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eaterlondonauthority-my.sharepoint.com/personal/arun_rao_london_gov_uk/Documents/Files/Consumption Based Emissions/"/>
    </mc:Choice>
  </mc:AlternateContent>
  <xr:revisionPtr revIDLastSave="9" documentId="11_0164D4052728E1DFADB9CDEB5316AE72EAFA96AC" xr6:coauthVersionLast="47" xr6:coauthVersionMax="47" xr10:uidLastSave="{1E967780-4ED0-4A48-A392-F4711DB95E05}"/>
  <bookViews>
    <workbookView xWindow="1042" yWindow="1103" windowWidth="19478" windowHeight="10980" tabRatio="807" firstSheet="12" activeTab="16" xr2:uid="{00000000-000D-0000-FFFF-FFFF00000000}"/>
  </bookViews>
  <sheets>
    <sheet name="Overview" sheetId="71" r:id="rId1"/>
    <sheet name="COICOP - CO2" sheetId="72" r:id="rId2"/>
    <sheet name="COICOP - CO2 - pc" sheetId="73" r:id="rId3"/>
    <sheet name="COICOP - GHG" sheetId="74" r:id="rId4"/>
    <sheet name="COICOP - GHG - pc" sheetId="75" r:id="rId5"/>
    <sheet name="CO2 - non household" sheetId="76" r:id="rId6"/>
    <sheet name="GHG - non household" sheetId="77" r:id="rId7"/>
    <sheet name="Total CO2 Footprint D1" sheetId="78" r:id="rId8"/>
    <sheet name="Total GHG Footprint D1" sheetId="79" r:id="rId9"/>
    <sheet name="Macro1" sheetId="90" r:id="rId10"/>
    <sheet name="Population" sheetId="80" r:id="rId11"/>
    <sheet name="CO2 - SIC - source" sheetId="81" r:id="rId12"/>
    <sheet name="GHG - SIC - source" sheetId="82" r:id="rId13"/>
    <sheet name="GHG Protocol" sheetId="84" r:id="rId14"/>
    <sheet name="Figure 1" sheetId="85" r:id="rId15"/>
    <sheet name="Figure 2" sheetId="86" r:id="rId16"/>
    <sheet name="Figure 3" sheetId="87" r:id="rId17"/>
    <sheet name="Figure 4" sheetId="88" r:id="rId18"/>
    <sheet name="Figure 5 - breakdowns" sheetId="89" r:id="rId19"/>
    <sheet name="ghg_2001_reg" sheetId="1" r:id="rId20"/>
    <sheet name="ghg_2001_ind" sheetId="2" r:id="rId21"/>
    <sheet name="ghg_2002_reg" sheetId="3" r:id="rId22"/>
    <sheet name="ghg_2002_ind" sheetId="4" r:id="rId23"/>
    <sheet name="ghg_2003_reg" sheetId="5" r:id="rId24"/>
    <sheet name="ghg_2003_ind" sheetId="6" r:id="rId25"/>
    <sheet name="ghg_2004_reg" sheetId="7" r:id="rId26"/>
    <sheet name="ghg_2004_ind" sheetId="8" r:id="rId27"/>
    <sheet name="ghg_2005_reg" sheetId="9" r:id="rId28"/>
    <sheet name="ghg_2005_ind" sheetId="10" r:id="rId29"/>
    <sheet name="ghg_2006_reg" sheetId="11" r:id="rId30"/>
    <sheet name="ghg_2006_ind" sheetId="12" r:id="rId31"/>
    <sheet name="ghg_2007_reg" sheetId="13" r:id="rId32"/>
    <sheet name="ghg_2007_ind" sheetId="14" r:id="rId33"/>
    <sheet name="ghg_2008_reg" sheetId="15" r:id="rId34"/>
    <sheet name="ghg_2008_ind" sheetId="16" r:id="rId35"/>
    <sheet name="ghg_2009_reg" sheetId="17" r:id="rId36"/>
    <sheet name="ghg_2009_ind" sheetId="18" r:id="rId37"/>
    <sheet name="ghg_2010_reg" sheetId="19" r:id="rId38"/>
    <sheet name="ghg_2010_ind" sheetId="20" r:id="rId39"/>
    <sheet name="ghg_2011_reg" sheetId="21" r:id="rId40"/>
    <sheet name="ghg_2011_ind" sheetId="22" r:id="rId41"/>
    <sheet name="ghg_2012_reg" sheetId="23" r:id="rId42"/>
    <sheet name="ghg_2012_ind" sheetId="24" r:id="rId43"/>
    <sheet name="ghg_2013_reg" sheetId="25" r:id="rId44"/>
    <sheet name="ghg_2013_ind" sheetId="26" r:id="rId45"/>
    <sheet name="ghg_2014_reg" sheetId="27" r:id="rId46"/>
    <sheet name="ghg_2014_ind" sheetId="28" r:id="rId47"/>
    <sheet name="ghg_2015_reg" sheetId="29" r:id="rId48"/>
    <sheet name="ghg_2015_ind" sheetId="30" r:id="rId49"/>
    <sheet name="ghg_2016_reg" sheetId="31" r:id="rId50"/>
    <sheet name="ghg_2016_ind" sheetId="32" r:id="rId51"/>
    <sheet name="ghg_direct" sheetId="33" r:id="rId52"/>
    <sheet name="ghg_coicop" sheetId="34" r:id="rId53"/>
    <sheet name="ghg_coicop_conv" sheetId="35" r:id="rId54"/>
    <sheet name="co2_2001_reg" sheetId="36" r:id="rId55"/>
    <sheet name="co2_2001_ind" sheetId="37" r:id="rId56"/>
    <sheet name="co2_2002_reg" sheetId="38" r:id="rId57"/>
    <sheet name="co2_2002_ind" sheetId="39" r:id="rId58"/>
    <sheet name="co2_2003_reg" sheetId="40" r:id="rId59"/>
    <sheet name="co2_2003_ind" sheetId="41" r:id="rId60"/>
    <sheet name="co2_2004_reg" sheetId="42" r:id="rId61"/>
    <sheet name="co2_2004_ind" sheetId="43" r:id="rId62"/>
    <sheet name="co2_2005_reg" sheetId="44" r:id="rId63"/>
    <sheet name="co2_2005_ind" sheetId="45" r:id="rId64"/>
    <sheet name="co2_2006_reg" sheetId="46" r:id="rId65"/>
    <sheet name="co2_2006_ind" sheetId="47" r:id="rId66"/>
    <sheet name="co2_2007_reg" sheetId="48" r:id="rId67"/>
    <sheet name="co2_2007_ind" sheetId="49" r:id="rId68"/>
    <sheet name="co2_2008_reg" sheetId="50" r:id="rId69"/>
    <sheet name="co2_2008_ind" sheetId="51" r:id="rId70"/>
    <sheet name="co2_2009_reg" sheetId="52" r:id="rId71"/>
    <sheet name="co2_2009_ind" sheetId="53" r:id="rId72"/>
    <sheet name="co2_2010_reg" sheetId="54" r:id="rId73"/>
    <sheet name="co2_2010_ind" sheetId="55" r:id="rId74"/>
    <sheet name="co2_2011_reg" sheetId="56" r:id="rId75"/>
    <sheet name="co2_2011_ind" sheetId="57" r:id="rId76"/>
    <sheet name="co2_2012_reg" sheetId="58" r:id="rId77"/>
    <sheet name="co2_2012_ind" sheetId="59" r:id="rId78"/>
    <sheet name="co2_2013_reg" sheetId="60" r:id="rId79"/>
    <sheet name="co2_2013_ind" sheetId="61" r:id="rId80"/>
    <sheet name="co2_2014_reg" sheetId="62" r:id="rId81"/>
    <sheet name="co2_2014_ind" sheetId="63" r:id="rId82"/>
    <sheet name="co2_2015_reg" sheetId="64" r:id="rId83"/>
    <sheet name="co2_2015_ind" sheetId="65" r:id="rId84"/>
    <sheet name="co2_2016_reg" sheetId="66" r:id="rId85"/>
    <sheet name="co2_2016_ind" sheetId="67" r:id="rId86"/>
    <sheet name="co2_direct" sheetId="68" r:id="rId87"/>
    <sheet name="co2_coicop" sheetId="69" r:id="rId88"/>
    <sheet name="co2_coicop_conv" sheetId="70" r:id="rId89"/>
  </sheets>
  <externalReferences>
    <externalReference r:id="rId90"/>
  </externalReferences>
  <definedNames>
    <definedName name="_xlnm._FilterDatabase" localSheetId="16" hidden="1">'Figure 3'!$C$4:$S$17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72" i="89" l="1"/>
  <c r="M272" i="89"/>
  <c r="I272" i="89"/>
  <c r="K272" i="89"/>
  <c r="L272" i="89"/>
  <c r="Q272" i="89"/>
  <c r="S272" i="89"/>
  <c r="R272" i="89"/>
  <c r="P272" i="89"/>
  <c r="O272" i="89"/>
  <c r="N272" i="89"/>
  <c r="J272" i="89"/>
  <c r="H272" i="89"/>
  <c r="G272" i="89"/>
  <c r="F272" i="89"/>
  <c r="E272" i="89"/>
  <c r="S248" i="89"/>
  <c r="Q248" i="89"/>
  <c r="P248" i="89"/>
  <c r="O248" i="89"/>
  <c r="N248" i="89"/>
  <c r="F248" i="89"/>
  <c r="I248" i="89"/>
  <c r="K248" i="89"/>
  <c r="T248" i="89"/>
  <c r="E248" i="89"/>
  <c r="R248" i="89"/>
  <c r="M248" i="89"/>
  <c r="L248" i="89"/>
  <c r="J248" i="89"/>
  <c r="H248" i="89"/>
  <c r="G248" i="89"/>
  <c r="T224" i="89"/>
  <c r="P224" i="89"/>
  <c r="M224" i="89"/>
  <c r="F224" i="89"/>
  <c r="K224" i="89"/>
  <c r="L224" i="89"/>
  <c r="O224" i="89"/>
  <c r="S224" i="89"/>
  <c r="E224" i="89"/>
  <c r="R224" i="89"/>
  <c r="Q224" i="89"/>
  <c r="N224" i="89"/>
  <c r="J224" i="89"/>
  <c r="I224" i="89"/>
  <c r="H224" i="89"/>
  <c r="G224" i="89"/>
  <c r="R200" i="89"/>
  <c r="Q200" i="89"/>
  <c r="P200" i="89"/>
  <c r="O200" i="89"/>
  <c r="N200" i="89"/>
  <c r="M200" i="89"/>
  <c r="K200" i="89"/>
  <c r="J200" i="89"/>
  <c r="H200" i="89"/>
  <c r="G200" i="89"/>
  <c r="L200" i="89"/>
  <c r="T200" i="89"/>
  <c r="S200" i="89"/>
  <c r="I200" i="89"/>
  <c r="F200" i="89"/>
  <c r="E200" i="89"/>
  <c r="S176" i="89"/>
  <c r="Q176" i="89"/>
  <c r="P176" i="89"/>
  <c r="O176" i="89"/>
  <c r="L176" i="89"/>
  <c r="J176" i="89"/>
  <c r="I176" i="89"/>
  <c r="F176" i="89"/>
  <c r="T176" i="89"/>
  <c r="M176" i="89"/>
  <c r="E176" i="89"/>
  <c r="R176" i="89"/>
  <c r="N176" i="89"/>
  <c r="K176" i="89"/>
  <c r="H176" i="89"/>
  <c r="G176" i="89"/>
  <c r="R152" i="89"/>
  <c r="Q152" i="89"/>
  <c r="P152" i="89"/>
  <c r="O152" i="89"/>
  <c r="M152" i="89"/>
  <c r="K152" i="89"/>
  <c r="J152" i="89"/>
  <c r="F152" i="89"/>
  <c r="L152" i="89"/>
  <c r="S152" i="89"/>
  <c r="T152" i="89"/>
  <c r="E152" i="89"/>
  <c r="N152" i="89"/>
  <c r="I152" i="89"/>
  <c r="H152" i="89"/>
  <c r="G152" i="89"/>
  <c r="R128" i="89"/>
  <c r="Q128" i="89"/>
  <c r="G128" i="89"/>
  <c r="J128" i="89"/>
  <c r="K128" i="89"/>
  <c r="M128" i="89"/>
  <c r="O128" i="89"/>
  <c r="S128" i="89"/>
  <c r="T104" i="89"/>
  <c r="S104" i="89"/>
  <c r="R104" i="89"/>
  <c r="Q104" i="89"/>
  <c r="P104" i="89"/>
  <c r="O104" i="89"/>
  <c r="N104" i="89"/>
  <c r="J104" i="89"/>
  <c r="I104" i="89"/>
  <c r="E128" i="89"/>
  <c r="T128" i="89"/>
  <c r="P128" i="89"/>
  <c r="N128" i="89"/>
  <c r="L128" i="89"/>
  <c r="I128" i="89"/>
  <c r="H128" i="89"/>
  <c r="F128" i="89"/>
  <c r="K104" i="89"/>
  <c r="G104" i="89"/>
  <c r="F104" i="89"/>
  <c r="M104" i="89"/>
  <c r="L104" i="89"/>
  <c r="H104" i="89"/>
  <c r="E104" i="89"/>
  <c r="T80" i="89"/>
  <c r="R80" i="89"/>
  <c r="P80" i="89"/>
  <c r="O80" i="89"/>
  <c r="M80" i="89"/>
  <c r="L80" i="89"/>
  <c r="J80" i="89"/>
  <c r="I80" i="89"/>
  <c r="H80" i="89"/>
  <c r="G80" i="89"/>
  <c r="F80" i="89"/>
  <c r="K80" i="89"/>
  <c r="S80" i="89"/>
  <c r="E80" i="89"/>
  <c r="Q80" i="89"/>
  <c r="N80" i="89"/>
  <c r="S56" i="89"/>
  <c r="R56" i="89"/>
  <c r="Q56" i="89"/>
  <c r="P56" i="89"/>
  <c r="O56" i="89"/>
  <c r="N56" i="89"/>
  <c r="L56" i="89"/>
  <c r="K56" i="89"/>
  <c r="H56" i="89"/>
  <c r="G56" i="89"/>
  <c r="F56" i="89"/>
  <c r="M56" i="89"/>
  <c r="T56" i="89"/>
  <c r="J56" i="89"/>
  <c r="I56" i="89"/>
  <c r="E56" i="89"/>
  <c r="T32" i="89"/>
  <c r="S32" i="89"/>
  <c r="R32" i="89"/>
  <c r="Q32" i="89"/>
  <c r="P32" i="89"/>
  <c r="N32" i="89"/>
  <c r="L32" i="89"/>
  <c r="K32" i="89"/>
  <c r="J32" i="89"/>
  <c r="G32" i="89"/>
  <c r="F32" i="89"/>
  <c r="M32" i="89"/>
  <c r="E32" i="89"/>
  <c r="H32" i="89"/>
  <c r="I32" i="89"/>
  <c r="O32" i="89"/>
  <c r="T7" i="89"/>
  <c r="S7" i="89"/>
  <c r="R7" i="89"/>
  <c r="Q7" i="89"/>
  <c r="P7" i="89"/>
  <c r="O7" i="89"/>
  <c r="N7" i="89"/>
  <c r="M7" i="89"/>
  <c r="L7" i="89"/>
  <c r="K7" i="89"/>
  <c r="J7" i="89"/>
  <c r="I7" i="89"/>
  <c r="H7" i="89"/>
  <c r="G7" i="89"/>
  <c r="F7" i="89"/>
  <c r="E7" i="89"/>
  <c r="F12" i="86" l="1"/>
  <c r="G12" i="86"/>
  <c r="H12" i="86"/>
  <c r="I12" i="86"/>
  <c r="J12" i="86"/>
  <c r="K12" i="86"/>
  <c r="L12" i="86"/>
  <c r="M12" i="86"/>
  <c r="N12" i="86"/>
  <c r="O12" i="86"/>
  <c r="P12" i="86"/>
  <c r="Q12" i="86"/>
  <c r="R12" i="86"/>
  <c r="S12" i="86"/>
  <c r="T12" i="86"/>
  <c r="E12" i="86"/>
  <c r="E104" i="72"/>
  <c r="F104" i="72"/>
  <c r="G104" i="72"/>
  <c r="H104" i="72"/>
  <c r="I104" i="72"/>
  <c r="J104" i="72"/>
  <c r="K104" i="72"/>
  <c r="L104" i="72"/>
  <c r="M104" i="72"/>
  <c r="N104" i="72"/>
  <c r="O104" i="72"/>
  <c r="P104" i="72"/>
  <c r="Q104" i="72"/>
  <c r="R104" i="72"/>
  <c r="S104" i="72"/>
  <c r="D104" i="72"/>
  <c r="E163" i="72"/>
  <c r="F163" i="72"/>
  <c r="G163" i="72"/>
  <c r="H163" i="72"/>
  <c r="I163" i="72"/>
  <c r="J163" i="72"/>
  <c r="K163" i="72"/>
  <c r="L163" i="72"/>
  <c r="M163" i="72"/>
  <c r="N163" i="72"/>
  <c r="O163" i="72"/>
  <c r="P163" i="72"/>
  <c r="Q163" i="72"/>
  <c r="R163" i="72"/>
  <c r="S163" i="72"/>
  <c r="D163" i="72"/>
  <c r="E163" i="74"/>
  <c r="F163" i="74"/>
  <c r="G163" i="74"/>
  <c r="H163" i="74"/>
  <c r="I163" i="74"/>
  <c r="J163" i="74"/>
  <c r="K163" i="74"/>
  <c r="L163" i="74"/>
  <c r="M163" i="74"/>
  <c r="N163" i="74"/>
  <c r="O163" i="74"/>
  <c r="P163" i="74"/>
  <c r="Q163" i="74"/>
  <c r="R163" i="74"/>
  <c r="S163" i="74"/>
  <c r="D163" i="74"/>
  <c r="E104" i="74"/>
  <c r="F104" i="74"/>
  <c r="G104" i="74"/>
  <c r="H104" i="74"/>
  <c r="I104" i="74"/>
  <c r="J104" i="74"/>
  <c r="K104" i="74"/>
  <c r="L104" i="74"/>
  <c r="M104" i="74"/>
  <c r="N104" i="74"/>
  <c r="O104" i="74"/>
  <c r="P104" i="74"/>
  <c r="Q104" i="74"/>
  <c r="R104" i="74"/>
  <c r="S104" i="74"/>
  <c r="D104" i="74"/>
  <c r="D113" i="82"/>
  <c r="B18" i="31"/>
  <c r="E113" i="82" l="1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D110" i="82" l="1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 l="1"/>
  <c r="E109" i="81"/>
  <c r="F109" i="81"/>
  <c r="G109" i="81"/>
  <c r="H109" i="81"/>
  <c r="I109" i="81"/>
  <c r="J109" i="81"/>
  <c r="I5" i="84" s="1"/>
  <c r="K109" i="81"/>
  <c r="J5" i="84" s="1"/>
  <c r="L109" i="81"/>
  <c r="M109" i="81"/>
  <c r="N109" i="81"/>
  <c r="O109" i="81"/>
  <c r="P109" i="81"/>
  <c r="Q109" i="81"/>
  <c r="R109" i="81"/>
  <c r="Q5" i="84" s="1"/>
  <c r="S109" i="81"/>
  <c r="E110" i="81"/>
  <c r="F110" i="81"/>
  <c r="G110" i="81"/>
  <c r="H110" i="81"/>
  <c r="G5" i="84" s="1"/>
  <c r="I110" i="81"/>
  <c r="J110" i="81"/>
  <c r="K110" i="81"/>
  <c r="L110" i="81"/>
  <c r="K5" i="84" s="1"/>
  <c r="M110" i="81"/>
  <c r="N110" i="81"/>
  <c r="O110" i="81"/>
  <c r="P110" i="81"/>
  <c r="O5" i="84" s="1"/>
  <c r="Q110" i="81"/>
  <c r="Q163" i="73" s="1"/>
  <c r="R110" i="81"/>
  <c r="R163" i="73" s="1"/>
  <c r="S110" i="81"/>
  <c r="S163" i="73" s="1"/>
  <c r="D110" i="81"/>
  <c r="C5" i="84" s="1"/>
  <c r="D109" i="81"/>
  <c r="E109" i="82"/>
  <c r="F109" i="82"/>
  <c r="G109" i="82"/>
  <c r="H109" i="82"/>
  <c r="I109" i="82"/>
  <c r="J109" i="82"/>
  <c r="I13" i="84" s="1"/>
  <c r="K109" i="82"/>
  <c r="J13" i="84" s="1"/>
  <c r="L109" i="82"/>
  <c r="M109" i="82"/>
  <c r="N109" i="82"/>
  <c r="O109" i="82"/>
  <c r="P109" i="82"/>
  <c r="Q109" i="82"/>
  <c r="R109" i="82"/>
  <c r="Q13" i="84" s="1"/>
  <c r="S109" i="82"/>
  <c r="R13" i="84" s="1"/>
  <c r="D109" i="82"/>
  <c r="S309" i="72"/>
  <c r="R309" i="72"/>
  <c r="Q309" i="72"/>
  <c r="P309" i="72"/>
  <c r="O309" i="72"/>
  <c r="N309" i="72"/>
  <c r="M309" i="72"/>
  <c r="L309" i="72"/>
  <c r="K309" i="72"/>
  <c r="J309" i="72"/>
  <c r="I309" i="72"/>
  <c r="H309" i="72"/>
  <c r="G309" i="72"/>
  <c r="F309" i="72"/>
  <c r="E309" i="72"/>
  <c r="D309" i="72"/>
  <c r="C309" i="72"/>
  <c r="S308" i="72"/>
  <c r="R308" i="72"/>
  <c r="Q308" i="72"/>
  <c r="P308" i="72"/>
  <c r="O308" i="72"/>
  <c r="N308" i="72"/>
  <c r="N308" i="73" s="1"/>
  <c r="M308" i="72"/>
  <c r="L308" i="72"/>
  <c r="K308" i="72"/>
  <c r="J308" i="72"/>
  <c r="I308" i="72"/>
  <c r="H308" i="72"/>
  <c r="G308" i="72"/>
  <c r="F308" i="72"/>
  <c r="F308" i="73" s="1"/>
  <c r="E308" i="72"/>
  <c r="D308" i="72"/>
  <c r="C308" i="72"/>
  <c r="S307" i="72"/>
  <c r="R307" i="72"/>
  <c r="Q307" i="72"/>
  <c r="P307" i="72"/>
  <c r="O307" i="72"/>
  <c r="O307" i="73" s="1"/>
  <c r="N307" i="72"/>
  <c r="M307" i="72"/>
  <c r="L307" i="72"/>
  <c r="K307" i="72"/>
  <c r="J307" i="72"/>
  <c r="I307" i="72"/>
  <c r="H307" i="72"/>
  <c r="G307" i="72"/>
  <c r="G307" i="73" s="1"/>
  <c r="F307" i="72"/>
  <c r="E307" i="72"/>
  <c r="D307" i="72"/>
  <c r="C307" i="72"/>
  <c r="S306" i="72"/>
  <c r="R306" i="72"/>
  <c r="Q306" i="72"/>
  <c r="P306" i="72"/>
  <c r="P306" i="73" s="1"/>
  <c r="O306" i="72"/>
  <c r="N306" i="72"/>
  <c r="M306" i="72"/>
  <c r="L306" i="72"/>
  <c r="K306" i="72"/>
  <c r="J306" i="72"/>
  <c r="I306" i="72"/>
  <c r="H306" i="72"/>
  <c r="H306" i="73" s="1"/>
  <c r="G306" i="72"/>
  <c r="F306" i="72"/>
  <c r="E306" i="72"/>
  <c r="D306" i="72"/>
  <c r="C306" i="72"/>
  <c r="S305" i="72"/>
  <c r="R305" i="72"/>
  <c r="Q305" i="72"/>
  <c r="Q305" i="73" s="1"/>
  <c r="P305" i="72"/>
  <c r="O305" i="72"/>
  <c r="N305" i="72"/>
  <c r="M305" i="72"/>
  <c r="L305" i="72"/>
  <c r="K305" i="72"/>
  <c r="J305" i="72"/>
  <c r="I305" i="72"/>
  <c r="I305" i="73" s="1"/>
  <c r="H305" i="72"/>
  <c r="G305" i="72"/>
  <c r="F305" i="72"/>
  <c r="E305" i="72"/>
  <c r="D305" i="72"/>
  <c r="C305" i="72"/>
  <c r="S304" i="72"/>
  <c r="R304" i="72"/>
  <c r="R304" i="73" s="1"/>
  <c r="Q304" i="72"/>
  <c r="P304" i="72"/>
  <c r="O304" i="72"/>
  <c r="N304" i="72"/>
  <c r="M304" i="72"/>
  <c r="L304" i="72"/>
  <c r="K304" i="72"/>
  <c r="J304" i="72"/>
  <c r="J304" i="73" s="1"/>
  <c r="I304" i="72"/>
  <c r="H304" i="72"/>
  <c r="G304" i="72"/>
  <c r="F304" i="72"/>
  <c r="E304" i="72"/>
  <c r="D304" i="72"/>
  <c r="C304" i="72"/>
  <c r="S303" i="72"/>
  <c r="S303" i="73" s="1"/>
  <c r="R303" i="72"/>
  <c r="Q303" i="72"/>
  <c r="P303" i="72"/>
  <c r="O303" i="72"/>
  <c r="N303" i="72"/>
  <c r="M303" i="72"/>
  <c r="L303" i="72"/>
  <c r="K303" i="72"/>
  <c r="K303" i="73" s="1"/>
  <c r="J303" i="72"/>
  <c r="I303" i="72"/>
  <c r="H303" i="72"/>
  <c r="G303" i="72"/>
  <c r="F303" i="72"/>
  <c r="E303" i="72"/>
  <c r="D303" i="72"/>
  <c r="C303" i="72"/>
  <c r="S302" i="72"/>
  <c r="R302" i="72"/>
  <c r="Q302" i="72"/>
  <c r="P302" i="72"/>
  <c r="O302" i="72"/>
  <c r="N302" i="72"/>
  <c r="M302" i="72"/>
  <c r="L302" i="72"/>
  <c r="L302" i="73" s="1"/>
  <c r="K302" i="72"/>
  <c r="J302" i="72"/>
  <c r="I302" i="72"/>
  <c r="H302" i="72"/>
  <c r="G302" i="72"/>
  <c r="F302" i="72"/>
  <c r="E302" i="72"/>
  <c r="D302" i="72"/>
  <c r="D302" i="73" s="1"/>
  <c r="C302" i="72"/>
  <c r="S301" i="72"/>
  <c r="R301" i="72"/>
  <c r="Q301" i="72"/>
  <c r="P301" i="72"/>
  <c r="O301" i="72"/>
  <c r="N301" i="72"/>
  <c r="M301" i="72"/>
  <c r="M301" i="73" s="1"/>
  <c r="L301" i="72"/>
  <c r="K301" i="72"/>
  <c r="J301" i="72"/>
  <c r="I301" i="72"/>
  <c r="H301" i="72"/>
  <c r="G301" i="72"/>
  <c r="F301" i="72"/>
  <c r="E301" i="72"/>
  <c r="E301" i="73" s="1"/>
  <c r="D301" i="72"/>
  <c r="C301" i="72"/>
  <c r="S300" i="72"/>
  <c r="R300" i="72"/>
  <c r="Q300" i="72"/>
  <c r="P300" i="72"/>
  <c r="O300" i="72"/>
  <c r="N300" i="72"/>
  <c r="N300" i="73" s="1"/>
  <c r="M300" i="72"/>
  <c r="L300" i="72"/>
  <c r="K300" i="72"/>
  <c r="J300" i="72"/>
  <c r="I300" i="72"/>
  <c r="H300" i="72"/>
  <c r="G300" i="72"/>
  <c r="F300" i="72"/>
  <c r="F300" i="73" s="1"/>
  <c r="E300" i="72"/>
  <c r="D300" i="72"/>
  <c r="C300" i="72"/>
  <c r="S299" i="72"/>
  <c r="R299" i="72"/>
  <c r="Q299" i="72"/>
  <c r="P299" i="72"/>
  <c r="O299" i="72"/>
  <c r="O299" i="73" s="1"/>
  <c r="N299" i="72"/>
  <c r="M299" i="72"/>
  <c r="L299" i="72"/>
  <c r="K299" i="72"/>
  <c r="J299" i="72"/>
  <c r="I299" i="72"/>
  <c r="H299" i="72"/>
  <c r="G299" i="72"/>
  <c r="G299" i="73" s="1"/>
  <c r="F299" i="72"/>
  <c r="E299" i="72"/>
  <c r="D299" i="72"/>
  <c r="C299" i="72"/>
  <c r="S298" i="72"/>
  <c r="R298" i="72"/>
  <c r="Q298" i="72"/>
  <c r="P298" i="72"/>
  <c r="P298" i="73" s="1"/>
  <c r="O298" i="72"/>
  <c r="N298" i="72"/>
  <c r="M298" i="72"/>
  <c r="L298" i="72"/>
  <c r="K298" i="72"/>
  <c r="J298" i="72"/>
  <c r="I298" i="72"/>
  <c r="H298" i="72"/>
  <c r="H298" i="73" s="1"/>
  <c r="G298" i="72"/>
  <c r="F298" i="72"/>
  <c r="E298" i="72"/>
  <c r="D298" i="72"/>
  <c r="C298" i="72"/>
  <c r="S297" i="72"/>
  <c r="R297" i="72"/>
  <c r="Q297" i="72"/>
  <c r="Q297" i="73" s="1"/>
  <c r="P297" i="72"/>
  <c r="O297" i="72"/>
  <c r="N297" i="72"/>
  <c r="M297" i="72"/>
  <c r="L297" i="72"/>
  <c r="K297" i="72"/>
  <c r="J297" i="72"/>
  <c r="I297" i="72"/>
  <c r="I297" i="73" s="1"/>
  <c r="H297" i="72"/>
  <c r="G297" i="72"/>
  <c r="F297" i="72"/>
  <c r="E297" i="72"/>
  <c r="D297" i="72"/>
  <c r="C297" i="72"/>
  <c r="S296" i="72"/>
  <c r="R296" i="72"/>
  <c r="R296" i="73" s="1"/>
  <c r="Q296" i="72"/>
  <c r="P296" i="72"/>
  <c r="O296" i="72"/>
  <c r="N296" i="72"/>
  <c r="M296" i="72"/>
  <c r="L296" i="72"/>
  <c r="K296" i="72"/>
  <c r="J296" i="72"/>
  <c r="J296" i="73" s="1"/>
  <c r="I296" i="72"/>
  <c r="H296" i="72"/>
  <c r="G296" i="72"/>
  <c r="F296" i="72"/>
  <c r="E296" i="72"/>
  <c r="D296" i="72"/>
  <c r="C296" i="72"/>
  <c r="S295" i="72"/>
  <c r="S295" i="73" s="1"/>
  <c r="R295" i="72"/>
  <c r="Q295" i="72"/>
  <c r="P295" i="72"/>
  <c r="O295" i="72"/>
  <c r="N295" i="72"/>
  <c r="M295" i="72"/>
  <c r="L295" i="72"/>
  <c r="K295" i="72"/>
  <c r="K295" i="73" s="1"/>
  <c r="J295" i="72"/>
  <c r="I295" i="72"/>
  <c r="H295" i="72"/>
  <c r="G295" i="72"/>
  <c r="F295" i="72"/>
  <c r="E295" i="72"/>
  <c r="D295" i="72"/>
  <c r="C295" i="72"/>
  <c r="S294" i="72"/>
  <c r="R294" i="72"/>
  <c r="Q294" i="72"/>
  <c r="P294" i="72"/>
  <c r="O294" i="72"/>
  <c r="N294" i="72"/>
  <c r="M294" i="72"/>
  <c r="L294" i="72"/>
  <c r="L294" i="73" s="1"/>
  <c r="K294" i="72"/>
  <c r="J294" i="72"/>
  <c r="I294" i="72"/>
  <c r="H294" i="72"/>
  <c r="G294" i="72"/>
  <c r="F294" i="72"/>
  <c r="E294" i="72"/>
  <c r="D294" i="72"/>
  <c r="D294" i="73" s="1"/>
  <c r="C294" i="72"/>
  <c r="S293" i="72"/>
  <c r="R293" i="72"/>
  <c r="Q293" i="72"/>
  <c r="P293" i="72"/>
  <c r="O293" i="72"/>
  <c r="N293" i="72"/>
  <c r="M293" i="72"/>
  <c r="M293" i="73" s="1"/>
  <c r="L293" i="72"/>
  <c r="K293" i="72"/>
  <c r="J293" i="72"/>
  <c r="I293" i="72"/>
  <c r="H293" i="72"/>
  <c r="G293" i="72"/>
  <c r="F293" i="72"/>
  <c r="E293" i="72"/>
  <c r="E293" i="73" s="1"/>
  <c r="D293" i="72"/>
  <c r="C293" i="72"/>
  <c r="S292" i="72"/>
  <c r="R292" i="72"/>
  <c r="Q292" i="72"/>
  <c r="P292" i="72"/>
  <c r="O292" i="72"/>
  <c r="N292" i="72"/>
  <c r="N292" i="73" s="1"/>
  <c r="M292" i="72"/>
  <c r="L292" i="72"/>
  <c r="K292" i="72"/>
  <c r="J292" i="72"/>
  <c r="I292" i="72"/>
  <c r="H292" i="72"/>
  <c r="G292" i="72"/>
  <c r="F292" i="72"/>
  <c r="F292" i="73" s="1"/>
  <c r="E292" i="72"/>
  <c r="D292" i="72"/>
  <c r="C292" i="72"/>
  <c r="S291" i="72"/>
  <c r="R291" i="72"/>
  <c r="Q291" i="72"/>
  <c r="P291" i="72"/>
  <c r="O291" i="72"/>
  <c r="O291" i="73" s="1"/>
  <c r="N291" i="72"/>
  <c r="M291" i="72"/>
  <c r="L291" i="72"/>
  <c r="K291" i="72"/>
  <c r="J291" i="72"/>
  <c r="I291" i="72"/>
  <c r="H291" i="72"/>
  <c r="G291" i="72"/>
  <c r="G291" i="73" s="1"/>
  <c r="F291" i="72"/>
  <c r="E291" i="72"/>
  <c r="D291" i="72"/>
  <c r="C291" i="72"/>
  <c r="S290" i="72"/>
  <c r="R290" i="72"/>
  <c r="Q290" i="72"/>
  <c r="P290" i="72"/>
  <c r="P290" i="73" s="1"/>
  <c r="O290" i="72"/>
  <c r="N290" i="72"/>
  <c r="M290" i="72"/>
  <c r="L290" i="72"/>
  <c r="K290" i="72"/>
  <c r="J290" i="72"/>
  <c r="I290" i="72"/>
  <c r="H290" i="72"/>
  <c r="H290" i="73" s="1"/>
  <c r="G290" i="72"/>
  <c r="F290" i="72"/>
  <c r="E290" i="72"/>
  <c r="D290" i="72"/>
  <c r="C290" i="72"/>
  <c r="S289" i="72"/>
  <c r="R289" i="72"/>
  <c r="Q289" i="72"/>
  <c r="Q289" i="73" s="1"/>
  <c r="P289" i="72"/>
  <c r="O289" i="72"/>
  <c r="N289" i="72"/>
  <c r="M289" i="72"/>
  <c r="L289" i="72"/>
  <c r="K289" i="72"/>
  <c r="J289" i="72"/>
  <c r="I289" i="72"/>
  <c r="I289" i="73" s="1"/>
  <c r="H289" i="72"/>
  <c r="G289" i="72"/>
  <c r="F289" i="72"/>
  <c r="E289" i="72"/>
  <c r="D289" i="72"/>
  <c r="C289" i="72"/>
  <c r="S288" i="72"/>
  <c r="R288" i="72"/>
  <c r="R288" i="73" s="1"/>
  <c r="Q288" i="72"/>
  <c r="P288" i="72"/>
  <c r="O288" i="72"/>
  <c r="N288" i="72"/>
  <c r="M288" i="72"/>
  <c r="L288" i="72"/>
  <c r="K288" i="72"/>
  <c r="J288" i="72"/>
  <c r="J288" i="73" s="1"/>
  <c r="I288" i="72"/>
  <c r="H288" i="72"/>
  <c r="G288" i="72"/>
  <c r="F288" i="72"/>
  <c r="E288" i="72"/>
  <c r="D288" i="72"/>
  <c r="C288" i="72"/>
  <c r="S287" i="72"/>
  <c r="S287" i="73" s="1"/>
  <c r="R287" i="72"/>
  <c r="Q287" i="72"/>
  <c r="P287" i="72"/>
  <c r="O287" i="72"/>
  <c r="N287" i="72"/>
  <c r="M287" i="72"/>
  <c r="L287" i="72"/>
  <c r="K287" i="72"/>
  <c r="K287" i="73" s="1"/>
  <c r="J287" i="72"/>
  <c r="I287" i="72"/>
  <c r="H287" i="72"/>
  <c r="G287" i="72"/>
  <c r="F287" i="72"/>
  <c r="E287" i="72"/>
  <c r="D287" i="72"/>
  <c r="C287" i="72"/>
  <c r="S286" i="72"/>
  <c r="R286" i="72"/>
  <c r="Q286" i="72"/>
  <c r="P286" i="72"/>
  <c r="O286" i="72"/>
  <c r="N286" i="72"/>
  <c r="M286" i="72"/>
  <c r="L286" i="72"/>
  <c r="L286" i="73" s="1"/>
  <c r="K286" i="72"/>
  <c r="J286" i="72"/>
  <c r="I286" i="72"/>
  <c r="H286" i="72"/>
  <c r="G286" i="72"/>
  <c r="F286" i="72"/>
  <c r="E286" i="72"/>
  <c r="D286" i="72"/>
  <c r="D286" i="73" s="1"/>
  <c r="C286" i="72"/>
  <c r="S285" i="72"/>
  <c r="R285" i="72"/>
  <c r="Q285" i="72"/>
  <c r="P285" i="72"/>
  <c r="O285" i="72"/>
  <c r="N285" i="72"/>
  <c r="M285" i="72"/>
  <c r="M285" i="73" s="1"/>
  <c r="L285" i="72"/>
  <c r="K285" i="72"/>
  <c r="J285" i="72"/>
  <c r="I285" i="72"/>
  <c r="H285" i="72"/>
  <c r="G285" i="72"/>
  <c r="F285" i="72"/>
  <c r="E285" i="72"/>
  <c r="E285" i="73" s="1"/>
  <c r="D285" i="72"/>
  <c r="C285" i="72"/>
  <c r="S284" i="72"/>
  <c r="R284" i="72"/>
  <c r="Q284" i="72"/>
  <c r="P284" i="72"/>
  <c r="O284" i="72"/>
  <c r="N284" i="72"/>
  <c r="N284" i="73" s="1"/>
  <c r="M284" i="72"/>
  <c r="L284" i="72"/>
  <c r="K284" i="72"/>
  <c r="J284" i="72"/>
  <c r="I284" i="72"/>
  <c r="H284" i="72"/>
  <c r="G284" i="72"/>
  <c r="F284" i="72"/>
  <c r="F284" i="73" s="1"/>
  <c r="E284" i="72"/>
  <c r="D284" i="72"/>
  <c r="C284" i="72"/>
  <c r="S283" i="72"/>
  <c r="R283" i="72"/>
  <c r="Q283" i="72"/>
  <c r="P283" i="72"/>
  <c r="O283" i="72"/>
  <c r="O283" i="73" s="1"/>
  <c r="N283" i="72"/>
  <c r="M283" i="72"/>
  <c r="L283" i="72"/>
  <c r="K283" i="72"/>
  <c r="J283" i="72"/>
  <c r="I283" i="72"/>
  <c r="H283" i="72"/>
  <c r="G283" i="72"/>
  <c r="G283" i="73" s="1"/>
  <c r="F283" i="72"/>
  <c r="E283" i="72"/>
  <c r="D283" i="72"/>
  <c r="C283" i="72"/>
  <c r="S282" i="72"/>
  <c r="R282" i="72"/>
  <c r="Q282" i="72"/>
  <c r="P282" i="72"/>
  <c r="P282" i="73" s="1"/>
  <c r="O282" i="72"/>
  <c r="N282" i="72"/>
  <c r="M282" i="72"/>
  <c r="L282" i="72"/>
  <c r="K282" i="72"/>
  <c r="J282" i="72"/>
  <c r="I282" i="72"/>
  <c r="H282" i="72"/>
  <c r="H282" i="73" s="1"/>
  <c r="G282" i="72"/>
  <c r="F282" i="72"/>
  <c r="E282" i="72"/>
  <c r="D282" i="72"/>
  <c r="C282" i="72"/>
  <c r="S281" i="72"/>
  <c r="R281" i="72"/>
  <c r="Q281" i="72"/>
  <c r="P281" i="72"/>
  <c r="O281" i="72"/>
  <c r="N281" i="72"/>
  <c r="M281" i="72"/>
  <c r="L281" i="72"/>
  <c r="K281" i="72"/>
  <c r="J281" i="72"/>
  <c r="I281" i="72"/>
  <c r="H281" i="72"/>
  <c r="G281" i="72"/>
  <c r="F281" i="72"/>
  <c r="E281" i="72"/>
  <c r="D281" i="72"/>
  <c r="C281" i="72"/>
  <c r="S280" i="72"/>
  <c r="R280" i="72"/>
  <c r="R280" i="73" s="1"/>
  <c r="Q280" i="72"/>
  <c r="P280" i="72"/>
  <c r="O280" i="72"/>
  <c r="N280" i="72"/>
  <c r="M280" i="72"/>
  <c r="L280" i="72"/>
  <c r="K280" i="72"/>
  <c r="J280" i="72"/>
  <c r="J280" i="73" s="1"/>
  <c r="I280" i="72"/>
  <c r="H280" i="72"/>
  <c r="G280" i="72"/>
  <c r="F280" i="72"/>
  <c r="E280" i="72"/>
  <c r="D280" i="72"/>
  <c r="C280" i="72"/>
  <c r="S279" i="72"/>
  <c r="S279" i="73" s="1"/>
  <c r="R279" i="72"/>
  <c r="Q279" i="72"/>
  <c r="P279" i="72"/>
  <c r="O279" i="72"/>
  <c r="N279" i="72"/>
  <c r="M279" i="72"/>
  <c r="L279" i="72"/>
  <c r="K279" i="72"/>
  <c r="K279" i="73" s="1"/>
  <c r="J279" i="72"/>
  <c r="I279" i="72"/>
  <c r="H279" i="72"/>
  <c r="G279" i="72"/>
  <c r="F279" i="72"/>
  <c r="E279" i="72"/>
  <c r="D279" i="72"/>
  <c r="C279" i="72"/>
  <c r="S278" i="72"/>
  <c r="R278" i="72"/>
  <c r="Q278" i="72"/>
  <c r="P278" i="72"/>
  <c r="O278" i="72"/>
  <c r="N278" i="72"/>
  <c r="M278" i="72"/>
  <c r="L278" i="72"/>
  <c r="L278" i="73" s="1"/>
  <c r="K278" i="72"/>
  <c r="J278" i="72"/>
  <c r="I278" i="72"/>
  <c r="H278" i="72"/>
  <c r="G278" i="72"/>
  <c r="F278" i="72"/>
  <c r="E278" i="72"/>
  <c r="D278" i="72"/>
  <c r="D278" i="73" s="1"/>
  <c r="C278" i="72"/>
  <c r="S277" i="72"/>
  <c r="R277" i="72"/>
  <c r="Q277" i="72"/>
  <c r="P277" i="72"/>
  <c r="O277" i="72"/>
  <c r="N277" i="72"/>
  <c r="M277" i="72"/>
  <c r="L277" i="72"/>
  <c r="K277" i="72"/>
  <c r="J277" i="72"/>
  <c r="I277" i="72"/>
  <c r="H277" i="72"/>
  <c r="G277" i="72"/>
  <c r="F277" i="72"/>
  <c r="E277" i="72"/>
  <c r="D277" i="72"/>
  <c r="C277" i="72"/>
  <c r="S276" i="72"/>
  <c r="R276" i="72"/>
  <c r="Q276" i="72"/>
  <c r="P276" i="72"/>
  <c r="O276" i="72"/>
  <c r="N276" i="72"/>
  <c r="N276" i="73" s="1"/>
  <c r="M276" i="72"/>
  <c r="L276" i="72"/>
  <c r="K276" i="72"/>
  <c r="J276" i="72"/>
  <c r="I276" i="72"/>
  <c r="H276" i="72"/>
  <c r="G276" i="72"/>
  <c r="F276" i="72"/>
  <c r="F276" i="73" s="1"/>
  <c r="E276" i="72"/>
  <c r="D276" i="72"/>
  <c r="C276" i="72"/>
  <c r="S275" i="72"/>
  <c r="R275" i="72"/>
  <c r="Q275" i="72"/>
  <c r="P275" i="72"/>
  <c r="O275" i="72"/>
  <c r="O275" i="73" s="1"/>
  <c r="N275" i="72"/>
  <c r="M275" i="72"/>
  <c r="L275" i="72"/>
  <c r="K275" i="72"/>
  <c r="J275" i="72"/>
  <c r="I275" i="72"/>
  <c r="H275" i="72"/>
  <c r="G275" i="72"/>
  <c r="G275" i="73" s="1"/>
  <c r="F275" i="72"/>
  <c r="E275" i="72"/>
  <c r="D275" i="72"/>
  <c r="C275" i="72"/>
  <c r="S274" i="72"/>
  <c r="R274" i="72"/>
  <c r="Q274" i="72"/>
  <c r="P274" i="72"/>
  <c r="P274" i="73" s="1"/>
  <c r="O274" i="72"/>
  <c r="N274" i="72"/>
  <c r="M274" i="72"/>
  <c r="L274" i="72"/>
  <c r="K274" i="72"/>
  <c r="J274" i="72"/>
  <c r="I274" i="72"/>
  <c r="H274" i="72"/>
  <c r="H274" i="73" s="1"/>
  <c r="G274" i="72"/>
  <c r="F274" i="72"/>
  <c r="E274" i="72"/>
  <c r="D274" i="72"/>
  <c r="C274" i="72"/>
  <c r="S273" i="72"/>
  <c r="R273" i="72"/>
  <c r="Q273" i="72"/>
  <c r="Q273" i="73" s="1"/>
  <c r="P273" i="72"/>
  <c r="O273" i="72"/>
  <c r="N273" i="72"/>
  <c r="M273" i="72"/>
  <c r="L273" i="72"/>
  <c r="K273" i="72"/>
  <c r="J273" i="72"/>
  <c r="I273" i="72"/>
  <c r="I273" i="73" s="1"/>
  <c r="H273" i="72"/>
  <c r="G273" i="72"/>
  <c r="F273" i="72"/>
  <c r="E273" i="72"/>
  <c r="D273" i="72"/>
  <c r="C273" i="72"/>
  <c r="S272" i="72"/>
  <c r="R272" i="72"/>
  <c r="R272" i="73" s="1"/>
  <c r="Q272" i="72"/>
  <c r="P272" i="72"/>
  <c r="O272" i="72"/>
  <c r="N272" i="72"/>
  <c r="M272" i="72"/>
  <c r="L272" i="72"/>
  <c r="K272" i="72"/>
  <c r="J272" i="72"/>
  <c r="J272" i="73" s="1"/>
  <c r="I272" i="72"/>
  <c r="H272" i="72"/>
  <c r="G272" i="72"/>
  <c r="F272" i="72"/>
  <c r="E272" i="72"/>
  <c r="D272" i="72"/>
  <c r="C272" i="72"/>
  <c r="S271" i="72"/>
  <c r="R271" i="72"/>
  <c r="Q271" i="72"/>
  <c r="P271" i="72"/>
  <c r="O271" i="72"/>
  <c r="N271" i="72"/>
  <c r="M271" i="72"/>
  <c r="L271" i="72"/>
  <c r="K271" i="72"/>
  <c r="J271" i="72"/>
  <c r="I271" i="72"/>
  <c r="H271" i="72"/>
  <c r="G271" i="72"/>
  <c r="F271" i="72"/>
  <c r="E271" i="72"/>
  <c r="D271" i="72"/>
  <c r="C271" i="72"/>
  <c r="S270" i="72"/>
  <c r="R270" i="72"/>
  <c r="Q270" i="72"/>
  <c r="P270" i="72"/>
  <c r="O270" i="72"/>
  <c r="N270" i="72"/>
  <c r="M270" i="72"/>
  <c r="L270" i="72"/>
  <c r="L270" i="73" s="1"/>
  <c r="K270" i="72"/>
  <c r="J270" i="72"/>
  <c r="I270" i="72"/>
  <c r="H270" i="72"/>
  <c r="G270" i="72"/>
  <c r="F270" i="72"/>
  <c r="E270" i="72"/>
  <c r="D270" i="72"/>
  <c r="D270" i="73" s="1"/>
  <c r="C270" i="72"/>
  <c r="S269" i="72"/>
  <c r="R269" i="72"/>
  <c r="Q269" i="72"/>
  <c r="P269" i="72"/>
  <c r="O269" i="72"/>
  <c r="N269" i="72"/>
  <c r="M269" i="72"/>
  <c r="L269" i="72"/>
  <c r="K269" i="72"/>
  <c r="J269" i="72"/>
  <c r="I269" i="72"/>
  <c r="H269" i="72"/>
  <c r="G269" i="72"/>
  <c r="F269" i="72"/>
  <c r="E269" i="72"/>
  <c r="D269" i="72"/>
  <c r="C269" i="72"/>
  <c r="S268" i="72"/>
  <c r="R268" i="72"/>
  <c r="Q268" i="72"/>
  <c r="P268" i="72"/>
  <c r="O268" i="72"/>
  <c r="N268" i="72"/>
  <c r="N268" i="73" s="1"/>
  <c r="M268" i="72"/>
  <c r="L268" i="72"/>
  <c r="K268" i="72"/>
  <c r="J268" i="72"/>
  <c r="I268" i="72"/>
  <c r="H268" i="72"/>
  <c r="G268" i="72"/>
  <c r="F268" i="72"/>
  <c r="F268" i="73" s="1"/>
  <c r="E268" i="72"/>
  <c r="D268" i="72"/>
  <c r="C268" i="72"/>
  <c r="S267" i="72"/>
  <c r="R267" i="72"/>
  <c r="Q267" i="72"/>
  <c r="P267" i="72"/>
  <c r="O267" i="72"/>
  <c r="O267" i="73" s="1"/>
  <c r="N267" i="72"/>
  <c r="M267" i="72"/>
  <c r="L267" i="72"/>
  <c r="K267" i="72"/>
  <c r="J267" i="72"/>
  <c r="I267" i="72"/>
  <c r="H267" i="72"/>
  <c r="G267" i="72"/>
  <c r="G267" i="73" s="1"/>
  <c r="F267" i="72"/>
  <c r="E267" i="72"/>
  <c r="D267" i="72"/>
  <c r="C267" i="72"/>
  <c r="S266" i="72"/>
  <c r="R266" i="72"/>
  <c r="Q266" i="72"/>
  <c r="P266" i="72"/>
  <c r="P266" i="73" s="1"/>
  <c r="O266" i="72"/>
  <c r="N266" i="72"/>
  <c r="M266" i="72"/>
  <c r="L266" i="72"/>
  <c r="K266" i="72"/>
  <c r="J266" i="72"/>
  <c r="I266" i="72"/>
  <c r="H266" i="72"/>
  <c r="H266" i="73" s="1"/>
  <c r="G266" i="72"/>
  <c r="F266" i="72"/>
  <c r="E266" i="72"/>
  <c r="D266" i="72"/>
  <c r="C266" i="72"/>
  <c r="S265" i="72"/>
  <c r="R265" i="72"/>
  <c r="Q265" i="72"/>
  <c r="Q265" i="73" s="1"/>
  <c r="P265" i="72"/>
  <c r="O265" i="72"/>
  <c r="N265" i="72"/>
  <c r="M265" i="72"/>
  <c r="L265" i="72"/>
  <c r="K265" i="72"/>
  <c r="J265" i="72"/>
  <c r="I265" i="72"/>
  <c r="I265" i="73" s="1"/>
  <c r="H265" i="72"/>
  <c r="G265" i="72"/>
  <c r="F265" i="72"/>
  <c r="E265" i="72"/>
  <c r="D265" i="72"/>
  <c r="C265" i="72"/>
  <c r="S264" i="72"/>
  <c r="R264" i="72"/>
  <c r="R264" i="73" s="1"/>
  <c r="Q264" i="72"/>
  <c r="P264" i="72"/>
  <c r="O264" i="72"/>
  <c r="N264" i="72"/>
  <c r="M264" i="72"/>
  <c r="L264" i="72"/>
  <c r="K264" i="72"/>
  <c r="J264" i="72"/>
  <c r="J264" i="73" s="1"/>
  <c r="I264" i="72"/>
  <c r="H264" i="72"/>
  <c r="G264" i="72"/>
  <c r="F264" i="72"/>
  <c r="E264" i="72"/>
  <c r="D264" i="72"/>
  <c r="C264" i="72"/>
  <c r="S263" i="72"/>
  <c r="S263" i="73" s="1"/>
  <c r="R263" i="72"/>
  <c r="Q263" i="72"/>
  <c r="P263" i="72"/>
  <c r="O263" i="72"/>
  <c r="N263" i="72"/>
  <c r="M263" i="72"/>
  <c r="L263" i="72"/>
  <c r="K263" i="72"/>
  <c r="K263" i="73" s="1"/>
  <c r="J263" i="72"/>
  <c r="I263" i="72"/>
  <c r="H263" i="72"/>
  <c r="G263" i="72"/>
  <c r="F263" i="72"/>
  <c r="E263" i="72"/>
  <c r="D263" i="72"/>
  <c r="C263" i="72"/>
  <c r="S262" i="72"/>
  <c r="R262" i="72"/>
  <c r="Q262" i="72"/>
  <c r="P262" i="72"/>
  <c r="O262" i="72"/>
  <c r="N262" i="72"/>
  <c r="M262" i="72"/>
  <c r="L262" i="72"/>
  <c r="L262" i="73" s="1"/>
  <c r="K262" i="72"/>
  <c r="J262" i="72"/>
  <c r="I262" i="72"/>
  <c r="H262" i="72"/>
  <c r="G262" i="72"/>
  <c r="F262" i="72"/>
  <c r="E262" i="72"/>
  <c r="D262" i="72"/>
  <c r="D262" i="73" s="1"/>
  <c r="C262" i="72"/>
  <c r="S261" i="72"/>
  <c r="R261" i="72"/>
  <c r="Q261" i="72"/>
  <c r="P261" i="72"/>
  <c r="O261" i="72"/>
  <c r="N261" i="72"/>
  <c r="M261" i="72"/>
  <c r="M261" i="73" s="1"/>
  <c r="L261" i="72"/>
  <c r="K261" i="72"/>
  <c r="J261" i="72"/>
  <c r="I261" i="72"/>
  <c r="H261" i="72"/>
  <c r="G261" i="72"/>
  <c r="F261" i="72"/>
  <c r="E261" i="72"/>
  <c r="E261" i="73" s="1"/>
  <c r="D261" i="72"/>
  <c r="C261" i="72"/>
  <c r="S260" i="72"/>
  <c r="R260" i="72"/>
  <c r="Q260" i="72"/>
  <c r="P260" i="72"/>
  <c r="O260" i="72"/>
  <c r="N260" i="72"/>
  <c r="N260" i="73" s="1"/>
  <c r="M260" i="72"/>
  <c r="L260" i="72"/>
  <c r="K260" i="72"/>
  <c r="J260" i="72"/>
  <c r="I260" i="72"/>
  <c r="H260" i="72"/>
  <c r="G260" i="72"/>
  <c r="F260" i="72"/>
  <c r="F260" i="73" s="1"/>
  <c r="E260" i="72"/>
  <c r="D260" i="72"/>
  <c r="C260" i="72"/>
  <c r="S259" i="72"/>
  <c r="R259" i="72"/>
  <c r="Q259" i="72"/>
  <c r="P259" i="72"/>
  <c r="O259" i="72"/>
  <c r="O259" i="73" s="1"/>
  <c r="N259" i="72"/>
  <c r="M259" i="72"/>
  <c r="L259" i="72"/>
  <c r="K259" i="72"/>
  <c r="J259" i="72"/>
  <c r="I259" i="72"/>
  <c r="H259" i="72"/>
  <c r="G259" i="72"/>
  <c r="G259" i="73" s="1"/>
  <c r="F259" i="72"/>
  <c r="E259" i="72"/>
  <c r="D259" i="72"/>
  <c r="C259" i="72"/>
  <c r="S258" i="72"/>
  <c r="R258" i="72"/>
  <c r="Q258" i="72"/>
  <c r="P258" i="72"/>
  <c r="O258" i="72"/>
  <c r="N258" i="72"/>
  <c r="M258" i="72"/>
  <c r="L258" i="72"/>
  <c r="K258" i="72"/>
  <c r="J258" i="72"/>
  <c r="I258" i="72"/>
  <c r="H258" i="72"/>
  <c r="G258" i="72"/>
  <c r="F258" i="72"/>
  <c r="E258" i="72"/>
  <c r="D258" i="72"/>
  <c r="C258" i="72"/>
  <c r="S257" i="72"/>
  <c r="R257" i="72"/>
  <c r="Q257" i="72"/>
  <c r="Q257" i="73" s="1"/>
  <c r="P257" i="72"/>
  <c r="O257" i="72"/>
  <c r="N257" i="72"/>
  <c r="M257" i="72"/>
  <c r="L257" i="72"/>
  <c r="K257" i="72"/>
  <c r="J257" i="72"/>
  <c r="I257" i="72"/>
  <c r="I257" i="73" s="1"/>
  <c r="H257" i="72"/>
  <c r="G257" i="72"/>
  <c r="F257" i="72"/>
  <c r="E257" i="72"/>
  <c r="D257" i="72"/>
  <c r="C257" i="72"/>
  <c r="S256" i="72"/>
  <c r="R256" i="72"/>
  <c r="Q256" i="72"/>
  <c r="P256" i="72"/>
  <c r="O256" i="72"/>
  <c r="N256" i="72"/>
  <c r="M256" i="72"/>
  <c r="L256" i="72"/>
  <c r="K256" i="72"/>
  <c r="J256" i="72"/>
  <c r="I256" i="72"/>
  <c r="H256" i="72"/>
  <c r="G256" i="72"/>
  <c r="F256" i="72"/>
  <c r="E256" i="72"/>
  <c r="D256" i="72"/>
  <c r="C256" i="72"/>
  <c r="S255" i="72"/>
  <c r="S255" i="73" s="1"/>
  <c r="R255" i="72"/>
  <c r="Q255" i="72"/>
  <c r="P255" i="72"/>
  <c r="O255" i="72"/>
  <c r="N255" i="72"/>
  <c r="M255" i="72"/>
  <c r="L255" i="72"/>
  <c r="K255" i="72"/>
  <c r="K255" i="73" s="1"/>
  <c r="J255" i="72"/>
  <c r="I255" i="72"/>
  <c r="H255" i="72"/>
  <c r="G255" i="72"/>
  <c r="F255" i="72"/>
  <c r="E255" i="72"/>
  <c r="D255" i="72"/>
  <c r="C255" i="72"/>
  <c r="S254" i="72"/>
  <c r="R254" i="72"/>
  <c r="Q254" i="72"/>
  <c r="P254" i="72"/>
  <c r="O254" i="72"/>
  <c r="N254" i="72"/>
  <c r="M254" i="72"/>
  <c r="L254" i="72"/>
  <c r="L254" i="73" s="1"/>
  <c r="K254" i="72"/>
  <c r="J254" i="72"/>
  <c r="I254" i="72"/>
  <c r="H254" i="72"/>
  <c r="G254" i="72"/>
  <c r="F254" i="72"/>
  <c r="E254" i="72"/>
  <c r="D254" i="72"/>
  <c r="D254" i="73" s="1"/>
  <c r="C254" i="72"/>
  <c r="S253" i="72"/>
  <c r="R253" i="72"/>
  <c r="Q253" i="72"/>
  <c r="P253" i="72"/>
  <c r="O253" i="72"/>
  <c r="N253" i="72"/>
  <c r="M253" i="72"/>
  <c r="M253" i="73" s="1"/>
  <c r="L253" i="72"/>
  <c r="K253" i="72"/>
  <c r="J253" i="72"/>
  <c r="I253" i="72"/>
  <c r="H253" i="72"/>
  <c r="G253" i="72"/>
  <c r="F253" i="72"/>
  <c r="E253" i="72"/>
  <c r="E253" i="73" s="1"/>
  <c r="D253" i="72"/>
  <c r="C253" i="72"/>
  <c r="S252" i="72"/>
  <c r="R252" i="72"/>
  <c r="Q252" i="72"/>
  <c r="P252" i="72"/>
  <c r="O252" i="72"/>
  <c r="N252" i="72"/>
  <c r="N252" i="73" s="1"/>
  <c r="M252" i="72"/>
  <c r="L252" i="72"/>
  <c r="K252" i="72"/>
  <c r="J252" i="72"/>
  <c r="I252" i="72"/>
  <c r="H252" i="72"/>
  <c r="G252" i="72"/>
  <c r="F252" i="72"/>
  <c r="F252" i="73" s="1"/>
  <c r="E252" i="72"/>
  <c r="D252" i="72"/>
  <c r="C252" i="72"/>
  <c r="S251" i="72"/>
  <c r="R251" i="72"/>
  <c r="Q251" i="72"/>
  <c r="P251" i="72"/>
  <c r="O251" i="72"/>
  <c r="O251" i="73" s="1"/>
  <c r="N251" i="72"/>
  <c r="M251" i="72"/>
  <c r="L251" i="72"/>
  <c r="K251" i="72"/>
  <c r="J251" i="72"/>
  <c r="I251" i="72"/>
  <c r="H251" i="72"/>
  <c r="G251" i="72"/>
  <c r="G251" i="73" s="1"/>
  <c r="F251" i="72"/>
  <c r="E251" i="72"/>
  <c r="D251" i="72"/>
  <c r="C251" i="72"/>
  <c r="S250" i="72"/>
  <c r="R250" i="72"/>
  <c r="Q250" i="72"/>
  <c r="P250" i="72"/>
  <c r="P250" i="73" s="1"/>
  <c r="O250" i="72"/>
  <c r="N250" i="72"/>
  <c r="M250" i="72"/>
  <c r="L250" i="72"/>
  <c r="K250" i="72"/>
  <c r="J250" i="72"/>
  <c r="I250" i="72"/>
  <c r="H250" i="72"/>
  <c r="H250" i="73" s="1"/>
  <c r="G250" i="72"/>
  <c r="F250" i="72"/>
  <c r="E250" i="72"/>
  <c r="D250" i="72"/>
  <c r="C250" i="72"/>
  <c r="S249" i="72"/>
  <c r="R249" i="72"/>
  <c r="Q249" i="72"/>
  <c r="Q249" i="73" s="1"/>
  <c r="P249" i="72"/>
  <c r="O249" i="72"/>
  <c r="N249" i="72"/>
  <c r="M249" i="72"/>
  <c r="L249" i="72"/>
  <c r="K249" i="72"/>
  <c r="J249" i="72"/>
  <c r="I249" i="72"/>
  <c r="I249" i="73" s="1"/>
  <c r="H249" i="72"/>
  <c r="G249" i="72"/>
  <c r="F249" i="72"/>
  <c r="E249" i="72"/>
  <c r="D249" i="72"/>
  <c r="C249" i="72"/>
  <c r="S248" i="72"/>
  <c r="R248" i="72"/>
  <c r="R248" i="73" s="1"/>
  <c r="Q248" i="72"/>
  <c r="P248" i="72"/>
  <c r="O248" i="72"/>
  <c r="N248" i="72"/>
  <c r="M248" i="72"/>
  <c r="L248" i="72"/>
  <c r="K248" i="72"/>
  <c r="J248" i="72"/>
  <c r="J248" i="73" s="1"/>
  <c r="I248" i="72"/>
  <c r="H248" i="72"/>
  <c r="G248" i="72"/>
  <c r="F248" i="72"/>
  <c r="E248" i="72"/>
  <c r="D248" i="72"/>
  <c r="C248" i="72"/>
  <c r="S247" i="72"/>
  <c r="S247" i="73" s="1"/>
  <c r="R247" i="72"/>
  <c r="Q247" i="72"/>
  <c r="P247" i="72"/>
  <c r="O247" i="72"/>
  <c r="N247" i="72"/>
  <c r="M247" i="72"/>
  <c r="L247" i="72"/>
  <c r="K247" i="72"/>
  <c r="K247" i="73" s="1"/>
  <c r="J247" i="72"/>
  <c r="I247" i="72"/>
  <c r="H247" i="72"/>
  <c r="G247" i="72"/>
  <c r="F247" i="72"/>
  <c r="E247" i="72"/>
  <c r="D247" i="72"/>
  <c r="C247" i="72"/>
  <c r="S246" i="72"/>
  <c r="R246" i="72"/>
  <c r="Q246" i="72"/>
  <c r="P246" i="72"/>
  <c r="O246" i="72"/>
  <c r="N246" i="72"/>
  <c r="M246" i="72"/>
  <c r="L246" i="72"/>
  <c r="L246" i="73" s="1"/>
  <c r="K246" i="72"/>
  <c r="J246" i="72"/>
  <c r="I246" i="72"/>
  <c r="H246" i="72"/>
  <c r="G246" i="72"/>
  <c r="F246" i="72"/>
  <c r="E246" i="72"/>
  <c r="D246" i="72"/>
  <c r="D246" i="73" s="1"/>
  <c r="C246" i="72"/>
  <c r="S245" i="72"/>
  <c r="R245" i="72"/>
  <c r="Q245" i="72"/>
  <c r="P245" i="72"/>
  <c r="O245" i="72"/>
  <c r="N245" i="72"/>
  <c r="M245" i="72"/>
  <c r="M245" i="73" s="1"/>
  <c r="L245" i="72"/>
  <c r="K245" i="72"/>
  <c r="J245" i="72"/>
  <c r="I245" i="72"/>
  <c r="H245" i="72"/>
  <c r="G245" i="72"/>
  <c r="F245" i="72"/>
  <c r="E245" i="72"/>
  <c r="E245" i="73" s="1"/>
  <c r="D245" i="72"/>
  <c r="C245" i="72"/>
  <c r="S244" i="72"/>
  <c r="R244" i="72"/>
  <c r="Q244" i="72"/>
  <c r="P244" i="72"/>
  <c r="O244" i="72"/>
  <c r="N244" i="72"/>
  <c r="N244" i="73" s="1"/>
  <c r="M244" i="72"/>
  <c r="L244" i="72"/>
  <c r="K244" i="72"/>
  <c r="J244" i="72"/>
  <c r="I244" i="72"/>
  <c r="H244" i="72"/>
  <c r="G244" i="72"/>
  <c r="F244" i="72"/>
  <c r="F244" i="73" s="1"/>
  <c r="E244" i="72"/>
  <c r="D244" i="72"/>
  <c r="C244" i="72"/>
  <c r="S243" i="72"/>
  <c r="R243" i="72"/>
  <c r="Q243" i="72"/>
  <c r="P243" i="72"/>
  <c r="O243" i="72"/>
  <c r="O243" i="73" s="1"/>
  <c r="N243" i="72"/>
  <c r="M243" i="72"/>
  <c r="L243" i="72"/>
  <c r="K243" i="72"/>
  <c r="J243" i="72"/>
  <c r="I243" i="72"/>
  <c r="H243" i="72"/>
  <c r="G243" i="72"/>
  <c r="G243" i="73" s="1"/>
  <c r="F243" i="72"/>
  <c r="E243" i="72"/>
  <c r="D243" i="72"/>
  <c r="C243" i="72"/>
  <c r="S242" i="72"/>
  <c r="R242" i="72"/>
  <c r="Q242" i="72"/>
  <c r="P242" i="72"/>
  <c r="P242" i="73" s="1"/>
  <c r="O242" i="72"/>
  <c r="N242" i="72"/>
  <c r="M242" i="72"/>
  <c r="L242" i="72"/>
  <c r="K242" i="72"/>
  <c r="J242" i="72"/>
  <c r="I242" i="72"/>
  <c r="H242" i="72"/>
  <c r="H242" i="73" s="1"/>
  <c r="G242" i="72"/>
  <c r="F242" i="72"/>
  <c r="E242" i="72"/>
  <c r="D242" i="72"/>
  <c r="C242" i="72"/>
  <c r="S241" i="72"/>
  <c r="R241" i="72"/>
  <c r="Q241" i="72"/>
  <c r="Q241" i="73" s="1"/>
  <c r="P241" i="72"/>
  <c r="O241" i="72"/>
  <c r="N241" i="72"/>
  <c r="M241" i="72"/>
  <c r="L241" i="72"/>
  <c r="K241" i="72"/>
  <c r="J241" i="72"/>
  <c r="I241" i="72"/>
  <c r="I241" i="73" s="1"/>
  <c r="H241" i="72"/>
  <c r="G241" i="72"/>
  <c r="F241" i="72"/>
  <c r="E241" i="72"/>
  <c r="D241" i="72"/>
  <c r="C241" i="72"/>
  <c r="S240" i="72"/>
  <c r="R240" i="72"/>
  <c r="R240" i="73" s="1"/>
  <c r="Q240" i="72"/>
  <c r="P240" i="72"/>
  <c r="O240" i="72"/>
  <c r="N240" i="72"/>
  <c r="M240" i="72"/>
  <c r="L240" i="72"/>
  <c r="K240" i="72"/>
  <c r="J240" i="72"/>
  <c r="J240" i="73" s="1"/>
  <c r="I240" i="72"/>
  <c r="H240" i="72"/>
  <c r="G240" i="72"/>
  <c r="F240" i="72"/>
  <c r="E240" i="72"/>
  <c r="D240" i="72"/>
  <c r="C240" i="72"/>
  <c r="S239" i="72"/>
  <c r="S239" i="73" s="1"/>
  <c r="R239" i="72"/>
  <c r="Q239" i="72"/>
  <c r="P239" i="72"/>
  <c r="O239" i="72"/>
  <c r="N239" i="72"/>
  <c r="M239" i="72"/>
  <c r="L239" i="72"/>
  <c r="K239" i="72"/>
  <c r="K239" i="73" s="1"/>
  <c r="J239" i="72"/>
  <c r="I239" i="72"/>
  <c r="H239" i="72"/>
  <c r="G239" i="72"/>
  <c r="F239" i="72"/>
  <c r="E239" i="72"/>
  <c r="D239" i="72"/>
  <c r="C239" i="72"/>
  <c r="S238" i="72"/>
  <c r="R238" i="72"/>
  <c r="Q238" i="72"/>
  <c r="P238" i="72"/>
  <c r="O238" i="72"/>
  <c r="N238" i="72"/>
  <c r="M238" i="72"/>
  <c r="L238" i="72"/>
  <c r="L238" i="73" s="1"/>
  <c r="K238" i="72"/>
  <c r="J238" i="72"/>
  <c r="I238" i="72"/>
  <c r="H238" i="72"/>
  <c r="G238" i="72"/>
  <c r="F238" i="72"/>
  <c r="E238" i="72"/>
  <c r="D238" i="72"/>
  <c r="D238" i="73" s="1"/>
  <c r="C238" i="72"/>
  <c r="S237" i="72"/>
  <c r="R237" i="72"/>
  <c r="Q237" i="72"/>
  <c r="P237" i="72"/>
  <c r="O237" i="72"/>
  <c r="N237" i="72"/>
  <c r="M237" i="72"/>
  <c r="M237" i="73" s="1"/>
  <c r="L237" i="72"/>
  <c r="K237" i="72"/>
  <c r="J237" i="72"/>
  <c r="I237" i="72"/>
  <c r="H237" i="72"/>
  <c r="G237" i="72"/>
  <c r="F237" i="72"/>
  <c r="E237" i="72"/>
  <c r="E237" i="73" s="1"/>
  <c r="D237" i="72"/>
  <c r="C237" i="72"/>
  <c r="S236" i="72"/>
  <c r="R236" i="72"/>
  <c r="Q236" i="72"/>
  <c r="P236" i="72"/>
  <c r="O236" i="72"/>
  <c r="N236" i="72"/>
  <c r="N236" i="73" s="1"/>
  <c r="M236" i="72"/>
  <c r="L236" i="72"/>
  <c r="K236" i="72"/>
  <c r="J236" i="72"/>
  <c r="I236" i="72"/>
  <c r="H236" i="72"/>
  <c r="G236" i="72"/>
  <c r="F236" i="72"/>
  <c r="F236" i="73" s="1"/>
  <c r="E236" i="72"/>
  <c r="D236" i="72"/>
  <c r="C236" i="72"/>
  <c r="S235" i="72"/>
  <c r="R235" i="72"/>
  <c r="Q235" i="72"/>
  <c r="P235" i="72"/>
  <c r="O235" i="72"/>
  <c r="O235" i="73" s="1"/>
  <c r="N235" i="72"/>
  <c r="M235" i="72"/>
  <c r="L235" i="72"/>
  <c r="K235" i="72"/>
  <c r="J235" i="72"/>
  <c r="I235" i="72"/>
  <c r="H235" i="72"/>
  <c r="G235" i="72"/>
  <c r="G235" i="73" s="1"/>
  <c r="F235" i="72"/>
  <c r="E235" i="72"/>
  <c r="D235" i="72"/>
  <c r="C235" i="72"/>
  <c r="S234" i="72"/>
  <c r="R234" i="72"/>
  <c r="Q234" i="72"/>
  <c r="P234" i="72"/>
  <c r="P234" i="73" s="1"/>
  <c r="O234" i="72"/>
  <c r="N234" i="72"/>
  <c r="M234" i="72"/>
  <c r="L234" i="72"/>
  <c r="K234" i="72"/>
  <c r="J234" i="72"/>
  <c r="I234" i="72"/>
  <c r="H234" i="72"/>
  <c r="H234" i="73" s="1"/>
  <c r="G234" i="72"/>
  <c r="F234" i="72"/>
  <c r="E234" i="72"/>
  <c r="D234" i="72"/>
  <c r="C234" i="72"/>
  <c r="S233" i="72"/>
  <c r="R233" i="72"/>
  <c r="Q233" i="72"/>
  <c r="Q233" i="73" s="1"/>
  <c r="P233" i="72"/>
  <c r="O233" i="72"/>
  <c r="N233" i="72"/>
  <c r="M233" i="72"/>
  <c r="L233" i="72"/>
  <c r="K233" i="72"/>
  <c r="J233" i="72"/>
  <c r="I233" i="72"/>
  <c r="I233" i="73" s="1"/>
  <c r="H233" i="72"/>
  <c r="G233" i="72"/>
  <c r="F233" i="72"/>
  <c r="E233" i="72"/>
  <c r="D233" i="72"/>
  <c r="C233" i="72"/>
  <c r="S232" i="72"/>
  <c r="R232" i="72"/>
  <c r="R232" i="73" s="1"/>
  <c r="Q232" i="72"/>
  <c r="P232" i="72"/>
  <c r="O232" i="72"/>
  <c r="N232" i="72"/>
  <c r="M232" i="72"/>
  <c r="L232" i="72"/>
  <c r="K232" i="72"/>
  <c r="J232" i="72"/>
  <c r="J232" i="73" s="1"/>
  <c r="I232" i="72"/>
  <c r="H232" i="72"/>
  <c r="G232" i="72"/>
  <c r="F232" i="72"/>
  <c r="E232" i="72"/>
  <c r="D232" i="72"/>
  <c r="C232" i="72"/>
  <c r="S231" i="72"/>
  <c r="S231" i="73" s="1"/>
  <c r="R231" i="72"/>
  <c r="Q231" i="72"/>
  <c r="P231" i="72"/>
  <c r="O231" i="72"/>
  <c r="N231" i="72"/>
  <c r="M231" i="72"/>
  <c r="L231" i="72"/>
  <c r="K231" i="72"/>
  <c r="K231" i="73" s="1"/>
  <c r="J231" i="72"/>
  <c r="I231" i="72"/>
  <c r="H231" i="72"/>
  <c r="G231" i="72"/>
  <c r="F231" i="72"/>
  <c r="E231" i="72"/>
  <c r="D231" i="72"/>
  <c r="C231" i="72"/>
  <c r="S230" i="72"/>
  <c r="R230" i="72"/>
  <c r="Q230" i="72"/>
  <c r="P230" i="72"/>
  <c r="O230" i="72"/>
  <c r="N230" i="72"/>
  <c r="M230" i="72"/>
  <c r="L230" i="72"/>
  <c r="L230" i="73" s="1"/>
  <c r="K230" i="72"/>
  <c r="J230" i="72"/>
  <c r="I230" i="72"/>
  <c r="H230" i="72"/>
  <c r="G230" i="72"/>
  <c r="F230" i="72"/>
  <c r="E230" i="72"/>
  <c r="D230" i="72"/>
  <c r="D230" i="73" s="1"/>
  <c r="C230" i="72"/>
  <c r="S229" i="72"/>
  <c r="R229" i="72"/>
  <c r="Q229" i="72"/>
  <c r="P229" i="72"/>
  <c r="O229" i="72"/>
  <c r="N229" i="72"/>
  <c r="M229" i="72"/>
  <c r="M229" i="73" s="1"/>
  <c r="L229" i="72"/>
  <c r="K229" i="72"/>
  <c r="J229" i="72"/>
  <c r="I229" i="72"/>
  <c r="H229" i="72"/>
  <c r="G229" i="72"/>
  <c r="F229" i="72"/>
  <c r="E229" i="72"/>
  <c r="E229" i="73" s="1"/>
  <c r="D229" i="72"/>
  <c r="C229" i="72"/>
  <c r="S228" i="72"/>
  <c r="R228" i="72"/>
  <c r="Q228" i="72"/>
  <c r="P228" i="72"/>
  <c r="O228" i="72"/>
  <c r="N228" i="72"/>
  <c r="N228" i="73" s="1"/>
  <c r="M228" i="72"/>
  <c r="L228" i="72"/>
  <c r="K228" i="72"/>
  <c r="J228" i="72"/>
  <c r="I228" i="72"/>
  <c r="H228" i="72"/>
  <c r="G228" i="72"/>
  <c r="F228" i="72"/>
  <c r="F228" i="73" s="1"/>
  <c r="E228" i="72"/>
  <c r="D228" i="72"/>
  <c r="C228" i="72"/>
  <c r="S227" i="72"/>
  <c r="R227" i="72"/>
  <c r="Q227" i="72"/>
  <c r="P227" i="72"/>
  <c r="O227" i="72"/>
  <c r="O227" i="73" s="1"/>
  <c r="N227" i="72"/>
  <c r="M227" i="72"/>
  <c r="L227" i="72"/>
  <c r="K227" i="72"/>
  <c r="J227" i="72"/>
  <c r="I227" i="72"/>
  <c r="H227" i="72"/>
  <c r="G227" i="72"/>
  <c r="G227" i="73" s="1"/>
  <c r="F227" i="72"/>
  <c r="E227" i="72"/>
  <c r="D227" i="72"/>
  <c r="C227" i="72"/>
  <c r="S226" i="72"/>
  <c r="R226" i="72"/>
  <c r="Q226" i="72"/>
  <c r="P226" i="72"/>
  <c r="P226" i="73" s="1"/>
  <c r="O226" i="72"/>
  <c r="N226" i="72"/>
  <c r="M226" i="72"/>
  <c r="L226" i="72"/>
  <c r="K226" i="72"/>
  <c r="J226" i="72"/>
  <c r="I226" i="72"/>
  <c r="H226" i="72"/>
  <c r="H226" i="73" s="1"/>
  <c r="G226" i="72"/>
  <c r="F226" i="72"/>
  <c r="E226" i="72"/>
  <c r="D226" i="72"/>
  <c r="C226" i="72"/>
  <c r="S225" i="72"/>
  <c r="R225" i="72"/>
  <c r="Q225" i="72"/>
  <c r="Q225" i="73" s="1"/>
  <c r="P225" i="72"/>
  <c r="O225" i="72"/>
  <c r="N225" i="72"/>
  <c r="M225" i="72"/>
  <c r="L225" i="72"/>
  <c r="K225" i="72"/>
  <c r="J225" i="72"/>
  <c r="I225" i="72"/>
  <c r="I225" i="73" s="1"/>
  <c r="H225" i="72"/>
  <c r="G225" i="72"/>
  <c r="F225" i="72"/>
  <c r="E225" i="72"/>
  <c r="D225" i="72"/>
  <c r="C225" i="72"/>
  <c r="S224" i="72"/>
  <c r="R224" i="72"/>
  <c r="R224" i="73" s="1"/>
  <c r="Q224" i="72"/>
  <c r="P224" i="72"/>
  <c r="O224" i="72"/>
  <c r="N224" i="72"/>
  <c r="M224" i="72"/>
  <c r="L224" i="72"/>
  <c r="K224" i="72"/>
  <c r="J224" i="72"/>
  <c r="J224" i="73" s="1"/>
  <c r="I224" i="72"/>
  <c r="H224" i="72"/>
  <c r="G224" i="72"/>
  <c r="F224" i="72"/>
  <c r="E224" i="72"/>
  <c r="D224" i="72"/>
  <c r="C224" i="72"/>
  <c r="S223" i="72"/>
  <c r="S223" i="73" s="1"/>
  <c r="R223" i="72"/>
  <c r="Q223" i="72"/>
  <c r="P223" i="72"/>
  <c r="O223" i="72"/>
  <c r="N223" i="72"/>
  <c r="M223" i="72"/>
  <c r="L223" i="72"/>
  <c r="K223" i="72"/>
  <c r="K223" i="73" s="1"/>
  <c r="J223" i="72"/>
  <c r="I223" i="72"/>
  <c r="H223" i="72"/>
  <c r="G223" i="72"/>
  <c r="F223" i="72"/>
  <c r="E223" i="72"/>
  <c r="D223" i="72"/>
  <c r="C223" i="72"/>
  <c r="S222" i="72"/>
  <c r="R222" i="72"/>
  <c r="Q222" i="72"/>
  <c r="P222" i="72"/>
  <c r="O222" i="72"/>
  <c r="N222" i="72"/>
  <c r="M222" i="72"/>
  <c r="L222" i="72"/>
  <c r="L222" i="73" s="1"/>
  <c r="K222" i="72"/>
  <c r="J222" i="72"/>
  <c r="I222" i="72"/>
  <c r="H222" i="72"/>
  <c r="G222" i="72"/>
  <c r="F222" i="72"/>
  <c r="E222" i="72"/>
  <c r="D222" i="72"/>
  <c r="D222" i="73" s="1"/>
  <c r="C222" i="72"/>
  <c r="S221" i="72"/>
  <c r="R221" i="72"/>
  <c r="Q221" i="72"/>
  <c r="P221" i="72"/>
  <c r="O221" i="72"/>
  <c r="N221" i="72"/>
  <c r="M221" i="72"/>
  <c r="M221" i="73" s="1"/>
  <c r="L221" i="72"/>
  <c r="K221" i="72"/>
  <c r="J221" i="72"/>
  <c r="I221" i="72"/>
  <c r="H221" i="72"/>
  <c r="G221" i="72"/>
  <c r="F221" i="72"/>
  <c r="E221" i="72"/>
  <c r="E221" i="73" s="1"/>
  <c r="D221" i="72"/>
  <c r="C221" i="72"/>
  <c r="S220" i="72"/>
  <c r="R220" i="72"/>
  <c r="Q220" i="72"/>
  <c r="P220" i="72"/>
  <c r="O220" i="72"/>
  <c r="N220" i="72"/>
  <c r="N220" i="73" s="1"/>
  <c r="M220" i="72"/>
  <c r="L220" i="72"/>
  <c r="K220" i="72"/>
  <c r="J220" i="72"/>
  <c r="I220" i="72"/>
  <c r="H220" i="72"/>
  <c r="G220" i="72"/>
  <c r="F220" i="72"/>
  <c r="F220" i="73" s="1"/>
  <c r="E220" i="72"/>
  <c r="D220" i="72"/>
  <c r="C220" i="72"/>
  <c r="S219" i="72"/>
  <c r="R219" i="72"/>
  <c r="Q219" i="72"/>
  <c r="P219" i="72"/>
  <c r="O219" i="72"/>
  <c r="O219" i="73" s="1"/>
  <c r="N219" i="72"/>
  <c r="M219" i="72"/>
  <c r="L219" i="72"/>
  <c r="K219" i="72"/>
  <c r="J219" i="72"/>
  <c r="I219" i="72"/>
  <c r="H219" i="72"/>
  <c r="G219" i="72"/>
  <c r="G219" i="73" s="1"/>
  <c r="F219" i="72"/>
  <c r="E219" i="72"/>
  <c r="D219" i="72"/>
  <c r="C219" i="72"/>
  <c r="S218" i="72"/>
  <c r="R218" i="72"/>
  <c r="Q218" i="72"/>
  <c r="P218" i="72"/>
  <c r="P218" i="73" s="1"/>
  <c r="O218" i="72"/>
  <c r="N218" i="72"/>
  <c r="M218" i="72"/>
  <c r="L218" i="72"/>
  <c r="K218" i="72"/>
  <c r="J218" i="72"/>
  <c r="I218" i="72"/>
  <c r="H218" i="72"/>
  <c r="H218" i="73" s="1"/>
  <c r="G218" i="72"/>
  <c r="F218" i="72"/>
  <c r="E218" i="72"/>
  <c r="D218" i="72"/>
  <c r="C218" i="72"/>
  <c r="S217" i="72"/>
  <c r="R217" i="72"/>
  <c r="Q217" i="72"/>
  <c r="Q217" i="73" s="1"/>
  <c r="P217" i="72"/>
  <c r="O217" i="72"/>
  <c r="N217" i="72"/>
  <c r="M217" i="72"/>
  <c r="L217" i="72"/>
  <c r="K217" i="72"/>
  <c r="J217" i="72"/>
  <c r="I217" i="72"/>
  <c r="I217" i="73" s="1"/>
  <c r="H217" i="72"/>
  <c r="G217" i="72"/>
  <c r="F217" i="72"/>
  <c r="E217" i="72"/>
  <c r="D217" i="72"/>
  <c r="C217" i="72"/>
  <c r="S216" i="72"/>
  <c r="R216" i="72"/>
  <c r="R216" i="73" s="1"/>
  <c r="Q216" i="72"/>
  <c r="P216" i="72"/>
  <c r="O216" i="72"/>
  <c r="N216" i="72"/>
  <c r="M216" i="72"/>
  <c r="L216" i="72"/>
  <c r="K216" i="72"/>
  <c r="J216" i="72"/>
  <c r="J216" i="73" s="1"/>
  <c r="I216" i="72"/>
  <c r="H216" i="72"/>
  <c r="G216" i="72"/>
  <c r="F216" i="72"/>
  <c r="E216" i="72"/>
  <c r="D216" i="72"/>
  <c r="C216" i="72"/>
  <c r="S215" i="72"/>
  <c r="S215" i="73" s="1"/>
  <c r="R215" i="72"/>
  <c r="Q215" i="72"/>
  <c r="P215" i="72"/>
  <c r="O215" i="72"/>
  <c r="N215" i="72"/>
  <c r="M215" i="72"/>
  <c r="L215" i="72"/>
  <c r="K215" i="72"/>
  <c r="K215" i="73" s="1"/>
  <c r="J215" i="72"/>
  <c r="I215" i="72"/>
  <c r="H215" i="72"/>
  <c r="G215" i="72"/>
  <c r="F215" i="72"/>
  <c r="E215" i="72"/>
  <c r="D215" i="72"/>
  <c r="C215" i="72"/>
  <c r="S214" i="72"/>
  <c r="R214" i="72"/>
  <c r="Q214" i="72"/>
  <c r="P214" i="72"/>
  <c r="O214" i="72"/>
  <c r="N214" i="72"/>
  <c r="M214" i="72"/>
  <c r="L214" i="72"/>
  <c r="L214" i="73" s="1"/>
  <c r="K214" i="72"/>
  <c r="J214" i="72"/>
  <c r="I214" i="72"/>
  <c r="H214" i="72"/>
  <c r="G214" i="72"/>
  <c r="F214" i="72"/>
  <c r="E214" i="72"/>
  <c r="D214" i="72"/>
  <c r="D214" i="73" s="1"/>
  <c r="C214" i="72"/>
  <c r="S213" i="72"/>
  <c r="R213" i="72"/>
  <c r="Q213" i="72"/>
  <c r="P213" i="72"/>
  <c r="O213" i="72"/>
  <c r="N213" i="72"/>
  <c r="M213" i="72"/>
  <c r="M213" i="73" s="1"/>
  <c r="L213" i="72"/>
  <c r="K213" i="72"/>
  <c r="J213" i="72"/>
  <c r="I213" i="72"/>
  <c r="H213" i="72"/>
  <c r="G213" i="72"/>
  <c r="F213" i="72"/>
  <c r="E213" i="72"/>
  <c r="E213" i="73" s="1"/>
  <c r="D213" i="72"/>
  <c r="C213" i="72"/>
  <c r="S212" i="72"/>
  <c r="R212" i="72"/>
  <c r="Q212" i="72"/>
  <c r="P212" i="72"/>
  <c r="O212" i="72"/>
  <c r="N212" i="72"/>
  <c r="N212" i="73" s="1"/>
  <c r="M212" i="72"/>
  <c r="L212" i="72"/>
  <c r="K212" i="72"/>
  <c r="J212" i="72"/>
  <c r="I212" i="72"/>
  <c r="H212" i="72"/>
  <c r="G212" i="72"/>
  <c r="F212" i="72"/>
  <c r="F212" i="73" s="1"/>
  <c r="E212" i="72"/>
  <c r="D212" i="72"/>
  <c r="C212" i="72"/>
  <c r="S211" i="72"/>
  <c r="R211" i="72"/>
  <c r="Q211" i="72"/>
  <c r="P211" i="72"/>
  <c r="O211" i="72"/>
  <c r="O211" i="73" s="1"/>
  <c r="N211" i="72"/>
  <c r="M211" i="72"/>
  <c r="L211" i="72"/>
  <c r="K211" i="72"/>
  <c r="J211" i="72"/>
  <c r="I211" i="72"/>
  <c r="H211" i="72"/>
  <c r="G211" i="72"/>
  <c r="G211" i="73" s="1"/>
  <c r="F211" i="72"/>
  <c r="E211" i="72"/>
  <c r="D211" i="72"/>
  <c r="C211" i="72"/>
  <c r="S210" i="72"/>
  <c r="R210" i="72"/>
  <c r="Q210" i="72"/>
  <c r="P210" i="72"/>
  <c r="P210" i="73" s="1"/>
  <c r="O210" i="72"/>
  <c r="N210" i="72"/>
  <c r="M210" i="72"/>
  <c r="L210" i="72"/>
  <c r="K210" i="72"/>
  <c r="J210" i="72"/>
  <c r="I210" i="72"/>
  <c r="H210" i="72"/>
  <c r="H210" i="73" s="1"/>
  <c r="G210" i="72"/>
  <c r="F210" i="72"/>
  <c r="E210" i="72"/>
  <c r="D210" i="72"/>
  <c r="C210" i="72"/>
  <c r="S209" i="72"/>
  <c r="R209" i="72"/>
  <c r="Q209" i="72"/>
  <c r="Q209" i="73" s="1"/>
  <c r="P209" i="72"/>
  <c r="O209" i="72"/>
  <c r="N209" i="72"/>
  <c r="M209" i="72"/>
  <c r="L209" i="72"/>
  <c r="K209" i="72"/>
  <c r="J209" i="72"/>
  <c r="I209" i="72"/>
  <c r="I209" i="73" s="1"/>
  <c r="H209" i="72"/>
  <c r="G209" i="72"/>
  <c r="F209" i="72"/>
  <c r="E209" i="72"/>
  <c r="D209" i="72"/>
  <c r="C209" i="72"/>
  <c r="S208" i="72"/>
  <c r="R208" i="72"/>
  <c r="R208" i="73" s="1"/>
  <c r="Q208" i="72"/>
  <c r="P208" i="72"/>
  <c r="O208" i="72"/>
  <c r="N208" i="72"/>
  <c r="M208" i="72"/>
  <c r="L208" i="72"/>
  <c r="K208" i="72"/>
  <c r="J208" i="72"/>
  <c r="J208" i="73" s="1"/>
  <c r="I208" i="72"/>
  <c r="H208" i="72"/>
  <c r="G208" i="72"/>
  <c r="F208" i="72"/>
  <c r="E208" i="72"/>
  <c r="D208" i="72"/>
  <c r="C208" i="72"/>
  <c r="S207" i="72"/>
  <c r="S207" i="73" s="1"/>
  <c r="R207" i="72"/>
  <c r="Q207" i="72"/>
  <c r="P207" i="72"/>
  <c r="O207" i="72"/>
  <c r="N207" i="72"/>
  <c r="M207" i="72"/>
  <c r="L207" i="72"/>
  <c r="K207" i="72"/>
  <c r="K207" i="73" s="1"/>
  <c r="J207" i="72"/>
  <c r="I207" i="72"/>
  <c r="H207" i="72"/>
  <c r="G207" i="72"/>
  <c r="F207" i="72"/>
  <c r="E207" i="72"/>
  <c r="D207" i="72"/>
  <c r="C207" i="72"/>
  <c r="S206" i="72"/>
  <c r="R206" i="72"/>
  <c r="Q206" i="72"/>
  <c r="P206" i="72"/>
  <c r="O206" i="72"/>
  <c r="N206" i="72"/>
  <c r="M206" i="72"/>
  <c r="L206" i="72"/>
  <c r="L206" i="73" s="1"/>
  <c r="K206" i="72"/>
  <c r="J206" i="72"/>
  <c r="I206" i="72"/>
  <c r="H206" i="72"/>
  <c r="G206" i="72"/>
  <c r="F206" i="72"/>
  <c r="E206" i="72"/>
  <c r="D206" i="72"/>
  <c r="D206" i="73" s="1"/>
  <c r="C206" i="72"/>
  <c r="S205" i="72"/>
  <c r="R205" i="72"/>
  <c r="Q205" i="72"/>
  <c r="P205" i="72"/>
  <c r="O205" i="72"/>
  <c r="N205" i="72"/>
  <c r="M205" i="72"/>
  <c r="M205" i="73" s="1"/>
  <c r="L205" i="72"/>
  <c r="K205" i="72"/>
  <c r="J205" i="72"/>
  <c r="I205" i="72"/>
  <c r="H205" i="72"/>
  <c r="G205" i="72"/>
  <c r="F205" i="72"/>
  <c r="E205" i="72"/>
  <c r="E205" i="73" s="1"/>
  <c r="D205" i="72"/>
  <c r="C205" i="72"/>
  <c r="S204" i="72"/>
  <c r="R204" i="72"/>
  <c r="Q204" i="72"/>
  <c r="P204" i="72"/>
  <c r="O204" i="72"/>
  <c r="N204" i="72"/>
  <c r="N204" i="73" s="1"/>
  <c r="M204" i="72"/>
  <c r="L204" i="72"/>
  <c r="K204" i="72"/>
  <c r="J204" i="72"/>
  <c r="I204" i="72"/>
  <c r="H204" i="72"/>
  <c r="G204" i="72"/>
  <c r="F204" i="72"/>
  <c r="F204" i="73" s="1"/>
  <c r="E204" i="72"/>
  <c r="D204" i="72"/>
  <c r="C204" i="72"/>
  <c r="S203" i="72"/>
  <c r="R203" i="72"/>
  <c r="Q203" i="72"/>
  <c r="P203" i="72"/>
  <c r="O203" i="72"/>
  <c r="O203" i="73" s="1"/>
  <c r="N203" i="72"/>
  <c r="M203" i="72"/>
  <c r="L203" i="72"/>
  <c r="K203" i="72"/>
  <c r="J203" i="72"/>
  <c r="I203" i="72"/>
  <c r="H203" i="72"/>
  <c r="G203" i="72"/>
  <c r="G203" i="73" s="1"/>
  <c r="F203" i="72"/>
  <c r="E203" i="72"/>
  <c r="D203" i="72"/>
  <c r="C203" i="72"/>
  <c r="S202" i="72"/>
  <c r="R202" i="72"/>
  <c r="Q202" i="72"/>
  <c r="P202" i="72"/>
  <c r="P202" i="73" s="1"/>
  <c r="O202" i="72"/>
  <c r="N202" i="72"/>
  <c r="M202" i="72"/>
  <c r="L202" i="72"/>
  <c r="K202" i="72"/>
  <c r="J202" i="72"/>
  <c r="I202" i="72"/>
  <c r="H202" i="72"/>
  <c r="H202" i="73" s="1"/>
  <c r="G202" i="72"/>
  <c r="F202" i="72"/>
  <c r="E202" i="72"/>
  <c r="D202" i="72"/>
  <c r="C202" i="72"/>
  <c r="S201" i="72"/>
  <c r="R201" i="72"/>
  <c r="Q201" i="72"/>
  <c r="Q201" i="73" s="1"/>
  <c r="P201" i="72"/>
  <c r="O201" i="72"/>
  <c r="N201" i="72"/>
  <c r="M201" i="72"/>
  <c r="L201" i="72"/>
  <c r="K201" i="72"/>
  <c r="J201" i="72"/>
  <c r="I201" i="72"/>
  <c r="I201" i="73" s="1"/>
  <c r="H201" i="72"/>
  <c r="G201" i="72"/>
  <c r="F201" i="72"/>
  <c r="E201" i="72"/>
  <c r="D201" i="72"/>
  <c r="C201" i="72"/>
  <c r="S200" i="72"/>
  <c r="R200" i="72"/>
  <c r="R200" i="73" s="1"/>
  <c r="Q200" i="72"/>
  <c r="P200" i="72"/>
  <c r="O200" i="72"/>
  <c r="N200" i="72"/>
  <c r="M200" i="72"/>
  <c r="L200" i="72"/>
  <c r="K200" i="72"/>
  <c r="J200" i="72"/>
  <c r="J200" i="73" s="1"/>
  <c r="I200" i="72"/>
  <c r="H200" i="72"/>
  <c r="G200" i="72"/>
  <c r="F200" i="72"/>
  <c r="E200" i="72"/>
  <c r="D200" i="72"/>
  <c r="C200" i="72"/>
  <c r="S199" i="72"/>
  <c r="S199" i="73" s="1"/>
  <c r="R199" i="72"/>
  <c r="Q199" i="72"/>
  <c r="P199" i="72"/>
  <c r="O199" i="72"/>
  <c r="N199" i="72"/>
  <c r="M199" i="72"/>
  <c r="L199" i="72"/>
  <c r="K199" i="72"/>
  <c r="K199" i="73" s="1"/>
  <c r="J199" i="72"/>
  <c r="I199" i="72"/>
  <c r="H199" i="72"/>
  <c r="G199" i="72"/>
  <c r="F199" i="72"/>
  <c r="E199" i="72"/>
  <c r="D199" i="72"/>
  <c r="C199" i="72"/>
  <c r="S198" i="72"/>
  <c r="R198" i="72"/>
  <c r="Q198" i="72"/>
  <c r="P198" i="72"/>
  <c r="O198" i="72"/>
  <c r="N198" i="72"/>
  <c r="M198" i="72"/>
  <c r="L198" i="72"/>
  <c r="K198" i="72"/>
  <c r="J198" i="72"/>
  <c r="I198" i="72"/>
  <c r="H198" i="72"/>
  <c r="G198" i="72"/>
  <c r="F198" i="72"/>
  <c r="E198" i="72"/>
  <c r="D198" i="72"/>
  <c r="C198" i="72"/>
  <c r="S197" i="72"/>
  <c r="R197" i="72"/>
  <c r="Q197" i="72"/>
  <c r="P197" i="72"/>
  <c r="O197" i="72"/>
  <c r="N197" i="72"/>
  <c r="M197" i="72"/>
  <c r="M197" i="73" s="1"/>
  <c r="L197" i="72"/>
  <c r="K197" i="72"/>
  <c r="J197" i="72"/>
  <c r="I197" i="72"/>
  <c r="H197" i="72"/>
  <c r="G197" i="72"/>
  <c r="F197" i="72"/>
  <c r="E197" i="72"/>
  <c r="E197" i="73" s="1"/>
  <c r="D197" i="72"/>
  <c r="C197" i="72"/>
  <c r="S196" i="72"/>
  <c r="R196" i="72"/>
  <c r="Q196" i="72"/>
  <c r="P196" i="72"/>
  <c r="O196" i="72"/>
  <c r="N196" i="72"/>
  <c r="M196" i="72"/>
  <c r="L196" i="72"/>
  <c r="K196" i="72"/>
  <c r="J196" i="72"/>
  <c r="I196" i="72"/>
  <c r="H196" i="72"/>
  <c r="G196" i="72"/>
  <c r="F196" i="72"/>
  <c r="E196" i="72"/>
  <c r="D196" i="72"/>
  <c r="C196" i="72"/>
  <c r="S195" i="72"/>
  <c r="R195" i="72"/>
  <c r="Q195" i="72"/>
  <c r="P195" i="72"/>
  <c r="O195" i="72"/>
  <c r="O195" i="73" s="1"/>
  <c r="N195" i="72"/>
  <c r="M195" i="72"/>
  <c r="L195" i="72"/>
  <c r="K195" i="72"/>
  <c r="J195" i="72"/>
  <c r="I195" i="72"/>
  <c r="H195" i="72"/>
  <c r="G195" i="72"/>
  <c r="G195" i="73" s="1"/>
  <c r="F195" i="72"/>
  <c r="E195" i="72"/>
  <c r="D195" i="72"/>
  <c r="C195" i="72"/>
  <c r="S194" i="72"/>
  <c r="R194" i="72"/>
  <c r="Q194" i="72"/>
  <c r="P194" i="72"/>
  <c r="P194" i="73" s="1"/>
  <c r="O194" i="72"/>
  <c r="N194" i="72"/>
  <c r="M194" i="72"/>
  <c r="L194" i="72"/>
  <c r="K194" i="72"/>
  <c r="J194" i="72"/>
  <c r="I194" i="72"/>
  <c r="H194" i="72"/>
  <c r="H194" i="73" s="1"/>
  <c r="G194" i="72"/>
  <c r="F194" i="72"/>
  <c r="E194" i="72"/>
  <c r="D194" i="72"/>
  <c r="C194" i="72"/>
  <c r="S193" i="72"/>
  <c r="R193" i="72"/>
  <c r="Q193" i="72"/>
  <c r="Q193" i="73" s="1"/>
  <c r="P193" i="72"/>
  <c r="O193" i="72"/>
  <c r="N193" i="72"/>
  <c r="M193" i="72"/>
  <c r="L193" i="72"/>
  <c r="K193" i="72"/>
  <c r="J193" i="72"/>
  <c r="I193" i="72"/>
  <c r="I193" i="73" s="1"/>
  <c r="H193" i="72"/>
  <c r="G193" i="72"/>
  <c r="F193" i="72"/>
  <c r="E193" i="72"/>
  <c r="D193" i="72"/>
  <c r="C193" i="72"/>
  <c r="S192" i="72"/>
  <c r="R192" i="72"/>
  <c r="R192" i="73" s="1"/>
  <c r="Q192" i="72"/>
  <c r="P192" i="72"/>
  <c r="O192" i="72"/>
  <c r="N192" i="72"/>
  <c r="M192" i="72"/>
  <c r="L192" i="72"/>
  <c r="K192" i="72"/>
  <c r="J192" i="72"/>
  <c r="J192" i="73" s="1"/>
  <c r="I192" i="72"/>
  <c r="H192" i="72"/>
  <c r="G192" i="72"/>
  <c r="F192" i="72"/>
  <c r="E192" i="72"/>
  <c r="D192" i="72"/>
  <c r="C192" i="72"/>
  <c r="S191" i="72"/>
  <c r="S191" i="73" s="1"/>
  <c r="R191" i="72"/>
  <c r="Q191" i="72"/>
  <c r="P191" i="72"/>
  <c r="O191" i="72"/>
  <c r="N191" i="72"/>
  <c r="M191" i="72"/>
  <c r="L191" i="72"/>
  <c r="K191" i="72"/>
  <c r="K191" i="73" s="1"/>
  <c r="J191" i="72"/>
  <c r="I191" i="72"/>
  <c r="H191" i="72"/>
  <c r="G191" i="72"/>
  <c r="F191" i="72"/>
  <c r="E191" i="72"/>
  <c r="D191" i="72"/>
  <c r="C191" i="72"/>
  <c r="S190" i="72"/>
  <c r="R190" i="72"/>
  <c r="Q190" i="72"/>
  <c r="P190" i="72"/>
  <c r="O190" i="72"/>
  <c r="N190" i="72"/>
  <c r="M190" i="72"/>
  <c r="L190" i="72"/>
  <c r="K190" i="72"/>
  <c r="J190" i="72"/>
  <c r="I190" i="72"/>
  <c r="H190" i="72"/>
  <c r="G190" i="72"/>
  <c r="F190" i="72"/>
  <c r="E190" i="72"/>
  <c r="D190" i="72"/>
  <c r="C190" i="72"/>
  <c r="S189" i="72"/>
  <c r="R189" i="72"/>
  <c r="Q189" i="72"/>
  <c r="P189" i="72"/>
  <c r="O189" i="72"/>
  <c r="N189" i="72"/>
  <c r="M189" i="72"/>
  <c r="M189" i="73" s="1"/>
  <c r="L189" i="72"/>
  <c r="K189" i="72"/>
  <c r="J189" i="72"/>
  <c r="I189" i="72"/>
  <c r="H189" i="72"/>
  <c r="G189" i="72"/>
  <c r="F189" i="72"/>
  <c r="E189" i="72"/>
  <c r="E12" i="78" s="1"/>
  <c r="E29" i="78" s="1"/>
  <c r="D189" i="72"/>
  <c r="C189" i="72"/>
  <c r="S188" i="72"/>
  <c r="R188" i="72"/>
  <c r="Q188" i="72"/>
  <c r="P188" i="72"/>
  <c r="O188" i="72"/>
  <c r="N188" i="72"/>
  <c r="N188" i="73" s="1"/>
  <c r="M188" i="72"/>
  <c r="L188" i="72"/>
  <c r="K188" i="72"/>
  <c r="J188" i="72"/>
  <c r="I188" i="72"/>
  <c r="H188" i="72"/>
  <c r="G188" i="72"/>
  <c r="F188" i="72"/>
  <c r="F188" i="73" s="1"/>
  <c r="E188" i="72"/>
  <c r="D188" i="72"/>
  <c r="C188" i="72"/>
  <c r="S187" i="72"/>
  <c r="R187" i="72"/>
  <c r="Q187" i="72"/>
  <c r="P187" i="72"/>
  <c r="O187" i="72"/>
  <c r="N187" i="72"/>
  <c r="M187" i="72"/>
  <c r="L187" i="72"/>
  <c r="K187" i="72"/>
  <c r="J187" i="72"/>
  <c r="I187" i="72"/>
  <c r="H187" i="72"/>
  <c r="G187" i="72"/>
  <c r="F187" i="72"/>
  <c r="E187" i="72"/>
  <c r="D187" i="72"/>
  <c r="C187" i="72"/>
  <c r="S186" i="72"/>
  <c r="R186" i="72"/>
  <c r="Q186" i="72"/>
  <c r="P186" i="72"/>
  <c r="P186" i="73" s="1"/>
  <c r="O186" i="72"/>
  <c r="N186" i="72"/>
  <c r="M186" i="72"/>
  <c r="L186" i="72"/>
  <c r="K186" i="72"/>
  <c r="J186" i="72"/>
  <c r="I186" i="72"/>
  <c r="H186" i="72"/>
  <c r="H186" i="73" s="1"/>
  <c r="G186" i="72"/>
  <c r="F186" i="72"/>
  <c r="E186" i="72"/>
  <c r="D186" i="72"/>
  <c r="C186" i="72"/>
  <c r="S185" i="72"/>
  <c r="R185" i="72"/>
  <c r="Q185" i="72"/>
  <c r="Q185" i="73" s="1"/>
  <c r="P185" i="72"/>
  <c r="O185" i="72"/>
  <c r="N185" i="72"/>
  <c r="M185" i="72"/>
  <c r="L185" i="72"/>
  <c r="K185" i="72"/>
  <c r="J185" i="72"/>
  <c r="I185" i="72"/>
  <c r="I185" i="73" s="1"/>
  <c r="H185" i="72"/>
  <c r="G185" i="72"/>
  <c r="F185" i="72"/>
  <c r="E185" i="72"/>
  <c r="D185" i="72"/>
  <c r="C185" i="72"/>
  <c r="S184" i="72"/>
  <c r="R184" i="72"/>
  <c r="R184" i="73" s="1"/>
  <c r="Q184" i="72"/>
  <c r="P184" i="72"/>
  <c r="O184" i="72"/>
  <c r="N184" i="72"/>
  <c r="M184" i="72"/>
  <c r="L184" i="72"/>
  <c r="K184" i="72"/>
  <c r="J184" i="72"/>
  <c r="J184" i="73" s="1"/>
  <c r="I184" i="72"/>
  <c r="H184" i="72"/>
  <c r="G184" i="72"/>
  <c r="F184" i="72"/>
  <c r="E184" i="72"/>
  <c r="D184" i="72"/>
  <c r="C184" i="72"/>
  <c r="S183" i="72"/>
  <c r="S183" i="73" s="1"/>
  <c r="R183" i="72"/>
  <c r="Q183" i="72"/>
  <c r="P183" i="72"/>
  <c r="O183" i="72"/>
  <c r="N183" i="72"/>
  <c r="M183" i="72"/>
  <c r="L183" i="72"/>
  <c r="K183" i="72"/>
  <c r="K183" i="73" s="1"/>
  <c r="J183" i="72"/>
  <c r="I183" i="72"/>
  <c r="H183" i="72"/>
  <c r="G183" i="72"/>
  <c r="F183" i="72"/>
  <c r="E183" i="72"/>
  <c r="D183" i="72"/>
  <c r="C183" i="72"/>
  <c r="S182" i="72"/>
  <c r="R182" i="72"/>
  <c r="Q182" i="72"/>
  <c r="P182" i="72"/>
  <c r="O182" i="72"/>
  <c r="N182" i="72"/>
  <c r="M182" i="72"/>
  <c r="L182" i="72"/>
  <c r="L182" i="73" s="1"/>
  <c r="K182" i="72"/>
  <c r="J182" i="72"/>
  <c r="I182" i="72"/>
  <c r="H182" i="72"/>
  <c r="G182" i="72"/>
  <c r="F182" i="72"/>
  <c r="E182" i="72"/>
  <c r="D182" i="72"/>
  <c r="D182" i="73" s="1"/>
  <c r="C182" i="72"/>
  <c r="S181" i="72"/>
  <c r="R181" i="72"/>
  <c r="Q181" i="72"/>
  <c r="P181" i="72"/>
  <c r="O181" i="72"/>
  <c r="N181" i="72"/>
  <c r="M181" i="72"/>
  <c r="L181" i="72"/>
  <c r="K181" i="72"/>
  <c r="J181" i="72"/>
  <c r="I181" i="72"/>
  <c r="H181" i="72"/>
  <c r="G181" i="72"/>
  <c r="F181" i="72"/>
  <c r="E181" i="72"/>
  <c r="D181" i="72"/>
  <c r="C181" i="72"/>
  <c r="S180" i="72"/>
  <c r="R180" i="72"/>
  <c r="Q180" i="72"/>
  <c r="P180" i="72"/>
  <c r="O180" i="72"/>
  <c r="N180" i="72"/>
  <c r="N180" i="73" s="1"/>
  <c r="M180" i="72"/>
  <c r="L180" i="72"/>
  <c r="K180" i="72"/>
  <c r="J180" i="72"/>
  <c r="I180" i="72"/>
  <c r="H180" i="72"/>
  <c r="G180" i="72"/>
  <c r="F180" i="72"/>
  <c r="F180" i="73" s="1"/>
  <c r="E180" i="72"/>
  <c r="D180" i="72"/>
  <c r="C180" i="72"/>
  <c r="S179" i="72"/>
  <c r="R179" i="72"/>
  <c r="Q179" i="72"/>
  <c r="P179" i="72"/>
  <c r="O179" i="72"/>
  <c r="O179" i="73" s="1"/>
  <c r="N179" i="72"/>
  <c r="M179" i="72"/>
  <c r="L179" i="72"/>
  <c r="K179" i="72"/>
  <c r="J179" i="72"/>
  <c r="I179" i="72"/>
  <c r="H179" i="72"/>
  <c r="G179" i="72"/>
  <c r="G179" i="73" s="1"/>
  <c r="F179" i="72"/>
  <c r="E179" i="72"/>
  <c r="D179" i="72"/>
  <c r="C179" i="72"/>
  <c r="S178" i="72"/>
  <c r="R178" i="72"/>
  <c r="Q178" i="72"/>
  <c r="P178" i="72"/>
  <c r="P178" i="73" s="1"/>
  <c r="O178" i="72"/>
  <c r="N178" i="72"/>
  <c r="M178" i="72"/>
  <c r="L178" i="72"/>
  <c r="K178" i="72"/>
  <c r="J178" i="72"/>
  <c r="I178" i="72"/>
  <c r="H178" i="72"/>
  <c r="H178" i="73" s="1"/>
  <c r="G178" i="72"/>
  <c r="F178" i="72"/>
  <c r="E178" i="72"/>
  <c r="D178" i="72"/>
  <c r="C178" i="72"/>
  <c r="S177" i="72"/>
  <c r="R177" i="72"/>
  <c r="Q177" i="72"/>
  <c r="Q177" i="73" s="1"/>
  <c r="P177" i="72"/>
  <c r="O177" i="72"/>
  <c r="N177" i="72"/>
  <c r="M177" i="72"/>
  <c r="L177" i="72"/>
  <c r="K177" i="72"/>
  <c r="J177" i="72"/>
  <c r="I177" i="72"/>
  <c r="I177" i="73" s="1"/>
  <c r="H177" i="72"/>
  <c r="G177" i="72"/>
  <c r="F177" i="72"/>
  <c r="E177" i="72"/>
  <c r="D177" i="72"/>
  <c r="C177" i="72"/>
  <c r="S176" i="72"/>
  <c r="R176" i="72"/>
  <c r="R176" i="73" s="1"/>
  <c r="Q176" i="72"/>
  <c r="P176" i="72"/>
  <c r="O176" i="72"/>
  <c r="N176" i="72"/>
  <c r="M176" i="72"/>
  <c r="L176" i="72"/>
  <c r="K176" i="72"/>
  <c r="J176" i="72"/>
  <c r="J176" i="73" s="1"/>
  <c r="I176" i="72"/>
  <c r="H176" i="72"/>
  <c r="G176" i="72"/>
  <c r="F176" i="72"/>
  <c r="E176" i="72"/>
  <c r="D176" i="72"/>
  <c r="C176" i="72"/>
  <c r="S175" i="72"/>
  <c r="S175" i="73" s="1"/>
  <c r="R175" i="72"/>
  <c r="Q175" i="72"/>
  <c r="P175" i="72"/>
  <c r="O175" i="72"/>
  <c r="N175" i="72"/>
  <c r="M175" i="72"/>
  <c r="L175" i="72"/>
  <c r="K175" i="72"/>
  <c r="K175" i="73" s="1"/>
  <c r="J175" i="72"/>
  <c r="I175" i="72"/>
  <c r="H175" i="72"/>
  <c r="G175" i="72"/>
  <c r="F175" i="72"/>
  <c r="E175" i="72"/>
  <c r="D175" i="72"/>
  <c r="C175" i="72"/>
  <c r="S174" i="72"/>
  <c r="R174" i="72"/>
  <c r="Q174" i="72"/>
  <c r="P174" i="72"/>
  <c r="O174" i="72"/>
  <c r="N174" i="72"/>
  <c r="M174" i="72"/>
  <c r="L174" i="72"/>
  <c r="L174" i="73" s="1"/>
  <c r="K174" i="72"/>
  <c r="J174" i="72"/>
  <c r="I174" i="72"/>
  <c r="H174" i="72"/>
  <c r="G174" i="72"/>
  <c r="F174" i="72"/>
  <c r="E174" i="72"/>
  <c r="D174" i="72"/>
  <c r="D174" i="73" s="1"/>
  <c r="C174" i="72"/>
  <c r="S173" i="72"/>
  <c r="R173" i="72"/>
  <c r="Q173" i="72"/>
  <c r="P173" i="72"/>
  <c r="O173" i="72"/>
  <c r="N173" i="72"/>
  <c r="M173" i="72"/>
  <c r="L173" i="72"/>
  <c r="K173" i="72"/>
  <c r="J173" i="72"/>
  <c r="I173" i="72"/>
  <c r="H173" i="72"/>
  <c r="G173" i="72"/>
  <c r="F173" i="72"/>
  <c r="E173" i="72"/>
  <c r="D173" i="72"/>
  <c r="C173" i="72"/>
  <c r="S172" i="72"/>
  <c r="R172" i="72"/>
  <c r="Q172" i="72"/>
  <c r="P172" i="72"/>
  <c r="O172" i="72"/>
  <c r="N172" i="72"/>
  <c r="N172" i="73" s="1"/>
  <c r="M172" i="72"/>
  <c r="L172" i="72"/>
  <c r="K172" i="72"/>
  <c r="J172" i="72"/>
  <c r="I172" i="72"/>
  <c r="H172" i="72"/>
  <c r="G172" i="72"/>
  <c r="F172" i="72"/>
  <c r="F172" i="73" s="1"/>
  <c r="E172" i="72"/>
  <c r="D172" i="72"/>
  <c r="C172" i="72"/>
  <c r="S171" i="72"/>
  <c r="R171" i="72"/>
  <c r="Q171" i="72"/>
  <c r="P171" i="72"/>
  <c r="O171" i="72"/>
  <c r="O171" i="73" s="1"/>
  <c r="N171" i="72"/>
  <c r="M171" i="72"/>
  <c r="L171" i="72"/>
  <c r="K171" i="72"/>
  <c r="J171" i="72"/>
  <c r="I171" i="72"/>
  <c r="H171" i="72"/>
  <c r="G171" i="72"/>
  <c r="G171" i="73" s="1"/>
  <c r="F171" i="72"/>
  <c r="E171" i="72"/>
  <c r="D171" i="72"/>
  <c r="C171" i="72"/>
  <c r="S170" i="72"/>
  <c r="R170" i="72"/>
  <c r="Q170" i="72"/>
  <c r="P170" i="72"/>
  <c r="P170" i="73" s="1"/>
  <c r="O170" i="72"/>
  <c r="N170" i="72"/>
  <c r="M170" i="72"/>
  <c r="L170" i="72"/>
  <c r="K170" i="72"/>
  <c r="J170" i="72"/>
  <c r="I170" i="72"/>
  <c r="H170" i="72"/>
  <c r="H170" i="73" s="1"/>
  <c r="G170" i="72"/>
  <c r="F170" i="72"/>
  <c r="E170" i="72"/>
  <c r="D170" i="72"/>
  <c r="C170" i="72"/>
  <c r="S169" i="72"/>
  <c r="R169" i="72"/>
  <c r="Q169" i="72"/>
  <c r="Q169" i="73" s="1"/>
  <c r="P169" i="72"/>
  <c r="O169" i="72"/>
  <c r="N169" i="72"/>
  <c r="M169" i="72"/>
  <c r="L169" i="72"/>
  <c r="K169" i="72"/>
  <c r="J169" i="72"/>
  <c r="I169" i="72"/>
  <c r="I169" i="73" s="1"/>
  <c r="H169" i="72"/>
  <c r="G169" i="72"/>
  <c r="F169" i="72"/>
  <c r="E169" i="72"/>
  <c r="D169" i="72"/>
  <c r="C169" i="72"/>
  <c r="S168" i="72"/>
  <c r="R168" i="72"/>
  <c r="R168" i="73" s="1"/>
  <c r="Q168" i="72"/>
  <c r="P168" i="72"/>
  <c r="O168" i="72"/>
  <c r="N168" i="72"/>
  <c r="M168" i="72"/>
  <c r="L168" i="72"/>
  <c r="K168" i="72"/>
  <c r="J168" i="72"/>
  <c r="J168" i="73" s="1"/>
  <c r="I168" i="72"/>
  <c r="H168" i="72"/>
  <c r="G168" i="72"/>
  <c r="F168" i="72"/>
  <c r="E168" i="72"/>
  <c r="D168" i="72"/>
  <c r="C168" i="72"/>
  <c r="S167" i="72"/>
  <c r="S167" i="73" s="1"/>
  <c r="R167" i="72"/>
  <c r="Q167" i="72"/>
  <c r="P167" i="72"/>
  <c r="O167" i="72"/>
  <c r="N167" i="72"/>
  <c r="M167" i="72"/>
  <c r="L167" i="72"/>
  <c r="K167" i="72"/>
  <c r="K167" i="73" s="1"/>
  <c r="J167" i="72"/>
  <c r="I167" i="72"/>
  <c r="H167" i="72"/>
  <c r="G167" i="72"/>
  <c r="F167" i="72"/>
  <c r="E167" i="72"/>
  <c r="D167" i="72"/>
  <c r="C167" i="72"/>
  <c r="S166" i="72"/>
  <c r="R166" i="72"/>
  <c r="Q166" i="72"/>
  <c r="P166" i="72"/>
  <c r="O166" i="72"/>
  <c r="N166" i="72"/>
  <c r="M166" i="72"/>
  <c r="L166" i="72"/>
  <c r="L166" i="73" s="1"/>
  <c r="K166" i="72"/>
  <c r="J166" i="72"/>
  <c r="I166" i="72"/>
  <c r="H166" i="72"/>
  <c r="G166" i="72"/>
  <c r="F166" i="72"/>
  <c r="E166" i="72"/>
  <c r="D166" i="72"/>
  <c r="D166" i="73" s="1"/>
  <c r="C166" i="72"/>
  <c r="S165" i="72"/>
  <c r="R165" i="72"/>
  <c r="Q165" i="72"/>
  <c r="P165" i="72"/>
  <c r="O165" i="72"/>
  <c r="N165" i="72"/>
  <c r="M165" i="72"/>
  <c r="L165" i="72"/>
  <c r="K165" i="72"/>
  <c r="J165" i="72"/>
  <c r="I165" i="72"/>
  <c r="H165" i="72"/>
  <c r="G165" i="72"/>
  <c r="F165" i="72"/>
  <c r="E165" i="72"/>
  <c r="D165" i="72"/>
  <c r="C165" i="72"/>
  <c r="S164" i="72"/>
  <c r="R164" i="72"/>
  <c r="Q164" i="72"/>
  <c r="P164" i="72"/>
  <c r="O164" i="72"/>
  <c r="N164" i="72"/>
  <c r="N164" i="73" s="1"/>
  <c r="M164" i="72"/>
  <c r="L164" i="72"/>
  <c r="K164" i="72"/>
  <c r="J164" i="72"/>
  <c r="I164" i="72"/>
  <c r="H164" i="72"/>
  <c r="G164" i="72"/>
  <c r="F164" i="72"/>
  <c r="F164" i="73" s="1"/>
  <c r="E164" i="72"/>
  <c r="D164" i="72"/>
  <c r="C164" i="72"/>
  <c r="C163" i="72"/>
  <c r="S162" i="72"/>
  <c r="R162" i="72"/>
  <c r="Q162" i="72"/>
  <c r="P162" i="72"/>
  <c r="P162" i="73" s="1"/>
  <c r="O162" i="72"/>
  <c r="N162" i="72"/>
  <c r="M162" i="72"/>
  <c r="L162" i="72"/>
  <c r="K162" i="72"/>
  <c r="J162" i="72"/>
  <c r="I162" i="72"/>
  <c r="H162" i="72"/>
  <c r="H162" i="73" s="1"/>
  <c r="G162" i="72"/>
  <c r="F162" i="72"/>
  <c r="E162" i="72"/>
  <c r="D162" i="72"/>
  <c r="C162" i="72"/>
  <c r="S161" i="72"/>
  <c r="R161" i="72"/>
  <c r="Q161" i="72"/>
  <c r="Q161" i="73" s="1"/>
  <c r="P161" i="72"/>
  <c r="O161" i="72"/>
  <c r="N161" i="72"/>
  <c r="M161" i="72"/>
  <c r="L161" i="72"/>
  <c r="K161" i="72"/>
  <c r="J161" i="72"/>
  <c r="I161" i="72"/>
  <c r="I161" i="73" s="1"/>
  <c r="H161" i="72"/>
  <c r="G161" i="72"/>
  <c r="F161" i="72"/>
  <c r="E161" i="72"/>
  <c r="D161" i="72"/>
  <c r="C161" i="72"/>
  <c r="S160" i="72"/>
  <c r="R160" i="72"/>
  <c r="Q160" i="72"/>
  <c r="P160" i="72"/>
  <c r="O160" i="72"/>
  <c r="N160" i="72"/>
  <c r="M160" i="72"/>
  <c r="L160" i="72"/>
  <c r="K160" i="72"/>
  <c r="J160" i="72"/>
  <c r="I160" i="72"/>
  <c r="H160" i="72"/>
  <c r="G160" i="72"/>
  <c r="F160" i="72"/>
  <c r="E160" i="72"/>
  <c r="D160" i="72"/>
  <c r="C160" i="72"/>
  <c r="S159" i="72"/>
  <c r="S159" i="73" s="1"/>
  <c r="R159" i="72"/>
  <c r="Q159" i="72"/>
  <c r="P159" i="72"/>
  <c r="O159" i="72"/>
  <c r="N159" i="72"/>
  <c r="M159" i="72"/>
  <c r="L159" i="72"/>
  <c r="K159" i="72"/>
  <c r="K159" i="73" s="1"/>
  <c r="J159" i="72"/>
  <c r="I159" i="72"/>
  <c r="H159" i="72"/>
  <c r="G159" i="72"/>
  <c r="F159" i="72"/>
  <c r="E159" i="72"/>
  <c r="D159" i="72"/>
  <c r="C159" i="72"/>
  <c r="S158" i="72"/>
  <c r="R158" i="72"/>
  <c r="Q158" i="72"/>
  <c r="P158" i="72"/>
  <c r="O158" i="72"/>
  <c r="N158" i="72"/>
  <c r="M158" i="72"/>
  <c r="L158" i="72"/>
  <c r="L158" i="73" s="1"/>
  <c r="K158" i="72"/>
  <c r="J158" i="72"/>
  <c r="I158" i="72"/>
  <c r="H158" i="72"/>
  <c r="G158" i="72"/>
  <c r="F158" i="72"/>
  <c r="E158" i="72"/>
  <c r="D158" i="72"/>
  <c r="D158" i="73" s="1"/>
  <c r="C158" i="72"/>
  <c r="S157" i="72"/>
  <c r="R157" i="72"/>
  <c r="Q157" i="72"/>
  <c r="P157" i="72"/>
  <c r="O157" i="72"/>
  <c r="N157" i="72"/>
  <c r="M157" i="72"/>
  <c r="M157" i="73" s="1"/>
  <c r="L157" i="72"/>
  <c r="K157" i="72"/>
  <c r="J157" i="72"/>
  <c r="I157" i="72"/>
  <c r="H157" i="72"/>
  <c r="G157" i="72"/>
  <c r="F157" i="72"/>
  <c r="E157" i="72"/>
  <c r="E157" i="73" s="1"/>
  <c r="D157" i="72"/>
  <c r="C157" i="72"/>
  <c r="S156" i="72"/>
  <c r="R156" i="72"/>
  <c r="Q156" i="72"/>
  <c r="P156" i="72"/>
  <c r="O156" i="72"/>
  <c r="N156" i="72"/>
  <c r="N156" i="73" s="1"/>
  <c r="M156" i="72"/>
  <c r="L156" i="72"/>
  <c r="K156" i="72"/>
  <c r="J156" i="72"/>
  <c r="I156" i="72"/>
  <c r="H156" i="72"/>
  <c r="G156" i="72"/>
  <c r="F156" i="72"/>
  <c r="F156" i="73" s="1"/>
  <c r="E156" i="72"/>
  <c r="D156" i="72"/>
  <c r="C156" i="72"/>
  <c r="S155" i="72"/>
  <c r="R155" i="72"/>
  <c r="Q155" i="72"/>
  <c r="P155" i="72"/>
  <c r="O155" i="72"/>
  <c r="O155" i="73" s="1"/>
  <c r="N155" i="72"/>
  <c r="M155" i="72"/>
  <c r="L155" i="72"/>
  <c r="K155" i="72"/>
  <c r="J155" i="72"/>
  <c r="I155" i="72"/>
  <c r="H155" i="72"/>
  <c r="G155" i="72"/>
  <c r="G155" i="73" s="1"/>
  <c r="F155" i="72"/>
  <c r="E155" i="72"/>
  <c r="D155" i="72"/>
  <c r="C155" i="72"/>
  <c r="S154" i="72"/>
  <c r="R154" i="72"/>
  <c r="Q154" i="72"/>
  <c r="P154" i="72"/>
  <c r="P154" i="73" s="1"/>
  <c r="O154" i="72"/>
  <c r="N154" i="72"/>
  <c r="M154" i="72"/>
  <c r="L154" i="72"/>
  <c r="K154" i="72"/>
  <c r="J154" i="72"/>
  <c r="I154" i="72"/>
  <c r="H154" i="72"/>
  <c r="H154" i="73" s="1"/>
  <c r="G154" i="72"/>
  <c r="F154" i="72"/>
  <c r="E154" i="72"/>
  <c r="D154" i="72"/>
  <c r="C154" i="72"/>
  <c r="S153" i="72"/>
  <c r="R153" i="72"/>
  <c r="Q153" i="72"/>
  <c r="Q153" i="73" s="1"/>
  <c r="P153" i="72"/>
  <c r="O153" i="72"/>
  <c r="N153" i="72"/>
  <c r="M153" i="72"/>
  <c r="L153" i="72"/>
  <c r="K153" i="72"/>
  <c r="J153" i="72"/>
  <c r="I153" i="72"/>
  <c r="I153" i="73" s="1"/>
  <c r="H153" i="72"/>
  <c r="G153" i="72"/>
  <c r="F153" i="72"/>
  <c r="E153" i="72"/>
  <c r="D153" i="72"/>
  <c r="C153" i="72"/>
  <c r="S152" i="72"/>
  <c r="R152" i="72"/>
  <c r="Q152" i="72"/>
  <c r="P152" i="72"/>
  <c r="O152" i="72"/>
  <c r="N152" i="72"/>
  <c r="M152" i="72"/>
  <c r="L152" i="72"/>
  <c r="K152" i="72"/>
  <c r="J152" i="72"/>
  <c r="I152" i="72"/>
  <c r="H152" i="72"/>
  <c r="G152" i="72"/>
  <c r="F152" i="72"/>
  <c r="E152" i="72"/>
  <c r="D152" i="72"/>
  <c r="C152" i="72"/>
  <c r="S151" i="72"/>
  <c r="S151" i="73" s="1"/>
  <c r="R151" i="72"/>
  <c r="Q151" i="72"/>
  <c r="P151" i="72"/>
  <c r="O151" i="72"/>
  <c r="N151" i="72"/>
  <c r="M151" i="72"/>
  <c r="L151" i="72"/>
  <c r="K151" i="72"/>
  <c r="K151" i="73" s="1"/>
  <c r="J151" i="72"/>
  <c r="I151" i="72"/>
  <c r="H151" i="72"/>
  <c r="G151" i="72"/>
  <c r="F151" i="72"/>
  <c r="E151" i="72"/>
  <c r="D151" i="72"/>
  <c r="C151" i="72"/>
  <c r="S150" i="72"/>
  <c r="R150" i="72"/>
  <c r="Q150" i="72"/>
  <c r="P150" i="72"/>
  <c r="O150" i="72"/>
  <c r="N150" i="72"/>
  <c r="M150" i="72"/>
  <c r="L150" i="72"/>
  <c r="L150" i="73" s="1"/>
  <c r="K150" i="72"/>
  <c r="J150" i="72"/>
  <c r="I150" i="72"/>
  <c r="H150" i="72"/>
  <c r="G150" i="72"/>
  <c r="F150" i="72"/>
  <c r="E150" i="72"/>
  <c r="D150" i="72"/>
  <c r="D150" i="73" s="1"/>
  <c r="C150" i="72"/>
  <c r="S149" i="72"/>
  <c r="R149" i="72"/>
  <c r="Q149" i="72"/>
  <c r="P149" i="72"/>
  <c r="O149" i="72"/>
  <c r="N149" i="72"/>
  <c r="M149" i="72"/>
  <c r="M149" i="73" s="1"/>
  <c r="L149" i="72"/>
  <c r="K149" i="72"/>
  <c r="J149" i="72"/>
  <c r="I149" i="72"/>
  <c r="H149" i="72"/>
  <c r="G149" i="72"/>
  <c r="F149" i="72"/>
  <c r="E149" i="72"/>
  <c r="E149" i="73" s="1"/>
  <c r="D149" i="72"/>
  <c r="C149" i="72"/>
  <c r="S148" i="72"/>
  <c r="R148" i="72"/>
  <c r="Q148" i="72"/>
  <c r="P148" i="72"/>
  <c r="O148" i="72"/>
  <c r="N148" i="72"/>
  <c r="N148" i="73" s="1"/>
  <c r="M148" i="72"/>
  <c r="L148" i="72"/>
  <c r="K148" i="72"/>
  <c r="J148" i="72"/>
  <c r="I148" i="72"/>
  <c r="H148" i="72"/>
  <c r="G148" i="72"/>
  <c r="F148" i="72"/>
  <c r="F148" i="73" s="1"/>
  <c r="E148" i="72"/>
  <c r="D148" i="72"/>
  <c r="C148" i="72"/>
  <c r="S147" i="72"/>
  <c r="R147" i="72"/>
  <c r="Q147" i="72"/>
  <c r="P147" i="72"/>
  <c r="O147" i="72"/>
  <c r="O147" i="73" s="1"/>
  <c r="N147" i="72"/>
  <c r="M147" i="72"/>
  <c r="L147" i="72"/>
  <c r="K147" i="72"/>
  <c r="J147" i="72"/>
  <c r="I147" i="72"/>
  <c r="H147" i="72"/>
  <c r="G147" i="72"/>
  <c r="G147" i="73" s="1"/>
  <c r="F147" i="72"/>
  <c r="E147" i="72"/>
  <c r="D147" i="72"/>
  <c r="C147" i="72"/>
  <c r="S146" i="72"/>
  <c r="R146" i="72"/>
  <c r="Q146" i="72"/>
  <c r="P146" i="72"/>
  <c r="P146" i="73" s="1"/>
  <c r="O146" i="72"/>
  <c r="N146" i="72"/>
  <c r="M146" i="72"/>
  <c r="L146" i="72"/>
  <c r="K146" i="72"/>
  <c r="J146" i="72"/>
  <c r="I146" i="72"/>
  <c r="H146" i="72"/>
  <c r="H146" i="73" s="1"/>
  <c r="G146" i="72"/>
  <c r="F146" i="72"/>
  <c r="E146" i="72"/>
  <c r="D146" i="72"/>
  <c r="C146" i="72"/>
  <c r="S145" i="72"/>
  <c r="R145" i="72"/>
  <c r="Q145" i="72"/>
  <c r="Q145" i="73" s="1"/>
  <c r="P145" i="72"/>
  <c r="O145" i="72"/>
  <c r="N145" i="72"/>
  <c r="M145" i="72"/>
  <c r="L145" i="72"/>
  <c r="K145" i="72"/>
  <c r="J145" i="72"/>
  <c r="I145" i="72"/>
  <c r="I145" i="73" s="1"/>
  <c r="H145" i="72"/>
  <c r="G145" i="72"/>
  <c r="F145" i="72"/>
  <c r="E145" i="72"/>
  <c r="D145" i="72"/>
  <c r="C145" i="72"/>
  <c r="S144" i="72"/>
  <c r="R144" i="72"/>
  <c r="Q144" i="72"/>
  <c r="P144" i="72"/>
  <c r="O144" i="72"/>
  <c r="N144" i="72"/>
  <c r="M144" i="72"/>
  <c r="L144" i="72"/>
  <c r="K144" i="72"/>
  <c r="J144" i="72"/>
  <c r="I144" i="72"/>
  <c r="H144" i="72"/>
  <c r="G144" i="72"/>
  <c r="F144" i="72"/>
  <c r="E144" i="72"/>
  <c r="D144" i="72"/>
  <c r="C144" i="72"/>
  <c r="S143" i="72"/>
  <c r="S143" i="73" s="1"/>
  <c r="R143" i="72"/>
  <c r="Q143" i="72"/>
  <c r="P143" i="72"/>
  <c r="O143" i="72"/>
  <c r="N143" i="72"/>
  <c r="M143" i="72"/>
  <c r="L143" i="72"/>
  <c r="K143" i="72"/>
  <c r="K143" i="73" s="1"/>
  <c r="J143" i="72"/>
  <c r="I143" i="72"/>
  <c r="H143" i="72"/>
  <c r="G143" i="72"/>
  <c r="F143" i="72"/>
  <c r="E143" i="72"/>
  <c r="D143" i="72"/>
  <c r="C143" i="72"/>
  <c r="S142" i="72"/>
  <c r="R142" i="72"/>
  <c r="Q142" i="72"/>
  <c r="P142" i="72"/>
  <c r="O142" i="72"/>
  <c r="N142" i="72"/>
  <c r="M142" i="72"/>
  <c r="L142" i="72"/>
  <c r="L142" i="73" s="1"/>
  <c r="K142" i="72"/>
  <c r="J142" i="72"/>
  <c r="I142" i="72"/>
  <c r="H142" i="72"/>
  <c r="G142" i="72"/>
  <c r="F142" i="72"/>
  <c r="E142" i="72"/>
  <c r="D142" i="72"/>
  <c r="C142" i="72"/>
  <c r="S141" i="72"/>
  <c r="R141" i="72"/>
  <c r="Q141" i="72"/>
  <c r="P141" i="72"/>
  <c r="O141" i="72"/>
  <c r="N141" i="72"/>
  <c r="M141" i="72"/>
  <c r="M141" i="73" s="1"/>
  <c r="L141" i="72"/>
  <c r="K141" i="72"/>
  <c r="J141" i="72"/>
  <c r="I141" i="72"/>
  <c r="H141" i="72"/>
  <c r="G141" i="72"/>
  <c r="F141" i="72"/>
  <c r="E141" i="72"/>
  <c r="E141" i="73" s="1"/>
  <c r="D141" i="72"/>
  <c r="C141" i="72"/>
  <c r="S140" i="72"/>
  <c r="R140" i="72"/>
  <c r="Q140" i="72"/>
  <c r="P140" i="72"/>
  <c r="O140" i="72"/>
  <c r="N140" i="72"/>
  <c r="N140" i="73" s="1"/>
  <c r="M140" i="72"/>
  <c r="L140" i="72"/>
  <c r="K140" i="72"/>
  <c r="J140" i="72"/>
  <c r="I140" i="72"/>
  <c r="H140" i="72"/>
  <c r="G140" i="72"/>
  <c r="F140" i="72"/>
  <c r="F140" i="73" s="1"/>
  <c r="E140" i="72"/>
  <c r="D140" i="72"/>
  <c r="C140" i="72"/>
  <c r="S139" i="72"/>
  <c r="R139" i="72"/>
  <c r="Q139" i="72"/>
  <c r="P139" i="72"/>
  <c r="O139" i="72"/>
  <c r="O139" i="73" s="1"/>
  <c r="N139" i="72"/>
  <c r="M139" i="72"/>
  <c r="L139" i="72"/>
  <c r="K139" i="72"/>
  <c r="J139" i="72"/>
  <c r="I139" i="72"/>
  <c r="H139" i="72"/>
  <c r="G139" i="72"/>
  <c r="G139" i="73" s="1"/>
  <c r="F139" i="72"/>
  <c r="E139" i="72"/>
  <c r="D139" i="72"/>
  <c r="C139" i="72"/>
  <c r="S138" i="72"/>
  <c r="R138" i="72"/>
  <c r="Q138" i="72"/>
  <c r="P138" i="72"/>
  <c r="P138" i="73" s="1"/>
  <c r="O138" i="72"/>
  <c r="N138" i="72"/>
  <c r="M138" i="72"/>
  <c r="L138" i="72"/>
  <c r="K138" i="72"/>
  <c r="J138" i="72"/>
  <c r="I138" i="72"/>
  <c r="H138" i="72"/>
  <c r="H138" i="73" s="1"/>
  <c r="G138" i="72"/>
  <c r="F138" i="72"/>
  <c r="E138" i="72"/>
  <c r="D138" i="72"/>
  <c r="C138" i="72"/>
  <c r="S137" i="72"/>
  <c r="R137" i="72"/>
  <c r="Q137" i="72"/>
  <c r="Q137" i="73" s="1"/>
  <c r="P137" i="72"/>
  <c r="O137" i="72"/>
  <c r="N137" i="72"/>
  <c r="M137" i="72"/>
  <c r="L137" i="72"/>
  <c r="K137" i="72"/>
  <c r="J137" i="72"/>
  <c r="I137" i="72"/>
  <c r="I137" i="73" s="1"/>
  <c r="H137" i="72"/>
  <c r="G137" i="72"/>
  <c r="F137" i="72"/>
  <c r="E137" i="72"/>
  <c r="D137" i="72"/>
  <c r="C137" i="72"/>
  <c r="S136" i="72"/>
  <c r="R136" i="72"/>
  <c r="R136" i="73" s="1"/>
  <c r="Q136" i="72"/>
  <c r="P136" i="72"/>
  <c r="O136" i="72"/>
  <c r="N136" i="72"/>
  <c r="M136" i="72"/>
  <c r="L136" i="72"/>
  <c r="K136" i="72"/>
  <c r="J136" i="72"/>
  <c r="J136" i="73" s="1"/>
  <c r="I136" i="72"/>
  <c r="H136" i="72"/>
  <c r="G136" i="72"/>
  <c r="F136" i="72"/>
  <c r="E136" i="72"/>
  <c r="D136" i="72"/>
  <c r="C136" i="72"/>
  <c r="S135" i="72"/>
  <c r="S135" i="73" s="1"/>
  <c r="R135" i="72"/>
  <c r="Q135" i="72"/>
  <c r="P135" i="72"/>
  <c r="O135" i="72"/>
  <c r="N135" i="72"/>
  <c r="M135" i="72"/>
  <c r="L135" i="72"/>
  <c r="K135" i="72"/>
  <c r="K135" i="73" s="1"/>
  <c r="J135" i="72"/>
  <c r="I135" i="72"/>
  <c r="H135" i="72"/>
  <c r="G135" i="72"/>
  <c r="F135" i="72"/>
  <c r="E135" i="72"/>
  <c r="D135" i="72"/>
  <c r="C135" i="72"/>
  <c r="S134" i="72"/>
  <c r="R134" i="72"/>
  <c r="Q134" i="72"/>
  <c r="P134" i="72"/>
  <c r="O134" i="72"/>
  <c r="N134" i="72"/>
  <c r="M134" i="72"/>
  <c r="L134" i="72"/>
  <c r="K134" i="72"/>
  <c r="J134" i="72"/>
  <c r="I134" i="72"/>
  <c r="H134" i="72"/>
  <c r="G134" i="72"/>
  <c r="F134" i="72"/>
  <c r="E134" i="72"/>
  <c r="D134" i="72"/>
  <c r="C134" i="72"/>
  <c r="S133" i="72"/>
  <c r="R133" i="72"/>
  <c r="Q133" i="72"/>
  <c r="P133" i="72"/>
  <c r="O133" i="72"/>
  <c r="N133" i="72"/>
  <c r="M133" i="72"/>
  <c r="M133" i="73" s="1"/>
  <c r="L133" i="72"/>
  <c r="K133" i="72"/>
  <c r="J133" i="72"/>
  <c r="I133" i="72"/>
  <c r="H133" i="72"/>
  <c r="G133" i="72"/>
  <c r="F133" i="72"/>
  <c r="E133" i="72"/>
  <c r="E133" i="73" s="1"/>
  <c r="D133" i="72"/>
  <c r="C133" i="72"/>
  <c r="S132" i="72"/>
  <c r="R132" i="72"/>
  <c r="Q132" i="72"/>
  <c r="P132" i="72"/>
  <c r="O132" i="72"/>
  <c r="N132" i="72"/>
  <c r="N132" i="73" s="1"/>
  <c r="M132" i="72"/>
  <c r="L132" i="72"/>
  <c r="K132" i="72"/>
  <c r="J132" i="72"/>
  <c r="I132" i="72"/>
  <c r="H132" i="72"/>
  <c r="G132" i="72"/>
  <c r="F132" i="72"/>
  <c r="F132" i="73" s="1"/>
  <c r="E132" i="72"/>
  <c r="D132" i="72"/>
  <c r="C132" i="72"/>
  <c r="S131" i="72"/>
  <c r="R131" i="72"/>
  <c r="Q131" i="72"/>
  <c r="P131" i="72"/>
  <c r="O131" i="72"/>
  <c r="O131" i="73" s="1"/>
  <c r="N131" i="72"/>
  <c r="M131" i="72"/>
  <c r="L131" i="72"/>
  <c r="K131" i="72"/>
  <c r="J131" i="72"/>
  <c r="I131" i="72"/>
  <c r="H131" i="72"/>
  <c r="G131" i="72"/>
  <c r="G131" i="73" s="1"/>
  <c r="F131" i="72"/>
  <c r="E131" i="72"/>
  <c r="D131" i="72"/>
  <c r="C131" i="72"/>
  <c r="S130" i="72"/>
  <c r="R130" i="72"/>
  <c r="Q130" i="72"/>
  <c r="P130" i="72"/>
  <c r="P130" i="73" s="1"/>
  <c r="O130" i="72"/>
  <c r="N130" i="72"/>
  <c r="M130" i="72"/>
  <c r="L130" i="72"/>
  <c r="K130" i="72"/>
  <c r="J130" i="72"/>
  <c r="I130" i="72"/>
  <c r="H130" i="72"/>
  <c r="H130" i="73" s="1"/>
  <c r="G130" i="72"/>
  <c r="F130" i="72"/>
  <c r="E130" i="72"/>
  <c r="D130" i="72"/>
  <c r="C130" i="72"/>
  <c r="S129" i="72"/>
  <c r="R129" i="72"/>
  <c r="Q129" i="72"/>
  <c r="Q129" i="73" s="1"/>
  <c r="P129" i="72"/>
  <c r="O129" i="72"/>
  <c r="N129" i="72"/>
  <c r="M129" i="72"/>
  <c r="L129" i="72"/>
  <c r="K129" i="72"/>
  <c r="J129" i="72"/>
  <c r="I129" i="72"/>
  <c r="I129" i="73" s="1"/>
  <c r="H129" i="72"/>
  <c r="G129" i="72"/>
  <c r="F129" i="72"/>
  <c r="E129" i="72"/>
  <c r="D129" i="72"/>
  <c r="C129" i="72"/>
  <c r="S128" i="72"/>
  <c r="R128" i="72"/>
  <c r="R128" i="73" s="1"/>
  <c r="Q128" i="72"/>
  <c r="P128" i="72"/>
  <c r="O128" i="72"/>
  <c r="N128" i="72"/>
  <c r="M128" i="72"/>
  <c r="L128" i="72"/>
  <c r="K128" i="72"/>
  <c r="J128" i="72"/>
  <c r="J128" i="73" s="1"/>
  <c r="I128" i="72"/>
  <c r="H128" i="72"/>
  <c r="G128" i="72"/>
  <c r="F128" i="72"/>
  <c r="E128" i="72"/>
  <c r="D128" i="72"/>
  <c r="C128" i="72"/>
  <c r="S127" i="72"/>
  <c r="S127" i="73" s="1"/>
  <c r="R127" i="72"/>
  <c r="Q127" i="72"/>
  <c r="P127" i="72"/>
  <c r="O127" i="72"/>
  <c r="N127" i="72"/>
  <c r="M127" i="72"/>
  <c r="L127" i="72"/>
  <c r="K127" i="72"/>
  <c r="K127" i="73" s="1"/>
  <c r="J127" i="72"/>
  <c r="I127" i="72"/>
  <c r="H127" i="72"/>
  <c r="G127" i="72"/>
  <c r="F127" i="72"/>
  <c r="E127" i="72"/>
  <c r="D127" i="72"/>
  <c r="C127" i="72"/>
  <c r="S126" i="72"/>
  <c r="R126" i="72"/>
  <c r="Q126" i="72"/>
  <c r="P126" i="72"/>
  <c r="O126" i="72"/>
  <c r="N126" i="72"/>
  <c r="M126" i="72"/>
  <c r="L126" i="72"/>
  <c r="K126" i="72"/>
  <c r="J126" i="72"/>
  <c r="I126" i="72"/>
  <c r="H126" i="72"/>
  <c r="G126" i="72"/>
  <c r="F126" i="72"/>
  <c r="E126" i="72"/>
  <c r="D126" i="72"/>
  <c r="C126" i="72"/>
  <c r="S125" i="72"/>
  <c r="R125" i="72"/>
  <c r="Q125" i="72"/>
  <c r="P125" i="72"/>
  <c r="O125" i="72"/>
  <c r="N125" i="72"/>
  <c r="M125" i="72"/>
  <c r="M125" i="73" s="1"/>
  <c r="L125" i="72"/>
  <c r="K125" i="72"/>
  <c r="J125" i="72"/>
  <c r="I125" i="72"/>
  <c r="H125" i="72"/>
  <c r="G125" i="72"/>
  <c r="F125" i="72"/>
  <c r="E125" i="72"/>
  <c r="E125" i="73" s="1"/>
  <c r="D125" i="72"/>
  <c r="C125" i="72"/>
  <c r="S124" i="72"/>
  <c r="R124" i="72"/>
  <c r="Q124" i="72"/>
  <c r="P124" i="72"/>
  <c r="O124" i="72"/>
  <c r="N124" i="72"/>
  <c r="N124" i="73" s="1"/>
  <c r="M124" i="72"/>
  <c r="L124" i="72"/>
  <c r="K124" i="72"/>
  <c r="J124" i="72"/>
  <c r="I124" i="72"/>
  <c r="H124" i="72"/>
  <c r="G124" i="72"/>
  <c r="F124" i="72"/>
  <c r="F124" i="73" s="1"/>
  <c r="E124" i="72"/>
  <c r="D124" i="72"/>
  <c r="C124" i="72"/>
  <c r="S123" i="72"/>
  <c r="R123" i="72"/>
  <c r="Q123" i="72"/>
  <c r="P123" i="72"/>
  <c r="O123" i="72"/>
  <c r="O123" i="73" s="1"/>
  <c r="N123" i="72"/>
  <c r="M123" i="72"/>
  <c r="L123" i="72"/>
  <c r="K123" i="72"/>
  <c r="J123" i="72"/>
  <c r="I123" i="72"/>
  <c r="H123" i="72"/>
  <c r="G123" i="72"/>
  <c r="G123" i="73" s="1"/>
  <c r="F123" i="72"/>
  <c r="E123" i="72"/>
  <c r="D123" i="72"/>
  <c r="C123" i="72"/>
  <c r="S122" i="72"/>
  <c r="R122" i="72"/>
  <c r="Q122" i="72"/>
  <c r="P122" i="72"/>
  <c r="P122" i="73" s="1"/>
  <c r="O122" i="72"/>
  <c r="N122" i="72"/>
  <c r="M122" i="72"/>
  <c r="L122" i="72"/>
  <c r="K122" i="72"/>
  <c r="J122" i="72"/>
  <c r="I122" i="72"/>
  <c r="H122" i="72"/>
  <c r="H122" i="73" s="1"/>
  <c r="G122" i="72"/>
  <c r="F122" i="72"/>
  <c r="E122" i="72"/>
  <c r="D122" i="72"/>
  <c r="C122" i="72"/>
  <c r="S121" i="72"/>
  <c r="R121" i="72"/>
  <c r="Q121" i="72"/>
  <c r="Q121" i="73" s="1"/>
  <c r="P121" i="72"/>
  <c r="O121" i="72"/>
  <c r="N121" i="72"/>
  <c r="M121" i="72"/>
  <c r="L121" i="72"/>
  <c r="K121" i="72"/>
  <c r="J121" i="72"/>
  <c r="I121" i="72"/>
  <c r="I121" i="73" s="1"/>
  <c r="H121" i="72"/>
  <c r="G121" i="72"/>
  <c r="F121" i="72"/>
  <c r="E121" i="72"/>
  <c r="D121" i="72"/>
  <c r="C121" i="72"/>
  <c r="S120" i="72"/>
  <c r="R120" i="72"/>
  <c r="R120" i="73" s="1"/>
  <c r="Q120" i="72"/>
  <c r="P120" i="72"/>
  <c r="O120" i="72"/>
  <c r="N120" i="72"/>
  <c r="M120" i="72"/>
  <c r="L120" i="72"/>
  <c r="K120" i="72"/>
  <c r="J120" i="72"/>
  <c r="J120" i="73" s="1"/>
  <c r="I120" i="72"/>
  <c r="H120" i="72"/>
  <c r="G120" i="72"/>
  <c r="F120" i="72"/>
  <c r="E120" i="72"/>
  <c r="D120" i="72"/>
  <c r="C120" i="72"/>
  <c r="S119" i="72"/>
  <c r="S119" i="73" s="1"/>
  <c r="R119" i="72"/>
  <c r="Q119" i="72"/>
  <c r="P119" i="72"/>
  <c r="O119" i="72"/>
  <c r="N119" i="72"/>
  <c r="M119" i="72"/>
  <c r="L119" i="72"/>
  <c r="K119" i="72"/>
  <c r="K119" i="73" s="1"/>
  <c r="J119" i="72"/>
  <c r="I119" i="72"/>
  <c r="H119" i="72"/>
  <c r="G119" i="72"/>
  <c r="F119" i="72"/>
  <c r="E119" i="72"/>
  <c r="D119" i="72"/>
  <c r="C119" i="72"/>
  <c r="S118" i="72"/>
  <c r="R118" i="72"/>
  <c r="Q118" i="72"/>
  <c r="P118" i="72"/>
  <c r="O118" i="72"/>
  <c r="N118" i="72"/>
  <c r="M118" i="72"/>
  <c r="L118" i="72"/>
  <c r="K118" i="72"/>
  <c r="J118" i="72"/>
  <c r="I118" i="72"/>
  <c r="H118" i="72"/>
  <c r="G118" i="72"/>
  <c r="F118" i="72"/>
  <c r="E118" i="72"/>
  <c r="D118" i="72"/>
  <c r="C118" i="72"/>
  <c r="S117" i="72"/>
  <c r="R117" i="72"/>
  <c r="Q117" i="72"/>
  <c r="P117" i="72"/>
  <c r="O117" i="72"/>
  <c r="N117" i="72"/>
  <c r="M117" i="72"/>
  <c r="M117" i="73" s="1"/>
  <c r="L117" i="72"/>
  <c r="K117" i="72"/>
  <c r="J117" i="72"/>
  <c r="I117" i="72"/>
  <c r="H117" i="72"/>
  <c r="G117" i="72"/>
  <c r="F117" i="72"/>
  <c r="E117" i="72"/>
  <c r="E117" i="73" s="1"/>
  <c r="D117" i="72"/>
  <c r="C117" i="72"/>
  <c r="S116" i="72"/>
  <c r="R116" i="72"/>
  <c r="Q116" i="72"/>
  <c r="P116" i="72"/>
  <c r="O116" i="72"/>
  <c r="N116" i="72"/>
  <c r="N116" i="73" s="1"/>
  <c r="M116" i="72"/>
  <c r="L116" i="72"/>
  <c r="K116" i="72"/>
  <c r="J116" i="72"/>
  <c r="I116" i="72"/>
  <c r="H116" i="72"/>
  <c r="G116" i="72"/>
  <c r="F116" i="72"/>
  <c r="F116" i="73" s="1"/>
  <c r="E116" i="72"/>
  <c r="D116" i="72"/>
  <c r="C116" i="72"/>
  <c r="S115" i="72"/>
  <c r="R115" i="72"/>
  <c r="Q115" i="72"/>
  <c r="P115" i="72"/>
  <c r="O115" i="72"/>
  <c r="O115" i="73" s="1"/>
  <c r="N115" i="72"/>
  <c r="M115" i="72"/>
  <c r="L115" i="72"/>
  <c r="K115" i="72"/>
  <c r="J115" i="72"/>
  <c r="I115" i="72"/>
  <c r="H115" i="72"/>
  <c r="G115" i="72"/>
  <c r="G115" i="73" s="1"/>
  <c r="F115" i="72"/>
  <c r="E115" i="72"/>
  <c r="D115" i="72"/>
  <c r="C115" i="72"/>
  <c r="S114" i="72"/>
  <c r="R114" i="72"/>
  <c r="Q114" i="72"/>
  <c r="P114" i="72"/>
  <c r="P114" i="73" s="1"/>
  <c r="O114" i="72"/>
  <c r="N114" i="72"/>
  <c r="M114" i="72"/>
  <c r="L114" i="72"/>
  <c r="K114" i="72"/>
  <c r="J114" i="72"/>
  <c r="I114" i="72"/>
  <c r="H114" i="72"/>
  <c r="H114" i="73" s="1"/>
  <c r="G114" i="72"/>
  <c r="F114" i="72"/>
  <c r="E114" i="72"/>
  <c r="D114" i="72"/>
  <c r="C114" i="72"/>
  <c r="S113" i="72"/>
  <c r="R113" i="72"/>
  <c r="Q113" i="72"/>
  <c r="Q113" i="73" s="1"/>
  <c r="P113" i="72"/>
  <c r="O113" i="72"/>
  <c r="N113" i="72"/>
  <c r="M113" i="72"/>
  <c r="L113" i="72"/>
  <c r="K113" i="72"/>
  <c r="J113" i="72"/>
  <c r="I113" i="72"/>
  <c r="I113" i="73" s="1"/>
  <c r="H113" i="72"/>
  <c r="G113" i="72"/>
  <c r="F113" i="72"/>
  <c r="E113" i="72"/>
  <c r="D113" i="72"/>
  <c r="C113" i="72"/>
  <c r="S112" i="72"/>
  <c r="R112" i="72"/>
  <c r="R112" i="73" s="1"/>
  <c r="Q112" i="72"/>
  <c r="P112" i="72"/>
  <c r="O112" i="72"/>
  <c r="N112" i="72"/>
  <c r="M112" i="72"/>
  <c r="L112" i="72"/>
  <c r="K112" i="72"/>
  <c r="J112" i="72"/>
  <c r="J112" i="73" s="1"/>
  <c r="I112" i="72"/>
  <c r="H112" i="72"/>
  <c r="G112" i="72"/>
  <c r="F112" i="72"/>
  <c r="E112" i="72"/>
  <c r="D112" i="72"/>
  <c r="C112" i="72"/>
  <c r="S111" i="72"/>
  <c r="S111" i="73" s="1"/>
  <c r="R111" i="72"/>
  <c r="Q111" i="72"/>
  <c r="P111" i="72"/>
  <c r="O111" i="72"/>
  <c r="N111" i="72"/>
  <c r="M111" i="72"/>
  <c r="L111" i="72"/>
  <c r="K111" i="72"/>
  <c r="K111" i="73" s="1"/>
  <c r="J111" i="72"/>
  <c r="I111" i="72"/>
  <c r="H111" i="72"/>
  <c r="G111" i="72"/>
  <c r="F111" i="72"/>
  <c r="E111" i="72"/>
  <c r="D111" i="72"/>
  <c r="C111" i="72"/>
  <c r="S110" i="72"/>
  <c r="R110" i="72"/>
  <c r="Q110" i="72"/>
  <c r="P110" i="72"/>
  <c r="O110" i="72"/>
  <c r="N110" i="72"/>
  <c r="M110" i="72"/>
  <c r="L110" i="72"/>
  <c r="K110" i="72"/>
  <c r="J110" i="72"/>
  <c r="I110" i="72"/>
  <c r="H110" i="72"/>
  <c r="G110" i="72"/>
  <c r="F110" i="72"/>
  <c r="E110" i="72"/>
  <c r="D110" i="72"/>
  <c r="C110" i="72"/>
  <c r="S109" i="72"/>
  <c r="R109" i="72"/>
  <c r="Q109" i="72"/>
  <c r="P109" i="72"/>
  <c r="O109" i="72"/>
  <c r="N109" i="72"/>
  <c r="M109" i="72"/>
  <c r="M109" i="73" s="1"/>
  <c r="L109" i="72"/>
  <c r="K109" i="72"/>
  <c r="J109" i="72"/>
  <c r="I109" i="72"/>
  <c r="H109" i="72"/>
  <c r="G109" i="72"/>
  <c r="F109" i="72"/>
  <c r="E109" i="72"/>
  <c r="E109" i="73" s="1"/>
  <c r="D109" i="72"/>
  <c r="C109" i="72"/>
  <c r="S108" i="72"/>
  <c r="R108" i="72"/>
  <c r="Q108" i="72"/>
  <c r="P108" i="72"/>
  <c r="O108" i="72"/>
  <c r="N108" i="72"/>
  <c r="M108" i="72"/>
  <c r="L108" i="72"/>
  <c r="K108" i="72"/>
  <c r="J108" i="72"/>
  <c r="I108" i="72"/>
  <c r="H108" i="72"/>
  <c r="G108" i="72"/>
  <c r="F108" i="72"/>
  <c r="E108" i="72"/>
  <c r="D108" i="72"/>
  <c r="C108" i="72"/>
  <c r="S107" i="72"/>
  <c r="R107" i="72"/>
  <c r="Q107" i="72"/>
  <c r="P107" i="72"/>
  <c r="O107" i="72"/>
  <c r="O107" i="73" s="1"/>
  <c r="N107" i="72"/>
  <c r="M107" i="72"/>
  <c r="L107" i="72"/>
  <c r="K107" i="72"/>
  <c r="J107" i="72"/>
  <c r="I107" i="72"/>
  <c r="H107" i="72"/>
  <c r="G107" i="72"/>
  <c r="G107" i="73" s="1"/>
  <c r="F107" i="72"/>
  <c r="E107" i="72"/>
  <c r="D107" i="72"/>
  <c r="C107" i="72"/>
  <c r="S106" i="72"/>
  <c r="R106" i="72"/>
  <c r="Q106" i="72"/>
  <c r="P106" i="72"/>
  <c r="P106" i="73" s="1"/>
  <c r="O106" i="72"/>
  <c r="N106" i="72"/>
  <c r="M106" i="72"/>
  <c r="L106" i="72"/>
  <c r="K106" i="72"/>
  <c r="J106" i="72"/>
  <c r="I106" i="72"/>
  <c r="H106" i="72"/>
  <c r="H106" i="73" s="1"/>
  <c r="G106" i="72"/>
  <c r="F106" i="72"/>
  <c r="E106" i="72"/>
  <c r="D106" i="72"/>
  <c r="C106" i="72"/>
  <c r="S105" i="72"/>
  <c r="R105" i="72"/>
  <c r="Q105" i="72"/>
  <c r="Q105" i="73" s="1"/>
  <c r="P105" i="72"/>
  <c r="O105" i="72"/>
  <c r="N105" i="72"/>
  <c r="M105" i="72"/>
  <c r="L105" i="72"/>
  <c r="K105" i="72"/>
  <c r="J105" i="72"/>
  <c r="I105" i="72"/>
  <c r="I105" i="73" s="1"/>
  <c r="H105" i="72"/>
  <c r="G105" i="72"/>
  <c r="F105" i="72"/>
  <c r="E105" i="72"/>
  <c r="D105" i="72"/>
  <c r="C105" i="72"/>
  <c r="C104" i="72"/>
  <c r="S103" i="72"/>
  <c r="R6" i="84" s="1"/>
  <c r="R103" i="72"/>
  <c r="Q103" i="72"/>
  <c r="P103" i="72"/>
  <c r="O103" i="72"/>
  <c r="N103" i="72"/>
  <c r="M103" i="72"/>
  <c r="L103" i="72"/>
  <c r="K103" i="72"/>
  <c r="J103" i="72"/>
  <c r="I103" i="72"/>
  <c r="H103" i="72"/>
  <c r="G103" i="72"/>
  <c r="F103" i="72"/>
  <c r="E103" i="72"/>
  <c r="D103" i="72"/>
  <c r="C103" i="72"/>
  <c r="S102" i="72"/>
  <c r="R102" i="72"/>
  <c r="Q102" i="72"/>
  <c r="P102" i="72"/>
  <c r="O102" i="72"/>
  <c r="N102" i="72"/>
  <c r="M102" i="72"/>
  <c r="L102" i="72"/>
  <c r="L102" i="73" s="1"/>
  <c r="K102" i="72"/>
  <c r="J102" i="72"/>
  <c r="I102" i="72"/>
  <c r="H102" i="72"/>
  <c r="G102" i="72"/>
  <c r="F102" i="72"/>
  <c r="E102" i="72"/>
  <c r="D102" i="72"/>
  <c r="D102" i="73" s="1"/>
  <c r="C102" i="72"/>
  <c r="S101" i="72"/>
  <c r="R101" i="72"/>
  <c r="Q101" i="72"/>
  <c r="P101" i="72"/>
  <c r="O101" i="72"/>
  <c r="N101" i="72"/>
  <c r="M101" i="72"/>
  <c r="M101" i="73" s="1"/>
  <c r="L101" i="72"/>
  <c r="K101" i="72"/>
  <c r="J101" i="72"/>
  <c r="I101" i="72"/>
  <c r="H101" i="72"/>
  <c r="G101" i="72"/>
  <c r="F101" i="72"/>
  <c r="E101" i="72"/>
  <c r="E101" i="73" s="1"/>
  <c r="D101" i="72"/>
  <c r="C101" i="72"/>
  <c r="S100" i="72"/>
  <c r="R100" i="72"/>
  <c r="Q100" i="72"/>
  <c r="P100" i="72"/>
  <c r="O100" i="72"/>
  <c r="N100" i="72"/>
  <c r="N100" i="73" s="1"/>
  <c r="M100" i="72"/>
  <c r="L100" i="72"/>
  <c r="K100" i="72"/>
  <c r="J100" i="72"/>
  <c r="I100" i="72"/>
  <c r="H100" i="72"/>
  <c r="G100" i="72"/>
  <c r="F100" i="72"/>
  <c r="F100" i="73" s="1"/>
  <c r="E100" i="72"/>
  <c r="D100" i="72"/>
  <c r="C100" i="72"/>
  <c r="S99" i="72"/>
  <c r="R99" i="72"/>
  <c r="Q99" i="72"/>
  <c r="P99" i="72"/>
  <c r="O99" i="72"/>
  <c r="O99" i="73" s="1"/>
  <c r="N99" i="72"/>
  <c r="M99" i="72"/>
  <c r="L99" i="72"/>
  <c r="K99" i="72"/>
  <c r="J99" i="72"/>
  <c r="I99" i="72"/>
  <c r="H99" i="72"/>
  <c r="G99" i="72"/>
  <c r="G99" i="73" s="1"/>
  <c r="F99" i="72"/>
  <c r="E99" i="72"/>
  <c r="D99" i="72"/>
  <c r="C99" i="72"/>
  <c r="S98" i="72"/>
  <c r="R98" i="72"/>
  <c r="Q98" i="72"/>
  <c r="P98" i="72"/>
  <c r="P98" i="73" s="1"/>
  <c r="O98" i="72"/>
  <c r="N98" i="72"/>
  <c r="M98" i="72"/>
  <c r="L98" i="72"/>
  <c r="K98" i="72"/>
  <c r="J98" i="72"/>
  <c r="I98" i="72"/>
  <c r="H98" i="72"/>
  <c r="H98" i="73" s="1"/>
  <c r="G98" i="72"/>
  <c r="F98" i="72"/>
  <c r="E98" i="72"/>
  <c r="D98" i="72"/>
  <c r="C98" i="72"/>
  <c r="S97" i="72"/>
  <c r="R97" i="72"/>
  <c r="Q97" i="72"/>
  <c r="P97" i="72"/>
  <c r="O97" i="72"/>
  <c r="N97" i="72"/>
  <c r="M97" i="72"/>
  <c r="L97" i="72"/>
  <c r="K97" i="72"/>
  <c r="J97" i="72"/>
  <c r="I97" i="72"/>
  <c r="H97" i="72"/>
  <c r="G97" i="72"/>
  <c r="F97" i="72"/>
  <c r="E97" i="72"/>
  <c r="D97" i="72"/>
  <c r="C97" i="72"/>
  <c r="S96" i="72"/>
  <c r="R96" i="72"/>
  <c r="R96" i="73" s="1"/>
  <c r="Q96" i="72"/>
  <c r="P96" i="72"/>
  <c r="O96" i="72"/>
  <c r="N96" i="72"/>
  <c r="M96" i="72"/>
  <c r="L96" i="72"/>
  <c r="K96" i="72"/>
  <c r="J96" i="72"/>
  <c r="J96" i="73" s="1"/>
  <c r="I96" i="72"/>
  <c r="H96" i="72"/>
  <c r="G96" i="72"/>
  <c r="F96" i="72"/>
  <c r="E96" i="72"/>
  <c r="D96" i="72"/>
  <c r="C96" i="72"/>
  <c r="S95" i="72"/>
  <c r="S95" i="73" s="1"/>
  <c r="R95" i="72"/>
  <c r="Q95" i="72"/>
  <c r="P95" i="72"/>
  <c r="O95" i="72"/>
  <c r="N95" i="72"/>
  <c r="M95" i="72"/>
  <c r="L95" i="72"/>
  <c r="K95" i="72"/>
  <c r="K95" i="73" s="1"/>
  <c r="J95" i="72"/>
  <c r="I95" i="72"/>
  <c r="H95" i="72"/>
  <c r="G95" i="72"/>
  <c r="F95" i="72"/>
  <c r="E95" i="72"/>
  <c r="D95" i="72"/>
  <c r="C95" i="72"/>
  <c r="S94" i="72"/>
  <c r="R94" i="72"/>
  <c r="Q94" i="72"/>
  <c r="P94" i="72"/>
  <c r="O94" i="72"/>
  <c r="N94" i="72"/>
  <c r="M94" i="72"/>
  <c r="L94" i="72"/>
  <c r="K94" i="72"/>
  <c r="J94" i="72"/>
  <c r="I94" i="72"/>
  <c r="H94" i="72"/>
  <c r="G94" i="72"/>
  <c r="F94" i="72"/>
  <c r="E94" i="72"/>
  <c r="D94" i="72"/>
  <c r="C94" i="72"/>
  <c r="S93" i="72"/>
  <c r="R93" i="72"/>
  <c r="Q93" i="72"/>
  <c r="P93" i="72"/>
  <c r="O93" i="72"/>
  <c r="N93" i="72"/>
  <c r="M93" i="72"/>
  <c r="M93" i="73" s="1"/>
  <c r="L93" i="72"/>
  <c r="K93" i="72"/>
  <c r="J93" i="72"/>
  <c r="I93" i="72"/>
  <c r="H93" i="72"/>
  <c r="G93" i="72"/>
  <c r="F93" i="72"/>
  <c r="E93" i="72"/>
  <c r="E93" i="73" s="1"/>
  <c r="D93" i="72"/>
  <c r="C93" i="72"/>
  <c r="S92" i="72"/>
  <c r="R92" i="72"/>
  <c r="Q92" i="72"/>
  <c r="P92" i="72"/>
  <c r="O92" i="72"/>
  <c r="N92" i="72"/>
  <c r="N92" i="73" s="1"/>
  <c r="M92" i="72"/>
  <c r="L92" i="72"/>
  <c r="K92" i="72"/>
  <c r="J92" i="72"/>
  <c r="I92" i="72"/>
  <c r="H92" i="72"/>
  <c r="G92" i="72"/>
  <c r="F92" i="72"/>
  <c r="F92" i="73" s="1"/>
  <c r="E92" i="72"/>
  <c r="D92" i="72"/>
  <c r="C92" i="72"/>
  <c r="S91" i="72"/>
  <c r="R91" i="72"/>
  <c r="Q91" i="72"/>
  <c r="P91" i="72"/>
  <c r="O91" i="72"/>
  <c r="O91" i="73" s="1"/>
  <c r="N91" i="72"/>
  <c r="M91" i="72"/>
  <c r="L91" i="72"/>
  <c r="K91" i="72"/>
  <c r="J91" i="72"/>
  <c r="I91" i="72"/>
  <c r="H91" i="72"/>
  <c r="G91" i="72"/>
  <c r="G91" i="73" s="1"/>
  <c r="F91" i="72"/>
  <c r="E91" i="72"/>
  <c r="D91" i="72"/>
  <c r="C91" i="72"/>
  <c r="S90" i="72"/>
  <c r="R90" i="72"/>
  <c r="Q90" i="72"/>
  <c r="P90" i="72"/>
  <c r="P90" i="73" s="1"/>
  <c r="O90" i="72"/>
  <c r="N90" i="72"/>
  <c r="M90" i="72"/>
  <c r="L90" i="72"/>
  <c r="K90" i="72"/>
  <c r="J90" i="72"/>
  <c r="I90" i="72"/>
  <c r="H90" i="72"/>
  <c r="H90" i="73" s="1"/>
  <c r="G90" i="72"/>
  <c r="F90" i="72"/>
  <c r="E90" i="72"/>
  <c r="D90" i="72"/>
  <c r="C90" i="72"/>
  <c r="S89" i="72"/>
  <c r="R89" i="72"/>
  <c r="Q89" i="72"/>
  <c r="Q89" i="73" s="1"/>
  <c r="P89" i="72"/>
  <c r="O89" i="72"/>
  <c r="N89" i="72"/>
  <c r="M89" i="72"/>
  <c r="L89" i="72"/>
  <c r="K89" i="72"/>
  <c r="J89" i="72"/>
  <c r="I89" i="72"/>
  <c r="I89" i="73" s="1"/>
  <c r="H89" i="72"/>
  <c r="G89" i="72"/>
  <c r="F89" i="72"/>
  <c r="E89" i="72"/>
  <c r="D89" i="72"/>
  <c r="C89" i="72"/>
  <c r="S88" i="72"/>
  <c r="R88" i="72"/>
  <c r="Q88" i="72"/>
  <c r="P88" i="72"/>
  <c r="O88" i="72"/>
  <c r="N88" i="72"/>
  <c r="M88" i="72"/>
  <c r="L88" i="72"/>
  <c r="K88" i="72"/>
  <c r="J88" i="72"/>
  <c r="I88" i="72"/>
  <c r="H88" i="72"/>
  <c r="G88" i="72"/>
  <c r="F88" i="72"/>
  <c r="E88" i="72"/>
  <c r="D88" i="72"/>
  <c r="C88" i="72"/>
  <c r="S87" i="72"/>
  <c r="S87" i="73" s="1"/>
  <c r="R87" i="72"/>
  <c r="Q87" i="72"/>
  <c r="P87" i="72"/>
  <c r="O87" i="72"/>
  <c r="N87" i="72"/>
  <c r="M87" i="72"/>
  <c r="L87" i="72"/>
  <c r="K87" i="72"/>
  <c r="K87" i="73" s="1"/>
  <c r="J87" i="72"/>
  <c r="I87" i="72"/>
  <c r="H87" i="72"/>
  <c r="G87" i="72"/>
  <c r="F87" i="72"/>
  <c r="E87" i="72"/>
  <c r="D87" i="72"/>
  <c r="C87" i="72"/>
  <c r="S86" i="72"/>
  <c r="R86" i="72"/>
  <c r="Q86" i="72"/>
  <c r="P86" i="72"/>
  <c r="O86" i="72"/>
  <c r="N86" i="72"/>
  <c r="M86" i="72"/>
  <c r="L86" i="72"/>
  <c r="L86" i="73" s="1"/>
  <c r="K86" i="72"/>
  <c r="J86" i="72"/>
  <c r="I86" i="72"/>
  <c r="H86" i="72"/>
  <c r="G86" i="72"/>
  <c r="F86" i="72"/>
  <c r="E86" i="72"/>
  <c r="D86" i="72"/>
  <c r="D86" i="73" s="1"/>
  <c r="C86" i="72"/>
  <c r="S85" i="72"/>
  <c r="R85" i="72"/>
  <c r="Q85" i="72"/>
  <c r="P85" i="72"/>
  <c r="O85" i="72"/>
  <c r="N85" i="72"/>
  <c r="M85" i="72"/>
  <c r="M85" i="73" s="1"/>
  <c r="L85" i="72"/>
  <c r="K85" i="72"/>
  <c r="J85" i="72"/>
  <c r="I85" i="72"/>
  <c r="H85" i="72"/>
  <c r="G85" i="72"/>
  <c r="F85" i="72"/>
  <c r="E85" i="72"/>
  <c r="E85" i="73" s="1"/>
  <c r="D85" i="72"/>
  <c r="C85" i="72"/>
  <c r="S84" i="72"/>
  <c r="R84" i="72"/>
  <c r="Q84" i="72"/>
  <c r="P84" i="72"/>
  <c r="O84" i="72"/>
  <c r="N84" i="72"/>
  <c r="N84" i="73" s="1"/>
  <c r="M84" i="72"/>
  <c r="L84" i="72"/>
  <c r="K84" i="72"/>
  <c r="J84" i="72"/>
  <c r="I84" i="72"/>
  <c r="H84" i="72"/>
  <c r="G84" i="72"/>
  <c r="F84" i="72"/>
  <c r="F84" i="73" s="1"/>
  <c r="E84" i="72"/>
  <c r="D84" i="72"/>
  <c r="C84" i="72"/>
  <c r="S83" i="72"/>
  <c r="R83" i="72"/>
  <c r="Q83" i="72"/>
  <c r="P83" i="72"/>
  <c r="O83" i="72"/>
  <c r="O83" i="73" s="1"/>
  <c r="N83" i="72"/>
  <c r="M83" i="72"/>
  <c r="L83" i="72"/>
  <c r="K83" i="72"/>
  <c r="J83" i="72"/>
  <c r="I83" i="72"/>
  <c r="H83" i="72"/>
  <c r="G83" i="72"/>
  <c r="G83" i="73" s="1"/>
  <c r="F83" i="72"/>
  <c r="E83" i="72"/>
  <c r="D83" i="72"/>
  <c r="C83" i="72"/>
  <c r="S82" i="72"/>
  <c r="R82" i="72"/>
  <c r="Q82" i="72"/>
  <c r="P82" i="72"/>
  <c r="P82" i="73" s="1"/>
  <c r="O82" i="72"/>
  <c r="N82" i="72"/>
  <c r="M82" i="72"/>
  <c r="L82" i="72"/>
  <c r="K82" i="72"/>
  <c r="J82" i="72"/>
  <c r="I82" i="72"/>
  <c r="H82" i="72"/>
  <c r="H82" i="73" s="1"/>
  <c r="G82" i="72"/>
  <c r="F82" i="72"/>
  <c r="E82" i="72"/>
  <c r="D82" i="72"/>
  <c r="C82" i="72"/>
  <c r="S81" i="72"/>
  <c r="R81" i="72"/>
  <c r="Q81" i="72"/>
  <c r="Q81" i="73" s="1"/>
  <c r="P81" i="72"/>
  <c r="O81" i="72"/>
  <c r="N81" i="72"/>
  <c r="M81" i="72"/>
  <c r="L81" i="72"/>
  <c r="K81" i="72"/>
  <c r="J81" i="72"/>
  <c r="I81" i="72"/>
  <c r="I81" i="73" s="1"/>
  <c r="H81" i="72"/>
  <c r="G81" i="72"/>
  <c r="F81" i="72"/>
  <c r="E81" i="72"/>
  <c r="D81" i="72"/>
  <c r="C81" i="72"/>
  <c r="S80" i="72"/>
  <c r="R80" i="72"/>
  <c r="Q80" i="72"/>
  <c r="P80" i="72"/>
  <c r="O80" i="72"/>
  <c r="N80" i="72"/>
  <c r="M80" i="72"/>
  <c r="L80" i="72"/>
  <c r="K80" i="72"/>
  <c r="J80" i="72"/>
  <c r="I80" i="72"/>
  <c r="H80" i="72"/>
  <c r="G80" i="72"/>
  <c r="F80" i="72"/>
  <c r="E80" i="72"/>
  <c r="D80" i="72"/>
  <c r="C80" i="72"/>
  <c r="S79" i="72"/>
  <c r="S79" i="73" s="1"/>
  <c r="R79" i="72"/>
  <c r="Q79" i="72"/>
  <c r="P79" i="72"/>
  <c r="O79" i="72"/>
  <c r="N79" i="72"/>
  <c r="M79" i="72"/>
  <c r="L79" i="72"/>
  <c r="K79" i="72"/>
  <c r="K79" i="73" s="1"/>
  <c r="J79" i="72"/>
  <c r="I79" i="72"/>
  <c r="H79" i="72"/>
  <c r="G79" i="72"/>
  <c r="F79" i="72"/>
  <c r="E79" i="72"/>
  <c r="D79" i="72"/>
  <c r="C79" i="72"/>
  <c r="S78" i="72"/>
  <c r="R78" i="72"/>
  <c r="Q78" i="72"/>
  <c r="P78" i="72"/>
  <c r="O78" i="72"/>
  <c r="N78" i="72"/>
  <c r="M78" i="72"/>
  <c r="L78" i="72"/>
  <c r="L78" i="73" s="1"/>
  <c r="K78" i="72"/>
  <c r="J78" i="72"/>
  <c r="I78" i="72"/>
  <c r="H78" i="72"/>
  <c r="G78" i="72"/>
  <c r="F78" i="72"/>
  <c r="E78" i="72"/>
  <c r="D78" i="72"/>
  <c r="D78" i="73" s="1"/>
  <c r="C78" i="72"/>
  <c r="S77" i="72"/>
  <c r="R77" i="72"/>
  <c r="Q77" i="72"/>
  <c r="P77" i="72"/>
  <c r="O77" i="72"/>
  <c r="N77" i="72"/>
  <c r="M77" i="72"/>
  <c r="M77" i="73" s="1"/>
  <c r="L77" i="72"/>
  <c r="K77" i="72"/>
  <c r="J77" i="72"/>
  <c r="I77" i="72"/>
  <c r="H77" i="72"/>
  <c r="G77" i="72"/>
  <c r="F77" i="72"/>
  <c r="E77" i="72"/>
  <c r="E77" i="73" s="1"/>
  <c r="D77" i="72"/>
  <c r="C77" i="72"/>
  <c r="S76" i="72"/>
  <c r="R76" i="72"/>
  <c r="Q76" i="72"/>
  <c r="P76" i="72"/>
  <c r="O76" i="72"/>
  <c r="N76" i="72"/>
  <c r="N76" i="73" s="1"/>
  <c r="M76" i="72"/>
  <c r="L76" i="72"/>
  <c r="K76" i="72"/>
  <c r="J76" i="72"/>
  <c r="I76" i="72"/>
  <c r="H76" i="72"/>
  <c r="G76" i="72"/>
  <c r="F76" i="72"/>
  <c r="F76" i="73" s="1"/>
  <c r="E76" i="72"/>
  <c r="D76" i="72"/>
  <c r="C76" i="72"/>
  <c r="S75" i="72"/>
  <c r="R75" i="72"/>
  <c r="Q75" i="72"/>
  <c r="P75" i="72"/>
  <c r="O75" i="72"/>
  <c r="O75" i="73" s="1"/>
  <c r="N75" i="72"/>
  <c r="M75" i="72"/>
  <c r="L75" i="72"/>
  <c r="K75" i="72"/>
  <c r="J75" i="72"/>
  <c r="I75" i="72"/>
  <c r="H75" i="72"/>
  <c r="G75" i="72"/>
  <c r="F75" i="72"/>
  <c r="E75" i="72"/>
  <c r="D75" i="72"/>
  <c r="C75" i="72"/>
  <c r="S74" i="72"/>
  <c r="R74" i="72"/>
  <c r="Q74" i="72"/>
  <c r="P74" i="72"/>
  <c r="P74" i="73" s="1"/>
  <c r="O74" i="72"/>
  <c r="N74" i="72"/>
  <c r="M74" i="72"/>
  <c r="L74" i="72"/>
  <c r="K74" i="72"/>
  <c r="J74" i="72"/>
  <c r="I74" i="72"/>
  <c r="H74" i="72"/>
  <c r="H74" i="73" s="1"/>
  <c r="G74" i="72"/>
  <c r="F74" i="72"/>
  <c r="E74" i="72"/>
  <c r="D74" i="72"/>
  <c r="C74" i="72"/>
  <c r="S73" i="72"/>
  <c r="R73" i="72"/>
  <c r="Q73" i="72"/>
  <c r="P73" i="72"/>
  <c r="O73" i="72"/>
  <c r="N73" i="72"/>
  <c r="M73" i="72"/>
  <c r="L73" i="72"/>
  <c r="K73" i="72"/>
  <c r="J73" i="72"/>
  <c r="I73" i="72"/>
  <c r="H73" i="72"/>
  <c r="G73" i="72"/>
  <c r="F73" i="72"/>
  <c r="E73" i="72"/>
  <c r="D73" i="72"/>
  <c r="C73" i="72"/>
  <c r="S72" i="72"/>
  <c r="R72" i="72"/>
  <c r="R72" i="73" s="1"/>
  <c r="Q72" i="72"/>
  <c r="P72" i="72"/>
  <c r="O72" i="72"/>
  <c r="N72" i="72"/>
  <c r="M72" i="72"/>
  <c r="L72" i="72"/>
  <c r="K72" i="72"/>
  <c r="J72" i="72"/>
  <c r="J72" i="73" s="1"/>
  <c r="I72" i="72"/>
  <c r="H72" i="72"/>
  <c r="G72" i="72"/>
  <c r="F72" i="72"/>
  <c r="E72" i="72"/>
  <c r="D72" i="72"/>
  <c r="C72" i="72"/>
  <c r="S71" i="72"/>
  <c r="S71" i="73" s="1"/>
  <c r="R71" i="72"/>
  <c r="Q71" i="72"/>
  <c r="P71" i="72"/>
  <c r="O71" i="72"/>
  <c r="N71" i="72"/>
  <c r="M71" i="72"/>
  <c r="L71" i="72"/>
  <c r="K71" i="72"/>
  <c r="K71" i="73" s="1"/>
  <c r="J71" i="72"/>
  <c r="I71" i="72"/>
  <c r="H71" i="72"/>
  <c r="G71" i="72"/>
  <c r="F71" i="72"/>
  <c r="E71" i="72"/>
  <c r="D71" i="72"/>
  <c r="C71" i="72"/>
  <c r="S70" i="72"/>
  <c r="R70" i="72"/>
  <c r="Q70" i="72"/>
  <c r="P70" i="72"/>
  <c r="O70" i="72"/>
  <c r="N70" i="72"/>
  <c r="M70" i="72"/>
  <c r="L70" i="72"/>
  <c r="L70" i="73" s="1"/>
  <c r="K70" i="72"/>
  <c r="J70" i="72"/>
  <c r="I70" i="72"/>
  <c r="H70" i="72"/>
  <c r="G70" i="72"/>
  <c r="F70" i="72"/>
  <c r="E70" i="72"/>
  <c r="D70" i="72"/>
  <c r="D70" i="73" s="1"/>
  <c r="C70" i="72"/>
  <c r="S69" i="72"/>
  <c r="R69" i="72"/>
  <c r="Q69" i="72"/>
  <c r="P69" i="72"/>
  <c r="O69" i="72"/>
  <c r="N69" i="72"/>
  <c r="M69" i="72"/>
  <c r="M69" i="73" s="1"/>
  <c r="L69" i="72"/>
  <c r="K69" i="72"/>
  <c r="J69" i="72"/>
  <c r="I69" i="72"/>
  <c r="H69" i="72"/>
  <c r="G69" i="72"/>
  <c r="F69" i="72"/>
  <c r="E69" i="72"/>
  <c r="E69" i="73" s="1"/>
  <c r="D69" i="72"/>
  <c r="C69" i="72"/>
  <c r="S68" i="72"/>
  <c r="R68" i="72"/>
  <c r="Q68" i="72"/>
  <c r="P68" i="72"/>
  <c r="O68" i="72"/>
  <c r="N68" i="72"/>
  <c r="N68" i="73" s="1"/>
  <c r="M68" i="72"/>
  <c r="L68" i="72"/>
  <c r="K68" i="72"/>
  <c r="J68" i="72"/>
  <c r="I68" i="72"/>
  <c r="H68" i="72"/>
  <c r="G68" i="72"/>
  <c r="F68" i="72"/>
  <c r="F68" i="73" s="1"/>
  <c r="E68" i="72"/>
  <c r="D68" i="72"/>
  <c r="C68" i="72"/>
  <c r="S67" i="72"/>
  <c r="R67" i="72"/>
  <c r="Q67" i="72"/>
  <c r="P67" i="72"/>
  <c r="O67" i="72"/>
  <c r="O67" i="73" s="1"/>
  <c r="N67" i="72"/>
  <c r="M67" i="72"/>
  <c r="L67" i="72"/>
  <c r="K67" i="72"/>
  <c r="J67" i="72"/>
  <c r="I67" i="72"/>
  <c r="H67" i="72"/>
  <c r="G67" i="72"/>
  <c r="G67" i="73" s="1"/>
  <c r="F67" i="72"/>
  <c r="E67" i="72"/>
  <c r="D67" i="72"/>
  <c r="C67" i="72"/>
  <c r="S66" i="72"/>
  <c r="R66" i="72"/>
  <c r="Q66" i="72"/>
  <c r="P66" i="72"/>
  <c r="P66" i="73" s="1"/>
  <c r="O66" i="72"/>
  <c r="N66" i="72"/>
  <c r="M66" i="72"/>
  <c r="L66" i="72"/>
  <c r="K66" i="72"/>
  <c r="J66" i="72"/>
  <c r="I66" i="72"/>
  <c r="H66" i="72"/>
  <c r="H66" i="73" s="1"/>
  <c r="G66" i="72"/>
  <c r="F66" i="72"/>
  <c r="E66" i="72"/>
  <c r="D66" i="72"/>
  <c r="C66" i="72"/>
  <c r="S65" i="72"/>
  <c r="R65" i="72"/>
  <c r="Q65" i="72"/>
  <c r="P65" i="72"/>
  <c r="O65" i="72"/>
  <c r="N65" i="72"/>
  <c r="M65" i="72"/>
  <c r="L65" i="72"/>
  <c r="K65" i="72"/>
  <c r="J65" i="72"/>
  <c r="I65" i="72"/>
  <c r="H65" i="72"/>
  <c r="G65" i="72"/>
  <c r="F65" i="72"/>
  <c r="E65" i="72"/>
  <c r="D65" i="72"/>
  <c r="C65" i="72"/>
  <c r="S64" i="72"/>
  <c r="R64" i="72"/>
  <c r="R64" i="73" s="1"/>
  <c r="Q64" i="72"/>
  <c r="P64" i="72"/>
  <c r="O64" i="72"/>
  <c r="N64" i="72"/>
  <c r="M64" i="72"/>
  <c r="L64" i="72"/>
  <c r="K64" i="72"/>
  <c r="J64" i="72"/>
  <c r="J64" i="73" s="1"/>
  <c r="I64" i="72"/>
  <c r="H64" i="72"/>
  <c r="G64" i="72"/>
  <c r="F64" i="72"/>
  <c r="E64" i="72"/>
  <c r="D64" i="72"/>
  <c r="C64" i="72"/>
  <c r="S63" i="72"/>
  <c r="R63" i="72"/>
  <c r="Q63" i="72"/>
  <c r="P63" i="72"/>
  <c r="O63" i="72"/>
  <c r="N63" i="72"/>
  <c r="M63" i="72"/>
  <c r="L63" i="72"/>
  <c r="K63" i="72"/>
  <c r="J63" i="72"/>
  <c r="I63" i="72"/>
  <c r="H63" i="72"/>
  <c r="G63" i="72"/>
  <c r="F63" i="72"/>
  <c r="E63" i="72"/>
  <c r="D63" i="72"/>
  <c r="C63" i="72"/>
  <c r="S62" i="72"/>
  <c r="R62" i="72"/>
  <c r="Q62" i="72"/>
  <c r="P62" i="72"/>
  <c r="O62" i="72"/>
  <c r="N62" i="72"/>
  <c r="M62" i="72"/>
  <c r="L62" i="72"/>
  <c r="L62" i="73" s="1"/>
  <c r="K62" i="72"/>
  <c r="J62" i="72"/>
  <c r="I62" i="72"/>
  <c r="H62" i="72"/>
  <c r="G62" i="72"/>
  <c r="F62" i="72"/>
  <c r="E62" i="72"/>
  <c r="D62" i="72"/>
  <c r="D62" i="73" s="1"/>
  <c r="C62" i="72"/>
  <c r="S61" i="72"/>
  <c r="R61" i="72"/>
  <c r="Q61" i="72"/>
  <c r="P61" i="72"/>
  <c r="O61" i="72"/>
  <c r="N61" i="72"/>
  <c r="M61" i="72"/>
  <c r="M61" i="73" s="1"/>
  <c r="L61" i="72"/>
  <c r="K61" i="72"/>
  <c r="J61" i="72"/>
  <c r="I61" i="72"/>
  <c r="H61" i="72"/>
  <c r="G61" i="72"/>
  <c r="F61" i="72"/>
  <c r="E61" i="72"/>
  <c r="E61" i="73" s="1"/>
  <c r="D61" i="72"/>
  <c r="C61" i="72"/>
  <c r="S60" i="72"/>
  <c r="R60" i="72"/>
  <c r="Q60" i="72"/>
  <c r="P60" i="72"/>
  <c r="O60" i="72"/>
  <c r="N60" i="72"/>
  <c r="N60" i="73" s="1"/>
  <c r="M60" i="72"/>
  <c r="L60" i="72"/>
  <c r="K60" i="72"/>
  <c r="J60" i="72"/>
  <c r="I60" i="72"/>
  <c r="H60" i="72"/>
  <c r="G60" i="72"/>
  <c r="F60" i="72"/>
  <c r="F60" i="73" s="1"/>
  <c r="E60" i="72"/>
  <c r="D60" i="72"/>
  <c r="C60" i="72"/>
  <c r="S59" i="72"/>
  <c r="R59" i="72"/>
  <c r="Q59" i="72"/>
  <c r="P59" i="72"/>
  <c r="O59" i="72"/>
  <c r="O59" i="73" s="1"/>
  <c r="N59" i="72"/>
  <c r="M59" i="72"/>
  <c r="L59" i="72"/>
  <c r="K59" i="72"/>
  <c r="J59" i="72"/>
  <c r="I59" i="72"/>
  <c r="H59" i="72"/>
  <c r="G59" i="72"/>
  <c r="G59" i="73" s="1"/>
  <c r="F59" i="72"/>
  <c r="E59" i="72"/>
  <c r="D59" i="72"/>
  <c r="C59" i="72"/>
  <c r="S58" i="72"/>
  <c r="R58" i="72"/>
  <c r="Q58" i="72"/>
  <c r="P58" i="72"/>
  <c r="P58" i="73" s="1"/>
  <c r="O58" i="72"/>
  <c r="N58" i="72"/>
  <c r="M58" i="72"/>
  <c r="L58" i="72"/>
  <c r="K58" i="72"/>
  <c r="J58" i="72"/>
  <c r="I58" i="72"/>
  <c r="H58" i="72"/>
  <c r="H58" i="73" s="1"/>
  <c r="G58" i="72"/>
  <c r="F58" i="72"/>
  <c r="E58" i="72"/>
  <c r="D58" i="72"/>
  <c r="C58" i="72"/>
  <c r="S57" i="72"/>
  <c r="R57" i="72"/>
  <c r="Q57" i="72"/>
  <c r="Q57" i="73" s="1"/>
  <c r="P57" i="72"/>
  <c r="O57" i="72"/>
  <c r="N57" i="72"/>
  <c r="M57" i="72"/>
  <c r="L57" i="72"/>
  <c r="K57" i="72"/>
  <c r="J57" i="72"/>
  <c r="I57" i="72"/>
  <c r="I57" i="73" s="1"/>
  <c r="H57" i="72"/>
  <c r="G57" i="72"/>
  <c r="F57" i="72"/>
  <c r="E57" i="72"/>
  <c r="D57" i="72"/>
  <c r="C57" i="72"/>
  <c r="S56" i="72"/>
  <c r="R56" i="72"/>
  <c r="R56" i="73" s="1"/>
  <c r="Q56" i="72"/>
  <c r="P56" i="72"/>
  <c r="O56" i="72"/>
  <c r="N56" i="72"/>
  <c r="M56" i="72"/>
  <c r="L56" i="72"/>
  <c r="K56" i="72"/>
  <c r="J56" i="72"/>
  <c r="J56" i="73" s="1"/>
  <c r="I56" i="72"/>
  <c r="H56" i="72"/>
  <c r="G56" i="72"/>
  <c r="F56" i="72"/>
  <c r="E56" i="72"/>
  <c r="D56" i="72"/>
  <c r="C56" i="72"/>
  <c r="S55" i="72"/>
  <c r="R55" i="72"/>
  <c r="Q55" i="72"/>
  <c r="P55" i="72"/>
  <c r="O55" i="72"/>
  <c r="N55" i="72"/>
  <c r="M55" i="72"/>
  <c r="L55" i="72"/>
  <c r="K55" i="72"/>
  <c r="J55" i="72"/>
  <c r="I55" i="72"/>
  <c r="H55" i="72"/>
  <c r="G55" i="72"/>
  <c r="F55" i="72"/>
  <c r="E55" i="72"/>
  <c r="D55" i="72"/>
  <c r="C55" i="72"/>
  <c r="S54" i="72"/>
  <c r="R54" i="72"/>
  <c r="Q54" i="72"/>
  <c r="P54" i="72"/>
  <c r="O54" i="72"/>
  <c r="N54" i="72"/>
  <c r="M54" i="72"/>
  <c r="L54" i="72"/>
  <c r="L54" i="73" s="1"/>
  <c r="K54" i="72"/>
  <c r="J54" i="72"/>
  <c r="I54" i="72"/>
  <c r="H54" i="72"/>
  <c r="G54" i="72"/>
  <c r="F54" i="72"/>
  <c r="E54" i="72"/>
  <c r="D54" i="72"/>
  <c r="D54" i="73" s="1"/>
  <c r="C54" i="72"/>
  <c r="S53" i="72"/>
  <c r="R53" i="72"/>
  <c r="Q53" i="72"/>
  <c r="P53" i="72"/>
  <c r="O53" i="72"/>
  <c r="N53" i="72"/>
  <c r="M53" i="72"/>
  <c r="M53" i="73" s="1"/>
  <c r="L53" i="72"/>
  <c r="K53" i="72"/>
  <c r="J53" i="72"/>
  <c r="I53" i="72"/>
  <c r="H53" i="72"/>
  <c r="G53" i="72"/>
  <c r="F53" i="72"/>
  <c r="E53" i="72"/>
  <c r="E53" i="73" s="1"/>
  <c r="D53" i="72"/>
  <c r="C53" i="72"/>
  <c r="S52" i="72"/>
  <c r="R52" i="72"/>
  <c r="Q52" i="72"/>
  <c r="P52" i="72"/>
  <c r="O52" i="72"/>
  <c r="N52" i="72"/>
  <c r="N52" i="73" s="1"/>
  <c r="M52" i="72"/>
  <c r="L52" i="72"/>
  <c r="K52" i="72"/>
  <c r="J52" i="72"/>
  <c r="I52" i="72"/>
  <c r="H52" i="72"/>
  <c r="G52" i="72"/>
  <c r="F52" i="72"/>
  <c r="F52" i="73" s="1"/>
  <c r="E52" i="72"/>
  <c r="D52" i="72"/>
  <c r="C52" i="72"/>
  <c r="S51" i="72"/>
  <c r="R51" i="72"/>
  <c r="Q51" i="72"/>
  <c r="P51" i="72"/>
  <c r="O51" i="72"/>
  <c r="O51" i="73" s="1"/>
  <c r="N51" i="72"/>
  <c r="M51" i="72"/>
  <c r="L51" i="72"/>
  <c r="K51" i="72"/>
  <c r="J51" i="72"/>
  <c r="I51" i="72"/>
  <c r="H51" i="72"/>
  <c r="G51" i="72"/>
  <c r="G51" i="73" s="1"/>
  <c r="F51" i="72"/>
  <c r="E51" i="72"/>
  <c r="D51" i="72"/>
  <c r="C51" i="72"/>
  <c r="S50" i="72"/>
  <c r="R50" i="72"/>
  <c r="Q50" i="72"/>
  <c r="P50" i="72"/>
  <c r="P50" i="73" s="1"/>
  <c r="O50" i="72"/>
  <c r="N50" i="72"/>
  <c r="M50" i="72"/>
  <c r="L50" i="72"/>
  <c r="K50" i="72"/>
  <c r="J50" i="72"/>
  <c r="I50" i="72"/>
  <c r="H50" i="72"/>
  <c r="H50" i="73" s="1"/>
  <c r="G50" i="72"/>
  <c r="F50" i="72"/>
  <c r="E50" i="72"/>
  <c r="D50" i="72"/>
  <c r="C50" i="72"/>
  <c r="S49" i="72"/>
  <c r="R49" i="72"/>
  <c r="Q49" i="72"/>
  <c r="Q49" i="73" s="1"/>
  <c r="P49" i="72"/>
  <c r="O49" i="72"/>
  <c r="N49" i="72"/>
  <c r="M49" i="72"/>
  <c r="L49" i="72"/>
  <c r="K49" i="72"/>
  <c r="J49" i="72"/>
  <c r="I49" i="72"/>
  <c r="I49" i="73" s="1"/>
  <c r="H49" i="72"/>
  <c r="G49" i="72"/>
  <c r="F49" i="72"/>
  <c r="E49" i="72"/>
  <c r="D49" i="72"/>
  <c r="C49" i="72"/>
  <c r="S48" i="72"/>
  <c r="R48" i="72"/>
  <c r="R48" i="73" s="1"/>
  <c r="Q48" i="72"/>
  <c r="P48" i="72"/>
  <c r="O48" i="72"/>
  <c r="N48" i="72"/>
  <c r="M48" i="72"/>
  <c r="L48" i="72"/>
  <c r="K48" i="72"/>
  <c r="J48" i="72"/>
  <c r="J48" i="73" s="1"/>
  <c r="I48" i="72"/>
  <c r="H48" i="72"/>
  <c r="G48" i="72"/>
  <c r="F48" i="72"/>
  <c r="E48" i="72"/>
  <c r="D48" i="72"/>
  <c r="C48" i="72"/>
  <c r="S47" i="72"/>
  <c r="R47" i="72"/>
  <c r="Q47" i="72"/>
  <c r="P47" i="72"/>
  <c r="O47" i="72"/>
  <c r="N47" i="72"/>
  <c r="M47" i="72"/>
  <c r="L47" i="72"/>
  <c r="K47" i="72"/>
  <c r="J47" i="72"/>
  <c r="I47" i="72"/>
  <c r="H47" i="72"/>
  <c r="G47" i="72"/>
  <c r="F47" i="72"/>
  <c r="E47" i="72"/>
  <c r="D47" i="72"/>
  <c r="C47" i="72"/>
  <c r="S46" i="72"/>
  <c r="R46" i="72"/>
  <c r="Q46" i="72"/>
  <c r="P46" i="72"/>
  <c r="O46" i="72"/>
  <c r="N46" i="72"/>
  <c r="M46" i="72"/>
  <c r="L46" i="72"/>
  <c r="L46" i="73" s="1"/>
  <c r="K46" i="72"/>
  <c r="J46" i="72"/>
  <c r="I46" i="72"/>
  <c r="H46" i="72"/>
  <c r="G46" i="72"/>
  <c r="F46" i="72"/>
  <c r="E46" i="72"/>
  <c r="D46" i="72"/>
  <c r="D46" i="73" s="1"/>
  <c r="C46" i="72"/>
  <c r="S45" i="72"/>
  <c r="R45" i="72"/>
  <c r="Q45" i="72"/>
  <c r="P45" i="72"/>
  <c r="O45" i="72"/>
  <c r="N45" i="72"/>
  <c r="M45" i="72"/>
  <c r="M45" i="73" s="1"/>
  <c r="L45" i="72"/>
  <c r="K45" i="72"/>
  <c r="J45" i="72"/>
  <c r="I45" i="72"/>
  <c r="H45" i="72"/>
  <c r="G45" i="72"/>
  <c r="F45" i="72"/>
  <c r="E45" i="72"/>
  <c r="E45" i="73" s="1"/>
  <c r="D45" i="72"/>
  <c r="C45" i="72"/>
  <c r="S44" i="72"/>
  <c r="R44" i="72"/>
  <c r="Q44" i="72"/>
  <c r="P44" i="72"/>
  <c r="O44" i="72"/>
  <c r="N44" i="72"/>
  <c r="N44" i="73" s="1"/>
  <c r="M44" i="72"/>
  <c r="L44" i="72"/>
  <c r="K44" i="72"/>
  <c r="J44" i="72"/>
  <c r="I44" i="72"/>
  <c r="H44" i="72"/>
  <c r="G44" i="72"/>
  <c r="F44" i="72"/>
  <c r="F44" i="73" s="1"/>
  <c r="E44" i="72"/>
  <c r="D44" i="72"/>
  <c r="C44" i="72"/>
  <c r="S43" i="72"/>
  <c r="R43" i="72"/>
  <c r="Q43" i="72"/>
  <c r="P43" i="72"/>
  <c r="O43" i="72"/>
  <c r="O43" i="73" s="1"/>
  <c r="N43" i="72"/>
  <c r="M43" i="72"/>
  <c r="L43" i="72"/>
  <c r="K43" i="72"/>
  <c r="J43" i="72"/>
  <c r="I43" i="72"/>
  <c r="H43" i="72"/>
  <c r="G43" i="72"/>
  <c r="G43" i="73" s="1"/>
  <c r="F43" i="72"/>
  <c r="E43" i="72"/>
  <c r="D43" i="72"/>
  <c r="C43" i="72"/>
  <c r="S42" i="72"/>
  <c r="R42" i="72"/>
  <c r="Q42" i="72"/>
  <c r="P42" i="72"/>
  <c r="P42" i="73" s="1"/>
  <c r="O42" i="72"/>
  <c r="N42" i="72"/>
  <c r="M42" i="72"/>
  <c r="L42" i="72"/>
  <c r="K42" i="72"/>
  <c r="J42" i="72"/>
  <c r="I42" i="72"/>
  <c r="H42" i="72"/>
  <c r="H42" i="73" s="1"/>
  <c r="G42" i="72"/>
  <c r="F42" i="72"/>
  <c r="E42" i="72"/>
  <c r="D42" i="72"/>
  <c r="C42" i="72"/>
  <c r="S41" i="72"/>
  <c r="R41" i="72"/>
  <c r="Q41" i="72"/>
  <c r="Q41" i="73" s="1"/>
  <c r="P41" i="72"/>
  <c r="O41" i="72"/>
  <c r="N41" i="72"/>
  <c r="M41" i="72"/>
  <c r="L41" i="72"/>
  <c r="K41" i="72"/>
  <c r="J41" i="72"/>
  <c r="I41" i="72"/>
  <c r="I41" i="73" s="1"/>
  <c r="H41" i="72"/>
  <c r="G41" i="72"/>
  <c r="F41" i="72"/>
  <c r="E41" i="72"/>
  <c r="D41" i="72"/>
  <c r="C41" i="72"/>
  <c r="S40" i="72"/>
  <c r="R40" i="72"/>
  <c r="R40" i="73" s="1"/>
  <c r="Q40" i="72"/>
  <c r="P40" i="72"/>
  <c r="O40" i="72"/>
  <c r="N40" i="72"/>
  <c r="M40" i="72"/>
  <c r="L40" i="72"/>
  <c r="K40" i="72"/>
  <c r="J40" i="72"/>
  <c r="J40" i="73" s="1"/>
  <c r="I40" i="72"/>
  <c r="H40" i="72"/>
  <c r="G40" i="72"/>
  <c r="F40" i="72"/>
  <c r="E40" i="72"/>
  <c r="D40" i="72"/>
  <c r="C40" i="72"/>
  <c r="S39" i="72"/>
  <c r="R39" i="72"/>
  <c r="Q39" i="72"/>
  <c r="P39" i="72"/>
  <c r="O39" i="72"/>
  <c r="N39" i="72"/>
  <c r="M39" i="72"/>
  <c r="L39" i="72"/>
  <c r="K39" i="72"/>
  <c r="J39" i="72"/>
  <c r="I39" i="72"/>
  <c r="H39" i="72"/>
  <c r="G39" i="72"/>
  <c r="F39" i="72"/>
  <c r="E39" i="72"/>
  <c r="D39" i="72"/>
  <c r="C39" i="72"/>
  <c r="S38" i="72"/>
  <c r="R38" i="72"/>
  <c r="Q38" i="72"/>
  <c r="P38" i="72"/>
  <c r="O38" i="72"/>
  <c r="N38" i="72"/>
  <c r="M38" i="72"/>
  <c r="L38" i="72"/>
  <c r="L38" i="73" s="1"/>
  <c r="K38" i="72"/>
  <c r="J38" i="72"/>
  <c r="I38" i="72"/>
  <c r="H38" i="72"/>
  <c r="G38" i="72"/>
  <c r="F38" i="72"/>
  <c r="E38" i="72"/>
  <c r="D38" i="72"/>
  <c r="D38" i="73" s="1"/>
  <c r="C38" i="72"/>
  <c r="S37" i="72"/>
  <c r="R37" i="72"/>
  <c r="Q37" i="72"/>
  <c r="P37" i="72"/>
  <c r="O37" i="72"/>
  <c r="N37" i="72"/>
  <c r="M37" i="72"/>
  <c r="M37" i="73" s="1"/>
  <c r="L37" i="72"/>
  <c r="K37" i="72"/>
  <c r="J37" i="72"/>
  <c r="I37" i="72"/>
  <c r="H37" i="72"/>
  <c r="G37" i="72"/>
  <c r="F37" i="72"/>
  <c r="E37" i="72"/>
  <c r="E37" i="73" s="1"/>
  <c r="D37" i="72"/>
  <c r="C37" i="72"/>
  <c r="S36" i="72"/>
  <c r="R36" i="72"/>
  <c r="Q36" i="72"/>
  <c r="P36" i="72"/>
  <c r="O36" i="72"/>
  <c r="N36" i="72"/>
  <c r="N36" i="73" s="1"/>
  <c r="M36" i="72"/>
  <c r="L36" i="72"/>
  <c r="K36" i="72"/>
  <c r="J36" i="72"/>
  <c r="I36" i="72"/>
  <c r="H36" i="72"/>
  <c r="G36" i="72"/>
  <c r="F36" i="72"/>
  <c r="F36" i="73" s="1"/>
  <c r="E36" i="72"/>
  <c r="D36" i="72"/>
  <c r="C36" i="72"/>
  <c r="S35" i="72"/>
  <c r="R35" i="72"/>
  <c r="Q35" i="72"/>
  <c r="P35" i="72"/>
  <c r="O35" i="72"/>
  <c r="O35" i="73" s="1"/>
  <c r="N35" i="72"/>
  <c r="M35" i="72"/>
  <c r="L35" i="72"/>
  <c r="K35" i="72"/>
  <c r="J35" i="72"/>
  <c r="I35" i="72"/>
  <c r="H35" i="72"/>
  <c r="G35" i="72"/>
  <c r="G35" i="73" s="1"/>
  <c r="F35" i="72"/>
  <c r="E35" i="72"/>
  <c r="D35" i="72"/>
  <c r="C35" i="72"/>
  <c r="S34" i="72"/>
  <c r="R34" i="72"/>
  <c r="Q34" i="72"/>
  <c r="P34" i="72"/>
  <c r="P34" i="73" s="1"/>
  <c r="O34" i="72"/>
  <c r="N34" i="72"/>
  <c r="M34" i="72"/>
  <c r="L34" i="72"/>
  <c r="K34" i="72"/>
  <c r="J34" i="72"/>
  <c r="I34" i="72"/>
  <c r="H34" i="72"/>
  <c r="H34" i="73" s="1"/>
  <c r="G34" i="72"/>
  <c r="F34" i="72"/>
  <c r="E34" i="72"/>
  <c r="D34" i="72"/>
  <c r="C34" i="72"/>
  <c r="S33" i="72"/>
  <c r="R33" i="72"/>
  <c r="Q33" i="72"/>
  <c r="Q33" i="73" s="1"/>
  <c r="P33" i="72"/>
  <c r="O33" i="72"/>
  <c r="N33" i="72"/>
  <c r="M33" i="72"/>
  <c r="L33" i="72"/>
  <c r="K33" i="72"/>
  <c r="J33" i="72"/>
  <c r="I33" i="72"/>
  <c r="I33" i="73" s="1"/>
  <c r="H33" i="72"/>
  <c r="G33" i="72"/>
  <c r="F33" i="72"/>
  <c r="E33" i="72"/>
  <c r="D33" i="72"/>
  <c r="C33" i="72"/>
  <c r="S32" i="72"/>
  <c r="R32" i="72"/>
  <c r="R32" i="73" s="1"/>
  <c r="Q32" i="72"/>
  <c r="P32" i="72"/>
  <c r="O32" i="72"/>
  <c r="N32" i="72"/>
  <c r="M32" i="72"/>
  <c r="L32" i="72"/>
  <c r="K32" i="72"/>
  <c r="J32" i="72"/>
  <c r="J32" i="73" s="1"/>
  <c r="I32" i="72"/>
  <c r="H32" i="72"/>
  <c r="G32" i="72"/>
  <c r="F32" i="72"/>
  <c r="E32" i="72"/>
  <c r="D32" i="72"/>
  <c r="C32" i="72"/>
  <c r="S31" i="72"/>
  <c r="R31" i="72"/>
  <c r="Q31" i="72"/>
  <c r="P31" i="72"/>
  <c r="O31" i="72"/>
  <c r="N31" i="72"/>
  <c r="M31" i="72"/>
  <c r="L31" i="72"/>
  <c r="K31" i="72"/>
  <c r="J31" i="72"/>
  <c r="I31" i="72"/>
  <c r="H31" i="72"/>
  <c r="G31" i="72"/>
  <c r="F31" i="72"/>
  <c r="E31" i="72"/>
  <c r="D31" i="72"/>
  <c r="C31" i="72"/>
  <c r="S30" i="72"/>
  <c r="R30" i="72"/>
  <c r="Q30" i="72"/>
  <c r="P30" i="72"/>
  <c r="O30" i="72"/>
  <c r="N30" i="72"/>
  <c r="M30" i="72"/>
  <c r="L30" i="72"/>
  <c r="L30" i="73" s="1"/>
  <c r="K30" i="72"/>
  <c r="J30" i="72"/>
  <c r="I30" i="72"/>
  <c r="H30" i="72"/>
  <c r="G30" i="72"/>
  <c r="F30" i="72"/>
  <c r="E30" i="72"/>
  <c r="D30" i="72"/>
  <c r="D30" i="73" s="1"/>
  <c r="C30" i="72"/>
  <c r="S29" i="72"/>
  <c r="R29" i="72"/>
  <c r="Q29" i="72"/>
  <c r="P29" i="72"/>
  <c r="O29" i="72"/>
  <c r="N29" i="72"/>
  <c r="M29" i="72"/>
  <c r="M29" i="73" s="1"/>
  <c r="L29" i="72"/>
  <c r="K29" i="72"/>
  <c r="J29" i="72"/>
  <c r="I29" i="72"/>
  <c r="H29" i="72"/>
  <c r="G29" i="72"/>
  <c r="F29" i="72"/>
  <c r="E29" i="72"/>
  <c r="E29" i="73" s="1"/>
  <c r="D29" i="72"/>
  <c r="C29" i="72"/>
  <c r="S28" i="72"/>
  <c r="R28" i="72"/>
  <c r="Q28" i="72"/>
  <c r="P28" i="72"/>
  <c r="O28" i="72"/>
  <c r="N28" i="72"/>
  <c r="N28" i="73" s="1"/>
  <c r="M28" i="72"/>
  <c r="L28" i="72"/>
  <c r="K28" i="72"/>
  <c r="J28" i="72"/>
  <c r="I28" i="72"/>
  <c r="H28" i="72"/>
  <c r="G28" i="72"/>
  <c r="F28" i="72"/>
  <c r="F28" i="73" s="1"/>
  <c r="E28" i="72"/>
  <c r="D28" i="72"/>
  <c r="C28" i="72"/>
  <c r="S27" i="72"/>
  <c r="R27" i="72"/>
  <c r="Q27" i="72"/>
  <c r="P27" i="72"/>
  <c r="O27" i="72"/>
  <c r="O27" i="73" s="1"/>
  <c r="N27" i="72"/>
  <c r="M27" i="72"/>
  <c r="L27" i="72"/>
  <c r="K27" i="72"/>
  <c r="J27" i="72"/>
  <c r="I27" i="72"/>
  <c r="H27" i="72"/>
  <c r="G27" i="72"/>
  <c r="G27" i="73" s="1"/>
  <c r="F27" i="72"/>
  <c r="E27" i="72"/>
  <c r="D27" i="72"/>
  <c r="C27" i="72"/>
  <c r="S26" i="72"/>
  <c r="R26" i="72"/>
  <c r="Q26" i="72"/>
  <c r="P26" i="72"/>
  <c r="P26" i="73" s="1"/>
  <c r="O26" i="72"/>
  <c r="N26" i="72"/>
  <c r="M26" i="72"/>
  <c r="L26" i="72"/>
  <c r="K26" i="72"/>
  <c r="J26" i="72"/>
  <c r="I26" i="72"/>
  <c r="H26" i="72"/>
  <c r="H26" i="73" s="1"/>
  <c r="G26" i="72"/>
  <c r="F26" i="72"/>
  <c r="E26" i="72"/>
  <c r="D26" i="72"/>
  <c r="C26" i="72"/>
  <c r="S25" i="72"/>
  <c r="R25" i="72"/>
  <c r="Q25" i="72"/>
  <c r="Q25" i="73" s="1"/>
  <c r="P25" i="72"/>
  <c r="O25" i="72"/>
  <c r="N25" i="72"/>
  <c r="M25" i="72"/>
  <c r="L25" i="72"/>
  <c r="K25" i="72"/>
  <c r="J25" i="72"/>
  <c r="I25" i="72"/>
  <c r="I25" i="73" s="1"/>
  <c r="H25" i="72"/>
  <c r="G25" i="72"/>
  <c r="F25" i="72"/>
  <c r="E25" i="72"/>
  <c r="D25" i="72"/>
  <c r="C25" i="72"/>
  <c r="S24" i="72"/>
  <c r="R24" i="72"/>
  <c r="R24" i="73" s="1"/>
  <c r="Q24" i="72"/>
  <c r="P24" i="72"/>
  <c r="O24" i="72"/>
  <c r="N24" i="72"/>
  <c r="M24" i="72"/>
  <c r="L24" i="72"/>
  <c r="K24" i="72"/>
  <c r="J24" i="72"/>
  <c r="J24" i="73" s="1"/>
  <c r="I24" i="72"/>
  <c r="H24" i="72"/>
  <c r="G24" i="72"/>
  <c r="F24" i="72"/>
  <c r="E24" i="72"/>
  <c r="D24" i="72"/>
  <c r="C24" i="72"/>
  <c r="S23" i="72"/>
  <c r="R23" i="72"/>
  <c r="Q23" i="72"/>
  <c r="P23" i="72"/>
  <c r="O23" i="72"/>
  <c r="N23" i="72"/>
  <c r="M23" i="72"/>
  <c r="L23" i="72"/>
  <c r="K23" i="72"/>
  <c r="J23" i="72"/>
  <c r="I23" i="72"/>
  <c r="H23" i="72"/>
  <c r="G23" i="72"/>
  <c r="F23" i="72"/>
  <c r="E23" i="72"/>
  <c r="D23" i="72"/>
  <c r="C23" i="72"/>
  <c r="S22" i="72"/>
  <c r="R22" i="72"/>
  <c r="Q22" i="72"/>
  <c r="P22" i="72"/>
  <c r="O22" i="72"/>
  <c r="N22" i="72"/>
  <c r="M22" i="72"/>
  <c r="L22" i="72"/>
  <c r="L22" i="73" s="1"/>
  <c r="K22" i="72"/>
  <c r="J22" i="72"/>
  <c r="I22" i="72"/>
  <c r="H22" i="72"/>
  <c r="G22" i="72"/>
  <c r="F22" i="72"/>
  <c r="E22" i="72"/>
  <c r="D22" i="72"/>
  <c r="D22" i="73" s="1"/>
  <c r="C22" i="72"/>
  <c r="S21" i="72"/>
  <c r="R21" i="72"/>
  <c r="Q21" i="72"/>
  <c r="P21" i="72"/>
  <c r="O21" i="72"/>
  <c r="N21" i="72"/>
  <c r="M21" i="72"/>
  <c r="M21" i="73" s="1"/>
  <c r="L21" i="72"/>
  <c r="K21" i="72"/>
  <c r="J21" i="72"/>
  <c r="I21" i="72"/>
  <c r="H21" i="72"/>
  <c r="G21" i="72"/>
  <c r="F21" i="72"/>
  <c r="E21" i="72"/>
  <c r="E21" i="73" s="1"/>
  <c r="D21" i="72"/>
  <c r="C21" i="72"/>
  <c r="S20" i="72"/>
  <c r="R20" i="72"/>
  <c r="Q20" i="72"/>
  <c r="P20" i="72"/>
  <c r="O20" i="72"/>
  <c r="N20" i="72"/>
  <c r="N20" i="73" s="1"/>
  <c r="M20" i="72"/>
  <c r="L20" i="72"/>
  <c r="K20" i="72"/>
  <c r="J20" i="72"/>
  <c r="I20" i="72"/>
  <c r="H20" i="72"/>
  <c r="G20" i="72"/>
  <c r="F20" i="72"/>
  <c r="F20" i="73" s="1"/>
  <c r="E20" i="72"/>
  <c r="D20" i="72"/>
  <c r="C20" i="72"/>
  <c r="S19" i="72"/>
  <c r="R19" i="72"/>
  <c r="Q19" i="72"/>
  <c r="P19" i="72"/>
  <c r="O19" i="72"/>
  <c r="O19" i="73" s="1"/>
  <c r="N19" i="72"/>
  <c r="M19" i="72"/>
  <c r="L19" i="72"/>
  <c r="K19" i="72"/>
  <c r="J19" i="72"/>
  <c r="I19" i="72"/>
  <c r="H19" i="72"/>
  <c r="G19" i="72"/>
  <c r="G19" i="73" s="1"/>
  <c r="F19" i="72"/>
  <c r="E19" i="72"/>
  <c r="D19" i="72"/>
  <c r="C19" i="72"/>
  <c r="S18" i="72"/>
  <c r="R18" i="72"/>
  <c r="Q18" i="72"/>
  <c r="P18" i="72"/>
  <c r="P18" i="73" s="1"/>
  <c r="O18" i="72"/>
  <c r="N18" i="72"/>
  <c r="M18" i="72"/>
  <c r="L18" i="72"/>
  <c r="K18" i="72"/>
  <c r="J18" i="72"/>
  <c r="I18" i="72"/>
  <c r="H18" i="72"/>
  <c r="H18" i="73" s="1"/>
  <c r="G18" i="72"/>
  <c r="F18" i="72"/>
  <c r="E18" i="72"/>
  <c r="D18" i="72"/>
  <c r="C18" i="72"/>
  <c r="S17" i="72"/>
  <c r="R17" i="72"/>
  <c r="Q17" i="72"/>
  <c r="Q17" i="73" s="1"/>
  <c r="P17" i="72"/>
  <c r="O17" i="72"/>
  <c r="N17" i="72"/>
  <c r="M17" i="72"/>
  <c r="L17" i="72"/>
  <c r="K17" i="72"/>
  <c r="J17" i="72"/>
  <c r="I17" i="72"/>
  <c r="I17" i="73" s="1"/>
  <c r="H17" i="72"/>
  <c r="G17" i="72"/>
  <c r="F17" i="72"/>
  <c r="E17" i="72"/>
  <c r="D17" i="72"/>
  <c r="C17" i="72"/>
  <c r="S16" i="72"/>
  <c r="R16" i="72"/>
  <c r="R16" i="73" s="1"/>
  <c r="Q16" i="72"/>
  <c r="P16" i="72"/>
  <c r="O16" i="72"/>
  <c r="N16" i="72"/>
  <c r="M16" i="72"/>
  <c r="L16" i="72"/>
  <c r="K16" i="72"/>
  <c r="J16" i="72"/>
  <c r="J16" i="73" s="1"/>
  <c r="I16" i="72"/>
  <c r="H16" i="72"/>
  <c r="G16" i="72"/>
  <c r="F16" i="72"/>
  <c r="E16" i="72"/>
  <c r="D16" i="72"/>
  <c r="C16" i="72"/>
  <c r="S15" i="72"/>
  <c r="R15" i="72"/>
  <c r="Q15" i="72"/>
  <c r="P15" i="72"/>
  <c r="O15" i="72"/>
  <c r="N15" i="72"/>
  <c r="M15" i="72"/>
  <c r="L15" i="72"/>
  <c r="K15" i="72"/>
  <c r="J15" i="72"/>
  <c r="I15" i="72"/>
  <c r="H15" i="72"/>
  <c r="G15" i="72"/>
  <c r="F15" i="72"/>
  <c r="E15" i="72"/>
  <c r="D15" i="72"/>
  <c r="C15" i="72"/>
  <c r="S14" i="72"/>
  <c r="R14" i="72"/>
  <c r="Q14" i="72"/>
  <c r="P14" i="72"/>
  <c r="O14" i="72"/>
  <c r="N14" i="72"/>
  <c r="M14" i="72"/>
  <c r="L14" i="72"/>
  <c r="L14" i="73" s="1"/>
  <c r="K14" i="72"/>
  <c r="J14" i="72"/>
  <c r="I14" i="72"/>
  <c r="H14" i="72"/>
  <c r="G14" i="72"/>
  <c r="F14" i="72"/>
  <c r="E14" i="72"/>
  <c r="D14" i="72"/>
  <c r="D14" i="73" s="1"/>
  <c r="C14" i="72"/>
  <c r="S13" i="72"/>
  <c r="R13" i="72"/>
  <c r="Q13" i="72"/>
  <c r="P13" i="72"/>
  <c r="O13" i="72"/>
  <c r="N13" i="72"/>
  <c r="M13" i="72"/>
  <c r="M13" i="73" s="1"/>
  <c r="L13" i="72"/>
  <c r="K13" i="72"/>
  <c r="J13" i="72"/>
  <c r="I13" i="72"/>
  <c r="H13" i="72"/>
  <c r="G13" i="72"/>
  <c r="F13" i="72"/>
  <c r="E13" i="72"/>
  <c r="E13" i="73" s="1"/>
  <c r="D13" i="72"/>
  <c r="C13" i="72"/>
  <c r="S12" i="72"/>
  <c r="R12" i="72"/>
  <c r="Q12" i="72"/>
  <c r="P12" i="72"/>
  <c r="O12" i="72"/>
  <c r="N12" i="72"/>
  <c r="N12" i="73" s="1"/>
  <c r="M12" i="72"/>
  <c r="L12" i="72"/>
  <c r="K12" i="72"/>
  <c r="J12" i="72"/>
  <c r="I12" i="72"/>
  <c r="H12" i="72"/>
  <c r="G12" i="72"/>
  <c r="F12" i="72"/>
  <c r="F12" i="73" s="1"/>
  <c r="E12" i="72"/>
  <c r="D12" i="72"/>
  <c r="C12" i="72"/>
  <c r="S11" i="72"/>
  <c r="R11" i="72"/>
  <c r="Q11" i="72"/>
  <c r="P11" i="72"/>
  <c r="O11" i="72"/>
  <c r="O11" i="73" s="1"/>
  <c r="N11" i="72"/>
  <c r="M11" i="72"/>
  <c r="L11" i="72"/>
  <c r="K11" i="72"/>
  <c r="J11" i="72"/>
  <c r="I11" i="72"/>
  <c r="H11" i="72"/>
  <c r="G11" i="72"/>
  <c r="G11" i="73" s="1"/>
  <c r="F11" i="72"/>
  <c r="E11" i="72"/>
  <c r="D11" i="72"/>
  <c r="C11" i="72"/>
  <c r="S10" i="72"/>
  <c r="R10" i="72"/>
  <c r="Q10" i="72"/>
  <c r="P10" i="72"/>
  <c r="P10" i="73" s="1"/>
  <c r="O10" i="72"/>
  <c r="N10" i="72"/>
  <c r="M10" i="72"/>
  <c r="L10" i="72"/>
  <c r="K10" i="72"/>
  <c r="J10" i="72"/>
  <c r="I10" i="72"/>
  <c r="H10" i="72"/>
  <c r="H10" i="73" s="1"/>
  <c r="G10" i="72"/>
  <c r="F10" i="72"/>
  <c r="E10" i="72"/>
  <c r="D10" i="72"/>
  <c r="C10" i="72"/>
  <c r="S9" i="72"/>
  <c r="R9" i="72"/>
  <c r="Q9" i="72"/>
  <c r="Q9" i="73" s="1"/>
  <c r="P9" i="72"/>
  <c r="O9" i="72"/>
  <c r="N9" i="72"/>
  <c r="M9" i="72"/>
  <c r="L9" i="72"/>
  <c r="K9" i="72"/>
  <c r="J9" i="72"/>
  <c r="I9" i="72"/>
  <c r="I9" i="73" s="1"/>
  <c r="H9" i="72"/>
  <c r="G9" i="72"/>
  <c r="F9" i="72"/>
  <c r="E9" i="72"/>
  <c r="D9" i="72"/>
  <c r="C9" i="72"/>
  <c r="S8" i="72"/>
  <c r="R8" i="72"/>
  <c r="R8" i="73" s="1"/>
  <c r="Q8" i="72"/>
  <c r="P8" i="72"/>
  <c r="O8" i="72"/>
  <c r="N8" i="72"/>
  <c r="M8" i="72"/>
  <c r="L8" i="72"/>
  <c r="K8" i="72"/>
  <c r="J8" i="72"/>
  <c r="J8" i="73" s="1"/>
  <c r="I8" i="72"/>
  <c r="H8" i="72"/>
  <c r="G8" i="72"/>
  <c r="F8" i="72"/>
  <c r="E8" i="72"/>
  <c r="D8" i="72"/>
  <c r="C8" i="72"/>
  <c r="S7" i="72"/>
  <c r="R7" i="72"/>
  <c r="Q7" i="72"/>
  <c r="P7" i="72"/>
  <c r="O7" i="72"/>
  <c r="N7" i="72"/>
  <c r="M7" i="72"/>
  <c r="L7" i="72"/>
  <c r="K7" i="72"/>
  <c r="J7" i="72"/>
  <c r="I7" i="72"/>
  <c r="H7" i="72"/>
  <c r="G7" i="72"/>
  <c r="F7" i="72"/>
  <c r="E7" i="72"/>
  <c r="D7" i="72"/>
  <c r="C7" i="72"/>
  <c r="S6" i="72"/>
  <c r="R6" i="72"/>
  <c r="Q6" i="72"/>
  <c r="P6" i="72"/>
  <c r="O6" i="72"/>
  <c r="N6" i="72"/>
  <c r="M6" i="72"/>
  <c r="L6" i="72"/>
  <c r="L6" i="73" s="1"/>
  <c r="K6" i="72"/>
  <c r="J6" i="72"/>
  <c r="I6" i="72"/>
  <c r="H6" i="72"/>
  <c r="G6" i="72"/>
  <c r="F6" i="72"/>
  <c r="E6" i="72"/>
  <c r="D6" i="72"/>
  <c r="D6" i="73" s="1"/>
  <c r="C6" i="72"/>
  <c r="S5" i="72"/>
  <c r="R5" i="72"/>
  <c r="Q5" i="72"/>
  <c r="P5" i="72"/>
  <c r="O5" i="72"/>
  <c r="N5" i="72"/>
  <c r="M5" i="72"/>
  <c r="M5" i="73" s="1"/>
  <c r="L5" i="72"/>
  <c r="K5" i="72"/>
  <c r="J5" i="72"/>
  <c r="I5" i="72"/>
  <c r="H5" i="72"/>
  <c r="G5" i="72"/>
  <c r="F5" i="72"/>
  <c r="E5" i="72"/>
  <c r="E5" i="73" s="1"/>
  <c r="D5" i="72"/>
  <c r="C5" i="72"/>
  <c r="S4" i="72"/>
  <c r="R4" i="72"/>
  <c r="Q4" i="72"/>
  <c r="P4" i="72"/>
  <c r="O4" i="72"/>
  <c r="N4" i="72"/>
  <c r="N4" i="73" s="1"/>
  <c r="M4" i="72"/>
  <c r="L4" i="72"/>
  <c r="K4" i="72"/>
  <c r="J4" i="72"/>
  <c r="I4" i="72"/>
  <c r="H4" i="72"/>
  <c r="G4" i="72"/>
  <c r="F4" i="72"/>
  <c r="F4" i="73" s="1"/>
  <c r="E4" i="72"/>
  <c r="D4" i="72"/>
  <c r="C4" i="72"/>
  <c r="S3" i="72"/>
  <c r="R3" i="72"/>
  <c r="Q3" i="72"/>
  <c r="P3" i="72"/>
  <c r="O3" i="72"/>
  <c r="N3" i="72"/>
  <c r="M3" i="72"/>
  <c r="L3" i="72"/>
  <c r="K3" i="72"/>
  <c r="J3" i="72"/>
  <c r="I3" i="72"/>
  <c r="H3" i="72"/>
  <c r="G3" i="72"/>
  <c r="G3" i="73" s="1"/>
  <c r="F3" i="72"/>
  <c r="E3" i="72"/>
  <c r="D3" i="72"/>
  <c r="C3" i="72"/>
  <c r="S2" i="72"/>
  <c r="R2" i="72"/>
  <c r="Q2" i="72"/>
  <c r="P2" i="72"/>
  <c r="O2" i="72"/>
  <c r="N2" i="72"/>
  <c r="M2" i="72"/>
  <c r="L2" i="72"/>
  <c r="K2" i="72"/>
  <c r="J2" i="72"/>
  <c r="I2" i="72"/>
  <c r="H2" i="72"/>
  <c r="G2" i="72"/>
  <c r="F2" i="72"/>
  <c r="E2" i="72"/>
  <c r="D2" i="72"/>
  <c r="S309" i="74"/>
  <c r="R309" i="74"/>
  <c r="Q309" i="74"/>
  <c r="Q309" i="75" s="1"/>
  <c r="P309" i="74"/>
  <c r="P309" i="75" s="1"/>
  <c r="O309" i="74"/>
  <c r="N309" i="74"/>
  <c r="M309" i="74"/>
  <c r="L309" i="74"/>
  <c r="L309" i="75" s="1"/>
  <c r="K309" i="74"/>
  <c r="J309" i="74"/>
  <c r="I309" i="74"/>
  <c r="I309" i="75" s="1"/>
  <c r="H309" i="74"/>
  <c r="H309" i="75" s="1"/>
  <c r="G309" i="74"/>
  <c r="F309" i="74"/>
  <c r="E309" i="74"/>
  <c r="D309" i="74"/>
  <c r="D309" i="75" s="1"/>
  <c r="C309" i="74"/>
  <c r="S308" i="74"/>
  <c r="R308" i="74"/>
  <c r="R308" i="75" s="1"/>
  <c r="Q308" i="74"/>
  <c r="Q308" i="75" s="1"/>
  <c r="P308" i="74"/>
  <c r="O308" i="74"/>
  <c r="N308" i="74"/>
  <c r="M308" i="74"/>
  <c r="M308" i="75" s="1"/>
  <c r="L308" i="74"/>
  <c r="K308" i="74"/>
  <c r="J308" i="74"/>
  <c r="J308" i="75" s="1"/>
  <c r="I308" i="74"/>
  <c r="I308" i="75" s="1"/>
  <c r="H308" i="74"/>
  <c r="G308" i="74"/>
  <c r="F308" i="74"/>
  <c r="E308" i="74"/>
  <c r="E308" i="75" s="1"/>
  <c r="D308" i="74"/>
  <c r="C308" i="74"/>
  <c r="S307" i="74"/>
  <c r="S307" i="75" s="1"/>
  <c r="R307" i="74"/>
  <c r="R307" i="75" s="1"/>
  <c r="Q307" i="74"/>
  <c r="P307" i="74"/>
  <c r="O307" i="74"/>
  <c r="N307" i="74"/>
  <c r="N307" i="75" s="1"/>
  <c r="M307" i="74"/>
  <c r="L307" i="74"/>
  <c r="K307" i="74"/>
  <c r="K307" i="75" s="1"/>
  <c r="J307" i="74"/>
  <c r="J307" i="75" s="1"/>
  <c r="I307" i="74"/>
  <c r="H307" i="74"/>
  <c r="G307" i="74"/>
  <c r="F307" i="74"/>
  <c r="F307" i="75" s="1"/>
  <c r="E307" i="74"/>
  <c r="D307" i="74"/>
  <c r="C307" i="74"/>
  <c r="S306" i="74"/>
  <c r="S306" i="75" s="1"/>
  <c r="R306" i="74"/>
  <c r="Q306" i="74"/>
  <c r="P306" i="74"/>
  <c r="O306" i="74"/>
  <c r="O306" i="75" s="1"/>
  <c r="N306" i="74"/>
  <c r="M306" i="74"/>
  <c r="L306" i="74"/>
  <c r="L306" i="75" s="1"/>
  <c r="K306" i="74"/>
  <c r="K306" i="75" s="1"/>
  <c r="J306" i="74"/>
  <c r="I306" i="74"/>
  <c r="H306" i="74"/>
  <c r="G306" i="74"/>
  <c r="G306" i="75" s="1"/>
  <c r="F306" i="74"/>
  <c r="E306" i="74"/>
  <c r="D306" i="74"/>
  <c r="D306" i="75" s="1"/>
  <c r="C306" i="74"/>
  <c r="S305" i="74"/>
  <c r="R305" i="74"/>
  <c r="Q305" i="74"/>
  <c r="P305" i="74"/>
  <c r="P305" i="75" s="1"/>
  <c r="O305" i="74"/>
  <c r="N305" i="74"/>
  <c r="M305" i="74"/>
  <c r="M305" i="75" s="1"/>
  <c r="L305" i="74"/>
  <c r="L305" i="75" s="1"/>
  <c r="K305" i="74"/>
  <c r="J305" i="74"/>
  <c r="I305" i="74"/>
  <c r="H305" i="74"/>
  <c r="G305" i="74"/>
  <c r="F305" i="74"/>
  <c r="E305" i="74"/>
  <c r="E305" i="75" s="1"/>
  <c r="D305" i="74"/>
  <c r="D305" i="75" s="1"/>
  <c r="C305" i="74"/>
  <c r="S304" i="74"/>
  <c r="R304" i="74"/>
  <c r="Q304" i="74"/>
  <c r="Q304" i="75" s="1"/>
  <c r="P304" i="74"/>
  <c r="O304" i="74"/>
  <c r="N304" i="74"/>
  <c r="N304" i="75" s="1"/>
  <c r="M304" i="74"/>
  <c r="M304" i="75" s="1"/>
  <c r="L304" i="74"/>
  <c r="K304" i="74"/>
  <c r="J304" i="74"/>
  <c r="I304" i="74"/>
  <c r="I304" i="75" s="1"/>
  <c r="H304" i="74"/>
  <c r="G304" i="74"/>
  <c r="F304" i="74"/>
  <c r="F304" i="75" s="1"/>
  <c r="E304" i="74"/>
  <c r="E304" i="75" s="1"/>
  <c r="D304" i="74"/>
  <c r="C304" i="74"/>
  <c r="S303" i="74"/>
  <c r="R303" i="74"/>
  <c r="R303" i="75" s="1"/>
  <c r="Q303" i="74"/>
  <c r="P303" i="74"/>
  <c r="O303" i="74"/>
  <c r="N303" i="74"/>
  <c r="N303" i="75" s="1"/>
  <c r="M303" i="74"/>
  <c r="L303" i="74"/>
  <c r="K303" i="74"/>
  <c r="J303" i="74"/>
  <c r="J303" i="75" s="1"/>
  <c r="I303" i="74"/>
  <c r="H303" i="74"/>
  <c r="G303" i="74"/>
  <c r="G303" i="75" s="1"/>
  <c r="F303" i="74"/>
  <c r="F303" i="75" s="1"/>
  <c r="E303" i="74"/>
  <c r="D303" i="74"/>
  <c r="C303" i="74"/>
  <c r="S302" i="74"/>
  <c r="R302" i="74"/>
  <c r="Q302" i="74"/>
  <c r="P302" i="74"/>
  <c r="P302" i="75" s="1"/>
  <c r="O302" i="74"/>
  <c r="O302" i="75" s="1"/>
  <c r="N302" i="74"/>
  <c r="M302" i="74"/>
  <c r="L302" i="74"/>
  <c r="K302" i="74"/>
  <c r="K302" i="75" s="1"/>
  <c r="J302" i="74"/>
  <c r="I302" i="74"/>
  <c r="H302" i="74"/>
  <c r="H302" i="75" s="1"/>
  <c r="G302" i="74"/>
  <c r="G302" i="75" s="1"/>
  <c r="F302" i="74"/>
  <c r="E302" i="74"/>
  <c r="D302" i="74"/>
  <c r="C302" i="74"/>
  <c r="S301" i="74"/>
  <c r="R301" i="74"/>
  <c r="Q301" i="74"/>
  <c r="Q301" i="75" s="1"/>
  <c r="P301" i="74"/>
  <c r="P301" i="75" s="1"/>
  <c r="O301" i="74"/>
  <c r="N301" i="74"/>
  <c r="M301" i="74"/>
  <c r="L301" i="74"/>
  <c r="L301" i="75" s="1"/>
  <c r="K301" i="74"/>
  <c r="J301" i="74"/>
  <c r="I301" i="74"/>
  <c r="I301" i="75" s="1"/>
  <c r="H301" i="74"/>
  <c r="H301" i="75" s="1"/>
  <c r="G301" i="74"/>
  <c r="F301" i="74"/>
  <c r="E301" i="74"/>
  <c r="D301" i="74"/>
  <c r="D301" i="75" s="1"/>
  <c r="C301" i="74"/>
  <c r="S300" i="74"/>
  <c r="R300" i="74"/>
  <c r="R300" i="75" s="1"/>
  <c r="Q300" i="74"/>
  <c r="Q300" i="75" s="1"/>
  <c r="P300" i="74"/>
  <c r="O300" i="74"/>
  <c r="N300" i="74"/>
  <c r="M300" i="74"/>
  <c r="M300" i="75" s="1"/>
  <c r="L300" i="74"/>
  <c r="K300" i="74"/>
  <c r="J300" i="74"/>
  <c r="J300" i="75" s="1"/>
  <c r="I300" i="74"/>
  <c r="I300" i="75" s="1"/>
  <c r="H300" i="74"/>
  <c r="G300" i="74"/>
  <c r="F300" i="74"/>
  <c r="E300" i="74"/>
  <c r="E300" i="75" s="1"/>
  <c r="D300" i="74"/>
  <c r="C300" i="74"/>
  <c r="S299" i="74"/>
  <c r="S299" i="75" s="1"/>
  <c r="R299" i="74"/>
  <c r="R299" i="75" s="1"/>
  <c r="Q299" i="74"/>
  <c r="P299" i="74"/>
  <c r="O299" i="74"/>
  <c r="N299" i="74"/>
  <c r="N299" i="75" s="1"/>
  <c r="M299" i="74"/>
  <c r="L299" i="74"/>
  <c r="K299" i="74"/>
  <c r="K299" i="75" s="1"/>
  <c r="J299" i="74"/>
  <c r="J299" i="75" s="1"/>
  <c r="I299" i="74"/>
  <c r="H299" i="74"/>
  <c r="G299" i="74"/>
  <c r="F299" i="74"/>
  <c r="F299" i="75" s="1"/>
  <c r="E299" i="74"/>
  <c r="D299" i="74"/>
  <c r="C299" i="74"/>
  <c r="S298" i="74"/>
  <c r="S298" i="75" s="1"/>
  <c r="R298" i="74"/>
  <c r="Q298" i="74"/>
  <c r="P298" i="74"/>
  <c r="O298" i="74"/>
  <c r="O298" i="75" s="1"/>
  <c r="N298" i="74"/>
  <c r="M298" i="74"/>
  <c r="L298" i="74"/>
  <c r="L298" i="75" s="1"/>
  <c r="K298" i="74"/>
  <c r="K298" i="75" s="1"/>
  <c r="J298" i="74"/>
  <c r="I298" i="74"/>
  <c r="H298" i="74"/>
  <c r="G298" i="74"/>
  <c r="G298" i="75" s="1"/>
  <c r="F298" i="74"/>
  <c r="E298" i="74"/>
  <c r="D298" i="74"/>
  <c r="D298" i="75" s="1"/>
  <c r="C298" i="74"/>
  <c r="S297" i="74"/>
  <c r="R297" i="74"/>
  <c r="Q297" i="74"/>
  <c r="P297" i="74"/>
  <c r="P297" i="75" s="1"/>
  <c r="O297" i="74"/>
  <c r="N297" i="74"/>
  <c r="M297" i="74"/>
  <c r="M297" i="75" s="1"/>
  <c r="L297" i="74"/>
  <c r="L297" i="75" s="1"/>
  <c r="K297" i="74"/>
  <c r="J297" i="74"/>
  <c r="I297" i="74"/>
  <c r="H297" i="74"/>
  <c r="H297" i="75" s="1"/>
  <c r="G297" i="74"/>
  <c r="F297" i="74"/>
  <c r="E297" i="74"/>
  <c r="E297" i="75" s="1"/>
  <c r="D297" i="74"/>
  <c r="D297" i="75" s="1"/>
  <c r="C297" i="74"/>
  <c r="S296" i="74"/>
  <c r="R296" i="74"/>
  <c r="Q296" i="74"/>
  <c r="Q296" i="75" s="1"/>
  <c r="P296" i="74"/>
  <c r="O296" i="74"/>
  <c r="N296" i="74"/>
  <c r="N296" i="75" s="1"/>
  <c r="M296" i="74"/>
  <c r="M296" i="75" s="1"/>
  <c r="L296" i="74"/>
  <c r="K296" i="74"/>
  <c r="J296" i="74"/>
  <c r="I296" i="74"/>
  <c r="I296" i="75" s="1"/>
  <c r="H296" i="74"/>
  <c r="G296" i="74"/>
  <c r="F296" i="74"/>
  <c r="F296" i="75" s="1"/>
  <c r="E296" i="74"/>
  <c r="E296" i="75" s="1"/>
  <c r="D296" i="74"/>
  <c r="C296" i="74"/>
  <c r="S295" i="74"/>
  <c r="R295" i="74"/>
  <c r="R295" i="75" s="1"/>
  <c r="Q295" i="74"/>
  <c r="P295" i="74"/>
  <c r="O295" i="74"/>
  <c r="O295" i="75" s="1"/>
  <c r="N295" i="74"/>
  <c r="N295" i="75" s="1"/>
  <c r="M295" i="74"/>
  <c r="L295" i="74"/>
  <c r="K295" i="74"/>
  <c r="J295" i="74"/>
  <c r="J295" i="75" s="1"/>
  <c r="I295" i="74"/>
  <c r="H295" i="74"/>
  <c r="G295" i="74"/>
  <c r="G295" i="75" s="1"/>
  <c r="F295" i="74"/>
  <c r="F295" i="75" s="1"/>
  <c r="E295" i="74"/>
  <c r="D295" i="74"/>
  <c r="C295" i="74"/>
  <c r="S294" i="74"/>
  <c r="S294" i="75" s="1"/>
  <c r="R294" i="74"/>
  <c r="Q294" i="74"/>
  <c r="P294" i="74"/>
  <c r="P294" i="75" s="1"/>
  <c r="O294" i="74"/>
  <c r="O294" i="75" s="1"/>
  <c r="N294" i="74"/>
  <c r="M294" i="74"/>
  <c r="L294" i="74"/>
  <c r="K294" i="74"/>
  <c r="K294" i="75" s="1"/>
  <c r="J294" i="74"/>
  <c r="I294" i="74"/>
  <c r="H294" i="74"/>
  <c r="H294" i="75" s="1"/>
  <c r="G294" i="74"/>
  <c r="G294" i="75" s="1"/>
  <c r="F294" i="74"/>
  <c r="E294" i="74"/>
  <c r="D294" i="74"/>
  <c r="C294" i="74"/>
  <c r="S293" i="74"/>
  <c r="R293" i="74"/>
  <c r="Q293" i="74"/>
  <c r="Q293" i="75" s="1"/>
  <c r="P293" i="74"/>
  <c r="P293" i="75" s="1"/>
  <c r="O293" i="74"/>
  <c r="N293" i="74"/>
  <c r="M293" i="74"/>
  <c r="L293" i="74"/>
  <c r="L293" i="75" s="1"/>
  <c r="K293" i="74"/>
  <c r="J293" i="74"/>
  <c r="I293" i="74"/>
  <c r="I293" i="75" s="1"/>
  <c r="H293" i="74"/>
  <c r="H293" i="75" s="1"/>
  <c r="G293" i="74"/>
  <c r="F293" i="74"/>
  <c r="E293" i="74"/>
  <c r="D293" i="74"/>
  <c r="D293" i="75" s="1"/>
  <c r="C293" i="74"/>
  <c r="S292" i="74"/>
  <c r="R292" i="74"/>
  <c r="R292" i="75" s="1"/>
  <c r="Q292" i="74"/>
  <c r="Q292" i="75" s="1"/>
  <c r="P292" i="74"/>
  <c r="O292" i="74"/>
  <c r="N292" i="74"/>
  <c r="M292" i="74"/>
  <c r="M292" i="75" s="1"/>
  <c r="L292" i="74"/>
  <c r="K292" i="74"/>
  <c r="J292" i="74"/>
  <c r="J292" i="75" s="1"/>
  <c r="I292" i="74"/>
  <c r="I292" i="75" s="1"/>
  <c r="H292" i="74"/>
  <c r="G292" i="74"/>
  <c r="F292" i="74"/>
  <c r="E292" i="74"/>
  <c r="E292" i="75" s="1"/>
  <c r="D292" i="74"/>
  <c r="C292" i="74"/>
  <c r="S291" i="74"/>
  <c r="S291" i="75" s="1"/>
  <c r="R291" i="74"/>
  <c r="R291" i="75" s="1"/>
  <c r="Q291" i="74"/>
  <c r="P291" i="74"/>
  <c r="O291" i="74"/>
  <c r="N291" i="74"/>
  <c r="N291" i="75" s="1"/>
  <c r="M291" i="74"/>
  <c r="L291" i="74"/>
  <c r="K291" i="74"/>
  <c r="K291" i="75" s="1"/>
  <c r="J291" i="74"/>
  <c r="J291" i="75" s="1"/>
  <c r="I291" i="74"/>
  <c r="H291" i="74"/>
  <c r="G291" i="74"/>
  <c r="F291" i="74"/>
  <c r="F291" i="75" s="1"/>
  <c r="E291" i="74"/>
  <c r="D291" i="74"/>
  <c r="C291" i="74"/>
  <c r="S290" i="74"/>
  <c r="S290" i="75" s="1"/>
  <c r="R290" i="74"/>
  <c r="Q290" i="74"/>
  <c r="P290" i="74"/>
  <c r="O290" i="74"/>
  <c r="O290" i="75" s="1"/>
  <c r="N290" i="74"/>
  <c r="M290" i="74"/>
  <c r="L290" i="74"/>
  <c r="L290" i="75" s="1"/>
  <c r="K290" i="74"/>
  <c r="K290" i="75" s="1"/>
  <c r="J290" i="74"/>
  <c r="I290" i="74"/>
  <c r="H290" i="74"/>
  <c r="G290" i="74"/>
  <c r="F290" i="74"/>
  <c r="E290" i="74"/>
  <c r="D290" i="74"/>
  <c r="D290" i="75" s="1"/>
  <c r="C290" i="74"/>
  <c r="S289" i="74"/>
  <c r="R289" i="74"/>
  <c r="Q289" i="74"/>
  <c r="P289" i="74"/>
  <c r="P289" i="75" s="1"/>
  <c r="O289" i="74"/>
  <c r="N289" i="74"/>
  <c r="M289" i="74"/>
  <c r="M289" i="75" s="1"/>
  <c r="L289" i="74"/>
  <c r="L289" i="75" s="1"/>
  <c r="K289" i="74"/>
  <c r="J289" i="74"/>
  <c r="I289" i="74"/>
  <c r="H289" i="74"/>
  <c r="H289" i="75" s="1"/>
  <c r="G289" i="74"/>
  <c r="F289" i="74"/>
  <c r="E289" i="74"/>
  <c r="E289" i="75" s="1"/>
  <c r="D289" i="74"/>
  <c r="D289" i="75" s="1"/>
  <c r="C289" i="74"/>
  <c r="S288" i="74"/>
  <c r="R288" i="74"/>
  <c r="Q288" i="74"/>
  <c r="Q288" i="75" s="1"/>
  <c r="P288" i="74"/>
  <c r="O288" i="74"/>
  <c r="N288" i="74"/>
  <c r="N288" i="75" s="1"/>
  <c r="M288" i="74"/>
  <c r="M288" i="75" s="1"/>
  <c r="L288" i="74"/>
  <c r="K288" i="74"/>
  <c r="J288" i="74"/>
  <c r="I288" i="74"/>
  <c r="I288" i="75" s="1"/>
  <c r="H288" i="74"/>
  <c r="G288" i="74"/>
  <c r="F288" i="74"/>
  <c r="F288" i="75" s="1"/>
  <c r="E288" i="74"/>
  <c r="E288" i="75" s="1"/>
  <c r="D288" i="74"/>
  <c r="C288" i="74"/>
  <c r="S287" i="74"/>
  <c r="R287" i="74"/>
  <c r="R287" i="75" s="1"/>
  <c r="Q287" i="74"/>
  <c r="P287" i="74"/>
  <c r="O287" i="74"/>
  <c r="O287" i="75" s="1"/>
  <c r="N287" i="74"/>
  <c r="N287" i="75" s="1"/>
  <c r="M287" i="74"/>
  <c r="L287" i="74"/>
  <c r="K287" i="74"/>
  <c r="J287" i="74"/>
  <c r="J287" i="75" s="1"/>
  <c r="I287" i="74"/>
  <c r="H287" i="74"/>
  <c r="G287" i="74"/>
  <c r="G287" i="75" s="1"/>
  <c r="F287" i="74"/>
  <c r="F287" i="75" s="1"/>
  <c r="E287" i="74"/>
  <c r="D287" i="74"/>
  <c r="C287" i="74"/>
  <c r="S286" i="74"/>
  <c r="R286" i="74"/>
  <c r="Q286" i="74"/>
  <c r="P286" i="74"/>
  <c r="P286" i="75" s="1"/>
  <c r="O286" i="74"/>
  <c r="O286" i="75" s="1"/>
  <c r="N286" i="74"/>
  <c r="M286" i="74"/>
  <c r="L286" i="74"/>
  <c r="K286" i="74"/>
  <c r="J286" i="74"/>
  <c r="I286" i="74"/>
  <c r="H286" i="74"/>
  <c r="H286" i="75" s="1"/>
  <c r="G286" i="74"/>
  <c r="G286" i="75" s="1"/>
  <c r="F286" i="74"/>
  <c r="E286" i="74"/>
  <c r="D286" i="74"/>
  <c r="C286" i="74"/>
  <c r="S285" i="74"/>
  <c r="R285" i="74"/>
  <c r="Q285" i="74"/>
  <c r="Q285" i="75" s="1"/>
  <c r="P285" i="74"/>
  <c r="P285" i="75" s="1"/>
  <c r="O285" i="74"/>
  <c r="N285" i="74"/>
  <c r="M285" i="74"/>
  <c r="L285" i="74"/>
  <c r="L285" i="75" s="1"/>
  <c r="K285" i="74"/>
  <c r="J285" i="74"/>
  <c r="I285" i="74"/>
  <c r="I285" i="75" s="1"/>
  <c r="H285" i="74"/>
  <c r="H285" i="75" s="1"/>
  <c r="G285" i="74"/>
  <c r="F285" i="74"/>
  <c r="E285" i="74"/>
  <c r="D285" i="74"/>
  <c r="D285" i="75" s="1"/>
  <c r="C285" i="74"/>
  <c r="S284" i="74"/>
  <c r="R284" i="74"/>
  <c r="R284" i="75" s="1"/>
  <c r="Q284" i="74"/>
  <c r="Q284" i="75" s="1"/>
  <c r="P284" i="74"/>
  <c r="O284" i="74"/>
  <c r="N284" i="74"/>
  <c r="M284" i="74"/>
  <c r="M284" i="75" s="1"/>
  <c r="L284" i="74"/>
  <c r="K284" i="74"/>
  <c r="J284" i="74"/>
  <c r="J284" i="75" s="1"/>
  <c r="I284" i="74"/>
  <c r="I284" i="75" s="1"/>
  <c r="H284" i="74"/>
  <c r="G284" i="74"/>
  <c r="F284" i="74"/>
  <c r="E284" i="74"/>
  <c r="E284" i="75" s="1"/>
  <c r="D284" i="74"/>
  <c r="C284" i="74"/>
  <c r="S283" i="74"/>
  <c r="S283" i="75" s="1"/>
  <c r="R283" i="74"/>
  <c r="R283" i="75" s="1"/>
  <c r="Q283" i="74"/>
  <c r="P283" i="74"/>
  <c r="O283" i="74"/>
  <c r="N283" i="74"/>
  <c r="N283" i="75" s="1"/>
  <c r="M283" i="74"/>
  <c r="L283" i="74"/>
  <c r="K283" i="74"/>
  <c r="K283" i="75" s="1"/>
  <c r="J283" i="74"/>
  <c r="J283" i="75" s="1"/>
  <c r="I283" i="74"/>
  <c r="H283" i="74"/>
  <c r="G283" i="74"/>
  <c r="F283" i="74"/>
  <c r="F283" i="75" s="1"/>
  <c r="E283" i="74"/>
  <c r="D283" i="74"/>
  <c r="C283" i="74"/>
  <c r="S282" i="74"/>
  <c r="S282" i="75" s="1"/>
  <c r="R282" i="74"/>
  <c r="Q282" i="74"/>
  <c r="P282" i="74"/>
  <c r="O282" i="74"/>
  <c r="O282" i="75" s="1"/>
  <c r="N282" i="74"/>
  <c r="M282" i="74"/>
  <c r="L282" i="74"/>
  <c r="L282" i="75" s="1"/>
  <c r="K282" i="74"/>
  <c r="K282" i="75" s="1"/>
  <c r="J282" i="74"/>
  <c r="I282" i="74"/>
  <c r="H282" i="74"/>
  <c r="G282" i="74"/>
  <c r="G282" i="75" s="1"/>
  <c r="F282" i="74"/>
  <c r="E282" i="74"/>
  <c r="D282" i="74"/>
  <c r="D282" i="75" s="1"/>
  <c r="C282" i="74"/>
  <c r="S281" i="74"/>
  <c r="R281" i="74"/>
  <c r="Q281" i="74"/>
  <c r="P281" i="74"/>
  <c r="P281" i="75" s="1"/>
  <c r="O281" i="74"/>
  <c r="N281" i="74"/>
  <c r="M281" i="74"/>
  <c r="M281" i="75" s="1"/>
  <c r="L281" i="74"/>
  <c r="L281" i="75" s="1"/>
  <c r="K281" i="74"/>
  <c r="J281" i="74"/>
  <c r="I281" i="74"/>
  <c r="H281" i="74"/>
  <c r="H281" i="75" s="1"/>
  <c r="G281" i="74"/>
  <c r="F281" i="74"/>
  <c r="E281" i="74"/>
  <c r="E281" i="75" s="1"/>
  <c r="D281" i="74"/>
  <c r="D281" i="75" s="1"/>
  <c r="C281" i="74"/>
  <c r="S280" i="74"/>
  <c r="R280" i="74"/>
  <c r="Q280" i="74"/>
  <c r="Q280" i="75" s="1"/>
  <c r="P280" i="74"/>
  <c r="O280" i="74"/>
  <c r="N280" i="74"/>
  <c r="N280" i="75" s="1"/>
  <c r="M280" i="74"/>
  <c r="M280" i="75" s="1"/>
  <c r="L280" i="74"/>
  <c r="K280" i="74"/>
  <c r="J280" i="74"/>
  <c r="I280" i="74"/>
  <c r="I280" i="75" s="1"/>
  <c r="H280" i="74"/>
  <c r="G280" i="74"/>
  <c r="F280" i="74"/>
  <c r="F280" i="75" s="1"/>
  <c r="E280" i="74"/>
  <c r="E280" i="75" s="1"/>
  <c r="D280" i="74"/>
  <c r="C280" i="74"/>
  <c r="S279" i="74"/>
  <c r="R279" i="74"/>
  <c r="R279" i="75" s="1"/>
  <c r="Q279" i="74"/>
  <c r="P279" i="74"/>
  <c r="O279" i="74"/>
  <c r="O279" i="75" s="1"/>
  <c r="N279" i="74"/>
  <c r="N279" i="75" s="1"/>
  <c r="M279" i="74"/>
  <c r="L279" i="74"/>
  <c r="K279" i="74"/>
  <c r="J279" i="74"/>
  <c r="J279" i="75" s="1"/>
  <c r="I279" i="74"/>
  <c r="H279" i="74"/>
  <c r="G279" i="74"/>
  <c r="G279" i="75" s="1"/>
  <c r="F279" i="74"/>
  <c r="F279" i="75" s="1"/>
  <c r="E279" i="74"/>
  <c r="D279" i="74"/>
  <c r="C279" i="74"/>
  <c r="S278" i="74"/>
  <c r="S278" i="75" s="1"/>
  <c r="R278" i="74"/>
  <c r="Q278" i="74"/>
  <c r="P278" i="74"/>
  <c r="P278" i="75" s="1"/>
  <c r="O278" i="74"/>
  <c r="O278" i="75" s="1"/>
  <c r="N278" i="74"/>
  <c r="M278" i="74"/>
  <c r="L278" i="74"/>
  <c r="K278" i="74"/>
  <c r="K278" i="75" s="1"/>
  <c r="J278" i="74"/>
  <c r="I278" i="74"/>
  <c r="H278" i="74"/>
  <c r="H278" i="75" s="1"/>
  <c r="G278" i="74"/>
  <c r="G278" i="75" s="1"/>
  <c r="F278" i="74"/>
  <c r="E278" i="74"/>
  <c r="D278" i="74"/>
  <c r="C278" i="74"/>
  <c r="S277" i="74"/>
  <c r="R277" i="74"/>
  <c r="Q277" i="74"/>
  <c r="Q277" i="75" s="1"/>
  <c r="P277" i="74"/>
  <c r="P277" i="75" s="1"/>
  <c r="O277" i="74"/>
  <c r="N277" i="74"/>
  <c r="M277" i="74"/>
  <c r="L277" i="74"/>
  <c r="L277" i="75" s="1"/>
  <c r="K277" i="74"/>
  <c r="J277" i="74"/>
  <c r="I277" i="74"/>
  <c r="I277" i="75" s="1"/>
  <c r="H277" i="74"/>
  <c r="H277" i="75" s="1"/>
  <c r="G277" i="74"/>
  <c r="F277" i="74"/>
  <c r="E277" i="74"/>
  <c r="D277" i="74"/>
  <c r="D277" i="75" s="1"/>
  <c r="C277" i="74"/>
  <c r="S276" i="74"/>
  <c r="R276" i="74"/>
  <c r="R276" i="75" s="1"/>
  <c r="Q276" i="74"/>
  <c r="Q276" i="75" s="1"/>
  <c r="P276" i="74"/>
  <c r="O276" i="74"/>
  <c r="N276" i="74"/>
  <c r="M276" i="74"/>
  <c r="M276" i="75" s="1"/>
  <c r="L276" i="74"/>
  <c r="K276" i="74"/>
  <c r="J276" i="74"/>
  <c r="J276" i="75" s="1"/>
  <c r="I276" i="74"/>
  <c r="I276" i="75" s="1"/>
  <c r="H276" i="74"/>
  <c r="G276" i="74"/>
  <c r="F276" i="74"/>
  <c r="E276" i="74"/>
  <c r="E276" i="75" s="1"/>
  <c r="D276" i="74"/>
  <c r="C276" i="74"/>
  <c r="S275" i="74"/>
  <c r="S275" i="75" s="1"/>
  <c r="R275" i="74"/>
  <c r="R275" i="75" s="1"/>
  <c r="Q275" i="74"/>
  <c r="P275" i="74"/>
  <c r="O275" i="74"/>
  <c r="N275" i="74"/>
  <c r="N275" i="75" s="1"/>
  <c r="M275" i="74"/>
  <c r="L275" i="74"/>
  <c r="K275" i="74"/>
  <c r="K275" i="75" s="1"/>
  <c r="J275" i="74"/>
  <c r="J275" i="75" s="1"/>
  <c r="I275" i="74"/>
  <c r="H275" i="74"/>
  <c r="G275" i="74"/>
  <c r="F275" i="74"/>
  <c r="F275" i="75" s="1"/>
  <c r="E275" i="74"/>
  <c r="D275" i="74"/>
  <c r="C275" i="74"/>
  <c r="S274" i="74"/>
  <c r="S274" i="75" s="1"/>
  <c r="R274" i="74"/>
  <c r="Q274" i="74"/>
  <c r="P274" i="74"/>
  <c r="O274" i="74"/>
  <c r="N274" i="74"/>
  <c r="M274" i="74"/>
  <c r="L274" i="74"/>
  <c r="L274" i="75" s="1"/>
  <c r="K274" i="74"/>
  <c r="K274" i="75" s="1"/>
  <c r="J274" i="74"/>
  <c r="I274" i="74"/>
  <c r="H274" i="74"/>
  <c r="G274" i="74"/>
  <c r="G274" i="75" s="1"/>
  <c r="F274" i="74"/>
  <c r="E274" i="74"/>
  <c r="D274" i="74"/>
  <c r="D274" i="75" s="1"/>
  <c r="C274" i="74"/>
  <c r="S273" i="74"/>
  <c r="R273" i="74"/>
  <c r="Q273" i="74"/>
  <c r="P273" i="74"/>
  <c r="P273" i="75" s="1"/>
  <c r="O273" i="74"/>
  <c r="N273" i="74"/>
  <c r="M273" i="74"/>
  <c r="M273" i="75" s="1"/>
  <c r="L273" i="74"/>
  <c r="L273" i="75" s="1"/>
  <c r="K273" i="74"/>
  <c r="J273" i="74"/>
  <c r="I273" i="74"/>
  <c r="H273" i="74"/>
  <c r="G273" i="74"/>
  <c r="F273" i="74"/>
  <c r="E273" i="74"/>
  <c r="E273" i="75" s="1"/>
  <c r="D273" i="74"/>
  <c r="D273" i="75" s="1"/>
  <c r="C273" i="74"/>
  <c r="S272" i="74"/>
  <c r="R272" i="74"/>
  <c r="Q272" i="74"/>
  <c r="Q272" i="75" s="1"/>
  <c r="P272" i="74"/>
  <c r="O272" i="74"/>
  <c r="N272" i="74"/>
  <c r="N272" i="75" s="1"/>
  <c r="M272" i="74"/>
  <c r="M272" i="75" s="1"/>
  <c r="L272" i="74"/>
  <c r="K272" i="74"/>
  <c r="J272" i="74"/>
  <c r="I272" i="74"/>
  <c r="I272" i="75" s="1"/>
  <c r="H272" i="74"/>
  <c r="G272" i="74"/>
  <c r="F272" i="74"/>
  <c r="F272" i="75" s="1"/>
  <c r="E272" i="74"/>
  <c r="E272" i="75" s="1"/>
  <c r="D272" i="74"/>
  <c r="C272" i="74"/>
  <c r="S271" i="74"/>
  <c r="R271" i="74"/>
  <c r="Q271" i="74"/>
  <c r="P271" i="74"/>
  <c r="O271" i="74"/>
  <c r="N271" i="74"/>
  <c r="M271" i="74"/>
  <c r="L271" i="74"/>
  <c r="K271" i="74"/>
  <c r="J271" i="74"/>
  <c r="I271" i="74"/>
  <c r="H271" i="74"/>
  <c r="G271" i="74"/>
  <c r="F271" i="74"/>
  <c r="E271" i="74"/>
  <c r="D271" i="74"/>
  <c r="C271" i="74"/>
  <c r="S270" i="74"/>
  <c r="S270" i="75" s="1"/>
  <c r="R270" i="74"/>
  <c r="Q270" i="74"/>
  <c r="P270" i="74"/>
  <c r="P270" i="75" s="1"/>
  <c r="O270" i="74"/>
  <c r="O270" i="75" s="1"/>
  <c r="N270" i="74"/>
  <c r="M270" i="74"/>
  <c r="L270" i="74"/>
  <c r="K270" i="74"/>
  <c r="K270" i="75" s="1"/>
  <c r="J270" i="74"/>
  <c r="I270" i="74"/>
  <c r="H270" i="74"/>
  <c r="H270" i="75" s="1"/>
  <c r="G270" i="74"/>
  <c r="G270" i="75" s="1"/>
  <c r="F270" i="74"/>
  <c r="E270" i="74"/>
  <c r="D270" i="74"/>
  <c r="C270" i="74"/>
  <c r="S269" i="74"/>
  <c r="R269" i="74"/>
  <c r="Q269" i="74"/>
  <c r="Q269" i="75" s="1"/>
  <c r="P269" i="74"/>
  <c r="P269" i="75" s="1"/>
  <c r="O269" i="74"/>
  <c r="N269" i="74"/>
  <c r="M269" i="74"/>
  <c r="L269" i="74"/>
  <c r="L269" i="75" s="1"/>
  <c r="K269" i="74"/>
  <c r="J269" i="74"/>
  <c r="I269" i="74"/>
  <c r="I269" i="75" s="1"/>
  <c r="H269" i="74"/>
  <c r="H269" i="75" s="1"/>
  <c r="G269" i="74"/>
  <c r="F269" i="74"/>
  <c r="E269" i="74"/>
  <c r="D269" i="74"/>
  <c r="D269" i="75" s="1"/>
  <c r="C269" i="74"/>
  <c r="S268" i="74"/>
  <c r="R268" i="74"/>
  <c r="R268" i="75" s="1"/>
  <c r="Q268" i="74"/>
  <c r="Q268" i="75" s="1"/>
  <c r="P268" i="74"/>
  <c r="O268" i="74"/>
  <c r="N268" i="74"/>
  <c r="M268" i="74"/>
  <c r="M268" i="75" s="1"/>
  <c r="L268" i="74"/>
  <c r="K268" i="74"/>
  <c r="J268" i="74"/>
  <c r="J268" i="75" s="1"/>
  <c r="I268" i="74"/>
  <c r="I268" i="75" s="1"/>
  <c r="H268" i="74"/>
  <c r="G268" i="74"/>
  <c r="F268" i="74"/>
  <c r="E268" i="74"/>
  <c r="E268" i="75" s="1"/>
  <c r="D268" i="74"/>
  <c r="C268" i="74"/>
  <c r="S267" i="74"/>
  <c r="S267" i="75" s="1"/>
  <c r="R267" i="74"/>
  <c r="R267" i="75" s="1"/>
  <c r="Q267" i="74"/>
  <c r="P267" i="74"/>
  <c r="O267" i="74"/>
  <c r="N267" i="74"/>
  <c r="N267" i="75" s="1"/>
  <c r="M267" i="74"/>
  <c r="L267" i="74"/>
  <c r="K267" i="74"/>
  <c r="K267" i="75" s="1"/>
  <c r="J267" i="74"/>
  <c r="J267" i="75" s="1"/>
  <c r="I267" i="74"/>
  <c r="H267" i="74"/>
  <c r="G267" i="74"/>
  <c r="F267" i="74"/>
  <c r="F267" i="75" s="1"/>
  <c r="E267" i="74"/>
  <c r="D267" i="74"/>
  <c r="C267" i="74"/>
  <c r="S266" i="74"/>
  <c r="S266" i="75" s="1"/>
  <c r="R266" i="74"/>
  <c r="Q266" i="74"/>
  <c r="P266" i="74"/>
  <c r="O266" i="74"/>
  <c r="O266" i="75" s="1"/>
  <c r="N266" i="74"/>
  <c r="M266" i="74"/>
  <c r="L266" i="74"/>
  <c r="L266" i="75" s="1"/>
  <c r="K266" i="74"/>
  <c r="K266" i="75" s="1"/>
  <c r="J266" i="74"/>
  <c r="I266" i="74"/>
  <c r="H266" i="74"/>
  <c r="G266" i="74"/>
  <c r="G266" i="75" s="1"/>
  <c r="F266" i="74"/>
  <c r="E266" i="74"/>
  <c r="D266" i="74"/>
  <c r="D266" i="75" s="1"/>
  <c r="C266" i="74"/>
  <c r="S265" i="74"/>
  <c r="R265" i="74"/>
  <c r="Q265" i="74"/>
  <c r="P265" i="74"/>
  <c r="P265" i="75" s="1"/>
  <c r="O265" i="74"/>
  <c r="N265" i="74"/>
  <c r="M265" i="74"/>
  <c r="M265" i="75" s="1"/>
  <c r="L265" i="74"/>
  <c r="L265" i="75" s="1"/>
  <c r="K265" i="74"/>
  <c r="J265" i="74"/>
  <c r="I265" i="74"/>
  <c r="H265" i="74"/>
  <c r="H265" i="75" s="1"/>
  <c r="G265" i="74"/>
  <c r="F265" i="74"/>
  <c r="E265" i="74"/>
  <c r="E265" i="75" s="1"/>
  <c r="D265" i="74"/>
  <c r="D265" i="75" s="1"/>
  <c r="C265" i="74"/>
  <c r="S264" i="74"/>
  <c r="R264" i="74"/>
  <c r="Q264" i="74"/>
  <c r="Q264" i="75" s="1"/>
  <c r="P264" i="74"/>
  <c r="O264" i="74"/>
  <c r="N264" i="74"/>
  <c r="N264" i="75" s="1"/>
  <c r="M264" i="74"/>
  <c r="M264" i="75" s="1"/>
  <c r="L264" i="74"/>
  <c r="K264" i="74"/>
  <c r="J264" i="74"/>
  <c r="I264" i="74"/>
  <c r="I264" i="75" s="1"/>
  <c r="H264" i="74"/>
  <c r="G264" i="74"/>
  <c r="F264" i="74"/>
  <c r="F264" i="75" s="1"/>
  <c r="E264" i="74"/>
  <c r="E264" i="75" s="1"/>
  <c r="D264" i="74"/>
  <c r="C264" i="74"/>
  <c r="S263" i="74"/>
  <c r="R263" i="74"/>
  <c r="R263" i="75" s="1"/>
  <c r="Q263" i="74"/>
  <c r="P263" i="74"/>
  <c r="O263" i="74"/>
  <c r="O263" i="75" s="1"/>
  <c r="N263" i="74"/>
  <c r="N263" i="75" s="1"/>
  <c r="M263" i="74"/>
  <c r="L263" i="74"/>
  <c r="K263" i="74"/>
  <c r="J263" i="74"/>
  <c r="J263" i="75" s="1"/>
  <c r="I263" i="74"/>
  <c r="H263" i="74"/>
  <c r="G263" i="74"/>
  <c r="G263" i="75" s="1"/>
  <c r="F263" i="74"/>
  <c r="F263" i="75" s="1"/>
  <c r="E263" i="74"/>
  <c r="D263" i="74"/>
  <c r="C263" i="74"/>
  <c r="S262" i="74"/>
  <c r="S262" i="75" s="1"/>
  <c r="R262" i="74"/>
  <c r="Q262" i="74"/>
  <c r="P262" i="74"/>
  <c r="P262" i="75" s="1"/>
  <c r="O262" i="74"/>
  <c r="O262" i="75" s="1"/>
  <c r="N262" i="74"/>
  <c r="M262" i="74"/>
  <c r="L262" i="74"/>
  <c r="K262" i="74"/>
  <c r="K262" i="75" s="1"/>
  <c r="J262" i="74"/>
  <c r="I262" i="74"/>
  <c r="H262" i="74"/>
  <c r="H262" i="75" s="1"/>
  <c r="G262" i="74"/>
  <c r="G262" i="75" s="1"/>
  <c r="F262" i="74"/>
  <c r="E262" i="74"/>
  <c r="D262" i="74"/>
  <c r="C262" i="74"/>
  <c r="S261" i="74"/>
  <c r="R261" i="74"/>
  <c r="Q261" i="74"/>
  <c r="Q261" i="75" s="1"/>
  <c r="P261" i="74"/>
  <c r="P261" i="75" s="1"/>
  <c r="O261" i="74"/>
  <c r="N261" i="74"/>
  <c r="M261" i="74"/>
  <c r="L261" i="74"/>
  <c r="L261" i="75" s="1"/>
  <c r="K261" i="74"/>
  <c r="J261" i="74"/>
  <c r="I261" i="74"/>
  <c r="I261" i="75" s="1"/>
  <c r="H261" i="74"/>
  <c r="H261" i="75" s="1"/>
  <c r="G261" i="74"/>
  <c r="F261" i="74"/>
  <c r="E261" i="74"/>
  <c r="D261" i="74"/>
  <c r="D261" i="75" s="1"/>
  <c r="C261" i="74"/>
  <c r="S260" i="74"/>
  <c r="R260" i="74"/>
  <c r="R260" i="75" s="1"/>
  <c r="Q260" i="74"/>
  <c r="Q260" i="75" s="1"/>
  <c r="P260" i="74"/>
  <c r="O260" i="74"/>
  <c r="N260" i="74"/>
  <c r="M260" i="74"/>
  <c r="M260" i="75" s="1"/>
  <c r="L260" i="74"/>
  <c r="K260" i="74"/>
  <c r="J260" i="74"/>
  <c r="J260" i="75" s="1"/>
  <c r="I260" i="74"/>
  <c r="I260" i="75" s="1"/>
  <c r="H260" i="74"/>
  <c r="G260" i="74"/>
  <c r="F260" i="74"/>
  <c r="E260" i="74"/>
  <c r="E260" i="75" s="1"/>
  <c r="D260" i="74"/>
  <c r="C260" i="74"/>
  <c r="S259" i="74"/>
  <c r="S259" i="75" s="1"/>
  <c r="R259" i="74"/>
  <c r="R259" i="75" s="1"/>
  <c r="Q259" i="74"/>
  <c r="P259" i="74"/>
  <c r="O259" i="74"/>
  <c r="N259" i="74"/>
  <c r="N259" i="75" s="1"/>
  <c r="M259" i="74"/>
  <c r="L259" i="74"/>
  <c r="K259" i="74"/>
  <c r="K259" i="75" s="1"/>
  <c r="J259" i="74"/>
  <c r="J259" i="75" s="1"/>
  <c r="I259" i="74"/>
  <c r="H259" i="74"/>
  <c r="G259" i="74"/>
  <c r="F259" i="74"/>
  <c r="F259" i="75" s="1"/>
  <c r="E259" i="74"/>
  <c r="D259" i="74"/>
  <c r="C259" i="74"/>
  <c r="S258" i="74"/>
  <c r="R258" i="74"/>
  <c r="Q258" i="74"/>
  <c r="P258" i="74"/>
  <c r="O258" i="74"/>
  <c r="N258" i="74"/>
  <c r="M258" i="74"/>
  <c r="L258" i="74"/>
  <c r="K258" i="74"/>
  <c r="J258" i="74"/>
  <c r="I258" i="74"/>
  <c r="H258" i="74"/>
  <c r="G258" i="74"/>
  <c r="F258" i="74"/>
  <c r="E258" i="74"/>
  <c r="D258" i="74"/>
  <c r="C258" i="74"/>
  <c r="S257" i="74"/>
  <c r="R257" i="74"/>
  <c r="Q257" i="74"/>
  <c r="P257" i="74"/>
  <c r="P257" i="75" s="1"/>
  <c r="O257" i="74"/>
  <c r="N257" i="74"/>
  <c r="M257" i="74"/>
  <c r="M257" i="75" s="1"/>
  <c r="L257" i="74"/>
  <c r="L257" i="75" s="1"/>
  <c r="K257" i="74"/>
  <c r="J257" i="74"/>
  <c r="I257" i="74"/>
  <c r="H257" i="74"/>
  <c r="H257" i="75" s="1"/>
  <c r="G257" i="74"/>
  <c r="F257" i="74"/>
  <c r="E257" i="74"/>
  <c r="E257" i="75" s="1"/>
  <c r="D257" i="74"/>
  <c r="D257" i="75" s="1"/>
  <c r="C257" i="74"/>
  <c r="S256" i="74"/>
  <c r="R256" i="74"/>
  <c r="Q256" i="74"/>
  <c r="P256" i="74"/>
  <c r="O256" i="74"/>
  <c r="N256" i="74"/>
  <c r="M256" i="74"/>
  <c r="L256" i="74"/>
  <c r="K256" i="74"/>
  <c r="J256" i="74"/>
  <c r="I256" i="74"/>
  <c r="H256" i="74"/>
  <c r="G256" i="74"/>
  <c r="F256" i="74"/>
  <c r="E256" i="74"/>
  <c r="D256" i="74"/>
  <c r="C256" i="74"/>
  <c r="S255" i="74"/>
  <c r="R255" i="74"/>
  <c r="R255" i="75" s="1"/>
  <c r="Q255" i="74"/>
  <c r="P255" i="74"/>
  <c r="O255" i="74"/>
  <c r="O255" i="75" s="1"/>
  <c r="N255" i="74"/>
  <c r="N255" i="75" s="1"/>
  <c r="M255" i="74"/>
  <c r="L255" i="74"/>
  <c r="K255" i="74"/>
  <c r="J255" i="74"/>
  <c r="J255" i="75" s="1"/>
  <c r="I255" i="74"/>
  <c r="H255" i="74"/>
  <c r="G255" i="74"/>
  <c r="G255" i="75" s="1"/>
  <c r="F255" i="74"/>
  <c r="F255" i="75" s="1"/>
  <c r="E255" i="74"/>
  <c r="D255" i="74"/>
  <c r="C255" i="74"/>
  <c r="S254" i="74"/>
  <c r="S254" i="75" s="1"/>
  <c r="R254" i="74"/>
  <c r="Q254" i="74"/>
  <c r="P254" i="74"/>
  <c r="P254" i="75" s="1"/>
  <c r="O254" i="74"/>
  <c r="O254" i="75" s="1"/>
  <c r="N254" i="74"/>
  <c r="M254" i="74"/>
  <c r="L254" i="74"/>
  <c r="K254" i="74"/>
  <c r="K254" i="75" s="1"/>
  <c r="J254" i="74"/>
  <c r="I254" i="74"/>
  <c r="H254" i="74"/>
  <c r="H254" i="75" s="1"/>
  <c r="G254" i="74"/>
  <c r="G254" i="75" s="1"/>
  <c r="F254" i="74"/>
  <c r="E254" i="74"/>
  <c r="D254" i="74"/>
  <c r="C254" i="74"/>
  <c r="S253" i="74"/>
  <c r="R253" i="74"/>
  <c r="Q253" i="74"/>
  <c r="Q253" i="75" s="1"/>
  <c r="P253" i="74"/>
  <c r="P253" i="75" s="1"/>
  <c r="O253" i="74"/>
  <c r="N253" i="74"/>
  <c r="M253" i="74"/>
  <c r="L253" i="74"/>
  <c r="L253" i="75" s="1"/>
  <c r="K253" i="74"/>
  <c r="J253" i="74"/>
  <c r="I253" i="74"/>
  <c r="I253" i="75" s="1"/>
  <c r="H253" i="74"/>
  <c r="H253" i="75" s="1"/>
  <c r="G253" i="74"/>
  <c r="F253" i="74"/>
  <c r="E253" i="74"/>
  <c r="D253" i="74"/>
  <c r="D253" i="75" s="1"/>
  <c r="C253" i="74"/>
  <c r="S252" i="74"/>
  <c r="R252" i="74"/>
  <c r="R252" i="75" s="1"/>
  <c r="Q252" i="74"/>
  <c r="Q252" i="75" s="1"/>
  <c r="P252" i="74"/>
  <c r="O252" i="74"/>
  <c r="N252" i="74"/>
  <c r="M252" i="74"/>
  <c r="M252" i="75" s="1"/>
  <c r="L252" i="74"/>
  <c r="K252" i="74"/>
  <c r="J252" i="74"/>
  <c r="J252" i="75" s="1"/>
  <c r="I252" i="74"/>
  <c r="I252" i="75" s="1"/>
  <c r="H252" i="74"/>
  <c r="G252" i="74"/>
  <c r="F252" i="74"/>
  <c r="E252" i="74"/>
  <c r="E252" i="75" s="1"/>
  <c r="D252" i="74"/>
  <c r="C252" i="74"/>
  <c r="S251" i="74"/>
  <c r="S251" i="75" s="1"/>
  <c r="R251" i="74"/>
  <c r="R251" i="75" s="1"/>
  <c r="Q251" i="74"/>
  <c r="P251" i="74"/>
  <c r="O251" i="74"/>
  <c r="N251" i="74"/>
  <c r="N251" i="75" s="1"/>
  <c r="M251" i="74"/>
  <c r="L251" i="74"/>
  <c r="K251" i="74"/>
  <c r="K251" i="75" s="1"/>
  <c r="J251" i="74"/>
  <c r="J251" i="75" s="1"/>
  <c r="I251" i="74"/>
  <c r="H251" i="74"/>
  <c r="G251" i="74"/>
  <c r="F251" i="74"/>
  <c r="F251" i="75" s="1"/>
  <c r="E251" i="74"/>
  <c r="D251" i="74"/>
  <c r="C251" i="74"/>
  <c r="S250" i="74"/>
  <c r="S250" i="75" s="1"/>
  <c r="R250" i="74"/>
  <c r="Q250" i="74"/>
  <c r="P250" i="74"/>
  <c r="O250" i="74"/>
  <c r="O250" i="75" s="1"/>
  <c r="N250" i="74"/>
  <c r="M250" i="74"/>
  <c r="L250" i="74"/>
  <c r="L250" i="75" s="1"/>
  <c r="K250" i="74"/>
  <c r="K250" i="75" s="1"/>
  <c r="J250" i="74"/>
  <c r="I250" i="74"/>
  <c r="H250" i="74"/>
  <c r="G250" i="74"/>
  <c r="G250" i="75" s="1"/>
  <c r="F250" i="74"/>
  <c r="E250" i="74"/>
  <c r="D250" i="74"/>
  <c r="D250" i="75" s="1"/>
  <c r="C250" i="74"/>
  <c r="S249" i="74"/>
  <c r="R249" i="74"/>
  <c r="Q249" i="74"/>
  <c r="P249" i="74"/>
  <c r="P249" i="75" s="1"/>
  <c r="O249" i="74"/>
  <c r="N249" i="74"/>
  <c r="M249" i="74"/>
  <c r="M249" i="75" s="1"/>
  <c r="L249" i="74"/>
  <c r="L249" i="75" s="1"/>
  <c r="K249" i="74"/>
  <c r="J249" i="74"/>
  <c r="I249" i="74"/>
  <c r="H249" i="74"/>
  <c r="H249" i="75" s="1"/>
  <c r="G249" i="74"/>
  <c r="F249" i="74"/>
  <c r="E249" i="74"/>
  <c r="E249" i="75" s="1"/>
  <c r="D249" i="74"/>
  <c r="D249" i="75" s="1"/>
  <c r="C249" i="74"/>
  <c r="S248" i="74"/>
  <c r="R248" i="74"/>
  <c r="Q248" i="74"/>
  <c r="Q248" i="75" s="1"/>
  <c r="P248" i="74"/>
  <c r="O248" i="74"/>
  <c r="N248" i="74"/>
  <c r="N248" i="75" s="1"/>
  <c r="M248" i="74"/>
  <c r="M248" i="75" s="1"/>
  <c r="L248" i="74"/>
  <c r="K248" i="74"/>
  <c r="J248" i="74"/>
  <c r="I248" i="74"/>
  <c r="I248" i="75" s="1"/>
  <c r="H248" i="74"/>
  <c r="G248" i="74"/>
  <c r="F248" i="74"/>
  <c r="F248" i="75" s="1"/>
  <c r="E248" i="74"/>
  <c r="E248" i="75" s="1"/>
  <c r="D248" i="74"/>
  <c r="C248" i="74"/>
  <c r="S247" i="74"/>
  <c r="R247" i="74"/>
  <c r="R247" i="75" s="1"/>
  <c r="Q247" i="74"/>
  <c r="P247" i="74"/>
  <c r="O247" i="74"/>
  <c r="O247" i="75" s="1"/>
  <c r="N247" i="74"/>
  <c r="N247" i="75" s="1"/>
  <c r="M247" i="74"/>
  <c r="L247" i="74"/>
  <c r="K247" i="74"/>
  <c r="J247" i="74"/>
  <c r="J247" i="75" s="1"/>
  <c r="I247" i="74"/>
  <c r="H247" i="74"/>
  <c r="G247" i="74"/>
  <c r="G247" i="75" s="1"/>
  <c r="F247" i="74"/>
  <c r="F247" i="75" s="1"/>
  <c r="E247" i="74"/>
  <c r="D247" i="74"/>
  <c r="C247" i="74"/>
  <c r="S246" i="74"/>
  <c r="S246" i="75" s="1"/>
  <c r="R246" i="74"/>
  <c r="Q246" i="74"/>
  <c r="P246" i="74"/>
  <c r="P246" i="75" s="1"/>
  <c r="O246" i="74"/>
  <c r="O246" i="75" s="1"/>
  <c r="N246" i="74"/>
  <c r="M246" i="74"/>
  <c r="L246" i="74"/>
  <c r="K246" i="74"/>
  <c r="K246" i="75" s="1"/>
  <c r="J246" i="74"/>
  <c r="I246" i="74"/>
  <c r="H246" i="74"/>
  <c r="H246" i="75" s="1"/>
  <c r="G246" i="74"/>
  <c r="G246" i="75" s="1"/>
  <c r="F246" i="74"/>
  <c r="E246" i="74"/>
  <c r="D246" i="74"/>
  <c r="C246" i="74"/>
  <c r="S245" i="74"/>
  <c r="R245" i="74"/>
  <c r="Q245" i="74"/>
  <c r="Q245" i="75" s="1"/>
  <c r="P245" i="74"/>
  <c r="P245" i="75" s="1"/>
  <c r="O245" i="74"/>
  <c r="N245" i="74"/>
  <c r="M245" i="74"/>
  <c r="L245" i="74"/>
  <c r="L245" i="75" s="1"/>
  <c r="K245" i="74"/>
  <c r="J245" i="74"/>
  <c r="I245" i="74"/>
  <c r="I245" i="75" s="1"/>
  <c r="H245" i="74"/>
  <c r="H245" i="75" s="1"/>
  <c r="G245" i="74"/>
  <c r="F245" i="74"/>
  <c r="E245" i="74"/>
  <c r="D245" i="74"/>
  <c r="D245" i="75" s="1"/>
  <c r="C245" i="74"/>
  <c r="S244" i="74"/>
  <c r="R244" i="74"/>
  <c r="R244" i="75" s="1"/>
  <c r="Q244" i="74"/>
  <c r="Q244" i="75" s="1"/>
  <c r="P244" i="74"/>
  <c r="O244" i="74"/>
  <c r="N244" i="74"/>
  <c r="M244" i="74"/>
  <c r="M244" i="75" s="1"/>
  <c r="L244" i="74"/>
  <c r="K244" i="74"/>
  <c r="J244" i="74"/>
  <c r="J244" i="75" s="1"/>
  <c r="I244" i="74"/>
  <c r="I244" i="75" s="1"/>
  <c r="H244" i="74"/>
  <c r="G244" i="74"/>
  <c r="F244" i="74"/>
  <c r="E244" i="74"/>
  <c r="E244" i="75" s="1"/>
  <c r="D244" i="74"/>
  <c r="C244" i="74"/>
  <c r="S243" i="74"/>
  <c r="S243" i="75" s="1"/>
  <c r="R243" i="74"/>
  <c r="R243" i="75" s="1"/>
  <c r="Q243" i="74"/>
  <c r="P243" i="74"/>
  <c r="O243" i="74"/>
  <c r="N243" i="74"/>
  <c r="N243" i="75" s="1"/>
  <c r="M243" i="74"/>
  <c r="L243" i="74"/>
  <c r="K243" i="74"/>
  <c r="K243" i="75" s="1"/>
  <c r="J243" i="74"/>
  <c r="J243" i="75" s="1"/>
  <c r="I243" i="74"/>
  <c r="H243" i="74"/>
  <c r="G243" i="74"/>
  <c r="F243" i="74"/>
  <c r="F243" i="75" s="1"/>
  <c r="E243" i="74"/>
  <c r="D243" i="74"/>
  <c r="C243" i="74"/>
  <c r="S242" i="74"/>
  <c r="S242" i="75" s="1"/>
  <c r="R242" i="74"/>
  <c r="Q242" i="74"/>
  <c r="P242" i="74"/>
  <c r="O242" i="74"/>
  <c r="O242" i="75" s="1"/>
  <c r="N242" i="74"/>
  <c r="M242" i="74"/>
  <c r="L242" i="74"/>
  <c r="L242" i="75" s="1"/>
  <c r="K242" i="74"/>
  <c r="K242" i="75" s="1"/>
  <c r="J242" i="74"/>
  <c r="I242" i="74"/>
  <c r="H242" i="74"/>
  <c r="G242" i="74"/>
  <c r="G242" i="75" s="1"/>
  <c r="F242" i="74"/>
  <c r="E242" i="74"/>
  <c r="D242" i="74"/>
  <c r="D242" i="75" s="1"/>
  <c r="C242" i="74"/>
  <c r="S241" i="74"/>
  <c r="R241" i="74"/>
  <c r="Q241" i="74"/>
  <c r="P241" i="74"/>
  <c r="P241" i="75" s="1"/>
  <c r="O241" i="74"/>
  <c r="N241" i="74"/>
  <c r="M241" i="74"/>
  <c r="M241" i="75" s="1"/>
  <c r="L241" i="74"/>
  <c r="L241" i="75" s="1"/>
  <c r="K241" i="74"/>
  <c r="J241" i="74"/>
  <c r="I241" i="74"/>
  <c r="H241" i="74"/>
  <c r="H241" i="75" s="1"/>
  <c r="G241" i="74"/>
  <c r="F241" i="74"/>
  <c r="E241" i="74"/>
  <c r="E241" i="75" s="1"/>
  <c r="D241" i="74"/>
  <c r="D241" i="75" s="1"/>
  <c r="C241" i="74"/>
  <c r="S240" i="74"/>
  <c r="R240" i="74"/>
  <c r="Q240" i="74"/>
  <c r="Q240" i="75" s="1"/>
  <c r="P240" i="74"/>
  <c r="O240" i="74"/>
  <c r="N240" i="74"/>
  <c r="N240" i="75" s="1"/>
  <c r="M240" i="74"/>
  <c r="M240" i="75" s="1"/>
  <c r="L240" i="74"/>
  <c r="K240" i="74"/>
  <c r="J240" i="74"/>
  <c r="I240" i="74"/>
  <c r="I240" i="75" s="1"/>
  <c r="H240" i="74"/>
  <c r="G240" i="74"/>
  <c r="F240" i="74"/>
  <c r="F240" i="75" s="1"/>
  <c r="E240" i="74"/>
  <c r="E240" i="75" s="1"/>
  <c r="D240" i="74"/>
  <c r="C240" i="74"/>
  <c r="S239" i="74"/>
  <c r="R239" i="74"/>
  <c r="R239" i="75" s="1"/>
  <c r="Q239" i="74"/>
  <c r="P239" i="74"/>
  <c r="O239" i="74"/>
  <c r="O239" i="75" s="1"/>
  <c r="N239" i="74"/>
  <c r="N239" i="75" s="1"/>
  <c r="M239" i="74"/>
  <c r="L239" i="74"/>
  <c r="K239" i="74"/>
  <c r="J239" i="74"/>
  <c r="J239" i="75" s="1"/>
  <c r="I239" i="74"/>
  <c r="H239" i="74"/>
  <c r="G239" i="74"/>
  <c r="G239" i="75" s="1"/>
  <c r="F239" i="74"/>
  <c r="F239" i="75" s="1"/>
  <c r="E239" i="74"/>
  <c r="D239" i="74"/>
  <c r="C239" i="74"/>
  <c r="S238" i="74"/>
  <c r="S238" i="75" s="1"/>
  <c r="R238" i="74"/>
  <c r="Q238" i="74"/>
  <c r="P238" i="74"/>
  <c r="P238" i="75" s="1"/>
  <c r="O238" i="74"/>
  <c r="O238" i="75" s="1"/>
  <c r="N238" i="74"/>
  <c r="M238" i="74"/>
  <c r="L238" i="74"/>
  <c r="K238" i="74"/>
  <c r="K238" i="75" s="1"/>
  <c r="J238" i="74"/>
  <c r="I238" i="74"/>
  <c r="H238" i="74"/>
  <c r="H238" i="75" s="1"/>
  <c r="G238" i="74"/>
  <c r="G238" i="75" s="1"/>
  <c r="F238" i="74"/>
  <c r="E238" i="74"/>
  <c r="D238" i="74"/>
  <c r="C238" i="74"/>
  <c r="S237" i="74"/>
  <c r="R237" i="74"/>
  <c r="Q237" i="74"/>
  <c r="Q237" i="75" s="1"/>
  <c r="P237" i="74"/>
  <c r="P237" i="75" s="1"/>
  <c r="O237" i="74"/>
  <c r="N237" i="74"/>
  <c r="M237" i="74"/>
  <c r="L237" i="74"/>
  <c r="L237" i="75" s="1"/>
  <c r="K237" i="74"/>
  <c r="J237" i="74"/>
  <c r="I237" i="74"/>
  <c r="I237" i="75" s="1"/>
  <c r="H237" i="74"/>
  <c r="H237" i="75" s="1"/>
  <c r="G237" i="74"/>
  <c r="F237" i="74"/>
  <c r="E237" i="74"/>
  <c r="D237" i="74"/>
  <c r="D237" i="75" s="1"/>
  <c r="C237" i="74"/>
  <c r="S236" i="74"/>
  <c r="R236" i="74"/>
  <c r="R236" i="75" s="1"/>
  <c r="Q236" i="74"/>
  <c r="Q236" i="75" s="1"/>
  <c r="P236" i="74"/>
  <c r="O236" i="74"/>
  <c r="N236" i="74"/>
  <c r="M236" i="74"/>
  <c r="M236" i="75" s="1"/>
  <c r="L236" i="74"/>
  <c r="K236" i="74"/>
  <c r="J236" i="74"/>
  <c r="J236" i="75" s="1"/>
  <c r="I236" i="74"/>
  <c r="I236" i="75" s="1"/>
  <c r="H236" i="74"/>
  <c r="G236" i="74"/>
  <c r="F236" i="74"/>
  <c r="E236" i="74"/>
  <c r="E236" i="75" s="1"/>
  <c r="D236" i="74"/>
  <c r="C236" i="74"/>
  <c r="S235" i="74"/>
  <c r="S235" i="75" s="1"/>
  <c r="R235" i="74"/>
  <c r="R235" i="75" s="1"/>
  <c r="Q235" i="74"/>
  <c r="P235" i="74"/>
  <c r="O235" i="74"/>
  <c r="N235" i="74"/>
  <c r="N235" i="75" s="1"/>
  <c r="M235" i="74"/>
  <c r="L235" i="74"/>
  <c r="K235" i="74"/>
  <c r="K235" i="75" s="1"/>
  <c r="J235" i="74"/>
  <c r="J235" i="75" s="1"/>
  <c r="I235" i="74"/>
  <c r="H235" i="74"/>
  <c r="G235" i="74"/>
  <c r="F235" i="74"/>
  <c r="F235" i="75" s="1"/>
  <c r="E235" i="74"/>
  <c r="D235" i="74"/>
  <c r="C235" i="74"/>
  <c r="S234" i="74"/>
  <c r="S234" i="75" s="1"/>
  <c r="R234" i="74"/>
  <c r="Q234" i="74"/>
  <c r="P234" i="74"/>
  <c r="O234" i="74"/>
  <c r="O234" i="75" s="1"/>
  <c r="N234" i="74"/>
  <c r="M234" i="74"/>
  <c r="L234" i="74"/>
  <c r="L234" i="75" s="1"/>
  <c r="K234" i="74"/>
  <c r="K234" i="75" s="1"/>
  <c r="J234" i="74"/>
  <c r="I234" i="74"/>
  <c r="H234" i="74"/>
  <c r="G234" i="74"/>
  <c r="G234" i="75" s="1"/>
  <c r="F234" i="74"/>
  <c r="E234" i="74"/>
  <c r="D234" i="74"/>
  <c r="D234" i="75" s="1"/>
  <c r="C234" i="74"/>
  <c r="S233" i="74"/>
  <c r="R233" i="74"/>
  <c r="Q233" i="74"/>
  <c r="P233" i="74"/>
  <c r="P233" i="75" s="1"/>
  <c r="O233" i="74"/>
  <c r="N233" i="74"/>
  <c r="M233" i="74"/>
  <c r="M233" i="75" s="1"/>
  <c r="L233" i="74"/>
  <c r="L233" i="75" s="1"/>
  <c r="K233" i="74"/>
  <c r="J233" i="74"/>
  <c r="I233" i="74"/>
  <c r="H233" i="74"/>
  <c r="H233" i="75" s="1"/>
  <c r="G233" i="74"/>
  <c r="F233" i="74"/>
  <c r="E233" i="74"/>
  <c r="E233" i="75" s="1"/>
  <c r="D233" i="74"/>
  <c r="D233" i="75" s="1"/>
  <c r="C233" i="74"/>
  <c r="S232" i="74"/>
  <c r="R232" i="74"/>
  <c r="Q232" i="74"/>
  <c r="Q232" i="75" s="1"/>
  <c r="P232" i="74"/>
  <c r="O232" i="74"/>
  <c r="N232" i="74"/>
  <c r="N232" i="75" s="1"/>
  <c r="M232" i="74"/>
  <c r="M232" i="75" s="1"/>
  <c r="L232" i="74"/>
  <c r="K232" i="74"/>
  <c r="J232" i="74"/>
  <c r="I232" i="74"/>
  <c r="I232" i="75" s="1"/>
  <c r="H232" i="74"/>
  <c r="G232" i="74"/>
  <c r="F232" i="74"/>
  <c r="F232" i="75" s="1"/>
  <c r="E232" i="74"/>
  <c r="E232" i="75" s="1"/>
  <c r="D232" i="74"/>
  <c r="C232" i="74"/>
  <c r="S231" i="74"/>
  <c r="R231" i="74"/>
  <c r="R231" i="75" s="1"/>
  <c r="Q231" i="74"/>
  <c r="P231" i="74"/>
  <c r="O231" i="74"/>
  <c r="O231" i="75" s="1"/>
  <c r="N231" i="74"/>
  <c r="N231" i="75" s="1"/>
  <c r="M231" i="74"/>
  <c r="L231" i="74"/>
  <c r="K231" i="74"/>
  <c r="J231" i="74"/>
  <c r="J231" i="75" s="1"/>
  <c r="I231" i="74"/>
  <c r="H231" i="74"/>
  <c r="G231" i="74"/>
  <c r="G231" i="75" s="1"/>
  <c r="F231" i="74"/>
  <c r="F231" i="75" s="1"/>
  <c r="E231" i="74"/>
  <c r="D231" i="74"/>
  <c r="C231" i="74"/>
  <c r="S230" i="74"/>
  <c r="S230" i="75" s="1"/>
  <c r="R230" i="74"/>
  <c r="Q230" i="74"/>
  <c r="P230" i="74"/>
  <c r="P230" i="75" s="1"/>
  <c r="O230" i="74"/>
  <c r="O230" i="75" s="1"/>
  <c r="N230" i="74"/>
  <c r="M230" i="74"/>
  <c r="L230" i="74"/>
  <c r="K230" i="74"/>
  <c r="K230" i="75" s="1"/>
  <c r="J230" i="74"/>
  <c r="I230" i="74"/>
  <c r="H230" i="74"/>
  <c r="H230" i="75" s="1"/>
  <c r="G230" i="74"/>
  <c r="G230" i="75" s="1"/>
  <c r="F230" i="74"/>
  <c r="E230" i="74"/>
  <c r="D230" i="74"/>
  <c r="C230" i="74"/>
  <c r="S229" i="74"/>
  <c r="R229" i="74"/>
  <c r="Q229" i="74"/>
  <c r="Q229" i="75" s="1"/>
  <c r="P229" i="74"/>
  <c r="P229" i="75" s="1"/>
  <c r="O229" i="74"/>
  <c r="N229" i="74"/>
  <c r="M229" i="74"/>
  <c r="L229" i="74"/>
  <c r="L229" i="75" s="1"/>
  <c r="K229" i="74"/>
  <c r="J229" i="74"/>
  <c r="I229" i="74"/>
  <c r="I229" i="75" s="1"/>
  <c r="H229" i="74"/>
  <c r="H229" i="75" s="1"/>
  <c r="G229" i="74"/>
  <c r="F229" i="74"/>
  <c r="E229" i="74"/>
  <c r="D229" i="74"/>
  <c r="D229" i="75" s="1"/>
  <c r="C229" i="74"/>
  <c r="S228" i="74"/>
  <c r="R228" i="74"/>
  <c r="R228" i="75" s="1"/>
  <c r="Q228" i="74"/>
  <c r="Q228" i="75" s="1"/>
  <c r="P228" i="74"/>
  <c r="O228" i="74"/>
  <c r="N228" i="74"/>
  <c r="M228" i="74"/>
  <c r="M228" i="75" s="1"/>
  <c r="L228" i="74"/>
  <c r="K228" i="74"/>
  <c r="J228" i="74"/>
  <c r="J228" i="75" s="1"/>
  <c r="I228" i="74"/>
  <c r="I228" i="75" s="1"/>
  <c r="H228" i="74"/>
  <c r="G228" i="74"/>
  <c r="F228" i="74"/>
  <c r="E228" i="74"/>
  <c r="E228" i="75" s="1"/>
  <c r="D228" i="74"/>
  <c r="C228" i="74"/>
  <c r="S227" i="74"/>
  <c r="S227" i="75" s="1"/>
  <c r="R227" i="74"/>
  <c r="R227" i="75" s="1"/>
  <c r="Q227" i="74"/>
  <c r="P227" i="74"/>
  <c r="O227" i="74"/>
  <c r="N227" i="74"/>
  <c r="N227" i="75" s="1"/>
  <c r="M227" i="74"/>
  <c r="L227" i="74"/>
  <c r="K227" i="74"/>
  <c r="K227" i="75" s="1"/>
  <c r="J227" i="74"/>
  <c r="J227" i="75" s="1"/>
  <c r="I227" i="74"/>
  <c r="H227" i="74"/>
  <c r="G227" i="74"/>
  <c r="F227" i="74"/>
  <c r="F227" i="75" s="1"/>
  <c r="E227" i="74"/>
  <c r="D227" i="74"/>
  <c r="C227" i="74"/>
  <c r="S226" i="74"/>
  <c r="S226" i="75" s="1"/>
  <c r="R226" i="74"/>
  <c r="Q226" i="74"/>
  <c r="P226" i="74"/>
  <c r="O226" i="74"/>
  <c r="O226" i="75" s="1"/>
  <c r="N226" i="74"/>
  <c r="M226" i="74"/>
  <c r="L226" i="74"/>
  <c r="L226" i="75" s="1"/>
  <c r="K226" i="74"/>
  <c r="K226" i="75" s="1"/>
  <c r="J226" i="74"/>
  <c r="I226" i="74"/>
  <c r="H226" i="74"/>
  <c r="G226" i="74"/>
  <c r="G226" i="75" s="1"/>
  <c r="F226" i="74"/>
  <c r="E226" i="74"/>
  <c r="D226" i="74"/>
  <c r="D226" i="75" s="1"/>
  <c r="C226" i="74"/>
  <c r="S225" i="74"/>
  <c r="R225" i="74"/>
  <c r="Q225" i="74"/>
  <c r="P225" i="74"/>
  <c r="O225" i="74"/>
  <c r="N225" i="74"/>
  <c r="M225" i="74"/>
  <c r="L225" i="74"/>
  <c r="L225" i="75" s="1"/>
  <c r="K225" i="74"/>
  <c r="J225" i="74"/>
  <c r="I225" i="74"/>
  <c r="H225" i="74"/>
  <c r="H225" i="75" s="1"/>
  <c r="G225" i="74"/>
  <c r="F225" i="74"/>
  <c r="E225" i="74"/>
  <c r="E225" i="75" s="1"/>
  <c r="D225" i="74"/>
  <c r="D225" i="75" s="1"/>
  <c r="C225" i="74"/>
  <c r="S224" i="74"/>
  <c r="R224" i="74"/>
  <c r="Q224" i="74"/>
  <c r="Q224" i="75" s="1"/>
  <c r="P224" i="74"/>
  <c r="O224" i="74"/>
  <c r="N224" i="74"/>
  <c r="N224" i="75" s="1"/>
  <c r="M224" i="74"/>
  <c r="M224" i="75" s="1"/>
  <c r="L224" i="74"/>
  <c r="K224" i="74"/>
  <c r="J224" i="74"/>
  <c r="I224" i="74"/>
  <c r="I224" i="75" s="1"/>
  <c r="H224" i="74"/>
  <c r="G224" i="74"/>
  <c r="F224" i="74"/>
  <c r="F224" i="75" s="1"/>
  <c r="E224" i="74"/>
  <c r="E224" i="75" s="1"/>
  <c r="D224" i="74"/>
  <c r="C224" i="74"/>
  <c r="S223" i="74"/>
  <c r="R223" i="74"/>
  <c r="R223" i="75" s="1"/>
  <c r="Q223" i="74"/>
  <c r="P223" i="74"/>
  <c r="O223" i="74"/>
  <c r="O223" i="75" s="1"/>
  <c r="N223" i="74"/>
  <c r="N223" i="75" s="1"/>
  <c r="M223" i="74"/>
  <c r="L223" i="74"/>
  <c r="K223" i="74"/>
  <c r="J223" i="74"/>
  <c r="J223" i="75" s="1"/>
  <c r="I223" i="74"/>
  <c r="H223" i="74"/>
  <c r="G223" i="74"/>
  <c r="G223" i="75" s="1"/>
  <c r="F223" i="74"/>
  <c r="F223" i="75" s="1"/>
  <c r="E223" i="74"/>
  <c r="D223" i="74"/>
  <c r="C223" i="74"/>
  <c r="S222" i="74"/>
  <c r="S222" i="75" s="1"/>
  <c r="R222" i="74"/>
  <c r="Q222" i="74"/>
  <c r="P222" i="74"/>
  <c r="P222" i="75" s="1"/>
  <c r="O222" i="74"/>
  <c r="O222" i="75" s="1"/>
  <c r="N222" i="74"/>
  <c r="M222" i="74"/>
  <c r="L222" i="74"/>
  <c r="K222" i="74"/>
  <c r="K222" i="75" s="1"/>
  <c r="J222" i="74"/>
  <c r="I222" i="74"/>
  <c r="H222" i="74"/>
  <c r="H222" i="75" s="1"/>
  <c r="G222" i="74"/>
  <c r="G222" i="75" s="1"/>
  <c r="F222" i="74"/>
  <c r="E222" i="74"/>
  <c r="D222" i="74"/>
  <c r="C222" i="74"/>
  <c r="S221" i="74"/>
  <c r="R221" i="74"/>
  <c r="Q221" i="74"/>
  <c r="Q221" i="75" s="1"/>
  <c r="P221" i="74"/>
  <c r="P221" i="75" s="1"/>
  <c r="O221" i="74"/>
  <c r="N221" i="74"/>
  <c r="M221" i="74"/>
  <c r="L221" i="74"/>
  <c r="L221" i="75" s="1"/>
  <c r="K221" i="74"/>
  <c r="J221" i="74"/>
  <c r="I221" i="74"/>
  <c r="I221" i="75" s="1"/>
  <c r="H221" i="74"/>
  <c r="H221" i="75" s="1"/>
  <c r="G221" i="74"/>
  <c r="F221" i="74"/>
  <c r="E221" i="74"/>
  <c r="D221" i="74"/>
  <c r="D221" i="75" s="1"/>
  <c r="C221" i="74"/>
  <c r="S220" i="74"/>
  <c r="R220" i="74"/>
  <c r="R220" i="75" s="1"/>
  <c r="Q220" i="74"/>
  <c r="Q220" i="75" s="1"/>
  <c r="P220" i="74"/>
  <c r="O220" i="74"/>
  <c r="N220" i="74"/>
  <c r="M220" i="74"/>
  <c r="M220" i="75" s="1"/>
  <c r="L220" i="74"/>
  <c r="K220" i="74"/>
  <c r="J220" i="74"/>
  <c r="J220" i="75" s="1"/>
  <c r="I220" i="74"/>
  <c r="I220" i="75" s="1"/>
  <c r="H220" i="74"/>
  <c r="G220" i="74"/>
  <c r="F220" i="74"/>
  <c r="E220" i="74"/>
  <c r="E220" i="75" s="1"/>
  <c r="D220" i="74"/>
  <c r="C220" i="74"/>
  <c r="S219" i="74"/>
  <c r="S219" i="75" s="1"/>
  <c r="R219" i="74"/>
  <c r="R219" i="75" s="1"/>
  <c r="Q219" i="74"/>
  <c r="P219" i="74"/>
  <c r="O219" i="74"/>
  <c r="N219" i="74"/>
  <c r="N219" i="75" s="1"/>
  <c r="M219" i="74"/>
  <c r="L219" i="74"/>
  <c r="K219" i="74"/>
  <c r="K219" i="75" s="1"/>
  <c r="J219" i="74"/>
  <c r="J219" i="75" s="1"/>
  <c r="I219" i="74"/>
  <c r="H219" i="74"/>
  <c r="G219" i="74"/>
  <c r="F219" i="74"/>
  <c r="F219" i="75" s="1"/>
  <c r="E219" i="74"/>
  <c r="D219" i="74"/>
  <c r="C219" i="74"/>
  <c r="S218" i="74"/>
  <c r="S218" i="75" s="1"/>
  <c r="R218" i="74"/>
  <c r="Q218" i="74"/>
  <c r="P218" i="74"/>
  <c r="O218" i="74"/>
  <c r="O218" i="75" s="1"/>
  <c r="N218" i="74"/>
  <c r="M218" i="74"/>
  <c r="L218" i="74"/>
  <c r="L218" i="75" s="1"/>
  <c r="K218" i="74"/>
  <c r="K218" i="75" s="1"/>
  <c r="J218" i="74"/>
  <c r="I218" i="74"/>
  <c r="H218" i="74"/>
  <c r="G218" i="74"/>
  <c r="G218" i="75" s="1"/>
  <c r="F218" i="74"/>
  <c r="E218" i="74"/>
  <c r="D218" i="74"/>
  <c r="D218" i="75" s="1"/>
  <c r="C218" i="74"/>
  <c r="S217" i="74"/>
  <c r="R217" i="74"/>
  <c r="Q217" i="74"/>
  <c r="P217" i="74"/>
  <c r="P217" i="75" s="1"/>
  <c r="O217" i="74"/>
  <c r="N217" i="74"/>
  <c r="M217" i="74"/>
  <c r="M217" i="75" s="1"/>
  <c r="L217" i="74"/>
  <c r="L217" i="75" s="1"/>
  <c r="K217" i="74"/>
  <c r="J217" i="74"/>
  <c r="I217" i="74"/>
  <c r="H217" i="74"/>
  <c r="H217" i="75" s="1"/>
  <c r="G217" i="74"/>
  <c r="F217" i="74"/>
  <c r="E217" i="74"/>
  <c r="E217" i="75" s="1"/>
  <c r="D217" i="74"/>
  <c r="D217" i="75" s="1"/>
  <c r="C217" i="74"/>
  <c r="S216" i="74"/>
  <c r="R216" i="74"/>
  <c r="Q216" i="74"/>
  <c r="Q216" i="75" s="1"/>
  <c r="P216" i="74"/>
  <c r="O216" i="74"/>
  <c r="N216" i="74"/>
  <c r="N216" i="75" s="1"/>
  <c r="M216" i="74"/>
  <c r="M216" i="75" s="1"/>
  <c r="L216" i="74"/>
  <c r="K216" i="74"/>
  <c r="J216" i="74"/>
  <c r="I216" i="74"/>
  <c r="I216" i="75" s="1"/>
  <c r="H216" i="74"/>
  <c r="G216" i="74"/>
  <c r="F216" i="74"/>
  <c r="F216" i="75" s="1"/>
  <c r="E216" i="74"/>
  <c r="E216" i="75" s="1"/>
  <c r="D216" i="74"/>
  <c r="C216" i="74"/>
  <c r="S215" i="74"/>
  <c r="R215" i="74"/>
  <c r="R215" i="75" s="1"/>
  <c r="Q215" i="74"/>
  <c r="P215" i="74"/>
  <c r="O215" i="74"/>
  <c r="O215" i="75" s="1"/>
  <c r="N215" i="74"/>
  <c r="N215" i="75" s="1"/>
  <c r="M215" i="74"/>
  <c r="L215" i="74"/>
  <c r="K215" i="74"/>
  <c r="J215" i="74"/>
  <c r="J215" i="75" s="1"/>
  <c r="I215" i="74"/>
  <c r="H215" i="74"/>
  <c r="G215" i="74"/>
  <c r="G215" i="75" s="1"/>
  <c r="F215" i="74"/>
  <c r="F215" i="75" s="1"/>
  <c r="E215" i="74"/>
  <c r="D215" i="74"/>
  <c r="C215" i="74"/>
  <c r="S214" i="74"/>
  <c r="S214" i="75" s="1"/>
  <c r="R214" i="74"/>
  <c r="Q214" i="74"/>
  <c r="P214" i="74"/>
  <c r="P214" i="75" s="1"/>
  <c r="O214" i="74"/>
  <c r="O214" i="75" s="1"/>
  <c r="N214" i="74"/>
  <c r="M214" i="74"/>
  <c r="L214" i="74"/>
  <c r="K214" i="74"/>
  <c r="K214" i="75" s="1"/>
  <c r="J214" i="74"/>
  <c r="I214" i="74"/>
  <c r="H214" i="74"/>
  <c r="H214" i="75" s="1"/>
  <c r="G214" i="74"/>
  <c r="G214" i="75" s="1"/>
  <c r="F214" i="74"/>
  <c r="E214" i="74"/>
  <c r="D214" i="74"/>
  <c r="C214" i="74"/>
  <c r="S213" i="74"/>
  <c r="R213" i="74"/>
  <c r="Q213" i="74"/>
  <c r="Q213" i="75" s="1"/>
  <c r="P213" i="74"/>
  <c r="P213" i="75" s="1"/>
  <c r="O213" i="74"/>
  <c r="N213" i="74"/>
  <c r="M213" i="74"/>
  <c r="L213" i="74"/>
  <c r="L213" i="75" s="1"/>
  <c r="K213" i="74"/>
  <c r="J213" i="74"/>
  <c r="I213" i="74"/>
  <c r="I213" i="75" s="1"/>
  <c r="H213" i="74"/>
  <c r="H213" i="75" s="1"/>
  <c r="G213" i="74"/>
  <c r="F213" i="74"/>
  <c r="E213" i="74"/>
  <c r="D213" i="74"/>
  <c r="D213" i="75" s="1"/>
  <c r="C213" i="74"/>
  <c r="S212" i="74"/>
  <c r="R212" i="74"/>
  <c r="R212" i="75" s="1"/>
  <c r="Q212" i="74"/>
  <c r="Q212" i="75" s="1"/>
  <c r="P212" i="74"/>
  <c r="O212" i="74"/>
  <c r="N212" i="74"/>
  <c r="M212" i="74"/>
  <c r="M212" i="75" s="1"/>
  <c r="L212" i="74"/>
  <c r="K212" i="74"/>
  <c r="J212" i="74"/>
  <c r="J212" i="75" s="1"/>
  <c r="I212" i="74"/>
  <c r="I212" i="75" s="1"/>
  <c r="H212" i="74"/>
  <c r="G212" i="74"/>
  <c r="F212" i="74"/>
  <c r="E212" i="74"/>
  <c r="E212" i="75" s="1"/>
  <c r="D212" i="74"/>
  <c r="C212" i="74"/>
  <c r="S211" i="74"/>
  <c r="S211" i="75" s="1"/>
  <c r="R211" i="74"/>
  <c r="R211" i="75" s="1"/>
  <c r="Q211" i="74"/>
  <c r="P211" i="74"/>
  <c r="O211" i="74"/>
  <c r="N211" i="74"/>
  <c r="M211" i="74"/>
  <c r="L211" i="74"/>
  <c r="K211" i="74"/>
  <c r="K211" i="75" s="1"/>
  <c r="J211" i="74"/>
  <c r="J211" i="75" s="1"/>
  <c r="I211" i="74"/>
  <c r="H211" i="74"/>
  <c r="G211" i="74"/>
  <c r="F211" i="74"/>
  <c r="F211" i="75" s="1"/>
  <c r="E211" i="74"/>
  <c r="D211" i="74"/>
  <c r="C211" i="74"/>
  <c r="S210" i="74"/>
  <c r="S210" i="75" s="1"/>
  <c r="R210" i="74"/>
  <c r="Q210" i="74"/>
  <c r="P210" i="74"/>
  <c r="O210" i="74"/>
  <c r="O210" i="75" s="1"/>
  <c r="N210" i="74"/>
  <c r="M210" i="74"/>
  <c r="L210" i="74"/>
  <c r="L210" i="75" s="1"/>
  <c r="K210" i="74"/>
  <c r="K210" i="75" s="1"/>
  <c r="J210" i="74"/>
  <c r="I210" i="74"/>
  <c r="H210" i="74"/>
  <c r="G210" i="74"/>
  <c r="G210" i="75" s="1"/>
  <c r="F210" i="74"/>
  <c r="E210" i="74"/>
  <c r="D210" i="74"/>
  <c r="D210" i="75" s="1"/>
  <c r="C210" i="74"/>
  <c r="S209" i="74"/>
  <c r="R209" i="74"/>
  <c r="Q209" i="74"/>
  <c r="P209" i="74"/>
  <c r="P209" i="75" s="1"/>
  <c r="O209" i="74"/>
  <c r="N209" i="74"/>
  <c r="M209" i="74"/>
  <c r="M209" i="75" s="1"/>
  <c r="L209" i="74"/>
  <c r="L209" i="75" s="1"/>
  <c r="K209" i="74"/>
  <c r="J209" i="74"/>
  <c r="I209" i="74"/>
  <c r="H209" i="74"/>
  <c r="H209" i="75" s="1"/>
  <c r="G209" i="74"/>
  <c r="F209" i="74"/>
  <c r="E209" i="74"/>
  <c r="E209" i="75" s="1"/>
  <c r="D209" i="74"/>
  <c r="D209" i="75" s="1"/>
  <c r="C209" i="74"/>
  <c r="S208" i="74"/>
  <c r="R208" i="74"/>
  <c r="Q208" i="74"/>
  <c r="Q208" i="75" s="1"/>
  <c r="P208" i="74"/>
  <c r="O208" i="74"/>
  <c r="N208" i="74"/>
  <c r="N208" i="75" s="1"/>
  <c r="M208" i="74"/>
  <c r="M208" i="75" s="1"/>
  <c r="L208" i="74"/>
  <c r="K208" i="74"/>
  <c r="J208" i="74"/>
  <c r="I208" i="74"/>
  <c r="I208" i="75" s="1"/>
  <c r="H208" i="74"/>
  <c r="G208" i="74"/>
  <c r="F208" i="74"/>
  <c r="F208" i="75" s="1"/>
  <c r="E208" i="74"/>
  <c r="E208" i="75" s="1"/>
  <c r="D208" i="74"/>
  <c r="C208" i="74"/>
  <c r="S207" i="74"/>
  <c r="R207" i="74"/>
  <c r="R207" i="75" s="1"/>
  <c r="Q207" i="74"/>
  <c r="P207" i="74"/>
  <c r="O207" i="74"/>
  <c r="O207" i="75" s="1"/>
  <c r="N207" i="74"/>
  <c r="N207" i="75" s="1"/>
  <c r="M207" i="74"/>
  <c r="L207" i="74"/>
  <c r="K207" i="74"/>
  <c r="J207" i="74"/>
  <c r="J207" i="75" s="1"/>
  <c r="I207" i="74"/>
  <c r="H207" i="74"/>
  <c r="G207" i="74"/>
  <c r="G207" i="75" s="1"/>
  <c r="F207" i="74"/>
  <c r="F207" i="75" s="1"/>
  <c r="E207" i="74"/>
  <c r="D207" i="74"/>
  <c r="C207" i="74"/>
  <c r="S206" i="74"/>
  <c r="S206" i="75" s="1"/>
  <c r="R206" i="74"/>
  <c r="Q206" i="74"/>
  <c r="P206" i="74"/>
  <c r="P206" i="75" s="1"/>
  <c r="O206" i="74"/>
  <c r="O206" i="75" s="1"/>
  <c r="N206" i="74"/>
  <c r="M206" i="74"/>
  <c r="L206" i="74"/>
  <c r="K206" i="74"/>
  <c r="K206" i="75" s="1"/>
  <c r="J206" i="74"/>
  <c r="I206" i="74"/>
  <c r="H206" i="74"/>
  <c r="H206" i="75" s="1"/>
  <c r="G206" i="74"/>
  <c r="G206" i="75" s="1"/>
  <c r="F206" i="74"/>
  <c r="E206" i="74"/>
  <c r="D206" i="74"/>
  <c r="C206" i="74"/>
  <c r="S205" i="74"/>
  <c r="R205" i="74"/>
  <c r="Q205" i="74"/>
  <c r="Q205" i="75" s="1"/>
  <c r="P205" i="74"/>
  <c r="P205" i="75" s="1"/>
  <c r="O205" i="74"/>
  <c r="N205" i="74"/>
  <c r="M205" i="74"/>
  <c r="L205" i="74"/>
  <c r="L205" i="75" s="1"/>
  <c r="K205" i="74"/>
  <c r="J205" i="74"/>
  <c r="I205" i="74"/>
  <c r="I205" i="75" s="1"/>
  <c r="H205" i="74"/>
  <c r="H205" i="75" s="1"/>
  <c r="G205" i="74"/>
  <c r="F205" i="74"/>
  <c r="E205" i="74"/>
  <c r="D205" i="74"/>
  <c r="D205" i="75" s="1"/>
  <c r="C205" i="74"/>
  <c r="S204" i="74"/>
  <c r="R204" i="74"/>
  <c r="R204" i="75" s="1"/>
  <c r="Q204" i="74"/>
  <c r="Q204" i="75" s="1"/>
  <c r="P204" i="74"/>
  <c r="O204" i="74"/>
  <c r="N204" i="74"/>
  <c r="M204" i="74"/>
  <c r="M204" i="75" s="1"/>
  <c r="L204" i="74"/>
  <c r="K204" i="74"/>
  <c r="J204" i="74"/>
  <c r="J204" i="75" s="1"/>
  <c r="I204" i="74"/>
  <c r="I204" i="75" s="1"/>
  <c r="H204" i="74"/>
  <c r="G204" i="74"/>
  <c r="F204" i="74"/>
  <c r="E204" i="74"/>
  <c r="E204" i="75" s="1"/>
  <c r="D204" i="74"/>
  <c r="C204" i="74"/>
  <c r="S203" i="74"/>
  <c r="S203" i="75" s="1"/>
  <c r="R203" i="74"/>
  <c r="R203" i="75" s="1"/>
  <c r="Q203" i="74"/>
  <c r="P203" i="74"/>
  <c r="O203" i="74"/>
  <c r="N203" i="74"/>
  <c r="N203" i="75" s="1"/>
  <c r="M203" i="74"/>
  <c r="L203" i="74"/>
  <c r="K203" i="74"/>
  <c r="K203" i="75" s="1"/>
  <c r="J203" i="74"/>
  <c r="J203" i="75" s="1"/>
  <c r="I203" i="74"/>
  <c r="H203" i="74"/>
  <c r="G203" i="74"/>
  <c r="F203" i="74"/>
  <c r="F203" i="75" s="1"/>
  <c r="E203" i="74"/>
  <c r="D203" i="74"/>
  <c r="C203" i="74"/>
  <c r="S202" i="74"/>
  <c r="S202" i="75" s="1"/>
  <c r="R202" i="74"/>
  <c r="Q202" i="74"/>
  <c r="P202" i="74"/>
  <c r="O202" i="74"/>
  <c r="O202" i="75" s="1"/>
  <c r="N202" i="74"/>
  <c r="M202" i="74"/>
  <c r="L202" i="74"/>
  <c r="L202" i="75" s="1"/>
  <c r="K202" i="74"/>
  <c r="K202" i="75" s="1"/>
  <c r="J202" i="74"/>
  <c r="I202" i="74"/>
  <c r="H202" i="74"/>
  <c r="G202" i="74"/>
  <c r="G202" i="75" s="1"/>
  <c r="F202" i="74"/>
  <c r="E202" i="74"/>
  <c r="D202" i="74"/>
  <c r="D202" i="75" s="1"/>
  <c r="C202" i="74"/>
  <c r="S201" i="74"/>
  <c r="R201" i="74"/>
  <c r="Q201" i="74"/>
  <c r="P201" i="74"/>
  <c r="O201" i="74"/>
  <c r="N201" i="74"/>
  <c r="M201" i="74"/>
  <c r="M201" i="75" s="1"/>
  <c r="L201" i="74"/>
  <c r="L201" i="75" s="1"/>
  <c r="K201" i="74"/>
  <c r="J201" i="74"/>
  <c r="I201" i="74"/>
  <c r="H201" i="74"/>
  <c r="H201" i="75" s="1"/>
  <c r="G201" i="74"/>
  <c r="F201" i="74"/>
  <c r="E201" i="74"/>
  <c r="E201" i="75" s="1"/>
  <c r="D201" i="74"/>
  <c r="D201" i="75" s="1"/>
  <c r="C201" i="74"/>
  <c r="S200" i="74"/>
  <c r="R200" i="74"/>
  <c r="Q200" i="74"/>
  <c r="Q200" i="75" s="1"/>
  <c r="P200" i="74"/>
  <c r="O200" i="74"/>
  <c r="N200" i="74"/>
  <c r="N200" i="75" s="1"/>
  <c r="M200" i="74"/>
  <c r="M200" i="75" s="1"/>
  <c r="L200" i="74"/>
  <c r="K200" i="74"/>
  <c r="J200" i="74"/>
  <c r="I200" i="74"/>
  <c r="I200" i="75" s="1"/>
  <c r="H200" i="74"/>
  <c r="G200" i="74"/>
  <c r="F200" i="74"/>
  <c r="F200" i="75" s="1"/>
  <c r="E200" i="74"/>
  <c r="E200" i="75" s="1"/>
  <c r="D200" i="74"/>
  <c r="C200" i="74"/>
  <c r="S199" i="74"/>
  <c r="R199" i="74"/>
  <c r="R199" i="75" s="1"/>
  <c r="Q199" i="74"/>
  <c r="P199" i="74"/>
  <c r="O199" i="74"/>
  <c r="O199" i="75" s="1"/>
  <c r="N199" i="74"/>
  <c r="N199" i="75" s="1"/>
  <c r="M199" i="74"/>
  <c r="L199" i="74"/>
  <c r="K199" i="74"/>
  <c r="J199" i="74"/>
  <c r="J199" i="75" s="1"/>
  <c r="I199" i="74"/>
  <c r="H199" i="74"/>
  <c r="G199" i="74"/>
  <c r="G199" i="75" s="1"/>
  <c r="F199" i="74"/>
  <c r="F199" i="75" s="1"/>
  <c r="E199" i="74"/>
  <c r="D199" i="74"/>
  <c r="C199" i="74"/>
  <c r="S198" i="74"/>
  <c r="S198" i="75" s="1"/>
  <c r="R198" i="74"/>
  <c r="Q198" i="74"/>
  <c r="P198" i="74"/>
  <c r="P198" i="75" s="1"/>
  <c r="O198" i="74"/>
  <c r="O198" i="75" s="1"/>
  <c r="N198" i="74"/>
  <c r="M198" i="74"/>
  <c r="L198" i="74"/>
  <c r="K198" i="74"/>
  <c r="K198" i="75" s="1"/>
  <c r="J198" i="74"/>
  <c r="I198" i="74"/>
  <c r="H198" i="74"/>
  <c r="H198" i="75" s="1"/>
  <c r="G198" i="74"/>
  <c r="G198" i="75" s="1"/>
  <c r="F198" i="74"/>
  <c r="E198" i="74"/>
  <c r="D198" i="74"/>
  <c r="C198" i="74"/>
  <c r="S197" i="74"/>
  <c r="R197" i="74"/>
  <c r="Q197" i="74"/>
  <c r="Q197" i="75" s="1"/>
  <c r="P197" i="74"/>
  <c r="P197" i="75" s="1"/>
  <c r="O197" i="74"/>
  <c r="N197" i="74"/>
  <c r="M197" i="74"/>
  <c r="L197" i="74"/>
  <c r="L197" i="75" s="1"/>
  <c r="K197" i="74"/>
  <c r="J197" i="74"/>
  <c r="I197" i="74"/>
  <c r="I197" i="75" s="1"/>
  <c r="H197" i="74"/>
  <c r="H197" i="75" s="1"/>
  <c r="G197" i="74"/>
  <c r="F197" i="74"/>
  <c r="E197" i="74"/>
  <c r="D197" i="74"/>
  <c r="D197" i="75" s="1"/>
  <c r="C197" i="74"/>
  <c r="S196" i="74"/>
  <c r="R196" i="74"/>
  <c r="Q196" i="74"/>
  <c r="P196" i="74"/>
  <c r="O196" i="74"/>
  <c r="N196" i="74"/>
  <c r="M196" i="74"/>
  <c r="L196" i="74"/>
  <c r="K196" i="74"/>
  <c r="J196" i="74"/>
  <c r="I196" i="74"/>
  <c r="H196" i="74"/>
  <c r="G196" i="74"/>
  <c r="F196" i="74"/>
  <c r="E196" i="74"/>
  <c r="D196" i="74"/>
  <c r="C196" i="74"/>
  <c r="S195" i="74"/>
  <c r="S195" i="75" s="1"/>
  <c r="R195" i="74"/>
  <c r="R195" i="75" s="1"/>
  <c r="Q195" i="74"/>
  <c r="P195" i="74"/>
  <c r="O195" i="74"/>
  <c r="N195" i="74"/>
  <c r="N195" i="75" s="1"/>
  <c r="M195" i="74"/>
  <c r="L195" i="74"/>
  <c r="K195" i="74"/>
  <c r="K195" i="75" s="1"/>
  <c r="J195" i="74"/>
  <c r="J195" i="75" s="1"/>
  <c r="I195" i="74"/>
  <c r="H195" i="74"/>
  <c r="G195" i="74"/>
  <c r="F195" i="74"/>
  <c r="F195" i="75" s="1"/>
  <c r="E195" i="74"/>
  <c r="D195" i="74"/>
  <c r="C195" i="74"/>
  <c r="S194" i="74"/>
  <c r="S194" i="75" s="1"/>
  <c r="R194" i="74"/>
  <c r="Q194" i="74"/>
  <c r="P194" i="74"/>
  <c r="O194" i="74"/>
  <c r="O194" i="75" s="1"/>
  <c r="N194" i="74"/>
  <c r="M194" i="74"/>
  <c r="L194" i="74"/>
  <c r="L194" i="75" s="1"/>
  <c r="K194" i="74"/>
  <c r="K194" i="75" s="1"/>
  <c r="J194" i="74"/>
  <c r="I194" i="74"/>
  <c r="H194" i="74"/>
  <c r="G194" i="74"/>
  <c r="G194" i="75" s="1"/>
  <c r="F194" i="74"/>
  <c r="E194" i="74"/>
  <c r="D194" i="74"/>
  <c r="D194" i="75" s="1"/>
  <c r="C194" i="74"/>
  <c r="S193" i="74"/>
  <c r="R193" i="74"/>
  <c r="Q193" i="74"/>
  <c r="P193" i="74"/>
  <c r="P193" i="75" s="1"/>
  <c r="O193" i="74"/>
  <c r="N193" i="74"/>
  <c r="M193" i="74"/>
  <c r="M193" i="75" s="1"/>
  <c r="L193" i="74"/>
  <c r="L193" i="75" s="1"/>
  <c r="K193" i="74"/>
  <c r="J193" i="74"/>
  <c r="I193" i="74"/>
  <c r="H193" i="74"/>
  <c r="H193" i="75" s="1"/>
  <c r="G193" i="74"/>
  <c r="F193" i="74"/>
  <c r="E193" i="74"/>
  <c r="E193" i="75" s="1"/>
  <c r="D193" i="74"/>
  <c r="D193" i="75" s="1"/>
  <c r="C193" i="74"/>
  <c r="S192" i="74"/>
  <c r="R192" i="74"/>
  <c r="Q192" i="74"/>
  <c r="Q192" i="75" s="1"/>
  <c r="P192" i="74"/>
  <c r="O192" i="74"/>
  <c r="N192" i="74"/>
  <c r="N192" i="75" s="1"/>
  <c r="M192" i="74"/>
  <c r="M192" i="75" s="1"/>
  <c r="L192" i="74"/>
  <c r="K192" i="74"/>
  <c r="J192" i="74"/>
  <c r="I192" i="74"/>
  <c r="I192" i="75" s="1"/>
  <c r="H192" i="74"/>
  <c r="G192" i="74"/>
  <c r="F192" i="74"/>
  <c r="F192" i="75" s="1"/>
  <c r="E192" i="74"/>
  <c r="E192" i="75" s="1"/>
  <c r="D192" i="74"/>
  <c r="C192" i="74"/>
  <c r="S191" i="74"/>
  <c r="R191" i="74"/>
  <c r="R191" i="75" s="1"/>
  <c r="Q191" i="74"/>
  <c r="P191" i="74"/>
  <c r="O191" i="74"/>
  <c r="O191" i="75" s="1"/>
  <c r="N191" i="74"/>
  <c r="N191" i="75" s="1"/>
  <c r="M191" i="74"/>
  <c r="L191" i="74"/>
  <c r="K191" i="74"/>
  <c r="J191" i="74"/>
  <c r="J191" i="75" s="1"/>
  <c r="I191" i="74"/>
  <c r="H191" i="74"/>
  <c r="G191" i="74"/>
  <c r="G191" i="75" s="1"/>
  <c r="F191" i="74"/>
  <c r="F191" i="75" s="1"/>
  <c r="E191" i="74"/>
  <c r="D191" i="74"/>
  <c r="C191" i="74"/>
  <c r="S190" i="74"/>
  <c r="S190" i="75" s="1"/>
  <c r="R190" i="74"/>
  <c r="Q190" i="74"/>
  <c r="P190" i="74"/>
  <c r="P190" i="75" s="1"/>
  <c r="O190" i="74"/>
  <c r="O190" i="75" s="1"/>
  <c r="N190" i="74"/>
  <c r="M190" i="74"/>
  <c r="L190" i="74"/>
  <c r="K190" i="74"/>
  <c r="K190" i="75" s="1"/>
  <c r="J190" i="74"/>
  <c r="I190" i="74"/>
  <c r="H190" i="74"/>
  <c r="H190" i="75" s="1"/>
  <c r="G190" i="74"/>
  <c r="G190" i="75" s="1"/>
  <c r="F190" i="74"/>
  <c r="E190" i="74"/>
  <c r="D190" i="74"/>
  <c r="C190" i="74"/>
  <c r="S189" i="74"/>
  <c r="R189" i="74"/>
  <c r="Q189" i="74"/>
  <c r="Q189" i="75" s="1"/>
  <c r="P189" i="74"/>
  <c r="P189" i="75" s="1"/>
  <c r="O189" i="74"/>
  <c r="N189" i="74"/>
  <c r="M189" i="74"/>
  <c r="L189" i="74"/>
  <c r="L189" i="75" s="1"/>
  <c r="K189" i="74"/>
  <c r="J189" i="74"/>
  <c r="I189" i="74"/>
  <c r="I189" i="75" s="1"/>
  <c r="H189" i="74"/>
  <c r="H189" i="75" s="1"/>
  <c r="G189" i="74"/>
  <c r="F189" i="74"/>
  <c r="E189" i="74"/>
  <c r="D189" i="74"/>
  <c r="D189" i="75" s="1"/>
  <c r="C189" i="74"/>
  <c r="S188" i="74"/>
  <c r="R188" i="74"/>
  <c r="R188" i="75" s="1"/>
  <c r="Q188" i="74"/>
  <c r="Q188" i="75" s="1"/>
  <c r="P188" i="74"/>
  <c r="O188" i="74"/>
  <c r="N188" i="74"/>
  <c r="M188" i="74"/>
  <c r="M188" i="75" s="1"/>
  <c r="L188" i="74"/>
  <c r="K188" i="74"/>
  <c r="J188" i="74"/>
  <c r="J188" i="75" s="1"/>
  <c r="I188" i="74"/>
  <c r="I188" i="75" s="1"/>
  <c r="H188" i="74"/>
  <c r="G188" i="74"/>
  <c r="F188" i="74"/>
  <c r="E188" i="74"/>
  <c r="E188" i="75" s="1"/>
  <c r="D188" i="74"/>
  <c r="C188" i="74"/>
  <c r="S187" i="74"/>
  <c r="R187" i="74"/>
  <c r="Q187" i="74"/>
  <c r="P187" i="74"/>
  <c r="O187" i="74"/>
  <c r="N187" i="74"/>
  <c r="M187" i="74"/>
  <c r="L187" i="74"/>
  <c r="K187" i="74"/>
  <c r="J187" i="74"/>
  <c r="I187" i="74"/>
  <c r="H187" i="74"/>
  <c r="G187" i="74"/>
  <c r="F187" i="74"/>
  <c r="E187" i="74"/>
  <c r="D187" i="74"/>
  <c r="C187" i="74"/>
  <c r="S186" i="74"/>
  <c r="S186" i="75" s="1"/>
  <c r="R186" i="74"/>
  <c r="Q186" i="74"/>
  <c r="P186" i="74"/>
  <c r="O186" i="74"/>
  <c r="O186" i="75" s="1"/>
  <c r="N186" i="74"/>
  <c r="M186" i="74"/>
  <c r="L186" i="74"/>
  <c r="L186" i="75" s="1"/>
  <c r="K186" i="74"/>
  <c r="K186" i="75" s="1"/>
  <c r="J186" i="74"/>
  <c r="I186" i="74"/>
  <c r="H186" i="74"/>
  <c r="G186" i="74"/>
  <c r="G186" i="75" s="1"/>
  <c r="F186" i="74"/>
  <c r="E186" i="74"/>
  <c r="D186" i="74"/>
  <c r="D186" i="75" s="1"/>
  <c r="C186" i="74"/>
  <c r="S185" i="74"/>
  <c r="R185" i="74"/>
  <c r="Q185" i="74"/>
  <c r="P185" i="74"/>
  <c r="P185" i="75" s="1"/>
  <c r="O185" i="74"/>
  <c r="N185" i="74"/>
  <c r="M185" i="74"/>
  <c r="M185" i="75" s="1"/>
  <c r="L185" i="74"/>
  <c r="L185" i="75" s="1"/>
  <c r="K185" i="74"/>
  <c r="J185" i="74"/>
  <c r="I185" i="74"/>
  <c r="H185" i="74"/>
  <c r="H185" i="75" s="1"/>
  <c r="G185" i="74"/>
  <c r="F185" i="74"/>
  <c r="E185" i="74"/>
  <c r="E185" i="75" s="1"/>
  <c r="D185" i="74"/>
  <c r="D185" i="75" s="1"/>
  <c r="C185" i="74"/>
  <c r="S184" i="74"/>
  <c r="R184" i="74"/>
  <c r="Q184" i="74"/>
  <c r="Q184" i="75" s="1"/>
  <c r="P184" i="74"/>
  <c r="O184" i="74"/>
  <c r="N184" i="74"/>
  <c r="N184" i="75" s="1"/>
  <c r="M184" i="74"/>
  <c r="M184" i="75" s="1"/>
  <c r="L184" i="74"/>
  <c r="K184" i="74"/>
  <c r="J184" i="74"/>
  <c r="I184" i="74"/>
  <c r="I184" i="75" s="1"/>
  <c r="H184" i="74"/>
  <c r="G184" i="74"/>
  <c r="F184" i="74"/>
  <c r="F184" i="75" s="1"/>
  <c r="E184" i="74"/>
  <c r="E184" i="75" s="1"/>
  <c r="D184" i="74"/>
  <c r="C184" i="74"/>
  <c r="S183" i="74"/>
  <c r="R183" i="74"/>
  <c r="R183" i="75" s="1"/>
  <c r="Q183" i="74"/>
  <c r="P183" i="74"/>
  <c r="O183" i="74"/>
  <c r="O183" i="75" s="1"/>
  <c r="N183" i="74"/>
  <c r="N183" i="75" s="1"/>
  <c r="M183" i="74"/>
  <c r="L183" i="74"/>
  <c r="K183" i="74"/>
  <c r="J183" i="74"/>
  <c r="J183" i="75" s="1"/>
  <c r="I183" i="74"/>
  <c r="H183" i="74"/>
  <c r="G183" i="74"/>
  <c r="G183" i="75" s="1"/>
  <c r="F183" i="74"/>
  <c r="F183" i="75" s="1"/>
  <c r="E183" i="74"/>
  <c r="D183" i="74"/>
  <c r="C183" i="74"/>
  <c r="S182" i="74"/>
  <c r="S182" i="75" s="1"/>
  <c r="R182" i="74"/>
  <c r="Q182" i="74"/>
  <c r="P182" i="74"/>
  <c r="P182" i="75" s="1"/>
  <c r="O182" i="74"/>
  <c r="O182" i="75" s="1"/>
  <c r="N182" i="74"/>
  <c r="M182" i="74"/>
  <c r="L182" i="74"/>
  <c r="K182" i="74"/>
  <c r="K182" i="75" s="1"/>
  <c r="J182" i="74"/>
  <c r="I182" i="74"/>
  <c r="H182" i="74"/>
  <c r="H182" i="75" s="1"/>
  <c r="G182" i="74"/>
  <c r="G182" i="75" s="1"/>
  <c r="F182" i="74"/>
  <c r="E182" i="74"/>
  <c r="D182" i="74"/>
  <c r="C182" i="74"/>
  <c r="S181" i="74"/>
  <c r="R181" i="74"/>
  <c r="Q181" i="74"/>
  <c r="Q181" i="75" s="1"/>
  <c r="P181" i="74"/>
  <c r="P181" i="75" s="1"/>
  <c r="O181" i="74"/>
  <c r="N181" i="74"/>
  <c r="M181" i="74"/>
  <c r="L181" i="74"/>
  <c r="K181" i="74"/>
  <c r="J181" i="74"/>
  <c r="I181" i="74"/>
  <c r="I181" i="75" s="1"/>
  <c r="H181" i="74"/>
  <c r="H181" i="75" s="1"/>
  <c r="G181" i="74"/>
  <c r="F181" i="74"/>
  <c r="E181" i="74"/>
  <c r="D181" i="74"/>
  <c r="D181" i="75" s="1"/>
  <c r="C181" i="74"/>
  <c r="S180" i="74"/>
  <c r="R180" i="74"/>
  <c r="R180" i="75" s="1"/>
  <c r="Q180" i="74"/>
  <c r="Q180" i="75" s="1"/>
  <c r="P180" i="74"/>
  <c r="O180" i="74"/>
  <c r="N180" i="74"/>
  <c r="M180" i="74"/>
  <c r="M180" i="75" s="1"/>
  <c r="L180" i="74"/>
  <c r="K180" i="74"/>
  <c r="J180" i="74"/>
  <c r="J180" i="75" s="1"/>
  <c r="I180" i="74"/>
  <c r="I180" i="75" s="1"/>
  <c r="H180" i="74"/>
  <c r="G180" i="74"/>
  <c r="F180" i="74"/>
  <c r="E180" i="74"/>
  <c r="E180" i="75" s="1"/>
  <c r="D180" i="74"/>
  <c r="C180" i="74"/>
  <c r="S179" i="74"/>
  <c r="S179" i="75" s="1"/>
  <c r="R179" i="74"/>
  <c r="R179" i="75" s="1"/>
  <c r="Q179" i="74"/>
  <c r="P179" i="74"/>
  <c r="O179" i="74"/>
  <c r="N179" i="74"/>
  <c r="N179" i="75" s="1"/>
  <c r="M179" i="74"/>
  <c r="L179" i="74"/>
  <c r="K179" i="74"/>
  <c r="K179" i="75" s="1"/>
  <c r="J179" i="74"/>
  <c r="J179" i="75" s="1"/>
  <c r="I179" i="74"/>
  <c r="H179" i="74"/>
  <c r="G179" i="74"/>
  <c r="F179" i="74"/>
  <c r="F179" i="75" s="1"/>
  <c r="E179" i="74"/>
  <c r="D179" i="74"/>
  <c r="C179" i="74"/>
  <c r="S178" i="74"/>
  <c r="S178" i="75" s="1"/>
  <c r="R178" i="74"/>
  <c r="Q178" i="74"/>
  <c r="P178" i="74"/>
  <c r="O178" i="74"/>
  <c r="O178" i="75" s="1"/>
  <c r="N178" i="74"/>
  <c r="M178" i="74"/>
  <c r="L178" i="74"/>
  <c r="L178" i="75" s="1"/>
  <c r="K178" i="74"/>
  <c r="K178" i="75" s="1"/>
  <c r="J178" i="74"/>
  <c r="I178" i="74"/>
  <c r="H178" i="74"/>
  <c r="G178" i="74"/>
  <c r="G178" i="75" s="1"/>
  <c r="F178" i="74"/>
  <c r="E178" i="74"/>
  <c r="D178" i="74"/>
  <c r="D178" i="75" s="1"/>
  <c r="C178" i="74"/>
  <c r="S177" i="74"/>
  <c r="R177" i="74"/>
  <c r="Q177" i="74"/>
  <c r="P177" i="74"/>
  <c r="P177" i="75" s="1"/>
  <c r="O177" i="74"/>
  <c r="N177" i="74"/>
  <c r="M177" i="74"/>
  <c r="M177" i="75" s="1"/>
  <c r="L177" i="74"/>
  <c r="L177" i="75" s="1"/>
  <c r="K177" i="74"/>
  <c r="J177" i="74"/>
  <c r="I177" i="74"/>
  <c r="H177" i="74"/>
  <c r="H177" i="75" s="1"/>
  <c r="G177" i="74"/>
  <c r="F177" i="74"/>
  <c r="E177" i="74"/>
  <c r="E177" i="75" s="1"/>
  <c r="D177" i="74"/>
  <c r="D177" i="75" s="1"/>
  <c r="C177" i="74"/>
  <c r="S176" i="74"/>
  <c r="R176" i="74"/>
  <c r="Q176" i="74"/>
  <c r="Q176" i="75" s="1"/>
  <c r="P176" i="74"/>
  <c r="O176" i="74"/>
  <c r="N176" i="74"/>
  <c r="N176" i="75" s="1"/>
  <c r="M176" i="74"/>
  <c r="M176" i="75" s="1"/>
  <c r="L176" i="74"/>
  <c r="K176" i="74"/>
  <c r="J176" i="74"/>
  <c r="I176" i="74"/>
  <c r="I176" i="75" s="1"/>
  <c r="H176" i="74"/>
  <c r="G176" i="74"/>
  <c r="F176" i="74"/>
  <c r="F176" i="75" s="1"/>
  <c r="E176" i="74"/>
  <c r="E176" i="75" s="1"/>
  <c r="D176" i="74"/>
  <c r="C176" i="74"/>
  <c r="S175" i="74"/>
  <c r="R175" i="74"/>
  <c r="R175" i="75" s="1"/>
  <c r="Q175" i="74"/>
  <c r="P175" i="74"/>
  <c r="O175" i="74"/>
  <c r="O175" i="75" s="1"/>
  <c r="N175" i="74"/>
  <c r="N175" i="75" s="1"/>
  <c r="M175" i="74"/>
  <c r="L175" i="74"/>
  <c r="K175" i="74"/>
  <c r="J175" i="74"/>
  <c r="J175" i="75" s="1"/>
  <c r="I175" i="74"/>
  <c r="H175" i="74"/>
  <c r="G175" i="74"/>
  <c r="G175" i="75" s="1"/>
  <c r="F175" i="74"/>
  <c r="F175" i="75" s="1"/>
  <c r="E175" i="74"/>
  <c r="D175" i="74"/>
  <c r="C175" i="74"/>
  <c r="S174" i="74"/>
  <c r="S174" i="75" s="1"/>
  <c r="R174" i="74"/>
  <c r="Q174" i="74"/>
  <c r="P174" i="74"/>
  <c r="P174" i="75" s="1"/>
  <c r="O174" i="74"/>
  <c r="O174" i="75" s="1"/>
  <c r="N174" i="74"/>
  <c r="M174" i="74"/>
  <c r="L174" i="74"/>
  <c r="K174" i="74"/>
  <c r="K174" i="75" s="1"/>
  <c r="J174" i="74"/>
  <c r="I174" i="74"/>
  <c r="H174" i="74"/>
  <c r="H174" i="75" s="1"/>
  <c r="G174" i="74"/>
  <c r="G174" i="75" s="1"/>
  <c r="F174" i="74"/>
  <c r="E174" i="74"/>
  <c r="D174" i="74"/>
  <c r="C174" i="74"/>
  <c r="S173" i="74"/>
  <c r="R173" i="74"/>
  <c r="Q173" i="74"/>
  <c r="Q173" i="75" s="1"/>
  <c r="P173" i="74"/>
  <c r="P173" i="75" s="1"/>
  <c r="O173" i="74"/>
  <c r="N173" i="74"/>
  <c r="M173" i="74"/>
  <c r="L173" i="74"/>
  <c r="L173" i="75" s="1"/>
  <c r="K173" i="74"/>
  <c r="J173" i="74"/>
  <c r="I173" i="74"/>
  <c r="I173" i="75" s="1"/>
  <c r="H173" i="74"/>
  <c r="H173" i="75" s="1"/>
  <c r="G173" i="74"/>
  <c r="F173" i="74"/>
  <c r="E173" i="74"/>
  <c r="D173" i="74"/>
  <c r="D173" i="75" s="1"/>
  <c r="C173" i="74"/>
  <c r="S172" i="74"/>
  <c r="R172" i="74"/>
  <c r="R172" i="75" s="1"/>
  <c r="Q172" i="74"/>
  <c r="Q172" i="75" s="1"/>
  <c r="P172" i="74"/>
  <c r="O172" i="74"/>
  <c r="N172" i="74"/>
  <c r="M172" i="74"/>
  <c r="M172" i="75" s="1"/>
  <c r="L172" i="74"/>
  <c r="K172" i="74"/>
  <c r="J172" i="74"/>
  <c r="J172" i="75" s="1"/>
  <c r="I172" i="74"/>
  <c r="I172" i="75" s="1"/>
  <c r="H172" i="74"/>
  <c r="G172" i="74"/>
  <c r="F172" i="74"/>
  <c r="E172" i="74"/>
  <c r="E172" i="75" s="1"/>
  <c r="D172" i="74"/>
  <c r="C172" i="74"/>
  <c r="S171" i="74"/>
  <c r="S171" i="75" s="1"/>
  <c r="R171" i="74"/>
  <c r="R171" i="75" s="1"/>
  <c r="Q171" i="74"/>
  <c r="P171" i="74"/>
  <c r="O171" i="74"/>
  <c r="N171" i="74"/>
  <c r="N171" i="75" s="1"/>
  <c r="M171" i="74"/>
  <c r="L171" i="74"/>
  <c r="K171" i="74"/>
  <c r="K171" i="75" s="1"/>
  <c r="J171" i="74"/>
  <c r="J171" i="75" s="1"/>
  <c r="I171" i="74"/>
  <c r="H171" i="74"/>
  <c r="G171" i="74"/>
  <c r="F171" i="74"/>
  <c r="F171" i="75" s="1"/>
  <c r="E171" i="74"/>
  <c r="D171" i="74"/>
  <c r="C171" i="74"/>
  <c r="S170" i="74"/>
  <c r="S170" i="75" s="1"/>
  <c r="R170" i="74"/>
  <c r="Q170" i="74"/>
  <c r="P170" i="74"/>
  <c r="O170" i="74"/>
  <c r="O170" i="75" s="1"/>
  <c r="N170" i="74"/>
  <c r="M170" i="74"/>
  <c r="L170" i="74"/>
  <c r="L170" i="75" s="1"/>
  <c r="K170" i="74"/>
  <c r="K170" i="75" s="1"/>
  <c r="J170" i="74"/>
  <c r="I170" i="74"/>
  <c r="H170" i="74"/>
  <c r="G170" i="74"/>
  <c r="G170" i="75" s="1"/>
  <c r="F170" i="74"/>
  <c r="E170" i="74"/>
  <c r="D170" i="74"/>
  <c r="D170" i="75" s="1"/>
  <c r="C170" i="74"/>
  <c r="S169" i="74"/>
  <c r="R169" i="74"/>
  <c r="Q169" i="74"/>
  <c r="P169" i="74"/>
  <c r="P169" i="75" s="1"/>
  <c r="O169" i="74"/>
  <c r="N169" i="74"/>
  <c r="M169" i="74"/>
  <c r="M169" i="75" s="1"/>
  <c r="L169" i="74"/>
  <c r="L169" i="75" s="1"/>
  <c r="K169" i="74"/>
  <c r="J169" i="74"/>
  <c r="I169" i="74"/>
  <c r="H169" i="74"/>
  <c r="H169" i="75" s="1"/>
  <c r="G169" i="74"/>
  <c r="F169" i="74"/>
  <c r="E169" i="74"/>
  <c r="E169" i="75" s="1"/>
  <c r="D169" i="74"/>
  <c r="D169" i="75" s="1"/>
  <c r="C169" i="74"/>
  <c r="S168" i="74"/>
  <c r="R168" i="74"/>
  <c r="Q168" i="74"/>
  <c r="Q168" i="75" s="1"/>
  <c r="P168" i="74"/>
  <c r="O168" i="74"/>
  <c r="N168" i="74"/>
  <c r="N168" i="75" s="1"/>
  <c r="M168" i="74"/>
  <c r="M168" i="75" s="1"/>
  <c r="L168" i="74"/>
  <c r="K168" i="74"/>
  <c r="J168" i="74"/>
  <c r="I168" i="74"/>
  <c r="I168" i="75" s="1"/>
  <c r="H168" i="74"/>
  <c r="G168" i="74"/>
  <c r="F168" i="74"/>
  <c r="F168" i="75" s="1"/>
  <c r="E168" i="74"/>
  <c r="E168" i="75" s="1"/>
  <c r="D168" i="74"/>
  <c r="C168" i="74"/>
  <c r="S167" i="74"/>
  <c r="R167" i="74"/>
  <c r="R167" i="75" s="1"/>
  <c r="Q167" i="74"/>
  <c r="P167" i="74"/>
  <c r="O167" i="74"/>
  <c r="O167" i="75" s="1"/>
  <c r="N167" i="74"/>
  <c r="N167" i="75" s="1"/>
  <c r="M167" i="74"/>
  <c r="L167" i="74"/>
  <c r="K167" i="74"/>
  <c r="J167" i="74"/>
  <c r="J167" i="75" s="1"/>
  <c r="I167" i="74"/>
  <c r="H167" i="74"/>
  <c r="G167" i="74"/>
  <c r="G167" i="75" s="1"/>
  <c r="F167" i="74"/>
  <c r="F167" i="75" s="1"/>
  <c r="E167" i="74"/>
  <c r="D167" i="74"/>
  <c r="C167" i="74"/>
  <c r="S166" i="74"/>
  <c r="S166" i="75" s="1"/>
  <c r="R166" i="74"/>
  <c r="Q166" i="74"/>
  <c r="P166" i="74"/>
  <c r="P166" i="75" s="1"/>
  <c r="O166" i="74"/>
  <c r="O166" i="75" s="1"/>
  <c r="N166" i="74"/>
  <c r="M166" i="74"/>
  <c r="L166" i="74"/>
  <c r="K166" i="74"/>
  <c r="K166" i="75" s="1"/>
  <c r="J166" i="74"/>
  <c r="I166" i="74"/>
  <c r="H166" i="74"/>
  <c r="H166" i="75" s="1"/>
  <c r="G166" i="74"/>
  <c r="G166" i="75" s="1"/>
  <c r="F166" i="74"/>
  <c r="E166" i="74"/>
  <c r="D166" i="74"/>
  <c r="C166" i="74"/>
  <c r="S165" i="74"/>
  <c r="R165" i="74"/>
  <c r="Q165" i="74"/>
  <c r="Q165" i="75" s="1"/>
  <c r="P165" i="74"/>
  <c r="P165" i="75" s="1"/>
  <c r="O165" i="74"/>
  <c r="N165" i="74"/>
  <c r="M165" i="74"/>
  <c r="L165" i="74"/>
  <c r="L165" i="75" s="1"/>
  <c r="K165" i="74"/>
  <c r="J165" i="74"/>
  <c r="I165" i="74"/>
  <c r="I165" i="75" s="1"/>
  <c r="H165" i="74"/>
  <c r="H165" i="75" s="1"/>
  <c r="G165" i="74"/>
  <c r="F165" i="74"/>
  <c r="E165" i="74"/>
  <c r="D165" i="74"/>
  <c r="D165" i="75" s="1"/>
  <c r="C165" i="74"/>
  <c r="S164" i="74"/>
  <c r="R164" i="74"/>
  <c r="Q164" i="74"/>
  <c r="Q164" i="75" s="1"/>
  <c r="P164" i="74"/>
  <c r="O164" i="74"/>
  <c r="N164" i="74"/>
  <c r="M164" i="74"/>
  <c r="M164" i="75" s="1"/>
  <c r="L164" i="74"/>
  <c r="K164" i="74"/>
  <c r="J164" i="74"/>
  <c r="J164" i="75" s="1"/>
  <c r="I164" i="74"/>
  <c r="I164" i="75" s="1"/>
  <c r="H164" i="74"/>
  <c r="G164" i="74"/>
  <c r="F164" i="74"/>
  <c r="E164" i="74"/>
  <c r="E164" i="75" s="1"/>
  <c r="D164" i="74"/>
  <c r="C164" i="74"/>
  <c r="C163" i="74"/>
  <c r="S162" i="74"/>
  <c r="S162" i="75" s="1"/>
  <c r="R162" i="74"/>
  <c r="Q162" i="74"/>
  <c r="P162" i="74"/>
  <c r="O162" i="74"/>
  <c r="O162" i="75" s="1"/>
  <c r="N162" i="74"/>
  <c r="M162" i="74"/>
  <c r="L162" i="74"/>
  <c r="L162" i="75" s="1"/>
  <c r="K162" i="74"/>
  <c r="K162" i="75" s="1"/>
  <c r="J162" i="74"/>
  <c r="I162" i="74"/>
  <c r="H162" i="74"/>
  <c r="G162" i="74"/>
  <c r="G162" i="75" s="1"/>
  <c r="F162" i="74"/>
  <c r="E162" i="74"/>
  <c r="D162" i="74"/>
  <c r="D162" i="75" s="1"/>
  <c r="C162" i="74"/>
  <c r="S161" i="74"/>
  <c r="R161" i="74"/>
  <c r="Q161" i="74"/>
  <c r="P161" i="74"/>
  <c r="P161" i="75" s="1"/>
  <c r="O161" i="74"/>
  <c r="N161" i="74"/>
  <c r="M161" i="74"/>
  <c r="M161" i="75" s="1"/>
  <c r="L161" i="74"/>
  <c r="L161" i="75" s="1"/>
  <c r="K161" i="74"/>
  <c r="J161" i="74"/>
  <c r="I161" i="74"/>
  <c r="H161" i="74"/>
  <c r="G161" i="74"/>
  <c r="F161" i="74"/>
  <c r="E161" i="74"/>
  <c r="E161" i="75" s="1"/>
  <c r="D161" i="74"/>
  <c r="D161" i="75" s="1"/>
  <c r="C161" i="74"/>
  <c r="S160" i="74"/>
  <c r="R160" i="74"/>
  <c r="Q160" i="74"/>
  <c r="Q160" i="75" s="1"/>
  <c r="P160" i="74"/>
  <c r="O160" i="74"/>
  <c r="N160" i="74"/>
  <c r="N160" i="75" s="1"/>
  <c r="M160" i="74"/>
  <c r="M160" i="75" s="1"/>
  <c r="L160" i="74"/>
  <c r="K160" i="74"/>
  <c r="J160" i="74"/>
  <c r="I160" i="74"/>
  <c r="I160" i="75" s="1"/>
  <c r="H160" i="74"/>
  <c r="G160" i="74"/>
  <c r="F160" i="74"/>
  <c r="F160" i="75" s="1"/>
  <c r="E160" i="74"/>
  <c r="E160" i="75" s="1"/>
  <c r="D160" i="74"/>
  <c r="C160" i="74"/>
  <c r="S159" i="74"/>
  <c r="R159" i="74"/>
  <c r="R159" i="75" s="1"/>
  <c r="Q159" i="74"/>
  <c r="P159" i="74"/>
  <c r="O159" i="74"/>
  <c r="O159" i="75" s="1"/>
  <c r="N159" i="74"/>
  <c r="N159" i="75" s="1"/>
  <c r="M159" i="74"/>
  <c r="L159" i="74"/>
  <c r="K159" i="74"/>
  <c r="J159" i="74"/>
  <c r="J159" i="75" s="1"/>
  <c r="I159" i="74"/>
  <c r="H159" i="74"/>
  <c r="G159" i="74"/>
  <c r="G159" i="75" s="1"/>
  <c r="F159" i="74"/>
  <c r="F159" i="75" s="1"/>
  <c r="E159" i="74"/>
  <c r="D159" i="74"/>
  <c r="C159" i="74"/>
  <c r="S158" i="74"/>
  <c r="S158" i="75" s="1"/>
  <c r="R158" i="74"/>
  <c r="Q158" i="74"/>
  <c r="P158" i="74"/>
  <c r="P158" i="75" s="1"/>
  <c r="O158" i="74"/>
  <c r="O158" i="75" s="1"/>
  <c r="N158" i="74"/>
  <c r="M158" i="74"/>
  <c r="L158" i="74"/>
  <c r="K158" i="74"/>
  <c r="K158" i="75" s="1"/>
  <c r="J158" i="74"/>
  <c r="I158" i="74"/>
  <c r="H158" i="74"/>
  <c r="H158" i="75" s="1"/>
  <c r="G158" i="74"/>
  <c r="G158" i="75" s="1"/>
  <c r="F158" i="74"/>
  <c r="E158" i="74"/>
  <c r="D158" i="74"/>
  <c r="C158" i="74"/>
  <c r="S157" i="74"/>
  <c r="R157" i="74"/>
  <c r="Q157" i="74"/>
  <c r="Q157" i="75" s="1"/>
  <c r="P157" i="74"/>
  <c r="P157" i="75" s="1"/>
  <c r="O157" i="74"/>
  <c r="N157" i="74"/>
  <c r="M157" i="74"/>
  <c r="L157" i="74"/>
  <c r="L157" i="75" s="1"/>
  <c r="K157" i="74"/>
  <c r="J157" i="74"/>
  <c r="I157" i="74"/>
  <c r="I157" i="75" s="1"/>
  <c r="H157" i="74"/>
  <c r="H157" i="75" s="1"/>
  <c r="G157" i="74"/>
  <c r="F157" i="74"/>
  <c r="E157" i="74"/>
  <c r="D157" i="74"/>
  <c r="D157" i="75" s="1"/>
  <c r="C157" i="74"/>
  <c r="S156" i="74"/>
  <c r="R156" i="74"/>
  <c r="R156" i="75" s="1"/>
  <c r="Q156" i="74"/>
  <c r="Q156" i="75" s="1"/>
  <c r="P156" i="74"/>
  <c r="O156" i="74"/>
  <c r="N156" i="74"/>
  <c r="M156" i="74"/>
  <c r="M156" i="75" s="1"/>
  <c r="L156" i="74"/>
  <c r="K156" i="74"/>
  <c r="J156" i="74"/>
  <c r="J156" i="75" s="1"/>
  <c r="I156" i="74"/>
  <c r="I156" i="75" s="1"/>
  <c r="H156" i="74"/>
  <c r="G156" i="74"/>
  <c r="F156" i="74"/>
  <c r="E156" i="74"/>
  <c r="E156" i="75" s="1"/>
  <c r="D156" i="74"/>
  <c r="C156" i="74"/>
  <c r="S155" i="74"/>
  <c r="S155" i="75" s="1"/>
  <c r="R155" i="74"/>
  <c r="R155" i="75" s="1"/>
  <c r="Q155" i="74"/>
  <c r="P155" i="74"/>
  <c r="O155" i="74"/>
  <c r="N155" i="74"/>
  <c r="N155" i="75" s="1"/>
  <c r="M155" i="74"/>
  <c r="L155" i="74"/>
  <c r="K155" i="74"/>
  <c r="K155" i="75" s="1"/>
  <c r="J155" i="74"/>
  <c r="J155" i="75" s="1"/>
  <c r="I155" i="74"/>
  <c r="H155" i="74"/>
  <c r="G155" i="74"/>
  <c r="F155" i="74"/>
  <c r="F155" i="75" s="1"/>
  <c r="E155" i="74"/>
  <c r="D155" i="74"/>
  <c r="C155" i="74"/>
  <c r="S154" i="74"/>
  <c r="S154" i="75" s="1"/>
  <c r="R154" i="74"/>
  <c r="Q154" i="74"/>
  <c r="P154" i="74"/>
  <c r="O154" i="74"/>
  <c r="O154" i="75" s="1"/>
  <c r="N154" i="74"/>
  <c r="M154" i="74"/>
  <c r="L154" i="74"/>
  <c r="L154" i="75" s="1"/>
  <c r="K154" i="74"/>
  <c r="K154" i="75" s="1"/>
  <c r="J154" i="74"/>
  <c r="I154" i="74"/>
  <c r="H154" i="74"/>
  <c r="G154" i="74"/>
  <c r="G154" i="75" s="1"/>
  <c r="F154" i="74"/>
  <c r="E154" i="74"/>
  <c r="D154" i="74"/>
  <c r="D154" i="75" s="1"/>
  <c r="C154" i="74"/>
  <c r="S153" i="74"/>
  <c r="R153" i="74"/>
  <c r="Q153" i="74"/>
  <c r="P153" i="74"/>
  <c r="O153" i="74"/>
  <c r="N153" i="74"/>
  <c r="M153" i="74"/>
  <c r="M153" i="75" s="1"/>
  <c r="L153" i="74"/>
  <c r="L153" i="75" s="1"/>
  <c r="K153" i="74"/>
  <c r="J153" i="74"/>
  <c r="I153" i="74"/>
  <c r="H153" i="74"/>
  <c r="H153" i="75" s="1"/>
  <c r="G153" i="74"/>
  <c r="F153" i="74"/>
  <c r="E153" i="74"/>
  <c r="E153" i="75" s="1"/>
  <c r="D153" i="74"/>
  <c r="D153" i="75" s="1"/>
  <c r="C153" i="74"/>
  <c r="S152" i="74"/>
  <c r="R152" i="74"/>
  <c r="Q152" i="74"/>
  <c r="Q152" i="75" s="1"/>
  <c r="P152" i="74"/>
  <c r="O152" i="74"/>
  <c r="N152" i="74"/>
  <c r="N152" i="75" s="1"/>
  <c r="M152" i="74"/>
  <c r="L152" i="74"/>
  <c r="K152" i="74"/>
  <c r="J152" i="74"/>
  <c r="I152" i="74"/>
  <c r="H152" i="74"/>
  <c r="G152" i="74"/>
  <c r="F152" i="74"/>
  <c r="E152" i="74"/>
  <c r="D152" i="74"/>
  <c r="C152" i="74"/>
  <c r="S151" i="74"/>
  <c r="R151" i="74"/>
  <c r="R151" i="75" s="1"/>
  <c r="Q151" i="74"/>
  <c r="P151" i="74"/>
  <c r="O151" i="74"/>
  <c r="O151" i="75" s="1"/>
  <c r="N151" i="74"/>
  <c r="N151" i="75" s="1"/>
  <c r="M151" i="74"/>
  <c r="L151" i="74"/>
  <c r="K151" i="74"/>
  <c r="J151" i="74"/>
  <c r="J151" i="75" s="1"/>
  <c r="I151" i="74"/>
  <c r="H151" i="74"/>
  <c r="G151" i="74"/>
  <c r="G151" i="75" s="1"/>
  <c r="F151" i="74"/>
  <c r="F151" i="75" s="1"/>
  <c r="E151" i="74"/>
  <c r="D151" i="74"/>
  <c r="C151" i="74"/>
  <c r="S150" i="74"/>
  <c r="S150" i="75" s="1"/>
  <c r="R150" i="74"/>
  <c r="Q150" i="74"/>
  <c r="P150" i="74"/>
  <c r="P150" i="75" s="1"/>
  <c r="O150" i="74"/>
  <c r="O150" i="75" s="1"/>
  <c r="N150" i="74"/>
  <c r="M150" i="74"/>
  <c r="L150" i="74"/>
  <c r="K150" i="74"/>
  <c r="K150" i="75" s="1"/>
  <c r="J150" i="74"/>
  <c r="I150" i="74"/>
  <c r="H150" i="74"/>
  <c r="H150" i="75" s="1"/>
  <c r="G150" i="74"/>
  <c r="G150" i="75" s="1"/>
  <c r="F150" i="74"/>
  <c r="E150" i="74"/>
  <c r="D150" i="74"/>
  <c r="C150" i="74"/>
  <c r="S149" i="74"/>
  <c r="R149" i="74"/>
  <c r="Q149" i="74"/>
  <c r="Q149" i="75" s="1"/>
  <c r="P149" i="74"/>
  <c r="P149" i="75" s="1"/>
  <c r="O149" i="74"/>
  <c r="N149" i="74"/>
  <c r="M149" i="74"/>
  <c r="L149" i="74"/>
  <c r="L149" i="75" s="1"/>
  <c r="K149" i="74"/>
  <c r="J149" i="74"/>
  <c r="I149" i="74"/>
  <c r="I149" i="75" s="1"/>
  <c r="H149" i="74"/>
  <c r="H149" i="75" s="1"/>
  <c r="G149" i="74"/>
  <c r="F149" i="74"/>
  <c r="E149" i="74"/>
  <c r="D149" i="74"/>
  <c r="D149" i="75" s="1"/>
  <c r="C149" i="74"/>
  <c r="S148" i="74"/>
  <c r="R148" i="74"/>
  <c r="R148" i="75" s="1"/>
  <c r="Q148" i="74"/>
  <c r="Q148" i="75" s="1"/>
  <c r="P148" i="74"/>
  <c r="O148" i="74"/>
  <c r="N148" i="74"/>
  <c r="M148" i="74"/>
  <c r="L148" i="74"/>
  <c r="K148" i="74"/>
  <c r="J148" i="74"/>
  <c r="J148" i="75" s="1"/>
  <c r="I148" i="74"/>
  <c r="I148" i="75" s="1"/>
  <c r="H148" i="74"/>
  <c r="G148" i="74"/>
  <c r="F148" i="74"/>
  <c r="E148" i="74"/>
  <c r="E148" i="75" s="1"/>
  <c r="D148" i="74"/>
  <c r="C148" i="74"/>
  <c r="S147" i="74"/>
  <c r="S147" i="75" s="1"/>
  <c r="R147" i="74"/>
  <c r="R147" i="75" s="1"/>
  <c r="Q147" i="74"/>
  <c r="P147" i="74"/>
  <c r="O147" i="74"/>
  <c r="N147" i="74"/>
  <c r="N147" i="75" s="1"/>
  <c r="M147" i="74"/>
  <c r="L147" i="74"/>
  <c r="K147" i="74"/>
  <c r="K147" i="75" s="1"/>
  <c r="J147" i="74"/>
  <c r="J147" i="75" s="1"/>
  <c r="I147" i="74"/>
  <c r="H147" i="74"/>
  <c r="G147" i="74"/>
  <c r="F147" i="74"/>
  <c r="F147" i="75" s="1"/>
  <c r="E147" i="74"/>
  <c r="D147" i="74"/>
  <c r="C147" i="74"/>
  <c r="S146" i="74"/>
  <c r="S146" i="75" s="1"/>
  <c r="R146" i="74"/>
  <c r="Q146" i="74"/>
  <c r="P146" i="74"/>
  <c r="O146" i="74"/>
  <c r="N146" i="74"/>
  <c r="M146" i="74"/>
  <c r="L146" i="74"/>
  <c r="L146" i="75" s="1"/>
  <c r="K146" i="74"/>
  <c r="K146" i="75" s="1"/>
  <c r="J146" i="74"/>
  <c r="I146" i="74"/>
  <c r="H146" i="74"/>
  <c r="G146" i="74"/>
  <c r="G146" i="75" s="1"/>
  <c r="F146" i="74"/>
  <c r="E146" i="74"/>
  <c r="D146" i="74"/>
  <c r="D146" i="75" s="1"/>
  <c r="C146" i="74"/>
  <c r="S145" i="74"/>
  <c r="R145" i="74"/>
  <c r="Q145" i="74"/>
  <c r="P145" i="74"/>
  <c r="P145" i="75" s="1"/>
  <c r="O145" i="74"/>
  <c r="N145" i="74"/>
  <c r="M145" i="74"/>
  <c r="M145" i="75" s="1"/>
  <c r="L145" i="74"/>
  <c r="L145" i="75" s="1"/>
  <c r="K145" i="74"/>
  <c r="J145" i="74"/>
  <c r="I145" i="74"/>
  <c r="H145" i="74"/>
  <c r="H145" i="75" s="1"/>
  <c r="G145" i="74"/>
  <c r="F145" i="74"/>
  <c r="E145" i="74"/>
  <c r="E145" i="75" s="1"/>
  <c r="D145" i="74"/>
  <c r="D145" i="75" s="1"/>
  <c r="C145" i="74"/>
  <c r="S144" i="74"/>
  <c r="R144" i="74"/>
  <c r="Q144" i="74"/>
  <c r="Q144" i="75" s="1"/>
  <c r="P144" i="74"/>
  <c r="O144" i="74"/>
  <c r="N144" i="74"/>
  <c r="M144" i="74"/>
  <c r="M144" i="75" s="1"/>
  <c r="L144" i="74"/>
  <c r="K144" i="74"/>
  <c r="J144" i="74"/>
  <c r="I144" i="74"/>
  <c r="I144" i="75" s="1"/>
  <c r="H144" i="74"/>
  <c r="G144" i="74"/>
  <c r="F144" i="74"/>
  <c r="F144" i="75" s="1"/>
  <c r="E144" i="74"/>
  <c r="E144" i="75" s="1"/>
  <c r="D144" i="74"/>
  <c r="C144" i="74"/>
  <c r="S143" i="74"/>
  <c r="R143" i="74"/>
  <c r="R143" i="75" s="1"/>
  <c r="Q143" i="74"/>
  <c r="P143" i="74"/>
  <c r="O143" i="74"/>
  <c r="O143" i="75" s="1"/>
  <c r="N143" i="74"/>
  <c r="N143" i="75" s="1"/>
  <c r="M143" i="74"/>
  <c r="L143" i="74"/>
  <c r="K143" i="74"/>
  <c r="J143" i="74"/>
  <c r="J143" i="75" s="1"/>
  <c r="I143" i="74"/>
  <c r="H143" i="74"/>
  <c r="G143" i="74"/>
  <c r="G143" i="75" s="1"/>
  <c r="F143" i="74"/>
  <c r="F143" i="75" s="1"/>
  <c r="E143" i="74"/>
  <c r="D143" i="74"/>
  <c r="C143" i="74"/>
  <c r="S142" i="74"/>
  <c r="R142" i="74"/>
  <c r="Q142" i="74"/>
  <c r="P142" i="74"/>
  <c r="O142" i="74"/>
  <c r="N142" i="74"/>
  <c r="M142" i="74"/>
  <c r="L142" i="74"/>
  <c r="K142" i="74"/>
  <c r="J142" i="74"/>
  <c r="I142" i="74"/>
  <c r="H142" i="74"/>
  <c r="G142" i="74"/>
  <c r="F142" i="74"/>
  <c r="E142" i="74"/>
  <c r="D142" i="74"/>
  <c r="C142" i="74"/>
  <c r="S141" i="74"/>
  <c r="R141" i="74"/>
  <c r="Q141" i="74"/>
  <c r="Q141" i="75" s="1"/>
  <c r="P141" i="74"/>
  <c r="P141" i="75" s="1"/>
  <c r="O141" i="74"/>
  <c r="N141" i="74"/>
  <c r="M141" i="74"/>
  <c r="L141" i="74"/>
  <c r="L141" i="75" s="1"/>
  <c r="K141" i="74"/>
  <c r="J141" i="74"/>
  <c r="I141" i="74"/>
  <c r="H141" i="74"/>
  <c r="H141" i="75" s="1"/>
  <c r="G141" i="74"/>
  <c r="F141" i="74"/>
  <c r="E141" i="74"/>
  <c r="D141" i="74"/>
  <c r="D141" i="75" s="1"/>
  <c r="C141" i="74"/>
  <c r="S140" i="74"/>
  <c r="R140" i="74"/>
  <c r="R140" i="75" s="1"/>
  <c r="Q140" i="74"/>
  <c r="Q140" i="75" s="1"/>
  <c r="P140" i="74"/>
  <c r="O140" i="74"/>
  <c r="N140" i="74"/>
  <c r="M140" i="74"/>
  <c r="M140" i="75" s="1"/>
  <c r="L140" i="74"/>
  <c r="K140" i="74"/>
  <c r="J140" i="74"/>
  <c r="J140" i="75" s="1"/>
  <c r="I140" i="74"/>
  <c r="I140" i="75" s="1"/>
  <c r="H140" i="74"/>
  <c r="G140" i="74"/>
  <c r="F140" i="74"/>
  <c r="E140" i="74"/>
  <c r="E140" i="75" s="1"/>
  <c r="D140" i="74"/>
  <c r="C140" i="74"/>
  <c r="S139" i="74"/>
  <c r="S139" i="75" s="1"/>
  <c r="R139" i="74"/>
  <c r="R139" i="75" s="1"/>
  <c r="Q139" i="74"/>
  <c r="P139" i="74"/>
  <c r="O139" i="74"/>
  <c r="N139" i="74"/>
  <c r="N139" i="75" s="1"/>
  <c r="M139" i="74"/>
  <c r="L139" i="74"/>
  <c r="K139" i="74"/>
  <c r="K139" i="75" s="1"/>
  <c r="J139" i="74"/>
  <c r="J139" i="75" s="1"/>
  <c r="I139" i="74"/>
  <c r="H139" i="74"/>
  <c r="G139" i="74"/>
  <c r="F139" i="74"/>
  <c r="F139" i="75" s="1"/>
  <c r="E139" i="74"/>
  <c r="D139" i="74"/>
  <c r="C139" i="74"/>
  <c r="S138" i="74"/>
  <c r="S138" i="75" s="1"/>
  <c r="R138" i="74"/>
  <c r="Q138" i="74"/>
  <c r="P138" i="74"/>
  <c r="O138" i="74"/>
  <c r="O138" i="75" s="1"/>
  <c r="N138" i="74"/>
  <c r="M138" i="74"/>
  <c r="L138" i="74"/>
  <c r="L138" i="75" s="1"/>
  <c r="K138" i="74"/>
  <c r="K138" i="75" s="1"/>
  <c r="J138" i="74"/>
  <c r="I138" i="74"/>
  <c r="H138" i="74"/>
  <c r="G138" i="74"/>
  <c r="G138" i="75" s="1"/>
  <c r="F138" i="74"/>
  <c r="E138" i="74"/>
  <c r="D138" i="74"/>
  <c r="D138" i="75" s="1"/>
  <c r="C138" i="74"/>
  <c r="S137" i="74"/>
  <c r="R137" i="74"/>
  <c r="Q137" i="74"/>
  <c r="P137" i="74"/>
  <c r="P137" i="75" s="1"/>
  <c r="O137" i="74"/>
  <c r="N137" i="74"/>
  <c r="M137" i="74"/>
  <c r="M137" i="75" s="1"/>
  <c r="L137" i="74"/>
  <c r="L137" i="75" s="1"/>
  <c r="K137" i="74"/>
  <c r="J137" i="74"/>
  <c r="I137" i="74"/>
  <c r="H137" i="74"/>
  <c r="H137" i="75" s="1"/>
  <c r="G137" i="74"/>
  <c r="F137" i="74"/>
  <c r="E137" i="74"/>
  <c r="E137" i="75" s="1"/>
  <c r="D137" i="74"/>
  <c r="D137" i="75" s="1"/>
  <c r="C137" i="74"/>
  <c r="S136" i="74"/>
  <c r="R136" i="74"/>
  <c r="Q136" i="74"/>
  <c r="Q136" i="75" s="1"/>
  <c r="P136" i="74"/>
  <c r="O136" i="74"/>
  <c r="N136" i="74"/>
  <c r="N136" i="75" s="1"/>
  <c r="M136" i="74"/>
  <c r="M136" i="75" s="1"/>
  <c r="L136" i="74"/>
  <c r="K136" i="74"/>
  <c r="J136" i="74"/>
  <c r="I136" i="74"/>
  <c r="I136" i="75" s="1"/>
  <c r="H136" i="74"/>
  <c r="G136" i="74"/>
  <c r="F136" i="74"/>
  <c r="F136" i="75" s="1"/>
  <c r="E136" i="74"/>
  <c r="E136" i="75" s="1"/>
  <c r="D136" i="74"/>
  <c r="C136" i="74"/>
  <c r="S135" i="74"/>
  <c r="R135" i="74"/>
  <c r="R135" i="75" s="1"/>
  <c r="Q135" i="74"/>
  <c r="P135" i="74"/>
  <c r="O135" i="74"/>
  <c r="O135" i="75" s="1"/>
  <c r="N135" i="74"/>
  <c r="N135" i="75" s="1"/>
  <c r="M135" i="74"/>
  <c r="L135" i="74"/>
  <c r="K135" i="74"/>
  <c r="J135" i="74"/>
  <c r="J135" i="75" s="1"/>
  <c r="I135" i="74"/>
  <c r="H135" i="74"/>
  <c r="G135" i="74"/>
  <c r="G135" i="75" s="1"/>
  <c r="F135" i="74"/>
  <c r="F135" i="75" s="1"/>
  <c r="E135" i="74"/>
  <c r="D135" i="74"/>
  <c r="C135" i="74"/>
  <c r="S134" i="74"/>
  <c r="S134" i="75" s="1"/>
  <c r="R134" i="74"/>
  <c r="Q134" i="74"/>
  <c r="P134" i="74"/>
  <c r="P134" i="75" s="1"/>
  <c r="O134" i="74"/>
  <c r="O134" i="75" s="1"/>
  <c r="N134" i="74"/>
  <c r="M134" i="74"/>
  <c r="L134" i="74"/>
  <c r="K134" i="74"/>
  <c r="K134" i="75" s="1"/>
  <c r="J134" i="74"/>
  <c r="I134" i="74"/>
  <c r="H134" i="74"/>
  <c r="H134" i="75" s="1"/>
  <c r="G134" i="74"/>
  <c r="G134" i="75" s="1"/>
  <c r="F134" i="74"/>
  <c r="E134" i="74"/>
  <c r="D134" i="74"/>
  <c r="C134" i="74"/>
  <c r="S133" i="74"/>
  <c r="R133" i="74"/>
  <c r="Q133" i="74"/>
  <c r="Q133" i="75" s="1"/>
  <c r="P133" i="74"/>
  <c r="P133" i="75" s="1"/>
  <c r="O133" i="74"/>
  <c r="N133" i="74"/>
  <c r="M133" i="74"/>
  <c r="L133" i="74"/>
  <c r="L133" i="75" s="1"/>
  <c r="K133" i="74"/>
  <c r="J133" i="74"/>
  <c r="I133" i="74"/>
  <c r="I133" i="75" s="1"/>
  <c r="H133" i="74"/>
  <c r="H133" i="75" s="1"/>
  <c r="G133" i="74"/>
  <c r="F133" i="74"/>
  <c r="E133" i="74"/>
  <c r="D133" i="74"/>
  <c r="D133" i="75" s="1"/>
  <c r="C133" i="74"/>
  <c r="S132" i="74"/>
  <c r="R132" i="74"/>
  <c r="R132" i="75" s="1"/>
  <c r="Q132" i="74"/>
  <c r="Q132" i="75" s="1"/>
  <c r="P132" i="74"/>
  <c r="O132" i="74"/>
  <c r="N132" i="74"/>
  <c r="M132" i="74"/>
  <c r="M132" i="75" s="1"/>
  <c r="L132" i="74"/>
  <c r="K132" i="74"/>
  <c r="J132" i="74"/>
  <c r="J132" i="75" s="1"/>
  <c r="I132" i="74"/>
  <c r="I132" i="75" s="1"/>
  <c r="H132" i="74"/>
  <c r="G132" i="74"/>
  <c r="F132" i="74"/>
  <c r="E132" i="74"/>
  <c r="D132" i="74"/>
  <c r="C132" i="74"/>
  <c r="S131" i="74"/>
  <c r="S131" i="75" s="1"/>
  <c r="R131" i="74"/>
  <c r="R131" i="75" s="1"/>
  <c r="Q131" i="74"/>
  <c r="P131" i="74"/>
  <c r="O131" i="74"/>
  <c r="N131" i="74"/>
  <c r="N131" i="75" s="1"/>
  <c r="M131" i="74"/>
  <c r="L131" i="74"/>
  <c r="K131" i="74"/>
  <c r="K131" i="75" s="1"/>
  <c r="J131" i="74"/>
  <c r="J131" i="75" s="1"/>
  <c r="I131" i="74"/>
  <c r="H131" i="74"/>
  <c r="G131" i="74"/>
  <c r="F131" i="74"/>
  <c r="F131" i="75" s="1"/>
  <c r="E131" i="74"/>
  <c r="D131" i="74"/>
  <c r="C131" i="74"/>
  <c r="S130" i="74"/>
  <c r="S130" i="75" s="1"/>
  <c r="R130" i="74"/>
  <c r="Q130" i="74"/>
  <c r="P130" i="74"/>
  <c r="O130" i="74"/>
  <c r="O130" i="75" s="1"/>
  <c r="N130" i="74"/>
  <c r="M130" i="74"/>
  <c r="L130" i="74"/>
  <c r="L130" i="75" s="1"/>
  <c r="K130" i="74"/>
  <c r="K130" i="75" s="1"/>
  <c r="J130" i="74"/>
  <c r="I130" i="74"/>
  <c r="H130" i="74"/>
  <c r="G130" i="74"/>
  <c r="G130" i="75" s="1"/>
  <c r="F130" i="74"/>
  <c r="E130" i="74"/>
  <c r="D130" i="74"/>
  <c r="D130" i="75" s="1"/>
  <c r="C130" i="74"/>
  <c r="S129" i="74"/>
  <c r="R129" i="74"/>
  <c r="Q129" i="74"/>
  <c r="P129" i="74"/>
  <c r="P129" i="75" s="1"/>
  <c r="O129" i="74"/>
  <c r="N129" i="74"/>
  <c r="M129" i="74"/>
  <c r="M129" i="75" s="1"/>
  <c r="L129" i="74"/>
  <c r="L129" i="75" s="1"/>
  <c r="K129" i="74"/>
  <c r="J129" i="74"/>
  <c r="I129" i="74"/>
  <c r="H129" i="74"/>
  <c r="H129" i="75" s="1"/>
  <c r="G129" i="74"/>
  <c r="F129" i="74"/>
  <c r="E129" i="74"/>
  <c r="D129" i="74"/>
  <c r="D129" i="75" s="1"/>
  <c r="C129" i="74"/>
  <c r="S128" i="74"/>
  <c r="R128" i="74"/>
  <c r="Q128" i="74"/>
  <c r="Q128" i="75" s="1"/>
  <c r="P128" i="74"/>
  <c r="O128" i="74"/>
  <c r="N128" i="74"/>
  <c r="N128" i="75" s="1"/>
  <c r="M128" i="74"/>
  <c r="M128" i="75" s="1"/>
  <c r="L128" i="74"/>
  <c r="K128" i="74"/>
  <c r="J128" i="74"/>
  <c r="I128" i="74"/>
  <c r="I128" i="75" s="1"/>
  <c r="H128" i="74"/>
  <c r="G128" i="74"/>
  <c r="F128" i="74"/>
  <c r="F128" i="75" s="1"/>
  <c r="E128" i="74"/>
  <c r="E128" i="75" s="1"/>
  <c r="D128" i="74"/>
  <c r="C128" i="74"/>
  <c r="S127" i="74"/>
  <c r="R127" i="74"/>
  <c r="R127" i="75" s="1"/>
  <c r="Q127" i="74"/>
  <c r="P127" i="74"/>
  <c r="O127" i="74"/>
  <c r="O127" i="75" s="1"/>
  <c r="N127" i="74"/>
  <c r="N127" i="75" s="1"/>
  <c r="M127" i="74"/>
  <c r="L127" i="74"/>
  <c r="K127" i="74"/>
  <c r="J127" i="74"/>
  <c r="J127" i="75" s="1"/>
  <c r="I127" i="74"/>
  <c r="H127" i="74"/>
  <c r="G127" i="74"/>
  <c r="G127" i="75" s="1"/>
  <c r="F127" i="74"/>
  <c r="F127" i="75" s="1"/>
  <c r="E127" i="74"/>
  <c r="D127" i="74"/>
  <c r="C127" i="74"/>
  <c r="S126" i="74"/>
  <c r="S126" i="75" s="1"/>
  <c r="R126" i="74"/>
  <c r="Q126" i="74"/>
  <c r="P126" i="74"/>
  <c r="P126" i="75" s="1"/>
  <c r="O126" i="74"/>
  <c r="O126" i="75" s="1"/>
  <c r="N126" i="74"/>
  <c r="M126" i="74"/>
  <c r="L126" i="74"/>
  <c r="K126" i="74"/>
  <c r="K126" i="75" s="1"/>
  <c r="J126" i="74"/>
  <c r="I126" i="74"/>
  <c r="H126" i="74"/>
  <c r="H126" i="75" s="1"/>
  <c r="G126" i="74"/>
  <c r="G126" i="75" s="1"/>
  <c r="F126" i="74"/>
  <c r="E126" i="74"/>
  <c r="D126" i="74"/>
  <c r="C126" i="74"/>
  <c r="S125" i="74"/>
  <c r="R125" i="74"/>
  <c r="Q125" i="74"/>
  <c r="Q125" i="75" s="1"/>
  <c r="P125" i="74"/>
  <c r="P125" i="75" s="1"/>
  <c r="O125" i="74"/>
  <c r="N125" i="74"/>
  <c r="M125" i="74"/>
  <c r="L125" i="74"/>
  <c r="L125" i="75" s="1"/>
  <c r="K125" i="74"/>
  <c r="J125" i="74"/>
  <c r="I125" i="74"/>
  <c r="I125" i="75" s="1"/>
  <c r="H125" i="74"/>
  <c r="H125" i="75" s="1"/>
  <c r="G125" i="74"/>
  <c r="F125" i="74"/>
  <c r="E125" i="74"/>
  <c r="D125" i="74"/>
  <c r="D125" i="75" s="1"/>
  <c r="C125" i="74"/>
  <c r="S124" i="74"/>
  <c r="R124" i="74"/>
  <c r="R124" i="75" s="1"/>
  <c r="Q124" i="74"/>
  <c r="Q124" i="75" s="1"/>
  <c r="P124" i="74"/>
  <c r="O124" i="74"/>
  <c r="N124" i="74"/>
  <c r="M124" i="74"/>
  <c r="M124" i="75" s="1"/>
  <c r="L124" i="74"/>
  <c r="K124" i="74"/>
  <c r="J124" i="74"/>
  <c r="J124" i="75" s="1"/>
  <c r="I124" i="74"/>
  <c r="I124" i="75" s="1"/>
  <c r="H124" i="74"/>
  <c r="G124" i="74"/>
  <c r="F124" i="74"/>
  <c r="E124" i="74"/>
  <c r="E124" i="75" s="1"/>
  <c r="D124" i="74"/>
  <c r="C124" i="74"/>
  <c r="S123" i="74"/>
  <c r="S123" i="75" s="1"/>
  <c r="R123" i="74"/>
  <c r="R123" i="75" s="1"/>
  <c r="Q123" i="74"/>
  <c r="P123" i="74"/>
  <c r="O123" i="74"/>
  <c r="N123" i="74"/>
  <c r="N123" i="75" s="1"/>
  <c r="M123" i="74"/>
  <c r="L123" i="74"/>
  <c r="K123" i="74"/>
  <c r="K123" i="75" s="1"/>
  <c r="J123" i="74"/>
  <c r="J123" i="75" s="1"/>
  <c r="I123" i="74"/>
  <c r="H123" i="74"/>
  <c r="G123" i="74"/>
  <c r="F123" i="74"/>
  <c r="F123" i="75" s="1"/>
  <c r="E123" i="74"/>
  <c r="D123" i="74"/>
  <c r="C123" i="74"/>
  <c r="S122" i="74"/>
  <c r="S122" i="75" s="1"/>
  <c r="R122" i="74"/>
  <c r="Q122" i="74"/>
  <c r="P122" i="74"/>
  <c r="O122" i="74"/>
  <c r="O122" i="75" s="1"/>
  <c r="N122" i="74"/>
  <c r="M122" i="74"/>
  <c r="L122" i="74"/>
  <c r="L122" i="75" s="1"/>
  <c r="K122" i="74"/>
  <c r="K122" i="75" s="1"/>
  <c r="J122" i="74"/>
  <c r="I122" i="74"/>
  <c r="H122" i="74"/>
  <c r="G122" i="74"/>
  <c r="G122" i="75" s="1"/>
  <c r="F122" i="74"/>
  <c r="E122" i="74"/>
  <c r="D122" i="74"/>
  <c r="D122" i="75" s="1"/>
  <c r="C122" i="74"/>
  <c r="S121" i="74"/>
  <c r="R121" i="74"/>
  <c r="Q121" i="74"/>
  <c r="P121" i="74"/>
  <c r="P121" i="75" s="1"/>
  <c r="O121" i="74"/>
  <c r="N121" i="74"/>
  <c r="M121" i="74"/>
  <c r="M121" i="75" s="1"/>
  <c r="L121" i="74"/>
  <c r="L121" i="75" s="1"/>
  <c r="K121" i="74"/>
  <c r="J121" i="74"/>
  <c r="I121" i="74"/>
  <c r="H121" i="74"/>
  <c r="H121" i="75" s="1"/>
  <c r="G121" i="74"/>
  <c r="F121" i="74"/>
  <c r="E121" i="74"/>
  <c r="E121" i="75" s="1"/>
  <c r="D121" i="74"/>
  <c r="D121" i="75" s="1"/>
  <c r="C121" i="74"/>
  <c r="S120" i="74"/>
  <c r="R120" i="74"/>
  <c r="Q120" i="74"/>
  <c r="Q120" i="75" s="1"/>
  <c r="P120" i="74"/>
  <c r="O120" i="74"/>
  <c r="N120" i="74"/>
  <c r="N120" i="75" s="1"/>
  <c r="M120" i="74"/>
  <c r="M120" i="75" s="1"/>
  <c r="L120" i="74"/>
  <c r="K120" i="74"/>
  <c r="J120" i="74"/>
  <c r="I120" i="74"/>
  <c r="I120" i="75" s="1"/>
  <c r="H120" i="74"/>
  <c r="G120" i="74"/>
  <c r="F120" i="74"/>
  <c r="F120" i="75" s="1"/>
  <c r="E120" i="74"/>
  <c r="E120" i="75" s="1"/>
  <c r="D120" i="74"/>
  <c r="C120" i="74"/>
  <c r="S119" i="74"/>
  <c r="R119" i="74"/>
  <c r="R119" i="75" s="1"/>
  <c r="Q119" i="74"/>
  <c r="P119" i="74"/>
  <c r="O119" i="74"/>
  <c r="N119" i="74"/>
  <c r="N119" i="75" s="1"/>
  <c r="M119" i="74"/>
  <c r="L119" i="74"/>
  <c r="K119" i="74"/>
  <c r="J119" i="74"/>
  <c r="J119" i="75" s="1"/>
  <c r="I119" i="74"/>
  <c r="H119" i="74"/>
  <c r="G119" i="74"/>
  <c r="G119" i="75" s="1"/>
  <c r="F119" i="74"/>
  <c r="F119" i="75" s="1"/>
  <c r="E119" i="74"/>
  <c r="D119" i="74"/>
  <c r="C119" i="74"/>
  <c r="S118" i="74"/>
  <c r="S118" i="75" s="1"/>
  <c r="R118" i="74"/>
  <c r="Q118" i="74"/>
  <c r="P118" i="74"/>
  <c r="P118" i="75" s="1"/>
  <c r="O118" i="74"/>
  <c r="O118" i="75" s="1"/>
  <c r="N118" i="74"/>
  <c r="M118" i="74"/>
  <c r="L118" i="74"/>
  <c r="K118" i="74"/>
  <c r="K118" i="75" s="1"/>
  <c r="J118" i="74"/>
  <c r="I118" i="74"/>
  <c r="H118" i="74"/>
  <c r="H118" i="75" s="1"/>
  <c r="G118" i="74"/>
  <c r="G118" i="75" s="1"/>
  <c r="F118" i="74"/>
  <c r="E118" i="74"/>
  <c r="D118" i="74"/>
  <c r="C118" i="74"/>
  <c r="S117" i="74"/>
  <c r="R117" i="74"/>
  <c r="Q117" i="74"/>
  <c r="Q117" i="75" s="1"/>
  <c r="P117" i="74"/>
  <c r="P117" i="75" s="1"/>
  <c r="O117" i="74"/>
  <c r="N117" i="74"/>
  <c r="M117" i="74"/>
  <c r="L117" i="74"/>
  <c r="L117" i="75" s="1"/>
  <c r="K117" i="74"/>
  <c r="J117" i="74"/>
  <c r="I117" i="74"/>
  <c r="I117" i="75" s="1"/>
  <c r="H117" i="74"/>
  <c r="H117" i="75" s="1"/>
  <c r="G117" i="74"/>
  <c r="F117" i="74"/>
  <c r="E117" i="74"/>
  <c r="D117" i="74"/>
  <c r="D117" i="75" s="1"/>
  <c r="C117" i="74"/>
  <c r="S116" i="74"/>
  <c r="R116" i="74"/>
  <c r="R116" i="75" s="1"/>
  <c r="Q116" i="74"/>
  <c r="Q116" i="75" s="1"/>
  <c r="P116" i="74"/>
  <c r="O116" i="74"/>
  <c r="N116" i="74"/>
  <c r="M116" i="74"/>
  <c r="M116" i="75" s="1"/>
  <c r="L116" i="74"/>
  <c r="K116" i="74"/>
  <c r="J116" i="74"/>
  <c r="J116" i="75" s="1"/>
  <c r="I116" i="74"/>
  <c r="I116" i="75" s="1"/>
  <c r="H116" i="74"/>
  <c r="G116" i="74"/>
  <c r="F116" i="74"/>
  <c r="E116" i="74"/>
  <c r="E116" i="75" s="1"/>
  <c r="D116" i="74"/>
  <c r="C116" i="74"/>
  <c r="S115" i="74"/>
  <c r="S115" i="75" s="1"/>
  <c r="R115" i="74"/>
  <c r="R115" i="75" s="1"/>
  <c r="Q115" i="74"/>
  <c r="P115" i="74"/>
  <c r="O115" i="74"/>
  <c r="N115" i="74"/>
  <c r="N115" i="75" s="1"/>
  <c r="M115" i="74"/>
  <c r="L115" i="74"/>
  <c r="K115" i="74"/>
  <c r="K115" i="75" s="1"/>
  <c r="J115" i="74"/>
  <c r="J115" i="75" s="1"/>
  <c r="I115" i="74"/>
  <c r="H115" i="74"/>
  <c r="G115" i="74"/>
  <c r="F115" i="74"/>
  <c r="F115" i="75" s="1"/>
  <c r="E115" i="74"/>
  <c r="D115" i="74"/>
  <c r="C115" i="74"/>
  <c r="S114" i="74"/>
  <c r="S114" i="75" s="1"/>
  <c r="R114" i="74"/>
  <c r="Q114" i="74"/>
  <c r="P114" i="74"/>
  <c r="O114" i="74"/>
  <c r="O114" i="75" s="1"/>
  <c r="N114" i="74"/>
  <c r="M114" i="74"/>
  <c r="L114" i="74"/>
  <c r="L114" i="75" s="1"/>
  <c r="K114" i="74"/>
  <c r="K114" i="75" s="1"/>
  <c r="J114" i="74"/>
  <c r="I114" i="74"/>
  <c r="H114" i="74"/>
  <c r="G114" i="74"/>
  <c r="G114" i="75" s="1"/>
  <c r="F114" i="74"/>
  <c r="E114" i="74"/>
  <c r="D114" i="74"/>
  <c r="D114" i="75" s="1"/>
  <c r="C114" i="74"/>
  <c r="S113" i="74"/>
  <c r="R113" i="74"/>
  <c r="Q113" i="74"/>
  <c r="P113" i="74"/>
  <c r="P113" i="75" s="1"/>
  <c r="O113" i="74"/>
  <c r="N113" i="74"/>
  <c r="M113" i="74"/>
  <c r="M113" i="75" s="1"/>
  <c r="L113" i="74"/>
  <c r="L113" i="75" s="1"/>
  <c r="K113" i="74"/>
  <c r="J113" i="74"/>
  <c r="I113" i="74"/>
  <c r="H113" i="74"/>
  <c r="H113" i="75" s="1"/>
  <c r="G113" i="74"/>
  <c r="F113" i="74"/>
  <c r="E113" i="74"/>
  <c r="E113" i="75" s="1"/>
  <c r="D113" i="74"/>
  <c r="D113" i="75" s="1"/>
  <c r="C113" i="74"/>
  <c r="S112" i="74"/>
  <c r="R112" i="74"/>
  <c r="Q112" i="74"/>
  <c r="Q112" i="75" s="1"/>
  <c r="P112" i="74"/>
  <c r="O112" i="74"/>
  <c r="N112" i="74"/>
  <c r="N112" i="75" s="1"/>
  <c r="M112" i="74"/>
  <c r="M112" i="75" s="1"/>
  <c r="L112" i="74"/>
  <c r="K112" i="74"/>
  <c r="J112" i="74"/>
  <c r="I112" i="74"/>
  <c r="I112" i="75" s="1"/>
  <c r="H112" i="74"/>
  <c r="G112" i="74"/>
  <c r="F112" i="74"/>
  <c r="F112" i="75" s="1"/>
  <c r="E112" i="74"/>
  <c r="E112" i="75" s="1"/>
  <c r="D112" i="74"/>
  <c r="C112" i="74"/>
  <c r="S111" i="74"/>
  <c r="R111" i="74"/>
  <c r="R111" i="75" s="1"/>
  <c r="Q111" i="74"/>
  <c r="P111" i="74"/>
  <c r="O111" i="74"/>
  <c r="O111" i="75" s="1"/>
  <c r="N111" i="74"/>
  <c r="N111" i="75" s="1"/>
  <c r="M111" i="74"/>
  <c r="L111" i="74"/>
  <c r="K111" i="74"/>
  <c r="J111" i="74"/>
  <c r="J111" i="75" s="1"/>
  <c r="I111" i="74"/>
  <c r="H111" i="74"/>
  <c r="G111" i="74"/>
  <c r="G111" i="75" s="1"/>
  <c r="F111" i="74"/>
  <c r="F111" i="75" s="1"/>
  <c r="E111" i="74"/>
  <c r="D111" i="74"/>
  <c r="C111" i="74"/>
  <c r="S110" i="74"/>
  <c r="S110" i="75" s="1"/>
  <c r="R110" i="74"/>
  <c r="Q110" i="74"/>
  <c r="P110" i="74"/>
  <c r="P110" i="75" s="1"/>
  <c r="O110" i="74"/>
  <c r="O110" i="75" s="1"/>
  <c r="N110" i="74"/>
  <c r="M110" i="74"/>
  <c r="L110" i="74"/>
  <c r="K110" i="74"/>
  <c r="K110" i="75" s="1"/>
  <c r="J110" i="74"/>
  <c r="I110" i="74"/>
  <c r="H110" i="74"/>
  <c r="H110" i="75" s="1"/>
  <c r="G110" i="74"/>
  <c r="G110" i="75" s="1"/>
  <c r="F110" i="74"/>
  <c r="E110" i="74"/>
  <c r="D110" i="74"/>
  <c r="C110" i="74"/>
  <c r="S109" i="74"/>
  <c r="R109" i="74"/>
  <c r="Q109" i="74"/>
  <c r="Q109" i="75" s="1"/>
  <c r="P109" i="74"/>
  <c r="P109" i="75" s="1"/>
  <c r="O109" i="74"/>
  <c r="N109" i="74"/>
  <c r="M109" i="74"/>
  <c r="L109" i="74"/>
  <c r="L109" i="75" s="1"/>
  <c r="K109" i="74"/>
  <c r="J109" i="74"/>
  <c r="I109" i="74"/>
  <c r="I109" i="75" s="1"/>
  <c r="H109" i="74"/>
  <c r="H109" i="75" s="1"/>
  <c r="G109" i="74"/>
  <c r="F109" i="74"/>
  <c r="E109" i="74"/>
  <c r="D109" i="74"/>
  <c r="D109" i="75" s="1"/>
  <c r="C109" i="74"/>
  <c r="S108" i="74"/>
  <c r="R108" i="74"/>
  <c r="Q108" i="74"/>
  <c r="P108" i="74"/>
  <c r="O108" i="74"/>
  <c r="N108" i="74"/>
  <c r="M108" i="74"/>
  <c r="M108" i="75" s="1"/>
  <c r="L108" i="74"/>
  <c r="K108" i="74"/>
  <c r="J108" i="74"/>
  <c r="I108" i="74"/>
  <c r="I108" i="75" s="1"/>
  <c r="H108" i="74"/>
  <c r="G108" i="74"/>
  <c r="F108" i="74"/>
  <c r="E108" i="74"/>
  <c r="D108" i="74"/>
  <c r="C108" i="74"/>
  <c r="S107" i="74"/>
  <c r="S107" i="75" s="1"/>
  <c r="R107" i="74"/>
  <c r="R107" i="75" s="1"/>
  <c r="Q107" i="74"/>
  <c r="P107" i="74"/>
  <c r="O107" i="74"/>
  <c r="N107" i="74"/>
  <c r="N107" i="75" s="1"/>
  <c r="M107" i="74"/>
  <c r="L107" i="74"/>
  <c r="K107" i="74"/>
  <c r="K107" i="75" s="1"/>
  <c r="J107" i="74"/>
  <c r="J107" i="75" s="1"/>
  <c r="I107" i="74"/>
  <c r="H107" i="74"/>
  <c r="G107" i="74"/>
  <c r="F107" i="74"/>
  <c r="F107" i="75" s="1"/>
  <c r="E107" i="74"/>
  <c r="D107" i="74"/>
  <c r="C107" i="74"/>
  <c r="S106" i="74"/>
  <c r="S106" i="75" s="1"/>
  <c r="R106" i="74"/>
  <c r="Q106" i="74"/>
  <c r="P106" i="74"/>
  <c r="O106" i="74"/>
  <c r="O106" i="75" s="1"/>
  <c r="N106" i="74"/>
  <c r="M106" i="74"/>
  <c r="L106" i="74"/>
  <c r="L106" i="75" s="1"/>
  <c r="K106" i="74"/>
  <c r="K106" i="75" s="1"/>
  <c r="J106" i="74"/>
  <c r="I106" i="74"/>
  <c r="H106" i="74"/>
  <c r="G106" i="74"/>
  <c r="G106" i="75" s="1"/>
  <c r="F106" i="74"/>
  <c r="E106" i="74"/>
  <c r="D106" i="74"/>
  <c r="C106" i="74"/>
  <c r="S105" i="74"/>
  <c r="R105" i="74"/>
  <c r="Q105" i="74"/>
  <c r="P105" i="74"/>
  <c r="O105" i="74"/>
  <c r="N105" i="74"/>
  <c r="M105" i="74"/>
  <c r="M105" i="75" s="1"/>
  <c r="L105" i="74"/>
  <c r="L105" i="75" s="1"/>
  <c r="K105" i="74"/>
  <c r="J105" i="74"/>
  <c r="I105" i="74"/>
  <c r="H105" i="74"/>
  <c r="H105" i="75" s="1"/>
  <c r="G105" i="74"/>
  <c r="F105" i="74"/>
  <c r="E105" i="74"/>
  <c r="E105" i="75" s="1"/>
  <c r="D105" i="74"/>
  <c r="D105" i="75" s="1"/>
  <c r="C105" i="74"/>
  <c r="M104" i="75"/>
  <c r="L104" i="75"/>
  <c r="K104" i="75"/>
  <c r="J104" i="75"/>
  <c r="I104" i="75"/>
  <c r="H104" i="75"/>
  <c r="G104" i="75"/>
  <c r="F104" i="75"/>
  <c r="C104" i="74"/>
  <c r="S103" i="74"/>
  <c r="R103" i="74"/>
  <c r="Q103" i="74"/>
  <c r="P103" i="74"/>
  <c r="O103" i="74"/>
  <c r="N103" i="74"/>
  <c r="M103" i="74"/>
  <c r="L103" i="74"/>
  <c r="K103" i="74"/>
  <c r="J103" i="74"/>
  <c r="I103" i="74"/>
  <c r="H103" i="74"/>
  <c r="G103" i="74"/>
  <c r="F103" i="74"/>
  <c r="E103" i="74"/>
  <c r="D103" i="74"/>
  <c r="C103" i="74"/>
  <c r="S102" i="74"/>
  <c r="S102" i="75" s="1"/>
  <c r="R102" i="74"/>
  <c r="Q102" i="74"/>
  <c r="P102" i="74"/>
  <c r="P102" i="75" s="1"/>
  <c r="O102" i="74"/>
  <c r="O102" i="75" s="1"/>
  <c r="N102" i="74"/>
  <c r="M102" i="74"/>
  <c r="L102" i="74"/>
  <c r="K102" i="74"/>
  <c r="J102" i="74"/>
  <c r="I102" i="74"/>
  <c r="H102" i="74"/>
  <c r="H102" i="75" s="1"/>
  <c r="G102" i="74"/>
  <c r="G102" i="75" s="1"/>
  <c r="F102" i="74"/>
  <c r="E102" i="74"/>
  <c r="D102" i="74"/>
  <c r="C102" i="74"/>
  <c r="S101" i="74"/>
  <c r="R101" i="74"/>
  <c r="Q101" i="74"/>
  <c r="Q101" i="75" s="1"/>
  <c r="P101" i="74"/>
  <c r="P101" i="75" s="1"/>
  <c r="O101" i="74"/>
  <c r="N101" i="74"/>
  <c r="M101" i="74"/>
  <c r="L101" i="74"/>
  <c r="L101" i="75" s="1"/>
  <c r="K101" i="74"/>
  <c r="J101" i="74"/>
  <c r="I101" i="74"/>
  <c r="I101" i="75" s="1"/>
  <c r="H101" i="74"/>
  <c r="H101" i="75" s="1"/>
  <c r="G101" i="74"/>
  <c r="F101" i="74"/>
  <c r="E101" i="74"/>
  <c r="D101" i="74"/>
  <c r="D101" i="75" s="1"/>
  <c r="C101" i="74"/>
  <c r="S100" i="74"/>
  <c r="R100" i="74"/>
  <c r="R100" i="75" s="1"/>
  <c r="Q100" i="74"/>
  <c r="Q100" i="75" s="1"/>
  <c r="P100" i="74"/>
  <c r="O100" i="74"/>
  <c r="N100" i="74"/>
  <c r="M100" i="74"/>
  <c r="M100" i="75" s="1"/>
  <c r="L100" i="74"/>
  <c r="K100" i="74"/>
  <c r="J100" i="74"/>
  <c r="J100" i="75" s="1"/>
  <c r="I100" i="74"/>
  <c r="I100" i="75" s="1"/>
  <c r="H100" i="74"/>
  <c r="G100" i="74"/>
  <c r="F100" i="74"/>
  <c r="E100" i="74"/>
  <c r="E100" i="75" s="1"/>
  <c r="D100" i="74"/>
  <c r="C100" i="74"/>
  <c r="S99" i="74"/>
  <c r="S99" i="75" s="1"/>
  <c r="R99" i="74"/>
  <c r="R99" i="75" s="1"/>
  <c r="Q99" i="74"/>
  <c r="P99" i="74"/>
  <c r="O99" i="74"/>
  <c r="N99" i="74"/>
  <c r="M99" i="74"/>
  <c r="L99" i="74"/>
  <c r="K99" i="74"/>
  <c r="K99" i="75" s="1"/>
  <c r="J99" i="74"/>
  <c r="J99" i="75" s="1"/>
  <c r="I99" i="74"/>
  <c r="H99" i="74"/>
  <c r="G99" i="74"/>
  <c r="F99" i="74"/>
  <c r="E99" i="74"/>
  <c r="D99" i="74"/>
  <c r="C99" i="74"/>
  <c r="S98" i="74"/>
  <c r="S98" i="75" s="1"/>
  <c r="R98" i="74"/>
  <c r="Q98" i="74"/>
  <c r="P98" i="74"/>
  <c r="O98" i="74"/>
  <c r="N98" i="74"/>
  <c r="M98" i="74"/>
  <c r="L98" i="74"/>
  <c r="L98" i="75" s="1"/>
  <c r="K98" i="74"/>
  <c r="K98" i="75" s="1"/>
  <c r="J98" i="74"/>
  <c r="I98" i="74"/>
  <c r="H98" i="74"/>
  <c r="G98" i="74"/>
  <c r="G98" i="75" s="1"/>
  <c r="F98" i="74"/>
  <c r="E98" i="74"/>
  <c r="D98" i="74"/>
  <c r="D98" i="75" s="1"/>
  <c r="C98" i="74"/>
  <c r="S97" i="74"/>
  <c r="R97" i="74"/>
  <c r="Q97" i="74"/>
  <c r="P97" i="74"/>
  <c r="P97" i="75" s="1"/>
  <c r="O97" i="74"/>
  <c r="N97" i="74"/>
  <c r="M97" i="74"/>
  <c r="M97" i="75" s="1"/>
  <c r="L97" i="74"/>
  <c r="L97" i="75" s="1"/>
  <c r="K97" i="74"/>
  <c r="J97" i="74"/>
  <c r="I97" i="74"/>
  <c r="H97" i="74"/>
  <c r="H97" i="75" s="1"/>
  <c r="G97" i="74"/>
  <c r="F97" i="74"/>
  <c r="E97" i="74"/>
  <c r="E97" i="75" s="1"/>
  <c r="D97" i="74"/>
  <c r="D97" i="75" s="1"/>
  <c r="C97" i="74"/>
  <c r="S96" i="74"/>
  <c r="R96" i="74"/>
  <c r="Q96" i="74"/>
  <c r="Q96" i="75" s="1"/>
  <c r="P96" i="74"/>
  <c r="O96" i="74"/>
  <c r="N96" i="74"/>
  <c r="N96" i="75" s="1"/>
  <c r="M96" i="74"/>
  <c r="M96" i="75" s="1"/>
  <c r="L96" i="74"/>
  <c r="K96" i="74"/>
  <c r="J96" i="74"/>
  <c r="I96" i="74"/>
  <c r="I96" i="75" s="1"/>
  <c r="H96" i="74"/>
  <c r="G96" i="74"/>
  <c r="F96" i="74"/>
  <c r="F96" i="75" s="1"/>
  <c r="E96" i="74"/>
  <c r="E96" i="75" s="1"/>
  <c r="D96" i="74"/>
  <c r="C96" i="74"/>
  <c r="S95" i="74"/>
  <c r="R95" i="74"/>
  <c r="Q95" i="74"/>
  <c r="P95" i="74"/>
  <c r="O95" i="74"/>
  <c r="O95" i="75" s="1"/>
  <c r="N95" i="74"/>
  <c r="N95" i="75" s="1"/>
  <c r="M95" i="74"/>
  <c r="L95" i="74"/>
  <c r="K95" i="74"/>
  <c r="J95" i="74"/>
  <c r="I95" i="74"/>
  <c r="H95" i="74"/>
  <c r="G95" i="74"/>
  <c r="G95" i="75" s="1"/>
  <c r="F95" i="74"/>
  <c r="E95" i="74"/>
  <c r="D95" i="74"/>
  <c r="C95" i="74"/>
  <c r="S94" i="74"/>
  <c r="R94" i="74"/>
  <c r="Q94" i="74"/>
  <c r="P94" i="74"/>
  <c r="O94" i="74"/>
  <c r="N94" i="74"/>
  <c r="M94" i="74"/>
  <c r="L94" i="74"/>
  <c r="K94" i="74"/>
  <c r="J94" i="74"/>
  <c r="I94" i="74"/>
  <c r="H94" i="74"/>
  <c r="G94" i="74"/>
  <c r="F94" i="74"/>
  <c r="E94" i="74"/>
  <c r="D94" i="74"/>
  <c r="C94" i="74"/>
  <c r="S93" i="74"/>
  <c r="R93" i="74"/>
  <c r="Q93" i="74"/>
  <c r="Q93" i="75" s="1"/>
  <c r="P93" i="74"/>
  <c r="P93" i="75" s="1"/>
  <c r="O93" i="74"/>
  <c r="N93" i="74"/>
  <c r="M93" i="74"/>
  <c r="L93" i="74"/>
  <c r="L93" i="75" s="1"/>
  <c r="K93" i="74"/>
  <c r="J93" i="74"/>
  <c r="I93" i="74"/>
  <c r="I93" i="75" s="1"/>
  <c r="H93" i="74"/>
  <c r="H93" i="75" s="1"/>
  <c r="G93" i="74"/>
  <c r="F93" i="74"/>
  <c r="E93" i="74"/>
  <c r="D93" i="74"/>
  <c r="D93" i="75" s="1"/>
  <c r="C93" i="74"/>
  <c r="S92" i="74"/>
  <c r="R92" i="74"/>
  <c r="R92" i="75" s="1"/>
  <c r="Q92" i="74"/>
  <c r="Q92" i="75" s="1"/>
  <c r="P92" i="74"/>
  <c r="O92" i="74"/>
  <c r="N92" i="74"/>
  <c r="M92" i="74"/>
  <c r="M92" i="75" s="1"/>
  <c r="L92" i="74"/>
  <c r="K92" i="74"/>
  <c r="J92" i="74"/>
  <c r="J92" i="75" s="1"/>
  <c r="I92" i="74"/>
  <c r="I92" i="75" s="1"/>
  <c r="H92" i="74"/>
  <c r="G92" i="74"/>
  <c r="F92" i="74"/>
  <c r="E92" i="74"/>
  <c r="E92" i="75" s="1"/>
  <c r="D92" i="74"/>
  <c r="C92" i="74"/>
  <c r="S91" i="74"/>
  <c r="S91" i="75" s="1"/>
  <c r="R91" i="74"/>
  <c r="R91" i="75" s="1"/>
  <c r="Q91" i="74"/>
  <c r="P91" i="74"/>
  <c r="O91" i="74"/>
  <c r="N91" i="74"/>
  <c r="N91" i="75" s="1"/>
  <c r="M91" i="74"/>
  <c r="L91" i="74"/>
  <c r="K91" i="74"/>
  <c r="K91" i="75" s="1"/>
  <c r="J91" i="74"/>
  <c r="J91" i="75" s="1"/>
  <c r="I91" i="74"/>
  <c r="H91" i="74"/>
  <c r="G91" i="74"/>
  <c r="F91" i="74"/>
  <c r="F91" i="75" s="1"/>
  <c r="E91" i="74"/>
  <c r="D91" i="74"/>
  <c r="C91" i="74"/>
  <c r="S90" i="74"/>
  <c r="S90" i="75" s="1"/>
  <c r="R90" i="74"/>
  <c r="Q90" i="74"/>
  <c r="P90" i="74"/>
  <c r="O90" i="74"/>
  <c r="O90" i="75" s="1"/>
  <c r="N90" i="74"/>
  <c r="M90" i="74"/>
  <c r="L90" i="74"/>
  <c r="L90" i="75" s="1"/>
  <c r="K90" i="74"/>
  <c r="K90" i="75" s="1"/>
  <c r="J90" i="74"/>
  <c r="I90" i="74"/>
  <c r="H90" i="74"/>
  <c r="G90" i="74"/>
  <c r="F90" i="74"/>
  <c r="E90" i="74"/>
  <c r="D90" i="74"/>
  <c r="D90" i="75" s="1"/>
  <c r="C90" i="74"/>
  <c r="S89" i="74"/>
  <c r="R89" i="74"/>
  <c r="Q89" i="74"/>
  <c r="P89" i="74"/>
  <c r="P89" i="75" s="1"/>
  <c r="O89" i="74"/>
  <c r="N89" i="74"/>
  <c r="M89" i="74"/>
  <c r="M89" i="75" s="1"/>
  <c r="L89" i="74"/>
  <c r="L89" i="75" s="1"/>
  <c r="K89" i="74"/>
  <c r="J89" i="74"/>
  <c r="I89" i="74"/>
  <c r="H89" i="74"/>
  <c r="H89" i="75" s="1"/>
  <c r="G89" i="74"/>
  <c r="F89" i="74"/>
  <c r="E89" i="74"/>
  <c r="E89" i="75" s="1"/>
  <c r="D89" i="74"/>
  <c r="D89" i="75" s="1"/>
  <c r="C89" i="74"/>
  <c r="S88" i="74"/>
  <c r="R88" i="74"/>
  <c r="R88" i="75" s="1"/>
  <c r="Q88" i="74"/>
  <c r="Q88" i="75" s="1"/>
  <c r="P88" i="74"/>
  <c r="O88" i="74"/>
  <c r="N88" i="74"/>
  <c r="N88" i="75" s="1"/>
  <c r="M88" i="74"/>
  <c r="M88" i="75" s="1"/>
  <c r="L88" i="74"/>
  <c r="K88" i="74"/>
  <c r="J88" i="74"/>
  <c r="I88" i="74"/>
  <c r="I88" i="75" s="1"/>
  <c r="H88" i="74"/>
  <c r="G88" i="74"/>
  <c r="F88" i="74"/>
  <c r="F88" i="75" s="1"/>
  <c r="E88" i="74"/>
  <c r="E88" i="75" s="1"/>
  <c r="D88" i="74"/>
  <c r="C88" i="74"/>
  <c r="S87" i="74"/>
  <c r="R87" i="74"/>
  <c r="R87" i="75" s="1"/>
  <c r="Q87" i="74"/>
  <c r="P87" i="74"/>
  <c r="O87" i="74"/>
  <c r="O87" i="75" s="1"/>
  <c r="N87" i="74"/>
  <c r="N87" i="75" s="1"/>
  <c r="M87" i="74"/>
  <c r="L87" i="74"/>
  <c r="K87" i="74"/>
  <c r="J87" i="74"/>
  <c r="I87" i="74"/>
  <c r="H87" i="74"/>
  <c r="G87" i="74"/>
  <c r="G87" i="75" s="1"/>
  <c r="F87" i="74"/>
  <c r="F87" i="75" s="1"/>
  <c r="E87" i="74"/>
  <c r="D87" i="74"/>
  <c r="C87" i="74"/>
  <c r="S86" i="74"/>
  <c r="S86" i="75" s="1"/>
  <c r="R86" i="74"/>
  <c r="Q86" i="74"/>
  <c r="P86" i="74"/>
  <c r="O86" i="74"/>
  <c r="O86" i="75" s="1"/>
  <c r="N86" i="74"/>
  <c r="M86" i="74"/>
  <c r="L86" i="74"/>
  <c r="K86" i="74"/>
  <c r="K86" i="75" s="1"/>
  <c r="J86" i="74"/>
  <c r="I86" i="74"/>
  <c r="H86" i="74"/>
  <c r="H86" i="75" s="1"/>
  <c r="G86" i="74"/>
  <c r="G86" i="75" s="1"/>
  <c r="F86" i="74"/>
  <c r="E86" i="74"/>
  <c r="D86" i="74"/>
  <c r="C86" i="74"/>
  <c r="S85" i="74"/>
  <c r="R85" i="74"/>
  <c r="Q85" i="74"/>
  <c r="Q85" i="75" s="1"/>
  <c r="P85" i="74"/>
  <c r="P85" i="75" s="1"/>
  <c r="O85" i="74"/>
  <c r="N85" i="74"/>
  <c r="M85" i="74"/>
  <c r="L85" i="74"/>
  <c r="L85" i="75" s="1"/>
  <c r="K85" i="74"/>
  <c r="J85" i="74"/>
  <c r="I85" i="74"/>
  <c r="I85" i="75" s="1"/>
  <c r="H85" i="74"/>
  <c r="H85" i="75" s="1"/>
  <c r="G85" i="74"/>
  <c r="F85" i="74"/>
  <c r="E85" i="74"/>
  <c r="E85" i="75" s="1"/>
  <c r="D85" i="74"/>
  <c r="D85" i="75" s="1"/>
  <c r="C85" i="74"/>
  <c r="S84" i="74"/>
  <c r="S84" i="75" s="1"/>
  <c r="R84" i="74"/>
  <c r="R84" i="75" s="1"/>
  <c r="Q84" i="74"/>
  <c r="Q84" i="75" s="1"/>
  <c r="P84" i="74"/>
  <c r="O84" i="74"/>
  <c r="N84" i="74"/>
  <c r="M84" i="74"/>
  <c r="M84" i="75" s="1"/>
  <c r="L84" i="74"/>
  <c r="K84" i="74"/>
  <c r="J84" i="74"/>
  <c r="J84" i="75" s="1"/>
  <c r="I84" i="74"/>
  <c r="I84" i="75" s="1"/>
  <c r="H84" i="74"/>
  <c r="G84" i="74"/>
  <c r="F84" i="74"/>
  <c r="E84" i="74"/>
  <c r="E84" i="75" s="1"/>
  <c r="D84" i="74"/>
  <c r="C84" i="74"/>
  <c r="S83" i="74"/>
  <c r="S83" i="75" s="1"/>
  <c r="R83" i="74"/>
  <c r="R83" i="75" s="1"/>
  <c r="Q83" i="74"/>
  <c r="P83" i="74"/>
  <c r="O83" i="74"/>
  <c r="N83" i="74"/>
  <c r="N83" i="75" s="1"/>
  <c r="M83" i="74"/>
  <c r="L83" i="74"/>
  <c r="K83" i="74"/>
  <c r="K83" i="75" s="1"/>
  <c r="J83" i="74"/>
  <c r="J83" i="75" s="1"/>
  <c r="I83" i="74"/>
  <c r="H83" i="74"/>
  <c r="G83" i="74"/>
  <c r="G83" i="75" s="1"/>
  <c r="F83" i="74"/>
  <c r="E83" i="74"/>
  <c r="D83" i="74"/>
  <c r="D83" i="75" s="1"/>
  <c r="C83" i="74"/>
  <c r="S82" i="74"/>
  <c r="S82" i="75" s="1"/>
  <c r="R82" i="74"/>
  <c r="Q82" i="74"/>
  <c r="P82" i="74"/>
  <c r="O82" i="74"/>
  <c r="O82" i="75" s="1"/>
  <c r="N82" i="74"/>
  <c r="M82" i="74"/>
  <c r="L82" i="74"/>
  <c r="L82" i="75" s="1"/>
  <c r="K82" i="74"/>
  <c r="K82" i="75" s="1"/>
  <c r="J82" i="74"/>
  <c r="I82" i="74"/>
  <c r="H82" i="74"/>
  <c r="G82" i="74"/>
  <c r="G82" i="75" s="1"/>
  <c r="F82" i="74"/>
  <c r="E82" i="74"/>
  <c r="D82" i="74"/>
  <c r="D82" i="75" s="1"/>
  <c r="C82" i="74"/>
  <c r="S81" i="74"/>
  <c r="R81" i="74"/>
  <c r="Q81" i="74"/>
  <c r="P81" i="74"/>
  <c r="P81" i="75" s="1"/>
  <c r="O81" i="74"/>
  <c r="N81" i="74"/>
  <c r="M81" i="74"/>
  <c r="M81" i="75" s="1"/>
  <c r="L81" i="74"/>
  <c r="L81" i="75" s="1"/>
  <c r="K81" i="74"/>
  <c r="J81" i="74"/>
  <c r="I81" i="74"/>
  <c r="I81" i="75" s="1"/>
  <c r="H81" i="74"/>
  <c r="H81" i="75" s="1"/>
  <c r="G81" i="74"/>
  <c r="F81" i="74"/>
  <c r="F81" i="75" s="1"/>
  <c r="E81" i="74"/>
  <c r="E81" i="75" s="1"/>
  <c r="D81" i="74"/>
  <c r="D81" i="75" s="1"/>
  <c r="C81" i="74"/>
  <c r="S80" i="74"/>
  <c r="R80" i="74"/>
  <c r="Q80" i="74"/>
  <c r="Q80" i="75" s="1"/>
  <c r="P80" i="74"/>
  <c r="O80" i="74"/>
  <c r="N80" i="74"/>
  <c r="N80" i="75" s="1"/>
  <c r="M80" i="74"/>
  <c r="M80" i="75" s="1"/>
  <c r="L80" i="74"/>
  <c r="K80" i="74"/>
  <c r="J80" i="74"/>
  <c r="I80" i="74"/>
  <c r="I80" i="75" s="1"/>
  <c r="H80" i="74"/>
  <c r="G80" i="74"/>
  <c r="F80" i="74"/>
  <c r="F80" i="75" s="1"/>
  <c r="E80" i="74"/>
  <c r="E80" i="75" s="1"/>
  <c r="D80" i="74"/>
  <c r="C80" i="74"/>
  <c r="S79" i="74"/>
  <c r="R79" i="74"/>
  <c r="Q79" i="74"/>
  <c r="P79" i="74"/>
  <c r="O79" i="74"/>
  <c r="O79" i="75" s="1"/>
  <c r="N79" i="74"/>
  <c r="N79" i="75" s="1"/>
  <c r="M79" i="74"/>
  <c r="L79" i="74"/>
  <c r="K79" i="74"/>
  <c r="K79" i="75" s="1"/>
  <c r="J79" i="74"/>
  <c r="J79" i="75" s="1"/>
  <c r="I79" i="74"/>
  <c r="H79" i="74"/>
  <c r="H79" i="75" s="1"/>
  <c r="G79" i="74"/>
  <c r="G79" i="75" s="1"/>
  <c r="F79" i="74"/>
  <c r="F79" i="75" s="1"/>
  <c r="E79" i="74"/>
  <c r="D79" i="74"/>
  <c r="C79" i="74"/>
  <c r="S78" i="74"/>
  <c r="S78" i="75" s="1"/>
  <c r="R78" i="74"/>
  <c r="Q78" i="74"/>
  <c r="P78" i="74"/>
  <c r="P78" i="75" s="1"/>
  <c r="O78" i="74"/>
  <c r="O78" i="75" s="1"/>
  <c r="N78" i="74"/>
  <c r="M78" i="74"/>
  <c r="L78" i="74"/>
  <c r="K78" i="74"/>
  <c r="K78" i="75" s="1"/>
  <c r="J78" i="74"/>
  <c r="I78" i="74"/>
  <c r="H78" i="74"/>
  <c r="G78" i="74"/>
  <c r="G78" i="75" s="1"/>
  <c r="F78" i="74"/>
  <c r="E78" i="74"/>
  <c r="D78" i="74"/>
  <c r="C78" i="74"/>
  <c r="S77" i="74"/>
  <c r="R77" i="74"/>
  <c r="Q77" i="74"/>
  <c r="Q77" i="75" s="1"/>
  <c r="P77" i="74"/>
  <c r="P77" i="75" s="1"/>
  <c r="O77" i="74"/>
  <c r="N77" i="74"/>
  <c r="M77" i="74"/>
  <c r="M77" i="75" s="1"/>
  <c r="L77" i="74"/>
  <c r="L77" i="75" s="1"/>
  <c r="K77" i="74"/>
  <c r="J77" i="74"/>
  <c r="J77" i="75" s="1"/>
  <c r="I77" i="74"/>
  <c r="I77" i="75" s="1"/>
  <c r="H77" i="74"/>
  <c r="H77" i="75" s="1"/>
  <c r="G77" i="74"/>
  <c r="F77" i="74"/>
  <c r="E77" i="74"/>
  <c r="D77" i="74"/>
  <c r="C77" i="74"/>
  <c r="S76" i="74"/>
  <c r="R76" i="74"/>
  <c r="R76" i="75" s="1"/>
  <c r="Q76" i="74"/>
  <c r="Q76" i="75" s="1"/>
  <c r="P76" i="74"/>
  <c r="O76" i="74"/>
  <c r="N76" i="74"/>
  <c r="M76" i="74"/>
  <c r="M76" i="75" s="1"/>
  <c r="L76" i="74"/>
  <c r="K76" i="74"/>
  <c r="J76" i="74"/>
  <c r="J76" i="75" s="1"/>
  <c r="I76" i="74"/>
  <c r="I76" i="75" s="1"/>
  <c r="H76" i="74"/>
  <c r="G76" i="74"/>
  <c r="F76" i="74"/>
  <c r="E76" i="74"/>
  <c r="E76" i="75" s="1"/>
  <c r="D76" i="74"/>
  <c r="C76" i="74"/>
  <c r="S75" i="74"/>
  <c r="R75" i="74"/>
  <c r="Q75" i="74"/>
  <c r="P75" i="74"/>
  <c r="O75" i="74"/>
  <c r="N75" i="74"/>
  <c r="M75" i="74"/>
  <c r="L75" i="74"/>
  <c r="K75" i="74"/>
  <c r="J75" i="74"/>
  <c r="I75" i="74"/>
  <c r="H75" i="74"/>
  <c r="G75" i="74"/>
  <c r="F75" i="74"/>
  <c r="E75" i="74"/>
  <c r="D75" i="74"/>
  <c r="C75" i="74"/>
  <c r="S74" i="74"/>
  <c r="S74" i="75" s="1"/>
  <c r="R74" i="74"/>
  <c r="Q74" i="74"/>
  <c r="P74" i="74"/>
  <c r="O74" i="74"/>
  <c r="O74" i="75" s="1"/>
  <c r="N74" i="74"/>
  <c r="M74" i="74"/>
  <c r="L74" i="74"/>
  <c r="L74" i="75" s="1"/>
  <c r="K74" i="74"/>
  <c r="K74" i="75" s="1"/>
  <c r="J74" i="74"/>
  <c r="I74" i="74"/>
  <c r="H74" i="74"/>
  <c r="G74" i="74"/>
  <c r="G74" i="75" s="1"/>
  <c r="F74" i="74"/>
  <c r="E74" i="74"/>
  <c r="D74" i="74"/>
  <c r="D74" i="75" s="1"/>
  <c r="C74" i="74"/>
  <c r="S73" i="74"/>
  <c r="R73" i="74"/>
  <c r="Q73" i="74"/>
  <c r="Q73" i="75" s="1"/>
  <c r="P73" i="74"/>
  <c r="P73" i="75" s="1"/>
  <c r="O73" i="74"/>
  <c r="N73" i="74"/>
  <c r="N73" i="75" s="1"/>
  <c r="M73" i="74"/>
  <c r="M73" i="75" s="1"/>
  <c r="L73" i="74"/>
  <c r="L73" i="75" s="1"/>
  <c r="K73" i="74"/>
  <c r="J73" i="74"/>
  <c r="I73" i="74"/>
  <c r="H73" i="74"/>
  <c r="H73" i="75" s="1"/>
  <c r="G73" i="74"/>
  <c r="F73" i="74"/>
  <c r="E73" i="74"/>
  <c r="E73" i="75" s="1"/>
  <c r="D73" i="74"/>
  <c r="D73" i="75" s="1"/>
  <c r="C73" i="74"/>
  <c r="S72" i="74"/>
  <c r="R72" i="74"/>
  <c r="Q72" i="74"/>
  <c r="P72" i="74"/>
  <c r="O72" i="74"/>
  <c r="N72" i="74"/>
  <c r="N72" i="75" s="1"/>
  <c r="M72" i="74"/>
  <c r="M72" i="75" s="1"/>
  <c r="L72" i="74"/>
  <c r="K72" i="74"/>
  <c r="J72" i="74"/>
  <c r="I72" i="74"/>
  <c r="H72" i="74"/>
  <c r="G72" i="74"/>
  <c r="F72" i="74"/>
  <c r="F72" i="75" s="1"/>
  <c r="E72" i="74"/>
  <c r="E72" i="75" s="1"/>
  <c r="D72" i="74"/>
  <c r="C72" i="74"/>
  <c r="S71" i="74"/>
  <c r="S71" i="75" s="1"/>
  <c r="R71" i="74"/>
  <c r="R71" i="75" s="1"/>
  <c r="Q71" i="74"/>
  <c r="P71" i="74"/>
  <c r="P71" i="75" s="1"/>
  <c r="O71" i="74"/>
  <c r="O71" i="75" s="1"/>
  <c r="N71" i="74"/>
  <c r="N71" i="75" s="1"/>
  <c r="M71" i="74"/>
  <c r="L71" i="74"/>
  <c r="K71" i="74"/>
  <c r="J71" i="74"/>
  <c r="J71" i="75" s="1"/>
  <c r="I71" i="74"/>
  <c r="H71" i="74"/>
  <c r="G71" i="74"/>
  <c r="G71" i="75" s="1"/>
  <c r="F71" i="74"/>
  <c r="F71" i="75" s="1"/>
  <c r="E71" i="74"/>
  <c r="D71" i="74"/>
  <c r="C71" i="74"/>
  <c r="S70" i="74"/>
  <c r="S70" i="75" s="1"/>
  <c r="R70" i="74"/>
  <c r="Q70" i="74"/>
  <c r="P70" i="74"/>
  <c r="P70" i="75" s="1"/>
  <c r="O70" i="74"/>
  <c r="O70" i="75" s="1"/>
  <c r="N70" i="74"/>
  <c r="M70" i="74"/>
  <c r="L70" i="74"/>
  <c r="K70" i="74"/>
  <c r="K70" i="75" s="1"/>
  <c r="J70" i="74"/>
  <c r="I70" i="74"/>
  <c r="H70" i="74"/>
  <c r="H70" i="75" s="1"/>
  <c r="G70" i="74"/>
  <c r="G70" i="75" s="1"/>
  <c r="F70" i="74"/>
  <c r="E70" i="74"/>
  <c r="D70" i="74"/>
  <c r="D70" i="75" s="1"/>
  <c r="C70" i="74"/>
  <c r="S69" i="74"/>
  <c r="R69" i="74"/>
  <c r="R69" i="75" s="1"/>
  <c r="Q69" i="74"/>
  <c r="Q69" i="75" s="1"/>
  <c r="P69" i="74"/>
  <c r="P69" i="75" s="1"/>
  <c r="O69" i="74"/>
  <c r="N69" i="74"/>
  <c r="M69" i="74"/>
  <c r="L69" i="74"/>
  <c r="L69" i="75" s="1"/>
  <c r="K69" i="74"/>
  <c r="J69" i="74"/>
  <c r="I69" i="74"/>
  <c r="I69" i="75" s="1"/>
  <c r="H69" i="74"/>
  <c r="H69" i="75" s="1"/>
  <c r="G69" i="74"/>
  <c r="F69" i="74"/>
  <c r="E69" i="74"/>
  <c r="D69" i="74"/>
  <c r="D69" i="75" s="1"/>
  <c r="C69" i="74"/>
  <c r="S68" i="74"/>
  <c r="R68" i="74"/>
  <c r="R68" i="75" s="1"/>
  <c r="Q68" i="74"/>
  <c r="Q68" i="75" s="1"/>
  <c r="P68" i="74"/>
  <c r="O68" i="74"/>
  <c r="N68" i="74"/>
  <c r="M68" i="74"/>
  <c r="M68" i="75" s="1"/>
  <c r="L68" i="74"/>
  <c r="K68" i="74"/>
  <c r="J68" i="74"/>
  <c r="J68" i="75" s="1"/>
  <c r="I68" i="74"/>
  <c r="I68" i="75" s="1"/>
  <c r="H68" i="74"/>
  <c r="G68" i="74"/>
  <c r="F68" i="74"/>
  <c r="F68" i="75" s="1"/>
  <c r="E68" i="74"/>
  <c r="E68" i="75" s="1"/>
  <c r="D68" i="74"/>
  <c r="C68" i="74"/>
  <c r="S67" i="74"/>
  <c r="S67" i="75" s="1"/>
  <c r="R67" i="74"/>
  <c r="R67" i="75" s="1"/>
  <c r="Q67" i="74"/>
  <c r="P67" i="74"/>
  <c r="O67" i="74"/>
  <c r="N67" i="74"/>
  <c r="N67" i="75" s="1"/>
  <c r="M67" i="74"/>
  <c r="L67" i="74"/>
  <c r="K67" i="74"/>
  <c r="K67" i="75" s="1"/>
  <c r="J67" i="74"/>
  <c r="J67" i="75" s="1"/>
  <c r="I67" i="74"/>
  <c r="H67" i="74"/>
  <c r="G67" i="74"/>
  <c r="F67" i="74"/>
  <c r="F67" i="75" s="1"/>
  <c r="E67" i="74"/>
  <c r="D67" i="74"/>
  <c r="C67" i="74"/>
  <c r="S66" i="74"/>
  <c r="S66" i="75" s="1"/>
  <c r="R66" i="74"/>
  <c r="Q66" i="74"/>
  <c r="P66" i="74"/>
  <c r="O66" i="74"/>
  <c r="O66" i="75" s="1"/>
  <c r="N66" i="74"/>
  <c r="M66" i="74"/>
  <c r="L66" i="74"/>
  <c r="K66" i="74"/>
  <c r="K66" i="75" s="1"/>
  <c r="J66" i="74"/>
  <c r="I66" i="74"/>
  <c r="H66" i="74"/>
  <c r="H66" i="75" s="1"/>
  <c r="G66" i="74"/>
  <c r="G66" i="75" s="1"/>
  <c r="F66" i="74"/>
  <c r="E66" i="74"/>
  <c r="E66" i="75" s="1"/>
  <c r="D66" i="74"/>
  <c r="D66" i="75" s="1"/>
  <c r="C66" i="74"/>
  <c r="S65" i="74"/>
  <c r="R65" i="74"/>
  <c r="Q65" i="74"/>
  <c r="P65" i="74"/>
  <c r="O65" i="74"/>
  <c r="N65" i="74"/>
  <c r="M65" i="74"/>
  <c r="L65" i="74"/>
  <c r="K65" i="74"/>
  <c r="J65" i="74"/>
  <c r="I65" i="74"/>
  <c r="H65" i="74"/>
  <c r="G65" i="74"/>
  <c r="F65" i="74"/>
  <c r="E65" i="74"/>
  <c r="D65" i="74"/>
  <c r="C65" i="74"/>
  <c r="S64" i="74"/>
  <c r="R64" i="74"/>
  <c r="Q64" i="74"/>
  <c r="Q64" i="75" s="1"/>
  <c r="P64" i="74"/>
  <c r="O64" i="74"/>
  <c r="N64" i="74"/>
  <c r="N64" i="75" s="1"/>
  <c r="M64" i="74"/>
  <c r="M64" i="75" s="1"/>
  <c r="L64" i="74"/>
  <c r="K64" i="74"/>
  <c r="J64" i="74"/>
  <c r="J64" i="75" s="1"/>
  <c r="I64" i="74"/>
  <c r="I64" i="75" s="1"/>
  <c r="H64" i="74"/>
  <c r="G64" i="74"/>
  <c r="G64" i="75" s="1"/>
  <c r="F64" i="74"/>
  <c r="F64" i="75" s="1"/>
  <c r="E64" i="74"/>
  <c r="E64" i="75" s="1"/>
  <c r="D64" i="74"/>
  <c r="C64" i="74"/>
  <c r="S63" i="74"/>
  <c r="R63" i="74"/>
  <c r="R63" i="75" s="1"/>
  <c r="Q63" i="74"/>
  <c r="P63" i="74"/>
  <c r="O63" i="74"/>
  <c r="O63" i="75" s="1"/>
  <c r="N63" i="74"/>
  <c r="N63" i="75" s="1"/>
  <c r="M63" i="74"/>
  <c r="L63" i="74"/>
  <c r="K63" i="74"/>
  <c r="J63" i="74"/>
  <c r="J63" i="75" s="1"/>
  <c r="I63" i="74"/>
  <c r="H63" i="74"/>
  <c r="G63" i="74"/>
  <c r="G63" i="75" s="1"/>
  <c r="F63" i="74"/>
  <c r="F63" i="75" s="1"/>
  <c r="E63" i="74"/>
  <c r="D63" i="74"/>
  <c r="C63" i="74"/>
  <c r="S62" i="74"/>
  <c r="R62" i="74"/>
  <c r="Q62" i="74"/>
  <c r="P62" i="74"/>
  <c r="P62" i="75" s="1"/>
  <c r="O62" i="74"/>
  <c r="O62" i="75" s="1"/>
  <c r="N62" i="74"/>
  <c r="M62" i="74"/>
  <c r="L62" i="74"/>
  <c r="L62" i="75" s="1"/>
  <c r="K62" i="74"/>
  <c r="K62" i="75" s="1"/>
  <c r="J62" i="74"/>
  <c r="I62" i="74"/>
  <c r="I62" i="75" s="1"/>
  <c r="H62" i="74"/>
  <c r="H62" i="75" s="1"/>
  <c r="G62" i="74"/>
  <c r="G62" i="75" s="1"/>
  <c r="F62" i="74"/>
  <c r="E62" i="74"/>
  <c r="D62" i="74"/>
  <c r="C62" i="74"/>
  <c r="S61" i="74"/>
  <c r="R61" i="74"/>
  <c r="Q61" i="74"/>
  <c r="Q61" i="75" s="1"/>
  <c r="P61" i="74"/>
  <c r="P61" i="75" s="1"/>
  <c r="O61" i="74"/>
  <c r="N61" i="74"/>
  <c r="M61" i="74"/>
  <c r="L61" i="74"/>
  <c r="L61" i="75" s="1"/>
  <c r="K61" i="74"/>
  <c r="J61" i="74"/>
  <c r="I61" i="74"/>
  <c r="I61" i="75" s="1"/>
  <c r="H61" i="74"/>
  <c r="H61" i="75" s="1"/>
  <c r="G61" i="74"/>
  <c r="F61" i="74"/>
  <c r="E61" i="74"/>
  <c r="D61" i="74"/>
  <c r="D61" i="75" s="1"/>
  <c r="C61" i="74"/>
  <c r="S60" i="74"/>
  <c r="R60" i="74"/>
  <c r="R60" i="75" s="1"/>
  <c r="Q60" i="74"/>
  <c r="Q60" i="75" s="1"/>
  <c r="P60" i="74"/>
  <c r="O60" i="74"/>
  <c r="N60" i="74"/>
  <c r="N60" i="75" s="1"/>
  <c r="M60" i="74"/>
  <c r="M60" i="75" s="1"/>
  <c r="L60" i="74"/>
  <c r="K60" i="74"/>
  <c r="K60" i="75" s="1"/>
  <c r="J60" i="74"/>
  <c r="J60" i="75" s="1"/>
  <c r="I60" i="74"/>
  <c r="I60" i="75" s="1"/>
  <c r="H60" i="74"/>
  <c r="G60" i="74"/>
  <c r="F60" i="74"/>
  <c r="E60" i="74"/>
  <c r="E60" i="75" s="1"/>
  <c r="D60" i="74"/>
  <c r="C60" i="74"/>
  <c r="S59" i="74"/>
  <c r="R59" i="74"/>
  <c r="R59" i="75" s="1"/>
  <c r="Q59" i="74"/>
  <c r="P59" i="74"/>
  <c r="O59" i="74"/>
  <c r="N59" i="74"/>
  <c r="N59" i="75" s="1"/>
  <c r="M59" i="74"/>
  <c r="L59" i="74"/>
  <c r="K59" i="74"/>
  <c r="K59" i="75" s="1"/>
  <c r="J59" i="74"/>
  <c r="J59" i="75" s="1"/>
  <c r="I59" i="74"/>
  <c r="H59" i="74"/>
  <c r="G59" i="74"/>
  <c r="F59" i="74"/>
  <c r="F59" i="75" s="1"/>
  <c r="E59" i="74"/>
  <c r="D59" i="74"/>
  <c r="C59" i="74"/>
  <c r="S58" i="74"/>
  <c r="S58" i="75" s="1"/>
  <c r="R58" i="74"/>
  <c r="Q58" i="74"/>
  <c r="P58" i="74"/>
  <c r="P58" i="75" s="1"/>
  <c r="O58" i="74"/>
  <c r="O58" i="75" s="1"/>
  <c r="N58" i="74"/>
  <c r="M58" i="74"/>
  <c r="M58" i="75" s="1"/>
  <c r="L58" i="74"/>
  <c r="L58" i="75" s="1"/>
  <c r="K58" i="74"/>
  <c r="K58" i="75" s="1"/>
  <c r="J58" i="74"/>
  <c r="I58" i="74"/>
  <c r="H58" i="74"/>
  <c r="G58" i="74"/>
  <c r="G58" i="75" s="1"/>
  <c r="F58" i="74"/>
  <c r="E58" i="74"/>
  <c r="D58" i="74"/>
  <c r="D58" i="75" s="1"/>
  <c r="C58" i="74"/>
  <c r="S57" i="74"/>
  <c r="R57" i="74"/>
  <c r="Q57" i="74"/>
  <c r="P57" i="74"/>
  <c r="O57" i="74"/>
  <c r="N57" i="74"/>
  <c r="M57" i="74"/>
  <c r="M57" i="75" s="1"/>
  <c r="L57" i="74"/>
  <c r="L57" i="75" s="1"/>
  <c r="K57" i="74"/>
  <c r="J57" i="74"/>
  <c r="I57" i="74"/>
  <c r="H57" i="74"/>
  <c r="H57" i="75" s="1"/>
  <c r="G57" i="74"/>
  <c r="F57" i="74"/>
  <c r="E57" i="74"/>
  <c r="E57" i="75" s="1"/>
  <c r="D57" i="74"/>
  <c r="D57" i="75" s="1"/>
  <c r="C57" i="74"/>
  <c r="S56" i="74"/>
  <c r="R56" i="74"/>
  <c r="R56" i="75" s="1"/>
  <c r="Q56" i="74"/>
  <c r="Q56" i="75" s="1"/>
  <c r="P56" i="74"/>
  <c r="O56" i="74"/>
  <c r="O56" i="75" s="1"/>
  <c r="N56" i="74"/>
  <c r="N56" i="75" s="1"/>
  <c r="M56" i="74"/>
  <c r="M56" i="75" s="1"/>
  <c r="L56" i="74"/>
  <c r="K56" i="74"/>
  <c r="J56" i="74"/>
  <c r="I56" i="74"/>
  <c r="H56" i="74"/>
  <c r="G56" i="74"/>
  <c r="F56" i="74"/>
  <c r="F56" i="75" s="1"/>
  <c r="E56" i="74"/>
  <c r="E56" i="75" s="1"/>
  <c r="D56" i="74"/>
  <c r="C56" i="74"/>
  <c r="S55" i="74"/>
  <c r="R55" i="74"/>
  <c r="R55" i="75" s="1"/>
  <c r="Q55" i="74"/>
  <c r="P55" i="74"/>
  <c r="O55" i="74"/>
  <c r="O55" i="75" s="1"/>
  <c r="N55" i="74"/>
  <c r="N55" i="75" s="1"/>
  <c r="M55" i="74"/>
  <c r="L55" i="74"/>
  <c r="K55" i="74"/>
  <c r="J55" i="74"/>
  <c r="J55" i="75" s="1"/>
  <c r="I55" i="74"/>
  <c r="H55" i="74"/>
  <c r="G55" i="74"/>
  <c r="G55" i="75" s="1"/>
  <c r="F55" i="74"/>
  <c r="F55" i="75" s="1"/>
  <c r="E55" i="74"/>
  <c r="D55" i="74"/>
  <c r="C55" i="74"/>
  <c r="S54" i="74"/>
  <c r="S54" i="75" s="1"/>
  <c r="R54" i="74"/>
  <c r="Q54" i="74"/>
  <c r="Q54" i="75" s="1"/>
  <c r="P54" i="74"/>
  <c r="P54" i="75" s="1"/>
  <c r="O54" i="74"/>
  <c r="O54" i="75" s="1"/>
  <c r="N54" i="74"/>
  <c r="M54" i="74"/>
  <c r="L54" i="74"/>
  <c r="K54" i="74"/>
  <c r="K54" i="75" s="1"/>
  <c r="J54" i="74"/>
  <c r="I54" i="74"/>
  <c r="H54" i="74"/>
  <c r="H54" i="75" s="1"/>
  <c r="G54" i="74"/>
  <c r="G54" i="75" s="1"/>
  <c r="F54" i="74"/>
  <c r="E54" i="74"/>
  <c r="D54" i="74"/>
  <c r="C54" i="74"/>
  <c r="S53" i="74"/>
  <c r="R53" i="74"/>
  <c r="Q53" i="74"/>
  <c r="Q53" i="75" s="1"/>
  <c r="P53" i="74"/>
  <c r="P53" i="75" s="1"/>
  <c r="O53" i="74"/>
  <c r="N53" i="74"/>
  <c r="M53" i="74"/>
  <c r="L53" i="74"/>
  <c r="L53" i="75" s="1"/>
  <c r="K53" i="74"/>
  <c r="J53" i="74"/>
  <c r="I53" i="74"/>
  <c r="I53" i="75" s="1"/>
  <c r="H53" i="74"/>
  <c r="H53" i="75" s="1"/>
  <c r="G53" i="74"/>
  <c r="F53" i="74"/>
  <c r="E53" i="74"/>
  <c r="E53" i="75" s="1"/>
  <c r="D53" i="74"/>
  <c r="D53" i="75" s="1"/>
  <c r="C53" i="74"/>
  <c r="S52" i="74"/>
  <c r="S52" i="75" s="1"/>
  <c r="R52" i="74"/>
  <c r="R52" i="75" s="1"/>
  <c r="Q52" i="74"/>
  <c r="Q52" i="75" s="1"/>
  <c r="P52" i="74"/>
  <c r="O52" i="74"/>
  <c r="N52" i="74"/>
  <c r="M52" i="74"/>
  <c r="M52" i="75" s="1"/>
  <c r="L52" i="74"/>
  <c r="K52" i="74"/>
  <c r="J52" i="74"/>
  <c r="I52" i="74"/>
  <c r="I52" i="75" s="1"/>
  <c r="H52" i="74"/>
  <c r="G52" i="74"/>
  <c r="F52" i="74"/>
  <c r="E52" i="74"/>
  <c r="E52" i="75" s="1"/>
  <c r="D52" i="74"/>
  <c r="C52" i="74"/>
  <c r="S51" i="74"/>
  <c r="S51" i="75" s="1"/>
  <c r="R51" i="74"/>
  <c r="R51" i="75" s="1"/>
  <c r="Q51" i="74"/>
  <c r="P51" i="74"/>
  <c r="O51" i="74"/>
  <c r="N51" i="74"/>
  <c r="N51" i="75" s="1"/>
  <c r="M51" i="74"/>
  <c r="L51" i="74"/>
  <c r="K51" i="74"/>
  <c r="K51" i="75" s="1"/>
  <c r="J51" i="74"/>
  <c r="J51" i="75" s="1"/>
  <c r="I51" i="74"/>
  <c r="H51" i="74"/>
  <c r="G51" i="74"/>
  <c r="G51" i="75" s="1"/>
  <c r="F51" i="74"/>
  <c r="F51" i="75" s="1"/>
  <c r="E51" i="74"/>
  <c r="D51" i="74"/>
  <c r="D51" i="75" s="1"/>
  <c r="C51" i="74"/>
  <c r="S50" i="74"/>
  <c r="S50" i="75" s="1"/>
  <c r="R50" i="74"/>
  <c r="Q50" i="74"/>
  <c r="P50" i="74"/>
  <c r="O50" i="74"/>
  <c r="O50" i="75" s="1"/>
  <c r="N50" i="74"/>
  <c r="M50" i="74"/>
  <c r="L50" i="74"/>
  <c r="K50" i="74"/>
  <c r="K50" i="75" s="1"/>
  <c r="J50" i="74"/>
  <c r="I50" i="74"/>
  <c r="H50" i="74"/>
  <c r="G50" i="74"/>
  <c r="G50" i="75" s="1"/>
  <c r="F50" i="74"/>
  <c r="E50" i="74"/>
  <c r="D50" i="74"/>
  <c r="D50" i="75" s="1"/>
  <c r="C50" i="74"/>
  <c r="S49" i="74"/>
  <c r="R49" i="74"/>
  <c r="Q49" i="74"/>
  <c r="P49" i="74"/>
  <c r="P49" i="75" s="1"/>
  <c r="O49" i="74"/>
  <c r="N49" i="74"/>
  <c r="M49" i="74"/>
  <c r="M49" i="75" s="1"/>
  <c r="L49" i="74"/>
  <c r="L49" i="75" s="1"/>
  <c r="K49" i="74"/>
  <c r="J49" i="74"/>
  <c r="I49" i="74"/>
  <c r="I49" i="75" s="1"/>
  <c r="H49" i="74"/>
  <c r="G49" i="74"/>
  <c r="F49" i="74"/>
  <c r="F49" i="75" s="1"/>
  <c r="E49" i="74"/>
  <c r="E49" i="75" s="1"/>
  <c r="D49" i="74"/>
  <c r="D49" i="75" s="1"/>
  <c r="C49" i="74"/>
  <c r="S48" i="74"/>
  <c r="R48" i="74"/>
  <c r="Q48" i="74"/>
  <c r="Q48" i="75" s="1"/>
  <c r="P48" i="74"/>
  <c r="O48" i="74"/>
  <c r="N48" i="74"/>
  <c r="N48" i="75" s="1"/>
  <c r="M48" i="74"/>
  <c r="M48" i="75" s="1"/>
  <c r="L48" i="74"/>
  <c r="K48" i="74"/>
  <c r="J48" i="74"/>
  <c r="I48" i="74"/>
  <c r="I48" i="75" s="1"/>
  <c r="H48" i="74"/>
  <c r="G48" i="74"/>
  <c r="F48" i="74"/>
  <c r="F48" i="75" s="1"/>
  <c r="E48" i="74"/>
  <c r="E48" i="75" s="1"/>
  <c r="D48" i="74"/>
  <c r="C48" i="74"/>
  <c r="S47" i="74"/>
  <c r="R47" i="74"/>
  <c r="R47" i="75" s="1"/>
  <c r="Q47" i="74"/>
  <c r="P47" i="74"/>
  <c r="O47" i="74"/>
  <c r="O47" i="75" s="1"/>
  <c r="N47" i="74"/>
  <c r="N47" i="75" s="1"/>
  <c r="M47" i="74"/>
  <c r="L47" i="74"/>
  <c r="K47" i="74"/>
  <c r="K47" i="75" s="1"/>
  <c r="J47" i="74"/>
  <c r="J47" i="75" s="1"/>
  <c r="I47" i="74"/>
  <c r="H47" i="74"/>
  <c r="H47" i="75" s="1"/>
  <c r="G47" i="74"/>
  <c r="G47" i="75" s="1"/>
  <c r="F47" i="74"/>
  <c r="F47" i="75" s="1"/>
  <c r="E47" i="74"/>
  <c r="D47" i="74"/>
  <c r="C47" i="74"/>
  <c r="S46" i="74"/>
  <c r="S46" i="75" s="1"/>
  <c r="R46" i="74"/>
  <c r="Q46" i="74"/>
  <c r="P46" i="74"/>
  <c r="P46" i="75" s="1"/>
  <c r="O46" i="74"/>
  <c r="O46" i="75" s="1"/>
  <c r="N46" i="74"/>
  <c r="M46" i="74"/>
  <c r="L46" i="74"/>
  <c r="K46" i="74"/>
  <c r="K46" i="75" s="1"/>
  <c r="J46" i="74"/>
  <c r="I46" i="74"/>
  <c r="H46" i="74"/>
  <c r="G46" i="74"/>
  <c r="G46" i="75" s="1"/>
  <c r="F46" i="74"/>
  <c r="E46" i="74"/>
  <c r="D46" i="74"/>
  <c r="C46" i="74"/>
  <c r="S45" i="74"/>
  <c r="R45" i="74"/>
  <c r="Q45" i="74"/>
  <c r="Q45" i="75" s="1"/>
  <c r="P45" i="74"/>
  <c r="P45" i="75" s="1"/>
  <c r="O45" i="74"/>
  <c r="N45" i="74"/>
  <c r="M45" i="74"/>
  <c r="M45" i="75" s="1"/>
  <c r="L45" i="74"/>
  <c r="L45" i="75" s="1"/>
  <c r="K45" i="74"/>
  <c r="J45" i="74"/>
  <c r="J45" i="75" s="1"/>
  <c r="I45" i="74"/>
  <c r="I45" i="75" s="1"/>
  <c r="H45" i="74"/>
  <c r="H45" i="75" s="1"/>
  <c r="G45" i="74"/>
  <c r="F45" i="74"/>
  <c r="E45" i="74"/>
  <c r="D45" i="74"/>
  <c r="D45" i="75" s="1"/>
  <c r="C45" i="74"/>
  <c r="S44" i="74"/>
  <c r="R44" i="74"/>
  <c r="Q44" i="74"/>
  <c r="Q44" i="75" s="1"/>
  <c r="P44" i="74"/>
  <c r="O44" i="74"/>
  <c r="N44" i="74"/>
  <c r="M44" i="74"/>
  <c r="M44" i="75" s="1"/>
  <c r="L44" i="74"/>
  <c r="K44" i="74"/>
  <c r="J44" i="74"/>
  <c r="J44" i="75" s="1"/>
  <c r="I44" i="74"/>
  <c r="I44" i="75" s="1"/>
  <c r="H44" i="74"/>
  <c r="G44" i="74"/>
  <c r="F44" i="74"/>
  <c r="E44" i="74"/>
  <c r="E44" i="75" s="1"/>
  <c r="D44" i="74"/>
  <c r="C44" i="74"/>
  <c r="S43" i="74"/>
  <c r="S43" i="75" s="1"/>
  <c r="R43" i="74"/>
  <c r="R43" i="75" s="1"/>
  <c r="Q43" i="74"/>
  <c r="P43" i="74"/>
  <c r="O43" i="74"/>
  <c r="O43" i="75" s="1"/>
  <c r="N43" i="74"/>
  <c r="N43" i="75" s="1"/>
  <c r="M43" i="74"/>
  <c r="L43" i="74"/>
  <c r="L43" i="75" s="1"/>
  <c r="K43" i="74"/>
  <c r="K43" i="75" s="1"/>
  <c r="J43" i="74"/>
  <c r="J43" i="75" s="1"/>
  <c r="I43" i="74"/>
  <c r="H43" i="74"/>
  <c r="G43" i="74"/>
  <c r="F43" i="74"/>
  <c r="F43" i="75" s="1"/>
  <c r="E43" i="74"/>
  <c r="D43" i="74"/>
  <c r="C43" i="74"/>
  <c r="S42" i="74"/>
  <c r="S42" i="75" s="1"/>
  <c r="R42" i="74"/>
  <c r="Q42" i="74"/>
  <c r="P42" i="74"/>
  <c r="O42" i="74"/>
  <c r="O42" i="75" s="1"/>
  <c r="N42" i="74"/>
  <c r="M42" i="74"/>
  <c r="L42" i="74"/>
  <c r="L42" i="75" s="1"/>
  <c r="K42" i="74"/>
  <c r="K42" i="75" s="1"/>
  <c r="J42" i="74"/>
  <c r="I42" i="74"/>
  <c r="H42" i="74"/>
  <c r="G42" i="74"/>
  <c r="G42" i="75" s="1"/>
  <c r="F42" i="74"/>
  <c r="E42" i="74"/>
  <c r="D42" i="74"/>
  <c r="C42" i="74"/>
  <c r="S41" i="74"/>
  <c r="R41" i="74"/>
  <c r="Q41" i="74"/>
  <c r="Q41" i="75" s="1"/>
  <c r="P41" i="74"/>
  <c r="P41" i="75" s="1"/>
  <c r="O41" i="74"/>
  <c r="N41" i="74"/>
  <c r="N41" i="75" s="1"/>
  <c r="M41" i="74"/>
  <c r="M41" i="75" s="1"/>
  <c r="L41" i="74"/>
  <c r="L41" i="75" s="1"/>
  <c r="K41" i="74"/>
  <c r="J41" i="74"/>
  <c r="I41" i="74"/>
  <c r="H41" i="74"/>
  <c r="H41" i="75" s="1"/>
  <c r="G41" i="74"/>
  <c r="F41" i="74"/>
  <c r="E41" i="74"/>
  <c r="E41" i="75" s="1"/>
  <c r="D41" i="74"/>
  <c r="D41" i="75" s="1"/>
  <c r="C41" i="74"/>
  <c r="S40" i="74"/>
  <c r="R40" i="74"/>
  <c r="Q40" i="74"/>
  <c r="Q40" i="75" s="1"/>
  <c r="P40" i="74"/>
  <c r="O40" i="74"/>
  <c r="N40" i="74"/>
  <c r="N40" i="75" s="1"/>
  <c r="M40" i="74"/>
  <c r="M40" i="75" s="1"/>
  <c r="L40" i="74"/>
  <c r="K40" i="74"/>
  <c r="J40" i="74"/>
  <c r="I40" i="74"/>
  <c r="I40" i="75" s="1"/>
  <c r="H40" i="74"/>
  <c r="G40" i="74"/>
  <c r="F40" i="74"/>
  <c r="F40" i="75" s="1"/>
  <c r="E40" i="74"/>
  <c r="E40" i="75" s="1"/>
  <c r="D40" i="74"/>
  <c r="C40" i="74"/>
  <c r="S39" i="74"/>
  <c r="S39" i="75" s="1"/>
  <c r="R39" i="74"/>
  <c r="R39" i="75" s="1"/>
  <c r="Q39" i="74"/>
  <c r="P39" i="74"/>
  <c r="P39" i="75" s="1"/>
  <c r="O39" i="74"/>
  <c r="O39" i="75" s="1"/>
  <c r="N39" i="74"/>
  <c r="N39" i="75" s="1"/>
  <c r="M39" i="74"/>
  <c r="L39" i="74"/>
  <c r="K39" i="74"/>
  <c r="J39" i="74"/>
  <c r="J39" i="75" s="1"/>
  <c r="I39" i="74"/>
  <c r="H39" i="74"/>
  <c r="G39" i="74"/>
  <c r="G39" i="75" s="1"/>
  <c r="F39" i="74"/>
  <c r="F39" i="75" s="1"/>
  <c r="E39" i="74"/>
  <c r="D39" i="74"/>
  <c r="C39" i="74"/>
  <c r="S38" i="74"/>
  <c r="S38" i="75" s="1"/>
  <c r="R38" i="74"/>
  <c r="Q38" i="74"/>
  <c r="P38" i="74"/>
  <c r="O38" i="74"/>
  <c r="O38" i="75" s="1"/>
  <c r="N38" i="74"/>
  <c r="M38" i="74"/>
  <c r="L38" i="74"/>
  <c r="K38" i="74"/>
  <c r="K38" i="75" s="1"/>
  <c r="J38" i="74"/>
  <c r="I38" i="74"/>
  <c r="H38" i="74"/>
  <c r="H38" i="75" s="1"/>
  <c r="G38" i="74"/>
  <c r="G38" i="75" s="1"/>
  <c r="F38" i="74"/>
  <c r="E38" i="74"/>
  <c r="D38" i="74"/>
  <c r="D38" i="75" s="1"/>
  <c r="C38" i="74"/>
  <c r="S37" i="74"/>
  <c r="R37" i="74"/>
  <c r="Q37" i="74"/>
  <c r="Q37" i="75" s="1"/>
  <c r="P37" i="74"/>
  <c r="P37" i="75" s="1"/>
  <c r="O37" i="74"/>
  <c r="N37" i="74"/>
  <c r="M37" i="74"/>
  <c r="L37" i="74"/>
  <c r="K37" i="74"/>
  <c r="J37" i="74"/>
  <c r="I37" i="74"/>
  <c r="I37" i="75" s="1"/>
  <c r="H37" i="74"/>
  <c r="H37" i="75" s="1"/>
  <c r="G37" i="74"/>
  <c r="F37" i="74"/>
  <c r="E37" i="74"/>
  <c r="D37" i="74"/>
  <c r="D37" i="75" s="1"/>
  <c r="C37" i="74"/>
  <c r="S36" i="74"/>
  <c r="R36" i="74"/>
  <c r="R36" i="75" s="1"/>
  <c r="Q36" i="74"/>
  <c r="Q36" i="75" s="1"/>
  <c r="P36" i="74"/>
  <c r="O36" i="74"/>
  <c r="N36" i="74"/>
  <c r="M36" i="74"/>
  <c r="M36" i="75" s="1"/>
  <c r="L36" i="74"/>
  <c r="K36" i="74"/>
  <c r="J36" i="74"/>
  <c r="J36" i="75" s="1"/>
  <c r="I36" i="74"/>
  <c r="I36" i="75" s="1"/>
  <c r="H36" i="74"/>
  <c r="G36" i="74"/>
  <c r="F36" i="74"/>
  <c r="F36" i="75" s="1"/>
  <c r="E36" i="74"/>
  <c r="E36" i="75" s="1"/>
  <c r="D36" i="74"/>
  <c r="C36" i="74"/>
  <c r="S35" i="74"/>
  <c r="S35" i="75" s="1"/>
  <c r="R35" i="74"/>
  <c r="R35" i="75" s="1"/>
  <c r="Q35" i="74"/>
  <c r="P35" i="74"/>
  <c r="O35" i="74"/>
  <c r="N35" i="74"/>
  <c r="N35" i="75" s="1"/>
  <c r="M35" i="74"/>
  <c r="L35" i="74"/>
  <c r="K35" i="74"/>
  <c r="K35" i="75" s="1"/>
  <c r="J35" i="74"/>
  <c r="J35" i="75" s="1"/>
  <c r="I35" i="74"/>
  <c r="H35" i="74"/>
  <c r="G35" i="74"/>
  <c r="F35" i="74"/>
  <c r="F35" i="75" s="1"/>
  <c r="E35" i="74"/>
  <c r="D35" i="74"/>
  <c r="C35" i="74"/>
  <c r="S34" i="74"/>
  <c r="S34" i="75" s="1"/>
  <c r="R34" i="74"/>
  <c r="Q34" i="74"/>
  <c r="P34" i="74"/>
  <c r="O34" i="74"/>
  <c r="O34" i="75" s="1"/>
  <c r="N34" i="74"/>
  <c r="M34" i="74"/>
  <c r="L34" i="74"/>
  <c r="L34" i="75" s="1"/>
  <c r="K34" i="74"/>
  <c r="K34" i="75" s="1"/>
  <c r="J34" i="74"/>
  <c r="I34" i="74"/>
  <c r="H34" i="74"/>
  <c r="H34" i="75" s="1"/>
  <c r="G34" i="74"/>
  <c r="G34" i="75" s="1"/>
  <c r="F34" i="74"/>
  <c r="E34" i="74"/>
  <c r="D34" i="74"/>
  <c r="D34" i="75" s="1"/>
  <c r="C34" i="74"/>
  <c r="S33" i="74"/>
  <c r="R33" i="74"/>
  <c r="Q33" i="74"/>
  <c r="P33" i="74"/>
  <c r="P33" i="75" s="1"/>
  <c r="O33" i="74"/>
  <c r="N33" i="74"/>
  <c r="M33" i="74"/>
  <c r="M33" i="75" s="1"/>
  <c r="L33" i="74"/>
  <c r="L33" i="75" s="1"/>
  <c r="K33" i="74"/>
  <c r="J33" i="74"/>
  <c r="I33" i="74"/>
  <c r="H33" i="74"/>
  <c r="H33" i="75" s="1"/>
  <c r="G33" i="74"/>
  <c r="F33" i="74"/>
  <c r="E33" i="74"/>
  <c r="E33" i="75" s="1"/>
  <c r="D33" i="74"/>
  <c r="D33" i="75" s="1"/>
  <c r="C33" i="74"/>
  <c r="S32" i="74"/>
  <c r="R32" i="74"/>
  <c r="Q32" i="74"/>
  <c r="Q32" i="75" s="1"/>
  <c r="P32" i="74"/>
  <c r="O32" i="74"/>
  <c r="N32" i="74"/>
  <c r="N32" i="75" s="1"/>
  <c r="M32" i="74"/>
  <c r="M32" i="75" s="1"/>
  <c r="L32" i="74"/>
  <c r="K32" i="74"/>
  <c r="J32" i="74"/>
  <c r="J32" i="75" s="1"/>
  <c r="I32" i="74"/>
  <c r="H32" i="74"/>
  <c r="G32" i="74"/>
  <c r="G32" i="75" s="1"/>
  <c r="F32" i="74"/>
  <c r="F32" i="75" s="1"/>
  <c r="E32" i="74"/>
  <c r="E32" i="75" s="1"/>
  <c r="D32" i="74"/>
  <c r="C32" i="74"/>
  <c r="S31" i="74"/>
  <c r="R31" i="74"/>
  <c r="R31" i="75" s="1"/>
  <c r="Q31" i="74"/>
  <c r="P31" i="74"/>
  <c r="O31" i="74"/>
  <c r="O31" i="75" s="1"/>
  <c r="N31" i="74"/>
  <c r="N31" i="75" s="1"/>
  <c r="M31" i="74"/>
  <c r="L31" i="74"/>
  <c r="K31" i="74"/>
  <c r="J31" i="74"/>
  <c r="J31" i="75" s="1"/>
  <c r="I31" i="74"/>
  <c r="H31" i="74"/>
  <c r="G31" i="74"/>
  <c r="F31" i="74"/>
  <c r="F31" i="75" s="1"/>
  <c r="E31" i="74"/>
  <c r="D31" i="74"/>
  <c r="C31" i="74"/>
  <c r="S30" i="74"/>
  <c r="S30" i="75" s="1"/>
  <c r="R30" i="74"/>
  <c r="Q30" i="74"/>
  <c r="P30" i="74"/>
  <c r="P30" i="75" s="1"/>
  <c r="O30" i="74"/>
  <c r="O30" i="75" s="1"/>
  <c r="N30" i="74"/>
  <c r="M30" i="74"/>
  <c r="L30" i="74"/>
  <c r="L30" i="75" s="1"/>
  <c r="K30" i="74"/>
  <c r="K30" i="75" s="1"/>
  <c r="J30" i="74"/>
  <c r="I30" i="74"/>
  <c r="I30" i="75" s="1"/>
  <c r="H30" i="74"/>
  <c r="H30" i="75" s="1"/>
  <c r="G30" i="74"/>
  <c r="G30" i="75" s="1"/>
  <c r="F30" i="74"/>
  <c r="E30" i="74"/>
  <c r="D30" i="74"/>
  <c r="C30" i="74"/>
  <c r="S29" i="74"/>
  <c r="R29" i="74"/>
  <c r="Q29" i="74"/>
  <c r="P29" i="74"/>
  <c r="P29" i="75" s="1"/>
  <c r="O29" i="74"/>
  <c r="N29" i="74"/>
  <c r="M29" i="74"/>
  <c r="L29" i="74"/>
  <c r="L29" i="75" s="1"/>
  <c r="K29" i="74"/>
  <c r="J29" i="74"/>
  <c r="I29" i="74"/>
  <c r="I29" i="75" s="1"/>
  <c r="H29" i="74"/>
  <c r="H29" i="75" s="1"/>
  <c r="G29" i="74"/>
  <c r="F29" i="74"/>
  <c r="E29" i="74"/>
  <c r="D29" i="74"/>
  <c r="D29" i="75" s="1"/>
  <c r="C29" i="74"/>
  <c r="S28" i="74"/>
  <c r="R28" i="74"/>
  <c r="R28" i="75" s="1"/>
  <c r="Q28" i="74"/>
  <c r="Q28" i="75" s="1"/>
  <c r="P28" i="74"/>
  <c r="O28" i="74"/>
  <c r="N28" i="74"/>
  <c r="N28" i="75" s="1"/>
  <c r="M28" i="74"/>
  <c r="M28" i="75" s="1"/>
  <c r="L28" i="74"/>
  <c r="K28" i="74"/>
  <c r="K28" i="75" s="1"/>
  <c r="J28" i="74"/>
  <c r="J28" i="75" s="1"/>
  <c r="I28" i="74"/>
  <c r="I28" i="75" s="1"/>
  <c r="H28" i="74"/>
  <c r="G28" i="74"/>
  <c r="F28" i="74"/>
  <c r="E28" i="74"/>
  <c r="E28" i="75" s="1"/>
  <c r="D28" i="74"/>
  <c r="C28" i="74"/>
  <c r="S27" i="74"/>
  <c r="S27" i="75" s="1"/>
  <c r="R27" i="74"/>
  <c r="R27" i="75" s="1"/>
  <c r="Q27" i="74"/>
  <c r="P27" i="74"/>
  <c r="O27" i="74"/>
  <c r="N27" i="74"/>
  <c r="N27" i="75" s="1"/>
  <c r="M27" i="74"/>
  <c r="L27" i="74"/>
  <c r="K27" i="74"/>
  <c r="K27" i="75" s="1"/>
  <c r="J27" i="74"/>
  <c r="J27" i="75" s="1"/>
  <c r="I27" i="74"/>
  <c r="H27" i="74"/>
  <c r="G27" i="74"/>
  <c r="F27" i="74"/>
  <c r="F27" i="75" s="1"/>
  <c r="E27" i="74"/>
  <c r="D27" i="74"/>
  <c r="C27" i="74"/>
  <c r="S26" i="74"/>
  <c r="R26" i="74"/>
  <c r="Q26" i="74"/>
  <c r="P26" i="74"/>
  <c r="P26" i="75" s="1"/>
  <c r="O26" i="74"/>
  <c r="O26" i="75" s="1"/>
  <c r="N26" i="74"/>
  <c r="M26" i="74"/>
  <c r="M26" i="75" s="1"/>
  <c r="L26" i="74"/>
  <c r="L26" i="75" s="1"/>
  <c r="K26" i="74"/>
  <c r="K26" i="75" s="1"/>
  <c r="J26" i="74"/>
  <c r="I26" i="74"/>
  <c r="H26" i="74"/>
  <c r="G26" i="74"/>
  <c r="G26" i="75" s="1"/>
  <c r="F26" i="74"/>
  <c r="E26" i="74"/>
  <c r="D26" i="74"/>
  <c r="D26" i="75" s="1"/>
  <c r="C26" i="74"/>
  <c r="S25" i="74"/>
  <c r="R25" i="74"/>
  <c r="Q25" i="74"/>
  <c r="P25" i="74"/>
  <c r="P25" i="75" s="1"/>
  <c r="O25" i="74"/>
  <c r="N25" i="74"/>
  <c r="M25" i="74"/>
  <c r="M25" i="75" s="1"/>
  <c r="L25" i="74"/>
  <c r="L25" i="75" s="1"/>
  <c r="K25" i="74"/>
  <c r="J25" i="74"/>
  <c r="I25" i="74"/>
  <c r="H25" i="74"/>
  <c r="H25" i="75" s="1"/>
  <c r="G25" i="74"/>
  <c r="F25" i="74"/>
  <c r="E25" i="74"/>
  <c r="E25" i="75" s="1"/>
  <c r="D25" i="74"/>
  <c r="D25" i="75" s="1"/>
  <c r="C25" i="74"/>
  <c r="S24" i="74"/>
  <c r="R24" i="74"/>
  <c r="R24" i="75" s="1"/>
  <c r="Q24" i="74"/>
  <c r="Q24" i="75" s="1"/>
  <c r="P24" i="74"/>
  <c r="O24" i="74"/>
  <c r="O24" i="75" s="1"/>
  <c r="N24" i="74"/>
  <c r="N24" i="75" s="1"/>
  <c r="M24" i="74"/>
  <c r="M24" i="75" s="1"/>
  <c r="L24" i="74"/>
  <c r="K24" i="74"/>
  <c r="J24" i="74"/>
  <c r="I24" i="74"/>
  <c r="I24" i="75" s="1"/>
  <c r="H24" i="74"/>
  <c r="G24" i="74"/>
  <c r="F24" i="74"/>
  <c r="F24" i="75" s="1"/>
  <c r="E24" i="74"/>
  <c r="E24" i="75" s="1"/>
  <c r="D24" i="74"/>
  <c r="C24" i="74"/>
  <c r="S23" i="74"/>
  <c r="R23" i="74"/>
  <c r="R23" i="75" s="1"/>
  <c r="Q23" i="74"/>
  <c r="P23" i="74"/>
  <c r="O23" i="74"/>
  <c r="O23" i="75" s="1"/>
  <c r="N23" i="74"/>
  <c r="N23" i="75" s="1"/>
  <c r="M23" i="74"/>
  <c r="L23" i="74"/>
  <c r="K23" i="74"/>
  <c r="J23" i="74"/>
  <c r="J23" i="75" s="1"/>
  <c r="I23" i="74"/>
  <c r="H23" i="74"/>
  <c r="G23" i="74"/>
  <c r="F23" i="74"/>
  <c r="F23" i="75" s="1"/>
  <c r="E23" i="74"/>
  <c r="D23" i="74"/>
  <c r="C23" i="74"/>
  <c r="S22" i="74"/>
  <c r="S22" i="75" s="1"/>
  <c r="R22" i="74"/>
  <c r="Q22" i="74"/>
  <c r="Q22" i="75" s="1"/>
  <c r="P22" i="74"/>
  <c r="P22" i="75" s="1"/>
  <c r="O22" i="74"/>
  <c r="O22" i="75" s="1"/>
  <c r="N22" i="74"/>
  <c r="M22" i="74"/>
  <c r="L22" i="74"/>
  <c r="K22" i="74"/>
  <c r="K22" i="75" s="1"/>
  <c r="J22" i="74"/>
  <c r="I22" i="74"/>
  <c r="H22" i="74"/>
  <c r="H22" i="75" s="1"/>
  <c r="G22" i="74"/>
  <c r="G22" i="75" s="1"/>
  <c r="F22" i="74"/>
  <c r="E22" i="74"/>
  <c r="D22" i="74"/>
  <c r="C22" i="74"/>
  <c r="S21" i="74"/>
  <c r="R21" i="74"/>
  <c r="Q21" i="74"/>
  <c r="Q21" i="75" s="1"/>
  <c r="P21" i="74"/>
  <c r="P21" i="75" s="1"/>
  <c r="O21" i="74"/>
  <c r="N21" i="74"/>
  <c r="M21" i="74"/>
  <c r="L21" i="74"/>
  <c r="L21" i="75" s="1"/>
  <c r="K21" i="74"/>
  <c r="J21" i="74"/>
  <c r="I21" i="74"/>
  <c r="I21" i="75" s="1"/>
  <c r="H21" i="74"/>
  <c r="H21" i="75" s="1"/>
  <c r="G21" i="74"/>
  <c r="F21" i="74"/>
  <c r="E21" i="74"/>
  <c r="E21" i="75" s="1"/>
  <c r="D21" i="74"/>
  <c r="D21" i="75" s="1"/>
  <c r="C21" i="74"/>
  <c r="S20" i="74"/>
  <c r="S20" i="75" s="1"/>
  <c r="R20" i="74"/>
  <c r="R20" i="75" s="1"/>
  <c r="Q20" i="74"/>
  <c r="Q20" i="75" s="1"/>
  <c r="P20" i="74"/>
  <c r="O20" i="74"/>
  <c r="N20" i="74"/>
  <c r="M20" i="74"/>
  <c r="M20" i="75" s="1"/>
  <c r="L20" i="74"/>
  <c r="K20" i="74"/>
  <c r="J20" i="74"/>
  <c r="J20" i="75" s="1"/>
  <c r="I20" i="74"/>
  <c r="I20" i="75" s="1"/>
  <c r="H20" i="74"/>
  <c r="G20" i="74"/>
  <c r="F20" i="74"/>
  <c r="E20" i="74"/>
  <c r="D20" i="74"/>
  <c r="C20" i="74"/>
  <c r="S19" i="74"/>
  <c r="S19" i="75" s="1"/>
  <c r="R19" i="74"/>
  <c r="R19" i="75" s="1"/>
  <c r="Q19" i="74"/>
  <c r="P19" i="74"/>
  <c r="O19" i="74"/>
  <c r="N19" i="74"/>
  <c r="N19" i="75" s="1"/>
  <c r="M19" i="74"/>
  <c r="L19" i="74"/>
  <c r="K19" i="74"/>
  <c r="K19" i="75" s="1"/>
  <c r="J19" i="74"/>
  <c r="J19" i="75" s="1"/>
  <c r="I19" i="74"/>
  <c r="H19" i="74"/>
  <c r="G19" i="74"/>
  <c r="G19" i="75" s="1"/>
  <c r="F19" i="74"/>
  <c r="F19" i="75" s="1"/>
  <c r="E19" i="74"/>
  <c r="D19" i="74"/>
  <c r="D19" i="75" s="1"/>
  <c r="C19" i="74"/>
  <c r="S18" i="74"/>
  <c r="S18" i="75" s="1"/>
  <c r="R18" i="74"/>
  <c r="Q18" i="74"/>
  <c r="P18" i="74"/>
  <c r="O18" i="74"/>
  <c r="O18" i="75" s="1"/>
  <c r="N18" i="74"/>
  <c r="M18" i="74"/>
  <c r="L18" i="74"/>
  <c r="L18" i="75" s="1"/>
  <c r="K18" i="74"/>
  <c r="J18" i="74"/>
  <c r="I18" i="74"/>
  <c r="H18" i="74"/>
  <c r="G18" i="74"/>
  <c r="G18" i="75" s="1"/>
  <c r="F18" i="74"/>
  <c r="E18" i="74"/>
  <c r="D18" i="74"/>
  <c r="D18" i="75" s="1"/>
  <c r="C18" i="74"/>
  <c r="S17" i="74"/>
  <c r="R17" i="74"/>
  <c r="Q17" i="74"/>
  <c r="P17" i="74"/>
  <c r="P17" i="75" s="1"/>
  <c r="O17" i="74"/>
  <c r="N17" i="74"/>
  <c r="M17" i="74"/>
  <c r="M17" i="75" s="1"/>
  <c r="L17" i="74"/>
  <c r="L17" i="75" s="1"/>
  <c r="K17" i="74"/>
  <c r="J17" i="74"/>
  <c r="I17" i="74"/>
  <c r="I17" i="75" s="1"/>
  <c r="H17" i="74"/>
  <c r="H17" i="75" s="1"/>
  <c r="G17" i="74"/>
  <c r="F17" i="74"/>
  <c r="F17" i="75" s="1"/>
  <c r="E17" i="74"/>
  <c r="E17" i="75" s="1"/>
  <c r="D17" i="74"/>
  <c r="D17" i="75" s="1"/>
  <c r="C17" i="74"/>
  <c r="S16" i="74"/>
  <c r="R16" i="74"/>
  <c r="Q16" i="74"/>
  <c r="Q16" i="75" s="1"/>
  <c r="P16" i="74"/>
  <c r="O16" i="74"/>
  <c r="N16" i="74"/>
  <c r="N16" i="75" s="1"/>
  <c r="M16" i="74"/>
  <c r="M16" i="75" s="1"/>
  <c r="L16" i="74"/>
  <c r="K16" i="74"/>
  <c r="J16" i="74"/>
  <c r="I16" i="74"/>
  <c r="H16" i="74"/>
  <c r="G16" i="74"/>
  <c r="F16" i="74"/>
  <c r="F16" i="75" s="1"/>
  <c r="E16" i="74"/>
  <c r="E16" i="75" s="1"/>
  <c r="D16" i="74"/>
  <c r="C16" i="74"/>
  <c r="S15" i="74"/>
  <c r="R15" i="74"/>
  <c r="R15" i="75" s="1"/>
  <c r="Q15" i="74"/>
  <c r="P15" i="74"/>
  <c r="O15" i="74"/>
  <c r="O15" i="75" s="1"/>
  <c r="N15" i="74"/>
  <c r="N15" i="75" s="1"/>
  <c r="M15" i="74"/>
  <c r="L15" i="74"/>
  <c r="K15" i="74"/>
  <c r="K15" i="75" s="1"/>
  <c r="J15" i="74"/>
  <c r="J15" i="75" s="1"/>
  <c r="I15" i="74"/>
  <c r="H15" i="74"/>
  <c r="H15" i="75" s="1"/>
  <c r="G15" i="74"/>
  <c r="G15" i="75" s="1"/>
  <c r="F15" i="74"/>
  <c r="F15" i="75" s="1"/>
  <c r="E15" i="74"/>
  <c r="D15" i="74"/>
  <c r="C15" i="74"/>
  <c r="S14" i="74"/>
  <c r="S14" i="75" s="1"/>
  <c r="R14" i="74"/>
  <c r="Q14" i="74"/>
  <c r="P14" i="74"/>
  <c r="P14" i="75" s="1"/>
  <c r="O14" i="74"/>
  <c r="O14" i="75" s="1"/>
  <c r="N14" i="74"/>
  <c r="M14" i="74"/>
  <c r="L14" i="74"/>
  <c r="K14" i="74"/>
  <c r="K14" i="75" s="1"/>
  <c r="J14" i="74"/>
  <c r="I14" i="74"/>
  <c r="H14" i="74"/>
  <c r="H14" i="75" s="1"/>
  <c r="G14" i="74"/>
  <c r="G14" i="75" s="1"/>
  <c r="F14" i="74"/>
  <c r="E14" i="74"/>
  <c r="D14" i="74"/>
  <c r="C14" i="74"/>
  <c r="S13" i="74"/>
  <c r="R13" i="74"/>
  <c r="Q13" i="74"/>
  <c r="Q13" i="75" s="1"/>
  <c r="P13" i="74"/>
  <c r="P13" i="75" s="1"/>
  <c r="O13" i="74"/>
  <c r="N13" i="74"/>
  <c r="M13" i="74"/>
  <c r="M13" i="75" s="1"/>
  <c r="L13" i="74"/>
  <c r="L13" i="75" s="1"/>
  <c r="K13" i="74"/>
  <c r="J13" i="74"/>
  <c r="J13" i="75" s="1"/>
  <c r="I13" i="74"/>
  <c r="I13" i="75" s="1"/>
  <c r="H13" i="74"/>
  <c r="H13" i="75" s="1"/>
  <c r="G13" i="74"/>
  <c r="F13" i="74"/>
  <c r="E13" i="74"/>
  <c r="D13" i="74"/>
  <c r="D13" i="75" s="1"/>
  <c r="C13" i="74"/>
  <c r="S12" i="74"/>
  <c r="R12" i="74"/>
  <c r="R12" i="75" s="1"/>
  <c r="Q12" i="74"/>
  <c r="Q12" i="75" s="1"/>
  <c r="P12" i="74"/>
  <c r="O12" i="74"/>
  <c r="N12" i="74"/>
  <c r="M12" i="74"/>
  <c r="L12" i="74"/>
  <c r="K12" i="74"/>
  <c r="J12" i="74"/>
  <c r="J12" i="75" s="1"/>
  <c r="I12" i="74"/>
  <c r="I12" i="75" s="1"/>
  <c r="H12" i="74"/>
  <c r="G12" i="74"/>
  <c r="F12" i="74"/>
  <c r="E12" i="74"/>
  <c r="E12" i="75" s="1"/>
  <c r="D12" i="74"/>
  <c r="C12" i="74"/>
  <c r="S11" i="74"/>
  <c r="S11" i="75" s="1"/>
  <c r="R11" i="74"/>
  <c r="R11" i="75" s="1"/>
  <c r="Q11" i="74"/>
  <c r="P11" i="74"/>
  <c r="O11" i="74"/>
  <c r="O11" i="75" s="1"/>
  <c r="N11" i="74"/>
  <c r="N11" i="75" s="1"/>
  <c r="M11" i="74"/>
  <c r="L11" i="74"/>
  <c r="L11" i="75" s="1"/>
  <c r="K11" i="74"/>
  <c r="K11" i="75" s="1"/>
  <c r="J11" i="74"/>
  <c r="J11" i="75" s="1"/>
  <c r="I11" i="74"/>
  <c r="H11" i="74"/>
  <c r="G11" i="74"/>
  <c r="F11" i="74"/>
  <c r="E11" i="74"/>
  <c r="D11" i="74"/>
  <c r="C11" i="74"/>
  <c r="S10" i="74"/>
  <c r="S10" i="75" s="1"/>
  <c r="R10" i="74"/>
  <c r="Q10" i="74"/>
  <c r="P10" i="74"/>
  <c r="O10" i="74"/>
  <c r="O10" i="75" s="1"/>
  <c r="N10" i="74"/>
  <c r="M10" i="74"/>
  <c r="L10" i="74"/>
  <c r="L10" i="75" s="1"/>
  <c r="K10" i="74"/>
  <c r="J10" i="74"/>
  <c r="I10" i="74"/>
  <c r="H10" i="74"/>
  <c r="G10" i="74"/>
  <c r="G10" i="75" s="1"/>
  <c r="F10" i="74"/>
  <c r="E10" i="74"/>
  <c r="D10" i="74"/>
  <c r="D10" i="75" s="1"/>
  <c r="C10" i="74"/>
  <c r="S9" i="74"/>
  <c r="R9" i="74"/>
  <c r="Q9" i="74"/>
  <c r="Q9" i="75" s="1"/>
  <c r="P9" i="74"/>
  <c r="P9" i="75" s="1"/>
  <c r="O9" i="74"/>
  <c r="N9" i="74"/>
  <c r="N9" i="75" s="1"/>
  <c r="M9" i="74"/>
  <c r="M9" i="75" s="1"/>
  <c r="L9" i="74"/>
  <c r="L9" i="75" s="1"/>
  <c r="K9" i="74"/>
  <c r="J9" i="74"/>
  <c r="I9" i="74"/>
  <c r="H9" i="74"/>
  <c r="H9" i="75" s="1"/>
  <c r="G9" i="74"/>
  <c r="F9" i="74"/>
  <c r="E9" i="74"/>
  <c r="E9" i="75" s="1"/>
  <c r="D9" i="74"/>
  <c r="C9" i="74"/>
  <c r="S8" i="74"/>
  <c r="R8" i="74"/>
  <c r="Q8" i="74"/>
  <c r="Q8" i="75" s="1"/>
  <c r="P8" i="74"/>
  <c r="O8" i="74"/>
  <c r="N8" i="74"/>
  <c r="N8" i="75" s="1"/>
  <c r="M8" i="74"/>
  <c r="M8" i="75" s="1"/>
  <c r="L8" i="74"/>
  <c r="K8" i="74"/>
  <c r="J8" i="74"/>
  <c r="I8" i="74"/>
  <c r="I8" i="75" s="1"/>
  <c r="H8" i="74"/>
  <c r="G8" i="74"/>
  <c r="F8" i="74"/>
  <c r="F8" i="75" s="1"/>
  <c r="E8" i="74"/>
  <c r="E8" i="75" s="1"/>
  <c r="D8" i="74"/>
  <c r="C8" i="74"/>
  <c r="S7" i="74"/>
  <c r="S7" i="75" s="1"/>
  <c r="R7" i="74"/>
  <c r="R7" i="75" s="1"/>
  <c r="Q7" i="74"/>
  <c r="P7" i="74"/>
  <c r="P7" i="75" s="1"/>
  <c r="O7" i="74"/>
  <c r="O7" i="75" s="1"/>
  <c r="N7" i="74"/>
  <c r="N7" i="75" s="1"/>
  <c r="M7" i="74"/>
  <c r="L7" i="74"/>
  <c r="K7" i="74"/>
  <c r="J7" i="74"/>
  <c r="J7" i="75" s="1"/>
  <c r="I7" i="74"/>
  <c r="H7" i="74"/>
  <c r="G7" i="74"/>
  <c r="G7" i="75" s="1"/>
  <c r="F7" i="74"/>
  <c r="F7" i="75" s="1"/>
  <c r="E7" i="74"/>
  <c r="D7" i="74"/>
  <c r="C7" i="74"/>
  <c r="S6" i="74"/>
  <c r="S6" i="75" s="1"/>
  <c r="R6" i="74"/>
  <c r="Q6" i="74"/>
  <c r="P6" i="74"/>
  <c r="P6" i="75" s="1"/>
  <c r="O6" i="74"/>
  <c r="O6" i="75" s="1"/>
  <c r="N6" i="74"/>
  <c r="M6" i="74"/>
  <c r="L6" i="74"/>
  <c r="K6" i="74"/>
  <c r="K6" i="75" s="1"/>
  <c r="J6" i="74"/>
  <c r="I6" i="74"/>
  <c r="H6" i="74"/>
  <c r="H6" i="75" s="1"/>
  <c r="G6" i="74"/>
  <c r="G6" i="75" s="1"/>
  <c r="F6" i="74"/>
  <c r="E6" i="74"/>
  <c r="D6" i="74"/>
  <c r="D6" i="75" s="1"/>
  <c r="C6" i="74"/>
  <c r="S5" i="74"/>
  <c r="R5" i="74"/>
  <c r="Q5" i="74"/>
  <c r="P5" i="74"/>
  <c r="P5" i="75" s="1"/>
  <c r="O5" i="74"/>
  <c r="N5" i="74"/>
  <c r="M5" i="74"/>
  <c r="L5" i="74"/>
  <c r="L5" i="75" s="1"/>
  <c r="K5" i="74"/>
  <c r="J5" i="74"/>
  <c r="I5" i="74"/>
  <c r="I5" i="75" s="1"/>
  <c r="H5" i="74"/>
  <c r="H5" i="75" s="1"/>
  <c r="G5" i="74"/>
  <c r="F5" i="74"/>
  <c r="E5" i="74"/>
  <c r="D5" i="74"/>
  <c r="D5" i="75" s="1"/>
  <c r="C5" i="74"/>
  <c r="S4" i="74"/>
  <c r="R4" i="74"/>
  <c r="R4" i="75" s="1"/>
  <c r="Q4" i="74"/>
  <c r="Q4" i="75" s="1"/>
  <c r="P4" i="74"/>
  <c r="O4" i="74"/>
  <c r="N4" i="74"/>
  <c r="M4" i="74"/>
  <c r="M4" i="75" s="1"/>
  <c r="L4" i="74"/>
  <c r="K4" i="74"/>
  <c r="J4" i="74"/>
  <c r="J4" i="75" s="1"/>
  <c r="I4" i="74"/>
  <c r="I4" i="75" s="1"/>
  <c r="H4" i="74"/>
  <c r="G4" i="74"/>
  <c r="F4" i="74"/>
  <c r="F4" i="75" s="1"/>
  <c r="E4" i="74"/>
  <c r="D4" i="74"/>
  <c r="C4" i="74"/>
  <c r="S3" i="74"/>
  <c r="R3" i="74"/>
  <c r="Q3" i="74"/>
  <c r="P3" i="74"/>
  <c r="O3" i="74"/>
  <c r="N3" i="74"/>
  <c r="N3" i="75" s="1"/>
  <c r="M3" i="74"/>
  <c r="L3" i="74"/>
  <c r="K3" i="74"/>
  <c r="J3" i="74"/>
  <c r="I3" i="74"/>
  <c r="H3" i="74"/>
  <c r="G3" i="74"/>
  <c r="F3" i="74"/>
  <c r="E3" i="74"/>
  <c r="D3" i="74"/>
  <c r="C3" i="74"/>
  <c r="S2" i="74"/>
  <c r="R2" i="74"/>
  <c r="Q2" i="74"/>
  <c r="P2" i="74"/>
  <c r="O2" i="74"/>
  <c r="N2" i="74"/>
  <c r="M2" i="74"/>
  <c r="L2" i="74"/>
  <c r="K2" i="74"/>
  <c r="J2" i="74"/>
  <c r="I2" i="74"/>
  <c r="H2" i="74"/>
  <c r="G2" i="74"/>
  <c r="F2" i="74"/>
  <c r="E2" i="74"/>
  <c r="D2" i="74"/>
  <c r="R9" i="76"/>
  <c r="R19" i="76" s="1"/>
  <c r="Q9" i="76"/>
  <c r="P9" i="76"/>
  <c r="O9" i="76"/>
  <c r="N9" i="76"/>
  <c r="N19" i="76" s="1"/>
  <c r="M9" i="76"/>
  <c r="L9" i="76"/>
  <c r="K9" i="76"/>
  <c r="K19" i="76" s="1"/>
  <c r="J9" i="76"/>
  <c r="J19" i="76" s="1"/>
  <c r="I9" i="76"/>
  <c r="H9" i="76"/>
  <c r="G9" i="76"/>
  <c r="F9" i="76"/>
  <c r="F19" i="76" s="1"/>
  <c r="E9" i="76"/>
  <c r="D9" i="76"/>
  <c r="C9" i="76"/>
  <c r="C19" i="76" s="1"/>
  <c r="R8" i="76"/>
  <c r="R18" i="76" s="1"/>
  <c r="Q8" i="76"/>
  <c r="P8" i="76"/>
  <c r="O8" i="76"/>
  <c r="N8" i="76"/>
  <c r="N18" i="76" s="1"/>
  <c r="M8" i="76"/>
  <c r="L8" i="76"/>
  <c r="K8" i="76"/>
  <c r="K18" i="76" s="1"/>
  <c r="J8" i="76"/>
  <c r="J18" i="76" s="1"/>
  <c r="I8" i="76"/>
  <c r="H8" i="76"/>
  <c r="G8" i="76"/>
  <c r="F8" i="76"/>
  <c r="F18" i="76" s="1"/>
  <c r="E8" i="76"/>
  <c r="D8" i="76"/>
  <c r="C8" i="76"/>
  <c r="C18" i="76" s="1"/>
  <c r="R7" i="76"/>
  <c r="R17" i="76" s="1"/>
  <c r="Q7" i="76"/>
  <c r="P7" i="76"/>
  <c r="O7" i="76"/>
  <c r="N7" i="76"/>
  <c r="N17" i="76" s="1"/>
  <c r="M7" i="76"/>
  <c r="L7" i="76"/>
  <c r="K7" i="76"/>
  <c r="K17" i="76" s="1"/>
  <c r="J7" i="76"/>
  <c r="J17" i="76" s="1"/>
  <c r="I7" i="76"/>
  <c r="H7" i="76"/>
  <c r="G7" i="76"/>
  <c r="F7" i="76"/>
  <c r="F17" i="76" s="1"/>
  <c r="E7" i="76"/>
  <c r="D7" i="76"/>
  <c r="C7" i="76"/>
  <c r="C17" i="76" s="1"/>
  <c r="R6" i="76"/>
  <c r="R16" i="76" s="1"/>
  <c r="Q6" i="76"/>
  <c r="P6" i="76"/>
  <c r="O6" i="76"/>
  <c r="N6" i="76"/>
  <c r="N16" i="76" s="1"/>
  <c r="M6" i="76"/>
  <c r="L6" i="76"/>
  <c r="K6" i="76"/>
  <c r="K16" i="76" s="1"/>
  <c r="J6" i="76"/>
  <c r="J16" i="76" s="1"/>
  <c r="I6" i="76"/>
  <c r="H6" i="76"/>
  <c r="G6" i="76"/>
  <c r="F6" i="76"/>
  <c r="F16" i="76" s="1"/>
  <c r="E6" i="76"/>
  <c r="D6" i="76"/>
  <c r="C6" i="76"/>
  <c r="C16" i="76" s="1"/>
  <c r="R5" i="76"/>
  <c r="R15" i="76" s="1"/>
  <c r="Q5" i="76"/>
  <c r="P5" i="76"/>
  <c r="O5" i="76"/>
  <c r="N5" i="76"/>
  <c r="N15" i="76" s="1"/>
  <c r="M5" i="76"/>
  <c r="L5" i="76"/>
  <c r="K5" i="76"/>
  <c r="K15" i="76" s="1"/>
  <c r="J5" i="76"/>
  <c r="I5" i="76"/>
  <c r="H5" i="76"/>
  <c r="G5" i="76"/>
  <c r="F5" i="76"/>
  <c r="F15" i="76" s="1"/>
  <c r="E5" i="76"/>
  <c r="D5" i="76"/>
  <c r="C5" i="76"/>
  <c r="C15" i="76" s="1"/>
  <c r="R4" i="76"/>
  <c r="Q4" i="76"/>
  <c r="P4" i="76"/>
  <c r="O4" i="76"/>
  <c r="N4" i="76"/>
  <c r="M4" i="76"/>
  <c r="L4" i="76"/>
  <c r="K4" i="76"/>
  <c r="K14" i="76" s="1"/>
  <c r="J4" i="76"/>
  <c r="J14" i="76" s="1"/>
  <c r="I4" i="76"/>
  <c r="H4" i="76"/>
  <c r="G4" i="76"/>
  <c r="F4" i="76"/>
  <c r="F14" i="76" s="1"/>
  <c r="E4" i="76"/>
  <c r="D4" i="76"/>
  <c r="C4" i="76"/>
  <c r="R9" i="77"/>
  <c r="R19" i="77" s="1"/>
  <c r="Q9" i="77"/>
  <c r="P9" i="77"/>
  <c r="O9" i="77"/>
  <c r="N9" i="77"/>
  <c r="N19" i="77" s="1"/>
  <c r="M9" i="77"/>
  <c r="L9" i="77"/>
  <c r="K9" i="77"/>
  <c r="K19" i="77" s="1"/>
  <c r="J9" i="77"/>
  <c r="J19" i="77" s="1"/>
  <c r="I9" i="77"/>
  <c r="H9" i="77"/>
  <c r="G9" i="77"/>
  <c r="F9" i="77"/>
  <c r="F19" i="77" s="1"/>
  <c r="E9" i="77"/>
  <c r="D9" i="77"/>
  <c r="C9" i="77"/>
  <c r="C19" i="77" s="1"/>
  <c r="R8" i="77"/>
  <c r="R18" i="77" s="1"/>
  <c r="Q8" i="77"/>
  <c r="P8" i="77"/>
  <c r="O8" i="77"/>
  <c r="N8" i="77"/>
  <c r="N18" i="77" s="1"/>
  <c r="M8" i="77"/>
  <c r="L8" i="77"/>
  <c r="L18" i="77" s="1"/>
  <c r="K8" i="77"/>
  <c r="K18" i="77" s="1"/>
  <c r="J8" i="77"/>
  <c r="J18" i="77" s="1"/>
  <c r="I8" i="77"/>
  <c r="H8" i="77"/>
  <c r="G8" i="77"/>
  <c r="F8" i="77"/>
  <c r="F18" i="77" s="1"/>
  <c r="E8" i="77"/>
  <c r="D8" i="77"/>
  <c r="D18" i="77" s="1"/>
  <c r="C8" i="77"/>
  <c r="C18" i="77" s="1"/>
  <c r="R7" i="77"/>
  <c r="Q7" i="77"/>
  <c r="P7" i="77"/>
  <c r="O7" i="77"/>
  <c r="N7" i="77"/>
  <c r="M7" i="77"/>
  <c r="L7" i="77"/>
  <c r="K7" i="77"/>
  <c r="K17" i="77" s="1"/>
  <c r="J7" i="77"/>
  <c r="I7" i="77"/>
  <c r="H7" i="77"/>
  <c r="G7" i="77"/>
  <c r="F7" i="77"/>
  <c r="F17" i="77" s="1"/>
  <c r="E7" i="77"/>
  <c r="D7" i="77"/>
  <c r="C7" i="77"/>
  <c r="R6" i="77"/>
  <c r="R16" i="77" s="1"/>
  <c r="Q6" i="77"/>
  <c r="P6" i="77"/>
  <c r="O6" i="77"/>
  <c r="N6" i="77"/>
  <c r="N16" i="77" s="1"/>
  <c r="M6" i="77"/>
  <c r="L6" i="77"/>
  <c r="K6" i="77"/>
  <c r="K16" i="77" s="1"/>
  <c r="J6" i="77"/>
  <c r="J16" i="77" s="1"/>
  <c r="I6" i="77"/>
  <c r="I16" i="77" s="1"/>
  <c r="H6" i="77"/>
  <c r="H16" i="77" s="1"/>
  <c r="G6" i="77"/>
  <c r="G16" i="77" s="1"/>
  <c r="F6" i="77"/>
  <c r="F16" i="77" s="1"/>
  <c r="E6" i="77"/>
  <c r="E16" i="77" s="1"/>
  <c r="D6" i="77"/>
  <c r="D16" i="77" s="1"/>
  <c r="C6" i="77"/>
  <c r="C16" i="77" s="1"/>
  <c r="R5" i="77"/>
  <c r="Q5" i="77"/>
  <c r="P5" i="77"/>
  <c r="O5" i="77"/>
  <c r="N5" i="77"/>
  <c r="M5" i="77"/>
  <c r="L5" i="77"/>
  <c r="K5" i="77"/>
  <c r="K15" i="77" s="1"/>
  <c r="J5" i="77"/>
  <c r="I5" i="77"/>
  <c r="H5" i="77"/>
  <c r="G5" i="77"/>
  <c r="F5" i="77"/>
  <c r="F15" i="77" s="1"/>
  <c r="E5" i="77"/>
  <c r="D5" i="77"/>
  <c r="C5" i="77"/>
  <c r="C15" i="77" s="1"/>
  <c r="R4" i="77"/>
  <c r="Q4" i="77"/>
  <c r="P4" i="77"/>
  <c r="O4" i="77"/>
  <c r="N4" i="77"/>
  <c r="M4" i="77"/>
  <c r="L4" i="77"/>
  <c r="K4" i="77"/>
  <c r="J4" i="77"/>
  <c r="J10" i="77" s="1"/>
  <c r="I4" i="77"/>
  <c r="I10" i="77" s="1"/>
  <c r="H4" i="77"/>
  <c r="G4" i="77"/>
  <c r="F4" i="77"/>
  <c r="E4" i="77"/>
  <c r="G7" i="86" s="1"/>
  <c r="D4" i="77"/>
  <c r="F7" i="86" s="1"/>
  <c r="C4" i="77"/>
  <c r="S108" i="81"/>
  <c r="R108" i="81"/>
  <c r="Q108" i="81"/>
  <c r="P108" i="81"/>
  <c r="O108" i="81"/>
  <c r="N108" i="81"/>
  <c r="M108" i="81"/>
  <c r="L108" i="81"/>
  <c r="K108" i="81"/>
  <c r="J108" i="81"/>
  <c r="I108" i="81"/>
  <c r="H108" i="81"/>
  <c r="G108" i="81"/>
  <c r="F108" i="81"/>
  <c r="E108" i="81"/>
  <c r="D108" i="81"/>
  <c r="S107" i="81"/>
  <c r="R107" i="81"/>
  <c r="Q107" i="81"/>
  <c r="P107" i="81"/>
  <c r="O107" i="81"/>
  <c r="N107" i="81"/>
  <c r="M107" i="81"/>
  <c r="L107" i="81"/>
  <c r="K107" i="81"/>
  <c r="J107" i="81"/>
  <c r="I107" i="81"/>
  <c r="H107" i="81"/>
  <c r="G107" i="81"/>
  <c r="F107" i="81"/>
  <c r="E107" i="81"/>
  <c r="D107" i="81"/>
  <c r="S106" i="81"/>
  <c r="R106" i="81"/>
  <c r="Q106" i="81"/>
  <c r="P106" i="81"/>
  <c r="O106" i="81"/>
  <c r="N106" i="81"/>
  <c r="M106" i="81"/>
  <c r="L106" i="81"/>
  <c r="K106" i="81"/>
  <c r="J106" i="81"/>
  <c r="I106" i="81"/>
  <c r="H106" i="81"/>
  <c r="G106" i="81"/>
  <c r="F106" i="81"/>
  <c r="E106" i="81"/>
  <c r="D106" i="81"/>
  <c r="S105" i="81"/>
  <c r="R105" i="81"/>
  <c r="Q105" i="81"/>
  <c r="P105" i="81"/>
  <c r="O105" i="81"/>
  <c r="N105" i="81"/>
  <c r="M105" i="81"/>
  <c r="L105" i="81"/>
  <c r="K105" i="81"/>
  <c r="J105" i="81"/>
  <c r="I105" i="81"/>
  <c r="H105" i="81"/>
  <c r="G105" i="81"/>
  <c r="F105" i="81"/>
  <c r="E105" i="81"/>
  <c r="D105" i="81"/>
  <c r="S104" i="81"/>
  <c r="R104" i="81"/>
  <c r="Q104" i="81"/>
  <c r="P104" i="81"/>
  <c r="O104" i="81"/>
  <c r="N104" i="81"/>
  <c r="M104" i="81"/>
  <c r="L104" i="81"/>
  <c r="K104" i="81"/>
  <c r="J104" i="81"/>
  <c r="I104" i="81"/>
  <c r="H104" i="81"/>
  <c r="G104" i="81"/>
  <c r="F104" i="81"/>
  <c r="E104" i="81"/>
  <c r="D104" i="81"/>
  <c r="S103" i="81"/>
  <c r="R103" i="81"/>
  <c r="Q103" i="81"/>
  <c r="P103" i="81"/>
  <c r="O103" i="81"/>
  <c r="N103" i="81"/>
  <c r="M103" i="81"/>
  <c r="L103" i="81"/>
  <c r="K103" i="81"/>
  <c r="J103" i="81"/>
  <c r="I103" i="81"/>
  <c r="H103" i="81"/>
  <c r="G103" i="81"/>
  <c r="F103" i="81"/>
  <c r="E103" i="81"/>
  <c r="D103" i="81"/>
  <c r="S102" i="81"/>
  <c r="R102" i="81"/>
  <c r="Q102" i="81"/>
  <c r="P102" i="81"/>
  <c r="O102" i="81"/>
  <c r="N102" i="81"/>
  <c r="M102" i="81"/>
  <c r="L102" i="81"/>
  <c r="K102" i="81"/>
  <c r="J102" i="81"/>
  <c r="I102" i="81"/>
  <c r="H102" i="81"/>
  <c r="G102" i="81"/>
  <c r="F102" i="81"/>
  <c r="E102" i="81"/>
  <c r="D102" i="81"/>
  <c r="S101" i="81"/>
  <c r="R101" i="81"/>
  <c r="Q101" i="81"/>
  <c r="P101" i="81"/>
  <c r="O101" i="81"/>
  <c r="N101" i="81"/>
  <c r="M101" i="81"/>
  <c r="L101" i="81"/>
  <c r="K101" i="81"/>
  <c r="J101" i="81"/>
  <c r="I101" i="81"/>
  <c r="H101" i="81"/>
  <c r="G101" i="81"/>
  <c r="F101" i="81"/>
  <c r="E101" i="81"/>
  <c r="D101" i="81"/>
  <c r="S100" i="81"/>
  <c r="R100" i="81"/>
  <c r="Q100" i="81"/>
  <c r="P100" i="81"/>
  <c r="O100" i="81"/>
  <c r="N100" i="81"/>
  <c r="M100" i="81"/>
  <c r="L100" i="81"/>
  <c r="K100" i="81"/>
  <c r="J100" i="81"/>
  <c r="I100" i="81"/>
  <c r="H100" i="81"/>
  <c r="G100" i="81"/>
  <c r="F100" i="81"/>
  <c r="E100" i="81"/>
  <c r="D100" i="81"/>
  <c r="S99" i="81"/>
  <c r="R99" i="81"/>
  <c r="Q99" i="81"/>
  <c r="P99" i="81"/>
  <c r="O99" i="81"/>
  <c r="N99" i="81"/>
  <c r="M99" i="81"/>
  <c r="L99" i="81"/>
  <c r="K99" i="81"/>
  <c r="J99" i="81"/>
  <c r="I99" i="81"/>
  <c r="H99" i="81"/>
  <c r="G99" i="81"/>
  <c r="F99" i="81"/>
  <c r="E99" i="81"/>
  <c r="D99" i="81"/>
  <c r="S98" i="81"/>
  <c r="R98" i="81"/>
  <c r="Q98" i="81"/>
  <c r="P98" i="81"/>
  <c r="O98" i="81"/>
  <c r="N98" i="81"/>
  <c r="M98" i="81"/>
  <c r="L98" i="81"/>
  <c r="K98" i="81"/>
  <c r="J98" i="81"/>
  <c r="I98" i="81"/>
  <c r="H98" i="81"/>
  <c r="G98" i="81"/>
  <c r="F98" i="81"/>
  <c r="E98" i="81"/>
  <c r="D98" i="81"/>
  <c r="S97" i="81"/>
  <c r="R97" i="81"/>
  <c r="Q97" i="81"/>
  <c r="P97" i="81"/>
  <c r="O97" i="81"/>
  <c r="N97" i="81"/>
  <c r="M97" i="81"/>
  <c r="L97" i="81"/>
  <c r="K97" i="81"/>
  <c r="J97" i="81"/>
  <c r="I97" i="81"/>
  <c r="H97" i="81"/>
  <c r="G97" i="81"/>
  <c r="F97" i="81"/>
  <c r="E97" i="81"/>
  <c r="D97" i="81"/>
  <c r="S96" i="81"/>
  <c r="R96" i="81"/>
  <c r="Q96" i="81"/>
  <c r="P96" i="81"/>
  <c r="O96" i="81"/>
  <c r="N96" i="81"/>
  <c r="M96" i="81"/>
  <c r="L96" i="81"/>
  <c r="K96" i="81"/>
  <c r="J96" i="81"/>
  <c r="I96" i="81"/>
  <c r="H96" i="81"/>
  <c r="G96" i="81"/>
  <c r="F96" i="81"/>
  <c r="E96" i="81"/>
  <c r="D96" i="81"/>
  <c r="S95" i="81"/>
  <c r="R95" i="81"/>
  <c r="Q95" i="81"/>
  <c r="P95" i="81"/>
  <c r="O95" i="81"/>
  <c r="N95" i="81"/>
  <c r="M95" i="81"/>
  <c r="L95" i="81"/>
  <c r="K95" i="81"/>
  <c r="J95" i="81"/>
  <c r="I95" i="81"/>
  <c r="H95" i="81"/>
  <c r="G95" i="81"/>
  <c r="F95" i="81"/>
  <c r="E95" i="81"/>
  <c r="D95" i="81"/>
  <c r="S94" i="81"/>
  <c r="R94" i="81"/>
  <c r="Q94" i="81"/>
  <c r="P94" i="81"/>
  <c r="O94" i="81"/>
  <c r="N94" i="81"/>
  <c r="M94" i="81"/>
  <c r="L94" i="81"/>
  <c r="K94" i="81"/>
  <c r="J94" i="81"/>
  <c r="I94" i="81"/>
  <c r="H94" i="81"/>
  <c r="G94" i="81"/>
  <c r="F94" i="81"/>
  <c r="E94" i="81"/>
  <c r="D94" i="81"/>
  <c r="S93" i="81"/>
  <c r="R93" i="81"/>
  <c r="Q93" i="81"/>
  <c r="P93" i="81"/>
  <c r="O93" i="81"/>
  <c r="N93" i="81"/>
  <c r="M93" i="81"/>
  <c r="L93" i="81"/>
  <c r="K93" i="81"/>
  <c r="J93" i="81"/>
  <c r="I93" i="81"/>
  <c r="H93" i="81"/>
  <c r="G93" i="81"/>
  <c r="F93" i="81"/>
  <c r="E93" i="81"/>
  <c r="D93" i="81"/>
  <c r="S92" i="81"/>
  <c r="R92" i="81"/>
  <c r="Q92" i="81"/>
  <c r="P92" i="81"/>
  <c r="O92" i="81"/>
  <c r="N92" i="81"/>
  <c r="M92" i="81"/>
  <c r="L92" i="81"/>
  <c r="K92" i="81"/>
  <c r="J92" i="81"/>
  <c r="I92" i="81"/>
  <c r="H92" i="81"/>
  <c r="G92" i="81"/>
  <c r="F92" i="81"/>
  <c r="E92" i="81"/>
  <c r="D92" i="81"/>
  <c r="S91" i="81"/>
  <c r="R91" i="81"/>
  <c r="Q91" i="81"/>
  <c r="P91" i="81"/>
  <c r="O91" i="81"/>
  <c r="N91" i="81"/>
  <c r="M91" i="81"/>
  <c r="L91" i="81"/>
  <c r="K91" i="81"/>
  <c r="J91" i="81"/>
  <c r="I91" i="81"/>
  <c r="H91" i="81"/>
  <c r="G91" i="81"/>
  <c r="F91" i="81"/>
  <c r="E91" i="81"/>
  <c r="D91" i="81"/>
  <c r="S90" i="81"/>
  <c r="R90" i="81"/>
  <c r="Q90" i="81"/>
  <c r="P90" i="81"/>
  <c r="O90" i="81"/>
  <c r="N90" i="81"/>
  <c r="M90" i="81"/>
  <c r="L90" i="81"/>
  <c r="K90" i="81"/>
  <c r="J90" i="81"/>
  <c r="I90" i="81"/>
  <c r="H90" i="81"/>
  <c r="G90" i="81"/>
  <c r="F90" i="81"/>
  <c r="E90" i="81"/>
  <c r="D90" i="81"/>
  <c r="S89" i="81"/>
  <c r="R89" i="81"/>
  <c r="Q89" i="81"/>
  <c r="P89" i="81"/>
  <c r="O89" i="81"/>
  <c r="N89" i="81"/>
  <c r="M89" i="81"/>
  <c r="L89" i="81"/>
  <c r="K89" i="81"/>
  <c r="J89" i="81"/>
  <c r="I89" i="81"/>
  <c r="H89" i="81"/>
  <c r="G89" i="81"/>
  <c r="F89" i="81"/>
  <c r="E89" i="81"/>
  <c r="D89" i="81"/>
  <c r="S88" i="81"/>
  <c r="R88" i="81"/>
  <c r="Q88" i="81"/>
  <c r="P88" i="81"/>
  <c r="O88" i="81"/>
  <c r="N88" i="81"/>
  <c r="M88" i="81"/>
  <c r="L88" i="81"/>
  <c r="K88" i="81"/>
  <c r="J88" i="81"/>
  <c r="I88" i="81"/>
  <c r="H88" i="81"/>
  <c r="G88" i="81"/>
  <c r="F88" i="81"/>
  <c r="E88" i="81"/>
  <c r="D88" i="81"/>
  <c r="S87" i="81"/>
  <c r="R87" i="81"/>
  <c r="Q87" i="81"/>
  <c r="P87" i="81"/>
  <c r="O87" i="81"/>
  <c r="N87" i="81"/>
  <c r="M87" i="81"/>
  <c r="L87" i="81"/>
  <c r="K87" i="81"/>
  <c r="J87" i="81"/>
  <c r="I87" i="81"/>
  <c r="H87" i="81"/>
  <c r="G87" i="81"/>
  <c r="F87" i="81"/>
  <c r="E87" i="81"/>
  <c r="D87" i="81"/>
  <c r="S86" i="81"/>
  <c r="R86" i="81"/>
  <c r="Q86" i="81"/>
  <c r="P86" i="81"/>
  <c r="O86" i="81"/>
  <c r="N86" i="81"/>
  <c r="M86" i="81"/>
  <c r="L86" i="81"/>
  <c r="K86" i="81"/>
  <c r="J86" i="81"/>
  <c r="I86" i="81"/>
  <c r="H86" i="81"/>
  <c r="G86" i="81"/>
  <c r="F86" i="81"/>
  <c r="E86" i="81"/>
  <c r="D86" i="81"/>
  <c r="S85" i="81"/>
  <c r="R85" i="81"/>
  <c r="Q85" i="81"/>
  <c r="P85" i="81"/>
  <c r="O85" i="81"/>
  <c r="N85" i="81"/>
  <c r="M85" i="81"/>
  <c r="L85" i="81"/>
  <c r="K85" i="81"/>
  <c r="J85" i="81"/>
  <c r="I85" i="81"/>
  <c r="H85" i="81"/>
  <c r="G85" i="81"/>
  <c r="F85" i="81"/>
  <c r="E85" i="81"/>
  <c r="D85" i="81"/>
  <c r="S84" i="81"/>
  <c r="R84" i="81"/>
  <c r="Q84" i="81"/>
  <c r="P84" i="81"/>
  <c r="O84" i="81"/>
  <c r="N84" i="81"/>
  <c r="M84" i="81"/>
  <c r="L84" i="81"/>
  <c r="K84" i="81"/>
  <c r="J84" i="81"/>
  <c r="I84" i="81"/>
  <c r="H84" i="81"/>
  <c r="G84" i="81"/>
  <c r="F84" i="81"/>
  <c r="E84" i="81"/>
  <c r="D84" i="81"/>
  <c r="S83" i="81"/>
  <c r="R83" i="81"/>
  <c r="Q83" i="81"/>
  <c r="P83" i="81"/>
  <c r="O83" i="81"/>
  <c r="N83" i="81"/>
  <c r="M83" i="81"/>
  <c r="L83" i="81"/>
  <c r="K83" i="81"/>
  <c r="J83" i="81"/>
  <c r="I83" i="81"/>
  <c r="H83" i="81"/>
  <c r="G83" i="81"/>
  <c r="F83" i="81"/>
  <c r="E83" i="81"/>
  <c r="D83" i="81"/>
  <c r="S82" i="81"/>
  <c r="R82" i="81"/>
  <c r="Q82" i="81"/>
  <c r="P82" i="81"/>
  <c r="O82" i="81"/>
  <c r="N82" i="81"/>
  <c r="M82" i="81"/>
  <c r="L82" i="81"/>
  <c r="K82" i="81"/>
  <c r="J82" i="81"/>
  <c r="I82" i="81"/>
  <c r="H82" i="81"/>
  <c r="G82" i="81"/>
  <c r="F82" i="81"/>
  <c r="E82" i="81"/>
  <c r="D82" i="81"/>
  <c r="S81" i="81"/>
  <c r="R81" i="81"/>
  <c r="Q81" i="81"/>
  <c r="P81" i="81"/>
  <c r="O81" i="81"/>
  <c r="N81" i="81"/>
  <c r="M81" i="81"/>
  <c r="L81" i="81"/>
  <c r="K81" i="81"/>
  <c r="J81" i="81"/>
  <c r="I81" i="81"/>
  <c r="H81" i="81"/>
  <c r="G81" i="81"/>
  <c r="F81" i="81"/>
  <c r="E81" i="81"/>
  <c r="D81" i="81"/>
  <c r="S80" i="81"/>
  <c r="R80" i="81"/>
  <c r="Q80" i="81"/>
  <c r="P80" i="81"/>
  <c r="O80" i="81"/>
  <c r="N80" i="81"/>
  <c r="M80" i="81"/>
  <c r="L80" i="81"/>
  <c r="K80" i="81"/>
  <c r="J80" i="81"/>
  <c r="I80" i="81"/>
  <c r="H80" i="81"/>
  <c r="G80" i="81"/>
  <c r="F80" i="81"/>
  <c r="E80" i="81"/>
  <c r="D80" i="81"/>
  <c r="S79" i="81"/>
  <c r="R79" i="81"/>
  <c r="Q79" i="81"/>
  <c r="P79" i="81"/>
  <c r="O79" i="81"/>
  <c r="N79" i="81"/>
  <c r="M79" i="81"/>
  <c r="L79" i="81"/>
  <c r="K79" i="81"/>
  <c r="J79" i="81"/>
  <c r="I79" i="81"/>
  <c r="H79" i="81"/>
  <c r="G79" i="81"/>
  <c r="F79" i="81"/>
  <c r="E79" i="81"/>
  <c r="D79" i="81"/>
  <c r="S78" i="81"/>
  <c r="R78" i="81"/>
  <c r="Q78" i="81"/>
  <c r="P78" i="81"/>
  <c r="O78" i="81"/>
  <c r="N78" i="81"/>
  <c r="M78" i="81"/>
  <c r="L78" i="81"/>
  <c r="K78" i="81"/>
  <c r="J78" i="81"/>
  <c r="I78" i="81"/>
  <c r="H78" i="81"/>
  <c r="G78" i="81"/>
  <c r="F78" i="81"/>
  <c r="E78" i="81"/>
  <c r="D78" i="81"/>
  <c r="S77" i="81"/>
  <c r="R77" i="81"/>
  <c r="Q77" i="81"/>
  <c r="P77" i="81"/>
  <c r="O77" i="81"/>
  <c r="N77" i="81"/>
  <c r="M77" i="81"/>
  <c r="L77" i="81"/>
  <c r="K77" i="81"/>
  <c r="J77" i="81"/>
  <c r="I77" i="81"/>
  <c r="H77" i="81"/>
  <c r="G77" i="81"/>
  <c r="F77" i="81"/>
  <c r="E77" i="81"/>
  <c r="D77" i="81"/>
  <c r="S76" i="81"/>
  <c r="R76" i="81"/>
  <c r="Q76" i="81"/>
  <c r="P76" i="81"/>
  <c r="O76" i="81"/>
  <c r="N76" i="81"/>
  <c r="M76" i="81"/>
  <c r="L76" i="81"/>
  <c r="K76" i="81"/>
  <c r="J76" i="81"/>
  <c r="I76" i="81"/>
  <c r="H76" i="81"/>
  <c r="G76" i="81"/>
  <c r="F76" i="81"/>
  <c r="E76" i="81"/>
  <c r="D76" i="81"/>
  <c r="S75" i="81"/>
  <c r="R75" i="81"/>
  <c r="Q75" i="81"/>
  <c r="P75" i="81"/>
  <c r="O75" i="81"/>
  <c r="N75" i="81"/>
  <c r="M75" i="81"/>
  <c r="L75" i="81"/>
  <c r="K75" i="81"/>
  <c r="J75" i="81"/>
  <c r="I75" i="81"/>
  <c r="H75" i="81"/>
  <c r="G75" i="81"/>
  <c r="F75" i="81"/>
  <c r="E75" i="81"/>
  <c r="D75" i="81"/>
  <c r="S74" i="81"/>
  <c r="R74" i="81"/>
  <c r="Q74" i="81"/>
  <c r="P74" i="81"/>
  <c r="O74" i="81"/>
  <c r="N74" i="81"/>
  <c r="M74" i="81"/>
  <c r="L74" i="81"/>
  <c r="K74" i="81"/>
  <c r="J74" i="81"/>
  <c r="I74" i="81"/>
  <c r="H74" i="81"/>
  <c r="G74" i="81"/>
  <c r="F74" i="81"/>
  <c r="E74" i="81"/>
  <c r="D74" i="81"/>
  <c r="S73" i="81"/>
  <c r="R73" i="81"/>
  <c r="Q73" i="81"/>
  <c r="P73" i="81"/>
  <c r="O73" i="81"/>
  <c r="N73" i="81"/>
  <c r="M73" i="81"/>
  <c r="L73" i="81"/>
  <c r="K73" i="81"/>
  <c r="J73" i="81"/>
  <c r="I73" i="81"/>
  <c r="H73" i="81"/>
  <c r="G73" i="81"/>
  <c r="F73" i="81"/>
  <c r="E73" i="81"/>
  <c r="D73" i="81"/>
  <c r="S72" i="81"/>
  <c r="R72" i="81"/>
  <c r="Q72" i="81"/>
  <c r="P72" i="81"/>
  <c r="O72" i="81"/>
  <c r="N72" i="81"/>
  <c r="M72" i="81"/>
  <c r="L72" i="81"/>
  <c r="K72" i="81"/>
  <c r="J72" i="81"/>
  <c r="I72" i="81"/>
  <c r="H72" i="81"/>
  <c r="G72" i="81"/>
  <c r="F72" i="81"/>
  <c r="E72" i="81"/>
  <c r="D72" i="81"/>
  <c r="S71" i="81"/>
  <c r="R71" i="81"/>
  <c r="Q71" i="81"/>
  <c r="P71" i="81"/>
  <c r="O71" i="81"/>
  <c r="N71" i="81"/>
  <c r="M71" i="81"/>
  <c r="L71" i="81"/>
  <c r="K71" i="81"/>
  <c r="J71" i="81"/>
  <c r="I71" i="81"/>
  <c r="H71" i="81"/>
  <c r="G71" i="81"/>
  <c r="F71" i="81"/>
  <c r="E71" i="81"/>
  <c r="D71" i="81"/>
  <c r="S70" i="81"/>
  <c r="R70" i="81"/>
  <c r="Q70" i="81"/>
  <c r="P70" i="81"/>
  <c r="O70" i="81"/>
  <c r="N70" i="81"/>
  <c r="M70" i="81"/>
  <c r="L70" i="81"/>
  <c r="K70" i="81"/>
  <c r="J70" i="81"/>
  <c r="I70" i="81"/>
  <c r="H70" i="81"/>
  <c r="G70" i="81"/>
  <c r="F70" i="81"/>
  <c r="E70" i="81"/>
  <c r="D70" i="81"/>
  <c r="S69" i="81"/>
  <c r="R69" i="81"/>
  <c r="Q69" i="81"/>
  <c r="P69" i="81"/>
  <c r="O69" i="81"/>
  <c r="N69" i="81"/>
  <c r="M69" i="81"/>
  <c r="L69" i="81"/>
  <c r="K69" i="81"/>
  <c r="J69" i="81"/>
  <c r="I69" i="81"/>
  <c r="H69" i="81"/>
  <c r="G69" i="81"/>
  <c r="F69" i="81"/>
  <c r="E69" i="81"/>
  <c r="D69" i="81"/>
  <c r="S68" i="81"/>
  <c r="R68" i="81"/>
  <c r="Q68" i="81"/>
  <c r="P68" i="81"/>
  <c r="O68" i="81"/>
  <c r="N68" i="81"/>
  <c r="M68" i="81"/>
  <c r="L68" i="81"/>
  <c r="K68" i="81"/>
  <c r="J68" i="81"/>
  <c r="I68" i="81"/>
  <c r="H68" i="81"/>
  <c r="G68" i="81"/>
  <c r="F68" i="81"/>
  <c r="E68" i="81"/>
  <c r="D68" i="81"/>
  <c r="S67" i="81"/>
  <c r="R67" i="81"/>
  <c r="Q67" i="81"/>
  <c r="P67" i="81"/>
  <c r="O67" i="81"/>
  <c r="N67" i="81"/>
  <c r="M67" i="81"/>
  <c r="L67" i="81"/>
  <c r="K67" i="81"/>
  <c r="J67" i="81"/>
  <c r="I67" i="81"/>
  <c r="H67" i="81"/>
  <c r="G67" i="81"/>
  <c r="F67" i="81"/>
  <c r="E67" i="81"/>
  <c r="D67" i="81"/>
  <c r="S66" i="81"/>
  <c r="R66" i="81"/>
  <c r="Q66" i="81"/>
  <c r="P66" i="81"/>
  <c r="O66" i="81"/>
  <c r="N66" i="81"/>
  <c r="M66" i="81"/>
  <c r="L66" i="81"/>
  <c r="K66" i="81"/>
  <c r="J66" i="81"/>
  <c r="I66" i="81"/>
  <c r="H66" i="81"/>
  <c r="G66" i="81"/>
  <c r="F66" i="81"/>
  <c r="E66" i="81"/>
  <c r="D66" i="81"/>
  <c r="S65" i="81"/>
  <c r="R65" i="81"/>
  <c r="Q65" i="81"/>
  <c r="P65" i="81"/>
  <c r="O65" i="81"/>
  <c r="N65" i="81"/>
  <c r="M65" i="81"/>
  <c r="L65" i="81"/>
  <c r="K65" i="81"/>
  <c r="J65" i="81"/>
  <c r="I65" i="81"/>
  <c r="H65" i="81"/>
  <c r="G65" i="81"/>
  <c r="F65" i="81"/>
  <c r="E65" i="81"/>
  <c r="D65" i="81"/>
  <c r="S64" i="81"/>
  <c r="R64" i="81"/>
  <c r="Q64" i="81"/>
  <c r="P64" i="81"/>
  <c r="O64" i="81"/>
  <c r="N64" i="81"/>
  <c r="M64" i="81"/>
  <c r="L64" i="81"/>
  <c r="K64" i="81"/>
  <c r="J64" i="81"/>
  <c r="I64" i="81"/>
  <c r="H64" i="81"/>
  <c r="G64" i="81"/>
  <c r="F64" i="81"/>
  <c r="E64" i="81"/>
  <c r="D64" i="81"/>
  <c r="S63" i="81"/>
  <c r="R63" i="81"/>
  <c r="Q63" i="81"/>
  <c r="P63" i="81"/>
  <c r="O63" i="81"/>
  <c r="N63" i="81"/>
  <c r="M63" i="81"/>
  <c r="L63" i="81"/>
  <c r="K63" i="81"/>
  <c r="J63" i="81"/>
  <c r="I63" i="81"/>
  <c r="H63" i="81"/>
  <c r="G63" i="81"/>
  <c r="F63" i="81"/>
  <c r="E63" i="81"/>
  <c r="D63" i="81"/>
  <c r="S62" i="81"/>
  <c r="R62" i="81"/>
  <c r="Q62" i="81"/>
  <c r="P62" i="81"/>
  <c r="O62" i="81"/>
  <c r="N62" i="81"/>
  <c r="M62" i="81"/>
  <c r="L62" i="81"/>
  <c r="K62" i="81"/>
  <c r="J62" i="81"/>
  <c r="I62" i="81"/>
  <c r="H62" i="81"/>
  <c r="G62" i="81"/>
  <c r="F62" i="81"/>
  <c r="E62" i="81"/>
  <c r="D62" i="81"/>
  <c r="S61" i="81"/>
  <c r="R61" i="81"/>
  <c r="Q61" i="81"/>
  <c r="P61" i="81"/>
  <c r="O61" i="81"/>
  <c r="N61" i="81"/>
  <c r="M61" i="81"/>
  <c r="L61" i="81"/>
  <c r="K61" i="81"/>
  <c r="J61" i="81"/>
  <c r="I61" i="81"/>
  <c r="H61" i="81"/>
  <c r="G61" i="81"/>
  <c r="F61" i="81"/>
  <c r="E61" i="81"/>
  <c r="D61" i="81"/>
  <c r="S60" i="81"/>
  <c r="R60" i="81"/>
  <c r="Q60" i="81"/>
  <c r="P60" i="81"/>
  <c r="O60" i="81"/>
  <c r="N60" i="81"/>
  <c r="M60" i="81"/>
  <c r="L60" i="81"/>
  <c r="K60" i="81"/>
  <c r="J60" i="81"/>
  <c r="I60" i="81"/>
  <c r="H60" i="81"/>
  <c r="G60" i="81"/>
  <c r="F60" i="81"/>
  <c r="E60" i="81"/>
  <c r="D60" i="81"/>
  <c r="S59" i="81"/>
  <c r="R59" i="81"/>
  <c r="Q59" i="81"/>
  <c r="P59" i="81"/>
  <c r="O59" i="81"/>
  <c r="N59" i="81"/>
  <c r="M59" i="81"/>
  <c r="L59" i="81"/>
  <c r="K59" i="81"/>
  <c r="J59" i="81"/>
  <c r="I59" i="81"/>
  <c r="H59" i="81"/>
  <c r="G59" i="81"/>
  <c r="F59" i="81"/>
  <c r="E59" i="81"/>
  <c r="D59" i="81"/>
  <c r="S58" i="81"/>
  <c r="R58" i="81"/>
  <c r="Q58" i="81"/>
  <c r="P58" i="81"/>
  <c r="O58" i="81"/>
  <c r="N58" i="81"/>
  <c r="M58" i="81"/>
  <c r="L58" i="81"/>
  <c r="K58" i="81"/>
  <c r="J58" i="81"/>
  <c r="I58" i="81"/>
  <c r="H58" i="81"/>
  <c r="G58" i="81"/>
  <c r="F58" i="81"/>
  <c r="E58" i="81"/>
  <c r="D58" i="81"/>
  <c r="S57" i="81"/>
  <c r="R57" i="81"/>
  <c r="Q57" i="81"/>
  <c r="P57" i="81"/>
  <c r="O57" i="81"/>
  <c r="N57" i="81"/>
  <c r="M57" i="81"/>
  <c r="L57" i="81"/>
  <c r="K57" i="81"/>
  <c r="J57" i="81"/>
  <c r="I57" i="81"/>
  <c r="H57" i="81"/>
  <c r="G57" i="81"/>
  <c r="F57" i="81"/>
  <c r="E57" i="81"/>
  <c r="D57" i="81"/>
  <c r="S56" i="81"/>
  <c r="R56" i="81"/>
  <c r="Q56" i="81"/>
  <c r="P56" i="81"/>
  <c r="O56" i="81"/>
  <c r="N56" i="81"/>
  <c r="M56" i="81"/>
  <c r="L56" i="81"/>
  <c r="K56" i="81"/>
  <c r="J56" i="81"/>
  <c r="I56" i="81"/>
  <c r="H56" i="81"/>
  <c r="G56" i="81"/>
  <c r="F56" i="81"/>
  <c r="E56" i="81"/>
  <c r="D56" i="81"/>
  <c r="S55" i="81"/>
  <c r="R55" i="81"/>
  <c r="Q55" i="81"/>
  <c r="P55" i="81"/>
  <c r="O55" i="81"/>
  <c r="N55" i="81"/>
  <c r="M55" i="81"/>
  <c r="L55" i="81"/>
  <c r="K55" i="81"/>
  <c r="J55" i="81"/>
  <c r="I55" i="81"/>
  <c r="H55" i="81"/>
  <c r="G55" i="81"/>
  <c r="F55" i="81"/>
  <c r="E55" i="81"/>
  <c r="D55" i="81"/>
  <c r="S54" i="81"/>
  <c r="R54" i="81"/>
  <c r="Q54" i="81"/>
  <c r="P54" i="81"/>
  <c r="O54" i="81"/>
  <c r="N54" i="81"/>
  <c r="M54" i="81"/>
  <c r="L54" i="81"/>
  <c r="K54" i="81"/>
  <c r="J54" i="81"/>
  <c r="I54" i="81"/>
  <c r="H54" i="81"/>
  <c r="G54" i="81"/>
  <c r="F54" i="81"/>
  <c r="E54" i="81"/>
  <c r="D54" i="81"/>
  <c r="S53" i="81"/>
  <c r="R53" i="81"/>
  <c r="Q53" i="81"/>
  <c r="P53" i="81"/>
  <c r="O53" i="81"/>
  <c r="N53" i="81"/>
  <c r="M53" i="81"/>
  <c r="L53" i="81"/>
  <c r="K53" i="81"/>
  <c r="J53" i="81"/>
  <c r="I53" i="81"/>
  <c r="H53" i="81"/>
  <c r="G53" i="81"/>
  <c r="F53" i="81"/>
  <c r="E53" i="81"/>
  <c r="D53" i="81"/>
  <c r="S52" i="81"/>
  <c r="R52" i="81"/>
  <c r="Q52" i="81"/>
  <c r="P52" i="81"/>
  <c r="O52" i="81"/>
  <c r="N52" i="81"/>
  <c r="M52" i="81"/>
  <c r="L52" i="81"/>
  <c r="K52" i="81"/>
  <c r="J52" i="81"/>
  <c r="I52" i="81"/>
  <c r="H52" i="81"/>
  <c r="G52" i="81"/>
  <c r="F52" i="81"/>
  <c r="E52" i="81"/>
  <c r="D52" i="81"/>
  <c r="S51" i="81"/>
  <c r="R51" i="81"/>
  <c r="Q51" i="81"/>
  <c r="P51" i="81"/>
  <c r="O51" i="81"/>
  <c r="N51" i="81"/>
  <c r="M51" i="81"/>
  <c r="L51" i="81"/>
  <c r="K51" i="81"/>
  <c r="J51" i="81"/>
  <c r="I51" i="81"/>
  <c r="H51" i="81"/>
  <c r="G51" i="81"/>
  <c r="F51" i="81"/>
  <c r="E51" i="81"/>
  <c r="D51" i="81"/>
  <c r="S50" i="81"/>
  <c r="R50" i="81"/>
  <c r="Q50" i="81"/>
  <c r="P50" i="81"/>
  <c r="O50" i="81"/>
  <c r="N50" i="81"/>
  <c r="M50" i="81"/>
  <c r="L50" i="81"/>
  <c r="K50" i="81"/>
  <c r="J50" i="81"/>
  <c r="I50" i="81"/>
  <c r="H50" i="81"/>
  <c r="G50" i="81"/>
  <c r="F50" i="81"/>
  <c r="E50" i="81"/>
  <c r="D50" i="81"/>
  <c r="S49" i="81"/>
  <c r="R49" i="81"/>
  <c r="Q49" i="81"/>
  <c r="P49" i="81"/>
  <c r="O49" i="81"/>
  <c r="N49" i="81"/>
  <c r="M49" i="81"/>
  <c r="L49" i="81"/>
  <c r="K49" i="81"/>
  <c r="J49" i="81"/>
  <c r="I49" i="81"/>
  <c r="H49" i="81"/>
  <c r="G49" i="81"/>
  <c r="F49" i="81"/>
  <c r="E49" i="81"/>
  <c r="D49" i="81"/>
  <c r="S48" i="81"/>
  <c r="R48" i="81"/>
  <c r="Q48" i="81"/>
  <c r="P48" i="81"/>
  <c r="O48" i="81"/>
  <c r="N48" i="81"/>
  <c r="M48" i="81"/>
  <c r="L48" i="81"/>
  <c r="K48" i="81"/>
  <c r="J48" i="81"/>
  <c r="I48" i="81"/>
  <c r="H48" i="81"/>
  <c r="G48" i="81"/>
  <c r="F48" i="81"/>
  <c r="E48" i="81"/>
  <c r="D48" i="81"/>
  <c r="S47" i="81"/>
  <c r="R47" i="81"/>
  <c r="Q47" i="81"/>
  <c r="P47" i="81"/>
  <c r="O47" i="81"/>
  <c r="N47" i="81"/>
  <c r="M47" i="81"/>
  <c r="L47" i="81"/>
  <c r="K47" i="81"/>
  <c r="J47" i="81"/>
  <c r="I47" i="81"/>
  <c r="H47" i="81"/>
  <c r="G47" i="81"/>
  <c r="F47" i="81"/>
  <c r="E47" i="81"/>
  <c r="D47" i="81"/>
  <c r="S46" i="81"/>
  <c r="R46" i="81"/>
  <c r="Q46" i="81"/>
  <c r="P46" i="81"/>
  <c r="O46" i="81"/>
  <c r="N46" i="81"/>
  <c r="M46" i="81"/>
  <c r="L46" i="81"/>
  <c r="K46" i="81"/>
  <c r="J46" i="81"/>
  <c r="I46" i="81"/>
  <c r="H46" i="81"/>
  <c r="G46" i="81"/>
  <c r="F46" i="81"/>
  <c r="E46" i="81"/>
  <c r="D46" i="81"/>
  <c r="S45" i="81"/>
  <c r="R45" i="81"/>
  <c r="Q45" i="81"/>
  <c r="P45" i="81"/>
  <c r="O45" i="81"/>
  <c r="N45" i="81"/>
  <c r="M45" i="81"/>
  <c r="L45" i="81"/>
  <c r="K45" i="81"/>
  <c r="J45" i="81"/>
  <c r="I45" i="81"/>
  <c r="H45" i="81"/>
  <c r="G45" i="81"/>
  <c r="F45" i="81"/>
  <c r="E45" i="81"/>
  <c r="D45" i="81"/>
  <c r="S44" i="81"/>
  <c r="R44" i="81"/>
  <c r="Q44" i="81"/>
  <c r="P44" i="81"/>
  <c r="O44" i="81"/>
  <c r="N44" i="81"/>
  <c r="M44" i="81"/>
  <c r="L44" i="81"/>
  <c r="K44" i="81"/>
  <c r="J44" i="81"/>
  <c r="I44" i="81"/>
  <c r="H44" i="81"/>
  <c r="G44" i="81"/>
  <c r="F44" i="81"/>
  <c r="E44" i="81"/>
  <c r="D44" i="81"/>
  <c r="S43" i="81"/>
  <c r="R43" i="81"/>
  <c r="Q43" i="81"/>
  <c r="P43" i="81"/>
  <c r="O43" i="81"/>
  <c r="N43" i="81"/>
  <c r="M43" i="81"/>
  <c r="L43" i="81"/>
  <c r="K43" i="81"/>
  <c r="J43" i="81"/>
  <c r="I43" i="81"/>
  <c r="H43" i="81"/>
  <c r="G43" i="81"/>
  <c r="F43" i="81"/>
  <c r="E43" i="81"/>
  <c r="D43" i="81"/>
  <c r="S42" i="81"/>
  <c r="R42" i="81"/>
  <c r="Q42" i="81"/>
  <c r="P42" i="81"/>
  <c r="O42" i="81"/>
  <c r="N42" i="81"/>
  <c r="M42" i="81"/>
  <c r="L42" i="81"/>
  <c r="K42" i="81"/>
  <c r="J42" i="81"/>
  <c r="I42" i="81"/>
  <c r="H42" i="81"/>
  <c r="G42" i="81"/>
  <c r="F42" i="81"/>
  <c r="E42" i="81"/>
  <c r="D42" i="81"/>
  <c r="S41" i="81"/>
  <c r="R41" i="81"/>
  <c r="Q41" i="81"/>
  <c r="P41" i="81"/>
  <c r="O41" i="81"/>
  <c r="N41" i="81"/>
  <c r="M41" i="81"/>
  <c r="L41" i="81"/>
  <c r="K41" i="81"/>
  <c r="J41" i="81"/>
  <c r="I41" i="81"/>
  <c r="H41" i="81"/>
  <c r="G41" i="81"/>
  <c r="F41" i="81"/>
  <c r="E41" i="81"/>
  <c r="D41" i="81"/>
  <c r="S40" i="81"/>
  <c r="R40" i="81"/>
  <c r="Q40" i="81"/>
  <c r="P40" i="81"/>
  <c r="O40" i="81"/>
  <c r="N40" i="81"/>
  <c r="M40" i="81"/>
  <c r="L40" i="81"/>
  <c r="K40" i="81"/>
  <c r="J40" i="81"/>
  <c r="I40" i="81"/>
  <c r="H40" i="81"/>
  <c r="G40" i="81"/>
  <c r="F40" i="81"/>
  <c r="E40" i="81"/>
  <c r="D40" i="81"/>
  <c r="S39" i="81"/>
  <c r="R39" i="81"/>
  <c r="Q39" i="81"/>
  <c r="P39" i="81"/>
  <c r="O39" i="81"/>
  <c r="N39" i="81"/>
  <c r="M39" i="81"/>
  <c r="L39" i="81"/>
  <c r="K39" i="81"/>
  <c r="J39" i="81"/>
  <c r="I39" i="81"/>
  <c r="H39" i="81"/>
  <c r="G39" i="81"/>
  <c r="F39" i="81"/>
  <c r="E39" i="81"/>
  <c r="D39" i="81"/>
  <c r="S38" i="81"/>
  <c r="R38" i="81"/>
  <c r="Q38" i="81"/>
  <c r="P38" i="81"/>
  <c r="O38" i="81"/>
  <c r="N38" i="81"/>
  <c r="M38" i="81"/>
  <c r="L38" i="81"/>
  <c r="K38" i="81"/>
  <c r="J38" i="81"/>
  <c r="I38" i="81"/>
  <c r="H38" i="81"/>
  <c r="G38" i="81"/>
  <c r="F38" i="81"/>
  <c r="E38" i="81"/>
  <c r="D38" i="81"/>
  <c r="S37" i="81"/>
  <c r="R37" i="81"/>
  <c r="Q37" i="81"/>
  <c r="P37" i="81"/>
  <c r="O37" i="81"/>
  <c r="N37" i="81"/>
  <c r="M37" i="81"/>
  <c r="L37" i="81"/>
  <c r="K37" i="81"/>
  <c r="J37" i="81"/>
  <c r="I37" i="81"/>
  <c r="H37" i="81"/>
  <c r="G37" i="81"/>
  <c r="F37" i="81"/>
  <c r="E37" i="81"/>
  <c r="D37" i="81"/>
  <c r="S36" i="81"/>
  <c r="R36" i="81"/>
  <c r="Q36" i="81"/>
  <c r="P36" i="81"/>
  <c r="O36" i="81"/>
  <c r="N36" i="81"/>
  <c r="M36" i="81"/>
  <c r="L36" i="81"/>
  <c r="K36" i="81"/>
  <c r="J36" i="81"/>
  <c r="I36" i="81"/>
  <c r="H36" i="81"/>
  <c r="G36" i="81"/>
  <c r="F36" i="81"/>
  <c r="E36" i="81"/>
  <c r="D36" i="81"/>
  <c r="S35" i="81"/>
  <c r="R35" i="81"/>
  <c r="Q35" i="81"/>
  <c r="P35" i="81"/>
  <c r="O35" i="81"/>
  <c r="N35" i="81"/>
  <c r="M35" i="81"/>
  <c r="L35" i="81"/>
  <c r="K35" i="81"/>
  <c r="J35" i="81"/>
  <c r="I35" i="81"/>
  <c r="H35" i="81"/>
  <c r="G35" i="81"/>
  <c r="F35" i="81"/>
  <c r="E35" i="81"/>
  <c r="D35" i="81"/>
  <c r="S34" i="81"/>
  <c r="R34" i="81"/>
  <c r="Q34" i="81"/>
  <c r="P34" i="81"/>
  <c r="O34" i="81"/>
  <c r="N34" i="81"/>
  <c r="M34" i="81"/>
  <c r="L34" i="81"/>
  <c r="K34" i="81"/>
  <c r="J34" i="81"/>
  <c r="I34" i="81"/>
  <c r="H34" i="81"/>
  <c r="G34" i="81"/>
  <c r="F34" i="81"/>
  <c r="E34" i="81"/>
  <c r="D34" i="81"/>
  <c r="S33" i="81"/>
  <c r="R33" i="81"/>
  <c r="Q33" i="81"/>
  <c r="P33" i="81"/>
  <c r="O33" i="81"/>
  <c r="N33" i="81"/>
  <c r="M33" i="81"/>
  <c r="L33" i="81"/>
  <c r="K33" i="81"/>
  <c r="J33" i="81"/>
  <c r="I33" i="81"/>
  <c r="H33" i="81"/>
  <c r="G33" i="81"/>
  <c r="F33" i="81"/>
  <c r="E33" i="81"/>
  <c r="D33" i="81"/>
  <c r="S32" i="81"/>
  <c r="R32" i="81"/>
  <c r="Q32" i="81"/>
  <c r="P32" i="81"/>
  <c r="O32" i="81"/>
  <c r="N32" i="81"/>
  <c r="M32" i="81"/>
  <c r="L32" i="81"/>
  <c r="K32" i="81"/>
  <c r="J32" i="81"/>
  <c r="I32" i="81"/>
  <c r="H32" i="81"/>
  <c r="G32" i="81"/>
  <c r="F32" i="81"/>
  <c r="E32" i="81"/>
  <c r="D32" i="81"/>
  <c r="S31" i="81"/>
  <c r="R31" i="81"/>
  <c r="Q31" i="81"/>
  <c r="P31" i="81"/>
  <c r="O31" i="81"/>
  <c r="N31" i="81"/>
  <c r="M31" i="81"/>
  <c r="L31" i="81"/>
  <c r="K31" i="81"/>
  <c r="J31" i="81"/>
  <c r="I31" i="81"/>
  <c r="H31" i="81"/>
  <c r="G31" i="81"/>
  <c r="F31" i="81"/>
  <c r="E31" i="81"/>
  <c r="D31" i="81"/>
  <c r="S30" i="81"/>
  <c r="R30" i="81"/>
  <c r="Q30" i="81"/>
  <c r="P30" i="81"/>
  <c r="O30" i="81"/>
  <c r="N30" i="81"/>
  <c r="M30" i="81"/>
  <c r="L30" i="81"/>
  <c r="K30" i="81"/>
  <c r="J30" i="81"/>
  <c r="I30" i="81"/>
  <c r="H30" i="81"/>
  <c r="G30" i="81"/>
  <c r="F30" i="81"/>
  <c r="E30" i="81"/>
  <c r="D30" i="81"/>
  <c r="S29" i="81"/>
  <c r="R29" i="81"/>
  <c r="Q29" i="81"/>
  <c r="P29" i="81"/>
  <c r="O29" i="81"/>
  <c r="N29" i="81"/>
  <c r="M29" i="81"/>
  <c r="L29" i="81"/>
  <c r="K29" i="81"/>
  <c r="J29" i="81"/>
  <c r="I29" i="81"/>
  <c r="H29" i="81"/>
  <c r="G29" i="81"/>
  <c r="F29" i="81"/>
  <c r="E29" i="81"/>
  <c r="D29" i="81"/>
  <c r="S28" i="81"/>
  <c r="R28" i="81"/>
  <c r="Q28" i="81"/>
  <c r="P28" i="81"/>
  <c r="O28" i="81"/>
  <c r="N28" i="81"/>
  <c r="M28" i="81"/>
  <c r="L28" i="81"/>
  <c r="K28" i="81"/>
  <c r="J28" i="81"/>
  <c r="I28" i="81"/>
  <c r="H28" i="81"/>
  <c r="G28" i="81"/>
  <c r="F28" i="81"/>
  <c r="E28" i="81"/>
  <c r="D28" i="81"/>
  <c r="S27" i="81"/>
  <c r="R27" i="81"/>
  <c r="Q27" i="81"/>
  <c r="P27" i="81"/>
  <c r="O27" i="81"/>
  <c r="N27" i="81"/>
  <c r="M27" i="81"/>
  <c r="L27" i="81"/>
  <c r="K27" i="81"/>
  <c r="J27" i="81"/>
  <c r="I27" i="81"/>
  <c r="H27" i="81"/>
  <c r="G27" i="81"/>
  <c r="F27" i="81"/>
  <c r="E27" i="81"/>
  <c r="D27" i="81"/>
  <c r="S26" i="81"/>
  <c r="R26" i="81"/>
  <c r="Q26" i="81"/>
  <c r="P26" i="81"/>
  <c r="O26" i="81"/>
  <c r="N26" i="81"/>
  <c r="M26" i="81"/>
  <c r="L26" i="81"/>
  <c r="K26" i="81"/>
  <c r="J26" i="81"/>
  <c r="I26" i="81"/>
  <c r="H26" i="81"/>
  <c r="G26" i="81"/>
  <c r="F26" i="81"/>
  <c r="E26" i="81"/>
  <c r="D26" i="81"/>
  <c r="S25" i="81"/>
  <c r="R25" i="81"/>
  <c r="Q25" i="81"/>
  <c r="P25" i="81"/>
  <c r="O25" i="81"/>
  <c r="N25" i="81"/>
  <c r="M25" i="81"/>
  <c r="L25" i="81"/>
  <c r="K25" i="81"/>
  <c r="J25" i="81"/>
  <c r="I25" i="81"/>
  <c r="H25" i="81"/>
  <c r="G25" i="81"/>
  <c r="F25" i="81"/>
  <c r="E25" i="81"/>
  <c r="D25" i="81"/>
  <c r="S24" i="81"/>
  <c r="R24" i="81"/>
  <c r="Q24" i="81"/>
  <c r="P24" i="81"/>
  <c r="O24" i="81"/>
  <c r="N24" i="81"/>
  <c r="M24" i="81"/>
  <c r="L24" i="81"/>
  <c r="K24" i="81"/>
  <c r="J24" i="81"/>
  <c r="I24" i="81"/>
  <c r="H24" i="81"/>
  <c r="G24" i="81"/>
  <c r="F24" i="81"/>
  <c r="E24" i="81"/>
  <c r="D24" i="81"/>
  <c r="S23" i="81"/>
  <c r="R23" i="81"/>
  <c r="Q23" i="81"/>
  <c r="P23" i="81"/>
  <c r="O23" i="81"/>
  <c r="N23" i="81"/>
  <c r="M23" i="81"/>
  <c r="L23" i="81"/>
  <c r="K23" i="81"/>
  <c r="J23" i="81"/>
  <c r="I23" i="81"/>
  <c r="H23" i="81"/>
  <c r="G23" i="81"/>
  <c r="F23" i="81"/>
  <c r="E23" i="81"/>
  <c r="D23" i="81"/>
  <c r="S22" i="81"/>
  <c r="R22" i="81"/>
  <c r="Q22" i="81"/>
  <c r="P22" i="81"/>
  <c r="O22" i="81"/>
  <c r="N22" i="81"/>
  <c r="M22" i="81"/>
  <c r="L22" i="81"/>
  <c r="K22" i="81"/>
  <c r="J22" i="81"/>
  <c r="I22" i="81"/>
  <c r="H22" i="81"/>
  <c r="G22" i="81"/>
  <c r="F22" i="81"/>
  <c r="E22" i="81"/>
  <c r="D22" i="81"/>
  <c r="S21" i="81"/>
  <c r="R21" i="81"/>
  <c r="Q21" i="81"/>
  <c r="P21" i="81"/>
  <c r="O21" i="81"/>
  <c r="N21" i="81"/>
  <c r="M21" i="81"/>
  <c r="L21" i="81"/>
  <c r="K21" i="81"/>
  <c r="J21" i="81"/>
  <c r="I21" i="81"/>
  <c r="H21" i="81"/>
  <c r="G21" i="81"/>
  <c r="F21" i="81"/>
  <c r="E21" i="81"/>
  <c r="D21" i="81"/>
  <c r="S20" i="81"/>
  <c r="R20" i="81"/>
  <c r="Q20" i="81"/>
  <c r="P20" i="81"/>
  <c r="O20" i="81"/>
  <c r="N20" i="81"/>
  <c r="M20" i="81"/>
  <c r="L20" i="81"/>
  <c r="K20" i="81"/>
  <c r="J20" i="81"/>
  <c r="I20" i="81"/>
  <c r="H20" i="81"/>
  <c r="G20" i="81"/>
  <c r="F20" i="81"/>
  <c r="E20" i="81"/>
  <c r="D20" i="81"/>
  <c r="S19" i="81"/>
  <c r="R19" i="81"/>
  <c r="Q19" i="81"/>
  <c r="P19" i="81"/>
  <c r="O19" i="81"/>
  <c r="N19" i="81"/>
  <c r="M19" i="81"/>
  <c r="L19" i="81"/>
  <c r="K19" i="81"/>
  <c r="J19" i="81"/>
  <c r="I19" i="81"/>
  <c r="H19" i="81"/>
  <c r="G19" i="81"/>
  <c r="F19" i="81"/>
  <c r="E19" i="81"/>
  <c r="D19" i="81"/>
  <c r="S18" i="81"/>
  <c r="R18" i="81"/>
  <c r="Q18" i="81"/>
  <c r="P18" i="81"/>
  <c r="O18" i="81"/>
  <c r="N18" i="81"/>
  <c r="M18" i="81"/>
  <c r="L18" i="81"/>
  <c r="K18" i="81"/>
  <c r="J18" i="81"/>
  <c r="I18" i="81"/>
  <c r="H18" i="81"/>
  <c r="G18" i="81"/>
  <c r="F18" i="81"/>
  <c r="E18" i="81"/>
  <c r="D18" i="81"/>
  <c r="S17" i="81"/>
  <c r="R17" i="81"/>
  <c r="Q17" i="81"/>
  <c r="P17" i="81"/>
  <c r="O17" i="81"/>
  <c r="N17" i="81"/>
  <c r="M17" i="81"/>
  <c r="L17" i="81"/>
  <c r="K17" i="81"/>
  <c r="J17" i="81"/>
  <c r="I17" i="81"/>
  <c r="H17" i="81"/>
  <c r="G17" i="81"/>
  <c r="F17" i="81"/>
  <c r="E17" i="81"/>
  <c r="D17" i="81"/>
  <c r="S16" i="81"/>
  <c r="R16" i="81"/>
  <c r="Q16" i="81"/>
  <c r="P16" i="81"/>
  <c r="O16" i="81"/>
  <c r="N16" i="81"/>
  <c r="M16" i="81"/>
  <c r="L16" i="81"/>
  <c r="K16" i="81"/>
  <c r="J16" i="81"/>
  <c r="I16" i="81"/>
  <c r="H16" i="81"/>
  <c r="G16" i="81"/>
  <c r="F16" i="81"/>
  <c r="E16" i="81"/>
  <c r="D16" i="81"/>
  <c r="S15" i="81"/>
  <c r="R15" i="81"/>
  <c r="Q15" i="81"/>
  <c r="P15" i="81"/>
  <c r="O15" i="81"/>
  <c r="N15" i="81"/>
  <c r="M15" i="81"/>
  <c r="L15" i="81"/>
  <c r="K15" i="81"/>
  <c r="J15" i="81"/>
  <c r="I15" i="81"/>
  <c r="H15" i="81"/>
  <c r="G15" i="81"/>
  <c r="F15" i="81"/>
  <c r="E15" i="81"/>
  <c r="D15" i="81"/>
  <c r="S14" i="81"/>
  <c r="R14" i="81"/>
  <c r="Q14" i="81"/>
  <c r="P14" i="81"/>
  <c r="O14" i="81"/>
  <c r="N14" i="81"/>
  <c r="M14" i="81"/>
  <c r="L14" i="81"/>
  <c r="K14" i="81"/>
  <c r="J14" i="81"/>
  <c r="I14" i="81"/>
  <c r="H14" i="81"/>
  <c r="G14" i="81"/>
  <c r="F14" i="81"/>
  <c r="E14" i="81"/>
  <c r="D14" i="81"/>
  <c r="S13" i="81"/>
  <c r="R13" i="81"/>
  <c r="Q13" i="81"/>
  <c r="P13" i="81"/>
  <c r="O13" i="81"/>
  <c r="N13" i="81"/>
  <c r="M13" i="81"/>
  <c r="L13" i="81"/>
  <c r="K13" i="81"/>
  <c r="J13" i="81"/>
  <c r="I13" i="81"/>
  <c r="H13" i="81"/>
  <c r="G13" i="81"/>
  <c r="F13" i="81"/>
  <c r="E13" i="81"/>
  <c r="D13" i="81"/>
  <c r="S12" i="81"/>
  <c r="R12" i="81"/>
  <c r="Q12" i="81"/>
  <c r="P12" i="81"/>
  <c r="O12" i="81"/>
  <c r="N12" i="81"/>
  <c r="M12" i="81"/>
  <c r="L12" i="81"/>
  <c r="K12" i="81"/>
  <c r="J12" i="81"/>
  <c r="I12" i="81"/>
  <c r="H12" i="81"/>
  <c r="G12" i="81"/>
  <c r="F12" i="81"/>
  <c r="E12" i="81"/>
  <c r="D12" i="81"/>
  <c r="S11" i="81"/>
  <c r="R11" i="81"/>
  <c r="Q11" i="81"/>
  <c r="P11" i="81"/>
  <c r="O11" i="81"/>
  <c r="N11" i="81"/>
  <c r="M11" i="81"/>
  <c r="L11" i="81"/>
  <c r="K11" i="81"/>
  <c r="J11" i="81"/>
  <c r="I11" i="81"/>
  <c r="H11" i="81"/>
  <c r="G11" i="81"/>
  <c r="F11" i="81"/>
  <c r="E11" i="81"/>
  <c r="D11" i="81"/>
  <c r="S10" i="81"/>
  <c r="R10" i="81"/>
  <c r="Q10" i="81"/>
  <c r="P10" i="81"/>
  <c r="O10" i="81"/>
  <c r="N10" i="81"/>
  <c r="M10" i="81"/>
  <c r="L10" i="81"/>
  <c r="K10" i="81"/>
  <c r="J10" i="81"/>
  <c r="I10" i="81"/>
  <c r="H10" i="81"/>
  <c r="G10" i="81"/>
  <c r="F10" i="81"/>
  <c r="E10" i="81"/>
  <c r="D10" i="81"/>
  <c r="S9" i="81"/>
  <c r="R9" i="81"/>
  <c r="Q9" i="81"/>
  <c r="P9" i="81"/>
  <c r="O9" i="81"/>
  <c r="N9" i="81"/>
  <c r="M9" i="81"/>
  <c r="L9" i="81"/>
  <c r="K9" i="81"/>
  <c r="J9" i="81"/>
  <c r="I9" i="81"/>
  <c r="H9" i="81"/>
  <c r="G9" i="81"/>
  <c r="F9" i="81"/>
  <c r="E9" i="81"/>
  <c r="D9" i="81"/>
  <c r="S8" i="81"/>
  <c r="R8" i="81"/>
  <c r="Q8" i="81"/>
  <c r="P8" i="81"/>
  <c r="O8" i="81"/>
  <c r="N8" i="81"/>
  <c r="M8" i="81"/>
  <c r="L8" i="81"/>
  <c r="K8" i="81"/>
  <c r="J8" i="81"/>
  <c r="I8" i="81"/>
  <c r="H8" i="81"/>
  <c r="G8" i="81"/>
  <c r="F8" i="81"/>
  <c r="E8" i="81"/>
  <c r="D8" i="81"/>
  <c r="S7" i="81"/>
  <c r="R7" i="81"/>
  <c r="Q7" i="81"/>
  <c r="P7" i="81"/>
  <c r="O7" i="81"/>
  <c r="N7" i="81"/>
  <c r="M7" i="81"/>
  <c r="L7" i="81"/>
  <c r="K7" i="81"/>
  <c r="J7" i="81"/>
  <c r="I7" i="81"/>
  <c r="H7" i="81"/>
  <c r="G7" i="81"/>
  <c r="F7" i="81"/>
  <c r="E7" i="81"/>
  <c r="D7" i="81"/>
  <c r="S6" i="81"/>
  <c r="R6" i="81"/>
  <c r="Q6" i="81"/>
  <c r="P6" i="81"/>
  <c r="O6" i="81"/>
  <c r="N6" i="81"/>
  <c r="M6" i="81"/>
  <c r="L6" i="81"/>
  <c r="K6" i="81"/>
  <c r="J6" i="81"/>
  <c r="I6" i="81"/>
  <c r="H6" i="81"/>
  <c r="G6" i="81"/>
  <c r="F6" i="81"/>
  <c r="E6" i="81"/>
  <c r="D6" i="81"/>
  <c r="S5" i="81"/>
  <c r="R5" i="81"/>
  <c r="Q5" i="81"/>
  <c r="P5" i="81"/>
  <c r="O5" i="81"/>
  <c r="N5" i="81"/>
  <c r="M5" i="81"/>
  <c r="L5" i="81"/>
  <c r="K5" i="81"/>
  <c r="J5" i="81"/>
  <c r="I5" i="81"/>
  <c r="H5" i="81"/>
  <c r="G5" i="81"/>
  <c r="F5" i="81"/>
  <c r="E5" i="81"/>
  <c r="D5" i="81"/>
  <c r="S4" i="81"/>
  <c r="R4" i="81"/>
  <c r="Q4" i="81"/>
  <c r="P4" i="81"/>
  <c r="O4" i="81"/>
  <c r="N4" i="81"/>
  <c r="M4" i="81"/>
  <c r="L4" i="81"/>
  <c r="K4" i="81"/>
  <c r="J4" i="81"/>
  <c r="I4" i="81"/>
  <c r="H4" i="81"/>
  <c r="G4" i="81"/>
  <c r="F4" i="81"/>
  <c r="E4" i="81"/>
  <c r="D4" i="81"/>
  <c r="S3" i="81"/>
  <c r="S111" i="81" s="1"/>
  <c r="R3" i="81"/>
  <c r="Q3" i="81"/>
  <c r="Q111" i="81" s="1"/>
  <c r="P3" i="81"/>
  <c r="O3" i="81"/>
  <c r="N3" i="81"/>
  <c r="M3" i="81"/>
  <c r="M111" i="81" s="1"/>
  <c r="L3" i="81"/>
  <c r="K3" i="81"/>
  <c r="J3" i="81"/>
  <c r="I3" i="81"/>
  <c r="H3" i="81"/>
  <c r="G3" i="81"/>
  <c r="F3" i="81"/>
  <c r="F111" i="81" s="1"/>
  <c r="E3" i="81"/>
  <c r="E111" i="81" s="1"/>
  <c r="D3" i="81"/>
  <c r="S108" i="82"/>
  <c r="R108" i="82"/>
  <c r="Q108" i="82"/>
  <c r="P108" i="82"/>
  <c r="O108" i="82"/>
  <c r="N108" i="82"/>
  <c r="M108" i="82"/>
  <c r="L108" i="82"/>
  <c r="K108" i="82"/>
  <c r="J108" i="82"/>
  <c r="I108" i="82"/>
  <c r="H108" i="82"/>
  <c r="G108" i="82"/>
  <c r="F108" i="82"/>
  <c r="E108" i="82"/>
  <c r="D108" i="82"/>
  <c r="S107" i="82"/>
  <c r="R107" i="82"/>
  <c r="Q107" i="82"/>
  <c r="P107" i="82"/>
  <c r="O107" i="82"/>
  <c r="N107" i="82"/>
  <c r="M107" i="82"/>
  <c r="L107" i="82"/>
  <c r="K107" i="82"/>
  <c r="J107" i="82"/>
  <c r="I107" i="82"/>
  <c r="H107" i="82"/>
  <c r="G107" i="82"/>
  <c r="F107" i="82"/>
  <c r="E107" i="82"/>
  <c r="D107" i="82"/>
  <c r="S106" i="82"/>
  <c r="R106" i="82"/>
  <c r="Q106" i="82"/>
  <c r="P106" i="82"/>
  <c r="O106" i="82"/>
  <c r="N106" i="82"/>
  <c r="M106" i="82"/>
  <c r="L106" i="82"/>
  <c r="K106" i="82"/>
  <c r="J106" i="82"/>
  <c r="I106" i="82"/>
  <c r="H106" i="82"/>
  <c r="G106" i="82"/>
  <c r="F106" i="82"/>
  <c r="E106" i="82"/>
  <c r="D106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S104" i="82"/>
  <c r="R104" i="82"/>
  <c r="Q104" i="82"/>
  <c r="P104" i="82"/>
  <c r="O104" i="82"/>
  <c r="N104" i="82"/>
  <c r="M104" i="82"/>
  <c r="L104" i="82"/>
  <c r="K104" i="82"/>
  <c r="J104" i="82"/>
  <c r="I104" i="82"/>
  <c r="H104" i="82"/>
  <c r="G104" i="82"/>
  <c r="F104" i="82"/>
  <c r="E104" i="82"/>
  <c r="D104" i="82"/>
  <c r="S103" i="82"/>
  <c r="R103" i="82"/>
  <c r="Q103" i="82"/>
  <c r="P103" i="82"/>
  <c r="O103" i="82"/>
  <c r="N103" i="82"/>
  <c r="M103" i="82"/>
  <c r="L103" i="82"/>
  <c r="K103" i="82"/>
  <c r="J103" i="82"/>
  <c r="I103" i="82"/>
  <c r="H103" i="82"/>
  <c r="G103" i="82"/>
  <c r="F103" i="82"/>
  <c r="E103" i="82"/>
  <c r="D103" i="82"/>
  <c r="S102" i="82"/>
  <c r="R102" i="82"/>
  <c r="Q102" i="82"/>
  <c r="P102" i="82"/>
  <c r="O102" i="82"/>
  <c r="N102" i="82"/>
  <c r="M102" i="82"/>
  <c r="L102" i="82"/>
  <c r="K102" i="82"/>
  <c r="J102" i="82"/>
  <c r="I102" i="82"/>
  <c r="H102" i="82"/>
  <c r="G102" i="82"/>
  <c r="F102" i="82"/>
  <c r="E102" i="82"/>
  <c r="D102" i="82"/>
  <c r="S101" i="82"/>
  <c r="R101" i="82"/>
  <c r="Q101" i="82"/>
  <c r="P101" i="82"/>
  <c r="O101" i="82"/>
  <c r="N101" i="82"/>
  <c r="M101" i="82"/>
  <c r="L101" i="82"/>
  <c r="K101" i="82"/>
  <c r="J101" i="82"/>
  <c r="I101" i="82"/>
  <c r="H101" i="82"/>
  <c r="G101" i="82"/>
  <c r="F101" i="82"/>
  <c r="E101" i="82"/>
  <c r="D101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S99" i="82"/>
  <c r="R99" i="82"/>
  <c r="Q99" i="82"/>
  <c r="P99" i="82"/>
  <c r="O99" i="82"/>
  <c r="N99" i="82"/>
  <c r="M99" i="82"/>
  <c r="L99" i="82"/>
  <c r="K99" i="82"/>
  <c r="J99" i="82"/>
  <c r="I99" i="82"/>
  <c r="H99" i="82"/>
  <c r="G99" i="82"/>
  <c r="F99" i="82"/>
  <c r="E99" i="82"/>
  <c r="D99" i="82"/>
  <c r="S98" i="82"/>
  <c r="R98" i="82"/>
  <c r="Q98" i="82"/>
  <c r="P98" i="82"/>
  <c r="O98" i="82"/>
  <c r="N98" i="82"/>
  <c r="M98" i="82"/>
  <c r="L98" i="82"/>
  <c r="K98" i="82"/>
  <c r="J98" i="82"/>
  <c r="I98" i="82"/>
  <c r="H98" i="82"/>
  <c r="G98" i="82"/>
  <c r="F98" i="82"/>
  <c r="E98" i="82"/>
  <c r="D98" i="82"/>
  <c r="S97" i="82"/>
  <c r="R97" i="82"/>
  <c r="Q97" i="82"/>
  <c r="P97" i="82"/>
  <c r="O97" i="82"/>
  <c r="N97" i="82"/>
  <c r="M97" i="82"/>
  <c r="L97" i="82"/>
  <c r="K97" i="82"/>
  <c r="J97" i="82"/>
  <c r="I97" i="82"/>
  <c r="H97" i="82"/>
  <c r="G97" i="82"/>
  <c r="F97" i="82"/>
  <c r="E97" i="82"/>
  <c r="D97" i="82"/>
  <c r="S96" i="82"/>
  <c r="R96" i="82"/>
  <c r="Q96" i="82"/>
  <c r="P96" i="82"/>
  <c r="O96" i="82"/>
  <c r="N96" i="82"/>
  <c r="M96" i="82"/>
  <c r="L96" i="82"/>
  <c r="K96" i="82"/>
  <c r="J96" i="82"/>
  <c r="I96" i="82"/>
  <c r="H96" i="82"/>
  <c r="G96" i="82"/>
  <c r="F96" i="82"/>
  <c r="E96" i="82"/>
  <c r="D96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S94" i="82"/>
  <c r="R94" i="82"/>
  <c r="Q94" i="82"/>
  <c r="P94" i="82"/>
  <c r="O94" i="82"/>
  <c r="N94" i="82"/>
  <c r="M94" i="82"/>
  <c r="L94" i="82"/>
  <c r="K94" i="82"/>
  <c r="J94" i="82"/>
  <c r="I94" i="82"/>
  <c r="H94" i="82"/>
  <c r="G94" i="82"/>
  <c r="F94" i="82"/>
  <c r="E94" i="82"/>
  <c r="D94" i="82"/>
  <c r="S93" i="82"/>
  <c r="R93" i="82"/>
  <c r="Q93" i="82"/>
  <c r="P93" i="82"/>
  <c r="O93" i="82"/>
  <c r="N93" i="82"/>
  <c r="M93" i="82"/>
  <c r="L93" i="82"/>
  <c r="K93" i="82"/>
  <c r="J93" i="82"/>
  <c r="I93" i="82"/>
  <c r="H93" i="82"/>
  <c r="G93" i="82"/>
  <c r="F93" i="82"/>
  <c r="E93" i="82"/>
  <c r="D93" i="82"/>
  <c r="S92" i="82"/>
  <c r="R92" i="82"/>
  <c r="Q92" i="82"/>
  <c r="P92" i="82"/>
  <c r="O92" i="82"/>
  <c r="N92" i="82"/>
  <c r="M92" i="82"/>
  <c r="L92" i="82"/>
  <c r="K92" i="82"/>
  <c r="J92" i="82"/>
  <c r="I92" i="82"/>
  <c r="H92" i="82"/>
  <c r="G92" i="82"/>
  <c r="F92" i="82"/>
  <c r="E92" i="82"/>
  <c r="D92" i="82"/>
  <c r="S91" i="82"/>
  <c r="R91" i="82"/>
  <c r="Q91" i="82"/>
  <c r="P91" i="82"/>
  <c r="O91" i="82"/>
  <c r="N91" i="82"/>
  <c r="M91" i="82"/>
  <c r="L91" i="82"/>
  <c r="K91" i="82"/>
  <c r="J91" i="82"/>
  <c r="I91" i="82"/>
  <c r="H91" i="82"/>
  <c r="G91" i="82"/>
  <c r="F91" i="82"/>
  <c r="E91" i="82"/>
  <c r="D91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S89" i="82"/>
  <c r="R89" i="82"/>
  <c r="Q89" i="82"/>
  <c r="P89" i="82"/>
  <c r="O89" i="82"/>
  <c r="N89" i="82"/>
  <c r="M89" i="82"/>
  <c r="L89" i="82"/>
  <c r="K89" i="82"/>
  <c r="J89" i="82"/>
  <c r="I89" i="82"/>
  <c r="H89" i="82"/>
  <c r="G89" i="82"/>
  <c r="F89" i="82"/>
  <c r="E89" i="82"/>
  <c r="D89" i="82"/>
  <c r="S88" i="82"/>
  <c r="R88" i="82"/>
  <c r="Q88" i="82"/>
  <c r="P88" i="82"/>
  <c r="O88" i="82"/>
  <c r="N88" i="82"/>
  <c r="M88" i="82"/>
  <c r="L88" i="82"/>
  <c r="K88" i="82"/>
  <c r="J88" i="82"/>
  <c r="I88" i="82"/>
  <c r="H88" i="82"/>
  <c r="G88" i="82"/>
  <c r="F88" i="82"/>
  <c r="E88" i="82"/>
  <c r="D88" i="82"/>
  <c r="S87" i="82"/>
  <c r="R87" i="82"/>
  <c r="Q87" i="82"/>
  <c r="P87" i="82"/>
  <c r="O87" i="82"/>
  <c r="N87" i="82"/>
  <c r="M87" i="82"/>
  <c r="L87" i="82"/>
  <c r="K87" i="82"/>
  <c r="J87" i="82"/>
  <c r="I87" i="82"/>
  <c r="H87" i="82"/>
  <c r="G87" i="82"/>
  <c r="F87" i="82"/>
  <c r="E87" i="82"/>
  <c r="D87" i="82"/>
  <c r="S86" i="82"/>
  <c r="R86" i="82"/>
  <c r="Q86" i="82"/>
  <c r="P86" i="82"/>
  <c r="O86" i="82"/>
  <c r="N86" i="82"/>
  <c r="M86" i="82"/>
  <c r="L86" i="82"/>
  <c r="K86" i="82"/>
  <c r="J86" i="82"/>
  <c r="I86" i="82"/>
  <c r="H86" i="82"/>
  <c r="G86" i="82"/>
  <c r="F86" i="82"/>
  <c r="E86" i="82"/>
  <c r="D86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S84" i="82"/>
  <c r="R84" i="82"/>
  <c r="Q84" i="82"/>
  <c r="P84" i="82"/>
  <c r="O84" i="82"/>
  <c r="N84" i="82"/>
  <c r="M84" i="82"/>
  <c r="L84" i="82"/>
  <c r="K84" i="82"/>
  <c r="J84" i="82"/>
  <c r="I84" i="82"/>
  <c r="H84" i="82"/>
  <c r="G84" i="82"/>
  <c r="F84" i="82"/>
  <c r="E84" i="82"/>
  <c r="D84" i="82"/>
  <c r="S83" i="82"/>
  <c r="R83" i="82"/>
  <c r="Q83" i="82"/>
  <c r="P83" i="82"/>
  <c r="O83" i="82"/>
  <c r="N83" i="82"/>
  <c r="M83" i="82"/>
  <c r="L83" i="82"/>
  <c r="K83" i="82"/>
  <c r="J83" i="82"/>
  <c r="I83" i="82"/>
  <c r="H83" i="82"/>
  <c r="G83" i="82"/>
  <c r="F83" i="82"/>
  <c r="E83" i="82"/>
  <c r="D83" i="82"/>
  <c r="S82" i="82"/>
  <c r="R82" i="82"/>
  <c r="Q82" i="82"/>
  <c r="P82" i="82"/>
  <c r="O82" i="82"/>
  <c r="N82" i="82"/>
  <c r="M82" i="82"/>
  <c r="L82" i="82"/>
  <c r="K82" i="82"/>
  <c r="J82" i="82"/>
  <c r="I82" i="82"/>
  <c r="H82" i="82"/>
  <c r="G82" i="82"/>
  <c r="F82" i="82"/>
  <c r="E82" i="82"/>
  <c r="D82" i="82"/>
  <c r="S81" i="82"/>
  <c r="R81" i="82"/>
  <c r="Q81" i="82"/>
  <c r="P81" i="82"/>
  <c r="O81" i="82"/>
  <c r="N81" i="82"/>
  <c r="M81" i="82"/>
  <c r="L81" i="82"/>
  <c r="K81" i="82"/>
  <c r="J81" i="82"/>
  <c r="I81" i="82"/>
  <c r="H81" i="82"/>
  <c r="G81" i="82"/>
  <c r="F81" i="82"/>
  <c r="E81" i="82"/>
  <c r="D81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S79" i="82"/>
  <c r="R79" i="82"/>
  <c r="Q79" i="82"/>
  <c r="P79" i="82"/>
  <c r="O79" i="82"/>
  <c r="N79" i="82"/>
  <c r="M79" i="82"/>
  <c r="L79" i="82"/>
  <c r="K79" i="82"/>
  <c r="J79" i="82"/>
  <c r="I79" i="82"/>
  <c r="H79" i="82"/>
  <c r="G79" i="82"/>
  <c r="F79" i="82"/>
  <c r="E79" i="82"/>
  <c r="D79" i="82"/>
  <c r="S78" i="82"/>
  <c r="R78" i="82"/>
  <c r="Q78" i="82"/>
  <c r="P78" i="82"/>
  <c r="O78" i="82"/>
  <c r="N78" i="82"/>
  <c r="M78" i="82"/>
  <c r="L78" i="82"/>
  <c r="K78" i="82"/>
  <c r="J78" i="82"/>
  <c r="I78" i="82"/>
  <c r="H78" i="82"/>
  <c r="G78" i="82"/>
  <c r="F78" i="82"/>
  <c r="E78" i="82"/>
  <c r="D78" i="82"/>
  <c r="S77" i="82"/>
  <c r="R77" i="82"/>
  <c r="Q77" i="82"/>
  <c r="P77" i="82"/>
  <c r="O77" i="82"/>
  <c r="N77" i="82"/>
  <c r="M77" i="82"/>
  <c r="L77" i="82"/>
  <c r="K77" i="82"/>
  <c r="J77" i="82"/>
  <c r="I77" i="82"/>
  <c r="H77" i="82"/>
  <c r="G77" i="82"/>
  <c r="F77" i="82"/>
  <c r="E77" i="82"/>
  <c r="D77" i="82"/>
  <c r="S76" i="82"/>
  <c r="R76" i="82"/>
  <c r="Q76" i="82"/>
  <c r="P76" i="82"/>
  <c r="O76" i="82"/>
  <c r="N76" i="82"/>
  <c r="M76" i="82"/>
  <c r="L76" i="82"/>
  <c r="K76" i="82"/>
  <c r="J76" i="82"/>
  <c r="I76" i="82"/>
  <c r="H76" i="82"/>
  <c r="G76" i="82"/>
  <c r="F76" i="82"/>
  <c r="E76" i="82"/>
  <c r="D76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S74" i="82"/>
  <c r="R74" i="82"/>
  <c r="Q74" i="82"/>
  <c r="P74" i="82"/>
  <c r="O74" i="82"/>
  <c r="N74" i="82"/>
  <c r="M74" i="82"/>
  <c r="L74" i="82"/>
  <c r="K74" i="82"/>
  <c r="J74" i="82"/>
  <c r="I74" i="82"/>
  <c r="H74" i="82"/>
  <c r="G74" i="82"/>
  <c r="F74" i="82"/>
  <c r="E74" i="82"/>
  <c r="D74" i="82"/>
  <c r="S73" i="82"/>
  <c r="R73" i="82"/>
  <c r="Q73" i="82"/>
  <c r="P73" i="82"/>
  <c r="O73" i="82"/>
  <c r="N73" i="82"/>
  <c r="M73" i="82"/>
  <c r="L73" i="82"/>
  <c r="K73" i="82"/>
  <c r="J73" i="82"/>
  <c r="I73" i="82"/>
  <c r="H73" i="82"/>
  <c r="G73" i="82"/>
  <c r="F73" i="82"/>
  <c r="E73" i="82"/>
  <c r="D73" i="82"/>
  <c r="S72" i="82"/>
  <c r="R72" i="82"/>
  <c r="Q72" i="82"/>
  <c r="P72" i="82"/>
  <c r="O72" i="82"/>
  <c r="N72" i="82"/>
  <c r="M72" i="82"/>
  <c r="L72" i="82"/>
  <c r="K72" i="82"/>
  <c r="J72" i="82"/>
  <c r="I72" i="82"/>
  <c r="H72" i="82"/>
  <c r="G72" i="82"/>
  <c r="F72" i="82"/>
  <c r="E72" i="82"/>
  <c r="D72" i="82"/>
  <c r="S71" i="82"/>
  <c r="R71" i="82"/>
  <c r="Q71" i="82"/>
  <c r="P71" i="82"/>
  <c r="O71" i="82"/>
  <c r="N71" i="82"/>
  <c r="M71" i="82"/>
  <c r="L71" i="82"/>
  <c r="K71" i="82"/>
  <c r="J71" i="82"/>
  <c r="I71" i="82"/>
  <c r="H71" i="82"/>
  <c r="G71" i="82"/>
  <c r="F71" i="82"/>
  <c r="E71" i="82"/>
  <c r="D71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S69" i="82"/>
  <c r="R69" i="82"/>
  <c r="Q69" i="82"/>
  <c r="P69" i="82"/>
  <c r="O69" i="82"/>
  <c r="N69" i="82"/>
  <c r="M69" i="82"/>
  <c r="L69" i="82"/>
  <c r="K69" i="82"/>
  <c r="J69" i="82"/>
  <c r="I69" i="82"/>
  <c r="H69" i="82"/>
  <c r="G69" i="82"/>
  <c r="F69" i="82"/>
  <c r="E69" i="82"/>
  <c r="D69" i="82"/>
  <c r="S68" i="82"/>
  <c r="R68" i="82"/>
  <c r="Q68" i="82"/>
  <c r="P68" i="82"/>
  <c r="O68" i="82"/>
  <c r="N68" i="82"/>
  <c r="M68" i="82"/>
  <c r="L68" i="82"/>
  <c r="K68" i="82"/>
  <c r="J68" i="82"/>
  <c r="I68" i="82"/>
  <c r="H68" i="82"/>
  <c r="G68" i="82"/>
  <c r="F68" i="82"/>
  <c r="E68" i="82"/>
  <c r="D68" i="82"/>
  <c r="S67" i="82"/>
  <c r="R67" i="82"/>
  <c r="Q67" i="82"/>
  <c r="P67" i="82"/>
  <c r="O67" i="82"/>
  <c r="N67" i="82"/>
  <c r="M67" i="82"/>
  <c r="L67" i="82"/>
  <c r="K67" i="82"/>
  <c r="J67" i="82"/>
  <c r="I67" i="82"/>
  <c r="H67" i="82"/>
  <c r="G67" i="82"/>
  <c r="F67" i="82"/>
  <c r="E67" i="82"/>
  <c r="D67" i="82"/>
  <c r="S66" i="82"/>
  <c r="R66" i="82"/>
  <c r="Q66" i="82"/>
  <c r="P66" i="82"/>
  <c r="O66" i="82"/>
  <c r="N66" i="82"/>
  <c r="M66" i="82"/>
  <c r="L66" i="82"/>
  <c r="K66" i="82"/>
  <c r="J66" i="82"/>
  <c r="I66" i="82"/>
  <c r="H66" i="82"/>
  <c r="G66" i="82"/>
  <c r="F66" i="82"/>
  <c r="E66" i="82"/>
  <c r="D66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S64" i="82"/>
  <c r="R64" i="82"/>
  <c r="Q64" i="82"/>
  <c r="P64" i="82"/>
  <c r="O64" i="82"/>
  <c r="N64" i="82"/>
  <c r="M64" i="82"/>
  <c r="L64" i="82"/>
  <c r="K64" i="82"/>
  <c r="J64" i="82"/>
  <c r="I64" i="82"/>
  <c r="H64" i="82"/>
  <c r="G64" i="82"/>
  <c r="F64" i="82"/>
  <c r="E64" i="82"/>
  <c r="D64" i="82"/>
  <c r="S63" i="82"/>
  <c r="R63" i="82"/>
  <c r="Q63" i="82"/>
  <c r="P63" i="82"/>
  <c r="O63" i="82"/>
  <c r="N63" i="82"/>
  <c r="M63" i="82"/>
  <c r="L63" i="82"/>
  <c r="K63" i="82"/>
  <c r="J63" i="82"/>
  <c r="I63" i="82"/>
  <c r="H63" i="82"/>
  <c r="G63" i="82"/>
  <c r="F63" i="82"/>
  <c r="E63" i="82"/>
  <c r="D63" i="82"/>
  <c r="S62" i="82"/>
  <c r="R62" i="82"/>
  <c r="Q62" i="82"/>
  <c r="P62" i="82"/>
  <c r="O62" i="82"/>
  <c r="N62" i="82"/>
  <c r="M62" i="82"/>
  <c r="L62" i="82"/>
  <c r="K62" i="82"/>
  <c r="J62" i="82"/>
  <c r="I62" i="82"/>
  <c r="H62" i="82"/>
  <c r="G62" i="82"/>
  <c r="F62" i="82"/>
  <c r="E62" i="82"/>
  <c r="D62" i="82"/>
  <c r="S61" i="82"/>
  <c r="R61" i="82"/>
  <c r="Q61" i="82"/>
  <c r="P61" i="82"/>
  <c r="O61" i="82"/>
  <c r="N61" i="82"/>
  <c r="M61" i="82"/>
  <c r="L61" i="82"/>
  <c r="K61" i="82"/>
  <c r="J61" i="82"/>
  <c r="I61" i="82"/>
  <c r="H61" i="82"/>
  <c r="G61" i="82"/>
  <c r="F61" i="82"/>
  <c r="E61" i="82"/>
  <c r="D61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S59" i="82"/>
  <c r="R59" i="82"/>
  <c r="Q59" i="82"/>
  <c r="P59" i="82"/>
  <c r="O59" i="82"/>
  <c r="N59" i="82"/>
  <c r="M59" i="82"/>
  <c r="L59" i="82"/>
  <c r="K59" i="82"/>
  <c r="J59" i="82"/>
  <c r="I59" i="82"/>
  <c r="H59" i="82"/>
  <c r="G59" i="82"/>
  <c r="F59" i="82"/>
  <c r="E59" i="82"/>
  <c r="D59" i="82"/>
  <c r="S58" i="82"/>
  <c r="R58" i="82"/>
  <c r="Q58" i="82"/>
  <c r="P58" i="82"/>
  <c r="O58" i="82"/>
  <c r="N58" i="82"/>
  <c r="M58" i="82"/>
  <c r="L58" i="82"/>
  <c r="K58" i="82"/>
  <c r="J58" i="82"/>
  <c r="I58" i="82"/>
  <c r="H58" i="82"/>
  <c r="G58" i="82"/>
  <c r="F58" i="82"/>
  <c r="E58" i="82"/>
  <c r="D58" i="82"/>
  <c r="S57" i="82"/>
  <c r="R57" i="82"/>
  <c r="Q57" i="82"/>
  <c r="P57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S56" i="82"/>
  <c r="R56" i="82"/>
  <c r="Q56" i="82"/>
  <c r="P56" i="82"/>
  <c r="O56" i="82"/>
  <c r="N56" i="82"/>
  <c r="M56" i="82"/>
  <c r="L56" i="82"/>
  <c r="K56" i="82"/>
  <c r="J56" i="82"/>
  <c r="I56" i="82"/>
  <c r="H56" i="82"/>
  <c r="G56" i="82"/>
  <c r="F56" i="82"/>
  <c r="E56" i="82"/>
  <c r="D56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S54" i="82"/>
  <c r="R54" i="82"/>
  <c r="Q54" i="82"/>
  <c r="P54" i="82"/>
  <c r="O54" i="82"/>
  <c r="N54" i="82"/>
  <c r="M54" i="82"/>
  <c r="L54" i="82"/>
  <c r="K54" i="82"/>
  <c r="J54" i="82"/>
  <c r="I54" i="82"/>
  <c r="H54" i="82"/>
  <c r="G54" i="82"/>
  <c r="F54" i="82"/>
  <c r="E54" i="82"/>
  <c r="D54" i="82"/>
  <c r="S53" i="82"/>
  <c r="R53" i="82"/>
  <c r="Q53" i="82"/>
  <c r="P53" i="82"/>
  <c r="O53" i="82"/>
  <c r="N53" i="82"/>
  <c r="M53" i="82"/>
  <c r="L53" i="82"/>
  <c r="K53" i="82"/>
  <c r="J53" i="82"/>
  <c r="I53" i="82"/>
  <c r="H53" i="82"/>
  <c r="G53" i="82"/>
  <c r="F53" i="82"/>
  <c r="E53" i="82"/>
  <c r="D53" i="82"/>
  <c r="S52" i="82"/>
  <c r="R52" i="82"/>
  <c r="Q52" i="82"/>
  <c r="P52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S51" i="82"/>
  <c r="R51" i="82"/>
  <c r="Q51" i="82"/>
  <c r="P51" i="82"/>
  <c r="O51" i="82"/>
  <c r="N51" i="82"/>
  <c r="M51" i="82"/>
  <c r="L51" i="82"/>
  <c r="K51" i="82"/>
  <c r="J51" i="82"/>
  <c r="I51" i="82"/>
  <c r="H51" i="82"/>
  <c r="G51" i="82"/>
  <c r="F51" i="82"/>
  <c r="E51" i="82"/>
  <c r="D51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S49" i="82"/>
  <c r="R49" i="82"/>
  <c r="Q49" i="82"/>
  <c r="P49" i="82"/>
  <c r="O49" i="82"/>
  <c r="N49" i="82"/>
  <c r="M49" i="82"/>
  <c r="L49" i="82"/>
  <c r="K49" i="82"/>
  <c r="J49" i="82"/>
  <c r="I49" i="82"/>
  <c r="H49" i="82"/>
  <c r="G49" i="82"/>
  <c r="F49" i="82"/>
  <c r="E49" i="82"/>
  <c r="D49" i="82"/>
  <c r="S48" i="82"/>
  <c r="R48" i="82"/>
  <c r="Q48" i="82"/>
  <c r="P48" i="82"/>
  <c r="O48" i="82"/>
  <c r="N48" i="82"/>
  <c r="M48" i="82"/>
  <c r="L48" i="82"/>
  <c r="K48" i="82"/>
  <c r="J48" i="82"/>
  <c r="I48" i="82"/>
  <c r="H48" i="82"/>
  <c r="G48" i="82"/>
  <c r="F48" i="82"/>
  <c r="E48" i="82"/>
  <c r="D48" i="82"/>
  <c r="S47" i="82"/>
  <c r="R47" i="82"/>
  <c r="Q47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S46" i="82"/>
  <c r="R46" i="82"/>
  <c r="Q46" i="82"/>
  <c r="P46" i="82"/>
  <c r="O46" i="82"/>
  <c r="N46" i="82"/>
  <c r="M46" i="82"/>
  <c r="L46" i="82"/>
  <c r="K46" i="82"/>
  <c r="J46" i="82"/>
  <c r="I46" i="82"/>
  <c r="H46" i="82"/>
  <c r="G46" i="82"/>
  <c r="F46" i="82"/>
  <c r="E46" i="82"/>
  <c r="D46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S44" i="82"/>
  <c r="R44" i="82"/>
  <c r="Q44" i="82"/>
  <c r="P44" i="82"/>
  <c r="O44" i="82"/>
  <c r="N44" i="82"/>
  <c r="M44" i="82"/>
  <c r="L44" i="82"/>
  <c r="K44" i="82"/>
  <c r="J44" i="82"/>
  <c r="I44" i="82"/>
  <c r="H44" i="82"/>
  <c r="G44" i="82"/>
  <c r="F44" i="82"/>
  <c r="E44" i="82"/>
  <c r="D44" i="82"/>
  <c r="S43" i="82"/>
  <c r="R43" i="82"/>
  <c r="Q43" i="82"/>
  <c r="P43" i="82"/>
  <c r="O43" i="82"/>
  <c r="N43" i="82"/>
  <c r="M43" i="82"/>
  <c r="L43" i="82"/>
  <c r="K43" i="82"/>
  <c r="J43" i="82"/>
  <c r="I43" i="82"/>
  <c r="H43" i="82"/>
  <c r="G43" i="82"/>
  <c r="F43" i="82"/>
  <c r="E43" i="82"/>
  <c r="D43" i="82"/>
  <c r="S42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F42" i="82"/>
  <c r="E42" i="82"/>
  <c r="D42" i="82"/>
  <c r="S41" i="82"/>
  <c r="R41" i="82"/>
  <c r="Q41" i="82"/>
  <c r="P41" i="82"/>
  <c r="O41" i="82"/>
  <c r="N41" i="82"/>
  <c r="M41" i="82"/>
  <c r="L41" i="82"/>
  <c r="K41" i="82"/>
  <c r="J41" i="82"/>
  <c r="I41" i="82"/>
  <c r="H41" i="82"/>
  <c r="G41" i="82"/>
  <c r="F41" i="82"/>
  <c r="E41" i="82"/>
  <c r="D41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S39" i="82"/>
  <c r="R39" i="82"/>
  <c r="Q39" i="82"/>
  <c r="P39" i="82"/>
  <c r="O39" i="82"/>
  <c r="N39" i="82"/>
  <c r="M39" i="82"/>
  <c r="L39" i="82"/>
  <c r="K39" i="82"/>
  <c r="J39" i="82"/>
  <c r="I39" i="82"/>
  <c r="H39" i="82"/>
  <c r="G39" i="82"/>
  <c r="F39" i="82"/>
  <c r="E39" i="82"/>
  <c r="D39" i="82"/>
  <c r="S38" i="82"/>
  <c r="R38" i="82"/>
  <c r="Q38" i="82"/>
  <c r="P38" i="82"/>
  <c r="O38" i="82"/>
  <c r="N38" i="82"/>
  <c r="M38" i="82"/>
  <c r="L38" i="82"/>
  <c r="K38" i="82"/>
  <c r="J38" i="82"/>
  <c r="I38" i="82"/>
  <c r="H38" i="82"/>
  <c r="G38" i="82"/>
  <c r="F38" i="82"/>
  <c r="E38" i="82"/>
  <c r="D38" i="82"/>
  <c r="S37" i="82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E37" i="82"/>
  <c r="D37" i="82"/>
  <c r="S36" i="82"/>
  <c r="R36" i="82"/>
  <c r="Q36" i="82"/>
  <c r="P36" i="82"/>
  <c r="O36" i="82"/>
  <c r="N36" i="82"/>
  <c r="M36" i="82"/>
  <c r="L36" i="82"/>
  <c r="K36" i="82"/>
  <c r="J36" i="82"/>
  <c r="I36" i="82"/>
  <c r="H36" i="82"/>
  <c r="G36" i="82"/>
  <c r="F36" i="82"/>
  <c r="E36" i="82"/>
  <c r="D36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S34" i="82"/>
  <c r="R34" i="82"/>
  <c r="Q34" i="82"/>
  <c r="P34" i="82"/>
  <c r="O34" i="82"/>
  <c r="N34" i="82"/>
  <c r="M34" i="82"/>
  <c r="L34" i="82"/>
  <c r="K34" i="82"/>
  <c r="J34" i="82"/>
  <c r="I34" i="82"/>
  <c r="H34" i="82"/>
  <c r="G34" i="82"/>
  <c r="F34" i="82"/>
  <c r="E34" i="82"/>
  <c r="D34" i="82"/>
  <c r="S33" i="82"/>
  <c r="R33" i="82"/>
  <c r="Q33" i="82"/>
  <c r="P33" i="82"/>
  <c r="O33" i="82"/>
  <c r="N33" i="82"/>
  <c r="M33" i="82"/>
  <c r="L33" i="82"/>
  <c r="K33" i="82"/>
  <c r="J33" i="82"/>
  <c r="I33" i="82"/>
  <c r="H33" i="82"/>
  <c r="G33" i="82"/>
  <c r="F33" i="82"/>
  <c r="E33" i="82"/>
  <c r="D33" i="82"/>
  <c r="S32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D32" i="82"/>
  <c r="S31" i="82"/>
  <c r="R31" i="82"/>
  <c r="Q31" i="82"/>
  <c r="P31" i="82"/>
  <c r="O31" i="82"/>
  <c r="N31" i="82"/>
  <c r="M31" i="82"/>
  <c r="L31" i="82"/>
  <c r="K31" i="82"/>
  <c r="J31" i="82"/>
  <c r="I31" i="82"/>
  <c r="H31" i="82"/>
  <c r="G31" i="82"/>
  <c r="F31" i="82"/>
  <c r="E31" i="82"/>
  <c r="D31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S29" i="82"/>
  <c r="R29" i="82"/>
  <c r="Q29" i="82"/>
  <c r="P29" i="82"/>
  <c r="O29" i="82"/>
  <c r="N29" i="82"/>
  <c r="M29" i="82"/>
  <c r="L29" i="82"/>
  <c r="K29" i="82"/>
  <c r="J29" i="82"/>
  <c r="I29" i="82"/>
  <c r="H29" i="82"/>
  <c r="G29" i="82"/>
  <c r="F29" i="82"/>
  <c r="E29" i="82"/>
  <c r="D29" i="82"/>
  <c r="S28" i="82"/>
  <c r="R28" i="82"/>
  <c r="Q28" i="82"/>
  <c r="P28" i="82"/>
  <c r="O28" i="82"/>
  <c r="N28" i="82"/>
  <c r="M28" i="82"/>
  <c r="L28" i="82"/>
  <c r="K28" i="82"/>
  <c r="J28" i="82"/>
  <c r="I28" i="82"/>
  <c r="H28" i="82"/>
  <c r="G28" i="82"/>
  <c r="F28" i="82"/>
  <c r="E28" i="82"/>
  <c r="D28" i="82"/>
  <c r="S27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F27" i="82"/>
  <c r="E27" i="82"/>
  <c r="D27" i="82"/>
  <c r="S26" i="82"/>
  <c r="R26" i="82"/>
  <c r="Q26" i="82"/>
  <c r="P26" i="82"/>
  <c r="O26" i="82"/>
  <c r="N26" i="82"/>
  <c r="M26" i="82"/>
  <c r="L26" i="82"/>
  <c r="K26" i="82"/>
  <c r="J26" i="82"/>
  <c r="I26" i="82"/>
  <c r="H26" i="82"/>
  <c r="G26" i="82"/>
  <c r="F26" i="82"/>
  <c r="E26" i="82"/>
  <c r="D26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S24" i="82"/>
  <c r="R24" i="82"/>
  <c r="Q24" i="82"/>
  <c r="P24" i="82"/>
  <c r="O24" i="82"/>
  <c r="N24" i="82"/>
  <c r="M24" i="82"/>
  <c r="L24" i="82"/>
  <c r="K24" i="82"/>
  <c r="J24" i="82"/>
  <c r="I24" i="82"/>
  <c r="H24" i="82"/>
  <c r="G24" i="82"/>
  <c r="F24" i="82"/>
  <c r="E24" i="82"/>
  <c r="D24" i="82"/>
  <c r="S23" i="82"/>
  <c r="R23" i="82"/>
  <c r="Q23" i="82"/>
  <c r="P23" i="82"/>
  <c r="O23" i="82"/>
  <c r="N23" i="82"/>
  <c r="M23" i="82"/>
  <c r="L23" i="82"/>
  <c r="K23" i="82"/>
  <c r="J23" i="82"/>
  <c r="I23" i="82"/>
  <c r="H23" i="82"/>
  <c r="G23" i="82"/>
  <c r="F23" i="82"/>
  <c r="E23" i="82"/>
  <c r="D23" i="82"/>
  <c r="S22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F22" i="82"/>
  <c r="E22" i="82"/>
  <c r="D22" i="82"/>
  <c r="S21" i="82"/>
  <c r="R21" i="82"/>
  <c r="Q21" i="82"/>
  <c r="P21" i="82"/>
  <c r="O21" i="82"/>
  <c r="N21" i="82"/>
  <c r="M21" i="82"/>
  <c r="L21" i="82"/>
  <c r="K21" i="82"/>
  <c r="J21" i="82"/>
  <c r="I21" i="82"/>
  <c r="H21" i="82"/>
  <c r="G21" i="82"/>
  <c r="F21" i="82"/>
  <c r="E21" i="82"/>
  <c r="D21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S19" i="82"/>
  <c r="R19" i="82"/>
  <c r="Q19" i="82"/>
  <c r="P19" i="82"/>
  <c r="O19" i="82"/>
  <c r="N19" i="82"/>
  <c r="M19" i="82"/>
  <c r="L19" i="82"/>
  <c r="K19" i="82"/>
  <c r="J19" i="82"/>
  <c r="I19" i="82"/>
  <c r="H19" i="82"/>
  <c r="G19" i="82"/>
  <c r="F19" i="82"/>
  <c r="E19" i="82"/>
  <c r="D19" i="82"/>
  <c r="S18" i="82"/>
  <c r="R18" i="82"/>
  <c r="Q18" i="82"/>
  <c r="P18" i="82"/>
  <c r="O18" i="82"/>
  <c r="N18" i="82"/>
  <c r="M18" i="82"/>
  <c r="L18" i="82"/>
  <c r="K18" i="82"/>
  <c r="J18" i="82"/>
  <c r="I18" i="82"/>
  <c r="H18" i="82"/>
  <c r="G18" i="82"/>
  <c r="F18" i="82"/>
  <c r="E18" i="82"/>
  <c r="D18" i="82"/>
  <c r="S17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S16" i="82"/>
  <c r="R16" i="82"/>
  <c r="Q16" i="82"/>
  <c r="P16" i="82"/>
  <c r="O16" i="82"/>
  <c r="N16" i="82"/>
  <c r="M16" i="82"/>
  <c r="L16" i="82"/>
  <c r="K16" i="82"/>
  <c r="J16" i="82"/>
  <c r="I16" i="82"/>
  <c r="H16" i="82"/>
  <c r="G16" i="82"/>
  <c r="F16" i="82"/>
  <c r="E16" i="82"/>
  <c r="D16" i="82"/>
  <c r="S15" i="82"/>
  <c r="R15" i="82"/>
  <c r="Q15" i="82"/>
  <c r="P15" i="82"/>
  <c r="O15" i="82"/>
  <c r="N15" i="82"/>
  <c r="M15" i="82"/>
  <c r="L15" i="82"/>
  <c r="K15" i="82"/>
  <c r="J15" i="82"/>
  <c r="I15" i="82"/>
  <c r="H15" i="82"/>
  <c r="G15" i="82"/>
  <c r="F15" i="82"/>
  <c r="E15" i="82"/>
  <c r="D15" i="82"/>
  <c r="S14" i="82"/>
  <c r="R14" i="82"/>
  <c r="Q14" i="82"/>
  <c r="P14" i="82"/>
  <c r="O14" i="82"/>
  <c r="N14" i="82"/>
  <c r="M14" i="82"/>
  <c r="L14" i="82"/>
  <c r="K14" i="82"/>
  <c r="J14" i="82"/>
  <c r="I14" i="82"/>
  <c r="H14" i="82"/>
  <c r="G14" i="82"/>
  <c r="F14" i="82"/>
  <c r="E14" i="82"/>
  <c r="D14" i="82"/>
  <c r="S13" i="82"/>
  <c r="R13" i="82"/>
  <c r="Q13" i="82"/>
  <c r="P13" i="82"/>
  <c r="O13" i="82"/>
  <c r="N13" i="82"/>
  <c r="M13" i="82"/>
  <c r="L13" i="82"/>
  <c r="K13" i="82"/>
  <c r="J13" i="82"/>
  <c r="I13" i="82"/>
  <c r="H13" i="82"/>
  <c r="G13" i="82"/>
  <c r="F13" i="82"/>
  <c r="E13" i="82"/>
  <c r="D13" i="82"/>
  <c r="S12" i="82"/>
  <c r="R12" i="82"/>
  <c r="Q12" i="82"/>
  <c r="P12" i="82"/>
  <c r="O12" i="82"/>
  <c r="N12" i="82"/>
  <c r="M12" i="82"/>
  <c r="L12" i="82"/>
  <c r="K12" i="82"/>
  <c r="J12" i="82"/>
  <c r="I12" i="82"/>
  <c r="H12" i="82"/>
  <c r="G12" i="82"/>
  <c r="F12" i="82"/>
  <c r="E12" i="82"/>
  <c r="D12" i="82"/>
  <c r="S11" i="82"/>
  <c r="R11" i="82"/>
  <c r="Q11" i="82"/>
  <c r="P11" i="82"/>
  <c r="O11" i="82"/>
  <c r="N11" i="82"/>
  <c r="M11" i="82"/>
  <c r="L11" i="82"/>
  <c r="K11" i="82"/>
  <c r="J11" i="82"/>
  <c r="I11" i="82"/>
  <c r="H11" i="82"/>
  <c r="G11" i="82"/>
  <c r="F11" i="82"/>
  <c r="E11" i="82"/>
  <c r="D11" i="82"/>
  <c r="S10" i="82"/>
  <c r="R10" i="82"/>
  <c r="Q10" i="82"/>
  <c r="P10" i="82"/>
  <c r="O10" i="82"/>
  <c r="N10" i="82"/>
  <c r="M10" i="82"/>
  <c r="L10" i="82"/>
  <c r="K10" i="82"/>
  <c r="J10" i="82"/>
  <c r="I10" i="82"/>
  <c r="H10" i="82"/>
  <c r="G10" i="82"/>
  <c r="F10" i="82"/>
  <c r="E10" i="82"/>
  <c r="D10" i="82"/>
  <c r="S9" i="82"/>
  <c r="R9" i="82"/>
  <c r="Q9" i="82"/>
  <c r="P9" i="82"/>
  <c r="O9" i="82"/>
  <c r="N9" i="82"/>
  <c r="M9" i="82"/>
  <c r="L9" i="82"/>
  <c r="K9" i="82"/>
  <c r="J9" i="82"/>
  <c r="I9" i="82"/>
  <c r="H9" i="82"/>
  <c r="G9" i="82"/>
  <c r="F9" i="82"/>
  <c r="E9" i="82"/>
  <c r="D9" i="82"/>
  <c r="S8" i="82"/>
  <c r="R8" i="82"/>
  <c r="Q8" i="82"/>
  <c r="P8" i="82"/>
  <c r="O8" i="82"/>
  <c r="N8" i="82"/>
  <c r="M8" i="82"/>
  <c r="L8" i="82"/>
  <c r="K8" i="82"/>
  <c r="J8" i="82"/>
  <c r="I8" i="82"/>
  <c r="H8" i="82"/>
  <c r="G8" i="82"/>
  <c r="F8" i="82"/>
  <c r="E8" i="82"/>
  <c r="D8" i="82"/>
  <c r="S7" i="82"/>
  <c r="R7" i="82"/>
  <c r="Q7" i="82"/>
  <c r="P7" i="82"/>
  <c r="O7" i="82"/>
  <c r="N7" i="82"/>
  <c r="M7" i="82"/>
  <c r="L7" i="82"/>
  <c r="K7" i="82"/>
  <c r="J7" i="82"/>
  <c r="I7" i="82"/>
  <c r="H7" i="82"/>
  <c r="G7" i="82"/>
  <c r="F7" i="82"/>
  <c r="E7" i="82"/>
  <c r="D7" i="82"/>
  <c r="S6" i="82"/>
  <c r="R6" i="82"/>
  <c r="Q6" i="82"/>
  <c r="P6" i="82"/>
  <c r="O6" i="82"/>
  <c r="N6" i="82"/>
  <c r="M6" i="82"/>
  <c r="L6" i="82"/>
  <c r="K6" i="82"/>
  <c r="J6" i="82"/>
  <c r="I6" i="82"/>
  <c r="H6" i="82"/>
  <c r="G6" i="82"/>
  <c r="F6" i="82"/>
  <c r="E6" i="82"/>
  <c r="D6" i="82"/>
  <c r="S5" i="82"/>
  <c r="R5" i="82"/>
  <c r="Q5" i="82"/>
  <c r="P5" i="82"/>
  <c r="O5" i="82"/>
  <c r="N5" i="82"/>
  <c r="M5" i="82"/>
  <c r="L5" i="82"/>
  <c r="K5" i="82"/>
  <c r="J5" i="82"/>
  <c r="I5" i="82"/>
  <c r="H5" i="82"/>
  <c r="G5" i="82"/>
  <c r="F5" i="82"/>
  <c r="E5" i="82"/>
  <c r="D5" i="82"/>
  <c r="S4" i="82"/>
  <c r="R4" i="82"/>
  <c r="Q4" i="82"/>
  <c r="P4" i="82"/>
  <c r="O4" i="82"/>
  <c r="N4" i="82"/>
  <c r="M4" i="82"/>
  <c r="L4" i="82"/>
  <c r="K4" i="82"/>
  <c r="J4" i="82"/>
  <c r="I4" i="82"/>
  <c r="H4" i="82"/>
  <c r="G4" i="82"/>
  <c r="F4" i="82"/>
  <c r="E4" i="82"/>
  <c r="D4" i="82"/>
  <c r="S3" i="82"/>
  <c r="R3" i="82"/>
  <c r="Q3" i="82"/>
  <c r="P3" i="82"/>
  <c r="O3" i="82"/>
  <c r="N3" i="82"/>
  <c r="M3" i="82"/>
  <c r="L3" i="82"/>
  <c r="K3" i="82"/>
  <c r="J3" i="82"/>
  <c r="I3" i="82"/>
  <c r="H3" i="82"/>
  <c r="G3" i="82"/>
  <c r="F3" i="82"/>
  <c r="E3" i="82"/>
  <c r="D3" i="82"/>
  <c r="R5" i="84"/>
  <c r="P5" i="84"/>
  <c r="N5" i="84"/>
  <c r="M5" i="84"/>
  <c r="L5" i="84"/>
  <c r="H5" i="84"/>
  <c r="F5" i="84"/>
  <c r="E5" i="84"/>
  <c r="D5" i="84"/>
  <c r="P13" i="84"/>
  <c r="O13" i="84"/>
  <c r="N13" i="84"/>
  <c r="M13" i="84"/>
  <c r="L13" i="84"/>
  <c r="K13" i="84"/>
  <c r="H13" i="84"/>
  <c r="G13" i="84"/>
  <c r="F13" i="84"/>
  <c r="E13" i="84"/>
  <c r="D13" i="84"/>
  <c r="C13" i="84"/>
  <c r="S8" i="80"/>
  <c r="R8" i="80"/>
  <c r="Q8" i="80"/>
  <c r="P8" i="80"/>
  <c r="O8" i="80"/>
  <c r="N8" i="80"/>
  <c r="M8" i="80"/>
  <c r="L8" i="80"/>
  <c r="K8" i="80"/>
  <c r="J8" i="80"/>
  <c r="I8" i="80"/>
  <c r="H8" i="80"/>
  <c r="G8" i="80"/>
  <c r="F8" i="80"/>
  <c r="E8" i="80"/>
  <c r="D8" i="80"/>
  <c r="N17" i="78"/>
  <c r="N34" i="78" s="1"/>
  <c r="M19" i="77"/>
  <c r="L19" i="77"/>
  <c r="I19" i="77"/>
  <c r="Q18" i="77"/>
  <c r="I18" i="77"/>
  <c r="H18" i="77"/>
  <c r="G18" i="77"/>
  <c r="E18" i="77"/>
  <c r="M17" i="77"/>
  <c r="L17" i="77"/>
  <c r="I17" i="77"/>
  <c r="H17" i="77"/>
  <c r="G17" i="77"/>
  <c r="Q16" i="77"/>
  <c r="P16" i="77"/>
  <c r="I15" i="77"/>
  <c r="H15" i="77"/>
  <c r="G15" i="77"/>
  <c r="Q14" i="77"/>
  <c r="M14" i="77"/>
  <c r="I14" i="77"/>
  <c r="H14" i="77"/>
  <c r="G14" i="77"/>
  <c r="E14" i="77"/>
  <c r="D14" i="77"/>
  <c r="H10" i="77"/>
  <c r="G10" i="77"/>
  <c r="Q19" i="77"/>
  <c r="P19" i="77"/>
  <c r="O19" i="77"/>
  <c r="H19" i="77"/>
  <c r="G19" i="77"/>
  <c r="E19" i="77"/>
  <c r="D19" i="77"/>
  <c r="P18" i="77"/>
  <c r="O18" i="77"/>
  <c r="M18" i="77"/>
  <c r="O16" i="77"/>
  <c r="M16" i="77"/>
  <c r="L16" i="77"/>
  <c r="J17" i="79"/>
  <c r="S7" i="85"/>
  <c r="M10" i="77"/>
  <c r="P19" i="76"/>
  <c r="O19" i="76"/>
  <c r="M19" i="76"/>
  <c r="Q18" i="76"/>
  <c r="P18" i="76"/>
  <c r="O18" i="76"/>
  <c r="M18" i="76"/>
  <c r="L18" i="76"/>
  <c r="G18" i="76"/>
  <c r="E18" i="76"/>
  <c r="D18" i="76"/>
  <c r="P17" i="76"/>
  <c r="O17" i="76"/>
  <c r="M17" i="76"/>
  <c r="O16" i="76"/>
  <c r="M16" i="76"/>
  <c r="L16" i="76"/>
  <c r="H16" i="76"/>
  <c r="E16" i="76"/>
  <c r="D16" i="76"/>
  <c r="P15" i="76"/>
  <c r="O15" i="76"/>
  <c r="M15" i="76"/>
  <c r="M14" i="76"/>
  <c r="L14" i="76"/>
  <c r="I14" i="76"/>
  <c r="E14" i="76"/>
  <c r="D14" i="76"/>
  <c r="M10" i="76"/>
  <c r="Q19" i="76"/>
  <c r="L19" i="76"/>
  <c r="I19" i="76"/>
  <c r="H19" i="76"/>
  <c r="G19" i="76"/>
  <c r="E19" i="76"/>
  <c r="D19" i="76"/>
  <c r="I18" i="76"/>
  <c r="H18" i="76"/>
  <c r="Q17" i="76"/>
  <c r="L17" i="76"/>
  <c r="I17" i="76"/>
  <c r="H17" i="76"/>
  <c r="G17" i="76"/>
  <c r="E17" i="76"/>
  <c r="D17" i="76"/>
  <c r="Q16" i="76"/>
  <c r="P16" i="76"/>
  <c r="I16" i="76"/>
  <c r="G16" i="76"/>
  <c r="M17" i="78"/>
  <c r="M34" i="78" s="1"/>
  <c r="I15" i="76"/>
  <c r="H15" i="76"/>
  <c r="G15" i="76"/>
  <c r="E15" i="76"/>
  <c r="D15" i="76"/>
  <c r="P17" i="78"/>
  <c r="P34" i="78" s="1"/>
  <c r="I10" i="76"/>
  <c r="H10" i="76"/>
  <c r="G10" i="76"/>
  <c r="C309" i="75"/>
  <c r="C308" i="75"/>
  <c r="C307" i="75"/>
  <c r="C306" i="75"/>
  <c r="C305" i="75"/>
  <c r="C304" i="75"/>
  <c r="C303" i="75"/>
  <c r="C302" i="75"/>
  <c r="C301" i="75"/>
  <c r="C300" i="75"/>
  <c r="C299" i="75"/>
  <c r="C298" i="75"/>
  <c r="C297" i="75"/>
  <c r="C296" i="75"/>
  <c r="C295" i="75"/>
  <c r="C294" i="75"/>
  <c r="C293" i="75"/>
  <c r="C292" i="75"/>
  <c r="C291" i="75"/>
  <c r="C290" i="75"/>
  <c r="C289" i="75"/>
  <c r="C288" i="75"/>
  <c r="C287" i="75"/>
  <c r="C286" i="75"/>
  <c r="C285" i="75"/>
  <c r="C284" i="75"/>
  <c r="C283" i="75"/>
  <c r="C282" i="75"/>
  <c r="C281" i="75"/>
  <c r="C280" i="75"/>
  <c r="C279" i="75"/>
  <c r="C278" i="75"/>
  <c r="C277" i="75"/>
  <c r="C276" i="75"/>
  <c r="C275" i="75"/>
  <c r="C274" i="75"/>
  <c r="C273" i="75"/>
  <c r="C272" i="75"/>
  <c r="C271" i="75"/>
  <c r="C270" i="75"/>
  <c r="C269" i="75"/>
  <c r="C268" i="75"/>
  <c r="C267" i="75"/>
  <c r="C266" i="75"/>
  <c r="C265" i="75"/>
  <c r="C264" i="75"/>
  <c r="C263" i="75"/>
  <c r="C262" i="75"/>
  <c r="C261" i="75"/>
  <c r="C260" i="75"/>
  <c r="C259" i="75"/>
  <c r="C258" i="75"/>
  <c r="C257" i="75"/>
  <c r="C256" i="75"/>
  <c r="C255" i="75"/>
  <c r="C254" i="75"/>
  <c r="C253" i="75"/>
  <c r="C252" i="75"/>
  <c r="C251" i="75"/>
  <c r="C250" i="75"/>
  <c r="C249" i="75"/>
  <c r="C248" i="75"/>
  <c r="C247" i="75"/>
  <c r="C246" i="75"/>
  <c r="C245" i="75"/>
  <c r="C244" i="75"/>
  <c r="C243" i="75"/>
  <c r="C242" i="75"/>
  <c r="C241" i="75"/>
  <c r="C240" i="75"/>
  <c r="C239" i="75"/>
  <c r="C238" i="75"/>
  <c r="C237" i="75"/>
  <c r="C236" i="75"/>
  <c r="C235" i="75"/>
  <c r="C234" i="75"/>
  <c r="C233" i="75"/>
  <c r="C232" i="75"/>
  <c r="C231" i="75"/>
  <c r="C230" i="75"/>
  <c r="C229" i="75"/>
  <c r="C228" i="75"/>
  <c r="C227" i="75"/>
  <c r="C226" i="75"/>
  <c r="C225" i="75"/>
  <c r="C224" i="75"/>
  <c r="C223" i="75"/>
  <c r="C222" i="75"/>
  <c r="C221" i="75"/>
  <c r="C220" i="75"/>
  <c r="C219" i="75"/>
  <c r="C218" i="75"/>
  <c r="C217" i="75"/>
  <c r="C216" i="75"/>
  <c r="C215" i="75"/>
  <c r="C214" i="75"/>
  <c r="C213" i="75"/>
  <c r="C212" i="75"/>
  <c r="C211" i="75"/>
  <c r="C210" i="75"/>
  <c r="C209" i="75"/>
  <c r="C208" i="75"/>
  <c r="C207" i="75"/>
  <c r="C206" i="75"/>
  <c r="C205" i="75"/>
  <c r="C204" i="75"/>
  <c r="C203" i="75"/>
  <c r="C202" i="75"/>
  <c r="C201" i="75"/>
  <c r="C200" i="75"/>
  <c r="C199" i="75"/>
  <c r="C198" i="75"/>
  <c r="C197" i="75"/>
  <c r="C196" i="75"/>
  <c r="C195" i="75"/>
  <c r="C194" i="75"/>
  <c r="C193" i="75"/>
  <c r="C192" i="75"/>
  <c r="C191" i="75"/>
  <c r="C190" i="75"/>
  <c r="C189" i="75"/>
  <c r="C188" i="75"/>
  <c r="C187" i="75"/>
  <c r="C186" i="75"/>
  <c r="C185" i="75"/>
  <c r="C184" i="75"/>
  <c r="C183" i="75"/>
  <c r="C182" i="75"/>
  <c r="C181" i="75"/>
  <c r="C180" i="75"/>
  <c r="C179" i="75"/>
  <c r="C178" i="75"/>
  <c r="C177" i="75"/>
  <c r="C176" i="75"/>
  <c r="C175" i="75"/>
  <c r="C174" i="75"/>
  <c r="C173" i="75"/>
  <c r="C172" i="75"/>
  <c r="C171" i="75"/>
  <c r="C170" i="75"/>
  <c r="C169" i="75"/>
  <c r="C168" i="75"/>
  <c r="C167" i="75"/>
  <c r="C166" i="75"/>
  <c r="C165" i="75"/>
  <c r="C164" i="75"/>
  <c r="C163" i="75"/>
  <c r="C162" i="75"/>
  <c r="C161" i="75"/>
  <c r="C160" i="75"/>
  <c r="C159" i="75"/>
  <c r="C158" i="75"/>
  <c r="C157" i="75"/>
  <c r="C156" i="75"/>
  <c r="C155" i="75"/>
  <c r="C154" i="75"/>
  <c r="C153" i="75"/>
  <c r="C152" i="75"/>
  <c r="C151" i="75"/>
  <c r="C150" i="75"/>
  <c r="C149" i="75"/>
  <c r="C148" i="75"/>
  <c r="C147" i="75"/>
  <c r="C146" i="75"/>
  <c r="C145" i="75"/>
  <c r="C144" i="75"/>
  <c r="C143" i="75"/>
  <c r="C142" i="75"/>
  <c r="C141" i="75"/>
  <c r="C140" i="75"/>
  <c r="C139" i="75"/>
  <c r="C138" i="75"/>
  <c r="C137" i="75"/>
  <c r="C136" i="75"/>
  <c r="C135" i="75"/>
  <c r="C134" i="75"/>
  <c r="C133" i="75"/>
  <c r="C132" i="75"/>
  <c r="C131" i="75"/>
  <c r="C130" i="75"/>
  <c r="C129" i="75"/>
  <c r="C128" i="75"/>
  <c r="C127" i="75"/>
  <c r="C126" i="75"/>
  <c r="C125" i="75"/>
  <c r="C124" i="75"/>
  <c r="C123" i="75"/>
  <c r="C122" i="75"/>
  <c r="C121" i="75"/>
  <c r="C120" i="75"/>
  <c r="C119" i="75"/>
  <c r="C118" i="75"/>
  <c r="C117" i="75"/>
  <c r="C116" i="75"/>
  <c r="C115" i="75"/>
  <c r="C114" i="75"/>
  <c r="C113" i="75"/>
  <c r="C112" i="75"/>
  <c r="C111" i="75"/>
  <c r="C110" i="75"/>
  <c r="C109" i="75"/>
  <c r="C108" i="75"/>
  <c r="C107" i="75"/>
  <c r="C106" i="75"/>
  <c r="C105" i="75"/>
  <c r="C104" i="75"/>
  <c r="C103" i="75"/>
  <c r="C102" i="75"/>
  <c r="C101" i="75"/>
  <c r="C100" i="75"/>
  <c r="C99" i="75"/>
  <c r="C98" i="75"/>
  <c r="C97" i="75"/>
  <c r="C96" i="75"/>
  <c r="C95" i="75"/>
  <c r="C94" i="75"/>
  <c r="C93" i="75"/>
  <c r="C92" i="75"/>
  <c r="C91" i="75"/>
  <c r="C90" i="75"/>
  <c r="C89" i="75"/>
  <c r="C88" i="75"/>
  <c r="C87" i="75"/>
  <c r="C86" i="75"/>
  <c r="C85" i="75"/>
  <c r="C84" i="75"/>
  <c r="C83" i="75"/>
  <c r="C82" i="75"/>
  <c r="C81" i="75"/>
  <c r="C80" i="75"/>
  <c r="C79" i="75"/>
  <c r="C78" i="75"/>
  <c r="C77" i="75"/>
  <c r="C76" i="75"/>
  <c r="C75" i="75"/>
  <c r="C74" i="75"/>
  <c r="C73" i="75"/>
  <c r="C72" i="75"/>
  <c r="C71" i="75"/>
  <c r="C70" i="75"/>
  <c r="C69" i="75"/>
  <c r="C68" i="75"/>
  <c r="C67" i="75"/>
  <c r="C66" i="75"/>
  <c r="C65" i="75"/>
  <c r="C64" i="75"/>
  <c r="C63" i="75"/>
  <c r="C62" i="75"/>
  <c r="C61" i="75"/>
  <c r="C60" i="75"/>
  <c r="C59" i="75"/>
  <c r="C58" i="75"/>
  <c r="C57" i="75"/>
  <c r="C56" i="75"/>
  <c r="C55" i="75"/>
  <c r="C54" i="75"/>
  <c r="C53" i="75"/>
  <c r="C52" i="75"/>
  <c r="C51" i="75"/>
  <c r="C50" i="75"/>
  <c r="C49" i="75"/>
  <c r="C48" i="75"/>
  <c r="C47" i="75"/>
  <c r="C46" i="75"/>
  <c r="C45" i="75"/>
  <c r="C44" i="75"/>
  <c r="C43" i="75"/>
  <c r="C42" i="75"/>
  <c r="C41" i="75"/>
  <c r="C40" i="75"/>
  <c r="C39" i="75"/>
  <c r="C38" i="75"/>
  <c r="C37" i="75"/>
  <c r="C36" i="75"/>
  <c r="C35" i="75"/>
  <c r="C34" i="75"/>
  <c r="C33" i="75"/>
  <c r="C32" i="75"/>
  <c r="C31" i="75"/>
  <c r="C30" i="75"/>
  <c r="C29" i="75"/>
  <c r="C28" i="75"/>
  <c r="C27" i="75"/>
  <c r="C26" i="75"/>
  <c r="C25" i="75"/>
  <c r="C24" i="75"/>
  <c r="C23" i="75"/>
  <c r="C22" i="75"/>
  <c r="C21" i="75"/>
  <c r="C20" i="75"/>
  <c r="C19" i="75"/>
  <c r="C18" i="75"/>
  <c r="C17" i="75"/>
  <c r="C16" i="75"/>
  <c r="C15" i="75"/>
  <c r="C14" i="75"/>
  <c r="C13" i="75"/>
  <c r="C12" i="75"/>
  <c r="C11" i="75"/>
  <c r="C10" i="75"/>
  <c r="C9" i="75"/>
  <c r="C8" i="75"/>
  <c r="C7" i="75"/>
  <c r="C6" i="75"/>
  <c r="C5" i="75"/>
  <c r="C4" i="75"/>
  <c r="C3" i="75"/>
  <c r="S2" i="75"/>
  <c r="R2" i="75"/>
  <c r="Q2" i="75"/>
  <c r="P2" i="75"/>
  <c r="O2" i="75"/>
  <c r="N2" i="75"/>
  <c r="M2" i="75"/>
  <c r="L2" i="75"/>
  <c r="K2" i="75"/>
  <c r="J2" i="75"/>
  <c r="I2" i="75"/>
  <c r="H2" i="75"/>
  <c r="G2" i="75"/>
  <c r="F2" i="75"/>
  <c r="E2" i="75"/>
  <c r="D2" i="75"/>
  <c r="S309" i="75"/>
  <c r="R309" i="75"/>
  <c r="O309" i="75"/>
  <c r="N309" i="75"/>
  <c r="M309" i="75"/>
  <c r="K309" i="75"/>
  <c r="J309" i="75"/>
  <c r="G309" i="75"/>
  <c r="F309" i="75"/>
  <c r="E309" i="75"/>
  <c r="S308" i="75"/>
  <c r="P308" i="75"/>
  <c r="O308" i="75"/>
  <c r="N308" i="75"/>
  <c r="L308" i="75"/>
  <c r="K308" i="75"/>
  <c r="H308" i="75"/>
  <c r="G308" i="75"/>
  <c r="F308" i="75"/>
  <c r="D308" i="75"/>
  <c r="Q307" i="75"/>
  <c r="P307" i="75"/>
  <c r="O307" i="75"/>
  <c r="M307" i="75"/>
  <c r="L307" i="75"/>
  <c r="I307" i="75"/>
  <c r="H307" i="75"/>
  <c r="G307" i="75"/>
  <c r="E307" i="75"/>
  <c r="D307" i="75"/>
  <c r="R306" i="75"/>
  <c r="Q306" i="75"/>
  <c r="P306" i="75"/>
  <c r="N306" i="75"/>
  <c r="M306" i="75"/>
  <c r="J306" i="75"/>
  <c r="I306" i="75"/>
  <c r="H306" i="75"/>
  <c r="F306" i="75"/>
  <c r="E306" i="75"/>
  <c r="S305" i="75"/>
  <c r="R305" i="75"/>
  <c r="Q305" i="75"/>
  <c r="O305" i="75"/>
  <c r="N305" i="75"/>
  <c r="K305" i="75"/>
  <c r="J305" i="75"/>
  <c r="I305" i="75"/>
  <c r="H305" i="75"/>
  <c r="G305" i="75"/>
  <c r="F305" i="75"/>
  <c r="S304" i="75"/>
  <c r="R304" i="75"/>
  <c r="P304" i="75"/>
  <c r="O304" i="75"/>
  <c r="L304" i="75"/>
  <c r="K304" i="75"/>
  <c r="J304" i="75"/>
  <c r="H304" i="75"/>
  <c r="G304" i="75"/>
  <c r="D304" i="75"/>
  <c r="S303" i="75"/>
  <c r="Q303" i="75"/>
  <c r="P303" i="75"/>
  <c r="O303" i="75"/>
  <c r="M303" i="75"/>
  <c r="L303" i="75"/>
  <c r="K303" i="75"/>
  <c r="I303" i="75"/>
  <c r="H303" i="75"/>
  <c r="E303" i="75"/>
  <c r="D303" i="75"/>
  <c r="S302" i="75"/>
  <c r="R302" i="75"/>
  <c r="Q302" i="75"/>
  <c r="N302" i="75"/>
  <c r="M302" i="75"/>
  <c r="L302" i="75"/>
  <c r="J302" i="75"/>
  <c r="I302" i="75"/>
  <c r="F302" i="75"/>
  <c r="E302" i="75"/>
  <c r="D302" i="75"/>
  <c r="S301" i="75"/>
  <c r="R301" i="75"/>
  <c r="O301" i="75"/>
  <c r="N301" i="75"/>
  <c r="M301" i="75"/>
  <c r="K301" i="75"/>
  <c r="J301" i="75"/>
  <c r="G301" i="75"/>
  <c r="F301" i="75"/>
  <c r="E301" i="75"/>
  <c r="S300" i="75"/>
  <c r="P300" i="75"/>
  <c r="O300" i="75"/>
  <c r="N300" i="75"/>
  <c r="L300" i="75"/>
  <c r="K300" i="75"/>
  <c r="H300" i="75"/>
  <c r="G300" i="75"/>
  <c r="F300" i="75"/>
  <c r="D300" i="75"/>
  <c r="Q299" i="75"/>
  <c r="P299" i="75"/>
  <c r="O299" i="75"/>
  <c r="M299" i="75"/>
  <c r="L299" i="75"/>
  <c r="I299" i="75"/>
  <c r="H299" i="75"/>
  <c r="G299" i="75"/>
  <c r="E299" i="75"/>
  <c r="D299" i="75"/>
  <c r="R298" i="75"/>
  <c r="Q298" i="75"/>
  <c r="P298" i="75"/>
  <c r="N298" i="75"/>
  <c r="M298" i="75"/>
  <c r="J298" i="75"/>
  <c r="I298" i="75"/>
  <c r="H298" i="75"/>
  <c r="F298" i="75"/>
  <c r="E298" i="75"/>
  <c r="S297" i="75"/>
  <c r="R297" i="75"/>
  <c r="Q297" i="75"/>
  <c r="O297" i="75"/>
  <c r="N297" i="75"/>
  <c r="K297" i="75"/>
  <c r="J297" i="75"/>
  <c r="I297" i="75"/>
  <c r="G297" i="75"/>
  <c r="F297" i="75"/>
  <c r="S296" i="75"/>
  <c r="R296" i="75"/>
  <c r="P296" i="75"/>
  <c r="O296" i="75"/>
  <c r="L296" i="75"/>
  <c r="K296" i="75"/>
  <c r="J296" i="75"/>
  <c r="H296" i="75"/>
  <c r="G296" i="75"/>
  <c r="D296" i="75"/>
  <c r="S295" i="75"/>
  <c r="Q295" i="75"/>
  <c r="P295" i="75"/>
  <c r="M295" i="75"/>
  <c r="L295" i="75"/>
  <c r="K295" i="75"/>
  <c r="I295" i="75"/>
  <c r="H295" i="75"/>
  <c r="E295" i="75"/>
  <c r="D295" i="75"/>
  <c r="R294" i="75"/>
  <c r="Q294" i="75"/>
  <c r="N294" i="75"/>
  <c r="M294" i="75"/>
  <c r="L294" i="75"/>
  <c r="J294" i="75"/>
  <c r="I294" i="75"/>
  <c r="F294" i="75"/>
  <c r="E294" i="75"/>
  <c r="D294" i="75"/>
  <c r="S293" i="75"/>
  <c r="R293" i="75"/>
  <c r="O293" i="75"/>
  <c r="N293" i="75"/>
  <c r="M293" i="75"/>
  <c r="K293" i="75"/>
  <c r="J293" i="75"/>
  <c r="G293" i="75"/>
  <c r="F293" i="75"/>
  <c r="E293" i="75"/>
  <c r="S292" i="75"/>
  <c r="P292" i="75"/>
  <c r="O292" i="75"/>
  <c r="N292" i="75"/>
  <c r="L292" i="75"/>
  <c r="K292" i="75"/>
  <c r="H292" i="75"/>
  <c r="G292" i="75"/>
  <c r="F292" i="75"/>
  <c r="D292" i="75"/>
  <c r="Q291" i="75"/>
  <c r="P291" i="75"/>
  <c r="O291" i="75"/>
  <c r="M291" i="75"/>
  <c r="L291" i="75"/>
  <c r="I291" i="75"/>
  <c r="H291" i="75"/>
  <c r="G291" i="75"/>
  <c r="E291" i="75"/>
  <c r="D291" i="75"/>
  <c r="R290" i="75"/>
  <c r="Q290" i="75"/>
  <c r="P290" i="75"/>
  <c r="N290" i="75"/>
  <c r="M290" i="75"/>
  <c r="J290" i="75"/>
  <c r="I290" i="75"/>
  <c r="H290" i="75"/>
  <c r="G290" i="75"/>
  <c r="F290" i="75"/>
  <c r="E290" i="75"/>
  <c r="S289" i="75"/>
  <c r="R289" i="75"/>
  <c r="Q289" i="75"/>
  <c r="O289" i="75"/>
  <c r="N289" i="75"/>
  <c r="K289" i="75"/>
  <c r="J289" i="75"/>
  <c r="I289" i="75"/>
  <c r="G289" i="75"/>
  <c r="F289" i="75"/>
  <c r="S288" i="75"/>
  <c r="R288" i="75"/>
  <c r="P288" i="75"/>
  <c r="O288" i="75"/>
  <c r="L288" i="75"/>
  <c r="K288" i="75"/>
  <c r="J288" i="75"/>
  <c r="H288" i="75"/>
  <c r="G288" i="75"/>
  <c r="D288" i="75"/>
  <c r="S287" i="75"/>
  <c r="Q287" i="75"/>
  <c r="P287" i="75"/>
  <c r="M287" i="75"/>
  <c r="L287" i="75"/>
  <c r="K287" i="75"/>
  <c r="I287" i="75"/>
  <c r="H287" i="75"/>
  <c r="E287" i="75"/>
  <c r="D287" i="75"/>
  <c r="S286" i="75"/>
  <c r="R286" i="75"/>
  <c r="Q286" i="75"/>
  <c r="N286" i="75"/>
  <c r="M286" i="75"/>
  <c r="L286" i="75"/>
  <c r="K286" i="75"/>
  <c r="J286" i="75"/>
  <c r="I286" i="75"/>
  <c r="F286" i="75"/>
  <c r="E286" i="75"/>
  <c r="D286" i="75"/>
  <c r="S285" i="75"/>
  <c r="R285" i="75"/>
  <c r="O285" i="75"/>
  <c r="N285" i="75"/>
  <c r="M285" i="75"/>
  <c r="K285" i="75"/>
  <c r="J285" i="75"/>
  <c r="G285" i="75"/>
  <c r="F285" i="75"/>
  <c r="E285" i="75"/>
  <c r="S284" i="75"/>
  <c r="P284" i="75"/>
  <c r="O284" i="75"/>
  <c r="N284" i="75"/>
  <c r="L284" i="75"/>
  <c r="K284" i="75"/>
  <c r="H284" i="75"/>
  <c r="G284" i="75"/>
  <c r="F284" i="75"/>
  <c r="D284" i="75"/>
  <c r="Q283" i="75"/>
  <c r="P283" i="75"/>
  <c r="O283" i="75"/>
  <c r="M283" i="75"/>
  <c r="L283" i="75"/>
  <c r="I283" i="75"/>
  <c r="H283" i="75"/>
  <c r="G283" i="75"/>
  <c r="E283" i="75"/>
  <c r="D283" i="75"/>
  <c r="R282" i="75"/>
  <c r="Q282" i="75"/>
  <c r="P282" i="75"/>
  <c r="N282" i="75"/>
  <c r="M282" i="75"/>
  <c r="J282" i="75"/>
  <c r="I282" i="75"/>
  <c r="H282" i="75"/>
  <c r="F282" i="75"/>
  <c r="E282" i="75"/>
  <c r="S281" i="75"/>
  <c r="R281" i="75"/>
  <c r="Q281" i="75"/>
  <c r="O281" i="75"/>
  <c r="N281" i="75"/>
  <c r="K281" i="75"/>
  <c r="J281" i="75"/>
  <c r="I281" i="75"/>
  <c r="G281" i="75"/>
  <c r="F281" i="75"/>
  <c r="S280" i="75"/>
  <c r="R280" i="75"/>
  <c r="P280" i="75"/>
  <c r="O280" i="75"/>
  <c r="L280" i="75"/>
  <c r="K280" i="75"/>
  <c r="J280" i="75"/>
  <c r="H280" i="75"/>
  <c r="G280" i="75"/>
  <c r="D280" i="75"/>
  <c r="S279" i="75"/>
  <c r="Q279" i="75"/>
  <c r="P279" i="75"/>
  <c r="M279" i="75"/>
  <c r="L279" i="75"/>
  <c r="K279" i="75"/>
  <c r="I279" i="75"/>
  <c r="H279" i="75"/>
  <c r="E279" i="75"/>
  <c r="D279" i="75"/>
  <c r="R278" i="75"/>
  <c r="Q278" i="75"/>
  <c r="N278" i="75"/>
  <c r="M278" i="75"/>
  <c r="L278" i="75"/>
  <c r="J278" i="75"/>
  <c r="I278" i="75"/>
  <c r="F278" i="75"/>
  <c r="E278" i="75"/>
  <c r="D278" i="75"/>
  <c r="S277" i="75"/>
  <c r="R277" i="75"/>
  <c r="O277" i="75"/>
  <c r="N277" i="75"/>
  <c r="M277" i="75"/>
  <c r="K277" i="75"/>
  <c r="J277" i="75"/>
  <c r="G277" i="75"/>
  <c r="F277" i="75"/>
  <c r="E277" i="75"/>
  <c r="S276" i="75"/>
  <c r="P276" i="75"/>
  <c r="O276" i="75"/>
  <c r="N276" i="75"/>
  <c r="L276" i="75"/>
  <c r="K276" i="75"/>
  <c r="H276" i="75"/>
  <c r="G276" i="75"/>
  <c r="F276" i="75"/>
  <c r="D276" i="75"/>
  <c r="Q275" i="75"/>
  <c r="P275" i="75"/>
  <c r="O275" i="75"/>
  <c r="M275" i="75"/>
  <c r="L275" i="75"/>
  <c r="I275" i="75"/>
  <c r="H275" i="75"/>
  <c r="G275" i="75"/>
  <c r="E275" i="75"/>
  <c r="D275" i="75"/>
  <c r="R274" i="75"/>
  <c r="Q274" i="75"/>
  <c r="P274" i="75"/>
  <c r="O274" i="75"/>
  <c r="N274" i="75"/>
  <c r="M274" i="75"/>
  <c r="J274" i="75"/>
  <c r="I274" i="75"/>
  <c r="H274" i="75"/>
  <c r="F274" i="75"/>
  <c r="E274" i="75"/>
  <c r="S273" i="75"/>
  <c r="R273" i="75"/>
  <c r="Q273" i="75"/>
  <c r="O273" i="75"/>
  <c r="N273" i="75"/>
  <c r="K273" i="75"/>
  <c r="J273" i="75"/>
  <c r="I273" i="75"/>
  <c r="H273" i="75"/>
  <c r="G273" i="75"/>
  <c r="F273" i="75"/>
  <c r="S272" i="75"/>
  <c r="R272" i="75"/>
  <c r="P272" i="75"/>
  <c r="O272" i="75"/>
  <c r="L272" i="75"/>
  <c r="K272" i="75"/>
  <c r="J272" i="75"/>
  <c r="H272" i="75"/>
  <c r="G272" i="75"/>
  <c r="D272" i="75"/>
  <c r="R270" i="75"/>
  <c r="Q270" i="75"/>
  <c r="N270" i="75"/>
  <c r="M270" i="75"/>
  <c r="L270" i="75"/>
  <c r="J270" i="75"/>
  <c r="I270" i="75"/>
  <c r="F270" i="75"/>
  <c r="E270" i="75"/>
  <c r="D270" i="75"/>
  <c r="S269" i="75"/>
  <c r="R269" i="75"/>
  <c r="O269" i="75"/>
  <c r="N269" i="75"/>
  <c r="M269" i="75"/>
  <c r="K269" i="75"/>
  <c r="J269" i="75"/>
  <c r="G269" i="75"/>
  <c r="F269" i="75"/>
  <c r="E269" i="75"/>
  <c r="S268" i="75"/>
  <c r="P268" i="75"/>
  <c r="O268" i="75"/>
  <c r="N268" i="75"/>
  <c r="L268" i="75"/>
  <c r="K268" i="75"/>
  <c r="H268" i="75"/>
  <c r="G268" i="75"/>
  <c r="F268" i="75"/>
  <c r="D268" i="75"/>
  <c r="Q267" i="75"/>
  <c r="P267" i="75"/>
  <c r="O267" i="75"/>
  <c r="M267" i="75"/>
  <c r="L267" i="75"/>
  <c r="I267" i="75"/>
  <c r="H267" i="75"/>
  <c r="G267" i="75"/>
  <c r="E267" i="75"/>
  <c r="D267" i="75"/>
  <c r="R266" i="75"/>
  <c r="Q266" i="75"/>
  <c r="P266" i="75"/>
  <c r="N266" i="75"/>
  <c r="M266" i="75"/>
  <c r="J266" i="75"/>
  <c r="I266" i="75"/>
  <c r="H266" i="75"/>
  <c r="F266" i="75"/>
  <c r="E266" i="75"/>
  <c r="S265" i="75"/>
  <c r="R265" i="75"/>
  <c r="Q265" i="75"/>
  <c r="O265" i="75"/>
  <c r="N265" i="75"/>
  <c r="K265" i="75"/>
  <c r="J265" i="75"/>
  <c r="I265" i="75"/>
  <c r="G265" i="75"/>
  <c r="F265" i="75"/>
  <c r="S264" i="75"/>
  <c r="R264" i="75"/>
  <c r="P264" i="75"/>
  <c r="O264" i="75"/>
  <c r="L264" i="75"/>
  <c r="K264" i="75"/>
  <c r="J264" i="75"/>
  <c r="H264" i="75"/>
  <c r="G264" i="75"/>
  <c r="D264" i="75"/>
  <c r="S263" i="75"/>
  <c r="Q263" i="75"/>
  <c r="P263" i="75"/>
  <c r="M263" i="75"/>
  <c r="L263" i="75"/>
  <c r="K263" i="75"/>
  <c r="I263" i="75"/>
  <c r="H263" i="75"/>
  <c r="E263" i="75"/>
  <c r="D263" i="75"/>
  <c r="R262" i="75"/>
  <c r="Q262" i="75"/>
  <c r="N262" i="75"/>
  <c r="M262" i="75"/>
  <c r="L262" i="75"/>
  <c r="J262" i="75"/>
  <c r="I262" i="75"/>
  <c r="F262" i="75"/>
  <c r="E262" i="75"/>
  <c r="D262" i="75"/>
  <c r="S261" i="75"/>
  <c r="R261" i="75"/>
  <c r="O261" i="75"/>
  <c r="N261" i="75"/>
  <c r="M261" i="75"/>
  <c r="K261" i="75"/>
  <c r="J261" i="75"/>
  <c r="G261" i="75"/>
  <c r="F261" i="75"/>
  <c r="E261" i="75"/>
  <c r="S260" i="75"/>
  <c r="P260" i="75"/>
  <c r="O260" i="75"/>
  <c r="N260" i="75"/>
  <c r="L260" i="75"/>
  <c r="K260" i="75"/>
  <c r="H260" i="75"/>
  <c r="G260" i="75"/>
  <c r="F260" i="75"/>
  <c r="D260" i="75"/>
  <c r="Q259" i="75"/>
  <c r="P259" i="75"/>
  <c r="O259" i="75"/>
  <c r="M259" i="75"/>
  <c r="L259" i="75"/>
  <c r="I259" i="75"/>
  <c r="H259" i="75"/>
  <c r="G259" i="75"/>
  <c r="E259" i="75"/>
  <c r="D259" i="75"/>
  <c r="S257" i="75"/>
  <c r="R257" i="75"/>
  <c r="Q257" i="75"/>
  <c r="O257" i="75"/>
  <c r="N257" i="75"/>
  <c r="K257" i="75"/>
  <c r="J257" i="75"/>
  <c r="I257" i="75"/>
  <c r="G257" i="75"/>
  <c r="F257" i="75"/>
  <c r="S255" i="75"/>
  <c r="Q255" i="75"/>
  <c r="P255" i="75"/>
  <c r="M255" i="75"/>
  <c r="L255" i="75"/>
  <c r="K255" i="75"/>
  <c r="I255" i="75"/>
  <c r="H255" i="75"/>
  <c r="E255" i="75"/>
  <c r="D255" i="75"/>
  <c r="R254" i="75"/>
  <c r="Q254" i="75"/>
  <c r="N254" i="75"/>
  <c r="M254" i="75"/>
  <c r="L254" i="75"/>
  <c r="J254" i="75"/>
  <c r="I254" i="75"/>
  <c r="F254" i="75"/>
  <c r="E254" i="75"/>
  <c r="D254" i="75"/>
  <c r="S253" i="75"/>
  <c r="R253" i="75"/>
  <c r="O253" i="75"/>
  <c r="N253" i="75"/>
  <c r="M253" i="75"/>
  <c r="K253" i="75"/>
  <c r="J253" i="75"/>
  <c r="G253" i="75"/>
  <c r="F253" i="75"/>
  <c r="E253" i="75"/>
  <c r="S252" i="75"/>
  <c r="P252" i="75"/>
  <c r="O252" i="75"/>
  <c r="N252" i="75"/>
  <c r="L252" i="75"/>
  <c r="K252" i="75"/>
  <c r="H252" i="75"/>
  <c r="G252" i="75"/>
  <c r="F252" i="75"/>
  <c r="D252" i="75"/>
  <c r="Q251" i="75"/>
  <c r="P251" i="75"/>
  <c r="O251" i="75"/>
  <c r="M251" i="75"/>
  <c r="L251" i="75"/>
  <c r="I251" i="75"/>
  <c r="H251" i="75"/>
  <c r="G251" i="75"/>
  <c r="E251" i="75"/>
  <c r="D251" i="75"/>
  <c r="R250" i="75"/>
  <c r="Q250" i="75"/>
  <c r="P250" i="75"/>
  <c r="N250" i="75"/>
  <c r="M250" i="75"/>
  <c r="J250" i="75"/>
  <c r="I250" i="75"/>
  <c r="H250" i="75"/>
  <c r="F250" i="75"/>
  <c r="E250" i="75"/>
  <c r="S249" i="75"/>
  <c r="R249" i="75"/>
  <c r="Q249" i="75"/>
  <c r="O249" i="75"/>
  <c r="N249" i="75"/>
  <c r="K249" i="75"/>
  <c r="J249" i="75"/>
  <c r="I249" i="75"/>
  <c r="G249" i="75"/>
  <c r="F249" i="75"/>
  <c r="S248" i="75"/>
  <c r="R248" i="75"/>
  <c r="P248" i="75"/>
  <c r="O248" i="75"/>
  <c r="L248" i="75"/>
  <c r="K248" i="75"/>
  <c r="J248" i="75"/>
  <c r="H248" i="75"/>
  <c r="G248" i="75"/>
  <c r="D248" i="75"/>
  <c r="S247" i="75"/>
  <c r="Q247" i="75"/>
  <c r="P247" i="75"/>
  <c r="M247" i="75"/>
  <c r="L247" i="75"/>
  <c r="K247" i="75"/>
  <c r="I247" i="75"/>
  <c r="H247" i="75"/>
  <c r="E247" i="75"/>
  <c r="D247" i="75"/>
  <c r="R246" i="75"/>
  <c r="Q246" i="75"/>
  <c r="N246" i="75"/>
  <c r="M246" i="75"/>
  <c r="L246" i="75"/>
  <c r="J246" i="75"/>
  <c r="I246" i="75"/>
  <c r="F246" i="75"/>
  <c r="E246" i="75"/>
  <c r="D246" i="75"/>
  <c r="S245" i="75"/>
  <c r="R245" i="75"/>
  <c r="O245" i="75"/>
  <c r="N245" i="75"/>
  <c r="M245" i="75"/>
  <c r="K245" i="75"/>
  <c r="J245" i="75"/>
  <c r="G245" i="75"/>
  <c r="F245" i="75"/>
  <c r="E245" i="75"/>
  <c r="S244" i="75"/>
  <c r="P244" i="75"/>
  <c r="O244" i="75"/>
  <c r="N244" i="75"/>
  <c r="L244" i="75"/>
  <c r="K244" i="75"/>
  <c r="H244" i="75"/>
  <c r="G244" i="75"/>
  <c r="F244" i="75"/>
  <c r="D244" i="75"/>
  <c r="Q243" i="75"/>
  <c r="P243" i="75"/>
  <c r="O243" i="75"/>
  <c r="M243" i="75"/>
  <c r="L243" i="75"/>
  <c r="I243" i="75"/>
  <c r="H243" i="75"/>
  <c r="G243" i="75"/>
  <c r="E243" i="75"/>
  <c r="D243" i="75"/>
  <c r="R242" i="75"/>
  <c r="Q242" i="75"/>
  <c r="P242" i="75"/>
  <c r="N242" i="75"/>
  <c r="M242" i="75"/>
  <c r="J242" i="75"/>
  <c r="I242" i="75"/>
  <c r="H242" i="75"/>
  <c r="F242" i="75"/>
  <c r="E242" i="75"/>
  <c r="S241" i="75"/>
  <c r="R241" i="75"/>
  <c r="Q241" i="75"/>
  <c r="O241" i="75"/>
  <c r="N241" i="75"/>
  <c r="K241" i="75"/>
  <c r="J241" i="75"/>
  <c r="I241" i="75"/>
  <c r="G241" i="75"/>
  <c r="F241" i="75"/>
  <c r="S240" i="75"/>
  <c r="R240" i="75"/>
  <c r="P240" i="75"/>
  <c r="O240" i="75"/>
  <c r="L240" i="75"/>
  <c r="K240" i="75"/>
  <c r="J240" i="75"/>
  <c r="H240" i="75"/>
  <c r="G240" i="75"/>
  <c r="D240" i="75"/>
  <c r="S239" i="75"/>
  <c r="Q239" i="75"/>
  <c r="P239" i="75"/>
  <c r="M239" i="75"/>
  <c r="L239" i="75"/>
  <c r="K239" i="75"/>
  <c r="I239" i="75"/>
  <c r="H239" i="75"/>
  <c r="E239" i="75"/>
  <c r="D239" i="75"/>
  <c r="R238" i="75"/>
  <c r="Q238" i="75"/>
  <c r="N238" i="75"/>
  <c r="M238" i="75"/>
  <c r="L238" i="75"/>
  <c r="J238" i="75"/>
  <c r="I238" i="75"/>
  <c r="F238" i="75"/>
  <c r="E238" i="75"/>
  <c r="D238" i="75"/>
  <c r="S237" i="75"/>
  <c r="R237" i="75"/>
  <c r="O237" i="75"/>
  <c r="N237" i="75"/>
  <c r="M237" i="75"/>
  <c r="K237" i="75"/>
  <c r="J237" i="75"/>
  <c r="G237" i="75"/>
  <c r="F237" i="75"/>
  <c r="E237" i="75"/>
  <c r="S236" i="75"/>
  <c r="P236" i="75"/>
  <c r="O236" i="75"/>
  <c r="N236" i="75"/>
  <c r="L236" i="75"/>
  <c r="K236" i="75"/>
  <c r="H236" i="75"/>
  <c r="G236" i="75"/>
  <c r="F236" i="75"/>
  <c r="D236" i="75"/>
  <c r="Q235" i="75"/>
  <c r="P235" i="75"/>
  <c r="O235" i="75"/>
  <c r="M235" i="75"/>
  <c r="L235" i="75"/>
  <c r="I235" i="75"/>
  <c r="H235" i="75"/>
  <c r="G235" i="75"/>
  <c r="E235" i="75"/>
  <c r="D235" i="75"/>
  <c r="R234" i="75"/>
  <c r="Q234" i="75"/>
  <c r="P234" i="75"/>
  <c r="N234" i="75"/>
  <c r="M234" i="75"/>
  <c r="J234" i="75"/>
  <c r="I234" i="75"/>
  <c r="H234" i="75"/>
  <c r="F234" i="75"/>
  <c r="E234" i="75"/>
  <c r="S233" i="75"/>
  <c r="R233" i="75"/>
  <c r="Q233" i="75"/>
  <c r="O233" i="75"/>
  <c r="N233" i="75"/>
  <c r="K233" i="75"/>
  <c r="J233" i="75"/>
  <c r="I233" i="75"/>
  <c r="G233" i="75"/>
  <c r="F233" i="75"/>
  <c r="S232" i="75"/>
  <c r="R232" i="75"/>
  <c r="P232" i="75"/>
  <c r="O232" i="75"/>
  <c r="L232" i="75"/>
  <c r="K232" i="75"/>
  <c r="J232" i="75"/>
  <c r="H232" i="75"/>
  <c r="G232" i="75"/>
  <c r="D232" i="75"/>
  <c r="S231" i="75"/>
  <c r="Q231" i="75"/>
  <c r="P231" i="75"/>
  <c r="M231" i="75"/>
  <c r="L231" i="75"/>
  <c r="K231" i="75"/>
  <c r="I231" i="75"/>
  <c r="H231" i="75"/>
  <c r="E231" i="75"/>
  <c r="D231" i="75"/>
  <c r="R230" i="75"/>
  <c r="Q230" i="75"/>
  <c r="N230" i="75"/>
  <c r="M230" i="75"/>
  <c r="L230" i="75"/>
  <c r="J230" i="75"/>
  <c r="I230" i="75"/>
  <c r="F230" i="75"/>
  <c r="E230" i="75"/>
  <c r="D230" i="75"/>
  <c r="S229" i="75"/>
  <c r="R229" i="75"/>
  <c r="O229" i="75"/>
  <c r="N229" i="75"/>
  <c r="M229" i="75"/>
  <c r="K229" i="75"/>
  <c r="J229" i="75"/>
  <c r="G229" i="75"/>
  <c r="F229" i="75"/>
  <c r="E229" i="75"/>
  <c r="S228" i="75"/>
  <c r="P228" i="75"/>
  <c r="O228" i="75"/>
  <c r="N228" i="75"/>
  <c r="L228" i="75"/>
  <c r="K228" i="75"/>
  <c r="H228" i="75"/>
  <c r="G228" i="75"/>
  <c r="F228" i="75"/>
  <c r="D228" i="75"/>
  <c r="Q227" i="75"/>
  <c r="P227" i="75"/>
  <c r="O227" i="75"/>
  <c r="M227" i="75"/>
  <c r="L227" i="75"/>
  <c r="I227" i="75"/>
  <c r="H227" i="75"/>
  <c r="G227" i="75"/>
  <c r="E227" i="75"/>
  <c r="D227" i="75"/>
  <c r="R226" i="75"/>
  <c r="Q226" i="75"/>
  <c r="P226" i="75"/>
  <c r="N226" i="75"/>
  <c r="M226" i="75"/>
  <c r="J226" i="75"/>
  <c r="I226" i="75"/>
  <c r="H226" i="75"/>
  <c r="F226" i="75"/>
  <c r="E226" i="75"/>
  <c r="S225" i="75"/>
  <c r="R225" i="75"/>
  <c r="Q225" i="75"/>
  <c r="P225" i="75"/>
  <c r="O225" i="75"/>
  <c r="N225" i="75"/>
  <c r="M225" i="75"/>
  <c r="K225" i="75"/>
  <c r="J225" i="75"/>
  <c r="I225" i="75"/>
  <c r="G225" i="75"/>
  <c r="F225" i="75"/>
  <c r="S224" i="75"/>
  <c r="R224" i="75"/>
  <c r="P224" i="75"/>
  <c r="O224" i="75"/>
  <c r="L224" i="75"/>
  <c r="K224" i="75"/>
  <c r="J224" i="75"/>
  <c r="H224" i="75"/>
  <c r="G224" i="75"/>
  <c r="D224" i="75"/>
  <c r="S223" i="75"/>
  <c r="Q223" i="75"/>
  <c r="P223" i="75"/>
  <c r="M223" i="75"/>
  <c r="L223" i="75"/>
  <c r="K223" i="75"/>
  <c r="I223" i="75"/>
  <c r="H223" i="75"/>
  <c r="E223" i="75"/>
  <c r="D223" i="75"/>
  <c r="R222" i="75"/>
  <c r="Q222" i="75"/>
  <c r="N222" i="75"/>
  <c r="M222" i="75"/>
  <c r="L222" i="75"/>
  <c r="J222" i="75"/>
  <c r="I222" i="75"/>
  <c r="F222" i="75"/>
  <c r="E222" i="75"/>
  <c r="D222" i="75"/>
  <c r="S221" i="75"/>
  <c r="R221" i="75"/>
  <c r="O221" i="75"/>
  <c r="N221" i="75"/>
  <c r="M221" i="75"/>
  <c r="K221" i="75"/>
  <c r="J221" i="75"/>
  <c r="G221" i="75"/>
  <c r="F221" i="75"/>
  <c r="E221" i="75"/>
  <c r="S220" i="75"/>
  <c r="P220" i="75"/>
  <c r="O220" i="75"/>
  <c r="N220" i="75"/>
  <c r="L220" i="75"/>
  <c r="K220" i="75"/>
  <c r="H220" i="75"/>
  <c r="G220" i="75"/>
  <c r="F220" i="75"/>
  <c r="D220" i="75"/>
  <c r="Q219" i="75"/>
  <c r="P219" i="75"/>
  <c r="O219" i="75"/>
  <c r="M219" i="75"/>
  <c r="L219" i="75"/>
  <c r="I219" i="75"/>
  <c r="H219" i="75"/>
  <c r="G219" i="75"/>
  <c r="E219" i="75"/>
  <c r="D219" i="75"/>
  <c r="R218" i="75"/>
  <c r="Q218" i="75"/>
  <c r="P218" i="75"/>
  <c r="N218" i="75"/>
  <c r="M218" i="75"/>
  <c r="J218" i="75"/>
  <c r="I218" i="75"/>
  <c r="H218" i="75"/>
  <c r="F218" i="75"/>
  <c r="E218" i="75"/>
  <c r="S217" i="75"/>
  <c r="R217" i="75"/>
  <c r="Q217" i="75"/>
  <c r="O217" i="75"/>
  <c r="N217" i="75"/>
  <c r="K217" i="75"/>
  <c r="J217" i="75"/>
  <c r="I217" i="75"/>
  <c r="G217" i="75"/>
  <c r="F217" i="75"/>
  <c r="S216" i="75"/>
  <c r="R216" i="75"/>
  <c r="P216" i="75"/>
  <c r="O216" i="75"/>
  <c r="L216" i="75"/>
  <c r="K216" i="75"/>
  <c r="J216" i="75"/>
  <c r="H216" i="75"/>
  <c r="G216" i="75"/>
  <c r="D216" i="75"/>
  <c r="S215" i="75"/>
  <c r="Q215" i="75"/>
  <c r="P215" i="75"/>
  <c r="M215" i="75"/>
  <c r="L215" i="75"/>
  <c r="K215" i="75"/>
  <c r="I215" i="75"/>
  <c r="H215" i="75"/>
  <c r="E215" i="75"/>
  <c r="D215" i="75"/>
  <c r="R214" i="75"/>
  <c r="Q214" i="75"/>
  <c r="N214" i="75"/>
  <c r="M214" i="75"/>
  <c r="L214" i="75"/>
  <c r="J214" i="75"/>
  <c r="I214" i="75"/>
  <c r="F214" i="75"/>
  <c r="E214" i="75"/>
  <c r="D214" i="75"/>
  <c r="S213" i="75"/>
  <c r="R213" i="75"/>
  <c r="O213" i="75"/>
  <c r="N213" i="75"/>
  <c r="M213" i="75"/>
  <c r="K213" i="75"/>
  <c r="J213" i="75"/>
  <c r="G213" i="75"/>
  <c r="F213" i="75"/>
  <c r="E213" i="75"/>
  <c r="S212" i="75"/>
  <c r="P212" i="75"/>
  <c r="O212" i="75"/>
  <c r="N212" i="75"/>
  <c r="L212" i="75"/>
  <c r="K212" i="75"/>
  <c r="H212" i="75"/>
  <c r="G212" i="75"/>
  <c r="F212" i="75"/>
  <c r="D212" i="75"/>
  <c r="Q211" i="75"/>
  <c r="P211" i="75"/>
  <c r="O211" i="75"/>
  <c r="N211" i="75"/>
  <c r="M211" i="75"/>
  <c r="L211" i="75"/>
  <c r="I211" i="75"/>
  <c r="H211" i="75"/>
  <c r="G211" i="75"/>
  <c r="E211" i="75"/>
  <c r="D211" i="75"/>
  <c r="R210" i="75"/>
  <c r="Q210" i="75"/>
  <c r="P210" i="75"/>
  <c r="N210" i="75"/>
  <c r="M210" i="75"/>
  <c r="J210" i="75"/>
  <c r="I210" i="75"/>
  <c r="H210" i="75"/>
  <c r="F210" i="75"/>
  <c r="E210" i="75"/>
  <c r="S209" i="75"/>
  <c r="R209" i="75"/>
  <c r="Q209" i="75"/>
  <c r="O209" i="75"/>
  <c r="N209" i="75"/>
  <c r="K209" i="75"/>
  <c r="J209" i="75"/>
  <c r="I209" i="75"/>
  <c r="G209" i="75"/>
  <c r="F209" i="75"/>
  <c r="S208" i="75"/>
  <c r="R208" i="75"/>
  <c r="P208" i="75"/>
  <c r="O208" i="75"/>
  <c r="L208" i="75"/>
  <c r="K208" i="75"/>
  <c r="J208" i="75"/>
  <c r="H208" i="75"/>
  <c r="G208" i="75"/>
  <c r="D208" i="75"/>
  <c r="S207" i="75"/>
  <c r="Q207" i="75"/>
  <c r="P207" i="75"/>
  <c r="M207" i="75"/>
  <c r="L207" i="75"/>
  <c r="K207" i="75"/>
  <c r="I207" i="75"/>
  <c r="H207" i="75"/>
  <c r="E207" i="75"/>
  <c r="D207" i="75"/>
  <c r="R206" i="75"/>
  <c r="Q206" i="75"/>
  <c r="N206" i="75"/>
  <c r="M206" i="75"/>
  <c r="L206" i="75"/>
  <c r="J206" i="75"/>
  <c r="I206" i="75"/>
  <c r="F206" i="75"/>
  <c r="E206" i="75"/>
  <c r="D206" i="75"/>
  <c r="S205" i="75"/>
  <c r="R205" i="75"/>
  <c r="O205" i="75"/>
  <c r="N205" i="75"/>
  <c r="M205" i="75"/>
  <c r="K205" i="75"/>
  <c r="J205" i="75"/>
  <c r="G205" i="75"/>
  <c r="F205" i="75"/>
  <c r="E205" i="75"/>
  <c r="S204" i="75"/>
  <c r="P204" i="75"/>
  <c r="O204" i="75"/>
  <c r="N204" i="75"/>
  <c r="L204" i="75"/>
  <c r="K204" i="75"/>
  <c r="H204" i="75"/>
  <c r="G204" i="75"/>
  <c r="F204" i="75"/>
  <c r="D204" i="75"/>
  <c r="Q203" i="75"/>
  <c r="P203" i="75"/>
  <c r="O203" i="75"/>
  <c r="M203" i="75"/>
  <c r="L203" i="75"/>
  <c r="I203" i="75"/>
  <c r="H203" i="75"/>
  <c r="G203" i="75"/>
  <c r="E203" i="75"/>
  <c r="D203" i="75"/>
  <c r="R202" i="75"/>
  <c r="Q202" i="75"/>
  <c r="P202" i="75"/>
  <c r="N202" i="75"/>
  <c r="M202" i="75"/>
  <c r="J202" i="75"/>
  <c r="I202" i="75"/>
  <c r="H202" i="75"/>
  <c r="F202" i="75"/>
  <c r="E202" i="75"/>
  <c r="S201" i="75"/>
  <c r="R201" i="75"/>
  <c r="Q201" i="75"/>
  <c r="P201" i="75"/>
  <c r="O201" i="75"/>
  <c r="N201" i="75"/>
  <c r="K201" i="75"/>
  <c r="J201" i="75"/>
  <c r="I201" i="75"/>
  <c r="G201" i="75"/>
  <c r="F201" i="75"/>
  <c r="S200" i="75"/>
  <c r="R200" i="75"/>
  <c r="P200" i="75"/>
  <c r="O200" i="75"/>
  <c r="L200" i="75"/>
  <c r="K200" i="75"/>
  <c r="J200" i="75"/>
  <c r="H200" i="75"/>
  <c r="G200" i="75"/>
  <c r="D200" i="75"/>
  <c r="S199" i="75"/>
  <c r="Q199" i="75"/>
  <c r="P199" i="75"/>
  <c r="M199" i="75"/>
  <c r="L199" i="75"/>
  <c r="K199" i="75"/>
  <c r="I199" i="75"/>
  <c r="H199" i="75"/>
  <c r="E199" i="75"/>
  <c r="D199" i="75"/>
  <c r="R198" i="75"/>
  <c r="Q198" i="75"/>
  <c r="N198" i="75"/>
  <c r="M198" i="75"/>
  <c r="L198" i="75"/>
  <c r="J198" i="75"/>
  <c r="I198" i="75"/>
  <c r="F198" i="75"/>
  <c r="E198" i="75"/>
  <c r="D198" i="75"/>
  <c r="S197" i="75"/>
  <c r="R197" i="75"/>
  <c r="O197" i="75"/>
  <c r="N197" i="75"/>
  <c r="M197" i="75"/>
  <c r="K197" i="75"/>
  <c r="J197" i="75"/>
  <c r="G197" i="75"/>
  <c r="F197" i="75"/>
  <c r="E197" i="75"/>
  <c r="Q195" i="75"/>
  <c r="P195" i="75"/>
  <c r="O195" i="75"/>
  <c r="M195" i="75"/>
  <c r="L195" i="75"/>
  <c r="I195" i="75"/>
  <c r="H195" i="75"/>
  <c r="G195" i="75"/>
  <c r="E195" i="75"/>
  <c r="D195" i="75"/>
  <c r="R194" i="75"/>
  <c r="Q194" i="75"/>
  <c r="P194" i="75"/>
  <c r="N194" i="75"/>
  <c r="M194" i="75"/>
  <c r="J194" i="75"/>
  <c r="I194" i="75"/>
  <c r="H194" i="75"/>
  <c r="F194" i="75"/>
  <c r="E194" i="75"/>
  <c r="S193" i="75"/>
  <c r="R193" i="75"/>
  <c r="Q193" i="75"/>
  <c r="O193" i="75"/>
  <c r="N193" i="75"/>
  <c r="K193" i="75"/>
  <c r="J193" i="75"/>
  <c r="I193" i="75"/>
  <c r="G193" i="75"/>
  <c r="F193" i="75"/>
  <c r="S192" i="75"/>
  <c r="R192" i="75"/>
  <c r="P192" i="75"/>
  <c r="O192" i="75"/>
  <c r="L192" i="75"/>
  <c r="K192" i="75"/>
  <c r="J192" i="75"/>
  <c r="H192" i="75"/>
  <c r="G192" i="75"/>
  <c r="D192" i="75"/>
  <c r="S191" i="75"/>
  <c r="Q191" i="75"/>
  <c r="P191" i="75"/>
  <c r="M191" i="75"/>
  <c r="L191" i="75"/>
  <c r="K191" i="75"/>
  <c r="I191" i="75"/>
  <c r="H191" i="75"/>
  <c r="E191" i="75"/>
  <c r="D191" i="75"/>
  <c r="R190" i="75"/>
  <c r="Q190" i="75"/>
  <c r="N190" i="75"/>
  <c r="M190" i="75"/>
  <c r="L190" i="75"/>
  <c r="J190" i="75"/>
  <c r="I190" i="75"/>
  <c r="F190" i="75"/>
  <c r="E190" i="75"/>
  <c r="D190" i="75"/>
  <c r="S189" i="75"/>
  <c r="R189" i="75"/>
  <c r="O189" i="75"/>
  <c r="N189" i="75"/>
  <c r="M189" i="75"/>
  <c r="K189" i="75"/>
  <c r="J189" i="75"/>
  <c r="G189" i="75"/>
  <c r="F189" i="75"/>
  <c r="E189" i="75"/>
  <c r="S188" i="75"/>
  <c r="P188" i="75"/>
  <c r="O188" i="75"/>
  <c r="N188" i="75"/>
  <c r="L188" i="75"/>
  <c r="K188" i="75"/>
  <c r="H188" i="75"/>
  <c r="G188" i="75"/>
  <c r="F188" i="75"/>
  <c r="D188" i="75"/>
  <c r="R186" i="75"/>
  <c r="Q186" i="75"/>
  <c r="P186" i="75"/>
  <c r="N186" i="75"/>
  <c r="M186" i="75"/>
  <c r="J186" i="75"/>
  <c r="I186" i="75"/>
  <c r="H186" i="75"/>
  <c r="F186" i="75"/>
  <c r="E186" i="75"/>
  <c r="S185" i="75"/>
  <c r="R185" i="75"/>
  <c r="Q185" i="75"/>
  <c r="O185" i="75"/>
  <c r="N185" i="75"/>
  <c r="K185" i="75"/>
  <c r="J185" i="75"/>
  <c r="I185" i="75"/>
  <c r="G185" i="75"/>
  <c r="F185" i="75"/>
  <c r="S184" i="75"/>
  <c r="R184" i="75"/>
  <c r="P184" i="75"/>
  <c r="O184" i="75"/>
  <c r="L184" i="75"/>
  <c r="K184" i="75"/>
  <c r="J184" i="75"/>
  <c r="H184" i="75"/>
  <c r="G184" i="75"/>
  <c r="D184" i="75"/>
  <c r="S183" i="75"/>
  <c r="Q183" i="75"/>
  <c r="P183" i="75"/>
  <c r="M183" i="75"/>
  <c r="L183" i="75"/>
  <c r="K183" i="75"/>
  <c r="I183" i="75"/>
  <c r="H183" i="75"/>
  <c r="E183" i="75"/>
  <c r="D183" i="75"/>
  <c r="R182" i="75"/>
  <c r="Q182" i="75"/>
  <c r="N182" i="75"/>
  <c r="M182" i="75"/>
  <c r="L182" i="75"/>
  <c r="J182" i="75"/>
  <c r="I182" i="75"/>
  <c r="F182" i="75"/>
  <c r="E182" i="75"/>
  <c r="D182" i="75"/>
  <c r="S181" i="75"/>
  <c r="R181" i="75"/>
  <c r="O181" i="75"/>
  <c r="N181" i="75"/>
  <c r="M181" i="75"/>
  <c r="L181" i="75"/>
  <c r="K181" i="75"/>
  <c r="J181" i="75"/>
  <c r="G181" i="75"/>
  <c r="F181" i="75"/>
  <c r="E181" i="75"/>
  <c r="S180" i="75"/>
  <c r="P180" i="75"/>
  <c r="O180" i="75"/>
  <c r="N180" i="75"/>
  <c r="L180" i="75"/>
  <c r="K180" i="75"/>
  <c r="H180" i="75"/>
  <c r="G180" i="75"/>
  <c r="F180" i="75"/>
  <c r="D180" i="75"/>
  <c r="Q179" i="75"/>
  <c r="P179" i="75"/>
  <c r="O179" i="75"/>
  <c r="M179" i="75"/>
  <c r="L179" i="75"/>
  <c r="I179" i="75"/>
  <c r="H179" i="75"/>
  <c r="G179" i="75"/>
  <c r="E179" i="75"/>
  <c r="D179" i="75"/>
  <c r="R178" i="75"/>
  <c r="Q178" i="75"/>
  <c r="P178" i="75"/>
  <c r="N178" i="75"/>
  <c r="M178" i="75"/>
  <c r="J178" i="75"/>
  <c r="I178" i="75"/>
  <c r="H178" i="75"/>
  <c r="F178" i="75"/>
  <c r="E178" i="75"/>
  <c r="S177" i="75"/>
  <c r="R177" i="75"/>
  <c r="Q177" i="75"/>
  <c r="O177" i="75"/>
  <c r="N177" i="75"/>
  <c r="K177" i="75"/>
  <c r="J177" i="75"/>
  <c r="I177" i="75"/>
  <c r="G177" i="75"/>
  <c r="F177" i="75"/>
  <c r="S176" i="75"/>
  <c r="R176" i="75"/>
  <c r="P176" i="75"/>
  <c r="O176" i="75"/>
  <c r="L176" i="75"/>
  <c r="K176" i="75"/>
  <c r="J176" i="75"/>
  <c r="H176" i="75"/>
  <c r="G176" i="75"/>
  <c r="D176" i="75"/>
  <c r="S175" i="75"/>
  <c r="Q175" i="75"/>
  <c r="P175" i="75"/>
  <c r="M175" i="75"/>
  <c r="L175" i="75"/>
  <c r="K175" i="75"/>
  <c r="I175" i="75"/>
  <c r="H175" i="75"/>
  <c r="E175" i="75"/>
  <c r="D175" i="75"/>
  <c r="R174" i="75"/>
  <c r="Q174" i="75"/>
  <c r="N174" i="75"/>
  <c r="M174" i="75"/>
  <c r="L174" i="75"/>
  <c r="J174" i="75"/>
  <c r="I174" i="75"/>
  <c r="F174" i="75"/>
  <c r="E174" i="75"/>
  <c r="D174" i="75"/>
  <c r="S173" i="75"/>
  <c r="R173" i="75"/>
  <c r="O173" i="75"/>
  <c r="N173" i="75"/>
  <c r="M173" i="75"/>
  <c r="K173" i="75"/>
  <c r="J173" i="75"/>
  <c r="G173" i="75"/>
  <c r="F173" i="75"/>
  <c r="E173" i="75"/>
  <c r="S172" i="75"/>
  <c r="P172" i="75"/>
  <c r="O172" i="75"/>
  <c r="N172" i="75"/>
  <c r="L172" i="75"/>
  <c r="K172" i="75"/>
  <c r="H172" i="75"/>
  <c r="G172" i="75"/>
  <c r="F172" i="75"/>
  <c r="D172" i="75"/>
  <c r="Q171" i="75"/>
  <c r="P171" i="75"/>
  <c r="O171" i="75"/>
  <c r="M171" i="75"/>
  <c r="L171" i="75"/>
  <c r="I171" i="75"/>
  <c r="H171" i="75"/>
  <c r="G171" i="75"/>
  <c r="E171" i="75"/>
  <c r="D171" i="75"/>
  <c r="R170" i="75"/>
  <c r="Q170" i="75"/>
  <c r="P170" i="75"/>
  <c r="N170" i="75"/>
  <c r="M170" i="75"/>
  <c r="J170" i="75"/>
  <c r="I170" i="75"/>
  <c r="H170" i="75"/>
  <c r="F170" i="75"/>
  <c r="E170" i="75"/>
  <c r="S169" i="75"/>
  <c r="R169" i="75"/>
  <c r="Q169" i="75"/>
  <c r="O169" i="75"/>
  <c r="N169" i="75"/>
  <c r="K169" i="75"/>
  <c r="J169" i="75"/>
  <c r="I169" i="75"/>
  <c r="G169" i="75"/>
  <c r="F169" i="75"/>
  <c r="S168" i="75"/>
  <c r="R168" i="75"/>
  <c r="P168" i="75"/>
  <c r="O168" i="75"/>
  <c r="L168" i="75"/>
  <c r="K168" i="75"/>
  <c r="J168" i="75"/>
  <c r="H168" i="75"/>
  <c r="G168" i="75"/>
  <c r="D168" i="75"/>
  <c r="S167" i="75"/>
  <c r="Q167" i="75"/>
  <c r="P167" i="75"/>
  <c r="M167" i="75"/>
  <c r="L167" i="75"/>
  <c r="K167" i="75"/>
  <c r="I167" i="75"/>
  <c r="H167" i="75"/>
  <c r="E167" i="75"/>
  <c r="D167" i="75"/>
  <c r="R166" i="75"/>
  <c r="Q166" i="75"/>
  <c r="N166" i="75"/>
  <c r="M166" i="75"/>
  <c r="L166" i="75"/>
  <c r="J166" i="75"/>
  <c r="I166" i="75"/>
  <c r="F166" i="75"/>
  <c r="E166" i="75"/>
  <c r="D166" i="75"/>
  <c r="S165" i="75"/>
  <c r="R165" i="75"/>
  <c r="O165" i="75"/>
  <c r="N165" i="75"/>
  <c r="M165" i="75"/>
  <c r="K165" i="75"/>
  <c r="J165" i="75"/>
  <c r="G165" i="75"/>
  <c r="F165" i="75"/>
  <c r="E165" i="75"/>
  <c r="S164" i="75"/>
  <c r="R164" i="75"/>
  <c r="P164" i="75"/>
  <c r="O164" i="75"/>
  <c r="N164" i="75"/>
  <c r="L164" i="75"/>
  <c r="K164" i="75"/>
  <c r="H164" i="75"/>
  <c r="G164" i="75"/>
  <c r="F164" i="75"/>
  <c r="D164" i="75"/>
  <c r="S163" i="75"/>
  <c r="R163" i="75"/>
  <c r="Q163" i="75"/>
  <c r="P163" i="75"/>
  <c r="O163" i="75"/>
  <c r="N163" i="75"/>
  <c r="M163" i="75"/>
  <c r="L163" i="75"/>
  <c r="K163" i="75"/>
  <c r="J163" i="75"/>
  <c r="I163" i="75"/>
  <c r="H163" i="75"/>
  <c r="G163" i="75"/>
  <c r="F163" i="75"/>
  <c r="E163" i="75"/>
  <c r="D163" i="75"/>
  <c r="R162" i="75"/>
  <c r="Q162" i="75"/>
  <c r="P162" i="75"/>
  <c r="N162" i="75"/>
  <c r="M162" i="75"/>
  <c r="J162" i="75"/>
  <c r="I162" i="75"/>
  <c r="H162" i="75"/>
  <c r="F162" i="75"/>
  <c r="E162" i="75"/>
  <c r="S161" i="75"/>
  <c r="R161" i="75"/>
  <c r="Q161" i="75"/>
  <c r="O161" i="75"/>
  <c r="N161" i="75"/>
  <c r="K161" i="75"/>
  <c r="J161" i="75"/>
  <c r="I161" i="75"/>
  <c r="H161" i="75"/>
  <c r="G161" i="75"/>
  <c r="F161" i="75"/>
  <c r="S160" i="75"/>
  <c r="R160" i="75"/>
  <c r="P160" i="75"/>
  <c r="O160" i="75"/>
  <c r="L160" i="75"/>
  <c r="K160" i="75"/>
  <c r="J160" i="75"/>
  <c r="H160" i="75"/>
  <c r="G160" i="75"/>
  <c r="D160" i="75"/>
  <c r="S159" i="75"/>
  <c r="Q159" i="75"/>
  <c r="P159" i="75"/>
  <c r="M159" i="75"/>
  <c r="L159" i="75"/>
  <c r="K159" i="75"/>
  <c r="I159" i="75"/>
  <c r="H159" i="75"/>
  <c r="E159" i="75"/>
  <c r="D159" i="75"/>
  <c r="R158" i="75"/>
  <c r="Q158" i="75"/>
  <c r="N158" i="75"/>
  <c r="M158" i="75"/>
  <c r="L158" i="75"/>
  <c r="J158" i="75"/>
  <c r="I158" i="75"/>
  <c r="F158" i="75"/>
  <c r="E158" i="75"/>
  <c r="D158" i="75"/>
  <c r="S157" i="75"/>
  <c r="R157" i="75"/>
  <c r="O157" i="75"/>
  <c r="N157" i="75"/>
  <c r="M157" i="75"/>
  <c r="K157" i="75"/>
  <c r="J157" i="75"/>
  <c r="G157" i="75"/>
  <c r="F157" i="75"/>
  <c r="E157" i="75"/>
  <c r="S156" i="75"/>
  <c r="P156" i="75"/>
  <c r="O156" i="75"/>
  <c r="N156" i="75"/>
  <c r="L156" i="75"/>
  <c r="K156" i="75"/>
  <c r="H156" i="75"/>
  <c r="G156" i="75"/>
  <c r="F156" i="75"/>
  <c r="D156" i="75"/>
  <c r="Q155" i="75"/>
  <c r="P155" i="75"/>
  <c r="O155" i="75"/>
  <c r="M155" i="75"/>
  <c r="L155" i="75"/>
  <c r="I155" i="75"/>
  <c r="H155" i="75"/>
  <c r="G155" i="75"/>
  <c r="E155" i="75"/>
  <c r="D155" i="75"/>
  <c r="R154" i="75"/>
  <c r="Q154" i="75"/>
  <c r="P154" i="75"/>
  <c r="N154" i="75"/>
  <c r="M154" i="75"/>
  <c r="J154" i="75"/>
  <c r="I154" i="75"/>
  <c r="H154" i="75"/>
  <c r="F154" i="75"/>
  <c r="E154" i="75"/>
  <c r="S153" i="75"/>
  <c r="R153" i="75"/>
  <c r="Q153" i="75"/>
  <c r="P153" i="75"/>
  <c r="O153" i="75"/>
  <c r="N153" i="75"/>
  <c r="K153" i="75"/>
  <c r="J153" i="75"/>
  <c r="I153" i="75"/>
  <c r="G153" i="75"/>
  <c r="F153" i="75"/>
  <c r="O152" i="75"/>
  <c r="S151" i="75"/>
  <c r="Q151" i="75"/>
  <c r="P151" i="75"/>
  <c r="M151" i="75"/>
  <c r="L151" i="75"/>
  <c r="K151" i="75"/>
  <c r="I151" i="75"/>
  <c r="H151" i="75"/>
  <c r="E151" i="75"/>
  <c r="D151" i="75"/>
  <c r="R150" i="75"/>
  <c r="Q150" i="75"/>
  <c r="N150" i="75"/>
  <c r="M150" i="75"/>
  <c r="L150" i="75"/>
  <c r="J150" i="75"/>
  <c r="I150" i="75"/>
  <c r="F150" i="75"/>
  <c r="E150" i="75"/>
  <c r="D150" i="75"/>
  <c r="S149" i="75"/>
  <c r="R149" i="75"/>
  <c r="O149" i="75"/>
  <c r="N149" i="75"/>
  <c r="M149" i="75"/>
  <c r="K149" i="75"/>
  <c r="J149" i="75"/>
  <c r="G149" i="75"/>
  <c r="F149" i="75"/>
  <c r="E149" i="75"/>
  <c r="S148" i="75"/>
  <c r="P148" i="75"/>
  <c r="O148" i="75"/>
  <c r="N148" i="75"/>
  <c r="M148" i="75"/>
  <c r="L148" i="75"/>
  <c r="K148" i="75"/>
  <c r="H148" i="75"/>
  <c r="G148" i="75"/>
  <c r="F148" i="75"/>
  <c r="D148" i="75"/>
  <c r="Q147" i="75"/>
  <c r="P147" i="75"/>
  <c r="O147" i="75"/>
  <c r="M147" i="75"/>
  <c r="L147" i="75"/>
  <c r="I147" i="75"/>
  <c r="H147" i="75"/>
  <c r="G147" i="75"/>
  <c r="E147" i="75"/>
  <c r="D147" i="75"/>
  <c r="R146" i="75"/>
  <c r="Q146" i="75"/>
  <c r="P146" i="75"/>
  <c r="O146" i="75"/>
  <c r="N146" i="75"/>
  <c r="M146" i="75"/>
  <c r="J146" i="75"/>
  <c r="I146" i="75"/>
  <c r="H146" i="75"/>
  <c r="F146" i="75"/>
  <c r="E146" i="75"/>
  <c r="S145" i="75"/>
  <c r="R145" i="75"/>
  <c r="Q145" i="75"/>
  <c r="O145" i="75"/>
  <c r="N145" i="75"/>
  <c r="K145" i="75"/>
  <c r="J145" i="75"/>
  <c r="I145" i="75"/>
  <c r="G145" i="75"/>
  <c r="F145" i="75"/>
  <c r="S144" i="75"/>
  <c r="R144" i="75"/>
  <c r="P144" i="75"/>
  <c r="O144" i="75"/>
  <c r="N144" i="75"/>
  <c r="L144" i="75"/>
  <c r="K144" i="75"/>
  <c r="J144" i="75"/>
  <c r="H144" i="75"/>
  <c r="G144" i="75"/>
  <c r="D144" i="75"/>
  <c r="S143" i="75"/>
  <c r="Q143" i="75"/>
  <c r="P143" i="75"/>
  <c r="M143" i="75"/>
  <c r="L143" i="75"/>
  <c r="K143" i="75"/>
  <c r="I143" i="75"/>
  <c r="H143" i="75"/>
  <c r="E143" i="75"/>
  <c r="D143" i="75"/>
  <c r="S141" i="75"/>
  <c r="R141" i="75"/>
  <c r="O141" i="75"/>
  <c r="N141" i="75"/>
  <c r="M141" i="75"/>
  <c r="K141" i="75"/>
  <c r="J141" i="75"/>
  <c r="I141" i="75"/>
  <c r="G141" i="75"/>
  <c r="F141" i="75"/>
  <c r="E141" i="75"/>
  <c r="S140" i="75"/>
  <c r="P140" i="75"/>
  <c r="O140" i="75"/>
  <c r="N140" i="75"/>
  <c r="L140" i="75"/>
  <c r="K140" i="75"/>
  <c r="H140" i="75"/>
  <c r="G140" i="75"/>
  <c r="F140" i="75"/>
  <c r="D140" i="75"/>
  <c r="Q139" i="75"/>
  <c r="P139" i="75"/>
  <c r="O139" i="75"/>
  <c r="M139" i="75"/>
  <c r="L139" i="75"/>
  <c r="I139" i="75"/>
  <c r="H139" i="75"/>
  <c r="G139" i="75"/>
  <c r="E139" i="75"/>
  <c r="D139" i="75"/>
  <c r="R138" i="75"/>
  <c r="Q138" i="75"/>
  <c r="P138" i="75"/>
  <c r="N138" i="75"/>
  <c r="M138" i="75"/>
  <c r="J138" i="75"/>
  <c r="I138" i="75"/>
  <c r="H138" i="75"/>
  <c r="F138" i="75"/>
  <c r="E138" i="75"/>
  <c r="S137" i="75"/>
  <c r="R137" i="75"/>
  <c r="Q137" i="75"/>
  <c r="O137" i="75"/>
  <c r="N137" i="75"/>
  <c r="K137" i="75"/>
  <c r="J137" i="75"/>
  <c r="I137" i="75"/>
  <c r="G137" i="75"/>
  <c r="F137" i="75"/>
  <c r="S136" i="75"/>
  <c r="R136" i="75"/>
  <c r="P136" i="75"/>
  <c r="O136" i="75"/>
  <c r="L136" i="75"/>
  <c r="K136" i="75"/>
  <c r="J136" i="75"/>
  <c r="H136" i="75"/>
  <c r="G136" i="75"/>
  <c r="D136" i="75"/>
  <c r="S135" i="75"/>
  <c r="Q135" i="75"/>
  <c r="P135" i="75"/>
  <c r="M135" i="75"/>
  <c r="L135" i="75"/>
  <c r="K135" i="75"/>
  <c r="I135" i="75"/>
  <c r="H135" i="75"/>
  <c r="E135" i="75"/>
  <c r="D135" i="75"/>
  <c r="R134" i="75"/>
  <c r="Q134" i="75"/>
  <c r="N134" i="75"/>
  <c r="M134" i="75"/>
  <c r="L134" i="75"/>
  <c r="J134" i="75"/>
  <c r="I134" i="75"/>
  <c r="F134" i="75"/>
  <c r="E134" i="75"/>
  <c r="D134" i="75"/>
  <c r="S133" i="75"/>
  <c r="R133" i="75"/>
  <c r="O133" i="75"/>
  <c r="N133" i="75"/>
  <c r="M133" i="75"/>
  <c r="K133" i="75"/>
  <c r="J133" i="75"/>
  <c r="G133" i="75"/>
  <c r="F133" i="75"/>
  <c r="E133" i="75"/>
  <c r="S132" i="75"/>
  <c r="P132" i="75"/>
  <c r="O132" i="75"/>
  <c r="N132" i="75"/>
  <c r="L132" i="75"/>
  <c r="K132" i="75"/>
  <c r="H132" i="75"/>
  <c r="G132" i="75"/>
  <c r="F132" i="75"/>
  <c r="E132" i="75"/>
  <c r="D132" i="75"/>
  <c r="Q131" i="75"/>
  <c r="P131" i="75"/>
  <c r="O131" i="75"/>
  <c r="M131" i="75"/>
  <c r="L131" i="75"/>
  <c r="I131" i="75"/>
  <c r="H131" i="75"/>
  <c r="G131" i="75"/>
  <c r="E131" i="75"/>
  <c r="D131" i="75"/>
  <c r="R130" i="75"/>
  <c r="Q130" i="75"/>
  <c r="P130" i="75"/>
  <c r="N130" i="75"/>
  <c r="M130" i="75"/>
  <c r="J130" i="75"/>
  <c r="I130" i="75"/>
  <c r="H130" i="75"/>
  <c r="F130" i="75"/>
  <c r="E130" i="75"/>
  <c r="S129" i="75"/>
  <c r="R129" i="75"/>
  <c r="Q129" i="75"/>
  <c r="O129" i="75"/>
  <c r="N129" i="75"/>
  <c r="K129" i="75"/>
  <c r="J129" i="75"/>
  <c r="I129" i="75"/>
  <c r="G129" i="75"/>
  <c r="F129" i="75"/>
  <c r="E129" i="75"/>
  <c r="S128" i="75"/>
  <c r="R128" i="75"/>
  <c r="P128" i="75"/>
  <c r="O128" i="75"/>
  <c r="L128" i="75"/>
  <c r="K128" i="75"/>
  <c r="J128" i="75"/>
  <c r="H128" i="75"/>
  <c r="G128" i="75"/>
  <c r="D128" i="75"/>
  <c r="S127" i="75"/>
  <c r="Q127" i="75"/>
  <c r="P127" i="75"/>
  <c r="M127" i="75"/>
  <c r="L127" i="75"/>
  <c r="K127" i="75"/>
  <c r="I127" i="75"/>
  <c r="H127" i="75"/>
  <c r="E127" i="75"/>
  <c r="D127" i="75"/>
  <c r="R126" i="75"/>
  <c r="Q126" i="75"/>
  <c r="N126" i="75"/>
  <c r="M126" i="75"/>
  <c r="L126" i="75"/>
  <c r="J126" i="75"/>
  <c r="I126" i="75"/>
  <c r="F126" i="75"/>
  <c r="E126" i="75"/>
  <c r="D126" i="75"/>
  <c r="S125" i="75"/>
  <c r="R125" i="75"/>
  <c r="O125" i="75"/>
  <c r="N125" i="75"/>
  <c r="M125" i="75"/>
  <c r="K125" i="75"/>
  <c r="J125" i="75"/>
  <c r="G125" i="75"/>
  <c r="F125" i="75"/>
  <c r="E125" i="75"/>
  <c r="S124" i="75"/>
  <c r="P124" i="75"/>
  <c r="O124" i="75"/>
  <c r="N124" i="75"/>
  <c r="L124" i="75"/>
  <c r="K124" i="75"/>
  <c r="H124" i="75"/>
  <c r="G124" i="75"/>
  <c r="F124" i="75"/>
  <c r="D124" i="75"/>
  <c r="Q123" i="75"/>
  <c r="P123" i="75"/>
  <c r="O123" i="75"/>
  <c r="M123" i="75"/>
  <c r="L123" i="75"/>
  <c r="I123" i="75"/>
  <c r="H123" i="75"/>
  <c r="G123" i="75"/>
  <c r="E123" i="75"/>
  <c r="D123" i="75"/>
  <c r="R122" i="75"/>
  <c r="Q122" i="75"/>
  <c r="P122" i="75"/>
  <c r="N122" i="75"/>
  <c r="M122" i="75"/>
  <c r="J122" i="75"/>
  <c r="I122" i="75"/>
  <c r="H122" i="75"/>
  <c r="F122" i="75"/>
  <c r="E122" i="75"/>
  <c r="S121" i="75"/>
  <c r="R121" i="75"/>
  <c r="Q121" i="75"/>
  <c r="O121" i="75"/>
  <c r="N121" i="75"/>
  <c r="K121" i="75"/>
  <c r="J121" i="75"/>
  <c r="I121" i="75"/>
  <c r="G121" i="75"/>
  <c r="F121" i="75"/>
  <c r="S120" i="75"/>
  <c r="R120" i="75"/>
  <c r="P120" i="75"/>
  <c r="O120" i="75"/>
  <c r="L120" i="75"/>
  <c r="K120" i="75"/>
  <c r="J120" i="75"/>
  <c r="H120" i="75"/>
  <c r="G120" i="75"/>
  <c r="D120" i="75"/>
  <c r="S119" i="75"/>
  <c r="Q119" i="75"/>
  <c r="P119" i="75"/>
  <c r="O119" i="75"/>
  <c r="M119" i="75"/>
  <c r="L119" i="75"/>
  <c r="K119" i="75"/>
  <c r="I119" i="75"/>
  <c r="H119" i="75"/>
  <c r="E119" i="75"/>
  <c r="D119" i="75"/>
  <c r="R118" i="75"/>
  <c r="Q118" i="75"/>
  <c r="N118" i="75"/>
  <c r="M118" i="75"/>
  <c r="L118" i="75"/>
  <c r="J118" i="75"/>
  <c r="I118" i="75"/>
  <c r="F118" i="75"/>
  <c r="E118" i="75"/>
  <c r="D118" i="75"/>
  <c r="S117" i="75"/>
  <c r="R117" i="75"/>
  <c r="O117" i="75"/>
  <c r="N117" i="75"/>
  <c r="M117" i="75"/>
  <c r="K117" i="75"/>
  <c r="J117" i="75"/>
  <c r="G117" i="75"/>
  <c r="F117" i="75"/>
  <c r="E117" i="75"/>
  <c r="S116" i="75"/>
  <c r="P116" i="75"/>
  <c r="O116" i="75"/>
  <c r="N116" i="75"/>
  <c r="L116" i="75"/>
  <c r="K116" i="75"/>
  <c r="H116" i="75"/>
  <c r="G116" i="75"/>
  <c r="F116" i="75"/>
  <c r="D116" i="75"/>
  <c r="Q115" i="75"/>
  <c r="P115" i="75"/>
  <c r="O115" i="75"/>
  <c r="M115" i="75"/>
  <c r="L115" i="75"/>
  <c r="I115" i="75"/>
  <c r="H115" i="75"/>
  <c r="G115" i="75"/>
  <c r="E115" i="75"/>
  <c r="D115" i="75"/>
  <c r="R114" i="75"/>
  <c r="Q114" i="75"/>
  <c r="P114" i="75"/>
  <c r="N114" i="75"/>
  <c r="M114" i="75"/>
  <c r="J114" i="75"/>
  <c r="I114" i="75"/>
  <c r="H114" i="75"/>
  <c r="F114" i="75"/>
  <c r="E114" i="75"/>
  <c r="S113" i="75"/>
  <c r="R113" i="75"/>
  <c r="Q113" i="75"/>
  <c r="O113" i="75"/>
  <c r="N113" i="75"/>
  <c r="K113" i="75"/>
  <c r="J113" i="75"/>
  <c r="I113" i="75"/>
  <c r="G113" i="75"/>
  <c r="F113" i="75"/>
  <c r="S112" i="75"/>
  <c r="R112" i="75"/>
  <c r="P112" i="75"/>
  <c r="O112" i="75"/>
  <c r="L112" i="75"/>
  <c r="K112" i="75"/>
  <c r="J112" i="75"/>
  <c r="H112" i="75"/>
  <c r="G112" i="75"/>
  <c r="D112" i="75"/>
  <c r="S111" i="75"/>
  <c r="Q111" i="75"/>
  <c r="P111" i="75"/>
  <c r="M111" i="75"/>
  <c r="L111" i="75"/>
  <c r="K111" i="75"/>
  <c r="I111" i="75"/>
  <c r="H111" i="75"/>
  <c r="E111" i="75"/>
  <c r="D111" i="75"/>
  <c r="R110" i="75"/>
  <c r="Q110" i="75"/>
  <c r="N110" i="75"/>
  <c r="M110" i="75"/>
  <c r="L110" i="75"/>
  <c r="J110" i="75"/>
  <c r="I110" i="75"/>
  <c r="F110" i="75"/>
  <c r="E110" i="75"/>
  <c r="D110" i="75"/>
  <c r="S109" i="75"/>
  <c r="R109" i="75"/>
  <c r="O109" i="75"/>
  <c r="N109" i="75"/>
  <c r="M109" i="75"/>
  <c r="K109" i="75"/>
  <c r="J109" i="75"/>
  <c r="G109" i="75"/>
  <c r="F109" i="75"/>
  <c r="E109" i="75"/>
  <c r="P108" i="75"/>
  <c r="O108" i="75"/>
  <c r="N108" i="75"/>
  <c r="L108" i="75"/>
  <c r="K108" i="75"/>
  <c r="J108" i="75"/>
  <c r="H108" i="75"/>
  <c r="G108" i="75"/>
  <c r="F108" i="75"/>
  <c r="Q107" i="75"/>
  <c r="P107" i="75"/>
  <c r="O107" i="75"/>
  <c r="M107" i="75"/>
  <c r="L107" i="75"/>
  <c r="I107" i="75"/>
  <c r="H107" i="75"/>
  <c r="G107" i="75"/>
  <c r="E107" i="75"/>
  <c r="D107" i="75"/>
  <c r="R106" i="75"/>
  <c r="Q106" i="75"/>
  <c r="P106" i="75"/>
  <c r="N106" i="75"/>
  <c r="M106" i="75"/>
  <c r="J106" i="75"/>
  <c r="I106" i="75"/>
  <c r="H106" i="75"/>
  <c r="F106" i="75"/>
  <c r="E106" i="75"/>
  <c r="D106" i="75"/>
  <c r="S105" i="75"/>
  <c r="R105" i="75"/>
  <c r="Q105" i="75"/>
  <c r="P105" i="75"/>
  <c r="O105" i="75"/>
  <c r="N105" i="75"/>
  <c r="K105" i="75"/>
  <c r="J105" i="75"/>
  <c r="I105" i="75"/>
  <c r="G105" i="75"/>
  <c r="F105" i="75"/>
  <c r="S104" i="75"/>
  <c r="R104" i="75"/>
  <c r="Q104" i="75"/>
  <c r="P104" i="75"/>
  <c r="O104" i="75"/>
  <c r="N104" i="75"/>
  <c r="E104" i="75"/>
  <c r="D104" i="75"/>
  <c r="D14" i="84"/>
  <c r="C14" i="84"/>
  <c r="R102" i="75"/>
  <c r="Q102" i="75"/>
  <c r="N102" i="75"/>
  <c r="M102" i="75"/>
  <c r="L102" i="75"/>
  <c r="K102" i="75"/>
  <c r="J102" i="75"/>
  <c r="I102" i="75"/>
  <c r="F102" i="75"/>
  <c r="E102" i="75"/>
  <c r="D102" i="75"/>
  <c r="S101" i="75"/>
  <c r="R101" i="75"/>
  <c r="O101" i="75"/>
  <c r="N101" i="75"/>
  <c r="M101" i="75"/>
  <c r="K101" i="75"/>
  <c r="J101" i="75"/>
  <c r="G101" i="75"/>
  <c r="F101" i="75"/>
  <c r="E101" i="75"/>
  <c r="S100" i="75"/>
  <c r="P100" i="75"/>
  <c r="O100" i="75"/>
  <c r="N100" i="75"/>
  <c r="L100" i="75"/>
  <c r="K100" i="75"/>
  <c r="H100" i="75"/>
  <c r="G100" i="75"/>
  <c r="F100" i="75"/>
  <c r="D100" i="75"/>
  <c r="Q99" i="75"/>
  <c r="P99" i="75"/>
  <c r="O99" i="75"/>
  <c r="N99" i="75"/>
  <c r="M99" i="75"/>
  <c r="L99" i="75"/>
  <c r="I99" i="75"/>
  <c r="H99" i="75"/>
  <c r="G99" i="75"/>
  <c r="F99" i="75"/>
  <c r="E99" i="75"/>
  <c r="D99" i="75"/>
  <c r="R98" i="75"/>
  <c r="Q98" i="75"/>
  <c r="P98" i="75"/>
  <c r="O98" i="75"/>
  <c r="N98" i="75"/>
  <c r="M98" i="75"/>
  <c r="J98" i="75"/>
  <c r="I98" i="75"/>
  <c r="H98" i="75"/>
  <c r="F98" i="75"/>
  <c r="E98" i="75"/>
  <c r="S97" i="75"/>
  <c r="R97" i="75"/>
  <c r="Q97" i="75"/>
  <c r="O97" i="75"/>
  <c r="N97" i="75"/>
  <c r="K97" i="75"/>
  <c r="J97" i="75"/>
  <c r="I97" i="75"/>
  <c r="G97" i="75"/>
  <c r="F97" i="75"/>
  <c r="S96" i="75"/>
  <c r="R96" i="75"/>
  <c r="P96" i="75"/>
  <c r="O96" i="75"/>
  <c r="L96" i="75"/>
  <c r="K96" i="75"/>
  <c r="J96" i="75"/>
  <c r="H96" i="75"/>
  <c r="G96" i="75"/>
  <c r="D96" i="75"/>
  <c r="S95" i="75"/>
  <c r="R95" i="75"/>
  <c r="Q95" i="75"/>
  <c r="P95" i="75"/>
  <c r="M95" i="75"/>
  <c r="L95" i="75"/>
  <c r="K95" i="75"/>
  <c r="J95" i="75"/>
  <c r="I95" i="75"/>
  <c r="H95" i="75"/>
  <c r="F95" i="75"/>
  <c r="E95" i="75"/>
  <c r="D95" i="75"/>
  <c r="S93" i="75"/>
  <c r="R93" i="75"/>
  <c r="O93" i="75"/>
  <c r="N93" i="75"/>
  <c r="M93" i="75"/>
  <c r="K93" i="75"/>
  <c r="J93" i="75"/>
  <c r="G93" i="75"/>
  <c r="F93" i="75"/>
  <c r="E93" i="75"/>
  <c r="S92" i="75"/>
  <c r="P92" i="75"/>
  <c r="O92" i="75"/>
  <c r="N92" i="75"/>
  <c r="L92" i="75"/>
  <c r="K92" i="75"/>
  <c r="H92" i="75"/>
  <c r="G92" i="75"/>
  <c r="F92" i="75"/>
  <c r="D92" i="75"/>
  <c r="Q91" i="75"/>
  <c r="P91" i="75"/>
  <c r="O91" i="75"/>
  <c r="M91" i="75"/>
  <c r="L91" i="75"/>
  <c r="I91" i="75"/>
  <c r="H91" i="75"/>
  <c r="G91" i="75"/>
  <c r="E91" i="75"/>
  <c r="D91" i="75"/>
  <c r="R90" i="75"/>
  <c r="Q90" i="75"/>
  <c r="P90" i="75"/>
  <c r="N90" i="75"/>
  <c r="M90" i="75"/>
  <c r="J90" i="75"/>
  <c r="I90" i="75"/>
  <c r="H90" i="75"/>
  <c r="G90" i="75"/>
  <c r="F90" i="75"/>
  <c r="E90" i="75"/>
  <c r="S89" i="75"/>
  <c r="R89" i="75"/>
  <c r="Q89" i="75"/>
  <c r="O89" i="75"/>
  <c r="N89" i="75"/>
  <c r="K89" i="75"/>
  <c r="J89" i="75"/>
  <c r="I89" i="75"/>
  <c r="G89" i="75"/>
  <c r="F89" i="75"/>
  <c r="S88" i="75"/>
  <c r="P88" i="75"/>
  <c r="O88" i="75"/>
  <c r="L88" i="75"/>
  <c r="K88" i="75"/>
  <c r="J88" i="75"/>
  <c r="H88" i="75"/>
  <c r="G88" i="75"/>
  <c r="D88" i="75"/>
  <c r="S87" i="75"/>
  <c r="Q87" i="75"/>
  <c r="P87" i="75"/>
  <c r="M87" i="75"/>
  <c r="L87" i="75"/>
  <c r="K87" i="75"/>
  <c r="J87" i="75"/>
  <c r="I87" i="75"/>
  <c r="H87" i="75"/>
  <c r="E87" i="75"/>
  <c r="D87" i="75"/>
  <c r="R86" i="75"/>
  <c r="Q86" i="75"/>
  <c r="P86" i="75"/>
  <c r="N86" i="75"/>
  <c r="M86" i="75"/>
  <c r="L86" i="75"/>
  <c r="J86" i="75"/>
  <c r="I86" i="75"/>
  <c r="F86" i="75"/>
  <c r="E86" i="75"/>
  <c r="D86" i="75"/>
  <c r="S85" i="75"/>
  <c r="R85" i="75"/>
  <c r="O85" i="75"/>
  <c r="N85" i="75"/>
  <c r="M85" i="75"/>
  <c r="K85" i="75"/>
  <c r="J85" i="75"/>
  <c r="G85" i="75"/>
  <c r="F85" i="75"/>
  <c r="P84" i="75"/>
  <c r="O84" i="75"/>
  <c r="N84" i="75"/>
  <c r="L84" i="75"/>
  <c r="K84" i="75"/>
  <c r="H84" i="75"/>
  <c r="G84" i="75"/>
  <c r="F84" i="75"/>
  <c r="D84" i="75"/>
  <c r="Q83" i="75"/>
  <c r="P83" i="75"/>
  <c r="O83" i="75"/>
  <c r="M83" i="75"/>
  <c r="L83" i="75"/>
  <c r="I83" i="75"/>
  <c r="H83" i="75"/>
  <c r="F83" i="75"/>
  <c r="E83" i="75"/>
  <c r="R82" i="75"/>
  <c r="Q82" i="75"/>
  <c r="P82" i="75"/>
  <c r="N82" i="75"/>
  <c r="M82" i="75"/>
  <c r="J82" i="75"/>
  <c r="I82" i="75"/>
  <c r="H82" i="75"/>
  <c r="F82" i="75"/>
  <c r="E82" i="75"/>
  <c r="S81" i="75"/>
  <c r="R81" i="75"/>
  <c r="Q81" i="75"/>
  <c r="O81" i="75"/>
  <c r="N81" i="75"/>
  <c r="K81" i="75"/>
  <c r="J81" i="75"/>
  <c r="G81" i="75"/>
  <c r="S80" i="75"/>
  <c r="R80" i="75"/>
  <c r="P80" i="75"/>
  <c r="O80" i="75"/>
  <c r="L80" i="75"/>
  <c r="K80" i="75"/>
  <c r="J80" i="75"/>
  <c r="H80" i="75"/>
  <c r="G80" i="75"/>
  <c r="D80" i="75"/>
  <c r="S79" i="75"/>
  <c r="R79" i="75"/>
  <c r="Q79" i="75"/>
  <c r="P79" i="75"/>
  <c r="M79" i="75"/>
  <c r="L79" i="75"/>
  <c r="I79" i="75"/>
  <c r="E79" i="75"/>
  <c r="D79" i="75"/>
  <c r="R78" i="75"/>
  <c r="Q78" i="75"/>
  <c r="N78" i="75"/>
  <c r="M78" i="75"/>
  <c r="L78" i="75"/>
  <c r="J78" i="75"/>
  <c r="I78" i="75"/>
  <c r="H78" i="75"/>
  <c r="F78" i="75"/>
  <c r="E78" i="75"/>
  <c r="D78" i="75"/>
  <c r="S77" i="75"/>
  <c r="R77" i="75"/>
  <c r="O77" i="75"/>
  <c r="N77" i="75"/>
  <c r="K77" i="75"/>
  <c r="G77" i="75"/>
  <c r="F77" i="75"/>
  <c r="E77" i="75"/>
  <c r="D77" i="75"/>
  <c r="S76" i="75"/>
  <c r="P76" i="75"/>
  <c r="O76" i="75"/>
  <c r="N76" i="75"/>
  <c r="L76" i="75"/>
  <c r="K76" i="75"/>
  <c r="H76" i="75"/>
  <c r="G76" i="75"/>
  <c r="F76" i="75"/>
  <c r="D76" i="75"/>
  <c r="R74" i="75"/>
  <c r="Q74" i="75"/>
  <c r="P74" i="75"/>
  <c r="N74" i="75"/>
  <c r="M74" i="75"/>
  <c r="J74" i="75"/>
  <c r="I74" i="75"/>
  <c r="H74" i="75"/>
  <c r="F74" i="75"/>
  <c r="E74" i="75"/>
  <c r="S73" i="75"/>
  <c r="R73" i="75"/>
  <c r="O73" i="75"/>
  <c r="K73" i="75"/>
  <c r="J73" i="75"/>
  <c r="I73" i="75"/>
  <c r="G73" i="75"/>
  <c r="F73" i="75"/>
  <c r="S72" i="75"/>
  <c r="R72" i="75"/>
  <c r="Q72" i="75"/>
  <c r="P72" i="75"/>
  <c r="O72" i="75"/>
  <c r="L72" i="75"/>
  <c r="K72" i="75"/>
  <c r="J72" i="75"/>
  <c r="I72" i="75"/>
  <c r="H72" i="75"/>
  <c r="G72" i="75"/>
  <c r="D72" i="75"/>
  <c r="Q71" i="75"/>
  <c r="M71" i="75"/>
  <c r="L71" i="75"/>
  <c r="K71" i="75"/>
  <c r="I71" i="75"/>
  <c r="H71" i="75"/>
  <c r="E71" i="75"/>
  <c r="D71" i="75"/>
  <c r="R70" i="75"/>
  <c r="Q70" i="75"/>
  <c r="N70" i="75"/>
  <c r="M70" i="75"/>
  <c r="L70" i="75"/>
  <c r="J70" i="75"/>
  <c r="I70" i="75"/>
  <c r="F70" i="75"/>
  <c r="E70" i="75"/>
  <c r="S69" i="75"/>
  <c r="O69" i="75"/>
  <c r="N69" i="75"/>
  <c r="M69" i="75"/>
  <c r="K69" i="75"/>
  <c r="J69" i="75"/>
  <c r="G69" i="75"/>
  <c r="F69" i="75"/>
  <c r="E69" i="75"/>
  <c r="S68" i="75"/>
  <c r="P68" i="75"/>
  <c r="O68" i="75"/>
  <c r="N68" i="75"/>
  <c r="L68" i="75"/>
  <c r="K68" i="75"/>
  <c r="H68" i="75"/>
  <c r="G68" i="75"/>
  <c r="D68" i="75"/>
  <c r="Q67" i="75"/>
  <c r="P67" i="75"/>
  <c r="O67" i="75"/>
  <c r="M67" i="75"/>
  <c r="L67" i="75"/>
  <c r="I67" i="75"/>
  <c r="H67" i="75"/>
  <c r="G67" i="75"/>
  <c r="E67" i="75"/>
  <c r="D67" i="75"/>
  <c r="R66" i="75"/>
  <c r="Q66" i="75"/>
  <c r="P66" i="75"/>
  <c r="N66" i="75"/>
  <c r="M66" i="75"/>
  <c r="L66" i="75"/>
  <c r="J66" i="75"/>
  <c r="I66" i="75"/>
  <c r="F66" i="75"/>
  <c r="S64" i="75"/>
  <c r="R64" i="75"/>
  <c r="P64" i="75"/>
  <c r="O64" i="75"/>
  <c r="L64" i="75"/>
  <c r="K64" i="75"/>
  <c r="H64" i="75"/>
  <c r="D64" i="75"/>
  <c r="S63" i="75"/>
  <c r="Q63" i="75"/>
  <c r="P63" i="75"/>
  <c r="M63" i="75"/>
  <c r="L63" i="75"/>
  <c r="K63" i="75"/>
  <c r="I63" i="75"/>
  <c r="H63" i="75"/>
  <c r="E63" i="75"/>
  <c r="D63" i="75"/>
  <c r="S62" i="75"/>
  <c r="R62" i="75"/>
  <c r="Q62" i="75"/>
  <c r="N62" i="75"/>
  <c r="M62" i="75"/>
  <c r="J62" i="75"/>
  <c r="F62" i="75"/>
  <c r="E62" i="75"/>
  <c r="D62" i="75"/>
  <c r="S61" i="75"/>
  <c r="R61" i="75"/>
  <c r="O61" i="75"/>
  <c r="N61" i="75"/>
  <c r="M61" i="75"/>
  <c r="K61" i="75"/>
  <c r="J61" i="75"/>
  <c r="G61" i="75"/>
  <c r="F61" i="75"/>
  <c r="E61" i="75"/>
  <c r="S60" i="75"/>
  <c r="P60" i="75"/>
  <c r="O60" i="75"/>
  <c r="L60" i="75"/>
  <c r="H60" i="75"/>
  <c r="G60" i="75"/>
  <c r="F60" i="75"/>
  <c r="D60" i="75"/>
  <c r="S59" i="75"/>
  <c r="Q59" i="75"/>
  <c r="P59" i="75"/>
  <c r="O59" i="75"/>
  <c r="M59" i="75"/>
  <c r="L59" i="75"/>
  <c r="I59" i="75"/>
  <c r="H59" i="75"/>
  <c r="G59" i="75"/>
  <c r="E59" i="75"/>
  <c r="D59" i="75"/>
  <c r="R58" i="75"/>
  <c r="Q58" i="75"/>
  <c r="N58" i="75"/>
  <c r="J58" i="75"/>
  <c r="I58" i="75"/>
  <c r="H58" i="75"/>
  <c r="F58" i="75"/>
  <c r="E58" i="75"/>
  <c r="S57" i="75"/>
  <c r="R57" i="75"/>
  <c r="Q57" i="75"/>
  <c r="P57" i="75"/>
  <c r="O57" i="75"/>
  <c r="N57" i="75"/>
  <c r="K57" i="75"/>
  <c r="J57" i="75"/>
  <c r="I57" i="75"/>
  <c r="G57" i="75"/>
  <c r="F57" i="75"/>
  <c r="S56" i="75"/>
  <c r="P56" i="75"/>
  <c r="L56" i="75"/>
  <c r="K56" i="75"/>
  <c r="J56" i="75"/>
  <c r="I56" i="75"/>
  <c r="H56" i="75"/>
  <c r="G56" i="75"/>
  <c r="D56" i="75"/>
  <c r="S55" i="75"/>
  <c r="Q55" i="75"/>
  <c r="P55" i="75"/>
  <c r="M55" i="75"/>
  <c r="L55" i="75"/>
  <c r="K55" i="75"/>
  <c r="I55" i="75"/>
  <c r="H55" i="75"/>
  <c r="E55" i="75"/>
  <c r="D55" i="75"/>
  <c r="R54" i="75"/>
  <c r="N54" i="75"/>
  <c r="M54" i="75"/>
  <c r="L54" i="75"/>
  <c r="J54" i="75"/>
  <c r="I54" i="75"/>
  <c r="F54" i="75"/>
  <c r="E54" i="75"/>
  <c r="D54" i="75"/>
  <c r="S53" i="75"/>
  <c r="R53" i="75"/>
  <c r="O53" i="75"/>
  <c r="N53" i="75"/>
  <c r="M53" i="75"/>
  <c r="K53" i="75"/>
  <c r="J53" i="75"/>
  <c r="G53" i="75"/>
  <c r="F53" i="75"/>
  <c r="P52" i="75"/>
  <c r="O52" i="75"/>
  <c r="N52" i="75"/>
  <c r="L52" i="75"/>
  <c r="K52" i="75"/>
  <c r="J52" i="75"/>
  <c r="H52" i="75"/>
  <c r="G52" i="75"/>
  <c r="F52" i="75"/>
  <c r="D52" i="75"/>
  <c r="Q51" i="75"/>
  <c r="P51" i="75"/>
  <c r="O51" i="75"/>
  <c r="M51" i="75"/>
  <c r="L51" i="75"/>
  <c r="I51" i="75"/>
  <c r="H51" i="75"/>
  <c r="E51" i="75"/>
  <c r="R50" i="75"/>
  <c r="Q50" i="75"/>
  <c r="P50" i="75"/>
  <c r="N50" i="75"/>
  <c r="M50" i="75"/>
  <c r="L50" i="75"/>
  <c r="J50" i="75"/>
  <c r="I50" i="75"/>
  <c r="H50" i="75"/>
  <c r="F50" i="75"/>
  <c r="E50" i="75"/>
  <c r="S49" i="75"/>
  <c r="R49" i="75"/>
  <c r="Q49" i="75"/>
  <c r="O49" i="75"/>
  <c r="N49" i="75"/>
  <c r="K49" i="75"/>
  <c r="J49" i="75"/>
  <c r="H49" i="75"/>
  <c r="G49" i="75"/>
  <c r="S48" i="75"/>
  <c r="R48" i="75"/>
  <c r="P48" i="75"/>
  <c r="O48" i="75"/>
  <c r="L48" i="75"/>
  <c r="K48" i="75"/>
  <c r="J48" i="75"/>
  <c r="H48" i="75"/>
  <c r="G48" i="75"/>
  <c r="D48" i="75"/>
  <c r="S47" i="75"/>
  <c r="Q47" i="75"/>
  <c r="P47" i="75"/>
  <c r="M47" i="75"/>
  <c r="L47" i="75"/>
  <c r="I47" i="75"/>
  <c r="E47" i="75"/>
  <c r="D47" i="75"/>
  <c r="R46" i="75"/>
  <c r="Q46" i="75"/>
  <c r="N46" i="75"/>
  <c r="M46" i="75"/>
  <c r="L46" i="75"/>
  <c r="J46" i="75"/>
  <c r="I46" i="75"/>
  <c r="H46" i="75"/>
  <c r="F46" i="75"/>
  <c r="E46" i="75"/>
  <c r="D46" i="75"/>
  <c r="S45" i="75"/>
  <c r="R45" i="75"/>
  <c r="O45" i="75"/>
  <c r="N45" i="75"/>
  <c r="K45" i="75"/>
  <c r="G45" i="75"/>
  <c r="F45" i="75"/>
  <c r="E45" i="75"/>
  <c r="S44" i="75"/>
  <c r="R44" i="75"/>
  <c r="P44" i="75"/>
  <c r="O44" i="75"/>
  <c r="N44" i="75"/>
  <c r="L44" i="75"/>
  <c r="K44" i="75"/>
  <c r="H44" i="75"/>
  <c r="G44" i="75"/>
  <c r="F44" i="75"/>
  <c r="D44" i="75"/>
  <c r="Q43" i="75"/>
  <c r="P43" i="75"/>
  <c r="M43" i="75"/>
  <c r="I43" i="75"/>
  <c r="H43" i="75"/>
  <c r="G43" i="75"/>
  <c r="E43" i="75"/>
  <c r="D43" i="75"/>
  <c r="R42" i="75"/>
  <c r="Q42" i="75"/>
  <c r="P42" i="75"/>
  <c r="N42" i="75"/>
  <c r="M42" i="75"/>
  <c r="J42" i="75"/>
  <c r="I42" i="75"/>
  <c r="H42" i="75"/>
  <c r="F42" i="75"/>
  <c r="E42" i="75"/>
  <c r="D42" i="75"/>
  <c r="S41" i="75"/>
  <c r="R41" i="75"/>
  <c r="O41" i="75"/>
  <c r="K41" i="75"/>
  <c r="J41" i="75"/>
  <c r="I41" i="75"/>
  <c r="G41" i="75"/>
  <c r="F41" i="75"/>
  <c r="S40" i="75"/>
  <c r="R40" i="75"/>
  <c r="P40" i="75"/>
  <c r="O40" i="75"/>
  <c r="L40" i="75"/>
  <c r="K40" i="75"/>
  <c r="J40" i="75"/>
  <c r="H40" i="75"/>
  <c r="G40" i="75"/>
  <c r="D40" i="75"/>
  <c r="Q39" i="75"/>
  <c r="M39" i="75"/>
  <c r="L39" i="75"/>
  <c r="K39" i="75"/>
  <c r="I39" i="75"/>
  <c r="H39" i="75"/>
  <c r="E39" i="75"/>
  <c r="D39" i="75"/>
  <c r="R38" i="75"/>
  <c r="Q38" i="75"/>
  <c r="P38" i="75"/>
  <c r="N38" i="75"/>
  <c r="M38" i="75"/>
  <c r="L38" i="75"/>
  <c r="J38" i="75"/>
  <c r="I38" i="75"/>
  <c r="F38" i="75"/>
  <c r="E38" i="75"/>
  <c r="S37" i="75"/>
  <c r="R37" i="75"/>
  <c r="O37" i="75"/>
  <c r="N37" i="75"/>
  <c r="M37" i="75"/>
  <c r="L37" i="75"/>
  <c r="K37" i="75"/>
  <c r="J37" i="75"/>
  <c r="G37" i="75"/>
  <c r="F37" i="75"/>
  <c r="E37" i="75"/>
  <c r="S36" i="75"/>
  <c r="P36" i="75"/>
  <c r="O36" i="75"/>
  <c r="N36" i="75"/>
  <c r="L36" i="75"/>
  <c r="K36" i="75"/>
  <c r="H36" i="75"/>
  <c r="G36" i="75"/>
  <c r="D36" i="75"/>
  <c r="Q35" i="75"/>
  <c r="P35" i="75"/>
  <c r="O35" i="75"/>
  <c r="M35" i="75"/>
  <c r="L35" i="75"/>
  <c r="I35" i="75"/>
  <c r="H35" i="75"/>
  <c r="G35" i="75"/>
  <c r="E35" i="75"/>
  <c r="D35" i="75"/>
  <c r="R34" i="75"/>
  <c r="Q34" i="75"/>
  <c r="P34" i="75"/>
  <c r="N34" i="75"/>
  <c r="M34" i="75"/>
  <c r="J34" i="75"/>
  <c r="I34" i="75"/>
  <c r="F34" i="75"/>
  <c r="E34" i="75"/>
  <c r="S33" i="75"/>
  <c r="R33" i="75"/>
  <c r="Q33" i="75"/>
  <c r="O33" i="75"/>
  <c r="N33" i="75"/>
  <c r="K33" i="75"/>
  <c r="J33" i="75"/>
  <c r="I33" i="75"/>
  <c r="G33" i="75"/>
  <c r="F33" i="75"/>
  <c r="S32" i="75"/>
  <c r="R32" i="75"/>
  <c r="P32" i="75"/>
  <c r="O32" i="75"/>
  <c r="L32" i="75"/>
  <c r="K32" i="75"/>
  <c r="I32" i="75"/>
  <c r="H32" i="75"/>
  <c r="D32" i="75"/>
  <c r="S31" i="75"/>
  <c r="Q31" i="75"/>
  <c r="P31" i="75"/>
  <c r="M31" i="75"/>
  <c r="L31" i="75"/>
  <c r="K31" i="75"/>
  <c r="I31" i="75"/>
  <c r="H31" i="75"/>
  <c r="G31" i="75"/>
  <c r="E31" i="75"/>
  <c r="D31" i="75"/>
  <c r="R30" i="75"/>
  <c r="Q30" i="75"/>
  <c r="N30" i="75"/>
  <c r="M30" i="75"/>
  <c r="J30" i="75"/>
  <c r="F30" i="75"/>
  <c r="E30" i="75"/>
  <c r="D30" i="75"/>
  <c r="S29" i="75"/>
  <c r="R29" i="75"/>
  <c r="Q29" i="75"/>
  <c r="O29" i="75"/>
  <c r="N29" i="75"/>
  <c r="M29" i="75"/>
  <c r="K29" i="75"/>
  <c r="J29" i="75"/>
  <c r="G29" i="75"/>
  <c r="F29" i="75"/>
  <c r="E29" i="75"/>
  <c r="S28" i="75"/>
  <c r="P28" i="75"/>
  <c r="O28" i="75"/>
  <c r="L28" i="75"/>
  <c r="H28" i="75"/>
  <c r="G28" i="75"/>
  <c r="F28" i="75"/>
  <c r="D28" i="75"/>
  <c r="Q27" i="75"/>
  <c r="P27" i="75"/>
  <c r="O27" i="75"/>
  <c r="M27" i="75"/>
  <c r="L27" i="75"/>
  <c r="I27" i="75"/>
  <c r="H27" i="75"/>
  <c r="G27" i="75"/>
  <c r="E27" i="75"/>
  <c r="D27" i="75"/>
  <c r="S26" i="75"/>
  <c r="R26" i="75"/>
  <c r="Q26" i="75"/>
  <c r="N26" i="75"/>
  <c r="J26" i="75"/>
  <c r="I26" i="75"/>
  <c r="H26" i="75"/>
  <c r="F26" i="75"/>
  <c r="E26" i="75"/>
  <c r="S25" i="75"/>
  <c r="R25" i="75"/>
  <c r="Q25" i="75"/>
  <c r="O25" i="75"/>
  <c r="N25" i="75"/>
  <c r="K25" i="75"/>
  <c r="J25" i="75"/>
  <c r="I25" i="75"/>
  <c r="G25" i="75"/>
  <c r="F25" i="75"/>
  <c r="S24" i="75"/>
  <c r="P24" i="75"/>
  <c r="L24" i="75"/>
  <c r="K24" i="75"/>
  <c r="J24" i="75"/>
  <c r="H24" i="75"/>
  <c r="G24" i="75"/>
  <c r="D24" i="75"/>
  <c r="S23" i="75"/>
  <c r="Q23" i="75"/>
  <c r="P23" i="75"/>
  <c r="M23" i="75"/>
  <c r="L23" i="75"/>
  <c r="K23" i="75"/>
  <c r="I23" i="75"/>
  <c r="H23" i="75"/>
  <c r="G23" i="75"/>
  <c r="E23" i="75"/>
  <c r="D23" i="75"/>
  <c r="R22" i="75"/>
  <c r="N22" i="75"/>
  <c r="M22" i="75"/>
  <c r="L22" i="75"/>
  <c r="J22" i="75"/>
  <c r="I22" i="75"/>
  <c r="F22" i="75"/>
  <c r="E22" i="75"/>
  <c r="D22" i="75"/>
  <c r="S21" i="75"/>
  <c r="R21" i="75"/>
  <c r="O21" i="75"/>
  <c r="N21" i="75"/>
  <c r="M21" i="75"/>
  <c r="K21" i="75"/>
  <c r="J21" i="75"/>
  <c r="G21" i="75"/>
  <c r="F21" i="75"/>
  <c r="P20" i="75"/>
  <c r="O20" i="75"/>
  <c r="N20" i="75"/>
  <c r="L20" i="75"/>
  <c r="K20" i="75"/>
  <c r="H20" i="75"/>
  <c r="G20" i="75"/>
  <c r="F20" i="75"/>
  <c r="E20" i="75"/>
  <c r="D20" i="75"/>
  <c r="Q19" i="75"/>
  <c r="P19" i="75"/>
  <c r="O19" i="75"/>
  <c r="M19" i="75"/>
  <c r="L19" i="75"/>
  <c r="I19" i="75"/>
  <c r="H19" i="75"/>
  <c r="E19" i="75"/>
  <c r="R18" i="75"/>
  <c r="Q18" i="75"/>
  <c r="P18" i="75"/>
  <c r="N18" i="75"/>
  <c r="M18" i="75"/>
  <c r="K18" i="75"/>
  <c r="J18" i="75"/>
  <c r="I18" i="75"/>
  <c r="H18" i="75"/>
  <c r="F18" i="75"/>
  <c r="E18" i="75"/>
  <c r="S17" i="75"/>
  <c r="R17" i="75"/>
  <c r="Q17" i="75"/>
  <c r="O17" i="75"/>
  <c r="N17" i="75"/>
  <c r="K17" i="75"/>
  <c r="J17" i="75"/>
  <c r="G17" i="75"/>
  <c r="S16" i="75"/>
  <c r="R16" i="75"/>
  <c r="P16" i="75"/>
  <c r="O16" i="75"/>
  <c r="L16" i="75"/>
  <c r="K16" i="75"/>
  <c r="J16" i="75"/>
  <c r="I16" i="75"/>
  <c r="H16" i="75"/>
  <c r="G16" i="75"/>
  <c r="D16" i="75"/>
  <c r="S15" i="75"/>
  <c r="Q15" i="75"/>
  <c r="P15" i="75"/>
  <c r="M15" i="75"/>
  <c r="L15" i="75"/>
  <c r="I15" i="75"/>
  <c r="E15" i="75"/>
  <c r="D15" i="75"/>
  <c r="R14" i="75"/>
  <c r="Q14" i="75"/>
  <c r="N14" i="75"/>
  <c r="M14" i="75"/>
  <c r="L14" i="75"/>
  <c r="J14" i="75"/>
  <c r="I14" i="75"/>
  <c r="F14" i="75"/>
  <c r="E14" i="75"/>
  <c r="D14" i="75"/>
  <c r="S13" i="75"/>
  <c r="R13" i="75"/>
  <c r="O13" i="75"/>
  <c r="N13" i="75"/>
  <c r="K13" i="75"/>
  <c r="G13" i="75"/>
  <c r="F13" i="75"/>
  <c r="E13" i="75"/>
  <c r="S12" i="75"/>
  <c r="P12" i="75"/>
  <c r="O12" i="75"/>
  <c r="N12" i="75"/>
  <c r="M12" i="75"/>
  <c r="L12" i="75"/>
  <c r="K12" i="75"/>
  <c r="H12" i="75"/>
  <c r="G12" i="75"/>
  <c r="F12" i="75"/>
  <c r="D12" i="75"/>
  <c r="Q11" i="75"/>
  <c r="P11" i="75"/>
  <c r="M11" i="75"/>
  <c r="I11" i="75"/>
  <c r="H11" i="75"/>
  <c r="G11" i="75"/>
  <c r="F11" i="75"/>
  <c r="E11" i="75"/>
  <c r="D11" i="75"/>
  <c r="R10" i="75"/>
  <c r="Q10" i="75"/>
  <c r="P10" i="75"/>
  <c r="N10" i="75"/>
  <c r="M10" i="75"/>
  <c r="K10" i="75"/>
  <c r="J10" i="75"/>
  <c r="I10" i="75"/>
  <c r="H10" i="75"/>
  <c r="F10" i="75"/>
  <c r="E10" i="75"/>
  <c r="S9" i="75"/>
  <c r="R9" i="75"/>
  <c r="O9" i="75"/>
  <c r="K9" i="75"/>
  <c r="J9" i="75"/>
  <c r="I9" i="75"/>
  <c r="G9" i="75"/>
  <c r="F9" i="75"/>
  <c r="D9" i="75"/>
  <c r="S8" i="75"/>
  <c r="R8" i="75"/>
  <c r="P8" i="75"/>
  <c r="O8" i="75"/>
  <c r="L8" i="75"/>
  <c r="K8" i="75"/>
  <c r="J8" i="75"/>
  <c r="H8" i="75"/>
  <c r="G8" i="75"/>
  <c r="D8" i="75"/>
  <c r="Q7" i="75"/>
  <c r="M7" i="75"/>
  <c r="L7" i="75"/>
  <c r="K7" i="75"/>
  <c r="I7" i="75"/>
  <c r="H7" i="75"/>
  <c r="E7" i="75"/>
  <c r="D7" i="75"/>
  <c r="R6" i="75"/>
  <c r="Q6" i="75"/>
  <c r="N6" i="75"/>
  <c r="M6" i="75"/>
  <c r="L6" i="75"/>
  <c r="J6" i="75"/>
  <c r="I6" i="75"/>
  <c r="F6" i="75"/>
  <c r="E6" i="75"/>
  <c r="S5" i="75"/>
  <c r="R5" i="75"/>
  <c r="Q5" i="75"/>
  <c r="O5" i="75"/>
  <c r="N5" i="75"/>
  <c r="M5" i="75"/>
  <c r="K5" i="75"/>
  <c r="J5" i="75"/>
  <c r="G5" i="75"/>
  <c r="F5" i="75"/>
  <c r="E5" i="75"/>
  <c r="S4" i="75"/>
  <c r="P4" i="75"/>
  <c r="O4" i="75"/>
  <c r="N4" i="75"/>
  <c r="L4" i="75"/>
  <c r="K4" i="75"/>
  <c r="H4" i="75"/>
  <c r="G4" i="75"/>
  <c r="E4" i="75"/>
  <c r="D4" i="75"/>
  <c r="O3" i="75"/>
  <c r="C309" i="73"/>
  <c r="C308" i="73"/>
  <c r="C307" i="73"/>
  <c r="C306" i="73"/>
  <c r="C305" i="73"/>
  <c r="C304" i="73"/>
  <c r="C303" i="73"/>
  <c r="C302" i="73"/>
  <c r="C301" i="73"/>
  <c r="C300" i="73"/>
  <c r="C299" i="73"/>
  <c r="C298" i="73"/>
  <c r="C297" i="73"/>
  <c r="C296" i="73"/>
  <c r="C295" i="73"/>
  <c r="C294" i="73"/>
  <c r="C293" i="73"/>
  <c r="C292" i="73"/>
  <c r="C291" i="73"/>
  <c r="C290" i="73"/>
  <c r="C289" i="73"/>
  <c r="C288" i="73"/>
  <c r="C287" i="73"/>
  <c r="C286" i="73"/>
  <c r="C285" i="73"/>
  <c r="C284" i="73"/>
  <c r="C283" i="73"/>
  <c r="C282" i="73"/>
  <c r="C281" i="73"/>
  <c r="C280" i="73"/>
  <c r="C279" i="73"/>
  <c r="C278" i="73"/>
  <c r="C277" i="73"/>
  <c r="C276" i="73"/>
  <c r="C275" i="73"/>
  <c r="C274" i="73"/>
  <c r="C273" i="73"/>
  <c r="C272" i="73"/>
  <c r="C271" i="73"/>
  <c r="C270" i="73"/>
  <c r="C269" i="73"/>
  <c r="C268" i="73"/>
  <c r="C267" i="73"/>
  <c r="C266" i="73"/>
  <c r="C265" i="73"/>
  <c r="C264" i="73"/>
  <c r="C263" i="73"/>
  <c r="C262" i="73"/>
  <c r="C261" i="73"/>
  <c r="C260" i="73"/>
  <c r="C259" i="73"/>
  <c r="C258" i="73"/>
  <c r="C257" i="73"/>
  <c r="C256" i="73"/>
  <c r="C255" i="73"/>
  <c r="C254" i="73"/>
  <c r="C253" i="73"/>
  <c r="C252" i="73"/>
  <c r="C251" i="73"/>
  <c r="C250" i="73"/>
  <c r="C249" i="73"/>
  <c r="C248" i="73"/>
  <c r="C247" i="73"/>
  <c r="C246" i="73"/>
  <c r="C245" i="73"/>
  <c r="C244" i="73"/>
  <c r="C243" i="73"/>
  <c r="C242" i="73"/>
  <c r="C241" i="73"/>
  <c r="C240" i="73"/>
  <c r="C239" i="73"/>
  <c r="C238" i="73"/>
  <c r="C237" i="73"/>
  <c r="C236" i="73"/>
  <c r="C235" i="73"/>
  <c r="C234" i="73"/>
  <c r="C233" i="73"/>
  <c r="C232" i="73"/>
  <c r="C231" i="73"/>
  <c r="C230" i="73"/>
  <c r="C229" i="73"/>
  <c r="C228" i="73"/>
  <c r="C227" i="73"/>
  <c r="C226" i="73"/>
  <c r="C225" i="73"/>
  <c r="C224" i="73"/>
  <c r="C223" i="73"/>
  <c r="C222" i="73"/>
  <c r="C221" i="73"/>
  <c r="C220" i="73"/>
  <c r="C219" i="73"/>
  <c r="C218" i="73"/>
  <c r="C217" i="73"/>
  <c r="C216" i="73"/>
  <c r="C215" i="73"/>
  <c r="C214" i="73"/>
  <c r="C213" i="73"/>
  <c r="C212" i="73"/>
  <c r="C211" i="73"/>
  <c r="C210" i="73"/>
  <c r="C209" i="73"/>
  <c r="C208" i="73"/>
  <c r="C207" i="73"/>
  <c r="C206" i="73"/>
  <c r="C205" i="73"/>
  <c r="C204" i="73"/>
  <c r="C203" i="73"/>
  <c r="C202" i="73"/>
  <c r="C201" i="73"/>
  <c r="C200" i="73"/>
  <c r="C199" i="73"/>
  <c r="C198" i="73"/>
  <c r="C197" i="73"/>
  <c r="C196" i="73"/>
  <c r="C195" i="73"/>
  <c r="C194" i="73"/>
  <c r="C193" i="73"/>
  <c r="C192" i="73"/>
  <c r="C191" i="73"/>
  <c r="C190" i="73"/>
  <c r="C189" i="73"/>
  <c r="C188" i="73"/>
  <c r="C187" i="73"/>
  <c r="C186" i="73"/>
  <c r="C185" i="73"/>
  <c r="C184" i="73"/>
  <c r="C183" i="73"/>
  <c r="C182" i="73"/>
  <c r="C181" i="73"/>
  <c r="C180" i="73"/>
  <c r="C179" i="73"/>
  <c r="C178" i="73"/>
  <c r="C177" i="73"/>
  <c r="C176" i="73"/>
  <c r="C175" i="73"/>
  <c r="C174" i="73"/>
  <c r="C173" i="73"/>
  <c r="C172" i="73"/>
  <c r="C171" i="73"/>
  <c r="C170" i="73"/>
  <c r="C169" i="73"/>
  <c r="C168" i="73"/>
  <c r="C167" i="73"/>
  <c r="C166" i="73"/>
  <c r="C165" i="73"/>
  <c r="C164" i="73"/>
  <c r="C163" i="73"/>
  <c r="C162" i="73"/>
  <c r="C161" i="73"/>
  <c r="C160" i="73"/>
  <c r="C159" i="73"/>
  <c r="C158" i="73"/>
  <c r="C157" i="73"/>
  <c r="C156" i="73"/>
  <c r="C155" i="73"/>
  <c r="C154" i="73"/>
  <c r="C153" i="73"/>
  <c r="C152" i="73"/>
  <c r="C151" i="73"/>
  <c r="C150" i="73"/>
  <c r="C149" i="73"/>
  <c r="C148" i="73"/>
  <c r="C147" i="73"/>
  <c r="C146" i="73"/>
  <c r="C145" i="73"/>
  <c r="C144" i="73"/>
  <c r="C143" i="73"/>
  <c r="C142" i="73"/>
  <c r="C141" i="73"/>
  <c r="C140" i="73"/>
  <c r="C139" i="73"/>
  <c r="C138" i="73"/>
  <c r="C137" i="73"/>
  <c r="C136" i="73"/>
  <c r="C135" i="73"/>
  <c r="C134" i="73"/>
  <c r="C133" i="73"/>
  <c r="C132" i="73"/>
  <c r="C131" i="73"/>
  <c r="C130" i="73"/>
  <c r="C129" i="73"/>
  <c r="C128" i="73"/>
  <c r="C127" i="73"/>
  <c r="C126" i="73"/>
  <c r="C125" i="73"/>
  <c r="C124" i="73"/>
  <c r="C123" i="73"/>
  <c r="C122" i="73"/>
  <c r="C121" i="73"/>
  <c r="C120" i="73"/>
  <c r="C119" i="73"/>
  <c r="C118" i="73"/>
  <c r="C117" i="73"/>
  <c r="C116" i="73"/>
  <c r="C115" i="73"/>
  <c r="C114" i="73"/>
  <c r="C113" i="73"/>
  <c r="C112" i="73"/>
  <c r="C111" i="73"/>
  <c r="C110" i="73"/>
  <c r="C109" i="73"/>
  <c r="C108" i="73"/>
  <c r="C107" i="73"/>
  <c r="C106" i="73"/>
  <c r="C105" i="73"/>
  <c r="C104" i="73"/>
  <c r="C103" i="73"/>
  <c r="C102" i="73"/>
  <c r="C101" i="73"/>
  <c r="C100" i="73"/>
  <c r="C99" i="73"/>
  <c r="C98" i="73"/>
  <c r="C97" i="73"/>
  <c r="C96" i="73"/>
  <c r="C95" i="73"/>
  <c r="C94" i="73"/>
  <c r="C93" i="73"/>
  <c r="C92" i="73"/>
  <c r="C91" i="73"/>
  <c r="C90" i="73"/>
  <c r="C89" i="73"/>
  <c r="C88" i="73"/>
  <c r="C87" i="73"/>
  <c r="C86" i="73"/>
  <c r="C85" i="73"/>
  <c r="C84" i="73"/>
  <c r="C83" i="73"/>
  <c r="C82" i="73"/>
  <c r="C81" i="73"/>
  <c r="C80" i="73"/>
  <c r="C79" i="73"/>
  <c r="C78" i="73"/>
  <c r="C77" i="73"/>
  <c r="C76" i="73"/>
  <c r="C75" i="73"/>
  <c r="C74" i="73"/>
  <c r="C73" i="73"/>
  <c r="C72" i="73"/>
  <c r="C71" i="73"/>
  <c r="C70" i="73"/>
  <c r="C69" i="73"/>
  <c r="C68" i="73"/>
  <c r="C67" i="73"/>
  <c r="C66" i="73"/>
  <c r="C65" i="73"/>
  <c r="C64" i="73"/>
  <c r="C63" i="73"/>
  <c r="C62" i="73"/>
  <c r="C61" i="73"/>
  <c r="C60" i="73"/>
  <c r="C59" i="73"/>
  <c r="C58" i="73"/>
  <c r="C57" i="73"/>
  <c r="C56" i="73"/>
  <c r="C55" i="73"/>
  <c r="C54" i="73"/>
  <c r="C53" i="73"/>
  <c r="C52" i="73"/>
  <c r="C51" i="73"/>
  <c r="C50" i="73"/>
  <c r="C49" i="73"/>
  <c r="C48" i="73"/>
  <c r="C47" i="73"/>
  <c r="C46" i="73"/>
  <c r="C45" i="73"/>
  <c r="C44" i="73"/>
  <c r="C43" i="73"/>
  <c r="C42" i="73"/>
  <c r="C41" i="73"/>
  <c r="C40" i="73"/>
  <c r="C39" i="73"/>
  <c r="C38" i="73"/>
  <c r="C37" i="73"/>
  <c r="C36" i="73"/>
  <c r="C35" i="73"/>
  <c r="C34" i="73"/>
  <c r="C33" i="73"/>
  <c r="C32" i="73"/>
  <c r="C31" i="73"/>
  <c r="C30" i="73"/>
  <c r="C29" i="73"/>
  <c r="C28" i="73"/>
  <c r="C27" i="73"/>
  <c r="C26" i="73"/>
  <c r="C25" i="73"/>
  <c r="C24" i="73"/>
  <c r="C23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C10" i="73"/>
  <c r="C9" i="73"/>
  <c r="C8" i="73"/>
  <c r="C7" i="73"/>
  <c r="C6" i="73"/>
  <c r="C5" i="73"/>
  <c r="C4" i="73"/>
  <c r="C3" i="73"/>
  <c r="S2" i="73"/>
  <c r="R2" i="73"/>
  <c r="Q2" i="73"/>
  <c r="P2" i="73"/>
  <c r="O2" i="73"/>
  <c r="N2" i="73"/>
  <c r="M2" i="73"/>
  <c r="L2" i="73"/>
  <c r="K2" i="73"/>
  <c r="J2" i="73"/>
  <c r="I2" i="73"/>
  <c r="H2" i="73"/>
  <c r="G2" i="73"/>
  <c r="F2" i="73"/>
  <c r="E2" i="73"/>
  <c r="D2" i="73"/>
  <c r="S309" i="73"/>
  <c r="R309" i="73"/>
  <c r="Q309" i="73"/>
  <c r="P309" i="73"/>
  <c r="O309" i="73"/>
  <c r="N309" i="73"/>
  <c r="M309" i="73"/>
  <c r="L309" i="73"/>
  <c r="K309" i="73"/>
  <c r="J309" i="73"/>
  <c r="I309" i="73"/>
  <c r="H309" i="73"/>
  <c r="G309" i="73"/>
  <c r="F309" i="73"/>
  <c r="E309" i="73"/>
  <c r="D309" i="73"/>
  <c r="S308" i="73"/>
  <c r="R308" i="73"/>
  <c r="Q308" i="73"/>
  <c r="P308" i="73"/>
  <c r="O308" i="73"/>
  <c r="M308" i="73"/>
  <c r="L308" i="73"/>
  <c r="K308" i="73"/>
  <c r="J308" i="73"/>
  <c r="I308" i="73"/>
  <c r="H308" i="73"/>
  <c r="G308" i="73"/>
  <c r="E308" i="73"/>
  <c r="D308" i="73"/>
  <c r="S307" i="73"/>
  <c r="R307" i="73"/>
  <c r="Q307" i="73"/>
  <c r="P307" i="73"/>
  <c r="N307" i="73"/>
  <c r="M307" i="73"/>
  <c r="L307" i="73"/>
  <c r="K307" i="73"/>
  <c r="J307" i="73"/>
  <c r="I307" i="73"/>
  <c r="H307" i="73"/>
  <c r="F307" i="73"/>
  <c r="E307" i="73"/>
  <c r="D307" i="73"/>
  <c r="S306" i="73"/>
  <c r="R306" i="73"/>
  <c r="Q306" i="73"/>
  <c r="O306" i="73"/>
  <c r="N306" i="73"/>
  <c r="M306" i="73"/>
  <c r="L306" i="73"/>
  <c r="K306" i="73"/>
  <c r="J306" i="73"/>
  <c r="I306" i="73"/>
  <c r="G306" i="73"/>
  <c r="F306" i="73"/>
  <c r="E306" i="73"/>
  <c r="D306" i="73"/>
  <c r="S305" i="73"/>
  <c r="R305" i="73"/>
  <c r="P305" i="73"/>
  <c r="O305" i="73"/>
  <c r="N305" i="73"/>
  <c r="M305" i="73"/>
  <c r="L305" i="73"/>
  <c r="K305" i="73"/>
  <c r="J305" i="73"/>
  <c r="H305" i="73"/>
  <c r="G305" i="73"/>
  <c r="F305" i="73"/>
  <c r="E305" i="73"/>
  <c r="D305" i="73"/>
  <c r="S304" i="73"/>
  <c r="Q304" i="73"/>
  <c r="P304" i="73"/>
  <c r="O304" i="73"/>
  <c r="N304" i="73"/>
  <c r="M304" i="73"/>
  <c r="L304" i="73"/>
  <c r="K304" i="73"/>
  <c r="I304" i="73"/>
  <c r="H304" i="73"/>
  <c r="G304" i="73"/>
  <c r="F304" i="73"/>
  <c r="E304" i="73"/>
  <c r="D304" i="73"/>
  <c r="R303" i="73"/>
  <c r="Q303" i="73"/>
  <c r="P303" i="73"/>
  <c r="O303" i="73"/>
  <c r="N303" i="73"/>
  <c r="M303" i="73"/>
  <c r="L303" i="73"/>
  <c r="J303" i="73"/>
  <c r="I303" i="73"/>
  <c r="H303" i="73"/>
  <c r="G303" i="73"/>
  <c r="F303" i="73"/>
  <c r="E303" i="73"/>
  <c r="D303" i="73"/>
  <c r="S302" i="73"/>
  <c r="R302" i="73"/>
  <c r="Q302" i="73"/>
  <c r="P302" i="73"/>
  <c r="O302" i="73"/>
  <c r="N302" i="73"/>
  <c r="M302" i="73"/>
  <c r="K302" i="73"/>
  <c r="J302" i="73"/>
  <c r="I302" i="73"/>
  <c r="H302" i="73"/>
  <c r="G302" i="73"/>
  <c r="F302" i="73"/>
  <c r="E302" i="73"/>
  <c r="S301" i="73"/>
  <c r="R301" i="73"/>
  <c r="Q301" i="73"/>
  <c r="P301" i="73"/>
  <c r="O301" i="73"/>
  <c r="N301" i="73"/>
  <c r="L301" i="73"/>
  <c r="K301" i="73"/>
  <c r="J301" i="73"/>
  <c r="I301" i="73"/>
  <c r="H301" i="73"/>
  <c r="G301" i="73"/>
  <c r="F301" i="73"/>
  <c r="D301" i="73"/>
  <c r="S300" i="73"/>
  <c r="R300" i="73"/>
  <c r="Q300" i="73"/>
  <c r="P300" i="73"/>
  <c r="O300" i="73"/>
  <c r="M300" i="73"/>
  <c r="L300" i="73"/>
  <c r="K300" i="73"/>
  <c r="J300" i="73"/>
  <c r="I300" i="73"/>
  <c r="H300" i="73"/>
  <c r="G300" i="73"/>
  <c r="E300" i="73"/>
  <c r="D300" i="73"/>
  <c r="S299" i="73"/>
  <c r="R299" i="73"/>
  <c r="Q299" i="73"/>
  <c r="P299" i="73"/>
  <c r="N299" i="73"/>
  <c r="M299" i="73"/>
  <c r="L299" i="73"/>
  <c r="K299" i="73"/>
  <c r="J299" i="73"/>
  <c r="I299" i="73"/>
  <c r="H299" i="73"/>
  <c r="F299" i="73"/>
  <c r="E299" i="73"/>
  <c r="D299" i="73"/>
  <c r="S298" i="73"/>
  <c r="R298" i="73"/>
  <c r="Q298" i="73"/>
  <c r="O298" i="73"/>
  <c r="N298" i="73"/>
  <c r="M298" i="73"/>
  <c r="L298" i="73"/>
  <c r="K298" i="73"/>
  <c r="J298" i="73"/>
  <c r="I298" i="73"/>
  <c r="G298" i="73"/>
  <c r="F298" i="73"/>
  <c r="E298" i="73"/>
  <c r="D298" i="73"/>
  <c r="S297" i="73"/>
  <c r="R297" i="73"/>
  <c r="P297" i="73"/>
  <c r="O297" i="73"/>
  <c r="N297" i="73"/>
  <c r="M297" i="73"/>
  <c r="L297" i="73"/>
  <c r="K297" i="73"/>
  <c r="J297" i="73"/>
  <c r="H297" i="73"/>
  <c r="G297" i="73"/>
  <c r="F297" i="73"/>
  <c r="E297" i="73"/>
  <c r="D297" i="73"/>
  <c r="S296" i="73"/>
  <c r="Q296" i="73"/>
  <c r="P296" i="73"/>
  <c r="O296" i="73"/>
  <c r="N296" i="73"/>
  <c r="M296" i="73"/>
  <c r="L296" i="73"/>
  <c r="K296" i="73"/>
  <c r="I296" i="73"/>
  <c r="H296" i="73"/>
  <c r="G296" i="73"/>
  <c r="F296" i="73"/>
  <c r="E296" i="73"/>
  <c r="D296" i="73"/>
  <c r="R295" i="73"/>
  <c r="Q295" i="73"/>
  <c r="P295" i="73"/>
  <c r="O295" i="73"/>
  <c r="N295" i="73"/>
  <c r="M295" i="73"/>
  <c r="L295" i="73"/>
  <c r="J295" i="73"/>
  <c r="I295" i="73"/>
  <c r="H295" i="73"/>
  <c r="G295" i="73"/>
  <c r="F295" i="73"/>
  <c r="E295" i="73"/>
  <c r="D295" i="73"/>
  <c r="S294" i="73"/>
  <c r="R294" i="73"/>
  <c r="Q294" i="73"/>
  <c r="P294" i="73"/>
  <c r="O294" i="73"/>
  <c r="N294" i="73"/>
  <c r="M294" i="73"/>
  <c r="K294" i="73"/>
  <c r="J294" i="73"/>
  <c r="I294" i="73"/>
  <c r="H294" i="73"/>
  <c r="G294" i="73"/>
  <c r="F294" i="73"/>
  <c r="E294" i="73"/>
  <c r="S293" i="73"/>
  <c r="R293" i="73"/>
  <c r="Q293" i="73"/>
  <c r="P293" i="73"/>
  <c r="O293" i="73"/>
  <c r="N293" i="73"/>
  <c r="L293" i="73"/>
  <c r="K293" i="73"/>
  <c r="J293" i="73"/>
  <c r="I293" i="73"/>
  <c r="H293" i="73"/>
  <c r="G293" i="73"/>
  <c r="F293" i="73"/>
  <c r="D293" i="73"/>
  <c r="S292" i="73"/>
  <c r="R292" i="73"/>
  <c r="Q292" i="73"/>
  <c r="P292" i="73"/>
  <c r="O292" i="73"/>
  <c r="M292" i="73"/>
  <c r="L292" i="73"/>
  <c r="K292" i="73"/>
  <c r="J292" i="73"/>
  <c r="I292" i="73"/>
  <c r="H292" i="73"/>
  <c r="G292" i="73"/>
  <c r="E292" i="73"/>
  <c r="D292" i="73"/>
  <c r="S291" i="73"/>
  <c r="R291" i="73"/>
  <c r="Q291" i="73"/>
  <c r="P291" i="73"/>
  <c r="N291" i="73"/>
  <c r="M291" i="73"/>
  <c r="L291" i="73"/>
  <c r="K291" i="73"/>
  <c r="J291" i="73"/>
  <c r="I291" i="73"/>
  <c r="H291" i="73"/>
  <c r="F291" i="73"/>
  <c r="E291" i="73"/>
  <c r="D291" i="73"/>
  <c r="S290" i="73"/>
  <c r="R290" i="73"/>
  <c r="Q290" i="73"/>
  <c r="O290" i="73"/>
  <c r="N290" i="73"/>
  <c r="M290" i="73"/>
  <c r="L290" i="73"/>
  <c r="K290" i="73"/>
  <c r="J290" i="73"/>
  <c r="I290" i="73"/>
  <c r="G290" i="73"/>
  <c r="F290" i="73"/>
  <c r="E290" i="73"/>
  <c r="D290" i="73"/>
  <c r="S289" i="73"/>
  <c r="R289" i="73"/>
  <c r="P289" i="73"/>
  <c r="O289" i="73"/>
  <c r="N289" i="73"/>
  <c r="M289" i="73"/>
  <c r="L289" i="73"/>
  <c r="K289" i="73"/>
  <c r="J289" i="73"/>
  <c r="H289" i="73"/>
  <c r="G289" i="73"/>
  <c r="F289" i="73"/>
  <c r="E289" i="73"/>
  <c r="D289" i="73"/>
  <c r="S288" i="73"/>
  <c r="Q288" i="73"/>
  <c r="P288" i="73"/>
  <c r="O288" i="73"/>
  <c r="N288" i="73"/>
  <c r="M288" i="73"/>
  <c r="L288" i="73"/>
  <c r="K288" i="73"/>
  <c r="I288" i="73"/>
  <c r="H288" i="73"/>
  <c r="G288" i="73"/>
  <c r="F288" i="73"/>
  <c r="E288" i="73"/>
  <c r="D288" i="73"/>
  <c r="R287" i="73"/>
  <c r="Q287" i="73"/>
  <c r="P287" i="73"/>
  <c r="O287" i="73"/>
  <c r="N287" i="73"/>
  <c r="M287" i="73"/>
  <c r="L287" i="73"/>
  <c r="J287" i="73"/>
  <c r="I287" i="73"/>
  <c r="H287" i="73"/>
  <c r="G287" i="73"/>
  <c r="F287" i="73"/>
  <c r="E287" i="73"/>
  <c r="D287" i="73"/>
  <c r="S286" i="73"/>
  <c r="R286" i="73"/>
  <c r="Q286" i="73"/>
  <c r="P286" i="73"/>
  <c r="O286" i="73"/>
  <c r="N286" i="73"/>
  <c r="M286" i="73"/>
  <c r="K286" i="73"/>
  <c r="J286" i="73"/>
  <c r="I286" i="73"/>
  <c r="H286" i="73"/>
  <c r="G286" i="73"/>
  <c r="F286" i="73"/>
  <c r="E286" i="73"/>
  <c r="S285" i="73"/>
  <c r="R285" i="73"/>
  <c r="Q285" i="73"/>
  <c r="P285" i="73"/>
  <c r="O285" i="73"/>
  <c r="N285" i="73"/>
  <c r="L285" i="73"/>
  <c r="K285" i="73"/>
  <c r="J285" i="73"/>
  <c r="I285" i="73"/>
  <c r="H285" i="73"/>
  <c r="G285" i="73"/>
  <c r="F285" i="73"/>
  <c r="D285" i="73"/>
  <c r="S284" i="73"/>
  <c r="R284" i="73"/>
  <c r="Q284" i="73"/>
  <c r="P284" i="73"/>
  <c r="O284" i="73"/>
  <c r="M284" i="73"/>
  <c r="L284" i="73"/>
  <c r="K284" i="73"/>
  <c r="J284" i="73"/>
  <c r="I284" i="73"/>
  <c r="H284" i="73"/>
  <c r="G284" i="73"/>
  <c r="E284" i="73"/>
  <c r="D284" i="73"/>
  <c r="S283" i="73"/>
  <c r="R283" i="73"/>
  <c r="Q283" i="73"/>
  <c r="P283" i="73"/>
  <c r="N283" i="73"/>
  <c r="M283" i="73"/>
  <c r="L283" i="73"/>
  <c r="K283" i="73"/>
  <c r="J283" i="73"/>
  <c r="I283" i="73"/>
  <c r="H283" i="73"/>
  <c r="F283" i="73"/>
  <c r="E283" i="73"/>
  <c r="D283" i="73"/>
  <c r="S282" i="73"/>
  <c r="R282" i="73"/>
  <c r="Q282" i="73"/>
  <c r="O282" i="73"/>
  <c r="N282" i="73"/>
  <c r="M282" i="73"/>
  <c r="L282" i="73"/>
  <c r="K282" i="73"/>
  <c r="J282" i="73"/>
  <c r="I282" i="73"/>
  <c r="G282" i="73"/>
  <c r="F282" i="73"/>
  <c r="E282" i="73"/>
  <c r="D282" i="73"/>
  <c r="S281" i="73"/>
  <c r="R281" i="73"/>
  <c r="Q281" i="73"/>
  <c r="P281" i="73"/>
  <c r="O281" i="73"/>
  <c r="N281" i="73"/>
  <c r="M281" i="73"/>
  <c r="L281" i="73"/>
  <c r="K281" i="73"/>
  <c r="J281" i="73"/>
  <c r="I281" i="73"/>
  <c r="H281" i="73"/>
  <c r="G281" i="73"/>
  <c r="F281" i="73"/>
  <c r="E281" i="73"/>
  <c r="D281" i="73"/>
  <c r="S280" i="73"/>
  <c r="Q280" i="73"/>
  <c r="P280" i="73"/>
  <c r="O280" i="73"/>
  <c r="N280" i="73"/>
  <c r="M280" i="73"/>
  <c r="L280" i="73"/>
  <c r="K280" i="73"/>
  <c r="I280" i="73"/>
  <c r="H280" i="73"/>
  <c r="G280" i="73"/>
  <c r="F280" i="73"/>
  <c r="E280" i="73"/>
  <c r="D280" i="73"/>
  <c r="R279" i="73"/>
  <c r="Q279" i="73"/>
  <c r="P279" i="73"/>
  <c r="O279" i="73"/>
  <c r="N279" i="73"/>
  <c r="M279" i="73"/>
  <c r="L279" i="73"/>
  <c r="J279" i="73"/>
  <c r="I279" i="73"/>
  <c r="H279" i="73"/>
  <c r="G279" i="73"/>
  <c r="F279" i="73"/>
  <c r="E279" i="73"/>
  <c r="D279" i="73"/>
  <c r="S278" i="73"/>
  <c r="R278" i="73"/>
  <c r="Q278" i="73"/>
  <c r="P278" i="73"/>
  <c r="O278" i="73"/>
  <c r="N278" i="73"/>
  <c r="M278" i="73"/>
  <c r="K278" i="73"/>
  <c r="J278" i="73"/>
  <c r="I278" i="73"/>
  <c r="H278" i="73"/>
  <c r="G278" i="73"/>
  <c r="F278" i="73"/>
  <c r="E278" i="73"/>
  <c r="S277" i="73"/>
  <c r="R277" i="73"/>
  <c r="Q277" i="73"/>
  <c r="P277" i="73"/>
  <c r="O277" i="73"/>
  <c r="N277" i="73"/>
  <c r="M277" i="73"/>
  <c r="L277" i="73"/>
  <c r="K277" i="73"/>
  <c r="J277" i="73"/>
  <c r="I277" i="73"/>
  <c r="H277" i="73"/>
  <c r="G277" i="73"/>
  <c r="F277" i="73"/>
  <c r="E277" i="73"/>
  <c r="D277" i="73"/>
  <c r="S276" i="73"/>
  <c r="R276" i="73"/>
  <c r="Q276" i="73"/>
  <c r="P276" i="73"/>
  <c r="O276" i="73"/>
  <c r="M276" i="73"/>
  <c r="L276" i="73"/>
  <c r="K276" i="73"/>
  <c r="J276" i="73"/>
  <c r="I276" i="73"/>
  <c r="H276" i="73"/>
  <c r="G276" i="73"/>
  <c r="E276" i="73"/>
  <c r="D276" i="73"/>
  <c r="S275" i="73"/>
  <c r="R275" i="73"/>
  <c r="Q275" i="73"/>
  <c r="P275" i="73"/>
  <c r="N275" i="73"/>
  <c r="M275" i="73"/>
  <c r="L275" i="73"/>
  <c r="K275" i="73"/>
  <c r="J275" i="73"/>
  <c r="I275" i="73"/>
  <c r="H275" i="73"/>
  <c r="F275" i="73"/>
  <c r="E275" i="73"/>
  <c r="D275" i="73"/>
  <c r="S274" i="73"/>
  <c r="R274" i="73"/>
  <c r="Q274" i="73"/>
  <c r="O274" i="73"/>
  <c r="N274" i="73"/>
  <c r="M274" i="73"/>
  <c r="L274" i="73"/>
  <c r="K274" i="73"/>
  <c r="J274" i="73"/>
  <c r="I274" i="73"/>
  <c r="G274" i="73"/>
  <c r="F274" i="73"/>
  <c r="E274" i="73"/>
  <c r="D274" i="73"/>
  <c r="S273" i="73"/>
  <c r="R273" i="73"/>
  <c r="P273" i="73"/>
  <c r="O273" i="73"/>
  <c r="N273" i="73"/>
  <c r="M273" i="73"/>
  <c r="L273" i="73"/>
  <c r="K273" i="73"/>
  <c r="J273" i="73"/>
  <c r="H273" i="73"/>
  <c r="G273" i="73"/>
  <c r="F273" i="73"/>
  <c r="E273" i="73"/>
  <c r="D273" i="73"/>
  <c r="S272" i="73"/>
  <c r="Q272" i="73"/>
  <c r="P272" i="73"/>
  <c r="O272" i="73"/>
  <c r="N272" i="73"/>
  <c r="M272" i="73"/>
  <c r="L272" i="73"/>
  <c r="K272" i="73"/>
  <c r="I272" i="73"/>
  <c r="H272" i="73"/>
  <c r="G272" i="73"/>
  <c r="F272" i="73"/>
  <c r="E272" i="73"/>
  <c r="D272" i="73"/>
  <c r="S270" i="73"/>
  <c r="R270" i="73"/>
  <c r="Q270" i="73"/>
  <c r="P270" i="73"/>
  <c r="O270" i="73"/>
  <c r="N270" i="73"/>
  <c r="M270" i="73"/>
  <c r="K270" i="73"/>
  <c r="J270" i="73"/>
  <c r="I270" i="73"/>
  <c r="H270" i="73"/>
  <c r="G270" i="73"/>
  <c r="F270" i="73"/>
  <c r="E270" i="73"/>
  <c r="S269" i="73"/>
  <c r="R269" i="73"/>
  <c r="Q269" i="73"/>
  <c r="P269" i="73"/>
  <c r="O269" i="73"/>
  <c r="N269" i="73"/>
  <c r="M269" i="73"/>
  <c r="L269" i="73"/>
  <c r="K269" i="73"/>
  <c r="J269" i="73"/>
  <c r="I269" i="73"/>
  <c r="H269" i="73"/>
  <c r="G269" i="73"/>
  <c r="F269" i="73"/>
  <c r="E269" i="73"/>
  <c r="D269" i="73"/>
  <c r="S268" i="73"/>
  <c r="R268" i="73"/>
  <c r="Q268" i="73"/>
  <c r="P268" i="73"/>
  <c r="O268" i="73"/>
  <c r="M268" i="73"/>
  <c r="L268" i="73"/>
  <c r="K268" i="73"/>
  <c r="J268" i="73"/>
  <c r="I268" i="73"/>
  <c r="H268" i="73"/>
  <c r="G268" i="73"/>
  <c r="E268" i="73"/>
  <c r="D268" i="73"/>
  <c r="S267" i="73"/>
  <c r="R267" i="73"/>
  <c r="Q267" i="73"/>
  <c r="P267" i="73"/>
  <c r="N267" i="73"/>
  <c r="M267" i="73"/>
  <c r="L267" i="73"/>
  <c r="K267" i="73"/>
  <c r="J267" i="73"/>
  <c r="I267" i="73"/>
  <c r="H267" i="73"/>
  <c r="F267" i="73"/>
  <c r="E267" i="73"/>
  <c r="D267" i="73"/>
  <c r="S266" i="73"/>
  <c r="R266" i="73"/>
  <c r="Q266" i="73"/>
  <c r="O266" i="73"/>
  <c r="N266" i="73"/>
  <c r="M266" i="73"/>
  <c r="L266" i="73"/>
  <c r="K266" i="73"/>
  <c r="J266" i="73"/>
  <c r="I266" i="73"/>
  <c r="G266" i="73"/>
  <c r="F266" i="73"/>
  <c r="E266" i="73"/>
  <c r="D266" i="73"/>
  <c r="S265" i="73"/>
  <c r="R265" i="73"/>
  <c r="P265" i="73"/>
  <c r="O265" i="73"/>
  <c r="N265" i="73"/>
  <c r="M265" i="73"/>
  <c r="L265" i="73"/>
  <c r="K265" i="73"/>
  <c r="J265" i="73"/>
  <c r="H265" i="73"/>
  <c r="G265" i="73"/>
  <c r="F265" i="73"/>
  <c r="E265" i="73"/>
  <c r="D265" i="73"/>
  <c r="S264" i="73"/>
  <c r="Q264" i="73"/>
  <c r="P264" i="73"/>
  <c r="O264" i="73"/>
  <c r="N264" i="73"/>
  <c r="M264" i="73"/>
  <c r="L264" i="73"/>
  <c r="K264" i="73"/>
  <c r="I264" i="73"/>
  <c r="H264" i="73"/>
  <c r="G264" i="73"/>
  <c r="F264" i="73"/>
  <c r="E264" i="73"/>
  <c r="D264" i="73"/>
  <c r="R263" i="73"/>
  <c r="Q263" i="73"/>
  <c r="P263" i="73"/>
  <c r="O263" i="73"/>
  <c r="N263" i="73"/>
  <c r="M263" i="73"/>
  <c r="L263" i="73"/>
  <c r="J263" i="73"/>
  <c r="I263" i="73"/>
  <c r="H263" i="73"/>
  <c r="G263" i="73"/>
  <c r="F263" i="73"/>
  <c r="E263" i="73"/>
  <c r="D263" i="73"/>
  <c r="S262" i="73"/>
  <c r="R262" i="73"/>
  <c r="Q262" i="73"/>
  <c r="P262" i="73"/>
  <c r="O262" i="73"/>
  <c r="N262" i="73"/>
  <c r="M262" i="73"/>
  <c r="K262" i="73"/>
  <c r="J262" i="73"/>
  <c r="I262" i="73"/>
  <c r="H262" i="73"/>
  <c r="G262" i="73"/>
  <c r="F262" i="73"/>
  <c r="E262" i="73"/>
  <c r="S261" i="73"/>
  <c r="R261" i="73"/>
  <c r="Q261" i="73"/>
  <c r="P261" i="73"/>
  <c r="O261" i="73"/>
  <c r="N261" i="73"/>
  <c r="L261" i="73"/>
  <c r="K261" i="73"/>
  <c r="J261" i="73"/>
  <c r="I261" i="73"/>
  <c r="H261" i="73"/>
  <c r="G261" i="73"/>
  <c r="F261" i="73"/>
  <c r="D261" i="73"/>
  <c r="S260" i="73"/>
  <c r="R260" i="73"/>
  <c r="Q260" i="73"/>
  <c r="P260" i="73"/>
  <c r="O260" i="73"/>
  <c r="M260" i="73"/>
  <c r="L260" i="73"/>
  <c r="K260" i="73"/>
  <c r="J260" i="73"/>
  <c r="I260" i="73"/>
  <c r="H260" i="73"/>
  <c r="G260" i="73"/>
  <c r="E260" i="73"/>
  <c r="D260" i="73"/>
  <c r="S259" i="73"/>
  <c r="R259" i="73"/>
  <c r="Q259" i="73"/>
  <c r="P259" i="73"/>
  <c r="N259" i="73"/>
  <c r="M259" i="73"/>
  <c r="L259" i="73"/>
  <c r="K259" i="73"/>
  <c r="J259" i="73"/>
  <c r="I259" i="73"/>
  <c r="H259" i="73"/>
  <c r="F259" i="73"/>
  <c r="E259" i="73"/>
  <c r="D259" i="73"/>
  <c r="S257" i="73"/>
  <c r="R257" i="73"/>
  <c r="P257" i="73"/>
  <c r="O257" i="73"/>
  <c r="N257" i="73"/>
  <c r="M257" i="73"/>
  <c r="L257" i="73"/>
  <c r="K257" i="73"/>
  <c r="J257" i="73"/>
  <c r="H257" i="73"/>
  <c r="G257" i="73"/>
  <c r="F257" i="73"/>
  <c r="E257" i="73"/>
  <c r="D257" i="73"/>
  <c r="R255" i="73"/>
  <c r="Q255" i="73"/>
  <c r="P255" i="73"/>
  <c r="O255" i="73"/>
  <c r="N255" i="73"/>
  <c r="M255" i="73"/>
  <c r="L255" i="73"/>
  <c r="J255" i="73"/>
  <c r="I255" i="73"/>
  <c r="H255" i="73"/>
  <c r="G255" i="73"/>
  <c r="F255" i="73"/>
  <c r="E255" i="73"/>
  <c r="D255" i="73"/>
  <c r="S254" i="73"/>
  <c r="R254" i="73"/>
  <c r="Q254" i="73"/>
  <c r="P254" i="73"/>
  <c r="O254" i="73"/>
  <c r="N254" i="73"/>
  <c r="M254" i="73"/>
  <c r="K254" i="73"/>
  <c r="J254" i="73"/>
  <c r="I254" i="73"/>
  <c r="H254" i="73"/>
  <c r="G254" i="73"/>
  <c r="F254" i="73"/>
  <c r="E254" i="73"/>
  <c r="S253" i="73"/>
  <c r="R253" i="73"/>
  <c r="Q253" i="73"/>
  <c r="P253" i="73"/>
  <c r="O253" i="73"/>
  <c r="N253" i="73"/>
  <c r="L253" i="73"/>
  <c r="K253" i="73"/>
  <c r="J253" i="73"/>
  <c r="I253" i="73"/>
  <c r="H253" i="73"/>
  <c r="G253" i="73"/>
  <c r="F253" i="73"/>
  <c r="D253" i="73"/>
  <c r="S252" i="73"/>
  <c r="R252" i="73"/>
  <c r="Q252" i="73"/>
  <c r="P252" i="73"/>
  <c r="O252" i="73"/>
  <c r="M252" i="73"/>
  <c r="L252" i="73"/>
  <c r="K252" i="73"/>
  <c r="J252" i="73"/>
  <c r="I252" i="73"/>
  <c r="H252" i="73"/>
  <c r="G252" i="73"/>
  <c r="E252" i="73"/>
  <c r="D252" i="73"/>
  <c r="S251" i="73"/>
  <c r="R251" i="73"/>
  <c r="Q251" i="73"/>
  <c r="P251" i="73"/>
  <c r="N251" i="73"/>
  <c r="M251" i="73"/>
  <c r="L251" i="73"/>
  <c r="K251" i="73"/>
  <c r="J251" i="73"/>
  <c r="I251" i="73"/>
  <c r="H251" i="73"/>
  <c r="F251" i="73"/>
  <c r="E251" i="73"/>
  <c r="D251" i="73"/>
  <c r="S250" i="73"/>
  <c r="R250" i="73"/>
  <c r="Q250" i="73"/>
  <c r="O250" i="73"/>
  <c r="N250" i="73"/>
  <c r="M250" i="73"/>
  <c r="L250" i="73"/>
  <c r="K250" i="73"/>
  <c r="J250" i="73"/>
  <c r="I250" i="73"/>
  <c r="G250" i="73"/>
  <c r="F250" i="73"/>
  <c r="E250" i="73"/>
  <c r="D250" i="73"/>
  <c r="S249" i="73"/>
  <c r="R249" i="73"/>
  <c r="P249" i="73"/>
  <c r="O249" i="73"/>
  <c r="N249" i="73"/>
  <c r="M249" i="73"/>
  <c r="L249" i="73"/>
  <c r="K249" i="73"/>
  <c r="J249" i="73"/>
  <c r="H249" i="73"/>
  <c r="G249" i="73"/>
  <c r="F249" i="73"/>
  <c r="E249" i="73"/>
  <c r="D249" i="73"/>
  <c r="S248" i="73"/>
  <c r="Q248" i="73"/>
  <c r="P248" i="73"/>
  <c r="O248" i="73"/>
  <c r="N248" i="73"/>
  <c r="M248" i="73"/>
  <c r="L248" i="73"/>
  <c r="K248" i="73"/>
  <c r="I248" i="73"/>
  <c r="H248" i="73"/>
  <c r="G248" i="73"/>
  <c r="F248" i="73"/>
  <c r="E248" i="73"/>
  <c r="D248" i="73"/>
  <c r="R247" i="73"/>
  <c r="Q247" i="73"/>
  <c r="P247" i="73"/>
  <c r="O247" i="73"/>
  <c r="N247" i="73"/>
  <c r="M247" i="73"/>
  <c r="L247" i="73"/>
  <c r="J247" i="73"/>
  <c r="I247" i="73"/>
  <c r="H247" i="73"/>
  <c r="G247" i="73"/>
  <c r="F247" i="73"/>
  <c r="E247" i="73"/>
  <c r="D247" i="73"/>
  <c r="S246" i="73"/>
  <c r="R246" i="73"/>
  <c r="Q246" i="73"/>
  <c r="P246" i="73"/>
  <c r="O246" i="73"/>
  <c r="N246" i="73"/>
  <c r="M246" i="73"/>
  <c r="K246" i="73"/>
  <c r="J246" i="73"/>
  <c r="I246" i="73"/>
  <c r="H246" i="73"/>
  <c r="G246" i="73"/>
  <c r="F246" i="73"/>
  <c r="E246" i="73"/>
  <c r="S245" i="73"/>
  <c r="R245" i="73"/>
  <c r="Q245" i="73"/>
  <c r="P245" i="73"/>
  <c r="O245" i="73"/>
  <c r="N245" i="73"/>
  <c r="L245" i="73"/>
  <c r="K245" i="73"/>
  <c r="J245" i="73"/>
  <c r="I245" i="73"/>
  <c r="H245" i="73"/>
  <c r="G245" i="73"/>
  <c r="F245" i="73"/>
  <c r="D245" i="73"/>
  <c r="S244" i="73"/>
  <c r="R244" i="73"/>
  <c r="Q244" i="73"/>
  <c r="P244" i="73"/>
  <c r="O244" i="73"/>
  <c r="M244" i="73"/>
  <c r="L244" i="73"/>
  <c r="K244" i="73"/>
  <c r="J244" i="73"/>
  <c r="I244" i="73"/>
  <c r="H244" i="73"/>
  <c r="G244" i="73"/>
  <c r="E244" i="73"/>
  <c r="D244" i="73"/>
  <c r="S243" i="73"/>
  <c r="R243" i="73"/>
  <c r="Q243" i="73"/>
  <c r="P243" i="73"/>
  <c r="N243" i="73"/>
  <c r="M243" i="73"/>
  <c r="L243" i="73"/>
  <c r="K243" i="73"/>
  <c r="J243" i="73"/>
  <c r="I243" i="73"/>
  <c r="H243" i="73"/>
  <c r="F243" i="73"/>
  <c r="E243" i="73"/>
  <c r="D243" i="73"/>
  <c r="S242" i="73"/>
  <c r="R242" i="73"/>
  <c r="Q242" i="73"/>
  <c r="O242" i="73"/>
  <c r="N242" i="73"/>
  <c r="M242" i="73"/>
  <c r="L242" i="73"/>
  <c r="K242" i="73"/>
  <c r="J242" i="73"/>
  <c r="I242" i="73"/>
  <c r="G242" i="73"/>
  <c r="F242" i="73"/>
  <c r="E242" i="73"/>
  <c r="D242" i="73"/>
  <c r="S241" i="73"/>
  <c r="R241" i="73"/>
  <c r="P241" i="73"/>
  <c r="O241" i="73"/>
  <c r="N241" i="73"/>
  <c r="M241" i="73"/>
  <c r="L241" i="73"/>
  <c r="K241" i="73"/>
  <c r="J241" i="73"/>
  <c r="H241" i="73"/>
  <c r="G241" i="73"/>
  <c r="F241" i="73"/>
  <c r="E241" i="73"/>
  <c r="D241" i="73"/>
  <c r="S240" i="73"/>
  <c r="Q240" i="73"/>
  <c r="P240" i="73"/>
  <c r="O240" i="73"/>
  <c r="N240" i="73"/>
  <c r="M240" i="73"/>
  <c r="L240" i="73"/>
  <c r="K240" i="73"/>
  <c r="I240" i="73"/>
  <c r="H240" i="73"/>
  <c r="G240" i="73"/>
  <c r="F240" i="73"/>
  <c r="E240" i="73"/>
  <c r="D240" i="73"/>
  <c r="R239" i="73"/>
  <c r="Q239" i="73"/>
  <c r="P239" i="73"/>
  <c r="O239" i="73"/>
  <c r="N239" i="73"/>
  <c r="M239" i="73"/>
  <c r="L239" i="73"/>
  <c r="J239" i="73"/>
  <c r="I239" i="73"/>
  <c r="H239" i="73"/>
  <c r="G239" i="73"/>
  <c r="F239" i="73"/>
  <c r="E239" i="73"/>
  <c r="D239" i="73"/>
  <c r="S238" i="73"/>
  <c r="R238" i="73"/>
  <c r="Q238" i="73"/>
  <c r="P238" i="73"/>
  <c r="O238" i="73"/>
  <c r="N238" i="73"/>
  <c r="M238" i="73"/>
  <c r="K238" i="73"/>
  <c r="J238" i="73"/>
  <c r="I238" i="73"/>
  <c r="H238" i="73"/>
  <c r="G238" i="73"/>
  <c r="F238" i="73"/>
  <c r="E238" i="73"/>
  <c r="S237" i="73"/>
  <c r="R237" i="73"/>
  <c r="Q237" i="73"/>
  <c r="P237" i="73"/>
  <c r="O237" i="73"/>
  <c r="N237" i="73"/>
  <c r="L237" i="73"/>
  <c r="K237" i="73"/>
  <c r="J237" i="73"/>
  <c r="I237" i="73"/>
  <c r="H237" i="73"/>
  <c r="G237" i="73"/>
  <c r="F237" i="73"/>
  <c r="D237" i="73"/>
  <c r="S236" i="73"/>
  <c r="R236" i="73"/>
  <c r="Q236" i="73"/>
  <c r="P236" i="73"/>
  <c r="O236" i="73"/>
  <c r="M236" i="73"/>
  <c r="L236" i="73"/>
  <c r="K236" i="73"/>
  <c r="J236" i="73"/>
  <c r="I236" i="73"/>
  <c r="H236" i="73"/>
  <c r="G236" i="73"/>
  <c r="E236" i="73"/>
  <c r="D236" i="73"/>
  <c r="S235" i="73"/>
  <c r="R235" i="73"/>
  <c r="Q235" i="73"/>
  <c r="P235" i="73"/>
  <c r="N235" i="73"/>
  <c r="M235" i="73"/>
  <c r="L235" i="73"/>
  <c r="K235" i="73"/>
  <c r="J235" i="73"/>
  <c r="I235" i="73"/>
  <c r="H235" i="73"/>
  <c r="F235" i="73"/>
  <c r="E235" i="73"/>
  <c r="D235" i="73"/>
  <c r="S234" i="73"/>
  <c r="R234" i="73"/>
  <c r="Q234" i="73"/>
  <c r="O234" i="73"/>
  <c r="N234" i="73"/>
  <c r="M234" i="73"/>
  <c r="L234" i="73"/>
  <c r="K234" i="73"/>
  <c r="J234" i="73"/>
  <c r="I234" i="73"/>
  <c r="G234" i="73"/>
  <c r="F234" i="73"/>
  <c r="E234" i="73"/>
  <c r="D234" i="73"/>
  <c r="S233" i="73"/>
  <c r="R233" i="73"/>
  <c r="P233" i="73"/>
  <c r="O233" i="73"/>
  <c r="N233" i="73"/>
  <c r="M233" i="73"/>
  <c r="L233" i="73"/>
  <c r="K233" i="73"/>
  <c r="J233" i="73"/>
  <c r="H233" i="73"/>
  <c r="G233" i="73"/>
  <c r="F233" i="73"/>
  <c r="E233" i="73"/>
  <c r="D233" i="73"/>
  <c r="S232" i="73"/>
  <c r="Q232" i="73"/>
  <c r="P232" i="73"/>
  <c r="O232" i="73"/>
  <c r="N232" i="73"/>
  <c r="M232" i="73"/>
  <c r="L232" i="73"/>
  <c r="K232" i="73"/>
  <c r="I232" i="73"/>
  <c r="H232" i="73"/>
  <c r="G232" i="73"/>
  <c r="F232" i="73"/>
  <c r="E232" i="73"/>
  <c r="D232" i="73"/>
  <c r="R231" i="73"/>
  <c r="Q231" i="73"/>
  <c r="P231" i="73"/>
  <c r="O231" i="73"/>
  <c r="N231" i="73"/>
  <c r="M231" i="73"/>
  <c r="L231" i="73"/>
  <c r="J231" i="73"/>
  <c r="I231" i="73"/>
  <c r="H231" i="73"/>
  <c r="G231" i="73"/>
  <c r="F231" i="73"/>
  <c r="E231" i="73"/>
  <c r="D231" i="73"/>
  <c r="S230" i="73"/>
  <c r="R230" i="73"/>
  <c r="Q230" i="73"/>
  <c r="P230" i="73"/>
  <c r="O230" i="73"/>
  <c r="N230" i="73"/>
  <c r="M230" i="73"/>
  <c r="K230" i="73"/>
  <c r="J230" i="73"/>
  <c r="I230" i="73"/>
  <c r="H230" i="73"/>
  <c r="G230" i="73"/>
  <c r="F230" i="73"/>
  <c r="E230" i="73"/>
  <c r="S229" i="73"/>
  <c r="R229" i="73"/>
  <c r="Q229" i="73"/>
  <c r="P229" i="73"/>
  <c r="O229" i="73"/>
  <c r="N229" i="73"/>
  <c r="L229" i="73"/>
  <c r="K229" i="73"/>
  <c r="J229" i="73"/>
  <c r="I229" i="73"/>
  <c r="H229" i="73"/>
  <c r="G229" i="73"/>
  <c r="F229" i="73"/>
  <c r="D229" i="73"/>
  <c r="S228" i="73"/>
  <c r="R228" i="73"/>
  <c r="Q228" i="73"/>
  <c r="P228" i="73"/>
  <c r="O228" i="73"/>
  <c r="M228" i="73"/>
  <c r="L228" i="73"/>
  <c r="K228" i="73"/>
  <c r="J228" i="73"/>
  <c r="I228" i="73"/>
  <c r="H228" i="73"/>
  <c r="G228" i="73"/>
  <c r="E228" i="73"/>
  <c r="D228" i="73"/>
  <c r="S227" i="73"/>
  <c r="R227" i="73"/>
  <c r="Q227" i="73"/>
  <c r="P227" i="73"/>
  <c r="N227" i="73"/>
  <c r="M227" i="73"/>
  <c r="L227" i="73"/>
  <c r="K227" i="73"/>
  <c r="J227" i="73"/>
  <c r="I227" i="73"/>
  <c r="H227" i="73"/>
  <c r="F227" i="73"/>
  <c r="E227" i="73"/>
  <c r="D227" i="73"/>
  <c r="S226" i="73"/>
  <c r="R226" i="73"/>
  <c r="Q226" i="73"/>
  <c r="O226" i="73"/>
  <c r="N226" i="73"/>
  <c r="M226" i="73"/>
  <c r="L226" i="73"/>
  <c r="K226" i="73"/>
  <c r="J226" i="73"/>
  <c r="I226" i="73"/>
  <c r="G226" i="73"/>
  <c r="F226" i="73"/>
  <c r="E226" i="73"/>
  <c r="D226" i="73"/>
  <c r="S225" i="73"/>
  <c r="R225" i="73"/>
  <c r="P225" i="73"/>
  <c r="O225" i="73"/>
  <c r="N225" i="73"/>
  <c r="M225" i="73"/>
  <c r="L225" i="73"/>
  <c r="K225" i="73"/>
  <c r="J225" i="73"/>
  <c r="H225" i="73"/>
  <c r="G225" i="73"/>
  <c r="F225" i="73"/>
  <c r="E225" i="73"/>
  <c r="D225" i="73"/>
  <c r="S224" i="73"/>
  <c r="Q224" i="73"/>
  <c r="P224" i="73"/>
  <c r="O224" i="73"/>
  <c r="N224" i="73"/>
  <c r="M224" i="73"/>
  <c r="L224" i="73"/>
  <c r="K224" i="73"/>
  <c r="I224" i="73"/>
  <c r="H224" i="73"/>
  <c r="G224" i="73"/>
  <c r="F224" i="73"/>
  <c r="E224" i="73"/>
  <c r="D224" i="73"/>
  <c r="R223" i="73"/>
  <c r="Q223" i="73"/>
  <c r="P223" i="73"/>
  <c r="O223" i="73"/>
  <c r="N223" i="73"/>
  <c r="M223" i="73"/>
  <c r="L223" i="73"/>
  <c r="J223" i="73"/>
  <c r="I223" i="73"/>
  <c r="H223" i="73"/>
  <c r="G223" i="73"/>
  <c r="F223" i="73"/>
  <c r="E223" i="73"/>
  <c r="D223" i="73"/>
  <c r="S222" i="73"/>
  <c r="R222" i="73"/>
  <c r="Q222" i="73"/>
  <c r="P222" i="73"/>
  <c r="O222" i="73"/>
  <c r="N222" i="73"/>
  <c r="M222" i="73"/>
  <c r="K222" i="73"/>
  <c r="J222" i="73"/>
  <c r="I222" i="73"/>
  <c r="H222" i="73"/>
  <c r="G222" i="73"/>
  <c r="F222" i="73"/>
  <c r="E222" i="73"/>
  <c r="S221" i="73"/>
  <c r="R221" i="73"/>
  <c r="Q221" i="73"/>
  <c r="P221" i="73"/>
  <c r="O221" i="73"/>
  <c r="N221" i="73"/>
  <c r="L221" i="73"/>
  <c r="K221" i="73"/>
  <c r="J221" i="73"/>
  <c r="I221" i="73"/>
  <c r="H221" i="73"/>
  <c r="G221" i="73"/>
  <c r="F221" i="73"/>
  <c r="D221" i="73"/>
  <c r="S220" i="73"/>
  <c r="R220" i="73"/>
  <c r="Q220" i="73"/>
  <c r="P220" i="73"/>
  <c r="O220" i="73"/>
  <c r="M220" i="73"/>
  <c r="L220" i="73"/>
  <c r="K220" i="73"/>
  <c r="J220" i="73"/>
  <c r="I220" i="73"/>
  <c r="H220" i="73"/>
  <c r="G220" i="73"/>
  <c r="E220" i="73"/>
  <c r="D220" i="73"/>
  <c r="S219" i="73"/>
  <c r="R219" i="73"/>
  <c r="Q219" i="73"/>
  <c r="P219" i="73"/>
  <c r="N219" i="73"/>
  <c r="M219" i="73"/>
  <c r="L219" i="73"/>
  <c r="K219" i="73"/>
  <c r="J219" i="73"/>
  <c r="I219" i="73"/>
  <c r="H219" i="73"/>
  <c r="F219" i="73"/>
  <c r="E219" i="73"/>
  <c r="D219" i="73"/>
  <c r="S218" i="73"/>
  <c r="R218" i="73"/>
  <c r="Q218" i="73"/>
  <c r="O218" i="73"/>
  <c r="N218" i="73"/>
  <c r="M218" i="73"/>
  <c r="L218" i="73"/>
  <c r="K218" i="73"/>
  <c r="J218" i="73"/>
  <c r="I218" i="73"/>
  <c r="G218" i="73"/>
  <c r="F218" i="73"/>
  <c r="E218" i="73"/>
  <c r="D218" i="73"/>
  <c r="S217" i="73"/>
  <c r="R217" i="73"/>
  <c r="P217" i="73"/>
  <c r="O217" i="73"/>
  <c r="N217" i="73"/>
  <c r="M217" i="73"/>
  <c r="L217" i="73"/>
  <c r="K217" i="73"/>
  <c r="J217" i="73"/>
  <c r="H217" i="73"/>
  <c r="G217" i="73"/>
  <c r="F217" i="73"/>
  <c r="E217" i="73"/>
  <c r="D217" i="73"/>
  <c r="S216" i="73"/>
  <c r="Q216" i="73"/>
  <c r="P216" i="73"/>
  <c r="O216" i="73"/>
  <c r="N216" i="73"/>
  <c r="M216" i="73"/>
  <c r="L216" i="73"/>
  <c r="K216" i="73"/>
  <c r="I216" i="73"/>
  <c r="H216" i="73"/>
  <c r="G216" i="73"/>
  <c r="F216" i="73"/>
  <c r="E216" i="73"/>
  <c r="D216" i="73"/>
  <c r="R215" i="73"/>
  <c r="Q215" i="73"/>
  <c r="P215" i="73"/>
  <c r="O215" i="73"/>
  <c r="N215" i="73"/>
  <c r="M215" i="73"/>
  <c r="L215" i="73"/>
  <c r="J215" i="73"/>
  <c r="I215" i="73"/>
  <c r="H215" i="73"/>
  <c r="G215" i="73"/>
  <c r="F215" i="73"/>
  <c r="E215" i="73"/>
  <c r="D215" i="73"/>
  <c r="S214" i="73"/>
  <c r="R214" i="73"/>
  <c r="Q214" i="73"/>
  <c r="P214" i="73"/>
  <c r="O214" i="73"/>
  <c r="N214" i="73"/>
  <c r="M214" i="73"/>
  <c r="K214" i="73"/>
  <c r="J214" i="73"/>
  <c r="I214" i="73"/>
  <c r="H214" i="73"/>
  <c r="G214" i="73"/>
  <c r="F214" i="73"/>
  <c r="E214" i="73"/>
  <c r="S213" i="73"/>
  <c r="R213" i="73"/>
  <c r="Q213" i="73"/>
  <c r="P213" i="73"/>
  <c r="O213" i="73"/>
  <c r="N213" i="73"/>
  <c r="L213" i="73"/>
  <c r="K213" i="73"/>
  <c r="J213" i="73"/>
  <c r="I213" i="73"/>
  <c r="H213" i="73"/>
  <c r="G213" i="73"/>
  <c r="F213" i="73"/>
  <c r="D213" i="73"/>
  <c r="S212" i="73"/>
  <c r="R212" i="73"/>
  <c r="Q212" i="73"/>
  <c r="P212" i="73"/>
  <c r="O212" i="73"/>
  <c r="M212" i="73"/>
  <c r="L212" i="73"/>
  <c r="K212" i="73"/>
  <c r="J212" i="73"/>
  <c r="I212" i="73"/>
  <c r="H212" i="73"/>
  <c r="G212" i="73"/>
  <c r="E212" i="73"/>
  <c r="D212" i="73"/>
  <c r="S211" i="73"/>
  <c r="R211" i="73"/>
  <c r="Q211" i="73"/>
  <c r="P211" i="73"/>
  <c r="N211" i="73"/>
  <c r="M211" i="73"/>
  <c r="L211" i="73"/>
  <c r="K211" i="73"/>
  <c r="J211" i="73"/>
  <c r="I211" i="73"/>
  <c r="H211" i="73"/>
  <c r="F211" i="73"/>
  <c r="E211" i="73"/>
  <c r="D211" i="73"/>
  <c r="S210" i="73"/>
  <c r="R210" i="73"/>
  <c r="Q210" i="73"/>
  <c r="O210" i="73"/>
  <c r="N210" i="73"/>
  <c r="M210" i="73"/>
  <c r="L210" i="73"/>
  <c r="K210" i="73"/>
  <c r="J210" i="73"/>
  <c r="I210" i="73"/>
  <c r="G210" i="73"/>
  <c r="F210" i="73"/>
  <c r="E210" i="73"/>
  <c r="D210" i="73"/>
  <c r="S209" i="73"/>
  <c r="R209" i="73"/>
  <c r="P209" i="73"/>
  <c r="O209" i="73"/>
  <c r="N209" i="73"/>
  <c r="M209" i="73"/>
  <c r="L209" i="73"/>
  <c r="K209" i="73"/>
  <c r="J209" i="73"/>
  <c r="H209" i="73"/>
  <c r="G209" i="73"/>
  <c r="F209" i="73"/>
  <c r="E209" i="73"/>
  <c r="D209" i="73"/>
  <c r="S208" i="73"/>
  <c r="Q208" i="73"/>
  <c r="P208" i="73"/>
  <c r="O208" i="73"/>
  <c r="N208" i="73"/>
  <c r="M208" i="73"/>
  <c r="L208" i="73"/>
  <c r="K208" i="73"/>
  <c r="I208" i="73"/>
  <c r="H208" i="73"/>
  <c r="G208" i="73"/>
  <c r="F208" i="73"/>
  <c r="E208" i="73"/>
  <c r="D208" i="73"/>
  <c r="R207" i="73"/>
  <c r="Q207" i="73"/>
  <c r="P207" i="73"/>
  <c r="O207" i="73"/>
  <c r="N207" i="73"/>
  <c r="M207" i="73"/>
  <c r="L207" i="73"/>
  <c r="J207" i="73"/>
  <c r="I207" i="73"/>
  <c r="H207" i="73"/>
  <c r="G207" i="73"/>
  <c r="F207" i="73"/>
  <c r="E207" i="73"/>
  <c r="D207" i="73"/>
  <c r="S206" i="73"/>
  <c r="R206" i="73"/>
  <c r="Q206" i="73"/>
  <c r="P206" i="73"/>
  <c r="O206" i="73"/>
  <c r="N206" i="73"/>
  <c r="M206" i="73"/>
  <c r="K206" i="73"/>
  <c r="J206" i="73"/>
  <c r="I206" i="73"/>
  <c r="H206" i="73"/>
  <c r="G206" i="73"/>
  <c r="F206" i="73"/>
  <c r="E206" i="73"/>
  <c r="S205" i="73"/>
  <c r="R205" i="73"/>
  <c r="Q205" i="73"/>
  <c r="P205" i="73"/>
  <c r="O205" i="73"/>
  <c r="N205" i="73"/>
  <c r="L205" i="73"/>
  <c r="K205" i="73"/>
  <c r="J205" i="73"/>
  <c r="I205" i="73"/>
  <c r="H205" i="73"/>
  <c r="G205" i="73"/>
  <c r="F205" i="73"/>
  <c r="D205" i="73"/>
  <c r="S204" i="73"/>
  <c r="R204" i="73"/>
  <c r="Q204" i="73"/>
  <c r="P204" i="73"/>
  <c r="O204" i="73"/>
  <c r="M204" i="73"/>
  <c r="L204" i="73"/>
  <c r="K204" i="73"/>
  <c r="J204" i="73"/>
  <c r="I204" i="73"/>
  <c r="H204" i="73"/>
  <c r="G204" i="73"/>
  <c r="E204" i="73"/>
  <c r="D204" i="73"/>
  <c r="S203" i="73"/>
  <c r="R203" i="73"/>
  <c r="Q203" i="73"/>
  <c r="P203" i="73"/>
  <c r="N203" i="73"/>
  <c r="M203" i="73"/>
  <c r="L203" i="73"/>
  <c r="K203" i="73"/>
  <c r="J203" i="73"/>
  <c r="I203" i="73"/>
  <c r="H203" i="73"/>
  <c r="F203" i="73"/>
  <c r="E203" i="73"/>
  <c r="D203" i="73"/>
  <c r="S202" i="73"/>
  <c r="R202" i="73"/>
  <c r="Q202" i="73"/>
  <c r="O202" i="73"/>
  <c r="N202" i="73"/>
  <c r="M202" i="73"/>
  <c r="L202" i="73"/>
  <c r="K202" i="73"/>
  <c r="J202" i="73"/>
  <c r="I202" i="73"/>
  <c r="G202" i="73"/>
  <c r="F202" i="73"/>
  <c r="E202" i="73"/>
  <c r="D202" i="73"/>
  <c r="S201" i="73"/>
  <c r="R201" i="73"/>
  <c r="P201" i="73"/>
  <c r="O201" i="73"/>
  <c r="N201" i="73"/>
  <c r="M201" i="73"/>
  <c r="L201" i="73"/>
  <c r="K201" i="73"/>
  <c r="J201" i="73"/>
  <c r="H201" i="73"/>
  <c r="G201" i="73"/>
  <c r="F201" i="73"/>
  <c r="E201" i="73"/>
  <c r="D201" i="73"/>
  <c r="S200" i="73"/>
  <c r="Q200" i="73"/>
  <c r="P200" i="73"/>
  <c r="O200" i="73"/>
  <c r="N200" i="73"/>
  <c r="M200" i="73"/>
  <c r="L200" i="73"/>
  <c r="K200" i="73"/>
  <c r="I200" i="73"/>
  <c r="H200" i="73"/>
  <c r="G200" i="73"/>
  <c r="F200" i="73"/>
  <c r="E200" i="73"/>
  <c r="D200" i="73"/>
  <c r="R199" i="73"/>
  <c r="Q199" i="73"/>
  <c r="P199" i="73"/>
  <c r="O199" i="73"/>
  <c r="N199" i="73"/>
  <c r="M199" i="73"/>
  <c r="L199" i="73"/>
  <c r="J199" i="73"/>
  <c r="I199" i="73"/>
  <c r="H199" i="73"/>
  <c r="G199" i="73"/>
  <c r="F199" i="73"/>
  <c r="E199" i="73"/>
  <c r="D199" i="73"/>
  <c r="S198" i="73"/>
  <c r="R198" i="73"/>
  <c r="Q198" i="73"/>
  <c r="P198" i="73"/>
  <c r="O198" i="73"/>
  <c r="N198" i="73"/>
  <c r="M198" i="73"/>
  <c r="L198" i="73"/>
  <c r="K198" i="73"/>
  <c r="J198" i="73"/>
  <c r="I198" i="73"/>
  <c r="H198" i="73"/>
  <c r="G198" i="73"/>
  <c r="F198" i="73"/>
  <c r="E198" i="73"/>
  <c r="D198" i="73"/>
  <c r="S197" i="73"/>
  <c r="R197" i="73"/>
  <c r="Q197" i="73"/>
  <c r="P197" i="73"/>
  <c r="O197" i="73"/>
  <c r="N197" i="73"/>
  <c r="L197" i="73"/>
  <c r="K197" i="73"/>
  <c r="J197" i="73"/>
  <c r="I197" i="73"/>
  <c r="H197" i="73"/>
  <c r="G197" i="73"/>
  <c r="F197" i="73"/>
  <c r="D197" i="73"/>
  <c r="S195" i="73"/>
  <c r="R195" i="73"/>
  <c r="Q195" i="73"/>
  <c r="P195" i="73"/>
  <c r="N195" i="73"/>
  <c r="M195" i="73"/>
  <c r="L195" i="73"/>
  <c r="K195" i="73"/>
  <c r="J195" i="73"/>
  <c r="I195" i="73"/>
  <c r="H195" i="73"/>
  <c r="F195" i="73"/>
  <c r="E195" i="73"/>
  <c r="D195" i="73"/>
  <c r="S194" i="73"/>
  <c r="R194" i="73"/>
  <c r="Q194" i="73"/>
  <c r="O194" i="73"/>
  <c r="N194" i="73"/>
  <c r="M194" i="73"/>
  <c r="L194" i="73"/>
  <c r="K194" i="73"/>
  <c r="J194" i="73"/>
  <c r="I194" i="73"/>
  <c r="G194" i="73"/>
  <c r="F194" i="73"/>
  <c r="E194" i="73"/>
  <c r="D194" i="73"/>
  <c r="S193" i="73"/>
  <c r="R193" i="73"/>
  <c r="P193" i="73"/>
  <c r="O193" i="73"/>
  <c r="N193" i="73"/>
  <c r="M193" i="73"/>
  <c r="L193" i="73"/>
  <c r="K193" i="73"/>
  <c r="J193" i="73"/>
  <c r="H193" i="73"/>
  <c r="G193" i="73"/>
  <c r="F193" i="73"/>
  <c r="E193" i="73"/>
  <c r="D193" i="73"/>
  <c r="S192" i="73"/>
  <c r="Q192" i="73"/>
  <c r="P192" i="73"/>
  <c r="O192" i="73"/>
  <c r="N192" i="73"/>
  <c r="M192" i="73"/>
  <c r="L192" i="73"/>
  <c r="K192" i="73"/>
  <c r="I192" i="73"/>
  <c r="H192" i="73"/>
  <c r="G192" i="73"/>
  <c r="F192" i="73"/>
  <c r="E192" i="73"/>
  <c r="D192" i="73"/>
  <c r="R191" i="73"/>
  <c r="Q191" i="73"/>
  <c r="P191" i="73"/>
  <c r="O191" i="73"/>
  <c r="N191" i="73"/>
  <c r="M191" i="73"/>
  <c r="L191" i="73"/>
  <c r="J191" i="73"/>
  <c r="I191" i="73"/>
  <c r="H191" i="73"/>
  <c r="G191" i="73"/>
  <c r="F191" i="73"/>
  <c r="E191" i="73"/>
  <c r="D191" i="73"/>
  <c r="S190" i="73"/>
  <c r="R190" i="73"/>
  <c r="Q190" i="73"/>
  <c r="P190" i="73"/>
  <c r="O190" i="73"/>
  <c r="N190" i="73"/>
  <c r="M190" i="73"/>
  <c r="L190" i="73"/>
  <c r="K190" i="73"/>
  <c r="J190" i="73"/>
  <c r="I190" i="73"/>
  <c r="H190" i="73"/>
  <c r="G190" i="73"/>
  <c r="F190" i="73"/>
  <c r="E190" i="73"/>
  <c r="D190" i="73"/>
  <c r="S189" i="73"/>
  <c r="R189" i="73"/>
  <c r="Q189" i="73"/>
  <c r="P189" i="73"/>
  <c r="O189" i="73"/>
  <c r="N189" i="73"/>
  <c r="L189" i="73"/>
  <c r="K189" i="73"/>
  <c r="J189" i="73"/>
  <c r="I189" i="73"/>
  <c r="H189" i="73"/>
  <c r="G189" i="73"/>
  <c r="F189" i="73"/>
  <c r="D189" i="73"/>
  <c r="S188" i="73"/>
  <c r="R188" i="73"/>
  <c r="Q188" i="73"/>
  <c r="P188" i="73"/>
  <c r="O188" i="73"/>
  <c r="M188" i="73"/>
  <c r="L188" i="73"/>
  <c r="K188" i="73"/>
  <c r="J188" i="73"/>
  <c r="I188" i="73"/>
  <c r="H188" i="73"/>
  <c r="G188" i="73"/>
  <c r="E188" i="73"/>
  <c r="D188" i="73"/>
  <c r="S186" i="73"/>
  <c r="R186" i="73"/>
  <c r="Q186" i="73"/>
  <c r="O186" i="73"/>
  <c r="N186" i="73"/>
  <c r="M186" i="73"/>
  <c r="L186" i="73"/>
  <c r="K186" i="73"/>
  <c r="J186" i="73"/>
  <c r="I186" i="73"/>
  <c r="G186" i="73"/>
  <c r="F186" i="73"/>
  <c r="E186" i="73"/>
  <c r="D186" i="73"/>
  <c r="S185" i="73"/>
  <c r="R185" i="73"/>
  <c r="P185" i="73"/>
  <c r="O185" i="73"/>
  <c r="N185" i="73"/>
  <c r="M185" i="73"/>
  <c r="L185" i="73"/>
  <c r="K185" i="73"/>
  <c r="J185" i="73"/>
  <c r="H185" i="73"/>
  <c r="G185" i="73"/>
  <c r="F185" i="73"/>
  <c r="E185" i="73"/>
  <c r="D185" i="73"/>
  <c r="S184" i="73"/>
  <c r="Q184" i="73"/>
  <c r="P184" i="73"/>
  <c r="O184" i="73"/>
  <c r="N184" i="73"/>
  <c r="M184" i="73"/>
  <c r="L184" i="73"/>
  <c r="K184" i="73"/>
  <c r="I184" i="73"/>
  <c r="H184" i="73"/>
  <c r="G184" i="73"/>
  <c r="F184" i="73"/>
  <c r="E184" i="73"/>
  <c r="D184" i="73"/>
  <c r="R183" i="73"/>
  <c r="Q183" i="73"/>
  <c r="P183" i="73"/>
  <c r="O183" i="73"/>
  <c r="N183" i="73"/>
  <c r="M183" i="73"/>
  <c r="L183" i="73"/>
  <c r="J183" i="73"/>
  <c r="I183" i="73"/>
  <c r="H183" i="73"/>
  <c r="G183" i="73"/>
  <c r="F183" i="73"/>
  <c r="E183" i="73"/>
  <c r="D183" i="73"/>
  <c r="S182" i="73"/>
  <c r="R182" i="73"/>
  <c r="Q182" i="73"/>
  <c r="P182" i="73"/>
  <c r="O182" i="73"/>
  <c r="N182" i="73"/>
  <c r="M182" i="73"/>
  <c r="K182" i="73"/>
  <c r="J182" i="73"/>
  <c r="I182" i="73"/>
  <c r="H182" i="73"/>
  <c r="G182" i="73"/>
  <c r="F182" i="73"/>
  <c r="E182" i="73"/>
  <c r="S181" i="73"/>
  <c r="R181" i="73"/>
  <c r="Q181" i="73"/>
  <c r="P181" i="73"/>
  <c r="O181" i="73"/>
  <c r="N181" i="73"/>
  <c r="M181" i="73"/>
  <c r="L181" i="73"/>
  <c r="K181" i="73"/>
  <c r="J181" i="73"/>
  <c r="I181" i="73"/>
  <c r="H181" i="73"/>
  <c r="G181" i="73"/>
  <c r="F181" i="73"/>
  <c r="E181" i="73"/>
  <c r="D181" i="73"/>
  <c r="S180" i="73"/>
  <c r="R180" i="73"/>
  <c r="Q180" i="73"/>
  <c r="P180" i="73"/>
  <c r="O180" i="73"/>
  <c r="M180" i="73"/>
  <c r="L180" i="73"/>
  <c r="K180" i="73"/>
  <c r="J180" i="73"/>
  <c r="I180" i="73"/>
  <c r="H180" i="73"/>
  <c r="G180" i="73"/>
  <c r="E180" i="73"/>
  <c r="D180" i="73"/>
  <c r="S179" i="73"/>
  <c r="R179" i="73"/>
  <c r="Q179" i="73"/>
  <c r="P179" i="73"/>
  <c r="N179" i="73"/>
  <c r="M179" i="73"/>
  <c r="L179" i="73"/>
  <c r="K179" i="73"/>
  <c r="J179" i="73"/>
  <c r="I179" i="73"/>
  <c r="H179" i="73"/>
  <c r="F179" i="73"/>
  <c r="E179" i="73"/>
  <c r="D179" i="73"/>
  <c r="S178" i="73"/>
  <c r="R178" i="73"/>
  <c r="Q178" i="73"/>
  <c r="O178" i="73"/>
  <c r="N178" i="73"/>
  <c r="M178" i="73"/>
  <c r="L178" i="73"/>
  <c r="K178" i="73"/>
  <c r="J178" i="73"/>
  <c r="I178" i="73"/>
  <c r="G178" i="73"/>
  <c r="F178" i="73"/>
  <c r="E178" i="73"/>
  <c r="D178" i="73"/>
  <c r="S177" i="73"/>
  <c r="R177" i="73"/>
  <c r="P177" i="73"/>
  <c r="O177" i="73"/>
  <c r="N177" i="73"/>
  <c r="M177" i="73"/>
  <c r="L177" i="73"/>
  <c r="K177" i="73"/>
  <c r="J177" i="73"/>
  <c r="H177" i="73"/>
  <c r="G177" i="73"/>
  <c r="F177" i="73"/>
  <c r="E177" i="73"/>
  <c r="D177" i="73"/>
  <c r="S176" i="73"/>
  <c r="Q176" i="73"/>
  <c r="P176" i="73"/>
  <c r="O176" i="73"/>
  <c r="N176" i="73"/>
  <c r="M176" i="73"/>
  <c r="L176" i="73"/>
  <c r="K176" i="73"/>
  <c r="I176" i="73"/>
  <c r="H176" i="73"/>
  <c r="G176" i="73"/>
  <c r="F176" i="73"/>
  <c r="E176" i="73"/>
  <c r="D176" i="73"/>
  <c r="R175" i="73"/>
  <c r="Q175" i="73"/>
  <c r="P175" i="73"/>
  <c r="O175" i="73"/>
  <c r="N175" i="73"/>
  <c r="M175" i="73"/>
  <c r="L175" i="73"/>
  <c r="J175" i="73"/>
  <c r="I175" i="73"/>
  <c r="H175" i="73"/>
  <c r="G175" i="73"/>
  <c r="F175" i="73"/>
  <c r="E175" i="73"/>
  <c r="D175" i="73"/>
  <c r="S174" i="73"/>
  <c r="R174" i="73"/>
  <c r="Q174" i="73"/>
  <c r="P174" i="73"/>
  <c r="O174" i="73"/>
  <c r="N174" i="73"/>
  <c r="M174" i="73"/>
  <c r="K174" i="73"/>
  <c r="J174" i="73"/>
  <c r="I174" i="73"/>
  <c r="H174" i="73"/>
  <c r="G174" i="73"/>
  <c r="F174" i="73"/>
  <c r="E174" i="73"/>
  <c r="S173" i="73"/>
  <c r="R173" i="73"/>
  <c r="Q173" i="73"/>
  <c r="P173" i="73"/>
  <c r="O173" i="73"/>
  <c r="N173" i="73"/>
  <c r="M173" i="73"/>
  <c r="L173" i="73"/>
  <c r="K173" i="73"/>
  <c r="J173" i="73"/>
  <c r="I173" i="73"/>
  <c r="H173" i="73"/>
  <c r="G173" i="73"/>
  <c r="F173" i="73"/>
  <c r="E173" i="73"/>
  <c r="D173" i="73"/>
  <c r="S172" i="73"/>
  <c r="R172" i="73"/>
  <c r="Q172" i="73"/>
  <c r="P172" i="73"/>
  <c r="O172" i="73"/>
  <c r="M172" i="73"/>
  <c r="L172" i="73"/>
  <c r="K172" i="73"/>
  <c r="J172" i="73"/>
  <c r="I172" i="73"/>
  <c r="H172" i="73"/>
  <c r="G172" i="73"/>
  <c r="E172" i="73"/>
  <c r="D172" i="73"/>
  <c r="S171" i="73"/>
  <c r="R171" i="73"/>
  <c r="Q171" i="73"/>
  <c r="P171" i="73"/>
  <c r="N171" i="73"/>
  <c r="M171" i="73"/>
  <c r="L171" i="73"/>
  <c r="K171" i="73"/>
  <c r="J171" i="73"/>
  <c r="I171" i="73"/>
  <c r="H171" i="73"/>
  <c r="F171" i="73"/>
  <c r="E171" i="73"/>
  <c r="D171" i="73"/>
  <c r="S170" i="73"/>
  <c r="R170" i="73"/>
  <c r="Q170" i="73"/>
  <c r="O170" i="73"/>
  <c r="N170" i="73"/>
  <c r="M170" i="73"/>
  <c r="L170" i="73"/>
  <c r="K170" i="73"/>
  <c r="J170" i="73"/>
  <c r="I170" i="73"/>
  <c r="G170" i="73"/>
  <c r="F170" i="73"/>
  <c r="E170" i="73"/>
  <c r="D170" i="73"/>
  <c r="S169" i="73"/>
  <c r="R169" i="73"/>
  <c r="P169" i="73"/>
  <c r="O169" i="73"/>
  <c r="N169" i="73"/>
  <c r="M169" i="73"/>
  <c r="L169" i="73"/>
  <c r="K169" i="73"/>
  <c r="J169" i="73"/>
  <c r="H169" i="73"/>
  <c r="G169" i="73"/>
  <c r="F169" i="73"/>
  <c r="E169" i="73"/>
  <c r="D169" i="73"/>
  <c r="S168" i="73"/>
  <c r="Q168" i="73"/>
  <c r="P168" i="73"/>
  <c r="O168" i="73"/>
  <c r="N168" i="73"/>
  <c r="M168" i="73"/>
  <c r="L168" i="73"/>
  <c r="K168" i="73"/>
  <c r="I168" i="73"/>
  <c r="H168" i="73"/>
  <c r="G168" i="73"/>
  <c r="F168" i="73"/>
  <c r="E168" i="73"/>
  <c r="D168" i="73"/>
  <c r="R167" i="73"/>
  <c r="Q167" i="73"/>
  <c r="P167" i="73"/>
  <c r="O167" i="73"/>
  <c r="N167" i="73"/>
  <c r="M167" i="73"/>
  <c r="L167" i="73"/>
  <c r="J167" i="73"/>
  <c r="I167" i="73"/>
  <c r="H167" i="73"/>
  <c r="G167" i="73"/>
  <c r="F167" i="73"/>
  <c r="E167" i="73"/>
  <c r="D167" i="73"/>
  <c r="S166" i="73"/>
  <c r="R166" i="73"/>
  <c r="Q166" i="73"/>
  <c r="P166" i="73"/>
  <c r="O166" i="73"/>
  <c r="N166" i="73"/>
  <c r="M166" i="73"/>
  <c r="K166" i="73"/>
  <c r="J166" i="73"/>
  <c r="I166" i="73"/>
  <c r="H166" i="73"/>
  <c r="G166" i="73"/>
  <c r="F166" i="73"/>
  <c r="E166" i="73"/>
  <c r="S165" i="73"/>
  <c r="R165" i="73"/>
  <c r="Q165" i="73"/>
  <c r="P165" i="73"/>
  <c r="O165" i="73"/>
  <c r="N165" i="73"/>
  <c r="M165" i="73"/>
  <c r="L165" i="73"/>
  <c r="K165" i="73"/>
  <c r="J165" i="73"/>
  <c r="I165" i="73"/>
  <c r="H165" i="73"/>
  <c r="G165" i="73"/>
  <c r="F165" i="73"/>
  <c r="E165" i="73"/>
  <c r="D165" i="73"/>
  <c r="S164" i="73"/>
  <c r="R164" i="73"/>
  <c r="Q164" i="73"/>
  <c r="P164" i="73"/>
  <c r="O164" i="73"/>
  <c r="M164" i="73"/>
  <c r="L164" i="73"/>
  <c r="K164" i="73"/>
  <c r="J164" i="73"/>
  <c r="I164" i="73"/>
  <c r="H164" i="73"/>
  <c r="G164" i="73"/>
  <c r="E164" i="73"/>
  <c r="D164" i="73"/>
  <c r="P163" i="73"/>
  <c r="O163" i="73"/>
  <c r="N163" i="73"/>
  <c r="M163" i="73"/>
  <c r="L163" i="73"/>
  <c r="K163" i="73"/>
  <c r="J163" i="73"/>
  <c r="I163" i="73"/>
  <c r="H163" i="73"/>
  <c r="G163" i="73"/>
  <c r="F163" i="73"/>
  <c r="E163" i="73"/>
  <c r="D163" i="73"/>
  <c r="S162" i="73"/>
  <c r="R162" i="73"/>
  <c r="Q162" i="73"/>
  <c r="O162" i="73"/>
  <c r="N162" i="73"/>
  <c r="M162" i="73"/>
  <c r="L162" i="73"/>
  <c r="K162" i="73"/>
  <c r="J162" i="73"/>
  <c r="I162" i="73"/>
  <c r="G162" i="73"/>
  <c r="F162" i="73"/>
  <c r="E162" i="73"/>
  <c r="D162" i="73"/>
  <c r="S161" i="73"/>
  <c r="R161" i="73"/>
  <c r="P161" i="73"/>
  <c r="O161" i="73"/>
  <c r="N161" i="73"/>
  <c r="M161" i="73"/>
  <c r="L161" i="73"/>
  <c r="K161" i="73"/>
  <c r="J161" i="73"/>
  <c r="H161" i="73"/>
  <c r="G161" i="73"/>
  <c r="F161" i="73"/>
  <c r="E161" i="73"/>
  <c r="D161" i="73"/>
  <c r="S160" i="73"/>
  <c r="R160" i="73"/>
  <c r="Q160" i="73"/>
  <c r="P160" i="73"/>
  <c r="O160" i="73"/>
  <c r="N160" i="73"/>
  <c r="M160" i="73"/>
  <c r="L160" i="73"/>
  <c r="K160" i="73"/>
  <c r="J160" i="73"/>
  <c r="I160" i="73"/>
  <c r="H160" i="73"/>
  <c r="G160" i="73"/>
  <c r="F160" i="73"/>
  <c r="E160" i="73"/>
  <c r="D160" i="73"/>
  <c r="R159" i="73"/>
  <c r="Q159" i="73"/>
  <c r="P159" i="73"/>
  <c r="O159" i="73"/>
  <c r="N159" i="73"/>
  <c r="M159" i="73"/>
  <c r="L159" i="73"/>
  <c r="J159" i="73"/>
  <c r="I159" i="73"/>
  <c r="H159" i="73"/>
  <c r="G159" i="73"/>
  <c r="F159" i="73"/>
  <c r="E159" i="73"/>
  <c r="D159" i="73"/>
  <c r="S158" i="73"/>
  <c r="R158" i="73"/>
  <c r="Q158" i="73"/>
  <c r="P158" i="73"/>
  <c r="O158" i="73"/>
  <c r="N158" i="73"/>
  <c r="M158" i="73"/>
  <c r="K158" i="73"/>
  <c r="J158" i="73"/>
  <c r="I158" i="73"/>
  <c r="H158" i="73"/>
  <c r="G158" i="73"/>
  <c r="F158" i="73"/>
  <c r="E158" i="73"/>
  <c r="S157" i="73"/>
  <c r="R157" i="73"/>
  <c r="Q157" i="73"/>
  <c r="P157" i="73"/>
  <c r="O157" i="73"/>
  <c r="N157" i="73"/>
  <c r="L157" i="73"/>
  <c r="K157" i="73"/>
  <c r="J157" i="73"/>
  <c r="I157" i="73"/>
  <c r="H157" i="73"/>
  <c r="G157" i="73"/>
  <c r="F157" i="73"/>
  <c r="D157" i="73"/>
  <c r="S156" i="73"/>
  <c r="R156" i="73"/>
  <c r="Q156" i="73"/>
  <c r="P156" i="73"/>
  <c r="O156" i="73"/>
  <c r="M156" i="73"/>
  <c r="L156" i="73"/>
  <c r="K156" i="73"/>
  <c r="J156" i="73"/>
  <c r="I156" i="73"/>
  <c r="H156" i="73"/>
  <c r="G156" i="73"/>
  <c r="E156" i="73"/>
  <c r="D156" i="73"/>
  <c r="S155" i="73"/>
  <c r="R155" i="73"/>
  <c r="Q155" i="73"/>
  <c r="P155" i="73"/>
  <c r="N155" i="73"/>
  <c r="M155" i="73"/>
  <c r="L155" i="73"/>
  <c r="K155" i="73"/>
  <c r="J155" i="73"/>
  <c r="I155" i="73"/>
  <c r="H155" i="73"/>
  <c r="F155" i="73"/>
  <c r="E155" i="73"/>
  <c r="D155" i="73"/>
  <c r="S154" i="73"/>
  <c r="R154" i="73"/>
  <c r="Q154" i="73"/>
  <c r="O154" i="73"/>
  <c r="N154" i="73"/>
  <c r="M154" i="73"/>
  <c r="L154" i="73"/>
  <c r="K154" i="73"/>
  <c r="J154" i="73"/>
  <c r="I154" i="73"/>
  <c r="G154" i="73"/>
  <c r="F154" i="73"/>
  <c r="E154" i="73"/>
  <c r="D154" i="73"/>
  <c r="S153" i="73"/>
  <c r="R153" i="73"/>
  <c r="P153" i="73"/>
  <c r="O153" i="73"/>
  <c r="N153" i="73"/>
  <c r="M153" i="73"/>
  <c r="L153" i="73"/>
  <c r="K153" i="73"/>
  <c r="J153" i="73"/>
  <c r="H153" i="73"/>
  <c r="G153" i="73"/>
  <c r="F153" i="73"/>
  <c r="E153" i="73"/>
  <c r="D153" i="73"/>
  <c r="R151" i="73"/>
  <c r="Q151" i="73"/>
  <c r="P151" i="73"/>
  <c r="O151" i="73"/>
  <c r="N151" i="73"/>
  <c r="M151" i="73"/>
  <c r="L151" i="73"/>
  <c r="J151" i="73"/>
  <c r="I151" i="73"/>
  <c r="H151" i="73"/>
  <c r="G151" i="73"/>
  <c r="F151" i="73"/>
  <c r="E151" i="73"/>
  <c r="D151" i="73"/>
  <c r="S150" i="73"/>
  <c r="R150" i="73"/>
  <c r="Q150" i="73"/>
  <c r="P150" i="73"/>
  <c r="O150" i="73"/>
  <c r="N150" i="73"/>
  <c r="M150" i="73"/>
  <c r="K150" i="73"/>
  <c r="J150" i="73"/>
  <c r="I150" i="73"/>
  <c r="H150" i="73"/>
  <c r="G150" i="73"/>
  <c r="F150" i="73"/>
  <c r="E150" i="73"/>
  <c r="S149" i="73"/>
  <c r="R149" i="73"/>
  <c r="Q149" i="73"/>
  <c r="P149" i="73"/>
  <c r="O149" i="73"/>
  <c r="N149" i="73"/>
  <c r="L149" i="73"/>
  <c r="K149" i="73"/>
  <c r="J149" i="73"/>
  <c r="I149" i="73"/>
  <c r="H149" i="73"/>
  <c r="G149" i="73"/>
  <c r="F149" i="73"/>
  <c r="D149" i="73"/>
  <c r="S148" i="73"/>
  <c r="R148" i="73"/>
  <c r="Q148" i="73"/>
  <c r="P148" i="73"/>
  <c r="O148" i="73"/>
  <c r="M148" i="73"/>
  <c r="L148" i="73"/>
  <c r="K148" i="73"/>
  <c r="J148" i="73"/>
  <c r="I148" i="73"/>
  <c r="H148" i="73"/>
  <c r="G148" i="73"/>
  <c r="E148" i="73"/>
  <c r="D148" i="73"/>
  <c r="S147" i="73"/>
  <c r="R147" i="73"/>
  <c r="Q147" i="73"/>
  <c r="P147" i="73"/>
  <c r="N147" i="73"/>
  <c r="M147" i="73"/>
  <c r="L147" i="73"/>
  <c r="K147" i="73"/>
  <c r="J147" i="73"/>
  <c r="I147" i="73"/>
  <c r="H147" i="73"/>
  <c r="F147" i="73"/>
  <c r="E147" i="73"/>
  <c r="D147" i="73"/>
  <c r="S146" i="73"/>
  <c r="R146" i="73"/>
  <c r="Q146" i="73"/>
  <c r="O146" i="73"/>
  <c r="N146" i="73"/>
  <c r="M146" i="73"/>
  <c r="L146" i="73"/>
  <c r="K146" i="73"/>
  <c r="J146" i="73"/>
  <c r="I146" i="73"/>
  <c r="G146" i="73"/>
  <c r="F146" i="73"/>
  <c r="E146" i="73"/>
  <c r="D146" i="73"/>
  <c r="S145" i="73"/>
  <c r="R145" i="73"/>
  <c r="P145" i="73"/>
  <c r="O145" i="73"/>
  <c r="N145" i="73"/>
  <c r="M145" i="73"/>
  <c r="L145" i="73"/>
  <c r="K145" i="73"/>
  <c r="J145" i="73"/>
  <c r="H145" i="73"/>
  <c r="G145" i="73"/>
  <c r="F145" i="73"/>
  <c r="E145" i="73"/>
  <c r="D145" i="73"/>
  <c r="S144" i="73"/>
  <c r="R144" i="73"/>
  <c r="Q144" i="73"/>
  <c r="P144" i="73"/>
  <c r="O144" i="73"/>
  <c r="N144" i="73"/>
  <c r="M144" i="73"/>
  <c r="L144" i="73"/>
  <c r="K144" i="73"/>
  <c r="J144" i="73"/>
  <c r="I144" i="73"/>
  <c r="H144" i="73"/>
  <c r="G144" i="73"/>
  <c r="F144" i="73"/>
  <c r="E144" i="73"/>
  <c r="D144" i="73"/>
  <c r="R143" i="73"/>
  <c r="Q143" i="73"/>
  <c r="P143" i="73"/>
  <c r="O143" i="73"/>
  <c r="N143" i="73"/>
  <c r="M143" i="73"/>
  <c r="L143" i="73"/>
  <c r="J143" i="73"/>
  <c r="I143" i="73"/>
  <c r="H143" i="73"/>
  <c r="G143" i="73"/>
  <c r="F143" i="73"/>
  <c r="E143" i="73"/>
  <c r="D143" i="73"/>
  <c r="S142" i="73"/>
  <c r="R142" i="73"/>
  <c r="Q142" i="73"/>
  <c r="P142" i="73"/>
  <c r="O142" i="73"/>
  <c r="N142" i="73"/>
  <c r="M142" i="73"/>
  <c r="K142" i="73"/>
  <c r="J142" i="73"/>
  <c r="S141" i="73"/>
  <c r="R141" i="73"/>
  <c r="Q141" i="73"/>
  <c r="P141" i="73"/>
  <c r="O141" i="73"/>
  <c r="N141" i="73"/>
  <c r="L141" i="73"/>
  <c r="K141" i="73"/>
  <c r="J141" i="73"/>
  <c r="I141" i="73"/>
  <c r="H141" i="73"/>
  <c r="G141" i="73"/>
  <c r="F141" i="73"/>
  <c r="D141" i="73"/>
  <c r="S140" i="73"/>
  <c r="R140" i="73"/>
  <c r="Q140" i="73"/>
  <c r="P140" i="73"/>
  <c r="O140" i="73"/>
  <c r="M140" i="73"/>
  <c r="L140" i="73"/>
  <c r="K140" i="73"/>
  <c r="J140" i="73"/>
  <c r="I140" i="73"/>
  <c r="H140" i="73"/>
  <c r="G140" i="73"/>
  <c r="E140" i="73"/>
  <c r="D140" i="73"/>
  <c r="S139" i="73"/>
  <c r="R139" i="73"/>
  <c r="Q139" i="73"/>
  <c r="P139" i="73"/>
  <c r="N139" i="73"/>
  <c r="M139" i="73"/>
  <c r="L139" i="73"/>
  <c r="K139" i="73"/>
  <c r="J139" i="73"/>
  <c r="I139" i="73"/>
  <c r="H139" i="73"/>
  <c r="F139" i="73"/>
  <c r="E139" i="73"/>
  <c r="D139" i="73"/>
  <c r="S138" i="73"/>
  <c r="R138" i="73"/>
  <c r="Q138" i="73"/>
  <c r="O138" i="73"/>
  <c r="N138" i="73"/>
  <c r="M138" i="73"/>
  <c r="L138" i="73"/>
  <c r="K138" i="73"/>
  <c r="J138" i="73"/>
  <c r="I138" i="73"/>
  <c r="G138" i="73"/>
  <c r="F138" i="73"/>
  <c r="E138" i="73"/>
  <c r="D138" i="73"/>
  <c r="S137" i="73"/>
  <c r="R137" i="73"/>
  <c r="P137" i="73"/>
  <c r="O137" i="73"/>
  <c r="N137" i="73"/>
  <c r="M137" i="73"/>
  <c r="L137" i="73"/>
  <c r="K137" i="73"/>
  <c r="J137" i="73"/>
  <c r="H137" i="73"/>
  <c r="G137" i="73"/>
  <c r="F137" i="73"/>
  <c r="E137" i="73"/>
  <c r="D137" i="73"/>
  <c r="S136" i="73"/>
  <c r="Q136" i="73"/>
  <c r="P136" i="73"/>
  <c r="O136" i="73"/>
  <c r="N136" i="73"/>
  <c r="M136" i="73"/>
  <c r="L136" i="73"/>
  <c r="K136" i="73"/>
  <c r="I136" i="73"/>
  <c r="H136" i="73"/>
  <c r="G136" i="73"/>
  <c r="F136" i="73"/>
  <c r="E136" i="73"/>
  <c r="D136" i="73"/>
  <c r="R135" i="73"/>
  <c r="Q135" i="73"/>
  <c r="P135" i="73"/>
  <c r="O135" i="73"/>
  <c r="N135" i="73"/>
  <c r="M135" i="73"/>
  <c r="L135" i="73"/>
  <c r="J135" i="73"/>
  <c r="I135" i="73"/>
  <c r="H135" i="73"/>
  <c r="G135" i="73"/>
  <c r="F135" i="73"/>
  <c r="E135" i="73"/>
  <c r="D135" i="73"/>
  <c r="S134" i="73"/>
  <c r="R134" i="73"/>
  <c r="Q134" i="73"/>
  <c r="P134" i="73"/>
  <c r="O134" i="73"/>
  <c r="N134" i="73"/>
  <c r="M134" i="73"/>
  <c r="L134" i="73"/>
  <c r="K134" i="73"/>
  <c r="J134" i="73"/>
  <c r="I134" i="73"/>
  <c r="H134" i="73"/>
  <c r="G134" i="73"/>
  <c r="F134" i="73"/>
  <c r="E134" i="73"/>
  <c r="D134" i="73"/>
  <c r="S133" i="73"/>
  <c r="R133" i="73"/>
  <c r="Q133" i="73"/>
  <c r="P133" i="73"/>
  <c r="O133" i="73"/>
  <c r="N133" i="73"/>
  <c r="L133" i="73"/>
  <c r="K133" i="73"/>
  <c r="J133" i="73"/>
  <c r="I133" i="73"/>
  <c r="H133" i="73"/>
  <c r="G133" i="73"/>
  <c r="F133" i="73"/>
  <c r="D133" i="73"/>
  <c r="S132" i="73"/>
  <c r="R132" i="73"/>
  <c r="Q132" i="73"/>
  <c r="P132" i="73"/>
  <c r="O132" i="73"/>
  <c r="M132" i="73"/>
  <c r="L132" i="73"/>
  <c r="K132" i="73"/>
  <c r="J132" i="73"/>
  <c r="I132" i="73"/>
  <c r="H132" i="73"/>
  <c r="G132" i="73"/>
  <c r="E132" i="73"/>
  <c r="D132" i="73"/>
  <c r="S131" i="73"/>
  <c r="R131" i="73"/>
  <c r="Q131" i="73"/>
  <c r="P131" i="73"/>
  <c r="N131" i="73"/>
  <c r="M131" i="73"/>
  <c r="L131" i="73"/>
  <c r="K131" i="73"/>
  <c r="J131" i="73"/>
  <c r="I131" i="73"/>
  <c r="H131" i="73"/>
  <c r="F131" i="73"/>
  <c r="E131" i="73"/>
  <c r="D131" i="73"/>
  <c r="S130" i="73"/>
  <c r="R130" i="73"/>
  <c r="Q130" i="73"/>
  <c r="O130" i="73"/>
  <c r="N130" i="73"/>
  <c r="M130" i="73"/>
  <c r="L130" i="73"/>
  <c r="K130" i="73"/>
  <c r="J130" i="73"/>
  <c r="I130" i="73"/>
  <c r="G130" i="73"/>
  <c r="F130" i="73"/>
  <c r="E130" i="73"/>
  <c r="D130" i="73"/>
  <c r="S129" i="73"/>
  <c r="R129" i="73"/>
  <c r="P129" i="73"/>
  <c r="O129" i="73"/>
  <c r="N129" i="73"/>
  <c r="M129" i="73"/>
  <c r="L129" i="73"/>
  <c r="K129" i="73"/>
  <c r="J129" i="73"/>
  <c r="H129" i="73"/>
  <c r="G129" i="73"/>
  <c r="F129" i="73"/>
  <c r="E129" i="73"/>
  <c r="D129" i="73"/>
  <c r="S128" i="73"/>
  <c r="Q128" i="73"/>
  <c r="P128" i="73"/>
  <c r="O128" i="73"/>
  <c r="N128" i="73"/>
  <c r="M128" i="73"/>
  <c r="L128" i="73"/>
  <c r="K128" i="73"/>
  <c r="I128" i="73"/>
  <c r="H128" i="73"/>
  <c r="G128" i="73"/>
  <c r="F128" i="73"/>
  <c r="E128" i="73"/>
  <c r="D128" i="73"/>
  <c r="R127" i="73"/>
  <c r="Q127" i="73"/>
  <c r="P127" i="73"/>
  <c r="O127" i="73"/>
  <c r="N127" i="73"/>
  <c r="M127" i="73"/>
  <c r="L127" i="73"/>
  <c r="J127" i="73"/>
  <c r="I127" i="73"/>
  <c r="H127" i="73"/>
  <c r="G127" i="73"/>
  <c r="F127" i="73"/>
  <c r="E127" i="73"/>
  <c r="D127" i="73"/>
  <c r="S126" i="73"/>
  <c r="R126" i="73"/>
  <c r="Q126" i="73"/>
  <c r="P126" i="73"/>
  <c r="O126" i="73"/>
  <c r="N126" i="73"/>
  <c r="M126" i="73"/>
  <c r="L126" i="73"/>
  <c r="K126" i="73"/>
  <c r="J126" i="73"/>
  <c r="I126" i="73"/>
  <c r="H126" i="73"/>
  <c r="G126" i="73"/>
  <c r="F126" i="73"/>
  <c r="E126" i="73"/>
  <c r="D126" i="73"/>
  <c r="S125" i="73"/>
  <c r="R125" i="73"/>
  <c r="Q125" i="73"/>
  <c r="P125" i="73"/>
  <c r="O125" i="73"/>
  <c r="N125" i="73"/>
  <c r="L125" i="73"/>
  <c r="K125" i="73"/>
  <c r="J125" i="73"/>
  <c r="I125" i="73"/>
  <c r="H125" i="73"/>
  <c r="G125" i="73"/>
  <c r="F125" i="73"/>
  <c r="D125" i="73"/>
  <c r="S124" i="73"/>
  <c r="R124" i="73"/>
  <c r="Q124" i="73"/>
  <c r="P124" i="73"/>
  <c r="O124" i="73"/>
  <c r="M124" i="73"/>
  <c r="L124" i="73"/>
  <c r="K124" i="73"/>
  <c r="J124" i="73"/>
  <c r="I124" i="73"/>
  <c r="H124" i="73"/>
  <c r="G124" i="73"/>
  <c r="E124" i="73"/>
  <c r="D124" i="73"/>
  <c r="S123" i="73"/>
  <c r="R123" i="73"/>
  <c r="Q123" i="73"/>
  <c r="P123" i="73"/>
  <c r="N123" i="73"/>
  <c r="M123" i="73"/>
  <c r="L123" i="73"/>
  <c r="K123" i="73"/>
  <c r="J123" i="73"/>
  <c r="I123" i="73"/>
  <c r="H123" i="73"/>
  <c r="F123" i="73"/>
  <c r="E123" i="73"/>
  <c r="D123" i="73"/>
  <c r="S122" i="73"/>
  <c r="R122" i="73"/>
  <c r="Q122" i="73"/>
  <c r="O122" i="73"/>
  <c r="N122" i="73"/>
  <c r="M122" i="73"/>
  <c r="L122" i="73"/>
  <c r="K122" i="73"/>
  <c r="J122" i="73"/>
  <c r="I122" i="73"/>
  <c r="G122" i="73"/>
  <c r="F122" i="73"/>
  <c r="E122" i="73"/>
  <c r="D122" i="73"/>
  <c r="S121" i="73"/>
  <c r="R121" i="73"/>
  <c r="P121" i="73"/>
  <c r="O121" i="73"/>
  <c r="N121" i="73"/>
  <c r="M121" i="73"/>
  <c r="L121" i="73"/>
  <c r="K121" i="73"/>
  <c r="J121" i="73"/>
  <c r="H121" i="73"/>
  <c r="G121" i="73"/>
  <c r="F121" i="73"/>
  <c r="E121" i="73"/>
  <c r="D121" i="73"/>
  <c r="S120" i="73"/>
  <c r="Q120" i="73"/>
  <c r="P120" i="73"/>
  <c r="O120" i="73"/>
  <c r="N120" i="73"/>
  <c r="M120" i="73"/>
  <c r="L120" i="73"/>
  <c r="K120" i="73"/>
  <c r="I120" i="73"/>
  <c r="H120" i="73"/>
  <c r="G120" i="73"/>
  <c r="F120" i="73"/>
  <c r="E120" i="73"/>
  <c r="D120" i="73"/>
  <c r="R119" i="73"/>
  <c r="Q119" i="73"/>
  <c r="P119" i="73"/>
  <c r="O119" i="73"/>
  <c r="N119" i="73"/>
  <c r="M119" i="73"/>
  <c r="L119" i="73"/>
  <c r="J119" i="73"/>
  <c r="I119" i="73"/>
  <c r="H119" i="73"/>
  <c r="G119" i="73"/>
  <c r="F119" i="73"/>
  <c r="E119" i="73"/>
  <c r="D119" i="73"/>
  <c r="S118" i="73"/>
  <c r="R118" i="73"/>
  <c r="Q118" i="73"/>
  <c r="P118" i="73"/>
  <c r="O118" i="73"/>
  <c r="N118" i="73"/>
  <c r="M118" i="73"/>
  <c r="L118" i="73"/>
  <c r="K118" i="73"/>
  <c r="J118" i="73"/>
  <c r="I118" i="73"/>
  <c r="H118" i="73"/>
  <c r="G118" i="73"/>
  <c r="F118" i="73"/>
  <c r="E118" i="73"/>
  <c r="D118" i="73"/>
  <c r="S117" i="73"/>
  <c r="R117" i="73"/>
  <c r="Q117" i="73"/>
  <c r="P117" i="73"/>
  <c r="O117" i="73"/>
  <c r="N117" i="73"/>
  <c r="L117" i="73"/>
  <c r="K117" i="73"/>
  <c r="J117" i="73"/>
  <c r="I117" i="73"/>
  <c r="H117" i="73"/>
  <c r="G117" i="73"/>
  <c r="F117" i="73"/>
  <c r="D117" i="73"/>
  <c r="S116" i="73"/>
  <c r="R116" i="73"/>
  <c r="Q116" i="73"/>
  <c r="P116" i="73"/>
  <c r="O116" i="73"/>
  <c r="M116" i="73"/>
  <c r="L116" i="73"/>
  <c r="K116" i="73"/>
  <c r="J116" i="73"/>
  <c r="I116" i="73"/>
  <c r="H116" i="73"/>
  <c r="G116" i="73"/>
  <c r="E116" i="73"/>
  <c r="D116" i="73"/>
  <c r="S115" i="73"/>
  <c r="R115" i="73"/>
  <c r="Q115" i="73"/>
  <c r="P115" i="73"/>
  <c r="N115" i="73"/>
  <c r="M115" i="73"/>
  <c r="L115" i="73"/>
  <c r="K115" i="73"/>
  <c r="J115" i="73"/>
  <c r="I115" i="73"/>
  <c r="H115" i="73"/>
  <c r="F115" i="73"/>
  <c r="E115" i="73"/>
  <c r="D115" i="73"/>
  <c r="S114" i="73"/>
  <c r="R114" i="73"/>
  <c r="Q114" i="73"/>
  <c r="O114" i="73"/>
  <c r="N114" i="73"/>
  <c r="M114" i="73"/>
  <c r="L114" i="73"/>
  <c r="K114" i="73"/>
  <c r="J114" i="73"/>
  <c r="I114" i="73"/>
  <c r="G114" i="73"/>
  <c r="F114" i="73"/>
  <c r="E114" i="73"/>
  <c r="D114" i="73"/>
  <c r="S113" i="73"/>
  <c r="R113" i="73"/>
  <c r="P113" i="73"/>
  <c r="O113" i="73"/>
  <c r="N113" i="73"/>
  <c r="M113" i="73"/>
  <c r="L113" i="73"/>
  <c r="K113" i="73"/>
  <c r="J113" i="73"/>
  <c r="H113" i="73"/>
  <c r="G113" i="73"/>
  <c r="F113" i="73"/>
  <c r="E113" i="73"/>
  <c r="D113" i="73"/>
  <c r="S112" i="73"/>
  <c r="Q112" i="73"/>
  <c r="P112" i="73"/>
  <c r="O112" i="73"/>
  <c r="N112" i="73"/>
  <c r="M112" i="73"/>
  <c r="L112" i="73"/>
  <c r="K112" i="73"/>
  <c r="I112" i="73"/>
  <c r="H112" i="73"/>
  <c r="G112" i="73"/>
  <c r="F112" i="73"/>
  <c r="E112" i="73"/>
  <c r="D112" i="73"/>
  <c r="R111" i="73"/>
  <c r="Q111" i="73"/>
  <c r="P111" i="73"/>
  <c r="O111" i="73"/>
  <c r="N111" i="73"/>
  <c r="M111" i="73"/>
  <c r="L111" i="73"/>
  <c r="J111" i="73"/>
  <c r="I111" i="73"/>
  <c r="H111" i="73"/>
  <c r="G111" i="73"/>
  <c r="F111" i="73"/>
  <c r="E111" i="73"/>
  <c r="D111" i="73"/>
  <c r="S110" i="73"/>
  <c r="R110" i="73"/>
  <c r="Q110" i="73"/>
  <c r="P110" i="73"/>
  <c r="O110" i="73"/>
  <c r="N110" i="73"/>
  <c r="M110" i="73"/>
  <c r="L110" i="73"/>
  <c r="K110" i="73"/>
  <c r="J110" i="73"/>
  <c r="I110" i="73"/>
  <c r="H110" i="73"/>
  <c r="G110" i="73"/>
  <c r="F110" i="73"/>
  <c r="E110" i="73"/>
  <c r="D110" i="73"/>
  <c r="S109" i="73"/>
  <c r="R109" i="73"/>
  <c r="Q109" i="73"/>
  <c r="P109" i="73"/>
  <c r="O109" i="73"/>
  <c r="N109" i="73"/>
  <c r="L109" i="73"/>
  <c r="K109" i="73"/>
  <c r="J109" i="73"/>
  <c r="I109" i="73"/>
  <c r="H109" i="73"/>
  <c r="G109" i="73"/>
  <c r="F109" i="73"/>
  <c r="D109" i="73"/>
  <c r="S107" i="73"/>
  <c r="R107" i="73"/>
  <c r="Q107" i="73"/>
  <c r="P107" i="73"/>
  <c r="N107" i="73"/>
  <c r="M107" i="73"/>
  <c r="L107" i="73"/>
  <c r="K107" i="73"/>
  <c r="J107" i="73"/>
  <c r="I107" i="73"/>
  <c r="H107" i="73"/>
  <c r="F107" i="73"/>
  <c r="E107" i="73"/>
  <c r="D107" i="73"/>
  <c r="S106" i="73"/>
  <c r="R106" i="73"/>
  <c r="Q106" i="73"/>
  <c r="O106" i="73"/>
  <c r="N106" i="73"/>
  <c r="M106" i="73"/>
  <c r="L106" i="73"/>
  <c r="K106" i="73"/>
  <c r="J106" i="73"/>
  <c r="I106" i="73"/>
  <c r="G106" i="73"/>
  <c r="F106" i="73"/>
  <c r="E106" i="73"/>
  <c r="D106" i="73"/>
  <c r="S105" i="73"/>
  <c r="R105" i="73"/>
  <c r="P105" i="73"/>
  <c r="O105" i="73"/>
  <c r="N105" i="73"/>
  <c r="M105" i="73"/>
  <c r="L105" i="73"/>
  <c r="K105" i="73"/>
  <c r="J105" i="73"/>
  <c r="H105" i="73"/>
  <c r="G105" i="73"/>
  <c r="F105" i="73"/>
  <c r="E105" i="73"/>
  <c r="D105" i="73"/>
  <c r="S104" i="73"/>
  <c r="R104" i="73"/>
  <c r="Q104" i="73"/>
  <c r="P104" i="73"/>
  <c r="O104" i="73"/>
  <c r="N104" i="73"/>
  <c r="M104" i="73"/>
  <c r="L104" i="73"/>
  <c r="K104" i="73"/>
  <c r="J104" i="73"/>
  <c r="I104" i="73"/>
  <c r="H104" i="73"/>
  <c r="G104" i="73"/>
  <c r="F104" i="73"/>
  <c r="E104" i="73"/>
  <c r="D104" i="73"/>
  <c r="Q6" i="84"/>
  <c r="P6" i="84"/>
  <c r="O6" i="84"/>
  <c r="N6" i="84"/>
  <c r="S102" i="73"/>
  <c r="R102" i="73"/>
  <c r="Q102" i="73"/>
  <c r="P102" i="73"/>
  <c r="O102" i="73"/>
  <c r="N102" i="73"/>
  <c r="M102" i="73"/>
  <c r="K102" i="73"/>
  <c r="J102" i="73"/>
  <c r="I102" i="73"/>
  <c r="H102" i="73"/>
  <c r="G102" i="73"/>
  <c r="F102" i="73"/>
  <c r="E102" i="73"/>
  <c r="S101" i="73"/>
  <c r="R101" i="73"/>
  <c r="Q101" i="73"/>
  <c r="P101" i="73"/>
  <c r="O101" i="73"/>
  <c r="N101" i="73"/>
  <c r="L101" i="73"/>
  <c r="K101" i="73"/>
  <c r="J101" i="73"/>
  <c r="I101" i="73"/>
  <c r="H101" i="73"/>
  <c r="G101" i="73"/>
  <c r="F101" i="73"/>
  <c r="D101" i="73"/>
  <c r="S100" i="73"/>
  <c r="R100" i="73"/>
  <c r="Q100" i="73"/>
  <c r="P100" i="73"/>
  <c r="O100" i="73"/>
  <c r="M100" i="73"/>
  <c r="L100" i="73"/>
  <c r="K100" i="73"/>
  <c r="J100" i="73"/>
  <c r="I100" i="73"/>
  <c r="H100" i="73"/>
  <c r="G100" i="73"/>
  <c r="E100" i="73"/>
  <c r="D100" i="73"/>
  <c r="S99" i="73"/>
  <c r="R99" i="73"/>
  <c r="Q99" i="73"/>
  <c r="P99" i="73"/>
  <c r="N99" i="73"/>
  <c r="M99" i="73"/>
  <c r="L99" i="73"/>
  <c r="K99" i="73"/>
  <c r="J99" i="73"/>
  <c r="I99" i="73"/>
  <c r="H99" i="73"/>
  <c r="F99" i="73"/>
  <c r="E99" i="73"/>
  <c r="D99" i="73"/>
  <c r="S98" i="73"/>
  <c r="R98" i="73"/>
  <c r="Q98" i="73"/>
  <c r="O98" i="73"/>
  <c r="N98" i="73"/>
  <c r="M98" i="73"/>
  <c r="L98" i="73"/>
  <c r="K98" i="73"/>
  <c r="J98" i="73"/>
  <c r="I98" i="73"/>
  <c r="G98" i="73"/>
  <c r="F98" i="73"/>
  <c r="E98" i="73"/>
  <c r="D98" i="73"/>
  <c r="S97" i="73"/>
  <c r="R97" i="73"/>
  <c r="Q97" i="73"/>
  <c r="P97" i="73"/>
  <c r="O97" i="73"/>
  <c r="N97" i="73"/>
  <c r="M97" i="73"/>
  <c r="L97" i="73"/>
  <c r="K97" i="73"/>
  <c r="J97" i="73"/>
  <c r="I97" i="73"/>
  <c r="H97" i="73"/>
  <c r="G97" i="73"/>
  <c r="F97" i="73"/>
  <c r="E97" i="73"/>
  <c r="D97" i="73"/>
  <c r="S96" i="73"/>
  <c r="Q96" i="73"/>
  <c r="P96" i="73"/>
  <c r="O96" i="73"/>
  <c r="N96" i="73"/>
  <c r="M96" i="73"/>
  <c r="L96" i="73"/>
  <c r="K96" i="73"/>
  <c r="I96" i="73"/>
  <c r="H96" i="73"/>
  <c r="G96" i="73"/>
  <c r="F96" i="73"/>
  <c r="E96" i="73"/>
  <c r="D96" i="73"/>
  <c r="R95" i="73"/>
  <c r="Q95" i="73"/>
  <c r="P95" i="73"/>
  <c r="O95" i="73"/>
  <c r="N95" i="73"/>
  <c r="M95" i="73"/>
  <c r="L95" i="73"/>
  <c r="J95" i="73"/>
  <c r="I95" i="73"/>
  <c r="H95" i="73"/>
  <c r="G95" i="73"/>
  <c r="F95" i="73"/>
  <c r="E95" i="73"/>
  <c r="D95" i="73"/>
  <c r="S93" i="73"/>
  <c r="R93" i="73"/>
  <c r="Q93" i="73"/>
  <c r="P93" i="73"/>
  <c r="O93" i="73"/>
  <c r="N93" i="73"/>
  <c r="L93" i="73"/>
  <c r="K93" i="73"/>
  <c r="J93" i="73"/>
  <c r="I93" i="73"/>
  <c r="H93" i="73"/>
  <c r="G93" i="73"/>
  <c r="F93" i="73"/>
  <c r="D93" i="73"/>
  <c r="S92" i="73"/>
  <c r="R92" i="73"/>
  <c r="Q92" i="73"/>
  <c r="P92" i="73"/>
  <c r="O92" i="73"/>
  <c r="M92" i="73"/>
  <c r="L92" i="73"/>
  <c r="K92" i="73"/>
  <c r="J92" i="73"/>
  <c r="I92" i="73"/>
  <c r="H92" i="73"/>
  <c r="G92" i="73"/>
  <c r="E92" i="73"/>
  <c r="D92" i="73"/>
  <c r="S91" i="73"/>
  <c r="R91" i="73"/>
  <c r="Q91" i="73"/>
  <c r="P91" i="73"/>
  <c r="N91" i="73"/>
  <c r="M91" i="73"/>
  <c r="L91" i="73"/>
  <c r="K91" i="73"/>
  <c r="J91" i="73"/>
  <c r="I91" i="73"/>
  <c r="H91" i="73"/>
  <c r="F91" i="73"/>
  <c r="E91" i="73"/>
  <c r="D91" i="73"/>
  <c r="S90" i="73"/>
  <c r="R90" i="73"/>
  <c r="Q90" i="73"/>
  <c r="O90" i="73"/>
  <c r="N90" i="73"/>
  <c r="M90" i="73"/>
  <c r="L90" i="73"/>
  <c r="K90" i="73"/>
  <c r="J90" i="73"/>
  <c r="I90" i="73"/>
  <c r="G90" i="73"/>
  <c r="F90" i="73"/>
  <c r="E90" i="73"/>
  <c r="D90" i="73"/>
  <c r="S89" i="73"/>
  <c r="R89" i="73"/>
  <c r="P89" i="73"/>
  <c r="O89" i="73"/>
  <c r="N89" i="73"/>
  <c r="M89" i="73"/>
  <c r="L89" i="73"/>
  <c r="K89" i="73"/>
  <c r="J89" i="73"/>
  <c r="H89" i="73"/>
  <c r="G89" i="73"/>
  <c r="F89" i="73"/>
  <c r="E89" i="73"/>
  <c r="D89" i="73"/>
  <c r="S88" i="73"/>
  <c r="R88" i="73"/>
  <c r="Q88" i="73"/>
  <c r="P88" i="73"/>
  <c r="O88" i="73"/>
  <c r="N88" i="73"/>
  <c r="M88" i="73"/>
  <c r="L88" i="73"/>
  <c r="K88" i="73"/>
  <c r="J88" i="73"/>
  <c r="I88" i="73"/>
  <c r="H88" i="73"/>
  <c r="G88" i="73"/>
  <c r="F88" i="73"/>
  <c r="E88" i="73"/>
  <c r="D88" i="73"/>
  <c r="R87" i="73"/>
  <c r="Q87" i="73"/>
  <c r="P87" i="73"/>
  <c r="O87" i="73"/>
  <c r="N87" i="73"/>
  <c r="M87" i="73"/>
  <c r="L87" i="73"/>
  <c r="J87" i="73"/>
  <c r="I87" i="73"/>
  <c r="H87" i="73"/>
  <c r="G87" i="73"/>
  <c r="F87" i="73"/>
  <c r="E87" i="73"/>
  <c r="D87" i="73"/>
  <c r="S86" i="73"/>
  <c r="R86" i="73"/>
  <c r="Q86" i="73"/>
  <c r="P86" i="73"/>
  <c r="O86" i="73"/>
  <c r="N86" i="73"/>
  <c r="M86" i="73"/>
  <c r="K86" i="73"/>
  <c r="J86" i="73"/>
  <c r="I86" i="73"/>
  <c r="H86" i="73"/>
  <c r="G86" i="73"/>
  <c r="F86" i="73"/>
  <c r="E86" i="73"/>
  <c r="S85" i="73"/>
  <c r="R85" i="73"/>
  <c r="Q85" i="73"/>
  <c r="P85" i="73"/>
  <c r="O85" i="73"/>
  <c r="N85" i="73"/>
  <c r="L85" i="73"/>
  <c r="K85" i="73"/>
  <c r="J85" i="73"/>
  <c r="I85" i="73"/>
  <c r="H85" i="73"/>
  <c r="G85" i="73"/>
  <c r="F85" i="73"/>
  <c r="D85" i="73"/>
  <c r="S84" i="73"/>
  <c r="R84" i="73"/>
  <c r="Q84" i="73"/>
  <c r="P84" i="73"/>
  <c r="O84" i="73"/>
  <c r="M84" i="73"/>
  <c r="L84" i="73"/>
  <c r="K84" i="73"/>
  <c r="J84" i="73"/>
  <c r="I84" i="73"/>
  <c r="H84" i="73"/>
  <c r="G84" i="73"/>
  <c r="E84" i="73"/>
  <c r="D84" i="73"/>
  <c r="S83" i="73"/>
  <c r="R83" i="73"/>
  <c r="Q83" i="73"/>
  <c r="P83" i="73"/>
  <c r="N83" i="73"/>
  <c r="M83" i="73"/>
  <c r="L83" i="73"/>
  <c r="K83" i="73"/>
  <c r="J83" i="73"/>
  <c r="I83" i="73"/>
  <c r="H83" i="73"/>
  <c r="F83" i="73"/>
  <c r="E83" i="73"/>
  <c r="D83" i="73"/>
  <c r="S82" i="73"/>
  <c r="R82" i="73"/>
  <c r="Q82" i="73"/>
  <c r="O82" i="73"/>
  <c r="N82" i="73"/>
  <c r="M82" i="73"/>
  <c r="L82" i="73"/>
  <c r="K82" i="73"/>
  <c r="J82" i="73"/>
  <c r="I82" i="73"/>
  <c r="G82" i="73"/>
  <c r="F82" i="73"/>
  <c r="E82" i="73"/>
  <c r="D82" i="73"/>
  <c r="S81" i="73"/>
  <c r="R81" i="73"/>
  <c r="P81" i="73"/>
  <c r="O81" i="73"/>
  <c r="N81" i="73"/>
  <c r="M81" i="73"/>
  <c r="L81" i="73"/>
  <c r="K81" i="73"/>
  <c r="J81" i="73"/>
  <c r="H81" i="73"/>
  <c r="G81" i="73"/>
  <c r="F81" i="73"/>
  <c r="E81" i="73"/>
  <c r="D81" i="73"/>
  <c r="S80" i="73"/>
  <c r="R80" i="73"/>
  <c r="Q80" i="73"/>
  <c r="P80" i="73"/>
  <c r="O80" i="73"/>
  <c r="N80" i="73"/>
  <c r="M80" i="73"/>
  <c r="L80" i="73"/>
  <c r="K80" i="73"/>
  <c r="J80" i="73"/>
  <c r="I80" i="73"/>
  <c r="H80" i="73"/>
  <c r="G80" i="73"/>
  <c r="F80" i="73"/>
  <c r="E80" i="73"/>
  <c r="D80" i="73"/>
  <c r="R79" i="73"/>
  <c r="Q79" i="73"/>
  <c r="P79" i="73"/>
  <c r="O79" i="73"/>
  <c r="N79" i="73"/>
  <c r="M79" i="73"/>
  <c r="L79" i="73"/>
  <c r="J79" i="73"/>
  <c r="I79" i="73"/>
  <c r="H79" i="73"/>
  <c r="G79" i="73"/>
  <c r="F79" i="73"/>
  <c r="E79" i="73"/>
  <c r="D79" i="73"/>
  <c r="S78" i="73"/>
  <c r="R78" i="73"/>
  <c r="Q78" i="73"/>
  <c r="P78" i="73"/>
  <c r="O78" i="73"/>
  <c r="N78" i="73"/>
  <c r="M78" i="73"/>
  <c r="K78" i="73"/>
  <c r="J78" i="73"/>
  <c r="I78" i="73"/>
  <c r="H78" i="73"/>
  <c r="G78" i="73"/>
  <c r="F78" i="73"/>
  <c r="E78" i="73"/>
  <c r="S77" i="73"/>
  <c r="R77" i="73"/>
  <c r="Q77" i="73"/>
  <c r="P77" i="73"/>
  <c r="O77" i="73"/>
  <c r="N77" i="73"/>
  <c r="L77" i="73"/>
  <c r="K77" i="73"/>
  <c r="J77" i="73"/>
  <c r="I77" i="73"/>
  <c r="H77" i="73"/>
  <c r="G77" i="73"/>
  <c r="F77" i="73"/>
  <c r="D77" i="73"/>
  <c r="S76" i="73"/>
  <c r="R76" i="73"/>
  <c r="Q76" i="73"/>
  <c r="P76" i="73"/>
  <c r="O76" i="73"/>
  <c r="M76" i="73"/>
  <c r="L76" i="73"/>
  <c r="K76" i="73"/>
  <c r="J76" i="73"/>
  <c r="I76" i="73"/>
  <c r="H76" i="73"/>
  <c r="G76" i="73"/>
  <c r="E76" i="73"/>
  <c r="D76" i="73"/>
  <c r="S75" i="73"/>
  <c r="R75" i="73"/>
  <c r="Q75" i="73"/>
  <c r="P75" i="73"/>
  <c r="K75" i="73"/>
  <c r="H75" i="73"/>
  <c r="S74" i="73"/>
  <c r="R74" i="73"/>
  <c r="Q74" i="73"/>
  <c r="O74" i="73"/>
  <c r="N74" i="73"/>
  <c r="M74" i="73"/>
  <c r="L74" i="73"/>
  <c r="K74" i="73"/>
  <c r="J74" i="73"/>
  <c r="I74" i="73"/>
  <c r="G74" i="73"/>
  <c r="F74" i="73"/>
  <c r="E74" i="73"/>
  <c r="D74" i="73"/>
  <c r="S73" i="73"/>
  <c r="R73" i="73"/>
  <c r="Q73" i="73"/>
  <c r="P73" i="73"/>
  <c r="O73" i="73"/>
  <c r="N73" i="73"/>
  <c r="M73" i="73"/>
  <c r="L73" i="73"/>
  <c r="K73" i="73"/>
  <c r="J73" i="73"/>
  <c r="I73" i="73"/>
  <c r="H73" i="73"/>
  <c r="G73" i="73"/>
  <c r="F73" i="73"/>
  <c r="E73" i="73"/>
  <c r="D73" i="73"/>
  <c r="S72" i="73"/>
  <c r="Q72" i="73"/>
  <c r="P72" i="73"/>
  <c r="O72" i="73"/>
  <c r="N72" i="73"/>
  <c r="M72" i="73"/>
  <c r="L72" i="73"/>
  <c r="K72" i="73"/>
  <c r="I72" i="73"/>
  <c r="H72" i="73"/>
  <c r="G72" i="73"/>
  <c r="F72" i="73"/>
  <c r="E72" i="73"/>
  <c r="D72" i="73"/>
  <c r="R71" i="73"/>
  <c r="Q71" i="73"/>
  <c r="P71" i="73"/>
  <c r="O71" i="73"/>
  <c r="N71" i="73"/>
  <c r="M71" i="73"/>
  <c r="L71" i="73"/>
  <c r="J71" i="73"/>
  <c r="I71" i="73"/>
  <c r="H71" i="73"/>
  <c r="G71" i="73"/>
  <c r="F71" i="73"/>
  <c r="E71" i="73"/>
  <c r="D71" i="73"/>
  <c r="S70" i="73"/>
  <c r="R70" i="73"/>
  <c r="Q70" i="73"/>
  <c r="P70" i="73"/>
  <c r="O70" i="73"/>
  <c r="N70" i="73"/>
  <c r="M70" i="73"/>
  <c r="K70" i="73"/>
  <c r="J70" i="73"/>
  <c r="I70" i="73"/>
  <c r="H70" i="73"/>
  <c r="G70" i="73"/>
  <c r="F70" i="73"/>
  <c r="E70" i="73"/>
  <c r="S69" i="73"/>
  <c r="R69" i="73"/>
  <c r="Q69" i="73"/>
  <c r="P69" i="73"/>
  <c r="O69" i="73"/>
  <c r="N69" i="73"/>
  <c r="L69" i="73"/>
  <c r="K69" i="73"/>
  <c r="J69" i="73"/>
  <c r="I69" i="73"/>
  <c r="H69" i="73"/>
  <c r="G69" i="73"/>
  <c r="F69" i="73"/>
  <c r="D69" i="73"/>
  <c r="S68" i="73"/>
  <c r="R68" i="73"/>
  <c r="Q68" i="73"/>
  <c r="P68" i="73"/>
  <c r="O68" i="73"/>
  <c r="M68" i="73"/>
  <c r="L68" i="73"/>
  <c r="K68" i="73"/>
  <c r="J68" i="73"/>
  <c r="I68" i="73"/>
  <c r="H68" i="73"/>
  <c r="G68" i="73"/>
  <c r="E68" i="73"/>
  <c r="D68" i="73"/>
  <c r="S67" i="73"/>
  <c r="R67" i="73"/>
  <c r="Q67" i="73"/>
  <c r="P67" i="73"/>
  <c r="N67" i="73"/>
  <c r="M67" i="73"/>
  <c r="L67" i="73"/>
  <c r="K67" i="73"/>
  <c r="J67" i="73"/>
  <c r="I67" i="73"/>
  <c r="H67" i="73"/>
  <c r="F67" i="73"/>
  <c r="E67" i="73"/>
  <c r="D67" i="73"/>
  <c r="S66" i="73"/>
  <c r="R66" i="73"/>
  <c r="Q66" i="73"/>
  <c r="O66" i="73"/>
  <c r="N66" i="73"/>
  <c r="M66" i="73"/>
  <c r="L66" i="73"/>
  <c r="K66" i="73"/>
  <c r="J66" i="73"/>
  <c r="I66" i="73"/>
  <c r="G66" i="73"/>
  <c r="F66" i="73"/>
  <c r="E66" i="73"/>
  <c r="D66" i="73"/>
  <c r="R65" i="73"/>
  <c r="S64" i="73"/>
  <c r="Q64" i="73"/>
  <c r="P64" i="73"/>
  <c r="O64" i="73"/>
  <c r="N64" i="73"/>
  <c r="M64" i="73"/>
  <c r="L64" i="73"/>
  <c r="K64" i="73"/>
  <c r="I64" i="73"/>
  <c r="H64" i="73"/>
  <c r="G64" i="73"/>
  <c r="F64" i="73"/>
  <c r="E64" i="73"/>
  <c r="D64" i="73"/>
  <c r="S63" i="73"/>
  <c r="R63" i="73"/>
  <c r="Q63" i="73"/>
  <c r="P63" i="73"/>
  <c r="O63" i="73"/>
  <c r="N63" i="73"/>
  <c r="M63" i="73"/>
  <c r="L63" i="73"/>
  <c r="K63" i="73"/>
  <c r="J63" i="73"/>
  <c r="I63" i="73"/>
  <c r="H63" i="73"/>
  <c r="G63" i="73"/>
  <c r="F63" i="73"/>
  <c r="E63" i="73"/>
  <c r="D63" i="73"/>
  <c r="S62" i="73"/>
  <c r="R62" i="73"/>
  <c r="Q62" i="73"/>
  <c r="P62" i="73"/>
  <c r="O62" i="73"/>
  <c r="N62" i="73"/>
  <c r="M62" i="73"/>
  <c r="K62" i="73"/>
  <c r="J62" i="73"/>
  <c r="I62" i="73"/>
  <c r="H62" i="73"/>
  <c r="G62" i="73"/>
  <c r="F62" i="73"/>
  <c r="E62" i="73"/>
  <c r="S61" i="73"/>
  <c r="R61" i="73"/>
  <c r="Q61" i="73"/>
  <c r="P61" i="73"/>
  <c r="O61" i="73"/>
  <c r="N61" i="73"/>
  <c r="L61" i="73"/>
  <c r="K61" i="73"/>
  <c r="J61" i="73"/>
  <c r="I61" i="73"/>
  <c r="H61" i="73"/>
  <c r="G61" i="73"/>
  <c r="F61" i="73"/>
  <c r="D61" i="73"/>
  <c r="S60" i="73"/>
  <c r="R60" i="73"/>
  <c r="Q60" i="73"/>
  <c r="P60" i="73"/>
  <c r="O60" i="73"/>
  <c r="M60" i="73"/>
  <c r="L60" i="73"/>
  <c r="K60" i="73"/>
  <c r="J60" i="73"/>
  <c r="I60" i="73"/>
  <c r="H60" i="73"/>
  <c r="G60" i="73"/>
  <c r="E60" i="73"/>
  <c r="D60" i="73"/>
  <c r="S59" i="73"/>
  <c r="R59" i="73"/>
  <c r="Q59" i="73"/>
  <c r="P59" i="73"/>
  <c r="N59" i="73"/>
  <c r="M59" i="73"/>
  <c r="L59" i="73"/>
  <c r="K59" i="73"/>
  <c r="J59" i="73"/>
  <c r="I59" i="73"/>
  <c r="H59" i="73"/>
  <c r="F59" i="73"/>
  <c r="E59" i="73"/>
  <c r="D59" i="73"/>
  <c r="S58" i="73"/>
  <c r="R58" i="73"/>
  <c r="Q58" i="73"/>
  <c r="O58" i="73"/>
  <c r="N58" i="73"/>
  <c r="M58" i="73"/>
  <c r="L58" i="73"/>
  <c r="K58" i="73"/>
  <c r="J58" i="73"/>
  <c r="I58" i="73"/>
  <c r="G58" i="73"/>
  <c r="F58" i="73"/>
  <c r="E58" i="73"/>
  <c r="D58" i="73"/>
  <c r="S57" i="73"/>
  <c r="R57" i="73"/>
  <c r="P57" i="73"/>
  <c r="O57" i="73"/>
  <c r="N57" i="73"/>
  <c r="M57" i="73"/>
  <c r="L57" i="73"/>
  <c r="K57" i="73"/>
  <c r="J57" i="73"/>
  <c r="H57" i="73"/>
  <c r="G57" i="73"/>
  <c r="F57" i="73"/>
  <c r="E57" i="73"/>
  <c r="D57" i="73"/>
  <c r="S56" i="73"/>
  <c r="Q56" i="73"/>
  <c r="P56" i="73"/>
  <c r="O56" i="73"/>
  <c r="N56" i="73"/>
  <c r="M56" i="73"/>
  <c r="L56" i="73"/>
  <c r="K56" i="73"/>
  <c r="I56" i="73"/>
  <c r="H56" i="73"/>
  <c r="G56" i="73"/>
  <c r="F56" i="73"/>
  <c r="E56" i="73"/>
  <c r="D56" i="73"/>
  <c r="S55" i="73"/>
  <c r="R55" i="73"/>
  <c r="Q55" i="73"/>
  <c r="P55" i="73"/>
  <c r="O55" i="73"/>
  <c r="N55" i="73"/>
  <c r="M55" i="73"/>
  <c r="L55" i="73"/>
  <c r="K55" i="73"/>
  <c r="J55" i="73"/>
  <c r="I55" i="73"/>
  <c r="H55" i="73"/>
  <c r="G55" i="73"/>
  <c r="F55" i="73"/>
  <c r="E55" i="73"/>
  <c r="D55" i="73"/>
  <c r="S54" i="73"/>
  <c r="R54" i="73"/>
  <c r="Q54" i="73"/>
  <c r="P54" i="73"/>
  <c r="O54" i="73"/>
  <c r="N54" i="73"/>
  <c r="M54" i="73"/>
  <c r="K54" i="73"/>
  <c r="J54" i="73"/>
  <c r="I54" i="73"/>
  <c r="H54" i="73"/>
  <c r="G54" i="73"/>
  <c r="F54" i="73"/>
  <c r="E54" i="73"/>
  <c r="S53" i="73"/>
  <c r="R53" i="73"/>
  <c r="Q53" i="73"/>
  <c r="P53" i="73"/>
  <c r="O53" i="73"/>
  <c r="N53" i="73"/>
  <c r="L53" i="73"/>
  <c r="K53" i="73"/>
  <c r="J53" i="73"/>
  <c r="I53" i="73"/>
  <c r="H53" i="73"/>
  <c r="G53" i="73"/>
  <c r="F53" i="73"/>
  <c r="D53" i="73"/>
  <c r="S52" i="73"/>
  <c r="R52" i="73"/>
  <c r="Q52" i="73"/>
  <c r="P52" i="73"/>
  <c r="O52" i="73"/>
  <c r="M52" i="73"/>
  <c r="L52" i="73"/>
  <c r="K52" i="73"/>
  <c r="J52" i="73"/>
  <c r="I52" i="73"/>
  <c r="H52" i="73"/>
  <c r="G52" i="73"/>
  <c r="E52" i="73"/>
  <c r="D52" i="73"/>
  <c r="S51" i="73"/>
  <c r="R51" i="73"/>
  <c r="Q51" i="73"/>
  <c r="P51" i="73"/>
  <c r="N51" i="73"/>
  <c r="M51" i="73"/>
  <c r="L51" i="73"/>
  <c r="K51" i="73"/>
  <c r="J51" i="73"/>
  <c r="I51" i="73"/>
  <c r="H51" i="73"/>
  <c r="F51" i="73"/>
  <c r="E51" i="73"/>
  <c r="D51" i="73"/>
  <c r="S50" i="73"/>
  <c r="R50" i="73"/>
  <c r="Q50" i="73"/>
  <c r="O50" i="73"/>
  <c r="N50" i="73"/>
  <c r="M50" i="73"/>
  <c r="L50" i="73"/>
  <c r="K50" i="73"/>
  <c r="J50" i="73"/>
  <c r="I50" i="73"/>
  <c r="G50" i="73"/>
  <c r="F50" i="73"/>
  <c r="E50" i="73"/>
  <c r="D50" i="73"/>
  <c r="S49" i="73"/>
  <c r="R49" i="73"/>
  <c r="P49" i="73"/>
  <c r="O49" i="73"/>
  <c r="N49" i="73"/>
  <c r="M49" i="73"/>
  <c r="L49" i="73"/>
  <c r="K49" i="73"/>
  <c r="J49" i="73"/>
  <c r="H49" i="73"/>
  <c r="G49" i="73"/>
  <c r="F49" i="73"/>
  <c r="E49" i="73"/>
  <c r="D49" i="73"/>
  <c r="S48" i="73"/>
  <c r="Q48" i="73"/>
  <c r="P48" i="73"/>
  <c r="O48" i="73"/>
  <c r="N48" i="73"/>
  <c r="M48" i="73"/>
  <c r="L48" i="73"/>
  <c r="K48" i="73"/>
  <c r="I48" i="73"/>
  <c r="H48" i="73"/>
  <c r="G48" i="73"/>
  <c r="F48" i="73"/>
  <c r="E48" i="73"/>
  <c r="D48" i="73"/>
  <c r="S47" i="73"/>
  <c r="R47" i="73"/>
  <c r="Q47" i="73"/>
  <c r="P47" i="73"/>
  <c r="O47" i="73"/>
  <c r="N47" i="73"/>
  <c r="M47" i="73"/>
  <c r="L47" i="73"/>
  <c r="K47" i="73"/>
  <c r="J47" i="73"/>
  <c r="I47" i="73"/>
  <c r="H47" i="73"/>
  <c r="G47" i="73"/>
  <c r="F47" i="73"/>
  <c r="E47" i="73"/>
  <c r="D47" i="73"/>
  <c r="S46" i="73"/>
  <c r="R46" i="73"/>
  <c r="Q46" i="73"/>
  <c r="P46" i="73"/>
  <c r="O46" i="73"/>
  <c r="N46" i="73"/>
  <c r="M46" i="73"/>
  <c r="K46" i="73"/>
  <c r="J46" i="73"/>
  <c r="I46" i="73"/>
  <c r="H46" i="73"/>
  <c r="G46" i="73"/>
  <c r="F46" i="73"/>
  <c r="E46" i="73"/>
  <c r="S45" i="73"/>
  <c r="R45" i="73"/>
  <c r="Q45" i="73"/>
  <c r="P45" i="73"/>
  <c r="O45" i="73"/>
  <c r="N45" i="73"/>
  <c r="L45" i="73"/>
  <c r="K45" i="73"/>
  <c r="J45" i="73"/>
  <c r="I45" i="73"/>
  <c r="H45" i="73"/>
  <c r="G45" i="73"/>
  <c r="F45" i="73"/>
  <c r="D45" i="73"/>
  <c r="S44" i="73"/>
  <c r="R44" i="73"/>
  <c r="Q44" i="73"/>
  <c r="P44" i="73"/>
  <c r="O44" i="73"/>
  <c r="M44" i="73"/>
  <c r="L44" i="73"/>
  <c r="K44" i="73"/>
  <c r="J44" i="73"/>
  <c r="I44" i="73"/>
  <c r="H44" i="73"/>
  <c r="G44" i="73"/>
  <c r="E44" i="73"/>
  <c r="D44" i="73"/>
  <c r="S43" i="73"/>
  <c r="R43" i="73"/>
  <c r="Q43" i="73"/>
  <c r="P43" i="73"/>
  <c r="N43" i="73"/>
  <c r="M43" i="73"/>
  <c r="L43" i="73"/>
  <c r="K43" i="73"/>
  <c r="J43" i="73"/>
  <c r="I43" i="73"/>
  <c r="H43" i="73"/>
  <c r="F43" i="73"/>
  <c r="E43" i="73"/>
  <c r="D43" i="73"/>
  <c r="S42" i="73"/>
  <c r="R42" i="73"/>
  <c r="Q42" i="73"/>
  <c r="O42" i="73"/>
  <c r="N42" i="73"/>
  <c r="M42" i="73"/>
  <c r="L42" i="73"/>
  <c r="K42" i="73"/>
  <c r="J42" i="73"/>
  <c r="I42" i="73"/>
  <c r="G42" i="73"/>
  <c r="F42" i="73"/>
  <c r="E42" i="73"/>
  <c r="D42" i="73"/>
  <c r="S41" i="73"/>
  <c r="R41" i="73"/>
  <c r="P41" i="73"/>
  <c r="O41" i="73"/>
  <c r="N41" i="73"/>
  <c r="M41" i="73"/>
  <c r="L41" i="73"/>
  <c r="K41" i="73"/>
  <c r="J41" i="73"/>
  <c r="H41" i="73"/>
  <c r="G41" i="73"/>
  <c r="F41" i="73"/>
  <c r="E41" i="73"/>
  <c r="D41" i="73"/>
  <c r="S40" i="73"/>
  <c r="Q40" i="73"/>
  <c r="P40" i="73"/>
  <c r="O40" i="73"/>
  <c r="N40" i="73"/>
  <c r="M40" i="73"/>
  <c r="L40" i="73"/>
  <c r="K40" i="73"/>
  <c r="I40" i="73"/>
  <c r="H40" i="73"/>
  <c r="G40" i="73"/>
  <c r="F40" i="73"/>
  <c r="E40" i="73"/>
  <c r="D40" i="73"/>
  <c r="S39" i="73"/>
  <c r="R39" i="73"/>
  <c r="Q39" i="73"/>
  <c r="P39" i="73"/>
  <c r="O39" i="73"/>
  <c r="N39" i="73"/>
  <c r="M39" i="73"/>
  <c r="L39" i="73"/>
  <c r="K39" i="73"/>
  <c r="J39" i="73"/>
  <c r="I39" i="73"/>
  <c r="H39" i="73"/>
  <c r="G39" i="73"/>
  <c r="F39" i="73"/>
  <c r="E39" i="73"/>
  <c r="D39" i="73"/>
  <c r="S38" i="73"/>
  <c r="R38" i="73"/>
  <c r="Q38" i="73"/>
  <c r="P38" i="73"/>
  <c r="O38" i="73"/>
  <c r="N38" i="73"/>
  <c r="M38" i="73"/>
  <c r="K38" i="73"/>
  <c r="J38" i="73"/>
  <c r="I38" i="73"/>
  <c r="H38" i="73"/>
  <c r="G38" i="73"/>
  <c r="F38" i="73"/>
  <c r="E38" i="73"/>
  <c r="S37" i="73"/>
  <c r="R37" i="73"/>
  <c r="Q37" i="73"/>
  <c r="P37" i="73"/>
  <c r="O37" i="73"/>
  <c r="N37" i="73"/>
  <c r="L37" i="73"/>
  <c r="K37" i="73"/>
  <c r="J37" i="73"/>
  <c r="I37" i="73"/>
  <c r="H37" i="73"/>
  <c r="G37" i="73"/>
  <c r="F37" i="73"/>
  <c r="D37" i="73"/>
  <c r="S36" i="73"/>
  <c r="R36" i="73"/>
  <c r="Q36" i="73"/>
  <c r="P36" i="73"/>
  <c r="O36" i="73"/>
  <c r="M36" i="73"/>
  <c r="L36" i="73"/>
  <c r="K36" i="73"/>
  <c r="J36" i="73"/>
  <c r="I36" i="73"/>
  <c r="H36" i="73"/>
  <c r="G36" i="73"/>
  <c r="E36" i="73"/>
  <c r="D36" i="73"/>
  <c r="S35" i="73"/>
  <c r="R35" i="73"/>
  <c r="Q35" i="73"/>
  <c r="P35" i="73"/>
  <c r="N35" i="73"/>
  <c r="M35" i="73"/>
  <c r="L35" i="73"/>
  <c r="K35" i="73"/>
  <c r="J35" i="73"/>
  <c r="I35" i="73"/>
  <c r="H35" i="73"/>
  <c r="F35" i="73"/>
  <c r="E35" i="73"/>
  <c r="D35" i="73"/>
  <c r="S34" i="73"/>
  <c r="R34" i="73"/>
  <c r="Q34" i="73"/>
  <c r="O34" i="73"/>
  <c r="N34" i="73"/>
  <c r="M34" i="73"/>
  <c r="L34" i="73"/>
  <c r="K34" i="73"/>
  <c r="J34" i="73"/>
  <c r="I34" i="73"/>
  <c r="G34" i="73"/>
  <c r="F34" i="73"/>
  <c r="E34" i="73"/>
  <c r="D34" i="73"/>
  <c r="S33" i="73"/>
  <c r="R33" i="73"/>
  <c r="P33" i="73"/>
  <c r="O33" i="73"/>
  <c r="N33" i="73"/>
  <c r="M33" i="73"/>
  <c r="L33" i="73"/>
  <c r="K33" i="73"/>
  <c r="J33" i="73"/>
  <c r="H33" i="73"/>
  <c r="G33" i="73"/>
  <c r="F33" i="73"/>
  <c r="E33" i="73"/>
  <c r="D33" i="73"/>
  <c r="S32" i="73"/>
  <c r="Q32" i="73"/>
  <c r="P32" i="73"/>
  <c r="O32" i="73"/>
  <c r="N32" i="73"/>
  <c r="M32" i="73"/>
  <c r="L32" i="73"/>
  <c r="K32" i="73"/>
  <c r="I32" i="73"/>
  <c r="H32" i="73"/>
  <c r="G32" i="73"/>
  <c r="F32" i="73"/>
  <c r="E32" i="73"/>
  <c r="D32" i="73"/>
  <c r="S31" i="73"/>
  <c r="R31" i="73"/>
  <c r="Q31" i="73"/>
  <c r="P31" i="73"/>
  <c r="O31" i="73"/>
  <c r="N31" i="73"/>
  <c r="M31" i="73"/>
  <c r="L31" i="73"/>
  <c r="K31" i="73"/>
  <c r="J31" i="73"/>
  <c r="I31" i="73"/>
  <c r="H31" i="73"/>
  <c r="G31" i="73"/>
  <c r="F31" i="73"/>
  <c r="E31" i="73"/>
  <c r="D31" i="73"/>
  <c r="S30" i="73"/>
  <c r="R30" i="73"/>
  <c r="Q30" i="73"/>
  <c r="P30" i="73"/>
  <c r="O30" i="73"/>
  <c r="N30" i="73"/>
  <c r="M30" i="73"/>
  <c r="K30" i="73"/>
  <c r="J30" i="73"/>
  <c r="I30" i="73"/>
  <c r="H30" i="73"/>
  <c r="G30" i="73"/>
  <c r="F30" i="73"/>
  <c r="E30" i="73"/>
  <c r="S29" i="73"/>
  <c r="R29" i="73"/>
  <c r="Q29" i="73"/>
  <c r="P29" i="73"/>
  <c r="O29" i="73"/>
  <c r="N29" i="73"/>
  <c r="L29" i="73"/>
  <c r="K29" i="73"/>
  <c r="J29" i="73"/>
  <c r="I29" i="73"/>
  <c r="H29" i="73"/>
  <c r="G29" i="73"/>
  <c r="F29" i="73"/>
  <c r="D29" i="73"/>
  <c r="S28" i="73"/>
  <c r="R28" i="73"/>
  <c r="Q28" i="73"/>
  <c r="P28" i="73"/>
  <c r="O28" i="73"/>
  <c r="M28" i="73"/>
  <c r="L28" i="73"/>
  <c r="K28" i="73"/>
  <c r="J28" i="73"/>
  <c r="I28" i="73"/>
  <c r="H28" i="73"/>
  <c r="G28" i="73"/>
  <c r="E28" i="73"/>
  <c r="D28" i="73"/>
  <c r="S27" i="73"/>
  <c r="R27" i="73"/>
  <c r="Q27" i="73"/>
  <c r="P27" i="73"/>
  <c r="N27" i="73"/>
  <c r="M27" i="73"/>
  <c r="L27" i="73"/>
  <c r="K27" i="73"/>
  <c r="J27" i="73"/>
  <c r="I27" i="73"/>
  <c r="H27" i="73"/>
  <c r="F27" i="73"/>
  <c r="E27" i="73"/>
  <c r="D27" i="73"/>
  <c r="S26" i="73"/>
  <c r="R26" i="73"/>
  <c r="Q26" i="73"/>
  <c r="O26" i="73"/>
  <c r="N26" i="73"/>
  <c r="M26" i="73"/>
  <c r="L26" i="73"/>
  <c r="K26" i="73"/>
  <c r="J26" i="73"/>
  <c r="I26" i="73"/>
  <c r="G26" i="73"/>
  <c r="F26" i="73"/>
  <c r="E26" i="73"/>
  <c r="D26" i="73"/>
  <c r="S25" i="73"/>
  <c r="R25" i="73"/>
  <c r="P25" i="73"/>
  <c r="O25" i="73"/>
  <c r="N25" i="73"/>
  <c r="M25" i="73"/>
  <c r="L25" i="73"/>
  <c r="K25" i="73"/>
  <c r="J25" i="73"/>
  <c r="H25" i="73"/>
  <c r="G25" i="73"/>
  <c r="F25" i="73"/>
  <c r="E25" i="73"/>
  <c r="D25" i="73"/>
  <c r="S24" i="73"/>
  <c r="Q24" i="73"/>
  <c r="P24" i="73"/>
  <c r="O24" i="73"/>
  <c r="N24" i="73"/>
  <c r="M24" i="73"/>
  <c r="L24" i="73"/>
  <c r="K24" i="73"/>
  <c r="I24" i="73"/>
  <c r="H24" i="73"/>
  <c r="G24" i="73"/>
  <c r="F24" i="73"/>
  <c r="E24" i="73"/>
  <c r="D24" i="73"/>
  <c r="S23" i="73"/>
  <c r="R23" i="73"/>
  <c r="Q23" i="73"/>
  <c r="P23" i="73"/>
  <c r="O23" i="73"/>
  <c r="N23" i="73"/>
  <c r="M23" i="73"/>
  <c r="L23" i="73"/>
  <c r="K23" i="73"/>
  <c r="J23" i="73"/>
  <c r="I23" i="73"/>
  <c r="H23" i="73"/>
  <c r="G23" i="73"/>
  <c r="F23" i="73"/>
  <c r="E23" i="73"/>
  <c r="D23" i="73"/>
  <c r="S22" i="73"/>
  <c r="R22" i="73"/>
  <c r="Q22" i="73"/>
  <c r="P22" i="73"/>
  <c r="O22" i="73"/>
  <c r="N22" i="73"/>
  <c r="M22" i="73"/>
  <c r="K22" i="73"/>
  <c r="J22" i="73"/>
  <c r="I22" i="73"/>
  <c r="H22" i="73"/>
  <c r="G22" i="73"/>
  <c r="F22" i="73"/>
  <c r="E22" i="73"/>
  <c r="S21" i="73"/>
  <c r="R21" i="73"/>
  <c r="Q21" i="73"/>
  <c r="P21" i="73"/>
  <c r="O21" i="73"/>
  <c r="N21" i="73"/>
  <c r="L21" i="73"/>
  <c r="K21" i="73"/>
  <c r="J21" i="73"/>
  <c r="I21" i="73"/>
  <c r="H21" i="73"/>
  <c r="G21" i="73"/>
  <c r="F21" i="73"/>
  <c r="D21" i="73"/>
  <c r="S20" i="73"/>
  <c r="R20" i="73"/>
  <c r="Q20" i="73"/>
  <c r="P20" i="73"/>
  <c r="O20" i="73"/>
  <c r="M20" i="73"/>
  <c r="L20" i="73"/>
  <c r="K20" i="73"/>
  <c r="J20" i="73"/>
  <c r="I20" i="73"/>
  <c r="H20" i="73"/>
  <c r="G20" i="73"/>
  <c r="E20" i="73"/>
  <c r="D20" i="73"/>
  <c r="S19" i="73"/>
  <c r="R19" i="73"/>
  <c r="Q19" i="73"/>
  <c r="P19" i="73"/>
  <c r="N19" i="73"/>
  <c r="M19" i="73"/>
  <c r="L19" i="73"/>
  <c r="K19" i="73"/>
  <c r="J19" i="73"/>
  <c r="I19" i="73"/>
  <c r="H19" i="73"/>
  <c r="F19" i="73"/>
  <c r="E19" i="73"/>
  <c r="D19" i="73"/>
  <c r="S18" i="73"/>
  <c r="R18" i="73"/>
  <c r="Q18" i="73"/>
  <c r="O18" i="73"/>
  <c r="N18" i="73"/>
  <c r="M18" i="73"/>
  <c r="L18" i="73"/>
  <c r="K18" i="73"/>
  <c r="J18" i="73"/>
  <c r="I18" i="73"/>
  <c r="G18" i="73"/>
  <c r="F18" i="73"/>
  <c r="E18" i="73"/>
  <c r="D18" i="73"/>
  <c r="S17" i="73"/>
  <c r="R17" i="73"/>
  <c r="P17" i="73"/>
  <c r="O17" i="73"/>
  <c r="N17" i="73"/>
  <c r="M17" i="73"/>
  <c r="L17" i="73"/>
  <c r="K17" i="73"/>
  <c r="J17" i="73"/>
  <c r="H17" i="73"/>
  <c r="G17" i="73"/>
  <c r="F17" i="73"/>
  <c r="E17" i="73"/>
  <c r="D17" i="73"/>
  <c r="S16" i="73"/>
  <c r="Q16" i="73"/>
  <c r="P16" i="73"/>
  <c r="O16" i="73"/>
  <c r="N16" i="73"/>
  <c r="M16" i="73"/>
  <c r="L16" i="73"/>
  <c r="K16" i="73"/>
  <c r="I16" i="73"/>
  <c r="H16" i="73"/>
  <c r="G16" i="73"/>
  <c r="F16" i="73"/>
  <c r="E16" i="73"/>
  <c r="D16" i="73"/>
  <c r="S15" i="73"/>
  <c r="R15" i="73"/>
  <c r="Q15" i="73"/>
  <c r="P15" i="73"/>
  <c r="O15" i="73"/>
  <c r="N15" i="73"/>
  <c r="M15" i="73"/>
  <c r="L15" i="73"/>
  <c r="K15" i="73"/>
  <c r="J15" i="73"/>
  <c r="I15" i="73"/>
  <c r="H15" i="73"/>
  <c r="G15" i="73"/>
  <c r="F15" i="73"/>
  <c r="E15" i="73"/>
  <c r="D15" i="73"/>
  <c r="S14" i="73"/>
  <c r="R14" i="73"/>
  <c r="Q14" i="73"/>
  <c r="P14" i="73"/>
  <c r="O14" i="73"/>
  <c r="N14" i="73"/>
  <c r="M14" i="73"/>
  <c r="K14" i="73"/>
  <c r="J14" i="73"/>
  <c r="I14" i="73"/>
  <c r="H14" i="73"/>
  <c r="G14" i="73"/>
  <c r="F14" i="73"/>
  <c r="E14" i="73"/>
  <c r="S13" i="73"/>
  <c r="R13" i="73"/>
  <c r="Q13" i="73"/>
  <c r="P13" i="73"/>
  <c r="O13" i="73"/>
  <c r="N13" i="73"/>
  <c r="L13" i="73"/>
  <c r="K13" i="73"/>
  <c r="J13" i="73"/>
  <c r="I13" i="73"/>
  <c r="H13" i="73"/>
  <c r="G13" i="73"/>
  <c r="F13" i="73"/>
  <c r="D13" i="73"/>
  <c r="S12" i="73"/>
  <c r="R12" i="73"/>
  <c r="Q12" i="73"/>
  <c r="P12" i="73"/>
  <c r="O12" i="73"/>
  <c r="M12" i="73"/>
  <c r="L12" i="73"/>
  <c r="K12" i="73"/>
  <c r="J12" i="73"/>
  <c r="I12" i="73"/>
  <c r="H12" i="73"/>
  <c r="G12" i="73"/>
  <c r="E12" i="73"/>
  <c r="D12" i="73"/>
  <c r="S11" i="73"/>
  <c r="R11" i="73"/>
  <c r="Q11" i="73"/>
  <c r="P11" i="73"/>
  <c r="N11" i="73"/>
  <c r="M11" i="73"/>
  <c r="L11" i="73"/>
  <c r="K11" i="73"/>
  <c r="J11" i="73"/>
  <c r="I11" i="73"/>
  <c r="H11" i="73"/>
  <c r="F11" i="73"/>
  <c r="E11" i="73"/>
  <c r="D11" i="73"/>
  <c r="S10" i="73"/>
  <c r="R10" i="73"/>
  <c r="Q10" i="73"/>
  <c r="O10" i="73"/>
  <c r="N10" i="73"/>
  <c r="M10" i="73"/>
  <c r="L10" i="73"/>
  <c r="K10" i="73"/>
  <c r="J10" i="73"/>
  <c r="I10" i="73"/>
  <c r="G10" i="73"/>
  <c r="F10" i="73"/>
  <c r="E10" i="73"/>
  <c r="D10" i="73"/>
  <c r="S9" i="73"/>
  <c r="R9" i="73"/>
  <c r="P9" i="73"/>
  <c r="O9" i="73"/>
  <c r="N9" i="73"/>
  <c r="M9" i="73"/>
  <c r="L9" i="73"/>
  <c r="K9" i="73"/>
  <c r="J9" i="73"/>
  <c r="H9" i="73"/>
  <c r="G9" i="73"/>
  <c r="F9" i="73"/>
  <c r="E9" i="73"/>
  <c r="D9" i="73"/>
  <c r="S8" i="73"/>
  <c r="Q8" i="73"/>
  <c r="P8" i="73"/>
  <c r="O8" i="73"/>
  <c r="N8" i="73"/>
  <c r="M8" i="73"/>
  <c r="L8" i="73"/>
  <c r="K8" i="73"/>
  <c r="I8" i="73"/>
  <c r="H8" i="73"/>
  <c r="G8" i="73"/>
  <c r="F8" i="73"/>
  <c r="E8" i="73"/>
  <c r="D8" i="73"/>
  <c r="S7" i="73"/>
  <c r="R7" i="73"/>
  <c r="Q7" i="73"/>
  <c r="P7" i="73"/>
  <c r="O7" i="73"/>
  <c r="N7" i="73"/>
  <c r="M7" i="73"/>
  <c r="L7" i="73"/>
  <c r="K7" i="73"/>
  <c r="J7" i="73"/>
  <c r="I7" i="73"/>
  <c r="H7" i="73"/>
  <c r="G7" i="73"/>
  <c r="F7" i="73"/>
  <c r="E7" i="73"/>
  <c r="D7" i="73"/>
  <c r="S6" i="73"/>
  <c r="R6" i="73"/>
  <c r="Q6" i="73"/>
  <c r="P6" i="73"/>
  <c r="O6" i="73"/>
  <c r="N6" i="73"/>
  <c r="M6" i="73"/>
  <c r="K6" i="73"/>
  <c r="J6" i="73"/>
  <c r="I6" i="73"/>
  <c r="H6" i="73"/>
  <c r="G6" i="73"/>
  <c r="F6" i="73"/>
  <c r="E6" i="73"/>
  <c r="S5" i="73"/>
  <c r="R5" i="73"/>
  <c r="Q5" i="73"/>
  <c r="P5" i="73"/>
  <c r="O5" i="73"/>
  <c r="N5" i="73"/>
  <c r="L5" i="73"/>
  <c r="K5" i="73"/>
  <c r="J5" i="73"/>
  <c r="I5" i="73"/>
  <c r="H5" i="73"/>
  <c r="G5" i="73"/>
  <c r="F5" i="73"/>
  <c r="D5" i="73"/>
  <c r="S4" i="73"/>
  <c r="R4" i="73"/>
  <c r="Q4" i="73"/>
  <c r="P4" i="73"/>
  <c r="O4" i="73"/>
  <c r="M4" i="73"/>
  <c r="L4" i="73"/>
  <c r="K4" i="73"/>
  <c r="J4" i="73"/>
  <c r="I4" i="73"/>
  <c r="H4" i="73"/>
  <c r="G4" i="73"/>
  <c r="E4" i="73"/>
  <c r="D4" i="73"/>
  <c r="S3" i="73"/>
  <c r="R3" i="73"/>
  <c r="Q3" i="73"/>
  <c r="E3" i="73"/>
  <c r="G6" i="78" l="1"/>
  <c r="G23" i="78" s="1"/>
  <c r="E189" i="73"/>
  <c r="J8" i="78"/>
  <c r="J25" i="78" s="1"/>
  <c r="D111" i="81"/>
  <c r="O17" i="78"/>
  <c r="O34" i="78" s="1"/>
  <c r="N14" i="76"/>
  <c r="N20" i="76" s="1"/>
  <c r="N10" i="76"/>
  <c r="R14" i="77"/>
  <c r="R10" i="77"/>
  <c r="M20" i="76"/>
  <c r="P111" i="81"/>
  <c r="R111" i="81"/>
  <c r="K10" i="76"/>
  <c r="J10" i="76"/>
  <c r="N111" i="82"/>
  <c r="P111" i="82"/>
  <c r="D111" i="82"/>
  <c r="E111" i="82"/>
  <c r="F111" i="82"/>
  <c r="G111" i="82"/>
  <c r="H111" i="82"/>
  <c r="I111" i="82"/>
  <c r="J111" i="82"/>
  <c r="K111" i="82"/>
  <c r="L111" i="82"/>
  <c r="M111" i="82"/>
  <c r="O111" i="82"/>
  <c r="Q111" i="82"/>
  <c r="R111" i="82"/>
  <c r="S111" i="82"/>
  <c r="F20" i="76"/>
  <c r="D20" i="76"/>
  <c r="E20" i="76"/>
  <c r="G20" i="77"/>
  <c r="H20" i="77"/>
  <c r="L7" i="78"/>
  <c r="L24" i="78" s="1"/>
  <c r="I8" i="78"/>
  <c r="I25" i="78" s="1"/>
  <c r="O11" i="78"/>
  <c r="O28" i="78" s="1"/>
  <c r="O152" i="73"/>
  <c r="G14" i="78"/>
  <c r="G31" i="78" s="1"/>
  <c r="G256" i="73"/>
  <c r="E15" i="78"/>
  <c r="E32" i="78" s="1"/>
  <c r="E258" i="73"/>
  <c r="H16" i="78"/>
  <c r="H33" i="78" s="1"/>
  <c r="H271" i="73"/>
  <c r="R310" i="72"/>
  <c r="I94" i="73"/>
  <c r="M7" i="78"/>
  <c r="M24" i="78" s="1"/>
  <c r="P11" i="78"/>
  <c r="P28" i="78" s="1"/>
  <c r="P152" i="73"/>
  <c r="D13" i="78"/>
  <c r="D30" i="78" s="1"/>
  <c r="D196" i="73"/>
  <c r="H14" i="78"/>
  <c r="H31" i="78" s="1"/>
  <c r="H256" i="73"/>
  <c r="F15" i="78"/>
  <c r="F32" i="78" s="1"/>
  <c r="F258" i="73"/>
  <c r="I16" i="78"/>
  <c r="I33" i="78" s="1"/>
  <c r="I271" i="73"/>
  <c r="S310" i="72"/>
  <c r="J94" i="73"/>
  <c r="E187" i="73"/>
  <c r="N7" i="78"/>
  <c r="N24" i="78" s="1"/>
  <c r="K8" i="78"/>
  <c r="K25" i="78" s="1"/>
  <c r="Q11" i="78"/>
  <c r="Q28" i="78" s="1"/>
  <c r="Q152" i="73"/>
  <c r="E13" i="78"/>
  <c r="E30" i="78" s="1"/>
  <c r="E196" i="73"/>
  <c r="I14" i="78"/>
  <c r="I31" i="78" s="1"/>
  <c r="I256" i="73"/>
  <c r="G15" i="78"/>
  <c r="G32" i="78" s="1"/>
  <c r="G258" i="73"/>
  <c r="J16" i="78"/>
  <c r="J33" i="78" s="1"/>
  <c r="J271" i="73"/>
  <c r="K94" i="73"/>
  <c r="O7" i="78"/>
  <c r="O24" i="78" s="1"/>
  <c r="L8" i="78"/>
  <c r="L25" i="78" s="1"/>
  <c r="R11" i="78"/>
  <c r="R28" i="78" s="1"/>
  <c r="R152" i="73"/>
  <c r="F13" i="78"/>
  <c r="F30" i="78" s="1"/>
  <c r="F196" i="73"/>
  <c r="J14" i="78"/>
  <c r="J31" i="78" s="1"/>
  <c r="J256" i="73"/>
  <c r="H15" i="78"/>
  <c r="H32" i="78" s="1"/>
  <c r="H258" i="73"/>
  <c r="K16" i="78"/>
  <c r="K33" i="78" s="1"/>
  <c r="K271" i="73"/>
  <c r="L94" i="73"/>
  <c r="P7" i="78"/>
  <c r="P24" i="78" s="1"/>
  <c r="M8" i="78"/>
  <c r="M25" i="78" s="1"/>
  <c r="S11" i="78"/>
  <c r="S28" i="78" s="1"/>
  <c r="S152" i="73"/>
  <c r="G13" i="78"/>
  <c r="G30" i="78" s="1"/>
  <c r="G196" i="73"/>
  <c r="K14" i="78"/>
  <c r="K31" i="78" s="1"/>
  <c r="K256" i="73"/>
  <c r="I15" i="78"/>
  <c r="I32" i="78" s="1"/>
  <c r="I258" i="73"/>
  <c r="L16" i="78"/>
  <c r="L33" i="78" s="1"/>
  <c r="L271" i="73"/>
  <c r="M94" i="73"/>
  <c r="Q7" i="78"/>
  <c r="Q24" i="78" s="1"/>
  <c r="N8" i="78"/>
  <c r="N25" i="78" s="1"/>
  <c r="H13" i="78"/>
  <c r="H30" i="78" s="1"/>
  <c r="H196" i="73"/>
  <c r="L14" i="78"/>
  <c r="L31" i="78" s="1"/>
  <c r="L256" i="73"/>
  <c r="J15" i="78"/>
  <c r="J32" i="78" s="1"/>
  <c r="J258" i="73"/>
  <c r="M16" i="78"/>
  <c r="M33" i="78" s="1"/>
  <c r="M271" i="73"/>
  <c r="N94" i="73"/>
  <c r="R7" i="78"/>
  <c r="R24" i="78" s="1"/>
  <c r="O8" i="78"/>
  <c r="O25" i="78" s="1"/>
  <c r="I13" i="78"/>
  <c r="I30" i="78" s="1"/>
  <c r="I196" i="73"/>
  <c r="M14" i="78"/>
  <c r="M31" i="78" s="1"/>
  <c r="M256" i="73"/>
  <c r="K15" i="78"/>
  <c r="K32" i="78" s="1"/>
  <c r="K258" i="73"/>
  <c r="N16" i="78"/>
  <c r="N33" i="78" s="1"/>
  <c r="N271" i="73"/>
  <c r="O94" i="73"/>
  <c r="S7" i="78"/>
  <c r="S24" i="78" s="1"/>
  <c r="P8" i="78"/>
  <c r="P25" i="78" s="1"/>
  <c r="J13" i="78"/>
  <c r="J30" i="78" s="1"/>
  <c r="J196" i="73"/>
  <c r="N14" i="78"/>
  <c r="N31" i="78" s="1"/>
  <c r="N256" i="73"/>
  <c r="L15" i="78"/>
  <c r="L32" i="78" s="1"/>
  <c r="L258" i="73"/>
  <c r="O16" i="78"/>
  <c r="O33" i="78" s="1"/>
  <c r="O271" i="73"/>
  <c r="P94" i="73"/>
  <c r="Q8" i="78"/>
  <c r="Q25" i="78" s="1"/>
  <c r="D12" i="78"/>
  <c r="D29" i="78" s="1"/>
  <c r="D187" i="73"/>
  <c r="K13" i="78"/>
  <c r="K30" i="78" s="1"/>
  <c r="K196" i="73"/>
  <c r="O14" i="78"/>
  <c r="O31" i="78" s="1"/>
  <c r="O256" i="73"/>
  <c r="M15" i="78"/>
  <c r="M32" i="78" s="1"/>
  <c r="M258" i="73"/>
  <c r="P16" i="78"/>
  <c r="P33" i="78" s="1"/>
  <c r="P271" i="73"/>
  <c r="Q94" i="73"/>
  <c r="R8" i="78"/>
  <c r="R25" i="78" s="1"/>
  <c r="R94" i="73"/>
  <c r="D9" i="78"/>
  <c r="D26" i="78" s="1"/>
  <c r="D108" i="73"/>
  <c r="L13" i="78"/>
  <c r="L30" i="78" s="1"/>
  <c r="L196" i="73"/>
  <c r="P14" i="78"/>
  <c r="P31" i="78" s="1"/>
  <c r="P256" i="73"/>
  <c r="N15" i="78"/>
  <c r="N32" i="78" s="1"/>
  <c r="N258" i="73"/>
  <c r="Q16" i="78"/>
  <c r="Q33" i="78" s="1"/>
  <c r="Q271" i="73"/>
  <c r="S8" i="78"/>
  <c r="S25" i="78" s="1"/>
  <c r="S94" i="73"/>
  <c r="E9" i="78"/>
  <c r="E26" i="78" s="1"/>
  <c r="E108" i="73"/>
  <c r="F12" i="78"/>
  <c r="F29" i="78" s="1"/>
  <c r="F187" i="73"/>
  <c r="M13" i="78"/>
  <c r="M30" i="78" s="1"/>
  <c r="M196" i="73"/>
  <c r="Q14" i="78"/>
  <c r="Q31" i="78" s="1"/>
  <c r="Q256" i="73"/>
  <c r="O15" i="78"/>
  <c r="O32" i="78" s="1"/>
  <c r="O258" i="73"/>
  <c r="R16" i="78"/>
  <c r="R33" i="78" s="1"/>
  <c r="R271" i="73"/>
  <c r="F9" i="78"/>
  <c r="F26" i="78" s="1"/>
  <c r="F108" i="73"/>
  <c r="D10" i="78"/>
  <c r="D27" i="78" s="1"/>
  <c r="D142" i="73"/>
  <c r="G12" i="78"/>
  <c r="G29" i="78" s="1"/>
  <c r="G187" i="73"/>
  <c r="N13" i="78"/>
  <c r="N30" i="78" s="1"/>
  <c r="N196" i="73"/>
  <c r="R14" i="78"/>
  <c r="R31" i="78" s="1"/>
  <c r="R256" i="73"/>
  <c r="P15" i="78"/>
  <c r="P32" i="78" s="1"/>
  <c r="P258" i="73"/>
  <c r="S16" i="78"/>
  <c r="S33" i="78" s="1"/>
  <c r="S271" i="73"/>
  <c r="G9" i="78"/>
  <c r="G26" i="78" s="1"/>
  <c r="G108" i="73"/>
  <c r="E10" i="78"/>
  <c r="E27" i="78" s="1"/>
  <c r="E142" i="73"/>
  <c r="H12" i="78"/>
  <c r="H29" i="78" s="1"/>
  <c r="H187" i="73"/>
  <c r="O13" i="78"/>
  <c r="O30" i="78" s="1"/>
  <c r="O196" i="73"/>
  <c r="S14" i="78"/>
  <c r="S31" i="78" s="1"/>
  <c r="S256" i="73"/>
  <c r="Q15" i="78"/>
  <c r="Q32" i="78" s="1"/>
  <c r="Q258" i="73"/>
  <c r="H9" i="78"/>
  <c r="H26" i="78" s="1"/>
  <c r="H108" i="73"/>
  <c r="F10" i="78"/>
  <c r="F27" i="78" s="1"/>
  <c r="F142" i="73"/>
  <c r="I12" i="78"/>
  <c r="I29" i="78" s="1"/>
  <c r="I187" i="73"/>
  <c r="P13" i="78"/>
  <c r="P30" i="78" s="1"/>
  <c r="P196" i="73"/>
  <c r="R15" i="78"/>
  <c r="R32" i="78" s="1"/>
  <c r="R258" i="73"/>
  <c r="D6" i="78"/>
  <c r="D23" i="78" s="1"/>
  <c r="I9" i="78"/>
  <c r="I26" i="78" s="1"/>
  <c r="I108" i="73"/>
  <c r="G10" i="78"/>
  <c r="G27" i="78" s="1"/>
  <c r="G142" i="73"/>
  <c r="J12" i="78"/>
  <c r="J29" i="78" s="1"/>
  <c r="J187" i="73"/>
  <c r="Q13" i="78"/>
  <c r="Q30" i="78" s="1"/>
  <c r="Q196" i="73"/>
  <c r="S15" i="78"/>
  <c r="S32" i="78" s="1"/>
  <c r="S258" i="73"/>
  <c r="J9" i="78"/>
  <c r="J26" i="78" s="1"/>
  <c r="J108" i="73"/>
  <c r="H10" i="78"/>
  <c r="H27" i="78" s="1"/>
  <c r="H142" i="73"/>
  <c r="K12" i="78"/>
  <c r="K29" i="78" s="1"/>
  <c r="K187" i="73"/>
  <c r="R13" i="78"/>
  <c r="R30" i="78" s="1"/>
  <c r="R196" i="73"/>
  <c r="E6" i="78"/>
  <c r="E23" i="78" s="1"/>
  <c r="E65" i="73"/>
  <c r="D5" i="78"/>
  <c r="F6" i="78"/>
  <c r="F23" i="78" s="1"/>
  <c r="K9" i="78"/>
  <c r="K26" i="78" s="1"/>
  <c r="K108" i="73"/>
  <c r="I10" i="78"/>
  <c r="I27" i="78" s="1"/>
  <c r="I142" i="73"/>
  <c r="L12" i="78"/>
  <c r="L29" i="78" s="1"/>
  <c r="L187" i="73"/>
  <c r="S13" i="78"/>
  <c r="S30" i="78" s="1"/>
  <c r="S196" i="73"/>
  <c r="L9" i="78"/>
  <c r="L26" i="78" s="1"/>
  <c r="L108" i="73"/>
  <c r="J10" i="78"/>
  <c r="J27" i="78" s="1"/>
  <c r="M12" i="78"/>
  <c r="M29" i="78" s="1"/>
  <c r="M187" i="73"/>
  <c r="H6" i="78"/>
  <c r="H23" i="78" s="1"/>
  <c r="H65" i="73"/>
  <c r="M9" i="78"/>
  <c r="M26" i="78" s="1"/>
  <c r="M108" i="73"/>
  <c r="K10" i="78"/>
  <c r="K27" i="78" s="1"/>
  <c r="N12" i="78"/>
  <c r="N29" i="78" s="1"/>
  <c r="N187" i="73"/>
  <c r="D310" i="72"/>
  <c r="I6" i="78"/>
  <c r="I23" i="78" s="1"/>
  <c r="I65" i="73"/>
  <c r="N9" i="78"/>
  <c r="N26" i="78" s="1"/>
  <c r="N108" i="73"/>
  <c r="L10" i="78"/>
  <c r="L27" i="78" s="1"/>
  <c r="O12" i="78"/>
  <c r="O29" i="78" s="1"/>
  <c r="O187" i="73"/>
  <c r="E310" i="72"/>
  <c r="D3" i="73"/>
  <c r="F5" i="78"/>
  <c r="J6" i="78"/>
  <c r="J23" i="78" s="1"/>
  <c r="C6" i="84"/>
  <c r="D103" i="73"/>
  <c r="O9" i="78"/>
  <c r="O26" i="78" s="1"/>
  <c r="O108" i="73"/>
  <c r="M10" i="78"/>
  <c r="M27" i="78" s="1"/>
  <c r="P12" i="78"/>
  <c r="P29" i="78" s="1"/>
  <c r="P187" i="73"/>
  <c r="F310" i="72"/>
  <c r="H5" i="78"/>
  <c r="I5" i="78"/>
  <c r="K6" i="78"/>
  <c r="K23" i="78" s="1"/>
  <c r="K65" i="73"/>
  <c r="D6" i="84"/>
  <c r="E103" i="73"/>
  <c r="P9" i="78"/>
  <c r="P26" i="78" s="1"/>
  <c r="P108" i="73"/>
  <c r="N10" i="78"/>
  <c r="N27" i="78" s="1"/>
  <c r="D11" i="78"/>
  <c r="D28" i="78" s="1"/>
  <c r="Q12" i="78"/>
  <c r="Q29" i="78" s="1"/>
  <c r="Q187" i="73"/>
  <c r="G310" i="72"/>
  <c r="F3" i="73"/>
  <c r="D65" i="73"/>
  <c r="J5" i="78"/>
  <c r="L6" i="78"/>
  <c r="L23" i="78" s="1"/>
  <c r="L65" i="73"/>
  <c r="E6" i="84"/>
  <c r="F103" i="73"/>
  <c r="Q9" i="78"/>
  <c r="Q26" i="78" s="1"/>
  <c r="Q108" i="73"/>
  <c r="O10" i="78"/>
  <c r="O27" i="78" s="1"/>
  <c r="E11" i="78"/>
  <c r="E28" i="78" s="1"/>
  <c r="R12" i="78"/>
  <c r="R29" i="78" s="1"/>
  <c r="R187" i="73"/>
  <c r="H310" i="72"/>
  <c r="F65" i="73"/>
  <c r="K5" i="78"/>
  <c r="M6" i="78"/>
  <c r="M23" i="78" s="1"/>
  <c r="F6" i="84"/>
  <c r="G103" i="73"/>
  <c r="R9" i="78"/>
  <c r="R26" i="78" s="1"/>
  <c r="R108" i="73"/>
  <c r="P10" i="78"/>
  <c r="P27" i="78" s="1"/>
  <c r="F11" i="78"/>
  <c r="F28" i="78" s="1"/>
  <c r="S12" i="78"/>
  <c r="S29" i="78" s="1"/>
  <c r="S187" i="73"/>
  <c r="I310" i="72"/>
  <c r="H3" i="73"/>
  <c r="G65" i="73"/>
  <c r="L5" i="78"/>
  <c r="N6" i="78"/>
  <c r="N23" i="78" s="1"/>
  <c r="N65" i="73"/>
  <c r="D7" i="78"/>
  <c r="D24" i="78" s="1"/>
  <c r="D75" i="73"/>
  <c r="G6" i="84"/>
  <c r="H103" i="73"/>
  <c r="S9" i="78"/>
  <c r="S26" i="78" s="1"/>
  <c r="S108" i="73"/>
  <c r="Q10" i="78"/>
  <c r="Q27" i="78" s="1"/>
  <c r="G11" i="78"/>
  <c r="G28" i="78" s="1"/>
  <c r="G152" i="73"/>
  <c r="J310" i="72"/>
  <c r="I3" i="73"/>
  <c r="J65" i="73"/>
  <c r="O103" i="73"/>
  <c r="D152" i="73"/>
  <c r="E5" i="78"/>
  <c r="G5" i="78"/>
  <c r="M5" i="78"/>
  <c r="O6" i="78"/>
  <c r="O23" i="78" s="1"/>
  <c r="O65" i="73"/>
  <c r="E7" i="78"/>
  <c r="E24" i="78" s="1"/>
  <c r="E75" i="73"/>
  <c r="H6" i="84"/>
  <c r="I103" i="73"/>
  <c r="R10" i="78"/>
  <c r="R27" i="78" s="1"/>
  <c r="H11" i="78"/>
  <c r="H28" i="78" s="1"/>
  <c r="K310" i="72"/>
  <c r="J3" i="73"/>
  <c r="M65" i="73"/>
  <c r="P103" i="73"/>
  <c r="E152" i="73"/>
  <c r="N5" i="78"/>
  <c r="P6" i="78"/>
  <c r="P23" i="78" s="1"/>
  <c r="F7" i="78"/>
  <c r="F24" i="78" s="1"/>
  <c r="F75" i="73"/>
  <c r="I6" i="84"/>
  <c r="J103" i="73"/>
  <c r="S10" i="78"/>
  <c r="S27" i="78" s="1"/>
  <c r="I11" i="78"/>
  <c r="I28" i="78" s="1"/>
  <c r="L310" i="72"/>
  <c r="K3" i="73"/>
  <c r="P65" i="73"/>
  <c r="Q103" i="73"/>
  <c r="F152" i="73"/>
  <c r="O5" i="78"/>
  <c r="Q6" i="78"/>
  <c r="Q23" i="78" s="1"/>
  <c r="Q65" i="73"/>
  <c r="G7" i="78"/>
  <c r="G24" i="78" s="1"/>
  <c r="G75" i="73"/>
  <c r="D8" i="78"/>
  <c r="D25" i="78" s="1"/>
  <c r="D94" i="73"/>
  <c r="J6" i="84"/>
  <c r="K103" i="73"/>
  <c r="J11" i="78"/>
  <c r="J28" i="78" s="1"/>
  <c r="J152" i="73"/>
  <c r="M310" i="72"/>
  <c r="L3" i="73"/>
  <c r="R103" i="73"/>
  <c r="H152" i="73"/>
  <c r="R6" i="78"/>
  <c r="R23" i="78" s="1"/>
  <c r="H7" i="78"/>
  <c r="H24" i="78" s="1"/>
  <c r="E8" i="78"/>
  <c r="E25" i="78" s="1"/>
  <c r="E94" i="73"/>
  <c r="K6" i="84"/>
  <c r="L103" i="73"/>
  <c r="K11" i="78"/>
  <c r="K28" i="78" s="1"/>
  <c r="D16" i="78"/>
  <c r="D33" i="78" s="1"/>
  <c r="D271" i="73"/>
  <c r="N310" i="72"/>
  <c r="M3" i="73"/>
  <c r="S103" i="73"/>
  <c r="I152" i="73"/>
  <c r="P5" i="78"/>
  <c r="S6" i="78"/>
  <c r="S23" i="78" s="1"/>
  <c r="S65" i="73"/>
  <c r="F8" i="78"/>
  <c r="F25" i="78" s="1"/>
  <c r="F94" i="73"/>
  <c r="L6" i="84"/>
  <c r="M103" i="73"/>
  <c r="L11" i="78"/>
  <c r="L28" i="78" s="1"/>
  <c r="L152" i="73"/>
  <c r="D14" i="78"/>
  <c r="D31" i="78" s="1"/>
  <c r="D256" i="73"/>
  <c r="E16" i="78"/>
  <c r="E33" i="78" s="1"/>
  <c r="E271" i="73"/>
  <c r="O310" i="72"/>
  <c r="N3" i="73"/>
  <c r="L75" i="73"/>
  <c r="K152" i="73"/>
  <c r="Q5" i="78"/>
  <c r="I7" i="78"/>
  <c r="I24" i="78" s="1"/>
  <c r="I75" i="73"/>
  <c r="R5" i="78"/>
  <c r="J7" i="78"/>
  <c r="J24" i="78" s="1"/>
  <c r="J75" i="73"/>
  <c r="G8" i="78"/>
  <c r="G25" i="78" s="1"/>
  <c r="G94" i="73"/>
  <c r="M6" i="84"/>
  <c r="N103" i="73"/>
  <c r="M11" i="78"/>
  <c r="M28" i="78" s="1"/>
  <c r="E14" i="78"/>
  <c r="E31" i="78" s="1"/>
  <c r="E256" i="73"/>
  <c r="F16" i="78"/>
  <c r="F33" i="78" s="1"/>
  <c r="F271" i="73"/>
  <c r="P310" i="72"/>
  <c r="O3" i="73"/>
  <c r="M75" i="73"/>
  <c r="M152" i="73"/>
  <c r="S5" i="78"/>
  <c r="K7" i="78"/>
  <c r="K24" i="78" s="1"/>
  <c r="H8" i="78"/>
  <c r="H25" i="78" s="1"/>
  <c r="N11" i="78"/>
  <c r="N28" i="78" s="1"/>
  <c r="F14" i="78"/>
  <c r="F31" i="78" s="1"/>
  <c r="F256" i="73"/>
  <c r="D15" i="78"/>
  <c r="D32" i="78" s="1"/>
  <c r="D258" i="73"/>
  <c r="G16" i="78"/>
  <c r="G33" i="78" s="1"/>
  <c r="G271" i="73"/>
  <c r="Q310" i="72"/>
  <c r="P3" i="73"/>
  <c r="N75" i="73"/>
  <c r="H94" i="73"/>
  <c r="N152" i="73"/>
  <c r="Q5" i="79"/>
  <c r="Q3" i="75"/>
  <c r="Q310" i="74"/>
  <c r="R5" i="79"/>
  <c r="R3" i="75"/>
  <c r="R310" i="74"/>
  <c r="M7" i="79"/>
  <c r="M75" i="75"/>
  <c r="N7" i="79"/>
  <c r="N75" i="75"/>
  <c r="O7" i="79"/>
  <c r="O75" i="75"/>
  <c r="P7" i="79"/>
  <c r="P75" i="75"/>
  <c r="Q7" i="79"/>
  <c r="Q75" i="75"/>
  <c r="R7" i="79"/>
  <c r="R75" i="75"/>
  <c r="E5" i="79"/>
  <c r="E3" i="75"/>
  <c r="E310" i="74"/>
  <c r="K5" i="79"/>
  <c r="K3" i="75"/>
  <c r="K310" i="74"/>
  <c r="M5" i="79"/>
  <c r="M310" i="74"/>
  <c r="M3" i="75"/>
  <c r="P5" i="79"/>
  <c r="P3" i="75"/>
  <c r="P310" i="74"/>
  <c r="R6" i="79"/>
  <c r="R65" i="75"/>
  <c r="H7" i="79"/>
  <c r="H75" i="75"/>
  <c r="S6" i="79"/>
  <c r="S65" i="75"/>
  <c r="I7" i="79"/>
  <c r="I75" i="75"/>
  <c r="J7" i="79"/>
  <c r="J75" i="75"/>
  <c r="S5" i="79"/>
  <c r="S3" i="75"/>
  <c r="S310" i="74"/>
  <c r="S311" i="74" s="1"/>
  <c r="K7" i="79"/>
  <c r="K75" i="75"/>
  <c r="L7" i="79"/>
  <c r="L75" i="75"/>
  <c r="E8" i="79"/>
  <c r="E94" i="75"/>
  <c r="K14" i="84"/>
  <c r="L103" i="75"/>
  <c r="K11" i="79"/>
  <c r="K152" i="75"/>
  <c r="D16" i="79"/>
  <c r="D271" i="75"/>
  <c r="N310" i="74"/>
  <c r="F8" i="79"/>
  <c r="F94" i="75"/>
  <c r="L14" i="84"/>
  <c r="M103" i="75"/>
  <c r="L11" i="79"/>
  <c r="L152" i="75"/>
  <c r="D14" i="79"/>
  <c r="D256" i="75"/>
  <c r="E16" i="79"/>
  <c r="E271" i="75"/>
  <c r="O310" i="74"/>
  <c r="G8" i="79"/>
  <c r="G94" i="75"/>
  <c r="M14" i="84"/>
  <c r="N103" i="75"/>
  <c r="M11" i="79"/>
  <c r="M152" i="75"/>
  <c r="E14" i="79"/>
  <c r="E256" i="75"/>
  <c r="F16" i="79"/>
  <c r="F271" i="75"/>
  <c r="H8" i="79"/>
  <c r="H94" i="75"/>
  <c r="N14" i="84"/>
  <c r="O103" i="75"/>
  <c r="N11" i="79"/>
  <c r="F14" i="79"/>
  <c r="F256" i="75"/>
  <c r="D15" i="79"/>
  <c r="D258" i="75"/>
  <c r="G16" i="79"/>
  <c r="G271" i="75"/>
  <c r="I8" i="79"/>
  <c r="I94" i="75"/>
  <c r="O14" i="84"/>
  <c r="P103" i="75"/>
  <c r="O11" i="79"/>
  <c r="G14" i="79"/>
  <c r="G256" i="75"/>
  <c r="E15" i="79"/>
  <c r="E258" i="75"/>
  <c r="H16" i="79"/>
  <c r="H271" i="75"/>
  <c r="J8" i="79"/>
  <c r="J94" i="75"/>
  <c r="P14" i="84"/>
  <c r="Q103" i="75"/>
  <c r="P11" i="79"/>
  <c r="P152" i="75"/>
  <c r="D13" i="79"/>
  <c r="D196" i="75"/>
  <c r="H14" i="79"/>
  <c r="H256" i="75"/>
  <c r="F15" i="79"/>
  <c r="F258" i="75"/>
  <c r="I16" i="79"/>
  <c r="I271" i="75"/>
  <c r="K8" i="79"/>
  <c r="K94" i="75"/>
  <c r="Q14" i="84"/>
  <c r="R103" i="75"/>
  <c r="Q11" i="79"/>
  <c r="E13" i="79"/>
  <c r="E196" i="75"/>
  <c r="I14" i="79"/>
  <c r="I256" i="75"/>
  <c r="G15" i="79"/>
  <c r="G258" i="75"/>
  <c r="J16" i="79"/>
  <c r="J271" i="75"/>
  <c r="L8" i="79"/>
  <c r="L94" i="75"/>
  <c r="R14" i="84"/>
  <c r="S103" i="75"/>
  <c r="R11" i="79"/>
  <c r="R152" i="75"/>
  <c r="F13" i="79"/>
  <c r="F196" i="75"/>
  <c r="J14" i="79"/>
  <c r="J256" i="75"/>
  <c r="H15" i="79"/>
  <c r="H258" i="75"/>
  <c r="K16" i="79"/>
  <c r="K271" i="75"/>
  <c r="M8" i="79"/>
  <c r="M94" i="75"/>
  <c r="S11" i="79"/>
  <c r="S152" i="75"/>
  <c r="G13" i="79"/>
  <c r="G196" i="75"/>
  <c r="K14" i="79"/>
  <c r="K256" i="75"/>
  <c r="I258" i="75"/>
  <c r="I15" i="79"/>
  <c r="L271" i="75"/>
  <c r="L16" i="79"/>
  <c r="N8" i="79"/>
  <c r="N94" i="75"/>
  <c r="H13" i="79"/>
  <c r="H196" i="75"/>
  <c r="L256" i="75"/>
  <c r="L14" i="79"/>
  <c r="J15" i="79"/>
  <c r="J258" i="75"/>
  <c r="M16" i="79"/>
  <c r="M271" i="75"/>
  <c r="O8" i="79"/>
  <c r="O94" i="75"/>
  <c r="I13" i="79"/>
  <c r="I196" i="75"/>
  <c r="M256" i="75"/>
  <c r="M14" i="79"/>
  <c r="K15" i="79"/>
  <c r="K258" i="75"/>
  <c r="N16" i="79"/>
  <c r="N271" i="75"/>
  <c r="S7" i="79"/>
  <c r="S75" i="75"/>
  <c r="P8" i="79"/>
  <c r="P94" i="75"/>
  <c r="J13" i="79"/>
  <c r="J196" i="75"/>
  <c r="N256" i="75"/>
  <c r="N14" i="79"/>
  <c r="L258" i="75"/>
  <c r="L15" i="79"/>
  <c r="O16" i="79"/>
  <c r="O271" i="75"/>
  <c r="Q8" i="79"/>
  <c r="Q94" i="75"/>
  <c r="D12" i="79"/>
  <c r="D187" i="75"/>
  <c r="K13" i="79"/>
  <c r="K196" i="75"/>
  <c r="O256" i="75"/>
  <c r="O14" i="79"/>
  <c r="M15" i="79"/>
  <c r="M258" i="75"/>
  <c r="P16" i="79"/>
  <c r="P271" i="75"/>
  <c r="R8" i="79"/>
  <c r="R94" i="75"/>
  <c r="D9" i="79"/>
  <c r="D108" i="75"/>
  <c r="E12" i="79"/>
  <c r="E187" i="75"/>
  <c r="L13" i="79"/>
  <c r="L196" i="75"/>
  <c r="P14" i="79"/>
  <c r="P256" i="75"/>
  <c r="N15" i="79"/>
  <c r="N258" i="75"/>
  <c r="Q16" i="79"/>
  <c r="Q271" i="75"/>
  <c r="S8" i="79"/>
  <c r="S94" i="75"/>
  <c r="E9" i="79"/>
  <c r="E108" i="75"/>
  <c r="F12" i="79"/>
  <c r="F187" i="75"/>
  <c r="M13" i="79"/>
  <c r="M196" i="75"/>
  <c r="Q14" i="79"/>
  <c r="Q256" i="75"/>
  <c r="O15" i="79"/>
  <c r="O258" i="75"/>
  <c r="R16" i="79"/>
  <c r="R271" i="75"/>
  <c r="F9" i="79"/>
  <c r="D10" i="79"/>
  <c r="G12" i="79"/>
  <c r="G187" i="75"/>
  <c r="N13" i="79"/>
  <c r="N196" i="75"/>
  <c r="R256" i="75"/>
  <c r="R14" i="79"/>
  <c r="P15" i="79"/>
  <c r="P258" i="75"/>
  <c r="S16" i="79"/>
  <c r="S271" i="75"/>
  <c r="G9" i="79"/>
  <c r="E10" i="79"/>
  <c r="H12" i="79"/>
  <c r="H187" i="75"/>
  <c r="O13" i="79"/>
  <c r="O196" i="75"/>
  <c r="S256" i="75"/>
  <c r="S14" i="79"/>
  <c r="Q15" i="79"/>
  <c r="Q258" i="75"/>
  <c r="D103" i="75"/>
  <c r="H9" i="79"/>
  <c r="F10" i="79"/>
  <c r="I12" i="79"/>
  <c r="I187" i="75"/>
  <c r="P13" i="79"/>
  <c r="P196" i="75"/>
  <c r="R15" i="79"/>
  <c r="R258" i="75"/>
  <c r="E103" i="75"/>
  <c r="D6" i="79"/>
  <c r="I9" i="79"/>
  <c r="G10" i="79"/>
  <c r="J12" i="79"/>
  <c r="J187" i="75"/>
  <c r="Q13" i="79"/>
  <c r="Q196" i="75"/>
  <c r="S15" i="79"/>
  <c r="S258" i="75"/>
  <c r="E6" i="79"/>
  <c r="J9" i="79"/>
  <c r="H10" i="79"/>
  <c r="H142" i="75"/>
  <c r="K12" i="79"/>
  <c r="K187" i="75"/>
  <c r="R13" i="79"/>
  <c r="R196" i="75"/>
  <c r="D5" i="79"/>
  <c r="F6" i="79"/>
  <c r="K9" i="79"/>
  <c r="I10" i="79"/>
  <c r="I142" i="75"/>
  <c r="L12" i="79"/>
  <c r="L187" i="75"/>
  <c r="S13" i="79"/>
  <c r="S196" i="75"/>
  <c r="G6" i="79"/>
  <c r="L9" i="79"/>
  <c r="J10" i="79"/>
  <c r="J142" i="75"/>
  <c r="M12" i="79"/>
  <c r="M187" i="75"/>
  <c r="F5" i="79"/>
  <c r="H6" i="79"/>
  <c r="M9" i="79"/>
  <c r="K10" i="79"/>
  <c r="K142" i="75"/>
  <c r="N12" i="79"/>
  <c r="N187" i="75"/>
  <c r="D310" i="74"/>
  <c r="D65" i="75"/>
  <c r="G5" i="79"/>
  <c r="I6" i="79"/>
  <c r="N9" i="79"/>
  <c r="L10" i="79"/>
  <c r="L142" i="75"/>
  <c r="O12" i="79"/>
  <c r="O187" i="75"/>
  <c r="D3" i="75"/>
  <c r="E65" i="75"/>
  <c r="H5" i="79"/>
  <c r="J6" i="79"/>
  <c r="O9" i="79"/>
  <c r="M10" i="79"/>
  <c r="M142" i="75"/>
  <c r="P12" i="79"/>
  <c r="P187" i="75"/>
  <c r="F310" i="74"/>
  <c r="F65" i="75"/>
  <c r="D142" i="75"/>
  <c r="I5" i="79"/>
  <c r="K6" i="79"/>
  <c r="P9" i="79"/>
  <c r="N10" i="79"/>
  <c r="N142" i="75"/>
  <c r="D11" i="79"/>
  <c r="D152" i="75"/>
  <c r="Q12" i="79"/>
  <c r="Q187" i="75"/>
  <c r="G310" i="74"/>
  <c r="F3" i="75"/>
  <c r="G65" i="75"/>
  <c r="E142" i="75"/>
  <c r="J5" i="79"/>
  <c r="L6" i="79"/>
  <c r="L65" i="75"/>
  <c r="E14" i="84"/>
  <c r="F103" i="75"/>
  <c r="Q9" i="79"/>
  <c r="Q108" i="75"/>
  <c r="O10" i="79"/>
  <c r="O142" i="75"/>
  <c r="E11" i="79"/>
  <c r="E152" i="75"/>
  <c r="R12" i="79"/>
  <c r="R187" i="75"/>
  <c r="H310" i="74"/>
  <c r="G3" i="75"/>
  <c r="H65" i="75"/>
  <c r="F142" i="75"/>
  <c r="M6" i="79"/>
  <c r="M65" i="75"/>
  <c r="F14" i="84"/>
  <c r="G103" i="75"/>
  <c r="R9" i="79"/>
  <c r="R108" i="75"/>
  <c r="P10" i="79"/>
  <c r="P142" i="75"/>
  <c r="F11" i="79"/>
  <c r="F152" i="75"/>
  <c r="S12" i="79"/>
  <c r="S187" i="75"/>
  <c r="I310" i="74"/>
  <c r="H3" i="75"/>
  <c r="I65" i="75"/>
  <c r="G142" i="75"/>
  <c r="L5" i="79"/>
  <c r="N6" i="79"/>
  <c r="N65" i="75"/>
  <c r="D7" i="79"/>
  <c r="D75" i="75"/>
  <c r="G14" i="84"/>
  <c r="H103" i="75"/>
  <c r="S9" i="79"/>
  <c r="S108" i="75"/>
  <c r="Q10" i="79"/>
  <c r="Q142" i="75"/>
  <c r="G11" i="79"/>
  <c r="G152" i="75"/>
  <c r="J310" i="74"/>
  <c r="I3" i="75"/>
  <c r="J65" i="75"/>
  <c r="O6" i="79"/>
  <c r="O65" i="75"/>
  <c r="E7" i="79"/>
  <c r="E75" i="75"/>
  <c r="H14" i="84"/>
  <c r="I103" i="75"/>
  <c r="R10" i="79"/>
  <c r="R142" i="75"/>
  <c r="H11" i="79"/>
  <c r="H152" i="75"/>
  <c r="J3" i="75"/>
  <c r="K65" i="75"/>
  <c r="N5" i="79"/>
  <c r="P6" i="79"/>
  <c r="P65" i="75"/>
  <c r="F7" i="79"/>
  <c r="F75" i="75"/>
  <c r="I14" i="84"/>
  <c r="J103" i="75"/>
  <c r="S10" i="79"/>
  <c r="S142" i="75"/>
  <c r="I11" i="79"/>
  <c r="I152" i="75"/>
  <c r="L310" i="74"/>
  <c r="O5" i="79"/>
  <c r="Q6" i="79"/>
  <c r="Q65" i="75"/>
  <c r="G7" i="79"/>
  <c r="G75" i="75"/>
  <c r="D8" i="79"/>
  <c r="D94" i="75"/>
  <c r="J14" i="84"/>
  <c r="K103" i="75"/>
  <c r="J11" i="79"/>
  <c r="J152" i="75"/>
  <c r="L3" i="75"/>
  <c r="J20" i="76"/>
  <c r="I20" i="76"/>
  <c r="G17" i="78"/>
  <c r="G34" i="78" s="1"/>
  <c r="K20" i="76"/>
  <c r="H7" i="85"/>
  <c r="H7" i="86"/>
  <c r="G17" i="79"/>
  <c r="F10" i="77"/>
  <c r="F14" i="77"/>
  <c r="F20" i="77" s="1"/>
  <c r="M7" i="85"/>
  <c r="M7" i="86"/>
  <c r="K10" i="77"/>
  <c r="K14" i="77"/>
  <c r="K20" i="77" s="1"/>
  <c r="L17" i="79"/>
  <c r="J15" i="76"/>
  <c r="P7" i="85"/>
  <c r="P7" i="86"/>
  <c r="N14" i="77"/>
  <c r="O17" i="79"/>
  <c r="N10" i="77"/>
  <c r="L15" i="76"/>
  <c r="L20" i="76" s="1"/>
  <c r="Q7" i="85"/>
  <c r="Q7" i="86"/>
  <c r="P17" i="79"/>
  <c r="O14" i="77"/>
  <c r="O10" i="77"/>
  <c r="R7" i="85"/>
  <c r="R7" i="86"/>
  <c r="P14" i="77"/>
  <c r="Q17" i="79"/>
  <c r="P10" i="77"/>
  <c r="I20" i="77"/>
  <c r="Q10" i="76"/>
  <c r="Q15" i="76"/>
  <c r="F5" i="86"/>
  <c r="D15" i="77"/>
  <c r="F5" i="85"/>
  <c r="G5" i="86"/>
  <c r="E15" i="77"/>
  <c r="E20" i="77" s="1"/>
  <c r="G5" i="85"/>
  <c r="D17" i="78"/>
  <c r="D34" i="78" s="1"/>
  <c r="C14" i="76"/>
  <c r="C20" i="76" s="1"/>
  <c r="C10" i="76"/>
  <c r="F10" i="76"/>
  <c r="E17" i="78"/>
  <c r="E34" i="78" s="1"/>
  <c r="F17" i="78"/>
  <c r="F34" i="78" s="1"/>
  <c r="J17" i="87"/>
  <c r="J34" i="79"/>
  <c r="H17" i="78"/>
  <c r="H34" i="78" s="1"/>
  <c r="L5" i="85"/>
  <c r="L5" i="86"/>
  <c r="J15" i="77"/>
  <c r="K17" i="79"/>
  <c r="L6" i="86"/>
  <c r="L6" i="85"/>
  <c r="J17" i="77"/>
  <c r="I17" i="78"/>
  <c r="I34" i="78" s="1"/>
  <c r="J17" i="78"/>
  <c r="J34" i="78" s="1"/>
  <c r="L10" i="76"/>
  <c r="K17" i="78"/>
  <c r="K34" i="78" s="1"/>
  <c r="L17" i="78"/>
  <c r="L34" i="78" s="1"/>
  <c r="R10" i="76"/>
  <c r="P5" i="85"/>
  <c r="P5" i="86"/>
  <c r="N15" i="77"/>
  <c r="P6" i="86"/>
  <c r="P6" i="85"/>
  <c r="Q5" i="85"/>
  <c r="Q5" i="86"/>
  <c r="O15" i="77"/>
  <c r="Q6" i="86"/>
  <c r="Q6" i="85"/>
  <c r="O17" i="77"/>
  <c r="R5" i="85"/>
  <c r="R5" i="86"/>
  <c r="P15" i="77"/>
  <c r="R6" i="86"/>
  <c r="R6" i="85"/>
  <c r="P17" i="77"/>
  <c r="S5" i="85"/>
  <c r="S5" i="86"/>
  <c r="Q15" i="77"/>
  <c r="S6" i="86"/>
  <c r="S6" i="85"/>
  <c r="Q17" i="77"/>
  <c r="G14" i="76"/>
  <c r="G20" i="76" s="1"/>
  <c r="T5" i="85"/>
  <c r="T5" i="86"/>
  <c r="R15" i="77"/>
  <c r="T6" i="86"/>
  <c r="T6" i="85"/>
  <c r="R17" i="77"/>
  <c r="P14" i="76"/>
  <c r="P20" i="76" s="1"/>
  <c r="P10" i="76"/>
  <c r="Q17" i="78"/>
  <c r="Q34" i="78" s="1"/>
  <c r="H14" i="76"/>
  <c r="H20" i="76" s="1"/>
  <c r="E7" i="86"/>
  <c r="D17" i="79"/>
  <c r="E7" i="85"/>
  <c r="C14" i="77"/>
  <c r="C10" i="77"/>
  <c r="N17" i="77"/>
  <c r="N7" i="85"/>
  <c r="N7" i="86"/>
  <c r="O7" i="85"/>
  <c r="O7" i="86"/>
  <c r="M17" i="79"/>
  <c r="G111" i="81"/>
  <c r="N17" i="79"/>
  <c r="H111" i="81"/>
  <c r="I111" i="81"/>
  <c r="J111" i="81"/>
  <c r="T7" i="85"/>
  <c r="T7" i="86"/>
  <c r="S17" i="79"/>
  <c r="K111" i="81"/>
  <c r="E5" i="86"/>
  <c r="E5" i="85"/>
  <c r="E6" i="85"/>
  <c r="E6" i="86"/>
  <c r="L111" i="81"/>
  <c r="F6" i="85"/>
  <c r="D17" i="77"/>
  <c r="F6" i="86"/>
  <c r="G6" i="85"/>
  <c r="E17" i="77"/>
  <c r="G6" i="86"/>
  <c r="N111" i="81"/>
  <c r="H5" i="85"/>
  <c r="H5" i="86"/>
  <c r="H6" i="86"/>
  <c r="H6" i="85"/>
  <c r="O111" i="81"/>
  <c r="O10" i="76"/>
  <c r="I5" i="85"/>
  <c r="I5" i="86"/>
  <c r="I6" i="86"/>
  <c r="I6" i="85"/>
  <c r="J14" i="77"/>
  <c r="J5" i="85"/>
  <c r="J5" i="86"/>
  <c r="J6" i="86"/>
  <c r="J6" i="85"/>
  <c r="K5" i="85"/>
  <c r="K5" i="86"/>
  <c r="K6" i="86"/>
  <c r="K6" i="85"/>
  <c r="L14" i="77"/>
  <c r="R17" i="78"/>
  <c r="R34" i="78" s="1"/>
  <c r="M5" i="85"/>
  <c r="M5" i="86"/>
  <c r="M6" i="86"/>
  <c r="M6" i="85"/>
  <c r="S17" i="78"/>
  <c r="S34" i="78" s="1"/>
  <c r="N5" i="85"/>
  <c r="N5" i="86"/>
  <c r="N6" i="86"/>
  <c r="N6" i="85"/>
  <c r="O5" i="85"/>
  <c r="O5" i="86"/>
  <c r="O6" i="86"/>
  <c r="O6" i="85"/>
  <c r="C17" i="77"/>
  <c r="O14" i="76"/>
  <c r="O20" i="76" s="1"/>
  <c r="I7" i="85"/>
  <c r="I7" i="86"/>
  <c r="L15" i="77"/>
  <c r="J7" i="85"/>
  <c r="J7" i="86"/>
  <c r="M15" i="77"/>
  <c r="M20" i="77" s="1"/>
  <c r="Q14" i="76"/>
  <c r="K7" i="85"/>
  <c r="K7" i="86"/>
  <c r="H17" i="79"/>
  <c r="R14" i="76"/>
  <c r="R20" i="76" s="1"/>
  <c r="L7" i="85"/>
  <c r="L7" i="86"/>
  <c r="L10" i="77"/>
  <c r="I17" i="79"/>
  <c r="Q10" i="77"/>
  <c r="R17" i="79"/>
  <c r="S7" i="86"/>
  <c r="F7" i="85"/>
  <c r="G7" i="85"/>
  <c r="D10" i="76"/>
  <c r="D10" i="77"/>
  <c r="E17" i="79"/>
  <c r="E10" i="76"/>
  <c r="E10" i="77"/>
  <c r="F17" i="79"/>
  <c r="D20" i="77" l="1"/>
  <c r="Q20" i="77"/>
  <c r="Q20" i="76"/>
  <c r="J20" i="77"/>
  <c r="L310" i="75"/>
  <c r="G310" i="73"/>
  <c r="R310" i="73"/>
  <c r="P310" i="73"/>
  <c r="J310" i="73"/>
  <c r="Q310" i="73"/>
  <c r="S310" i="73"/>
  <c r="E310" i="73"/>
  <c r="O310" i="75"/>
  <c r="M310" i="75"/>
  <c r="N310" i="75"/>
  <c r="P20" i="77"/>
  <c r="R20" i="77"/>
  <c r="O20" i="77"/>
  <c r="N20" i="77"/>
  <c r="Q12" i="87"/>
  <c r="Q29" i="79"/>
  <c r="K10" i="87"/>
  <c r="K27" i="79"/>
  <c r="J12" i="87"/>
  <c r="J29" i="79"/>
  <c r="J8" i="87"/>
  <c r="K78" i="89" s="1"/>
  <c r="K81" i="89" s="1"/>
  <c r="J25" i="79"/>
  <c r="G8" i="87"/>
  <c r="G25" i="79"/>
  <c r="H11" i="87"/>
  <c r="I150" i="89" s="1"/>
  <c r="I153" i="89" s="1"/>
  <c r="H28" i="79"/>
  <c r="F11" i="87"/>
  <c r="F28" i="79"/>
  <c r="M9" i="87"/>
  <c r="M26" i="79"/>
  <c r="G10" i="87"/>
  <c r="H126" i="89" s="1"/>
  <c r="H129" i="89" s="1"/>
  <c r="G27" i="79"/>
  <c r="G12" i="87"/>
  <c r="G29" i="79"/>
  <c r="P16" i="87"/>
  <c r="P33" i="79"/>
  <c r="O8" i="87"/>
  <c r="O25" i="79"/>
  <c r="R11" i="87"/>
  <c r="S150" i="89" s="1"/>
  <c r="S153" i="89" s="1"/>
  <c r="R28" i="79"/>
  <c r="S6" i="87"/>
  <c r="S23" i="79"/>
  <c r="R310" i="75"/>
  <c r="N22" i="78"/>
  <c r="N35" i="78" s="1"/>
  <c r="N18" i="78"/>
  <c r="M7" i="84" s="1"/>
  <c r="M8" i="84" s="1"/>
  <c r="Q17" i="87"/>
  <c r="Q34" i="79"/>
  <c r="D11" i="87"/>
  <c r="D28" i="79"/>
  <c r="H6" i="87"/>
  <c r="H23" i="79"/>
  <c r="I9" i="87"/>
  <c r="I26" i="79"/>
  <c r="D10" i="87"/>
  <c r="D27" i="79"/>
  <c r="H16" i="87"/>
  <c r="H33" i="79"/>
  <c r="S4" i="86"/>
  <c r="S8" i="86" s="1"/>
  <c r="S13" i="86" s="1"/>
  <c r="R5" i="87"/>
  <c r="S4" i="85"/>
  <c r="S8" i="85" s="1"/>
  <c r="R22" i="79"/>
  <c r="R18" i="79"/>
  <c r="Q15" i="84" s="1"/>
  <c r="Q16" i="84" s="1"/>
  <c r="L22" i="78"/>
  <c r="L35" i="78" s="1"/>
  <c r="L18" i="78"/>
  <c r="K7" i="84" s="1"/>
  <c r="K8" i="84" s="1"/>
  <c r="R10" i="87"/>
  <c r="R27" i="79"/>
  <c r="P10" i="87"/>
  <c r="P27" i="79"/>
  <c r="F5" i="87"/>
  <c r="G4" i="85"/>
  <c r="G8" i="85" s="1"/>
  <c r="F22" i="79"/>
  <c r="G4" i="86"/>
  <c r="G8" i="86" s="1"/>
  <c r="G13" i="86" s="1"/>
  <c r="F18" i="79"/>
  <c r="E15" i="84" s="1"/>
  <c r="E16" i="84" s="1"/>
  <c r="D6" i="87"/>
  <c r="D23" i="79"/>
  <c r="F9" i="87"/>
  <c r="G102" i="89" s="1"/>
  <c r="G105" i="89" s="1"/>
  <c r="F26" i="79"/>
  <c r="M15" i="87"/>
  <c r="M32" i="79"/>
  <c r="M16" i="87"/>
  <c r="M33" i="79"/>
  <c r="E16" i="87"/>
  <c r="E33" i="79"/>
  <c r="H7" i="87"/>
  <c r="I54" i="89" s="1"/>
  <c r="I57" i="89" s="1"/>
  <c r="H24" i="79"/>
  <c r="N10" i="87"/>
  <c r="N27" i="79"/>
  <c r="O14" i="87"/>
  <c r="O31" i="79"/>
  <c r="E15" i="87"/>
  <c r="E32" i="79"/>
  <c r="Q310" i="75"/>
  <c r="R22" i="78"/>
  <c r="R35" i="78" s="1"/>
  <c r="R18" i="78"/>
  <c r="Q7" i="84" s="1"/>
  <c r="Q8" i="84" s="1"/>
  <c r="H310" i="73"/>
  <c r="R16" i="87"/>
  <c r="R33" i="79"/>
  <c r="J15" i="87"/>
  <c r="J32" i="79"/>
  <c r="L8" i="87"/>
  <c r="M78" i="89" s="1"/>
  <c r="M81" i="89" s="1"/>
  <c r="L25" i="79"/>
  <c r="D14" i="87"/>
  <c r="D31" i="79"/>
  <c r="R6" i="87"/>
  <c r="R23" i="79"/>
  <c r="R4" i="86"/>
  <c r="R8" i="86" s="1"/>
  <c r="R13" i="86" s="1"/>
  <c r="Q18" i="79"/>
  <c r="P15" i="84" s="1"/>
  <c r="P16" i="84" s="1"/>
  <c r="Q5" i="87"/>
  <c r="R4" i="85"/>
  <c r="R8" i="85" s="1"/>
  <c r="Q22" i="79"/>
  <c r="K6" i="87"/>
  <c r="L30" i="89" s="1"/>
  <c r="L33" i="89" s="1"/>
  <c r="K23" i="79"/>
  <c r="R15" i="87"/>
  <c r="S246" i="89" s="1"/>
  <c r="S249" i="89" s="1"/>
  <c r="R32" i="79"/>
  <c r="L14" i="87"/>
  <c r="L31" i="79"/>
  <c r="G14" i="87"/>
  <c r="G31" i="79"/>
  <c r="E7" i="87"/>
  <c r="F54" i="89" s="1"/>
  <c r="F57" i="89" s="1"/>
  <c r="E24" i="79"/>
  <c r="J4" i="86"/>
  <c r="J8" i="86" s="1"/>
  <c r="J13" i="86" s="1"/>
  <c r="I5" i="87"/>
  <c r="J4" i="85"/>
  <c r="J8" i="85" s="1"/>
  <c r="I22" i="79"/>
  <c r="I18" i="79"/>
  <c r="H15" i="84" s="1"/>
  <c r="H16" i="84" s="1"/>
  <c r="J10" i="87"/>
  <c r="J27" i="79"/>
  <c r="O15" i="87"/>
  <c r="O32" i="79"/>
  <c r="K13" i="87"/>
  <c r="K30" i="79"/>
  <c r="J16" i="87"/>
  <c r="K270" i="89" s="1"/>
  <c r="K273" i="89" s="1"/>
  <c r="J33" i="79"/>
  <c r="O11" i="87"/>
  <c r="P150" i="89" s="1"/>
  <c r="P153" i="89" s="1"/>
  <c r="O28" i="79"/>
  <c r="L11" i="87"/>
  <c r="L28" i="79"/>
  <c r="P310" i="75"/>
  <c r="Q22" i="78"/>
  <c r="Q35" i="78" s="1"/>
  <c r="Q18" i="78"/>
  <c r="P7" i="84" s="1"/>
  <c r="P8" i="84" s="1"/>
  <c r="J11" i="87"/>
  <c r="J28" i="79"/>
  <c r="L9" i="87"/>
  <c r="M102" i="89" s="1"/>
  <c r="M105" i="89" s="1"/>
  <c r="L26" i="79"/>
  <c r="P13" i="87"/>
  <c r="P30" i="79"/>
  <c r="Q4" i="86"/>
  <c r="Q8" i="86" s="1"/>
  <c r="Q13" i="86" s="1"/>
  <c r="P18" i="79"/>
  <c r="O15" i="84" s="1"/>
  <c r="O16" i="84" s="1"/>
  <c r="P5" i="87"/>
  <c r="Q4" i="85"/>
  <c r="Q8" i="85" s="1"/>
  <c r="P22" i="79"/>
  <c r="L310" i="73"/>
  <c r="G6" i="87"/>
  <c r="G23" i="79"/>
  <c r="M6" i="87"/>
  <c r="M23" i="79"/>
  <c r="I12" i="87"/>
  <c r="I29" i="79"/>
  <c r="N310" i="73"/>
  <c r="I22" i="78"/>
  <c r="I35" i="78" s="1"/>
  <c r="I18" i="78"/>
  <c r="H7" i="84" s="1"/>
  <c r="H8" i="84" s="1"/>
  <c r="I14" i="87"/>
  <c r="I31" i="79"/>
  <c r="H22" i="78"/>
  <c r="H35" i="78" s="1"/>
  <c r="H18" i="78"/>
  <c r="G7" i="84" s="1"/>
  <c r="G8" i="84" s="1"/>
  <c r="G15" i="87"/>
  <c r="G32" i="79"/>
  <c r="G310" i="75"/>
  <c r="P12" i="87"/>
  <c r="Q174" i="89" s="1"/>
  <c r="Q177" i="89" s="1"/>
  <c r="P29" i="79"/>
  <c r="H9" i="87"/>
  <c r="I102" i="89" s="1"/>
  <c r="I105" i="89" s="1"/>
  <c r="H26" i="79"/>
  <c r="L16" i="87"/>
  <c r="L33" i="79"/>
  <c r="P9" i="87"/>
  <c r="Q102" i="89" s="1"/>
  <c r="Q105" i="89" s="1"/>
  <c r="P26" i="79"/>
  <c r="O6" i="87"/>
  <c r="O23" i="79"/>
  <c r="O17" i="87"/>
  <c r="O34" i="79"/>
  <c r="L12" i="87"/>
  <c r="L29" i="79"/>
  <c r="F12" i="87"/>
  <c r="G174" i="89" s="1"/>
  <c r="G177" i="89" s="1"/>
  <c r="F29" i="79"/>
  <c r="O16" i="87"/>
  <c r="O33" i="79"/>
  <c r="E13" i="87"/>
  <c r="F198" i="89" s="1"/>
  <c r="F201" i="89" s="1"/>
  <c r="E30" i="79"/>
  <c r="G16" i="87"/>
  <c r="G33" i="79"/>
  <c r="N4" i="86"/>
  <c r="N8" i="86" s="1"/>
  <c r="N13" i="86" s="1"/>
  <c r="M5" i="87"/>
  <c r="N4" i="85"/>
  <c r="N8" i="85" s="1"/>
  <c r="M22" i="79"/>
  <c r="M18" i="79"/>
  <c r="L15" i="84" s="1"/>
  <c r="L16" i="84" s="1"/>
  <c r="G7" i="87"/>
  <c r="H54" i="89" s="1"/>
  <c r="H57" i="89" s="1"/>
  <c r="G24" i="79"/>
  <c r="G11" i="87"/>
  <c r="H150" i="89" s="1"/>
  <c r="H153" i="89" s="1"/>
  <c r="G28" i="79"/>
  <c r="M10" i="87"/>
  <c r="M27" i="79"/>
  <c r="L15" i="87"/>
  <c r="L32" i="79"/>
  <c r="I15" i="87"/>
  <c r="J246" i="89" s="1"/>
  <c r="J249" i="89" s="1"/>
  <c r="I32" i="79"/>
  <c r="Q11" i="87"/>
  <c r="R150" i="89" s="1"/>
  <c r="R153" i="89" s="1"/>
  <c r="Q28" i="79"/>
  <c r="D16" i="87"/>
  <c r="D33" i="79"/>
  <c r="S13" i="87"/>
  <c r="T198" i="89" s="1"/>
  <c r="T201" i="89" s="1"/>
  <c r="S30" i="79"/>
  <c r="O9" i="87"/>
  <c r="P102" i="89" s="1"/>
  <c r="P105" i="89" s="1"/>
  <c r="O26" i="79"/>
  <c r="I10" i="87"/>
  <c r="I27" i="79"/>
  <c r="Q15" i="87"/>
  <c r="Q32" i="79"/>
  <c r="E9" i="87"/>
  <c r="E26" i="79"/>
  <c r="D15" i="87"/>
  <c r="D32" i="79"/>
  <c r="K310" i="75"/>
  <c r="M22" i="78"/>
  <c r="M35" i="78" s="1"/>
  <c r="M18" i="78"/>
  <c r="L7" i="84" s="1"/>
  <c r="L8" i="84" s="1"/>
  <c r="K22" i="78"/>
  <c r="K35" i="78" s="1"/>
  <c r="K18" i="78"/>
  <c r="J7" i="84" s="1"/>
  <c r="J8" i="84" s="1"/>
  <c r="R12" i="87"/>
  <c r="R29" i="79"/>
  <c r="Q6" i="87"/>
  <c r="Q23" i="79"/>
  <c r="Q10" i="87"/>
  <c r="R126" i="89" s="1"/>
  <c r="R129" i="89" s="1"/>
  <c r="Q27" i="79"/>
  <c r="J6" i="87"/>
  <c r="K30" i="89" s="1"/>
  <c r="K33" i="89" s="1"/>
  <c r="J23" i="79"/>
  <c r="K9" i="87"/>
  <c r="K26" i="79"/>
  <c r="S14" i="87"/>
  <c r="T222" i="89" s="1"/>
  <c r="T225" i="89" s="1"/>
  <c r="S31" i="79"/>
  <c r="N14" i="87"/>
  <c r="O222" i="89" s="1"/>
  <c r="O225" i="89" s="1"/>
  <c r="N31" i="79"/>
  <c r="K11" i="87"/>
  <c r="K28" i="79"/>
  <c r="L4" i="86"/>
  <c r="L8" i="86" s="1"/>
  <c r="L13" i="86" s="1"/>
  <c r="K5" i="87"/>
  <c r="L4" i="85"/>
  <c r="L8" i="85" s="1"/>
  <c r="K22" i="79"/>
  <c r="K18" i="79"/>
  <c r="J15" i="84" s="1"/>
  <c r="J16" i="84" s="1"/>
  <c r="G18" i="78"/>
  <c r="F7" i="84" s="1"/>
  <c r="F8" i="84" s="1"/>
  <c r="G22" i="78"/>
  <c r="G35" i="78" s="1"/>
  <c r="H13" i="87"/>
  <c r="H30" i="79"/>
  <c r="K17" i="87"/>
  <c r="K34" i="79"/>
  <c r="E11" i="87"/>
  <c r="E28" i="79"/>
  <c r="I4" i="86"/>
  <c r="I8" i="86" s="1"/>
  <c r="I13" i="86" s="1"/>
  <c r="H18" i="79"/>
  <c r="G15" i="84" s="1"/>
  <c r="G16" i="84" s="1"/>
  <c r="H5" i="87"/>
  <c r="I4" i="85"/>
  <c r="I8" i="85" s="1"/>
  <c r="H22" i="79"/>
  <c r="F6" i="87"/>
  <c r="F23" i="79"/>
  <c r="S8" i="87"/>
  <c r="T78" i="89" s="1"/>
  <c r="T81" i="89" s="1"/>
  <c r="S25" i="79"/>
  <c r="K14" i="87"/>
  <c r="K31" i="79"/>
  <c r="F14" i="87"/>
  <c r="F31" i="79"/>
  <c r="E22" i="78"/>
  <c r="E35" i="78" s="1"/>
  <c r="E18" i="78"/>
  <c r="D7" i="84" s="1"/>
  <c r="D8" i="84" s="1"/>
  <c r="P4" i="86"/>
  <c r="P8" i="86" s="1"/>
  <c r="P13" i="86" s="1"/>
  <c r="O5" i="87"/>
  <c r="P4" i="85"/>
  <c r="P8" i="85" s="1"/>
  <c r="O22" i="79"/>
  <c r="O18" i="79"/>
  <c r="N15" i="84" s="1"/>
  <c r="N16" i="84" s="1"/>
  <c r="R17" i="87"/>
  <c r="R34" i="79"/>
  <c r="M17" i="87"/>
  <c r="M34" i="79"/>
  <c r="S9" i="87"/>
  <c r="S26" i="79"/>
  <c r="D5" i="87"/>
  <c r="E4" i="85"/>
  <c r="E8" i="85" s="1"/>
  <c r="D22" i="79"/>
  <c r="E4" i="86"/>
  <c r="E8" i="86" s="1"/>
  <c r="E13" i="86" s="1"/>
  <c r="D18" i="79"/>
  <c r="C15" i="84" s="1"/>
  <c r="C16" i="84" s="1"/>
  <c r="K8" i="87"/>
  <c r="L78" i="89" s="1"/>
  <c r="L81" i="89" s="1"/>
  <c r="K25" i="79"/>
  <c r="N11" i="87"/>
  <c r="N28" i="79"/>
  <c r="E310" i="75"/>
  <c r="N8" i="87"/>
  <c r="N25" i="79"/>
  <c r="O10" i="87"/>
  <c r="P126" i="89" s="1"/>
  <c r="P129" i="89" s="1"/>
  <c r="O27" i="79"/>
  <c r="D310" i="75"/>
  <c r="O13" i="87"/>
  <c r="O30" i="79"/>
  <c r="Q16" i="87"/>
  <c r="R270" i="89" s="1"/>
  <c r="R273" i="89" s="1"/>
  <c r="Q33" i="79"/>
  <c r="J13" i="87"/>
  <c r="J30" i="79"/>
  <c r="G13" i="87"/>
  <c r="H198" i="89" s="1"/>
  <c r="H201" i="89" s="1"/>
  <c r="G30" i="79"/>
  <c r="E5" i="87"/>
  <c r="F4" i="85"/>
  <c r="F8" i="85" s="1"/>
  <c r="E22" i="79"/>
  <c r="F4" i="86"/>
  <c r="F8" i="86" s="1"/>
  <c r="F13" i="86" s="1"/>
  <c r="E18" i="79"/>
  <c r="D15" i="84" s="1"/>
  <c r="D16" i="84" s="1"/>
  <c r="F10" i="87"/>
  <c r="F27" i="79"/>
  <c r="I17" i="87"/>
  <c r="I34" i="79"/>
  <c r="I11" i="87"/>
  <c r="I28" i="79"/>
  <c r="R13" i="87"/>
  <c r="S198" i="89" s="1"/>
  <c r="S201" i="89" s="1"/>
  <c r="R30" i="79"/>
  <c r="I16" i="87"/>
  <c r="J270" i="89" s="1"/>
  <c r="J273" i="89" s="1"/>
  <c r="I33" i="79"/>
  <c r="E8" i="87"/>
  <c r="E25" i="79"/>
  <c r="S22" i="78"/>
  <c r="S35" i="78" s="1"/>
  <c r="S18" i="78"/>
  <c r="R7" i="84" s="1"/>
  <c r="R8" i="84" s="1"/>
  <c r="O22" i="78"/>
  <c r="O35" i="78" s="1"/>
  <c r="O18" i="78"/>
  <c r="N7" i="84" s="1"/>
  <c r="N8" i="84" s="1"/>
  <c r="R9" i="87"/>
  <c r="S102" i="89" s="1"/>
  <c r="S105" i="89" s="1"/>
  <c r="R26" i="79"/>
  <c r="M13" i="87"/>
  <c r="N198" i="89" s="1"/>
  <c r="N201" i="89" s="1"/>
  <c r="M30" i="79"/>
  <c r="L17" i="87"/>
  <c r="L34" i="79"/>
  <c r="Q9" i="87"/>
  <c r="R102" i="89" s="1"/>
  <c r="R105" i="89" s="1"/>
  <c r="Q26" i="79"/>
  <c r="O12" i="87"/>
  <c r="P174" i="89" s="1"/>
  <c r="P177" i="89" s="1"/>
  <c r="O29" i="79"/>
  <c r="H12" i="87"/>
  <c r="I174" i="89" s="1"/>
  <c r="I177" i="89" s="1"/>
  <c r="H29" i="79"/>
  <c r="N15" i="87"/>
  <c r="N32" i="79"/>
  <c r="P8" i="87"/>
  <c r="P25" i="79"/>
  <c r="S11" i="87"/>
  <c r="T150" i="89" s="1"/>
  <c r="T153" i="89" s="1"/>
  <c r="S28" i="79"/>
  <c r="R7" i="87"/>
  <c r="R24" i="79"/>
  <c r="I310" i="73"/>
  <c r="F22" i="78"/>
  <c r="F35" i="78" s="1"/>
  <c r="F18" i="78"/>
  <c r="E7" i="84" s="1"/>
  <c r="E8" i="84" s="1"/>
  <c r="D22" i="78"/>
  <c r="D35" i="78" s="1"/>
  <c r="D18" i="78"/>
  <c r="C7" i="84" s="1"/>
  <c r="C8" i="84" s="1"/>
  <c r="M12" i="87"/>
  <c r="N174" i="89" s="1"/>
  <c r="N177" i="89" s="1"/>
  <c r="M29" i="79"/>
  <c r="F17" i="87"/>
  <c r="F34" i="79"/>
  <c r="S10" i="87"/>
  <c r="S27" i="79"/>
  <c r="D7" i="87"/>
  <c r="D24" i="79"/>
  <c r="K12" i="87"/>
  <c r="L174" i="89" s="1"/>
  <c r="L177" i="89" s="1"/>
  <c r="K29" i="79"/>
  <c r="E10" i="87"/>
  <c r="E27" i="79"/>
  <c r="F15" i="87"/>
  <c r="F32" i="79"/>
  <c r="H8" i="87"/>
  <c r="I78" i="89" s="1"/>
  <c r="I81" i="89" s="1"/>
  <c r="H25" i="79"/>
  <c r="L7" i="87"/>
  <c r="M54" i="89" s="1"/>
  <c r="M57" i="89" s="1"/>
  <c r="L24" i="79"/>
  <c r="D310" i="73"/>
  <c r="D12" i="87"/>
  <c r="D29" i="79"/>
  <c r="L10" i="87"/>
  <c r="L27" i="79"/>
  <c r="G9" i="87"/>
  <c r="H102" i="89" s="1"/>
  <c r="H105" i="89" s="1"/>
  <c r="G26" i="79"/>
  <c r="P14" i="87"/>
  <c r="P31" i="79"/>
  <c r="S7" i="87"/>
  <c r="S24" i="79"/>
  <c r="M8" i="87"/>
  <c r="M25" i="79"/>
  <c r="Q7" i="87"/>
  <c r="Q24" i="79"/>
  <c r="O310" i="73"/>
  <c r="S17" i="87"/>
  <c r="S34" i="79"/>
  <c r="N6" i="87"/>
  <c r="O30" i="89" s="1"/>
  <c r="O33" i="89" s="1"/>
  <c r="N23" i="79"/>
  <c r="N9" i="87"/>
  <c r="O102" i="89" s="1"/>
  <c r="O105" i="89" s="1"/>
  <c r="N26" i="79"/>
  <c r="H10" i="87"/>
  <c r="I126" i="89" s="1"/>
  <c r="I129" i="89" s="1"/>
  <c r="H27" i="79"/>
  <c r="H14" i="87"/>
  <c r="H31" i="79"/>
  <c r="F16" i="87"/>
  <c r="F33" i="79"/>
  <c r="K7" i="87"/>
  <c r="K24" i="79"/>
  <c r="P18" i="78"/>
  <c r="O7" i="84" s="1"/>
  <c r="O8" i="84" s="1"/>
  <c r="P22" i="78"/>
  <c r="P35" i="78" s="1"/>
  <c r="K310" i="73"/>
  <c r="I8" i="87"/>
  <c r="J78" i="89" s="1"/>
  <c r="J81" i="89" s="1"/>
  <c r="I25" i="79"/>
  <c r="E17" i="87"/>
  <c r="E34" i="79"/>
  <c r="N17" i="87"/>
  <c r="N34" i="79"/>
  <c r="H17" i="87"/>
  <c r="H34" i="79"/>
  <c r="M4" i="86"/>
  <c r="M8" i="86" s="1"/>
  <c r="M13" i="86" s="1"/>
  <c r="L5" i="87"/>
  <c r="M4" i="85"/>
  <c r="M8" i="85" s="1"/>
  <c r="L22" i="79"/>
  <c r="L18" i="79"/>
  <c r="K15" i="84" s="1"/>
  <c r="K16" i="84" s="1"/>
  <c r="L6" i="87"/>
  <c r="L23" i="79"/>
  <c r="I6" i="87"/>
  <c r="I23" i="79"/>
  <c r="J9" i="87"/>
  <c r="J26" i="79"/>
  <c r="S16" i="87"/>
  <c r="S33" i="79"/>
  <c r="L13" i="87"/>
  <c r="M198" i="89" s="1"/>
  <c r="M201" i="89" s="1"/>
  <c r="L30" i="79"/>
  <c r="N16" i="87"/>
  <c r="N33" i="79"/>
  <c r="K16" i="87"/>
  <c r="K33" i="79"/>
  <c r="P7" i="87"/>
  <c r="P24" i="79"/>
  <c r="F8" i="87"/>
  <c r="G78" i="89" s="1"/>
  <c r="G81" i="89" s="1"/>
  <c r="F25" i="79"/>
  <c r="F7" i="87"/>
  <c r="F24" i="79"/>
  <c r="K4" i="86"/>
  <c r="K8" i="86" s="1"/>
  <c r="K13" i="86" s="1"/>
  <c r="J5" i="87"/>
  <c r="K4" i="85"/>
  <c r="K8" i="85" s="1"/>
  <c r="J22" i="79"/>
  <c r="J18" i="79"/>
  <c r="I15" i="84" s="1"/>
  <c r="I16" i="84" s="1"/>
  <c r="H4" i="86"/>
  <c r="H8" i="86" s="1"/>
  <c r="H13" i="86" s="1"/>
  <c r="G18" i="79"/>
  <c r="F15" i="84" s="1"/>
  <c r="F16" i="84" s="1"/>
  <c r="G5" i="87"/>
  <c r="H4" i="85"/>
  <c r="H8" i="85" s="1"/>
  <c r="G22" i="79"/>
  <c r="E6" i="87"/>
  <c r="E23" i="79"/>
  <c r="D13" i="87"/>
  <c r="D30" i="79"/>
  <c r="E14" i="87"/>
  <c r="E31" i="79"/>
  <c r="S310" i="75"/>
  <c r="Q8" i="87"/>
  <c r="R78" i="89" s="1"/>
  <c r="R81" i="89" s="1"/>
  <c r="Q25" i="79"/>
  <c r="P15" i="87"/>
  <c r="Q246" i="89" s="1"/>
  <c r="Q249" i="89" s="1"/>
  <c r="P32" i="79"/>
  <c r="E12" i="87"/>
  <c r="E29" i="79"/>
  <c r="K15" i="87"/>
  <c r="L246" i="89" s="1"/>
  <c r="L249" i="89" s="1"/>
  <c r="K32" i="79"/>
  <c r="H15" i="87"/>
  <c r="H32" i="79"/>
  <c r="T4" i="86"/>
  <c r="T8" i="86" s="1"/>
  <c r="T13" i="86" s="1"/>
  <c r="S5" i="87"/>
  <c r="T4" i="85"/>
  <c r="T8" i="85" s="1"/>
  <c r="S22" i="79"/>
  <c r="S18" i="79"/>
  <c r="R15" i="84" s="1"/>
  <c r="R16" i="84" s="1"/>
  <c r="O7" i="87"/>
  <c r="P54" i="89" s="1"/>
  <c r="P57" i="89" s="1"/>
  <c r="O24" i="79"/>
  <c r="M310" i="73"/>
  <c r="D8" i="87"/>
  <c r="D25" i="79"/>
  <c r="C20" i="77"/>
  <c r="P6" i="87"/>
  <c r="P23" i="79"/>
  <c r="H310" i="75"/>
  <c r="S15" i="87"/>
  <c r="T246" i="89" s="1"/>
  <c r="T249" i="89" s="1"/>
  <c r="S32" i="79"/>
  <c r="R14" i="87"/>
  <c r="R31" i="79"/>
  <c r="M14" i="87"/>
  <c r="M31" i="79"/>
  <c r="P11" i="87"/>
  <c r="P28" i="79"/>
  <c r="M11" i="87"/>
  <c r="N150" i="89" s="1"/>
  <c r="N153" i="89" s="1"/>
  <c r="M28" i="79"/>
  <c r="J22" i="78"/>
  <c r="J35" i="78" s="1"/>
  <c r="J18" i="78"/>
  <c r="I7" i="84" s="1"/>
  <c r="I8" i="84" s="1"/>
  <c r="O4" i="86"/>
  <c r="O8" i="86" s="1"/>
  <c r="O13" i="86" s="1"/>
  <c r="N5" i="87"/>
  <c r="O4" i="85"/>
  <c r="O8" i="85" s="1"/>
  <c r="N22" i="79"/>
  <c r="N18" i="79"/>
  <c r="M15" i="84" s="1"/>
  <c r="M16" i="84" s="1"/>
  <c r="F310" i="75"/>
  <c r="D9" i="87"/>
  <c r="D26" i="79"/>
  <c r="J14" i="87"/>
  <c r="J31" i="79"/>
  <c r="J7" i="87"/>
  <c r="K54" i="89" s="1"/>
  <c r="K57" i="89" s="1"/>
  <c r="J24" i="79"/>
  <c r="N7" i="87"/>
  <c r="O54" i="89" s="1"/>
  <c r="O57" i="89" s="1"/>
  <c r="N24" i="79"/>
  <c r="P17" i="87"/>
  <c r="P34" i="79"/>
  <c r="I310" i="75"/>
  <c r="L20" i="77"/>
  <c r="D17" i="87"/>
  <c r="D34" i="79"/>
  <c r="N12" i="87"/>
  <c r="N29" i="79"/>
  <c r="Q13" i="87"/>
  <c r="R198" i="89" s="1"/>
  <c r="R201" i="89" s="1"/>
  <c r="Q30" i="79"/>
  <c r="F310" i="73"/>
  <c r="Q14" i="87"/>
  <c r="Q31" i="79"/>
  <c r="G17" i="87"/>
  <c r="G34" i="79"/>
  <c r="J310" i="75"/>
  <c r="S12" i="87"/>
  <c r="T174" i="89" s="1"/>
  <c r="T177" i="89" s="1"/>
  <c r="S29" i="79"/>
  <c r="N13" i="87"/>
  <c r="N30" i="79"/>
  <c r="R8" i="87"/>
  <c r="R25" i="79"/>
  <c r="I13" i="87"/>
  <c r="J198" i="89" s="1"/>
  <c r="J201" i="89" s="1"/>
  <c r="I30" i="79"/>
  <c r="F13" i="87"/>
  <c r="G198" i="89" s="1"/>
  <c r="G201" i="89" s="1"/>
  <c r="F30" i="79"/>
  <c r="I7" i="87"/>
  <c r="J54" i="89" s="1"/>
  <c r="J57" i="89" s="1"/>
  <c r="I24" i="79"/>
  <c r="M7" i="87"/>
  <c r="M24" i="79"/>
  <c r="T126" i="89" l="1"/>
  <c r="T129" i="89" s="1"/>
  <c r="G222" i="89"/>
  <c r="G225" i="89" s="1"/>
  <c r="L102" i="89"/>
  <c r="L105" i="89" s="1"/>
  <c r="N30" i="89"/>
  <c r="N33" i="89" s="1"/>
  <c r="Q126" i="89"/>
  <c r="Q129" i="89" s="1"/>
  <c r="Q270" i="89"/>
  <c r="Q273" i="89" s="1"/>
  <c r="K174" i="89"/>
  <c r="K177" i="89" s="1"/>
  <c r="I246" i="89"/>
  <c r="I249" i="89" s="1"/>
  <c r="G246" i="89"/>
  <c r="G249" i="89" s="1"/>
  <c r="S174" i="89"/>
  <c r="S177" i="89" s="1"/>
  <c r="M222" i="89"/>
  <c r="M225" i="89" s="1"/>
  <c r="G150" i="89"/>
  <c r="G153" i="89" s="1"/>
  <c r="N54" i="89"/>
  <c r="N57" i="89" s="1"/>
  <c r="S78" i="89"/>
  <c r="S81" i="89" s="1"/>
  <c r="E16" i="88"/>
  <c r="Q150" i="89"/>
  <c r="Q153" i="89" s="1"/>
  <c r="T54" i="89"/>
  <c r="T57" i="89" s="1"/>
  <c r="O246" i="89"/>
  <c r="O249" i="89" s="1"/>
  <c r="I198" i="89"/>
  <c r="I201" i="89" s="1"/>
  <c r="F102" i="89"/>
  <c r="F105" i="89" s="1"/>
  <c r="M246" i="89"/>
  <c r="M249" i="89" s="1"/>
  <c r="L198" i="89"/>
  <c r="L201" i="89" s="1"/>
  <c r="K246" i="89"/>
  <c r="K249" i="89" s="1"/>
  <c r="F246" i="89"/>
  <c r="F249" i="89" s="1"/>
  <c r="F270" i="89"/>
  <c r="F273" i="89" s="1"/>
  <c r="I30" i="89"/>
  <c r="I33" i="89" s="1"/>
  <c r="Q78" i="89"/>
  <c r="Q81" i="89" s="1"/>
  <c r="P198" i="89"/>
  <c r="P201" i="89" s="1"/>
  <c r="L222" i="89"/>
  <c r="L225" i="89" s="1"/>
  <c r="Q198" i="89"/>
  <c r="Q201" i="89" s="1"/>
  <c r="L126" i="89"/>
  <c r="L129" i="89" s="1"/>
  <c r="G54" i="89"/>
  <c r="G57" i="89" s="1"/>
  <c r="I222" i="89"/>
  <c r="I225" i="89" s="1"/>
  <c r="O150" i="89"/>
  <c r="O153" i="89" s="1"/>
  <c r="P270" i="89"/>
  <c r="P273" i="89" s="1"/>
  <c r="P30" i="89"/>
  <c r="P33" i="89" s="1"/>
  <c r="H30" i="89"/>
  <c r="H33" i="89" s="1"/>
  <c r="S126" i="89"/>
  <c r="S129" i="89" s="1"/>
  <c r="T30" i="89"/>
  <c r="T33" i="89" s="1"/>
  <c r="H174" i="89"/>
  <c r="H177" i="89" s="1"/>
  <c r="O198" i="89"/>
  <c r="O201" i="89" s="1"/>
  <c r="K222" i="89"/>
  <c r="K225" i="89" s="1"/>
  <c r="F174" i="89"/>
  <c r="F177" i="89" s="1"/>
  <c r="Q222" i="89"/>
  <c r="Q225" i="89" s="1"/>
  <c r="S54" i="89"/>
  <c r="S57" i="89" s="1"/>
  <c r="F78" i="89"/>
  <c r="F81" i="89" s="1"/>
  <c r="T102" i="89"/>
  <c r="T105" i="89" s="1"/>
  <c r="R246" i="89"/>
  <c r="R249" i="89" s="1"/>
  <c r="M150" i="89"/>
  <c r="M153" i="89" s="1"/>
  <c r="P246" i="89"/>
  <c r="P249" i="89" s="1"/>
  <c r="S30" i="89"/>
  <c r="S33" i="89" s="1"/>
  <c r="S270" i="89"/>
  <c r="S273" i="89" s="1"/>
  <c r="P222" i="89"/>
  <c r="P225" i="89" s="1"/>
  <c r="N270" i="89"/>
  <c r="N273" i="89" s="1"/>
  <c r="I270" i="89"/>
  <c r="I273" i="89" s="1"/>
  <c r="H78" i="89"/>
  <c r="H81" i="89" s="1"/>
  <c r="R174" i="89"/>
  <c r="R177" i="89" s="1"/>
  <c r="R54" i="89"/>
  <c r="R57" i="89" s="1"/>
  <c r="H246" i="89"/>
  <c r="H249" i="89" s="1"/>
  <c r="N246" i="89"/>
  <c r="N249" i="89" s="1"/>
  <c r="Q54" i="89"/>
  <c r="Q57" i="89" s="1"/>
  <c r="T270" i="89"/>
  <c r="T273" i="89" s="1"/>
  <c r="L54" i="89"/>
  <c r="L57" i="89" s="1"/>
  <c r="K198" i="89"/>
  <c r="K201" i="89" s="1"/>
  <c r="R30" i="89"/>
  <c r="R33" i="89" s="1"/>
  <c r="M174" i="89"/>
  <c r="M177" i="89" s="1"/>
  <c r="M270" i="89"/>
  <c r="M273" i="89" s="1"/>
  <c r="K150" i="89"/>
  <c r="K153" i="89" s="1"/>
  <c r="H222" i="89"/>
  <c r="H225" i="89" s="1"/>
  <c r="P78" i="89"/>
  <c r="P81" i="89" s="1"/>
  <c r="N102" i="89"/>
  <c r="N105" i="89" s="1"/>
  <c r="O78" i="89"/>
  <c r="O81" i="89" s="1"/>
  <c r="J102" i="89"/>
  <c r="J105" i="89" s="1"/>
  <c r="E11" i="88"/>
  <c r="E174" i="89"/>
  <c r="E177" i="89" s="1"/>
  <c r="J10" i="88"/>
  <c r="J150" i="89"/>
  <c r="J153" i="89" s="1"/>
  <c r="J13" i="88"/>
  <c r="J222" i="89"/>
  <c r="J225" i="89" s="1"/>
  <c r="E5" i="88"/>
  <c r="E30" i="89"/>
  <c r="E33" i="89" s="1"/>
  <c r="O15" i="88"/>
  <c r="O270" i="89"/>
  <c r="O273" i="89" s="1"/>
  <c r="E15" i="88"/>
  <c r="E270" i="89"/>
  <c r="E273" i="89" s="1"/>
  <c r="N9" i="88"/>
  <c r="N126" i="89"/>
  <c r="N129" i="89" s="1"/>
  <c r="E10" i="88"/>
  <c r="E150" i="89"/>
  <c r="E153" i="89" s="1"/>
  <c r="F13" i="88"/>
  <c r="F222" i="89"/>
  <c r="F225" i="89" s="1"/>
  <c r="F9" i="88"/>
  <c r="F126" i="89"/>
  <c r="F129" i="89" s="1"/>
  <c r="N13" i="88"/>
  <c r="N222" i="89"/>
  <c r="N225" i="89" s="1"/>
  <c r="E12" i="88"/>
  <c r="E198" i="89"/>
  <c r="E201" i="89" s="1"/>
  <c r="M5" i="88"/>
  <c r="M30" i="89"/>
  <c r="M33" i="89" s="1"/>
  <c r="K8" i="88"/>
  <c r="K102" i="89"/>
  <c r="K105" i="89" s="1"/>
  <c r="L10" i="88"/>
  <c r="L150" i="89"/>
  <c r="L153" i="89" s="1"/>
  <c r="E8" i="88"/>
  <c r="E102" i="89"/>
  <c r="E105" i="89" s="1"/>
  <c r="S13" i="88"/>
  <c r="S222" i="89"/>
  <c r="S225" i="89" s="1"/>
  <c r="E7" i="88"/>
  <c r="E78" i="89"/>
  <c r="E81" i="89" s="1"/>
  <c r="G9" i="88"/>
  <c r="G126" i="89"/>
  <c r="G129" i="89" s="1"/>
  <c r="F10" i="88"/>
  <c r="F150" i="89"/>
  <c r="F153" i="89" s="1"/>
  <c r="J9" i="88"/>
  <c r="J126" i="89"/>
  <c r="J129" i="89" s="1"/>
  <c r="K9" i="88"/>
  <c r="K126" i="89"/>
  <c r="K129" i="89" s="1"/>
  <c r="E13" i="88"/>
  <c r="E222" i="89"/>
  <c r="E225" i="89" s="1"/>
  <c r="O9" i="88"/>
  <c r="O126" i="89"/>
  <c r="O129" i="89" s="1"/>
  <c r="E9" i="88"/>
  <c r="E126" i="89"/>
  <c r="E129" i="89" s="1"/>
  <c r="L15" i="88"/>
  <c r="L270" i="89"/>
  <c r="L273" i="89" s="1"/>
  <c r="G15" i="88"/>
  <c r="G270" i="89"/>
  <c r="G273" i="89" s="1"/>
  <c r="R13" i="88"/>
  <c r="R222" i="89"/>
  <c r="R225" i="89" s="1"/>
  <c r="Q5" i="88"/>
  <c r="Q30" i="89"/>
  <c r="Q33" i="89" s="1"/>
  <c r="J5" i="88"/>
  <c r="J30" i="89"/>
  <c r="J33" i="89" s="1"/>
  <c r="F5" i="88"/>
  <c r="F30" i="89"/>
  <c r="F33" i="89" s="1"/>
  <c r="E6" i="88"/>
  <c r="E54" i="89"/>
  <c r="E57" i="89" s="1"/>
  <c r="G5" i="88"/>
  <c r="G30" i="89"/>
  <c r="G33" i="89" s="1"/>
  <c r="H15" i="88"/>
  <c r="H270" i="89"/>
  <c r="H273" i="89" s="1"/>
  <c r="J11" i="88"/>
  <c r="J174" i="89"/>
  <c r="J177" i="89" s="1"/>
  <c r="O11" i="88"/>
  <c r="O174" i="89"/>
  <c r="O177" i="89" s="1"/>
  <c r="N7" i="88"/>
  <c r="N78" i="89"/>
  <c r="N81" i="89" s="1"/>
  <c r="M9" i="88"/>
  <c r="M126" i="89"/>
  <c r="M129" i="89" s="1"/>
  <c r="E14" i="88"/>
  <c r="E246" i="89"/>
  <c r="E249" i="89" s="1"/>
  <c r="H16" i="88"/>
  <c r="O5" i="88"/>
  <c r="N5" i="88"/>
  <c r="G10" i="88"/>
  <c r="G16" i="88"/>
  <c r="K5" i="88"/>
  <c r="P15" i="88"/>
  <c r="P5" i="88"/>
  <c r="H5" i="88"/>
  <c r="I10" i="88"/>
  <c r="S5" i="88"/>
  <c r="F11" i="88"/>
  <c r="N11" i="88"/>
  <c r="L7" i="88"/>
  <c r="H9" i="88"/>
  <c r="V8" i="85"/>
  <c r="U8" i="85"/>
  <c r="R6" i="88"/>
  <c r="H8" i="88"/>
  <c r="J15" i="88"/>
  <c r="V8" i="86"/>
  <c r="U8" i="86"/>
  <c r="I9" i="88"/>
  <c r="L11" i="88"/>
  <c r="R9" i="88"/>
  <c r="Q14" i="88"/>
  <c r="S8" i="88"/>
  <c r="P9" i="88"/>
  <c r="O8" i="88"/>
  <c r="R5" i="88"/>
  <c r="S12" i="88"/>
  <c r="K15" i="88"/>
  <c r="S11" i="88"/>
  <c r="Q9" i="88"/>
  <c r="Q15" i="88"/>
  <c r="S9" i="88"/>
  <c r="H11" i="88"/>
  <c r="F7" i="88"/>
  <c r="S15" i="88"/>
  <c r="N10" i="88"/>
  <c r="K10" i="88"/>
  <c r="M10" i="88"/>
  <c r="R10" i="88"/>
  <c r="S10" i="88"/>
  <c r="H10" i="88"/>
  <c r="P10" i="88"/>
  <c r="R7" i="88"/>
  <c r="O7" i="88"/>
  <c r="Q10" i="88"/>
  <c r="O10" i="88"/>
  <c r="H14" i="88"/>
  <c r="H35" i="79"/>
  <c r="K14" i="88"/>
  <c r="P14" i="88"/>
  <c r="R14" i="88"/>
  <c r="I5" i="88"/>
  <c r="J6" i="88"/>
  <c r="K13" i="88"/>
  <c r="L5" i="88"/>
  <c r="G35" i="79"/>
  <c r="O16" i="88"/>
  <c r="K16" i="88"/>
  <c r="F35" i="79"/>
  <c r="H6" i="88"/>
  <c r="F18" i="87"/>
  <c r="G4" i="88" s="1"/>
  <c r="P7" i="88"/>
  <c r="M7" i="88"/>
  <c r="H18" i="87"/>
  <c r="I5" i="89" s="1"/>
  <c r="I8" i="89" s="1"/>
  <c r="M35" i="79"/>
  <c r="R12" i="88"/>
  <c r="L12" i="88"/>
  <c r="M18" i="87"/>
  <c r="N5" i="89" s="1"/>
  <c r="N8" i="89" s="1"/>
  <c r="N4" i="88"/>
  <c r="L35" i="79"/>
  <c r="G18" i="87"/>
  <c r="H5" i="89" s="1"/>
  <c r="H8" i="89" s="1"/>
  <c r="L18" i="87"/>
  <c r="M5" i="89" s="1"/>
  <c r="M8" i="89" s="1"/>
  <c r="D35" i="79"/>
  <c r="L16" i="88"/>
  <c r="R35" i="79"/>
  <c r="N8" i="88"/>
  <c r="F12" i="88"/>
  <c r="I35" i="79"/>
  <c r="I16" i="88"/>
  <c r="Q13" i="88"/>
  <c r="S6" i="88"/>
  <c r="J16" i="88"/>
  <c r="E4" i="88"/>
  <c r="D18" i="87"/>
  <c r="I4" i="88" s="1"/>
  <c r="I12" i="88"/>
  <c r="F8" i="88"/>
  <c r="R18" i="87"/>
  <c r="S5" i="89" s="1"/>
  <c r="S8" i="89" s="1"/>
  <c r="Q16" i="88"/>
  <c r="J35" i="79"/>
  <c r="I18" i="87"/>
  <c r="J4" i="88" s="1"/>
  <c r="F14" i="88"/>
  <c r="O6" i="88"/>
  <c r="J18" i="87"/>
  <c r="K5" i="89" s="1"/>
  <c r="K8" i="89" s="1"/>
  <c r="G11" i="88"/>
  <c r="P35" i="79"/>
  <c r="P13" i="88"/>
  <c r="I15" i="88"/>
  <c r="P6" i="88"/>
  <c r="F16" i="88"/>
  <c r="Q7" i="88"/>
  <c r="N16" i="88"/>
  <c r="K35" i="79"/>
  <c r="F6" i="88"/>
  <c r="H7" i="88"/>
  <c r="N6" i="88"/>
  <c r="K6" i="88"/>
  <c r="M11" i="88"/>
  <c r="P18" i="87"/>
  <c r="Q5" i="89" s="1"/>
  <c r="Q8" i="89" s="1"/>
  <c r="S35" i="79"/>
  <c r="G6" i="88"/>
  <c r="J7" i="88"/>
  <c r="O14" i="88"/>
  <c r="E35" i="79"/>
  <c r="S16" i="88"/>
  <c r="K18" i="87"/>
  <c r="L5" i="89" s="1"/>
  <c r="L8" i="89" s="1"/>
  <c r="P8" i="88"/>
  <c r="H13" i="88"/>
  <c r="K7" i="88"/>
  <c r="P16" i="88"/>
  <c r="I6" i="88"/>
  <c r="J8" i="88"/>
  <c r="S18" i="87"/>
  <c r="U5" i="87" s="1"/>
  <c r="G7" i="88"/>
  <c r="I11" i="88"/>
  <c r="E18" i="87"/>
  <c r="F4" i="88" s="1"/>
  <c r="O35" i="79"/>
  <c r="M13" i="88"/>
  <c r="K11" i="88"/>
  <c r="G12" i="88"/>
  <c r="M6" i="88"/>
  <c r="Q12" i="88"/>
  <c r="F15" i="88"/>
  <c r="P11" i="88"/>
  <c r="H12" i="88"/>
  <c r="O18" i="87"/>
  <c r="P5" i="89" s="1"/>
  <c r="P8" i="89" s="1"/>
  <c r="S14" i="88"/>
  <c r="L9" i="88"/>
  <c r="J12" i="88"/>
  <c r="I14" i="88"/>
  <c r="Q6" i="88"/>
  <c r="L6" i="88"/>
  <c r="I7" i="88"/>
  <c r="O13" i="88"/>
  <c r="Q8" i="88"/>
  <c r="M8" i="88"/>
  <c r="N15" i="88"/>
  <c r="N35" i="79"/>
  <c r="R8" i="88"/>
  <c r="K12" i="88"/>
  <c r="R11" i="88"/>
  <c r="S7" i="88"/>
  <c r="L14" i="88"/>
  <c r="G14" i="88"/>
  <c r="M15" i="88"/>
  <c r="Q35" i="79"/>
  <c r="N14" i="88"/>
  <c r="R16" i="88"/>
  <c r="N18" i="87"/>
  <c r="O5" i="89" s="1"/>
  <c r="O8" i="89" s="1"/>
  <c r="M16" i="88"/>
  <c r="R15" i="88"/>
  <c r="J14" i="88"/>
  <c r="O12" i="88"/>
  <c r="I13" i="88"/>
  <c r="G13" i="88"/>
  <c r="L8" i="88"/>
  <c r="I8" i="88"/>
  <c r="Q18" i="87"/>
  <c r="R5" i="89" s="1"/>
  <c r="R8" i="89" s="1"/>
  <c r="G8" i="88"/>
  <c r="N12" i="88"/>
  <c r="P12" i="88"/>
  <c r="M14" i="88"/>
  <c r="M12" i="88"/>
  <c r="L13" i="88"/>
  <c r="Q11" i="88"/>
  <c r="R4" i="88" l="1"/>
  <c r="L4" i="88"/>
  <c r="Q4" i="88"/>
  <c r="K4" i="88"/>
  <c r="S4" i="88"/>
  <c r="M4" i="88"/>
  <c r="E5" i="89"/>
  <c r="E8" i="89" s="1"/>
  <c r="O4" i="88"/>
  <c r="P4" i="88"/>
  <c r="H4" i="88"/>
  <c r="J5" i="89"/>
  <c r="J8" i="89" s="1"/>
  <c r="G5" i="89"/>
  <c r="G8" i="89" s="1"/>
  <c r="T5" i="87"/>
  <c r="F5" i="89"/>
  <c r="F8" i="89" s="1"/>
  <c r="T5" i="89"/>
  <c r="T8" i="89" s="1"/>
</calcChain>
</file>

<file path=xl/sharedStrings.xml><?xml version="1.0" encoding="utf-8"?>
<sst xmlns="http://schemas.openxmlformats.org/spreadsheetml/2006/main" count="8870" uniqueCount="767">
  <si>
    <t>Food</t>
  </si>
  <si>
    <t>Non-alcoholic beverages</t>
  </si>
  <si>
    <t>Alcoholic beverages</t>
  </si>
  <si>
    <t>Tobacco</t>
  </si>
  <si>
    <t>Clothing</t>
  </si>
  <si>
    <t>Footwear</t>
  </si>
  <si>
    <t>Actual rentals for households</t>
  </si>
  <si>
    <t>Imputed rentals for households</t>
  </si>
  <si>
    <t>Maintenance and repair of the dwelling</t>
  </si>
  <si>
    <t>Water supply and miscellaneous dwelling services</t>
  </si>
  <si>
    <t>Electricity, gas and other fuels</t>
  </si>
  <si>
    <t>Furniture, furnishings, carpets etc</t>
  </si>
  <si>
    <t>Household textiles</t>
  </si>
  <si>
    <t>Household appliances</t>
  </si>
  <si>
    <t>Glassware, tableware and household utensils</t>
  </si>
  <si>
    <t>Tools and equipment for house and garden</t>
  </si>
  <si>
    <t>Goods and services for household maintenance</t>
  </si>
  <si>
    <t>Medical products, appliances and equipment</t>
  </si>
  <si>
    <t>Hospital services</t>
  </si>
  <si>
    <t>Purchase of vehicles</t>
  </si>
  <si>
    <t>Operation of personal transport equipment</t>
  </si>
  <si>
    <t>Transport services</t>
  </si>
  <si>
    <t>Postal services</t>
  </si>
  <si>
    <t>Telephone and telefax equipment</t>
  </si>
  <si>
    <t>Telephone and telefax services</t>
  </si>
  <si>
    <t>Audio-visual, photo and info processing equipment</t>
  </si>
  <si>
    <t>Other major durables for recreation and culture</t>
  </si>
  <si>
    <t>Other recreational equipment etc</t>
  </si>
  <si>
    <t>Recreational and cultural services</t>
  </si>
  <si>
    <t>Newspapers, books and stationery</t>
  </si>
  <si>
    <t>Education</t>
  </si>
  <si>
    <t>Restaurants and hotels</t>
  </si>
  <si>
    <t>Miscellaneous goods and services</t>
  </si>
  <si>
    <t>Non-profit_x000D_
instns serving_x000D_
households</t>
  </si>
  <si>
    <t>Central_x000D_
government</t>
  </si>
  <si>
    <t>Local_x000D_
Authorities</t>
  </si>
  <si>
    <t>Gross fixed_x000D_
capital_x000D_
formation</t>
  </si>
  <si>
    <t>Valuables</t>
  </si>
  <si>
    <t>Changes in inventories</t>
  </si>
  <si>
    <t>UK</t>
  </si>
  <si>
    <t>Brazil</t>
  </si>
  <si>
    <t>Russia</t>
  </si>
  <si>
    <t>India</t>
  </si>
  <si>
    <t>China</t>
  </si>
  <si>
    <t>South Africa</t>
  </si>
  <si>
    <t>USA</t>
  </si>
  <si>
    <t>Japan</t>
  </si>
  <si>
    <t>Rest of the EU</t>
  </si>
  <si>
    <t>Rest of Europe</t>
  </si>
  <si>
    <t>Rest of the OECD</t>
  </si>
  <si>
    <t>Rest of Africa</t>
  </si>
  <si>
    <t>Rest of America</t>
  </si>
  <si>
    <t>Rest of Asia</t>
  </si>
  <si>
    <t>Rest of Middle East</t>
  </si>
  <si>
    <t>Crop And Animal Production, Hunting And Related Service Activities  </t>
  </si>
  <si>
    <t>Forestry And Logging  </t>
  </si>
  <si>
    <t>Fishing And Aquaculture  </t>
  </si>
  <si>
    <t>Mining Of Coal And Lignite  </t>
  </si>
  <si>
    <t>Extraction Of Crude Petroleum And Natural Gas  &amp; Mining Of Metal Ores</t>
  </si>
  <si>
    <t>Other Mining And Quarrying  </t>
  </si>
  <si>
    <t>Mining Support Service Activities  </t>
  </si>
  <si>
    <t>Processing and preserving of meat and production of meat products</t>
  </si>
  <si>
    <t>Processing and preserving of fish, crustaceans, molluscs, fruit and vegetables</t>
  </si>
  <si>
    <t>Manufacture of vegetable and animal oils and fats</t>
  </si>
  <si>
    <t>Manufacture of dairy products</t>
  </si>
  <si>
    <t>Manufacture of grain mill products, starches and starch products</t>
  </si>
  <si>
    <t>Manufacture of bakery and farinaceous products</t>
  </si>
  <si>
    <t>Manufacture of other food products</t>
  </si>
  <si>
    <t>Manufacture of prepared animal feeds</t>
  </si>
  <si>
    <t>Manufacture of alcoholic beverages</t>
  </si>
  <si>
    <t>Manufacture of soft drinks; production of mineral waters and other bottled waters</t>
  </si>
  <si>
    <t>Manufacture Of Tobacco Products  </t>
  </si>
  <si>
    <t>Manufacture Of Textiles  </t>
  </si>
  <si>
    <t>Manufacture Of Wearing Apparel  </t>
  </si>
  <si>
    <t>Manufacture Of Leather And Related Products  </t>
  </si>
  <si>
    <t>Manufacture Of Wood &amp; Products Of Wood &amp; Cork, Except Furniture; Manuf. Of Articles Of Straw</t>
  </si>
  <si>
    <t>Manufacture Of Paper And Paper Products  </t>
  </si>
  <si>
    <t>Printing And Reproduction Of Recorded Media  </t>
  </si>
  <si>
    <t>Manufacture Of Coke And Refined Petroleum Products  </t>
  </si>
  <si>
    <t>Manufacture of paints, varnishes and similar coatings, printing ink and mastics</t>
  </si>
  <si>
    <t>Manufacture of soap &amp; detergents, cleaning &amp; polishing, perfumes &amp; toilet preparations</t>
  </si>
  <si>
    <t>Manufacture of other chemical products</t>
  </si>
  <si>
    <t>Manufacture of industrial gases, inorganics and fertilisers (inorganic chemicals) - 20.11/13/15</t>
  </si>
  <si>
    <t>Manufacture of petrochemicals - 20.14/16/17/60</t>
  </si>
  <si>
    <t>Manufacture of dyestuffs, agro-chemicals - 20.12/20</t>
  </si>
  <si>
    <t>Manufacture Of Basic Pharmaceutical Products And Pharmaceutical Preparations</t>
  </si>
  <si>
    <t>Manufacture Of Rubber And Plastic Products  </t>
  </si>
  <si>
    <t>Manufacture of cement, lime, plaster and articles of concrete, cement and plaster</t>
  </si>
  <si>
    <t>Manufacture of glass, refractory, clay, porcelain, ceramic, stone products - 23.1-4/7-9</t>
  </si>
  <si>
    <t>Manufacture of basic iron and steel</t>
  </si>
  <si>
    <t>Manufacture of other basic metals and casting</t>
  </si>
  <si>
    <t>Manufacture of weapons and ammunition</t>
  </si>
  <si>
    <t>Manufacture of fabricated metal products, excluding weapons &amp; ammunition - 25.1-3/5-9</t>
  </si>
  <si>
    <t>Manufacture Of Computer, Electronic And Optical Products  </t>
  </si>
  <si>
    <t>Manufacture Of Electrical Equipment  </t>
  </si>
  <si>
    <t>Manufacture Of Machinery And Equipment N.E.C.  </t>
  </si>
  <si>
    <t>Manufacture Of Motor Vehicles, Trailers And Semi-Trailers  </t>
  </si>
  <si>
    <t>Building of ships and boats</t>
  </si>
  <si>
    <t>Manufacture of air and spacecraft and related machinery</t>
  </si>
  <si>
    <t>Manufacture of other transport equipment - 30.2/4/9</t>
  </si>
  <si>
    <t>Manufacture Of Furniture  </t>
  </si>
  <si>
    <t>Other Manufacturing  </t>
  </si>
  <si>
    <t>Repair and maintenance of ships and boats</t>
  </si>
  <si>
    <t>Repair and maintenance of aircraft and spacecraft</t>
  </si>
  <si>
    <t>Rest of repair; Installation - 33.11-14/17/19/20</t>
  </si>
  <si>
    <t>Electric power generation, transmission and distribution</t>
  </si>
  <si>
    <t>Manufacture of gas; distribution of gaseous fuels through mains; steam and aircon supply</t>
  </si>
  <si>
    <t>Water Collection, Treatment And Supply  </t>
  </si>
  <si>
    <t>Sewerage  </t>
  </si>
  <si>
    <t>Waste Collection, Treatment And Disposal Activities; Materials Recovery  </t>
  </si>
  <si>
    <t>Remediation Activities And Other Waste Management Services  </t>
  </si>
  <si>
    <t>Construction</t>
  </si>
  <si>
    <t>Wholesale And Retail Trade And Repair Of Motor Vehicles And Motorcycles  </t>
  </si>
  <si>
    <t>Wholesale Trade, Except Of Motor Vehicles And Motorcycles  </t>
  </si>
  <si>
    <t>Retail Trade, Except Of Motor Vehicles And Motorcycles  </t>
  </si>
  <si>
    <t>Rail transport</t>
  </si>
  <si>
    <t>Land transport services and transport services via pipelines, excluding rail transport</t>
  </si>
  <si>
    <t>Water Transport  </t>
  </si>
  <si>
    <t>Air Transport  </t>
  </si>
  <si>
    <t>Warehousing And Support Activities For Transportation  </t>
  </si>
  <si>
    <t>Postal And Courier Activities  </t>
  </si>
  <si>
    <t>Accommodation  </t>
  </si>
  <si>
    <t>Food And Beverage Service Activities  </t>
  </si>
  <si>
    <t>Publishing Activities  </t>
  </si>
  <si>
    <t>Motion Picture, Video &amp; TV Programme Production, Sound Recording &amp; Music Publishing Activities &amp; Programming And Broadcasting Activities</t>
  </si>
  <si>
    <t>Telecommunications  </t>
  </si>
  <si>
    <t>Computer Programming, Consultancy And Related Activities  </t>
  </si>
  <si>
    <t>Information Service Activities  </t>
  </si>
  <si>
    <t>Financial Service Activities, Except Insurance And Pension Funding  </t>
  </si>
  <si>
    <t>Insurance and reinsurance, except compulsory social security  Pension funding</t>
  </si>
  <si>
    <t>Activities Auxiliary To Financial Services And Insurance Activities  </t>
  </si>
  <si>
    <t>Buying and selling, renting and operating of own or leased real estate, excluding imputed rent</t>
  </si>
  <si>
    <t>Owner-Occupiers' Housing</t>
  </si>
  <si>
    <t>Real estate services on a fee or contract basis  </t>
  </si>
  <si>
    <t>Legal activities  </t>
  </si>
  <si>
    <t>Accounting, bookkeeping and auditing activities; tax consultancy  </t>
  </si>
  <si>
    <t>Activities Of Head Offices; Management Consultancy Activities  </t>
  </si>
  <si>
    <t>Architectural And Engineering Activities; Technical Testing And Analysis  </t>
  </si>
  <si>
    <t>Scientific Research And Development  </t>
  </si>
  <si>
    <t>Advertising And Market Research  </t>
  </si>
  <si>
    <t>Other Professional, Scientific And Technical Activities  </t>
  </si>
  <si>
    <t>Veterinary Activities  </t>
  </si>
  <si>
    <t>Rental And Leasing Activities  </t>
  </si>
  <si>
    <t>Employment Activities  </t>
  </si>
  <si>
    <t>Travel Agency, Tour Operator And Other Reservation Service And Related Activities  </t>
  </si>
  <si>
    <t>Security And Investigation Activities  </t>
  </si>
  <si>
    <t>Services To Buildings And Landscape Activities  </t>
  </si>
  <si>
    <t>Office Administrative, Office Support And Other Business Support Activities  </t>
  </si>
  <si>
    <t>Public Administration And Defence; Compulsory Social Security  </t>
  </si>
  <si>
    <t>Education  </t>
  </si>
  <si>
    <t>Human Health Activities</t>
  </si>
  <si>
    <t>Residential Care  &amp; Social Work Activities</t>
  </si>
  <si>
    <t>Creative, Arts And Entertainment Activities  </t>
  </si>
  <si>
    <t>Libraries, Archives, Museums And Other Cultural Activities  </t>
  </si>
  <si>
    <t>Gambling And Betting Activities  </t>
  </si>
  <si>
    <t>Sports Activities And Amusement And Recreation Activities  </t>
  </si>
  <si>
    <t>Activities Of Membership Organisations  </t>
  </si>
  <si>
    <t>Repair Of Computers And Personal And Household Goods  </t>
  </si>
  <si>
    <t>Other Personal Service Activities  </t>
  </si>
  <si>
    <t>Activities Of Households As Employers Of Domestic Personnel  </t>
  </si>
  <si>
    <t>Industrial sector</t>
  </si>
  <si>
    <t>Consumer expenditure - not travel</t>
  </si>
  <si>
    <t>Consumer expenditure - travel</t>
  </si>
  <si>
    <t>1.1.1.1 Rice</t>
  </si>
  <si>
    <t>1.1.1.2 Bread</t>
  </si>
  <si>
    <t>1.1.1.3 Other breads and cereals</t>
  </si>
  <si>
    <t>1.1.2 Pasta products</t>
  </si>
  <si>
    <t>1.1.3.1 Buns, crispbread and biscuits</t>
  </si>
  <si>
    <t>1.1.3.2 Cakes and puddings</t>
  </si>
  <si>
    <t>1.1.4 Pastry (savoury)</t>
  </si>
  <si>
    <t>1.1.5 Beef (fresh, chilled or frozen)</t>
  </si>
  <si>
    <t>1.1.6 Pork (fresh, chilled or frozen)</t>
  </si>
  <si>
    <t>1.1.7 Lamb (fresh, chilled or frozen)</t>
  </si>
  <si>
    <t>1.1.8 Poultry (fresh, chilled or frozen)</t>
  </si>
  <si>
    <t>1.1.9 Bacon and ham</t>
  </si>
  <si>
    <t>1.1.10.1 Sausages</t>
  </si>
  <si>
    <t>1.1.10.2 Offal, pate etc</t>
  </si>
  <si>
    <t>1.1.10.3 Other preserved or processed meat and meat preparations</t>
  </si>
  <si>
    <t>1.1.10.4 Other fresh, chilled or frozen edible meat</t>
  </si>
  <si>
    <t>1.1.11.1 Fish (fresh, chilled or frozen)</t>
  </si>
  <si>
    <t>1.1.11.2 Seafood, dried, smoked or salted fish</t>
  </si>
  <si>
    <t>1.1.11.3 Other preserved or processed fish and seafood</t>
  </si>
  <si>
    <t>1.1.12.1 Whole milk</t>
  </si>
  <si>
    <t>1.1.12.2 Low fat milk</t>
  </si>
  <si>
    <t>1.1.12.3 Preserved milk</t>
  </si>
  <si>
    <t>1.1.13 Cheese and curd</t>
  </si>
  <si>
    <t>1.1.14 Eggs</t>
  </si>
  <si>
    <t>1.1.15.1 Other milk products</t>
  </si>
  <si>
    <t>1.1.15.2 Yoghurt</t>
  </si>
  <si>
    <t>1.1.16 Butter</t>
  </si>
  <si>
    <t>1.1.17 Margarine and other vegetable fats and peanut butter</t>
  </si>
  <si>
    <t>1.1.18.1 Olive oil</t>
  </si>
  <si>
    <t>1.1.18.2 Edible oils and other animal fats</t>
  </si>
  <si>
    <t>1.1.19.1 Citrus fuits</t>
  </si>
  <si>
    <t>1.1.19.2 Bananas</t>
  </si>
  <si>
    <t>1.1.19.3 Apples</t>
  </si>
  <si>
    <t>1.1.19.4 Pears</t>
  </si>
  <si>
    <t>1.1.19.5 Stone fruits</t>
  </si>
  <si>
    <t>1.1.19.6 Berries</t>
  </si>
  <si>
    <t>1.1.20 Other fresh, chilled or frozen fruits</t>
  </si>
  <si>
    <t>1.1.21 Dried fruit and nuts</t>
  </si>
  <si>
    <t>1.1.22 Preserved fruit and fruit based products</t>
  </si>
  <si>
    <t>1.1.23.1 Leaf and stem vegetables</t>
  </si>
  <si>
    <t>1.1.23.2 Cabbages</t>
  </si>
  <si>
    <t>1.1.23.3 Vegetables grown for their fruit</t>
  </si>
  <si>
    <t>1.1.23.4 Root crops, non starchy bulbs and mushrooms</t>
  </si>
  <si>
    <t>1.1.24 Dried vegetables</t>
  </si>
  <si>
    <t>1.1.25 Other prepared or processed vegetables</t>
  </si>
  <si>
    <t>1.1.26 Potatoes</t>
  </si>
  <si>
    <t>1.1.27 Other tubers and products of tuber vegetables</t>
  </si>
  <si>
    <t>1.1.28.1 Sugar</t>
  </si>
  <si>
    <t>1.1.28.2 Other sugar products</t>
  </si>
  <si>
    <t>1.1.29 Jams and marmalades</t>
  </si>
  <si>
    <t>1.1.30 Chocolate</t>
  </si>
  <si>
    <t>1.1.31 Confectionery products</t>
  </si>
  <si>
    <t>1.1.32 Edible ices and ice cream</t>
  </si>
  <si>
    <t>1.1.33.1 Sauces, condiments</t>
  </si>
  <si>
    <t>1.1.33.2 Bakers yeast, dessert preparations, soups</t>
  </si>
  <si>
    <t>1.1.33.3 Salt, spices, herbs and other food products</t>
  </si>
  <si>
    <t>1.2.1 Coffee</t>
  </si>
  <si>
    <t>1.2.2 Tea</t>
  </si>
  <si>
    <t>1.2.3 Cocoa and powdered chocolate</t>
  </si>
  <si>
    <t>1.2.4 Fruit and vegetable juices</t>
  </si>
  <si>
    <t>1.2.5 Mineral or spring waters</t>
  </si>
  <si>
    <t>1.2.6 Soft drinks</t>
  </si>
  <si>
    <t>2.1.1 Spirits and liqueurs</t>
  </si>
  <si>
    <t>2.1.2.1 Wine from grape or other fruit</t>
  </si>
  <si>
    <t>2.1.2.2 Fortified wine</t>
  </si>
  <si>
    <t>2.1.2.3 Champagne and sparkling wines</t>
  </si>
  <si>
    <t>2.1.3.1 Beer and lager</t>
  </si>
  <si>
    <t>2.1.3.2 Ciders and Perry</t>
  </si>
  <si>
    <t>2.1.4 Alcopops</t>
  </si>
  <si>
    <t>2.2.1 Cigarettes</t>
  </si>
  <si>
    <t>2.2.2.1 Cigars</t>
  </si>
  <si>
    <t>2.2.2.2 Other tobacco</t>
  </si>
  <si>
    <t>3.1.1 Mens outer garments</t>
  </si>
  <si>
    <t>3.1.2 Mens under garments</t>
  </si>
  <si>
    <t>3.1.3 Womens outer garments</t>
  </si>
  <si>
    <t>3.1.4 Womens under garments</t>
  </si>
  <si>
    <t>3.1.5 Boys outer garments</t>
  </si>
  <si>
    <t>3.1.6 Girls outer garments</t>
  </si>
  <si>
    <t>3.1.7 Infants outer garments</t>
  </si>
  <si>
    <t>3.1.8 Childrens under garments</t>
  </si>
  <si>
    <t>3.1.9.1 Mens accessories</t>
  </si>
  <si>
    <t>3.1.9.2 Womens accessories</t>
  </si>
  <si>
    <t>3.1.9.3 Childrens accessories</t>
  </si>
  <si>
    <t>3.1.9.4 Protective head gear</t>
  </si>
  <si>
    <t>3.1.10 Haberashery, clothing materials and clothing hire</t>
  </si>
  <si>
    <t>3.1.11.1 Dry cleaners and dyeing</t>
  </si>
  <si>
    <t>3.1.11.2 Laundry, laundrettes</t>
  </si>
  <si>
    <t>3.2.1 Footwear for men</t>
  </si>
  <si>
    <t>3.2.2 Footwear for women</t>
  </si>
  <si>
    <t>3.2.3 Footwear for children and infants</t>
  </si>
  <si>
    <t>3.2.4 Repair and hire of footwear</t>
  </si>
  <si>
    <t>4.1.1 Actual rentals</t>
  </si>
  <si>
    <t>4.1.2 Imputed rent</t>
  </si>
  <si>
    <t>4.2.1 Central heating repairs</t>
  </si>
  <si>
    <t>4.2.2 House maintenance</t>
  </si>
  <si>
    <t>4.2.3 Paint, wallpaper, timber</t>
  </si>
  <si>
    <t>4.2.4 Equipment hire, small materials</t>
  </si>
  <si>
    <t>4.3.1 Water charges</t>
  </si>
  <si>
    <t>4.3.2 Other regular househing payments incl service charge for rent</t>
  </si>
  <si>
    <t>4.3.3 Refuse collection including skip hire</t>
  </si>
  <si>
    <t>4.4.1 Electricity</t>
  </si>
  <si>
    <t>4.4.2 Gas</t>
  </si>
  <si>
    <t>4.4.3.1 Coal and coke</t>
  </si>
  <si>
    <t>4.4.3.2 Oil for central heating</t>
  </si>
  <si>
    <t>4.4.3.3 Paraffin, weed, peat, hot water etc</t>
  </si>
  <si>
    <t>5.1.1.1 Furniture</t>
  </si>
  <si>
    <t>5.1.1.2 Fancy/decorative goods</t>
  </si>
  <si>
    <t>5.1.1.3 Garden furniture</t>
  </si>
  <si>
    <t>5.1.2.1 Soft floor coverings</t>
  </si>
  <si>
    <t>5.1.2.2 Hard floor coverings</t>
  </si>
  <si>
    <t>5.2.1 Bedroom textiles including duvets and pillows</t>
  </si>
  <si>
    <t>5.2.2 Other household textiles, including cushions,towells, curtains</t>
  </si>
  <si>
    <t>5.3.1 Gas cookers</t>
  </si>
  <si>
    <t>5.3.2 Electric cookers, combined gas/electric cookers</t>
  </si>
  <si>
    <t>5.3.3 Clothes washing machines and clothes drying machines</t>
  </si>
  <si>
    <t>5.3.4 Refridgerators, freezers and fridge freezers</t>
  </si>
  <si>
    <t>5.3.5 Other major electrical appliances e.g. dish washers, microaves, vacuum cleaners, heaters</t>
  </si>
  <si>
    <t>5.3.6 Fire extinguishers</t>
  </si>
  <si>
    <t>5.3.7 Small electric household appliances</t>
  </si>
  <si>
    <t>5.3.8 Spare parts for appliances and repairs</t>
  </si>
  <si>
    <t>5.3.9 Rental/hire of major hhold appliances</t>
  </si>
  <si>
    <t>5.4.1 Glassware, china, pottery, cutlery and silverware</t>
  </si>
  <si>
    <t>5.4.2 Kitchen and domestic utensils</t>
  </si>
  <si>
    <t>5.4.3 Repair of glassware, tableware and household utensils</t>
  </si>
  <si>
    <t>5.4.4 Storage and other durable household articles</t>
  </si>
  <si>
    <t>5.5.1 Electrical tools</t>
  </si>
  <si>
    <t>5.5.2 Garden tools, equipment and accessories</t>
  </si>
  <si>
    <t>5.5.3 Small tools</t>
  </si>
  <si>
    <t>5.5.4 Door, electrical and other fittings</t>
  </si>
  <si>
    <t>5.5.5 Electrical consumables</t>
  </si>
  <si>
    <t>5.6.1.1 Detergents, washing-up liquid, washing powder</t>
  </si>
  <si>
    <t>5.6.1.2 Disinfectants, polishes, other cleaning materials, some pest controls</t>
  </si>
  <si>
    <t>5.6.2.1 Kitchen disposibles</t>
  </si>
  <si>
    <t>5.6.2.2 Household hardwear and appliances, matches</t>
  </si>
  <si>
    <t>5.6.2.3 Kitchen gloves, cloths etc</t>
  </si>
  <si>
    <t>5.6.2.4 Pins, needles, tape measures, nails, nuts and bolts</t>
  </si>
  <si>
    <t>5.6.3.1 Domestic services including cleaners, gardeners, au pairs</t>
  </si>
  <si>
    <t>5.6.3.2 Carpet cleaning , ironing service and window cleaner</t>
  </si>
  <si>
    <t>5.6.3.3 Hire/repairof household furniture and furnishings</t>
  </si>
  <si>
    <t>6.1.1.1 NHS prescription charges and payments</t>
  </si>
  <si>
    <t>6.1.1.2 Medicines and medical goods (not NHS)</t>
  </si>
  <si>
    <t>6.1.1.3 Other medical products</t>
  </si>
  <si>
    <t>6.1.1.4 Non-optical appliances and equipment</t>
  </si>
  <si>
    <t>6.1.2.1 Purchse of spectacles, lenses, prescription sunglasses</t>
  </si>
  <si>
    <t>6.1.2.2 Accessories/repairs to spectacles/lenses</t>
  </si>
  <si>
    <t>6.2.1.1 NHS medical, optical, dental and medical auxillary services</t>
  </si>
  <si>
    <t>6.2.1.2 Private medical, optical, dental and auxillary services</t>
  </si>
  <si>
    <t>6.2.1.3 Other services</t>
  </si>
  <si>
    <t>6.2.2 In-patient hospital services</t>
  </si>
  <si>
    <t>7.1.1.1 New cars/vans outright purchase</t>
  </si>
  <si>
    <t>7.1.1.2 New cars/vans loan/HP purcase</t>
  </si>
  <si>
    <t>7.1.2.1 Secondhand cars/vans outright purchase</t>
  </si>
  <si>
    <t>7.1.2.2 Secondhand cars/vans loan/HP purcase</t>
  </si>
  <si>
    <t>7.1.3.1 Outright purchase of new or secondhand motorcycles</t>
  </si>
  <si>
    <t>7.1.3.2 Loan/HP purchase of new or secondhand motor cycles</t>
  </si>
  <si>
    <t>7.1.3.3 Purchase of bicycles and other vehicles</t>
  </si>
  <si>
    <t>7.2.1.1 Can/van accessories and fittings</t>
  </si>
  <si>
    <t>7.2.1.2 Car/van spare parts</t>
  </si>
  <si>
    <t>7.2.1.3 Motorcycle accessories and spare parts</t>
  </si>
  <si>
    <t>7.2.1.4 Bicycle accessories and spare parts</t>
  </si>
  <si>
    <t>7.2.2.1 Petrol</t>
  </si>
  <si>
    <t>7.2.2.2 Diesel oil</t>
  </si>
  <si>
    <t>7.2.2.3 Other motor oils</t>
  </si>
  <si>
    <t>7.2.3.1 Car of van repairs, servicing and other work</t>
  </si>
  <si>
    <t>7.2.3.2 Motor cycle repairs and servicing</t>
  </si>
  <si>
    <t>7.2.4.1 Motoing organisation subscription</t>
  </si>
  <si>
    <t>7.2.4.2 Garage rent other costs, car washing</t>
  </si>
  <si>
    <t>7.2.4.3 Parking fees, tolls and permits</t>
  </si>
  <si>
    <t>7.2.4.4 Driving lessons</t>
  </si>
  <si>
    <t>7.2.4.5 Anti-freeze, battery water, cleaning materials</t>
  </si>
  <si>
    <t>7.3.1.1 Rail and tube season tickets</t>
  </si>
  <si>
    <t>7.3.1.2 Rail and tube other than season tickets</t>
  </si>
  <si>
    <t>7.3.2.1 Bus and coach season tickets</t>
  </si>
  <si>
    <t>7.3.2.2 Bus and coach other than season tickets</t>
  </si>
  <si>
    <t>7.3.3.1 Combined fares other than season tickets</t>
  </si>
  <si>
    <t>7.3.3.2 Combined fares season tickets</t>
  </si>
  <si>
    <t>7.3.4.1 Air fares within UK</t>
  </si>
  <si>
    <t>7.3.4.2 Air fares inernational</t>
  </si>
  <si>
    <t>7.3.4.3 School travel</t>
  </si>
  <si>
    <t>7.3.4.4 Taxis and hired cars with drivers</t>
  </si>
  <si>
    <t>7.3.4.5 Other personal travel and transport services</t>
  </si>
  <si>
    <t>7.3.4.6 Hire of self drive cars, vans, bicycles</t>
  </si>
  <si>
    <t>7.3.4.7 Car leasing</t>
  </si>
  <si>
    <t>7.3.4.8 Water travel, ferries and season tickets</t>
  </si>
  <si>
    <t>8.1 Postal services</t>
  </si>
  <si>
    <t>8.2.1 Telephone purchase</t>
  </si>
  <si>
    <t>8.2.2 Mobile phone purchase</t>
  </si>
  <si>
    <t>8.2.3 Answering machine, fax machine purchase</t>
  </si>
  <si>
    <t>8.3.1 Telephone account</t>
  </si>
  <si>
    <t>8.3.2 Telephone coin and other payments</t>
  </si>
  <si>
    <t>8.3.3 Mobile phone account</t>
  </si>
  <si>
    <t>8.3.4 Mobile phone othr apyments</t>
  </si>
  <si>
    <t>8.4 Internet subscription fees</t>
  </si>
  <si>
    <t>9.1.1.1 Audio equipment, CD players incl. in car</t>
  </si>
  <si>
    <t>9.1.1.2 Audio accessories e.g. tapes, CDs, headphones</t>
  </si>
  <si>
    <t>9.1.2.1 Purchase of TV and digital decoder</t>
  </si>
  <si>
    <t>9.1.2.2 Satellite dish purchase and installation</t>
  </si>
  <si>
    <t>9.1.2.3 Cable TV connection</t>
  </si>
  <si>
    <t>9.1.2.4 Video recorder</t>
  </si>
  <si>
    <t>9.1.2.5 DVD player/recorder</t>
  </si>
  <si>
    <t>9.1.2.6 Blank, pre-recorded video cassettes and DVDs</t>
  </si>
  <si>
    <t>9.1.2.7 Personal computers, printers and calculators</t>
  </si>
  <si>
    <t>9.1.2.8 Spare parts for TV, video, audio</t>
  </si>
  <si>
    <t>9.1.2.9 Repare of AV</t>
  </si>
  <si>
    <t>9.1.3.1 Photographic and cine equipment</t>
  </si>
  <si>
    <t>9.1.3.2 Camera films</t>
  </si>
  <si>
    <t>9.1.3.3 Optical instruments, binoculars, telescopes</t>
  </si>
  <si>
    <t>9.2.1 Purchase of boats, trailers and horses</t>
  </si>
  <si>
    <t>9.2.2 Purchase of caravans, mobile homes</t>
  </si>
  <si>
    <t>9.2.3 Accessoris for boats, horses, caravans and motorhomes</t>
  </si>
  <si>
    <t>9.2.4 Musical instruments</t>
  </si>
  <si>
    <t>9.2.5 Major durables for indoor recreation</t>
  </si>
  <si>
    <t>9.2.6 Maintenance and repair or other major durables for recreation and culture</t>
  </si>
  <si>
    <t>9.2.7 Purchase of motor caravan - outright purchase</t>
  </si>
  <si>
    <t>9.2.8 Purchase of motor caravan  - loan/HP</t>
  </si>
  <si>
    <t>9.3.1 Games, toys and hobbies</t>
  </si>
  <si>
    <t>9.3.2.1 Computer software and games cartridges</t>
  </si>
  <si>
    <t>9.3.2.2 Console computer games</t>
  </si>
  <si>
    <t>9.3.3 Equipment for sport, camping and open-air recreation</t>
  </si>
  <si>
    <t>9.3.4.1 BBQ and swings</t>
  </si>
  <si>
    <t>9.3.4.2 Plants, flowers, seeds, fertiliers, insecticides</t>
  </si>
  <si>
    <t>9.3.4.3 Garden decorative</t>
  </si>
  <si>
    <t>9.3.4.4 Artificial flowers, pot pourri</t>
  </si>
  <si>
    <t>9.3.5.1 Pet food</t>
  </si>
  <si>
    <t>9.3.5.2 Pet purchase and accessories</t>
  </si>
  <si>
    <t>9.3.5.3 Vetinary and other services for pets</t>
  </si>
  <si>
    <t>9.4.1.1 Spectator sports - admission charges</t>
  </si>
  <si>
    <t>9.4.1.2 Participant sports</t>
  </si>
  <si>
    <t>9.4.1.3 Subscriotions to sorts and social clubs</t>
  </si>
  <si>
    <t>9.4.1.4 Hire of equipment for sport</t>
  </si>
  <si>
    <t>9.4.1.5 Leisure class fees</t>
  </si>
  <si>
    <t>9.4.2.1 Cinemas</t>
  </si>
  <si>
    <t>9.4.2.2 Live entertainment, theatre, concerts, shows</t>
  </si>
  <si>
    <t>9.4.2.3 Museums, zoological gardens, theme parks</t>
  </si>
  <si>
    <t>9.4.3.1 TV licences</t>
  </si>
  <si>
    <t>9.4.3.2 Satellite subscriptions</t>
  </si>
  <si>
    <t>9.4.3.3 Rent for TV/Satellite/VCR</t>
  </si>
  <si>
    <t>9.4.3.4 Cable subscriptions</t>
  </si>
  <si>
    <t>9.4.3.5 TV slot meter payments</t>
  </si>
  <si>
    <t>9.4.3.6 Video, cassette and CD hire</t>
  </si>
  <si>
    <t>9.4.4.1 Admissions to clubs, dances. Discos, bingo</t>
  </si>
  <si>
    <t>9.4.4.2 Social events and gatherings</t>
  </si>
  <si>
    <t>9.4.4.3 Subscriptions for leisure activities</t>
  </si>
  <si>
    <t>9.4.5 Development of film, photos</t>
  </si>
  <si>
    <t>9.4.6.1 Football pools stakes</t>
  </si>
  <si>
    <t>9.4.6.2 Bingo stakes</t>
  </si>
  <si>
    <t>9.4.6.3 Lottery</t>
  </si>
  <si>
    <t>9.4.6.4 Bookmaker, tote, other betting stakes</t>
  </si>
  <si>
    <t>9.5.1 Books</t>
  </si>
  <si>
    <t>9.5.2 Diaries, address books, cards etc</t>
  </si>
  <si>
    <t>9.5.3 Cards, calendars, posters and other printed matter</t>
  </si>
  <si>
    <t>9.5.4 Newspapers</t>
  </si>
  <si>
    <t>9.5.5 Magazines and periodicals</t>
  </si>
  <si>
    <t>10.1 Education</t>
  </si>
  <si>
    <t>10.2 Educational trips</t>
  </si>
  <si>
    <t>11.1.1 Restaurant and café meals</t>
  </si>
  <si>
    <t xml:space="preserve">11.1.2 Alcoholic beverages </t>
  </si>
  <si>
    <t>11.1.3 Takeaway meals</t>
  </si>
  <si>
    <t>11.1.4.1 Hot food and cold food</t>
  </si>
  <si>
    <t>11.1.4.2 Confectionery</t>
  </si>
  <si>
    <t>11.1.4.3 Ice cream</t>
  </si>
  <si>
    <t>11.1.4.4 Soft drink</t>
  </si>
  <si>
    <t>11.1.5 Contract catering</t>
  </si>
  <si>
    <t>11.1.6.1 School meals</t>
  </si>
  <si>
    <t>11.1.6.2 Meals bought in workplace</t>
  </si>
  <si>
    <t>11.2.1 Holiday in the UK</t>
  </si>
  <si>
    <t>11.2.2 Holiday abroad</t>
  </si>
  <si>
    <t>11.2.3 Room hire</t>
  </si>
  <si>
    <t>12.1.1 Hairdressing, beauty treatement</t>
  </si>
  <si>
    <t>12.1.2 Toilet paper</t>
  </si>
  <si>
    <t>12.1.3.1 Toiletries</t>
  </si>
  <si>
    <t>12.1.3.2 Bar of soap, liquid soap, shower gel</t>
  </si>
  <si>
    <t>12.1.3.3 Toilet requisites</t>
  </si>
  <si>
    <t>12.1.4 Baby toiletries and accessories</t>
  </si>
  <si>
    <t>12.1.5.1 Hair products</t>
  </si>
  <si>
    <t>12.1.5.2 Cosmetics and related accessories</t>
  </si>
  <si>
    <t>12.1.5.3 Electrical appliances for personal care</t>
  </si>
  <si>
    <t>12.2.1.1 Jewellery clocks and watches and other personal effects</t>
  </si>
  <si>
    <t>12.2.1.2 Leather and travel goods</t>
  </si>
  <si>
    <t>12.2.1.3 Sunglasses</t>
  </si>
  <si>
    <t>12.2.2.1 Baby equipment</t>
  </si>
  <si>
    <t>12.2.2.2 Prams, pram accessories</t>
  </si>
  <si>
    <t>12.2.2.3 Repairs to personal goods</t>
  </si>
  <si>
    <t>12.3.1.1 Residential homes</t>
  </si>
  <si>
    <t>12.3.1.2 Home help</t>
  </si>
  <si>
    <t>12.3.1.3 Nursery, creche, playschools</t>
  </si>
  <si>
    <t>12.3.1.4 Child care payments</t>
  </si>
  <si>
    <t>12.4.1.1 Structure insurance</t>
  </si>
  <si>
    <t>12.4.1.2 Contents insurance</t>
  </si>
  <si>
    <t>12.4.1.3 Insurance for household items</t>
  </si>
  <si>
    <t>12.4.2 Medical insurance premiums</t>
  </si>
  <si>
    <t>12.4.3.1 Vehicle insurance</t>
  </si>
  <si>
    <t>12.4.3.2 Boat insurance</t>
  </si>
  <si>
    <t>12.4.4 Non package holiday, other travel insurance</t>
  </si>
  <si>
    <t>12.5.1.1 Moving and storage of furniture</t>
  </si>
  <si>
    <t>12.5.1.2 Property transaction - purchase and sale</t>
  </si>
  <si>
    <t>12.5.1.3 Property transaction - sale only</t>
  </si>
  <si>
    <t>12.5.1.4 Property transaction - purchase only</t>
  </si>
  <si>
    <t>12.5.1.5 Property transaction - other payments</t>
  </si>
  <si>
    <t>12.5.2.1 Bank building society fees</t>
  </si>
  <si>
    <t>12.5.2.2 Bank and post office counter charges</t>
  </si>
  <si>
    <t>12.5.2.3 Credit card fees</t>
  </si>
  <si>
    <t>12.5.3.1 Other professional fees</t>
  </si>
  <si>
    <t>12.5.3.2 Legal fees</t>
  </si>
  <si>
    <t>12.5.3.3 Funeral expenses</t>
  </si>
  <si>
    <t>12.5.3.4 TU and professional organisations</t>
  </si>
  <si>
    <t>12.5.3.5 Other payments for services</t>
  </si>
  <si>
    <t>London Carbon Footprint  Results (2001 - 2016)</t>
  </si>
  <si>
    <t>Produced by University of Leeds</t>
  </si>
  <si>
    <t>Workbook Contains</t>
  </si>
  <si>
    <t>CO2 emissions for London (2001 - 2016) by COICOP</t>
  </si>
  <si>
    <t>CO2 emissions for London (2001 - 2016) by COICOP on a per capita basis</t>
  </si>
  <si>
    <t>GHG enissions for London (2001 - 2016) by COICOP</t>
  </si>
  <si>
    <t>GHG enissions for London (2001 - 2016) by COICOP on a per capita basis</t>
  </si>
  <si>
    <t>CO2 emissions - non-household</t>
  </si>
  <si>
    <t>GHG emissions - non-household</t>
  </si>
  <si>
    <t>Total CO2 Footprint - COICOP (Digit 1)</t>
  </si>
  <si>
    <t>Total GHG Footprint - COICOP (Digit 1)</t>
  </si>
  <si>
    <t>Total CO2 by SIC</t>
  </si>
  <si>
    <t>Total GHG by SIC</t>
  </si>
  <si>
    <t>Population</t>
  </si>
  <si>
    <t>GHG Protocol</t>
  </si>
  <si>
    <t>Figure 1 data</t>
  </si>
  <si>
    <t>Figure 2 data</t>
  </si>
  <si>
    <t>Figure 3 data</t>
  </si>
  <si>
    <t>Figure 4 data</t>
  </si>
  <si>
    <t>COICOP - CO2 (2001 to 2016) All figures in kt</t>
  </si>
  <si>
    <t>Food and non-alcholic drinks</t>
  </si>
  <si>
    <t>1.1.1 Bread and cereals</t>
  </si>
  <si>
    <t>1.1.3 Buns, crispbread, biscuits, cakes and puddings</t>
  </si>
  <si>
    <t>1.1.10 Other meat products</t>
  </si>
  <si>
    <t>1.1.11 Fish</t>
  </si>
  <si>
    <t>1.1.12 Milk</t>
  </si>
  <si>
    <t>1.1.15 Other milk products and yoghurt</t>
  </si>
  <si>
    <t>1.1.18 Oils and animal fats</t>
  </si>
  <si>
    <t>1.1.19 Fruit</t>
  </si>
  <si>
    <t>1.1.23 Vegetables</t>
  </si>
  <si>
    <t>1.1.28 Sugar and other sugar products</t>
  </si>
  <si>
    <t>1.1.33 Other food products</t>
  </si>
  <si>
    <t>Alcholic beverages and tobacco</t>
  </si>
  <si>
    <t>2.1.2 Wine, fortified wine and champagne</t>
  </si>
  <si>
    <t>2.1.3 Beer, lager, cider and perry</t>
  </si>
  <si>
    <t>2.2.2 Cigars and other tobacco</t>
  </si>
  <si>
    <t>Clothing and Footwear</t>
  </si>
  <si>
    <t>3.1.9 Accessories</t>
  </si>
  <si>
    <t>3.1.11 Dry cleaners, dyeing, laundry and laundrettes</t>
  </si>
  <si>
    <t>Housing, water, electricity, gas and other fuels</t>
  </si>
  <si>
    <t>4.4.3 Other fuels</t>
  </si>
  <si>
    <t>Furnishings, household equipment and routine household maintenance</t>
  </si>
  <si>
    <t>5.1.1 Funiture and furnishings</t>
  </si>
  <si>
    <t>5.1.2 Carpets and other floor coverings</t>
  </si>
  <si>
    <t>5.6.1 Non-durable household cleaning</t>
  </si>
  <si>
    <t>5.6.2 Non-durable household goods</t>
  </si>
  <si>
    <t>5.6.3 Domestic services and home care services</t>
  </si>
  <si>
    <t>Health</t>
  </si>
  <si>
    <t>6.1.1 Pharmaceutical products</t>
  </si>
  <si>
    <t>6.1.2 Other medical and therapeutic equipment</t>
  </si>
  <si>
    <t>6.2.1 Medical services and paramedic services</t>
  </si>
  <si>
    <t>Transport</t>
  </si>
  <si>
    <t>7.1.1 New cars</t>
  </si>
  <si>
    <t>7.1.2 Secondhand cars</t>
  </si>
  <si>
    <t>7.1.3 Motorcycles and bicycles</t>
  </si>
  <si>
    <t>7.2.1 Spare parts and accessories</t>
  </si>
  <si>
    <t>7.2.2 Fuels and lubricants</t>
  </si>
  <si>
    <t>7.2.3 Maintenance and repairs</t>
  </si>
  <si>
    <t>7.2.4 Other services for personal transport equipment</t>
  </si>
  <si>
    <t>7.3.1 Passenger transport by railway</t>
  </si>
  <si>
    <t>7.3.2 Passenger transport by road</t>
  </si>
  <si>
    <t>7.3.3 Combined fares</t>
  </si>
  <si>
    <t>7.3.4 Passenger transport by air and other travel</t>
  </si>
  <si>
    <t>Communications</t>
  </si>
  <si>
    <t>Recreation and culture</t>
  </si>
  <si>
    <t>9.1.1 Audio equipment</t>
  </si>
  <si>
    <t>9.1.2 TV, tv equipment and computers</t>
  </si>
  <si>
    <t>9.1.3 Photographoc, cinematographic and optical equipment</t>
  </si>
  <si>
    <t>9.3.2 Computer software and games</t>
  </si>
  <si>
    <t>9.3.4 Garden equipment, plants and flowers</t>
  </si>
  <si>
    <t>9.3.5 Pets and related products</t>
  </si>
  <si>
    <t>9.4.1 Recreational and sporting services</t>
  </si>
  <si>
    <t>9.4.2 Cultural services</t>
  </si>
  <si>
    <t>9.4.3 TV licenses and subscriptions</t>
  </si>
  <si>
    <t>9.4.4 Clubs and leisure activities</t>
  </si>
  <si>
    <t>9.4.6 Games of chance</t>
  </si>
  <si>
    <t>Resturants and hotels</t>
  </si>
  <si>
    <t>11.1.4 Other snacks</t>
  </si>
  <si>
    <t>11.1.6 School and workplace meals</t>
  </si>
  <si>
    <t>Misc goods and services</t>
  </si>
  <si>
    <t>12.1.3 Toilettries</t>
  </si>
  <si>
    <t>12.1.5 Other personal care</t>
  </si>
  <si>
    <t>12.2.1 Personal effects</t>
  </si>
  <si>
    <t>12.2.2 Baby equipment</t>
  </si>
  <si>
    <t>12.3.1 Social protection</t>
  </si>
  <si>
    <t>12.4.1 Home insurance</t>
  </si>
  <si>
    <t>12.4.3 Vehicle insurance</t>
  </si>
  <si>
    <t>12.5.1 Moving house</t>
  </si>
  <si>
    <t>12.5.2 Bank fees</t>
  </si>
  <si>
    <t>12.5.3 Other services</t>
  </si>
  <si>
    <t>Total</t>
  </si>
  <si>
    <t>COICOP - CO2 per capita (2001 to 2016) All figures in tonnes</t>
  </si>
  <si>
    <t>COICOP - GHG (2001 to 2016) All figures in kt</t>
  </si>
  <si>
    <t>COICOP - GHG per capita (2001 to 2016) All figures in tonnes</t>
  </si>
  <si>
    <t>London - Total</t>
  </si>
  <si>
    <t>Non-profit_x000D_
institutions serving_x000D_
households</t>
  </si>
  <si>
    <t>Central Government</t>
  </si>
  <si>
    <t>Local Government</t>
  </si>
  <si>
    <t>London - per cap</t>
  </si>
  <si>
    <t>These emissions are equally proportioned to UK citizens</t>
  </si>
  <si>
    <t xml:space="preserve"> Total </t>
  </si>
  <si>
    <t xml:space="preserve"> Food and non-alcholic drinks </t>
  </si>
  <si>
    <t xml:space="preserve"> Alcholic beverages and tobacco </t>
  </si>
  <si>
    <t xml:space="preserve"> Clothing and Footwear </t>
  </si>
  <si>
    <t xml:space="preserve"> Housing, water, electricity, gas and other fuels </t>
  </si>
  <si>
    <t xml:space="preserve"> Furnishings, household equipment and routine household maintenance </t>
  </si>
  <si>
    <t xml:space="preserve"> Health </t>
  </si>
  <si>
    <t xml:space="preserve"> Transport </t>
  </si>
  <si>
    <t xml:space="preserve"> Communications </t>
  </si>
  <si>
    <t xml:space="preserve"> Recreation and culture </t>
  </si>
  <si>
    <t xml:space="preserve"> Education </t>
  </si>
  <si>
    <t xml:space="preserve"> Resturants and hotels </t>
  </si>
  <si>
    <t xml:space="preserve"> Misc goods and services </t>
  </si>
  <si>
    <t xml:space="preserve"> Non-Household CO2 emissions </t>
  </si>
  <si>
    <t xml:space="preserve"> Per capita </t>
  </si>
  <si>
    <t>London</t>
  </si>
  <si>
    <t>Proportion</t>
  </si>
  <si>
    <t xml:space="preserve">Products of agriculture, hunting and related services         </t>
  </si>
  <si>
    <t xml:space="preserve">Products of forestry, logging and related services         </t>
  </si>
  <si>
    <t xml:space="preserve">Fish and other fishing products; aquaculture products; support services to fishing     </t>
  </si>
  <si>
    <t xml:space="preserve">Coal and lignite             </t>
  </si>
  <si>
    <t>06 &amp; 07</t>
  </si>
  <si>
    <t xml:space="preserve">Other mining and quarrying products           </t>
  </si>
  <si>
    <t xml:space="preserve">Mining support services             </t>
  </si>
  <si>
    <t xml:space="preserve">Preserved meat and meat products           </t>
  </si>
  <si>
    <t>10.2-3</t>
  </si>
  <si>
    <t xml:space="preserve">Processed and preserved fish, crustaceans, molluscs, fruit and vegetables       </t>
  </si>
  <si>
    <t xml:space="preserve">Vegetable and animal oils and fats          </t>
  </si>
  <si>
    <t xml:space="preserve">Dairy products              </t>
  </si>
  <si>
    <t xml:space="preserve">Grain mill products, starches and starch products         </t>
  </si>
  <si>
    <t xml:space="preserve">Bakery and farinaceous products            </t>
  </si>
  <si>
    <t xml:space="preserve">Other food products             </t>
  </si>
  <si>
    <t xml:space="preserve">Prepared animal feeds             </t>
  </si>
  <si>
    <t>11.01-6</t>
  </si>
  <si>
    <t xml:space="preserve">Alcoholic beverages              </t>
  </si>
  <si>
    <t xml:space="preserve">Soft drinks              </t>
  </si>
  <si>
    <t xml:space="preserve">Tobacco products              </t>
  </si>
  <si>
    <t xml:space="preserve">Textiles               </t>
  </si>
  <si>
    <t xml:space="preserve">Wearing apparel              </t>
  </si>
  <si>
    <t xml:space="preserve">Leather and related products            </t>
  </si>
  <si>
    <t>Wood and of products of wood and cork, except furniture; articles of straw and plaiting materials</t>
  </si>
  <si>
    <t xml:space="preserve">Paper and paper products            </t>
  </si>
  <si>
    <t xml:space="preserve">Printing and recording services            </t>
  </si>
  <si>
    <t xml:space="preserve">Coke and refined petroleum products           </t>
  </si>
  <si>
    <t xml:space="preserve">Paints, varnishes and similar coatings, printing ink and mastics       </t>
  </si>
  <si>
    <t xml:space="preserve">Soap and detergents, cleaning and polishing preparations, perfumes and toilet preparations     </t>
  </si>
  <si>
    <t xml:space="preserve">Other chemical products             </t>
  </si>
  <si>
    <t>20A</t>
  </si>
  <si>
    <t xml:space="preserve">Industrial gases, inorganics and fertilisers (all inorganic chemicals) - 20.11/13/15      </t>
  </si>
  <si>
    <t>20B</t>
  </si>
  <si>
    <t xml:space="preserve">Petrochemicals - 20.14/16/17/60             </t>
  </si>
  <si>
    <t>20C</t>
  </si>
  <si>
    <t xml:space="preserve">Dyestuffs, agro-chemicals - 20.12/20            </t>
  </si>
  <si>
    <t xml:space="preserve">Basic pharmaceutical products and pharmaceutical preparations          </t>
  </si>
  <si>
    <t xml:space="preserve">Rubber and plastic products            </t>
  </si>
  <si>
    <t>23.5-6</t>
  </si>
  <si>
    <t xml:space="preserve">Cement, lime, plaster and articles of concrete, cement and plaster </t>
  </si>
  <si>
    <t>23OTHER</t>
  </si>
  <si>
    <t xml:space="preserve">Glass, refractory, clay, other porcelain and ceramic, stone and abrasive products - 23.1-4/7-9   </t>
  </si>
  <si>
    <t>24.1-3</t>
  </si>
  <si>
    <t xml:space="preserve">Basic iron and steel            </t>
  </si>
  <si>
    <t>24.4-5</t>
  </si>
  <si>
    <t xml:space="preserve">Other basic metals and casting           </t>
  </si>
  <si>
    <t xml:space="preserve">Weapons and ammunition             </t>
  </si>
  <si>
    <t>25OTHER</t>
  </si>
  <si>
    <t xml:space="preserve">Fabricated metal products, excl. machinery and equipment and weapons &amp; ammunition - 25.1-3/25.5-9   </t>
  </si>
  <si>
    <t xml:space="preserve">Computer, electronic and optical products           </t>
  </si>
  <si>
    <t xml:space="preserve">Electrical equipment              </t>
  </si>
  <si>
    <t xml:space="preserve">Machinery and equipment n.e.c.            </t>
  </si>
  <si>
    <t xml:space="preserve">Motor vehicles, trailers and semi-trailers           </t>
  </si>
  <si>
    <t xml:space="preserve">Ships and boats             </t>
  </si>
  <si>
    <t xml:space="preserve">Air and spacecraft and related machinery          </t>
  </si>
  <si>
    <t>30OTHER</t>
  </si>
  <si>
    <t xml:space="preserve">Other transport equipment - 30.2/4/9           </t>
  </si>
  <si>
    <t xml:space="preserve">Furniture               </t>
  </si>
  <si>
    <t xml:space="preserve">Other manufactured goods             </t>
  </si>
  <si>
    <t xml:space="preserve">Repair and maintenance of ships and boats         </t>
  </si>
  <si>
    <t xml:space="preserve">Repair and maintenance of aircraft and spacecraft         </t>
  </si>
  <si>
    <t>33OTHER</t>
  </si>
  <si>
    <t xml:space="preserve">Rest of repair; Installation - 33.11-14/17/19/20          </t>
  </si>
  <si>
    <t>Electricity, transmission and distribution</t>
  </si>
  <si>
    <t>35.2-3</t>
  </si>
  <si>
    <t xml:space="preserve">Gas; distribution of gaseous fuels through mains; steam and air conditioning supply    </t>
  </si>
  <si>
    <t xml:space="preserve">Natural water; water treatment and supply services         </t>
  </si>
  <si>
    <t xml:space="preserve">Sewerage services; sewage sludge            </t>
  </si>
  <si>
    <t xml:space="preserve">Waste collection, treatment and disposal services; materials recovery services       </t>
  </si>
  <si>
    <t xml:space="preserve">Remediation services and other waste management services         </t>
  </si>
  <si>
    <t>41,42 &amp; 43</t>
  </si>
  <si>
    <t xml:space="preserve">Wholesale and retail trade and repair services of motor vehicles and motorcycles    </t>
  </si>
  <si>
    <t xml:space="preserve">Wholesale trade services, except of motor vehicles and motorcycles       </t>
  </si>
  <si>
    <t xml:space="preserve">Retail trade services, except of motor vehicles and motorcycles       </t>
  </si>
  <si>
    <t>49.1-2</t>
  </si>
  <si>
    <t xml:space="preserve">Rail transport services             </t>
  </si>
  <si>
    <t>49.3-5</t>
  </si>
  <si>
    <t xml:space="preserve">Land transport services and transport services via pipelines, excluding rail transport     </t>
  </si>
  <si>
    <t xml:space="preserve">Water transport services             </t>
  </si>
  <si>
    <t xml:space="preserve">Air transport services             </t>
  </si>
  <si>
    <t xml:space="preserve">Warehousing and support services for transportation          </t>
  </si>
  <si>
    <t xml:space="preserve">Postal and courier services            </t>
  </si>
  <si>
    <t xml:space="preserve">Accommodation services              </t>
  </si>
  <si>
    <t xml:space="preserve">Food and beverage serving services           </t>
  </si>
  <si>
    <t xml:space="preserve">Publishing services              </t>
  </si>
  <si>
    <t>59 &amp; 60</t>
  </si>
  <si>
    <t xml:space="preserve">Telecommunications services              </t>
  </si>
  <si>
    <t xml:space="preserve">Computer programming, consultancy and related services          </t>
  </si>
  <si>
    <t xml:space="preserve">Information services              </t>
  </si>
  <si>
    <t xml:space="preserve">Financial services, except insurance and pension funding         </t>
  </si>
  <si>
    <t>65.1-2 &amp; 65.3</t>
  </si>
  <si>
    <t>Insurance and reinsurance, except compulsory social security &amp; Pension funding</t>
  </si>
  <si>
    <t xml:space="preserve">Services auxiliary to financial services and insurance services        </t>
  </si>
  <si>
    <t>68.1-2</t>
  </si>
  <si>
    <t xml:space="preserve">Real estate services, excluding on a fee or contract basis and imputed rent   </t>
  </si>
  <si>
    <t>68.2IMP</t>
  </si>
  <si>
    <t>Owner-Occupiers' Housing Services</t>
  </si>
  <si>
    <t xml:space="preserve">Real estate services on a fee or contract basis       </t>
  </si>
  <si>
    <t xml:space="preserve">Legal services              </t>
  </si>
  <si>
    <t xml:space="preserve">Accounting, bookkeeping and auditing services; tax consulting services        </t>
  </si>
  <si>
    <t xml:space="preserve">Services of head offices; management consulting services         </t>
  </si>
  <si>
    <t xml:space="preserve">Architectural and engineering services; technical testing and analysis services       </t>
  </si>
  <si>
    <t xml:space="preserve">Scientific research and development services           </t>
  </si>
  <si>
    <t xml:space="preserve">Advertising and market research services           </t>
  </si>
  <si>
    <t xml:space="preserve">Other professional, scientific and technical services          </t>
  </si>
  <si>
    <t xml:space="preserve">Veterinary services              </t>
  </si>
  <si>
    <t xml:space="preserve">Rental and leasing services            </t>
  </si>
  <si>
    <t xml:space="preserve">Employment services              </t>
  </si>
  <si>
    <t xml:space="preserve">Travel agency, tour operator and other reservation services and related services     </t>
  </si>
  <si>
    <t xml:space="preserve">Security and investigation services            </t>
  </si>
  <si>
    <t xml:space="preserve">Services to buildings and landscape           </t>
  </si>
  <si>
    <t xml:space="preserve">Office administrative, office support and other business support services       </t>
  </si>
  <si>
    <t xml:space="preserve">Public administration and defence services; compulsory social security services       </t>
  </si>
  <si>
    <t xml:space="preserve">Education services              </t>
  </si>
  <si>
    <t xml:space="preserve">Human health services             </t>
  </si>
  <si>
    <t>87 &amp; 88</t>
  </si>
  <si>
    <t xml:space="preserve">Creative, arts and entertainment services           </t>
  </si>
  <si>
    <t xml:space="preserve">Libraries, archives, museums and other cultural services         </t>
  </si>
  <si>
    <t xml:space="preserve">Gambling and betting services            </t>
  </si>
  <si>
    <t xml:space="preserve">Sports services and amusement and recreation services         </t>
  </si>
  <si>
    <t xml:space="preserve">Services furnished by membership organisations           </t>
  </si>
  <si>
    <t xml:space="preserve">Repair services of computers and personal and household goods       </t>
  </si>
  <si>
    <t xml:space="preserve">Other personal services             </t>
  </si>
  <si>
    <t xml:space="preserve">Services of households as employers of domestic personnel        </t>
  </si>
  <si>
    <t>Direct home heating</t>
  </si>
  <si>
    <t>Direct private transport</t>
  </si>
  <si>
    <t>CO2</t>
  </si>
  <si>
    <t>Scope 1</t>
  </si>
  <si>
    <t>Scope 2</t>
  </si>
  <si>
    <t>Scope 3</t>
  </si>
  <si>
    <t>GHG</t>
  </si>
  <si>
    <t>Figure 1</t>
  </si>
  <si>
    <t>Households</t>
  </si>
  <si>
    <t>Government</t>
  </si>
  <si>
    <t>Capital</t>
  </si>
  <si>
    <t>Other</t>
  </si>
  <si>
    <t>Figure 2</t>
  </si>
  <si>
    <t>Figure 3</t>
  </si>
  <si>
    <t xml:space="preserve"> Furnishings, household equipment </t>
  </si>
  <si>
    <t xml:space="preserve"> Non-Household GHG emissions </t>
  </si>
  <si>
    <t>Figure 4</t>
  </si>
  <si>
    <t>UK GHG footprint</t>
  </si>
  <si>
    <t>UK per capita footprint</t>
  </si>
  <si>
    <t>London per capita footprint</t>
  </si>
  <si>
    <t>UK Food &amp; Non alcoholic drinks footprint</t>
  </si>
  <si>
    <t>London Food  &amp; Non alcoholic drinks footprint</t>
  </si>
  <si>
    <t>Fig 5 - Food &amp; Non Alcoholic Drinks</t>
  </si>
  <si>
    <t>UK Alcoholic Beverages &amp; Tobacco footprint</t>
  </si>
  <si>
    <t>Fig 5 - Alcoholic Beverages &amp; Tobacco</t>
  </si>
  <si>
    <t>London Alcoholic Beverages &amp; Tobacco footprint</t>
  </si>
  <si>
    <t>Fig 5 - Clothing &amp; Footwear</t>
  </si>
  <si>
    <t>UK Clothing &amp; Footwear footprint</t>
  </si>
  <si>
    <t>London Clothing &amp; Footwear footprint</t>
  </si>
  <si>
    <t>Fig 5 -  Housing, water, electricity, gas and other fuels</t>
  </si>
  <si>
    <t>UK  Housing, water, electricity, gas and other fuels footprint</t>
  </si>
  <si>
    <t>London  Housing, water, electricity, gas and other fuels footprint</t>
  </si>
  <si>
    <t>Fig 5 -  Health</t>
  </si>
  <si>
    <t>London Health footprint</t>
  </si>
  <si>
    <t xml:space="preserve">Fig 5 -   Furnishings, household equipment </t>
  </si>
  <si>
    <t>UK   Furnishings, household equipment footprint</t>
  </si>
  <si>
    <t>London  Furnishings, household equipment footprint</t>
  </si>
  <si>
    <t>UK Health footprint</t>
  </si>
  <si>
    <t>Fig 5 -  Transport</t>
  </si>
  <si>
    <t>UK Transport footprint</t>
  </si>
  <si>
    <t>London Transport footprint</t>
  </si>
  <si>
    <t>Fig 5 -  Communication</t>
  </si>
  <si>
    <t>UK Communication footprint</t>
  </si>
  <si>
    <t>London Communication footprint</t>
  </si>
  <si>
    <t>Fig 5 -  Recreation &amp; Culture</t>
  </si>
  <si>
    <t>UK Recreation &amp; Culture footprint</t>
  </si>
  <si>
    <t>London Recreation &amp; Culture footprint</t>
  </si>
  <si>
    <t>Fig 5 -  Education</t>
  </si>
  <si>
    <t>UK Education footprint</t>
  </si>
  <si>
    <t>London Education footprint</t>
  </si>
  <si>
    <t>Fig 5 -  Restaurants &amp; Hotels</t>
  </si>
  <si>
    <t>UK Restaurants &amp; Hotels footprint</t>
  </si>
  <si>
    <t>London Restaurants &amp; Hotels footprint</t>
  </si>
  <si>
    <t>Fig 5 -  Misc other services</t>
  </si>
  <si>
    <t>UK Misc other services footprint</t>
  </si>
  <si>
    <t>London Misc other services footprint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</si>
</sst>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.0%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27">
    <xf numFmtId="0" fontId="0" fillId="0" borderId="0" xfId="0"/>
    <xf numFmtId="0" fontId="1" fillId="0" borderId="1" xfId="0" applyFont="1" applyBorder="1" applyAlignment="1">
      <alignment horizontal="center" vertical="top"/>
    </xf>
    <xf numFmtId="0" fontId="1" fillId="2" borderId="0" xfId="0" applyFont="1" applyFill="1"/>
    <xf numFmtId="0" fontId="0" fillId="2" borderId="0" xfId="0" applyFill="1"/>
    <xf numFmtId="0" fontId="3" fillId="2" borderId="0" xfId="3" applyFill="1"/>
    <xf numFmtId="0" fontId="0" fillId="2" borderId="2" xfId="0" applyFill="1" applyBorder="1"/>
    <xf numFmtId="1" fontId="0" fillId="2" borderId="0" xfId="0" applyNumberFormat="1" applyFill="1"/>
    <xf numFmtId="1" fontId="0" fillId="2" borderId="3" xfId="0" applyNumberFormat="1" applyFill="1" applyBorder="1"/>
    <xf numFmtId="43" fontId="0" fillId="2" borderId="0" xfId="1" applyFont="1" applyFill="1"/>
    <xf numFmtId="43" fontId="0" fillId="2" borderId="3" xfId="1" applyFont="1" applyFill="1" applyBorder="1"/>
    <xf numFmtId="0" fontId="0" fillId="2" borderId="0" xfId="0" applyFill="1" applyAlignment="1">
      <alignment wrapText="1"/>
    </xf>
    <xf numFmtId="3" fontId="0" fillId="2" borderId="3" xfId="0" applyNumberFormat="1" applyFill="1" applyBorder="1"/>
    <xf numFmtId="2" fontId="0" fillId="2" borderId="3" xfId="0" applyNumberFormat="1" applyFill="1" applyBorder="1"/>
    <xf numFmtId="2" fontId="0" fillId="2" borderId="0" xfId="0" applyNumberFormat="1" applyFill="1"/>
    <xf numFmtId="3" fontId="0" fillId="2" borderId="0" xfId="0" applyNumberFormat="1" applyFill="1"/>
    <xf numFmtId="4" fontId="0" fillId="2" borderId="0" xfId="0" applyNumberFormat="1" applyFill="1"/>
    <xf numFmtId="4" fontId="0" fillId="2" borderId="3" xfId="0" applyNumberFormat="1" applyFill="1" applyBorder="1"/>
    <xf numFmtId="164" fontId="0" fillId="2" borderId="0" xfId="1" applyNumberFormat="1" applyFont="1" applyFill="1"/>
    <xf numFmtId="9" fontId="0" fillId="2" borderId="0" xfId="2" applyFont="1" applyFill="1"/>
    <xf numFmtId="0" fontId="0" fillId="2" borderId="0" xfId="0" applyFill="1" applyBorder="1"/>
    <xf numFmtId="3" fontId="0" fillId="2" borderId="0" xfId="0" applyNumberFormat="1" applyFill="1" applyBorder="1"/>
    <xf numFmtId="9" fontId="0" fillId="2" borderId="0" xfId="0" applyNumberFormat="1" applyFill="1"/>
    <xf numFmtId="164" fontId="0" fillId="2" borderId="0" xfId="1" applyNumberFormat="1" applyFont="1" applyFill="1" applyBorder="1"/>
    <xf numFmtId="43" fontId="0" fillId="2" borderId="0" xfId="0" applyNumberFormat="1" applyFill="1" applyBorder="1"/>
    <xf numFmtId="43" fontId="0" fillId="2" borderId="0" xfId="0" applyNumberFormat="1" applyFill="1"/>
    <xf numFmtId="165" fontId="0" fillId="2" borderId="0" xfId="2" applyNumberFormat="1" applyFont="1" applyFill="1"/>
    <xf numFmtId="164" fontId="4" fillId="2" borderId="0" xfId="1" applyNumberFormat="1" applyFont="1" applyFill="1"/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1'!$D$4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'Figure 1'!$E$3:$T$3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1'!$E$4:$T$4</c:f>
              <c:numCache>
                <c:formatCode>#,##0</c:formatCode>
                <c:ptCount val="16"/>
                <c:pt idx="0">
                  <c:v>91546.834254050875</c:v>
                </c:pt>
                <c:pt idx="1">
                  <c:v>91038.654182173472</c:v>
                </c:pt>
                <c:pt idx="2">
                  <c:v>94647.595689935348</c:v>
                </c:pt>
                <c:pt idx="3">
                  <c:v>95095.827983127878</c:v>
                </c:pt>
                <c:pt idx="4">
                  <c:v>95626.99430002796</c:v>
                </c:pt>
                <c:pt idx="5">
                  <c:v>95216.162746399947</c:v>
                </c:pt>
                <c:pt idx="6">
                  <c:v>97162.263246247909</c:v>
                </c:pt>
                <c:pt idx="7">
                  <c:v>95810.178857961801</c:v>
                </c:pt>
                <c:pt idx="8">
                  <c:v>85704.34456546123</c:v>
                </c:pt>
                <c:pt idx="9">
                  <c:v>95242.068582750013</c:v>
                </c:pt>
                <c:pt idx="10">
                  <c:v>84882.903511669632</c:v>
                </c:pt>
                <c:pt idx="11">
                  <c:v>82371.56400199089</c:v>
                </c:pt>
                <c:pt idx="12">
                  <c:v>87817.097476375959</c:v>
                </c:pt>
                <c:pt idx="13">
                  <c:v>91633.250119392571</c:v>
                </c:pt>
                <c:pt idx="14">
                  <c:v>84420.458186051474</c:v>
                </c:pt>
                <c:pt idx="15">
                  <c:v>86681.216083055639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D-4A82-9009-AB7817F918CF}"/>
            </c:ext>
          </c:extLst>
        </c:ser>
        <c:ser>
          <c:idx val="1"/>
          <c:order val="1"/>
          <c:tx>
            <c:strRef>
              <c:f>'Figure 1'!$D$5</c:f>
              <c:strCache>
                <c:ptCount val="1"/>
                <c:pt idx="0">
                  <c:v>Government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'Figure 1'!$E$3:$T$3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1'!$E$5:$T$5</c:f>
              <c:numCache>
                <c:formatCode>0</c:formatCode>
                <c:ptCount val="16"/>
                <c:pt idx="0">
                  <c:v>8800.4125358671336</c:v>
                </c:pt>
                <c:pt idx="1">
                  <c:v>8507.5283474335065</c:v>
                </c:pt>
                <c:pt idx="2">
                  <c:v>9254.4350233146888</c:v>
                </c:pt>
                <c:pt idx="3">
                  <c:v>10134.506542193873</c:v>
                </c:pt>
                <c:pt idx="4">
                  <c:v>9638.2393258886532</c:v>
                </c:pt>
                <c:pt idx="5">
                  <c:v>10313.522354651665</c:v>
                </c:pt>
                <c:pt idx="6">
                  <c:v>10173.58190519745</c:v>
                </c:pt>
                <c:pt idx="7">
                  <c:v>10076.177739153245</c:v>
                </c:pt>
                <c:pt idx="8">
                  <c:v>9713.4092684757306</c:v>
                </c:pt>
                <c:pt idx="9">
                  <c:v>9660.5530052680169</c:v>
                </c:pt>
                <c:pt idx="10">
                  <c:v>9360.0531982931097</c:v>
                </c:pt>
                <c:pt idx="11">
                  <c:v>9014.0044807624854</c:v>
                </c:pt>
                <c:pt idx="12">
                  <c:v>8157.444380963374</c:v>
                </c:pt>
                <c:pt idx="13">
                  <c:v>8361.7159849748368</c:v>
                </c:pt>
                <c:pt idx="14">
                  <c:v>8284.1801015095807</c:v>
                </c:pt>
                <c:pt idx="15">
                  <c:v>8490.9876216950161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D-4A82-9009-AB7817F918CF}"/>
            </c:ext>
          </c:extLst>
        </c:ser>
        <c:ser>
          <c:idx val="2"/>
          <c:order val="2"/>
          <c:tx>
            <c:strRef>
              <c:f>'Figure 1'!$D$6</c:f>
              <c:strCache>
                <c:ptCount val="1"/>
                <c:pt idx="0">
                  <c:v>Capital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'Figure 1'!$E$3:$T$3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1'!$E$6:$T$6</c:f>
              <c:numCache>
                <c:formatCode>0</c:formatCode>
                <c:ptCount val="16"/>
                <c:pt idx="0">
                  <c:v>14423.987667786159</c:v>
                </c:pt>
                <c:pt idx="1">
                  <c:v>14490.173833949189</c:v>
                </c:pt>
                <c:pt idx="2">
                  <c:v>14917.524436237451</c:v>
                </c:pt>
                <c:pt idx="3">
                  <c:v>15717.293741745651</c:v>
                </c:pt>
                <c:pt idx="4">
                  <c:v>15056.00842824854</c:v>
                </c:pt>
                <c:pt idx="5">
                  <c:v>15828.28852867872</c:v>
                </c:pt>
                <c:pt idx="6">
                  <c:v>16387.63908022716</c:v>
                </c:pt>
                <c:pt idx="7">
                  <c:v>14144.05175750737</c:v>
                </c:pt>
                <c:pt idx="8">
                  <c:v>12060.773069954041</c:v>
                </c:pt>
                <c:pt idx="9">
                  <c:v>11785.47886976564</c:v>
                </c:pt>
                <c:pt idx="10">
                  <c:v>11957.9803920923</c:v>
                </c:pt>
                <c:pt idx="11">
                  <c:v>12563.13720789636</c:v>
                </c:pt>
                <c:pt idx="12">
                  <c:v>13176.2821061949</c:v>
                </c:pt>
                <c:pt idx="13">
                  <c:v>13216.053323453531</c:v>
                </c:pt>
                <c:pt idx="14">
                  <c:v>13820.176460408051</c:v>
                </c:pt>
                <c:pt idx="15">
                  <c:v>13980.947732762819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1D-4A82-9009-AB7817F918CF}"/>
            </c:ext>
          </c:extLst>
        </c:ser>
        <c:ser>
          <c:idx val="3"/>
          <c:order val="3"/>
          <c:tx>
            <c:strRef>
              <c:f>'Figure 1'!$D$7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'Figure 1'!$E$3:$T$3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1'!$E$7:$T$7</c:f>
              <c:numCache>
                <c:formatCode>0</c:formatCode>
                <c:ptCount val="16"/>
                <c:pt idx="0">
                  <c:v>1256.2378579041292</c:v>
                </c:pt>
                <c:pt idx="1">
                  <c:v>1018.1872301164342</c:v>
                </c:pt>
                <c:pt idx="2">
                  <c:v>1455.0261802491427</c:v>
                </c:pt>
                <c:pt idx="3">
                  <c:v>1084.0718155578586</c:v>
                </c:pt>
                <c:pt idx="4">
                  <c:v>1268.1761785572432</c:v>
                </c:pt>
                <c:pt idx="5">
                  <c:v>1327.6890557402025</c:v>
                </c:pt>
                <c:pt idx="6">
                  <c:v>1219.3489673490162</c:v>
                </c:pt>
                <c:pt idx="7">
                  <c:v>1012.705560653838</c:v>
                </c:pt>
                <c:pt idx="8">
                  <c:v>1415.2548787355809</c:v>
                </c:pt>
                <c:pt idx="9">
                  <c:v>1118.3349073396059</c:v>
                </c:pt>
                <c:pt idx="10">
                  <c:v>1082.9190794658975</c:v>
                </c:pt>
                <c:pt idx="11">
                  <c:v>1006.0091224404425</c:v>
                </c:pt>
                <c:pt idx="12">
                  <c:v>1118.110335341182</c:v>
                </c:pt>
                <c:pt idx="13">
                  <c:v>1426.6964446819791</c:v>
                </c:pt>
                <c:pt idx="14">
                  <c:v>1226.316655533469</c:v>
                </c:pt>
                <c:pt idx="15">
                  <c:v>1359.9465344029052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1D-4A82-9009-AB7817F91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96254304"/>
        <c:axId val="596257912"/>
      </c:barChart>
      <c:catAx>
        <c:axId val="59625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257912"/>
        <c:crosses val="autoZero"/>
        <c:auto val="1"/>
        <c:lblAlgn val="ctr"/>
        <c:lblOffset val="100"/>
        <c:noMultiLvlLbl val="0"/>
      </c:catAx>
      <c:valAx>
        <c:axId val="596257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GHG emissions (kt)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254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8"/>
          <c:order val="0"/>
          <c:tx>
            <c:strRef>
              <c:f>'Figure 5 - breakdowns'!$D$128</c:f>
              <c:strCache>
                <c:ptCount val="1"/>
                <c:pt idx="0">
                  <c:v>UK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5 - breakdowns'!$E$128:$T$128</c:f>
              <c:numCache>
                <c:formatCode>_(* #,##0.00_);_(* \(#,##0.00\);_(* "-"??_);_(@_)</c:formatCode>
                <c:ptCount val="16"/>
                <c:pt idx="0">
                  <c:v>0.13957618783204248</c:v>
                </c:pt>
                <c:pt idx="1">
                  <c:v>0.13846826171747673</c:v>
                </c:pt>
                <c:pt idx="2">
                  <c:v>0.16724332370950493</c:v>
                </c:pt>
                <c:pt idx="3">
                  <c:v>0.17790912307788984</c:v>
                </c:pt>
                <c:pt idx="4">
                  <c:v>0.16862748990056761</c:v>
                </c:pt>
                <c:pt idx="5">
                  <c:v>0.16849882999275079</c:v>
                </c:pt>
                <c:pt idx="6">
                  <c:v>0.15861511190523489</c:v>
                </c:pt>
                <c:pt idx="7">
                  <c:v>0.13538171496794787</c:v>
                </c:pt>
                <c:pt idx="8">
                  <c:v>0.13616009541426322</c:v>
                </c:pt>
                <c:pt idx="9">
                  <c:v>0.14625501064262605</c:v>
                </c:pt>
                <c:pt idx="10">
                  <c:v>0.17083091472357978</c:v>
                </c:pt>
                <c:pt idx="11">
                  <c:v>0.18865545881522219</c:v>
                </c:pt>
                <c:pt idx="12">
                  <c:v>0.1783348820461049</c:v>
                </c:pt>
                <c:pt idx="13">
                  <c:v>0.15874327301693567</c:v>
                </c:pt>
                <c:pt idx="14">
                  <c:v>0.17685358033215923</c:v>
                </c:pt>
                <c:pt idx="15">
                  <c:v>0.16835233453528572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67-644B-872C-1B31624DC67A}"/>
            </c:ext>
          </c:extLst>
        </c:ser>
        <c:ser>
          <c:idx val="9"/>
          <c:order val="1"/>
          <c:tx>
            <c:strRef>
              <c:f>'Figure 5 - breakdowns'!$D$129</c:f>
              <c:strCache>
                <c:ptCount val="1"/>
                <c:pt idx="0">
                  <c:v>London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5 - breakdowns'!$E$129:$T$129</c:f>
              <c:numCache>
                <c:formatCode>_(* #,##0.00_);_(* \(#,##0.00\);_(* "-"??_);_(@_)</c:formatCode>
                <c:ptCount val="16"/>
                <c:pt idx="0">
                  <c:v>0.18403968173139024</c:v>
                </c:pt>
                <c:pt idx="1">
                  <c:v>0.12205729370732847</c:v>
                </c:pt>
                <c:pt idx="2">
                  <c:v>0.17739762681291615</c:v>
                </c:pt>
                <c:pt idx="3">
                  <c:v>0.19203629876209841</c:v>
                </c:pt>
                <c:pt idx="4">
                  <c:v>0.17423885690461263</c:v>
                </c:pt>
                <c:pt idx="5">
                  <c:v>0.1585558590817164</c:v>
                </c:pt>
                <c:pt idx="6">
                  <c:v>0.2280572695704281</c:v>
                </c:pt>
                <c:pt idx="7">
                  <c:v>0.14413318035583017</c:v>
                </c:pt>
                <c:pt idx="8">
                  <c:v>0.13518566888334185</c:v>
                </c:pt>
                <c:pt idx="9">
                  <c:v>0.2315067237100468</c:v>
                </c:pt>
                <c:pt idx="10">
                  <c:v>0.224440360131584</c:v>
                </c:pt>
                <c:pt idx="11">
                  <c:v>0.15617410700204482</c:v>
                </c:pt>
                <c:pt idx="12">
                  <c:v>0.13581422758485071</c:v>
                </c:pt>
                <c:pt idx="13">
                  <c:v>0.16422941709675465</c:v>
                </c:pt>
                <c:pt idx="14">
                  <c:v>0.17629309841415464</c:v>
                </c:pt>
                <c:pt idx="15">
                  <c:v>0.16404034739673412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67-644B-872C-1B31624DC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66360"/>
        <c:axId val="1283760784"/>
      </c:lineChart>
      <c:catAx>
        <c:axId val="128376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0784"/>
        <c:crosses val="autoZero"/>
        <c:auto val="1"/>
        <c:lblAlgn val="ctr"/>
        <c:lblOffset val="100"/>
        <c:noMultiLvlLbl val="0"/>
      </c:catAx>
      <c:valAx>
        <c:axId val="128376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8"/>
          <c:order val="0"/>
          <c:tx>
            <c:strRef>
              <c:f>'Figure 5 - breakdowns'!$D$152</c:f>
              <c:strCache>
                <c:ptCount val="1"/>
                <c:pt idx="0">
                  <c:v>UK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5 - breakdowns'!$E$152:$T$152</c:f>
              <c:numCache>
                <c:formatCode>_(* #,##0.00_);_(* \(#,##0.00\);_(* "-"??_);_(@_)</c:formatCode>
                <c:ptCount val="16"/>
                <c:pt idx="0">
                  <c:v>3.1938403517035021</c:v>
                </c:pt>
                <c:pt idx="1">
                  <c:v>3.2709972829388576</c:v>
                </c:pt>
                <c:pt idx="2">
                  <c:v>3.2916475293615917</c:v>
                </c:pt>
                <c:pt idx="3">
                  <c:v>3.3402293597038222</c:v>
                </c:pt>
                <c:pt idx="4">
                  <c:v>3.3338188554402568</c:v>
                </c:pt>
                <c:pt idx="5">
                  <c:v>3.2681787732656247</c:v>
                </c:pt>
                <c:pt idx="6">
                  <c:v>3.3396329103682034</c:v>
                </c:pt>
                <c:pt idx="7">
                  <c:v>3.18294084615601</c:v>
                </c:pt>
                <c:pt idx="8">
                  <c:v>3.0136389735384501</c:v>
                </c:pt>
                <c:pt idx="9">
                  <c:v>3.1109293071632984</c:v>
                </c:pt>
                <c:pt idx="10">
                  <c:v>3.1291875427101741</c:v>
                </c:pt>
                <c:pt idx="11">
                  <c:v>3.0998332173254179</c:v>
                </c:pt>
                <c:pt idx="12">
                  <c:v>3.0297712214138404</c:v>
                </c:pt>
                <c:pt idx="13">
                  <c:v>3.0388007287109668</c:v>
                </c:pt>
                <c:pt idx="14">
                  <c:v>3.1051787270832789</c:v>
                </c:pt>
                <c:pt idx="15">
                  <c:v>2.9935988848977111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83-F94E-9779-47C326F8C9D4}"/>
            </c:ext>
          </c:extLst>
        </c:ser>
        <c:ser>
          <c:idx val="9"/>
          <c:order val="1"/>
          <c:tx>
            <c:strRef>
              <c:f>'Figure 5 - breakdowns'!$D$153</c:f>
              <c:strCache>
                <c:ptCount val="1"/>
                <c:pt idx="0">
                  <c:v>London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5 - breakdowns'!$E$153:$T$153</c:f>
              <c:numCache>
                <c:formatCode>_(* #,##0.00_);_(* \(#,##0.00\);_(* "-"??_);_(@_)</c:formatCode>
                <c:ptCount val="16"/>
                <c:pt idx="0">
                  <c:v>3.7065495484645852</c:v>
                </c:pt>
                <c:pt idx="1">
                  <c:v>3.8721815742001149</c:v>
                </c:pt>
                <c:pt idx="2">
                  <c:v>3.9689786628429</c:v>
                </c:pt>
                <c:pt idx="3">
                  <c:v>3.9269346177910345</c:v>
                </c:pt>
                <c:pt idx="4">
                  <c:v>4.1462698395400155</c:v>
                </c:pt>
                <c:pt idx="5">
                  <c:v>3.9794058073614513</c:v>
                </c:pt>
                <c:pt idx="6">
                  <c:v>4.0806033662476837</c:v>
                </c:pt>
                <c:pt idx="7">
                  <c:v>3.9605320506985504</c:v>
                </c:pt>
                <c:pt idx="8">
                  <c:v>3.4357183770971416</c:v>
                </c:pt>
                <c:pt idx="9">
                  <c:v>4.2480761513851233</c:v>
                </c:pt>
                <c:pt idx="10">
                  <c:v>3.6253882510117177</c:v>
                </c:pt>
                <c:pt idx="11">
                  <c:v>3.3872360860707076</c:v>
                </c:pt>
                <c:pt idx="12">
                  <c:v>3.4971621955021734</c:v>
                </c:pt>
                <c:pt idx="13">
                  <c:v>3.9224488025315378</c:v>
                </c:pt>
                <c:pt idx="14">
                  <c:v>3.4890910402401381</c:v>
                </c:pt>
                <c:pt idx="15">
                  <c:v>3.6306339118136823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83-F94E-9779-47C326F8C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66360"/>
        <c:axId val="1283760784"/>
      </c:lineChart>
      <c:catAx>
        <c:axId val="128376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0784"/>
        <c:crosses val="autoZero"/>
        <c:auto val="1"/>
        <c:lblAlgn val="ctr"/>
        <c:lblOffset val="100"/>
        <c:noMultiLvlLbl val="0"/>
      </c:catAx>
      <c:valAx>
        <c:axId val="128376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8"/>
          <c:order val="0"/>
          <c:tx>
            <c:strRef>
              <c:f>'Figure 5 - breakdowns'!$D$176</c:f>
              <c:strCache>
                <c:ptCount val="1"/>
                <c:pt idx="0">
                  <c:v>UK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5 - breakdowns'!$E$176:$T$176</c:f>
              <c:numCache>
                <c:formatCode>_(* #,##0.00_);_(* \(#,##0.00\);_(* "-"??_);_(@_)</c:formatCode>
                <c:ptCount val="16"/>
                <c:pt idx="0">
                  <c:v>0.10013773451473616</c:v>
                </c:pt>
                <c:pt idx="1">
                  <c:v>0.10024047650579206</c:v>
                </c:pt>
                <c:pt idx="2">
                  <c:v>0.10921711095910583</c:v>
                </c:pt>
                <c:pt idx="3">
                  <c:v>0.11302711736542957</c:v>
                </c:pt>
                <c:pt idx="4">
                  <c:v>0.11462754382765306</c:v>
                </c:pt>
                <c:pt idx="5">
                  <c:v>0.11336390717671672</c:v>
                </c:pt>
                <c:pt idx="6">
                  <c:v>0.11057645957343841</c:v>
                </c:pt>
                <c:pt idx="7">
                  <c:v>0.1041865680825167</c:v>
                </c:pt>
                <c:pt idx="8">
                  <c:v>9.558962965503634E-2</c:v>
                </c:pt>
                <c:pt idx="9">
                  <c:v>0.10366365278305543</c:v>
                </c:pt>
                <c:pt idx="10">
                  <c:v>0.1003072617919548</c:v>
                </c:pt>
                <c:pt idx="11">
                  <c:v>0.1042241283575448</c:v>
                </c:pt>
                <c:pt idx="12">
                  <c:v>0.1061138166617426</c:v>
                </c:pt>
                <c:pt idx="13">
                  <c:v>9.869418320982018E-2</c:v>
                </c:pt>
                <c:pt idx="14">
                  <c:v>0.10730868232543689</c:v>
                </c:pt>
                <c:pt idx="15">
                  <c:v>9.793489904958308E-2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65-0646-94B2-B2201629EBCB}"/>
            </c:ext>
          </c:extLst>
        </c:ser>
        <c:ser>
          <c:idx val="9"/>
          <c:order val="1"/>
          <c:tx>
            <c:strRef>
              <c:f>'Figure 5 - breakdowns'!$D$177</c:f>
              <c:strCache>
                <c:ptCount val="1"/>
                <c:pt idx="0">
                  <c:v>London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5 - breakdowns'!$E$177:$T$177</c:f>
              <c:numCache>
                <c:formatCode>_(* #,##0.00_);_(* \(#,##0.00\);_(* "-"??_);_(@_)</c:formatCode>
                <c:ptCount val="16"/>
                <c:pt idx="0">
                  <c:v>0.14214345372782347</c:v>
                </c:pt>
                <c:pt idx="1">
                  <c:v>0.12065407455874749</c:v>
                </c:pt>
                <c:pt idx="2">
                  <c:v>0.13949054288740265</c:v>
                </c:pt>
                <c:pt idx="3">
                  <c:v>0.12629468361317692</c:v>
                </c:pt>
                <c:pt idx="4">
                  <c:v>0.12959155284635696</c:v>
                </c:pt>
                <c:pt idx="5">
                  <c:v>0.13355174440223552</c:v>
                </c:pt>
                <c:pt idx="6">
                  <c:v>0.12704045837258057</c:v>
                </c:pt>
                <c:pt idx="7">
                  <c:v>0.11372382466657886</c:v>
                </c:pt>
                <c:pt idx="8">
                  <c:v>0.10307558452521334</c:v>
                </c:pt>
                <c:pt idx="9">
                  <c:v>0.12019656179237914</c:v>
                </c:pt>
                <c:pt idx="10">
                  <c:v>0.11411031247051179</c:v>
                </c:pt>
                <c:pt idx="11">
                  <c:v>0.10946557176713428</c:v>
                </c:pt>
                <c:pt idx="12">
                  <c:v>0.11607493766718059</c:v>
                </c:pt>
                <c:pt idx="13">
                  <c:v>0.10184136396178711</c:v>
                </c:pt>
                <c:pt idx="14">
                  <c:v>0.1087097405210164</c:v>
                </c:pt>
                <c:pt idx="15">
                  <c:v>0.10395864818683713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65-0646-94B2-B2201629E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66360"/>
        <c:axId val="1283760784"/>
      </c:lineChart>
      <c:catAx>
        <c:axId val="128376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0784"/>
        <c:crosses val="autoZero"/>
        <c:auto val="1"/>
        <c:lblAlgn val="ctr"/>
        <c:lblOffset val="100"/>
        <c:noMultiLvlLbl val="0"/>
      </c:catAx>
      <c:valAx>
        <c:axId val="128376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8"/>
          <c:order val="0"/>
          <c:tx>
            <c:strRef>
              <c:f>'Figure 5 - breakdowns'!$D$200</c:f>
              <c:strCache>
                <c:ptCount val="1"/>
                <c:pt idx="0">
                  <c:v>UK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5 - breakdowns'!$E$200:$T$200</c:f>
              <c:numCache>
                <c:formatCode>_(* #,##0.00_);_(* \(#,##0.00\);_(* "-"??_);_(@_)</c:formatCode>
                <c:ptCount val="16"/>
                <c:pt idx="0">
                  <c:v>0.90171658963778178</c:v>
                </c:pt>
                <c:pt idx="1">
                  <c:v>0.94637184595205115</c:v>
                </c:pt>
                <c:pt idx="2">
                  <c:v>0.96491054225694628</c:v>
                </c:pt>
                <c:pt idx="3">
                  <c:v>1.004682106958853</c:v>
                </c:pt>
                <c:pt idx="4">
                  <c:v>0.94297898689533655</c:v>
                </c:pt>
                <c:pt idx="5">
                  <c:v>0.95418502978469688</c:v>
                </c:pt>
                <c:pt idx="6">
                  <c:v>0.92955516193242738</c:v>
                </c:pt>
                <c:pt idx="7">
                  <c:v>0.83129092302871299</c:v>
                </c:pt>
                <c:pt idx="8">
                  <c:v>0.72866643611496751</c:v>
                </c:pt>
                <c:pt idx="9">
                  <c:v>0.70391565102865228</c:v>
                </c:pt>
                <c:pt idx="10">
                  <c:v>0.6939466913326976</c:v>
                </c:pt>
                <c:pt idx="11">
                  <c:v>0.70113170635010424</c:v>
                </c:pt>
                <c:pt idx="12">
                  <c:v>0.66277231181613716</c:v>
                </c:pt>
                <c:pt idx="13">
                  <c:v>0.67584247481054871</c:v>
                </c:pt>
                <c:pt idx="14">
                  <c:v>0.71193810548968861</c:v>
                </c:pt>
                <c:pt idx="15">
                  <c:v>0.67090609268640833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F-F148-9210-1BF509BBB633}"/>
            </c:ext>
          </c:extLst>
        </c:ser>
        <c:ser>
          <c:idx val="9"/>
          <c:order val="1"/>
          <c:tx>
            <c:strRef>
              <c:f>'Figure 5 - breakdowns'!$D$201</c:f>
              <c:strCache>
                <c:ptCount val="1"/>
                <c:pt idx="0">
                  <c:v>London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5 - breakdowns'!$E$201:$T$201</c:f>
              <c:numCache>
                <c:formatCode>_(* #,##0.00_);_(* \(#,##0.00\);_(* "-"??_);_(@_)</c:formatCode>
                <c:ptCount val="16"/>
                <c:pt idx="0">
                  <c:v>0.78349647561250335</c:v>
                </c:pt>
                <c:pt idx="1">
                  <c:v>0.85255994989778616</c:v>
                </c:pt>
                <c:pt idx="2">
                  <c:v>0.87175498877751811</c:v>
                </c:pt>
                <c:pt idx="3">
                  <c:v>0.77060225594821152</c:v>
                </c:pt>
                <c:pt idx="4">
                  <c:v>0.75813607003339678</c:v>
                </c:pt>
                <c:pt idx="5">
                  <c:v>0.66805129252491491</c:v>
                </c:pt>
                <c:pt idx="6">
                  <c:v>0.69045199035080485</c:v>
                </c:pt>
                <c:pt idx="7">
                  <c:v>0.79009365609700211</c:v>
                </c:pt>
                <c:pt idx="8">
                  <c:v>0.63570041908814501</c:v>
                </c:pt>
                <c:pt idx="9">
                  <c:v>0.5837098156845576</c:v>
                </c:pt>
                <c:pt idx="10">
                  <c:v>0.6075093882134146</c:v>
                </c:pt>
                <c:pt idx="11">
                  <c:v>0.47783819252759319</c:v>
                </c:pt>
                <c:pt idx="12">
                  <c:v>0.45845810493933897</c:v>
                </c:pt>
                <c:pt idx="13">
                  <c:v>0.69079307575439219</c:v>
                </c:pt>
                <c:pt idx="14">
                  <c:v>0.49635275607504364</c:v>
                </c:pt>
                <c:pt idx="15">
                  <c:v>0.41067607067433737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F-F148-9210-1BF509BBB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66360"/>
        <c:axId val="1283760784"/>
      </c:lineChart>
      <c:catAx>
        <c:axId val="128376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0784"/>
        <c:crosses val="autoZero"/>
        <c:auto val="1"/>
        <c:lblAlgn val="ctr"/>
        <c:lblOffset val="100"/>
        <c:noMultiLvlLbl val="0"/>
      </c:catAx>
      <c:valAx>
        <c:axId val="128376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8"/>
          <c:order val="0"/>
          <c:tx>
            <c:strRef>
              <c:f>'Figure 5 - breakdowns'!$D$224</c:f>
              <c:strCache>
                <c:ptCount val="1"/>
                <c:pt idx="0">
                  <c:v>UK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5 - breakdowns'!$E$224:$T$224</c:f>
              <c:numCache>
                <c:formatCode>_(* #,##0.00_);_(* \(#,##0.00\);_(* "-"??_);_(@_)</c:formatCode>
                <c:ptCount val="16"/>
                <c:pt idx="0">
                  <c:v>2.6971484867553807E-2</c:v>
                </c:pt>
                <c:pt idx="1">
                  <c:v>2.6674469065213056E-2</c:v>
                </c:pt>
                <c:pt idx="2">
                  <c:v>2.4594352547702709E-2</c:v>
                </c:pt>
                <c:pt idx="3">
                  <c:v>2.4363140702577672E-2</c:v>
                </c:pt>
                <c:pt idx="4">
                  <c:v>2.4456983952925612E-2</c:v>
                </c:pt>
                <c:pt idx="5">
                  <c:v>2.7795058358595057E-2</c:v>
                </c:pt>
                <c:pt idx="6">
                  <c:v>2.993475190941702E-2</c:v>
                </c:pt>
                <c:pt idx="7">
                  <c:v>3.3050935762151082E-2</c:v>
                </c:pt>
                <c:pt idx="8">
                  <c:v>3.2674171383373203E-2</c:v>
                </c:pt>
                <c:pt idx="9">
                  <c:v>3.2363632999524314E-2</c:v>
                </c:pt>
                <c:pt idx="10">
                  <c:v>2.8512603076619181E-2</c:v>
                </c:pt>
                <c:pt idx="11">
                  <c:v>2.8287751066951649E-2</c:v>
                </c:pt>
                <c:pt idx="12">
                  <c:v>3.0205870558442614E-2</c:v>
                </c:pt>
                <c:pt idx="13">
                  <c:v>3.2369294109954518E-2</c:v>
                </c:pt>
                <c:pt idx="14">
                  <c:v>3.4993028059784451E-2</c:v>
                </c:pt>
                <c:pt idx="15">
                  <c:v>3.4166492410943855E-2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40-C64C-B2E7-2D8570D1295B}"/>
            </c:ext>
          </c:extLst>
        </c:ser>
        <c:ser>
          <c:idx val="9"/>
          <c:order val="1"/>
          <c:tx>
            <c:strRef>
              <c:f>'Figure 5 - breakdowns'!$D$225</c:f>
              <c:strCache>
                <c:ptCount val="1"/>
                <c:pt idx="0">
                  <c:v>London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5 - breakdowns'!$E$225:$T$225</c:f>
              <c:numCache>
                <c:formatCode>_(* #,##0.00_);_(* \(#,##0.00\);_(* "-"??_);_(@_)</c:formatCode>
                <c:ptCount val="16"/>
                <c:pt idx="0">
                  <c:v>4.5609102483162273E-2</c:v>
                </c:pt>
                <c:pt idx="1">
                  <c:v>5.2411886199551387E-2</c:v>
                </c:pt>
                <c:pt idx="2">
                  <c:v>4.4416876084467982E-2</c:v>
                </c:pt>
                <c:pt idx="3">
                  <c:v>4.9266336082461629E-2</c:v>
                </c:pt>
                <c:pt idx="4">
                  <c:v>4.3979087471350216E-2</c:v>
                </c:pt>
                <c:pt idx="5">
                  <c:v>5.2797479848665375E-2</c:v>
                </c:pt>
                <c:pt idx="6">
                  <c:v>6.6203609422406828E-2</c:v>
                </c:pt>
                <c:pt idx="7">
                  <c:v>7.3218813154066906E-2</c:v>
                </c:pt>
                <c:pt idx="8">
                  <c:v>6.5669762423440581E-2</c:v>
                </c:pt>
                <c:pt idx="9">
                  <c:v>5.7459813898018804E-2</c:v>
                </c:pt>
                <c:pt idx="10">
                  <c:v>4.3721895097502392E-2</c:v>
                </c:pt>
                <c:pt idx="11">
                  <c:v>4.2774152921776699E-2</c:v>
                </c:pt>
                <c:pt idx="12">
                  <c:v>5.2726595302667566E-2</c:v>
                </c:pt>
                <c:pt idx="13">
                  <c:v>5.6124430683291246E-2</c:v>
                </c:pt>
                <c:pt idx="14">
                  <c:v>6.0034094695153473E-2</c:v>
                </c:pt>
                <c:pt idx="15">
                  <c:v>5.3257118841417796E-2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40-C64C-B2E7-2D8570D12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66360"/>
        <c:axId val="1283760784"/>
      </c:lineChart>
      <c:catAx>
        <c:axId val="128376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0784"/>
        <c:crosses val="autoZero"/>
        <c:auto val="1"/>
        <c:lblAlgn val="ctr"/>
        <c:lblOffset val="100"/>
        <c:noMultiLvlLbl val="0"/>
      </c:catAx>
      <c:valAx>
        <c:axId val="128376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8"/>
          <c:order val="0"/>
          <c:tx>
            <c:strRef>
              <c:f>'Figure 5 - breakdowns'!$D$248</c:f>
              <c:strCache>
                <c:ptCount val="1"/>
                <c:pt idx="0">
                  <c:v>UK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5 - breakdowns'!$E$248:$T$248</c:f>
              <c:numCache>
                <c:formatCode>_(* #,##0.00_);_(* \(#,##0.00\);_(* "-"??_);_(@_)</c:formatCode>
                <c:ptCount val="16"/>
                <c:pt idx="0">
                  <c:v>0.5697208273808666</c:v>
                </c:pt>
                <c:pt idx="1">
                  <c:v>0.61621016845100862</c:v>
                </c:pt>
                <c:pt idx="2">
                  <c:v>0.70665402128046695</c:v>
                </c:pt>
                <c:pt idx="3">
                  <c:v>0.69822322463709963</c:v>
                </c:pt>
                <c:pt idx="4">
                  <c:v>0.69029981548098884</c:v>
                </c:pt>
                <c:pt idx="5">
                  <c:v>0.65191329421361555</c:v>
                </c:pt>
                <c:pt idx="6">
                  <c:v>0.71142136100338604</c:v>
                </c:pt>
                <c:pt idx="7">
                  <c:v>0.63276983383465324</c:v>
                </c:pt>
                <c:pt idx="8">
                  <c:v>0.49211159488980671</c:v>
                </c:pt>
                <c:pt idx="9">
                  <c:v>0.51777340734151223</c:v>
                </c:pt>
                <c:pt idx="10">
                  <c:v>0.45570389931884159</c:v>
                </c:pt>
                <c:pt idx="11">
                  <c:v>0.45794712625682005</c:v>
                </c:pt>
                <c:pt idx="12">
                  <c:v>0.43380658519934628</c:v>
                </c:pt>
                <c:pt idx="13">
                  <c:v>0.42372935535460954</c:v>
                </c:pt>
                <c:pt idx="14">
                  <c:v>0.45824598576994291</c:v>
                </c:pt>
                <c:pt idx="15">
                  <c:v>0.42770279127818867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47-204D-9E05-4E82A30C104A}"/>
            </c:ext>
          </c:extLst>
        </c:ser>
        <c:ser>
          <c:idx val="9"/>
          <c:order val="1"/>
          <c:tx>
            <c:strRef>
              <c:f>'Figure 5 - breakdowns'!$D$249</c:f>
              <c:strCache>
                <c:ptCount val="1"/>
                <c:pt idx="0">
                  <c:v>London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5 - breakdowns'!$E$249:$T$249</c:f>
              <c:numCache>
                <c:formatCode>_(* #,##0.00_);_(* \(#,##0.00\);_(* "-"??_);_(@_)</c:formatCode>
                <c:ptCount val="16"/>
                <c:pt idx="0">
                  <c:v>0.72175378634571463</c:v>
                </c:pt>
                <c:pt idx="1">
                  <c:v>0.72503559400637319</c:v>
                </c:pt>
                <c:pt idx="2">
                  <c:v>0.83968021062409348</c:v>
                </c:pt>
                <c:pt idx="3">
                  <c:v>0.82830306427005185</c:v>
                </c:pt>
                <c:pt idx="4">
                  <c:v>0.81958113887441875</c:v>
                </c:pt>
                <c:pt idx="5">
                  <c:v>0.78787438085398387</c:v>
                </c:pt>
                <c:pt idx="6">
                  <c:v>0.79061128634883171</c:v>
                </c:pt>
                <c:pt idx="7">
                  <c:v>0.68062467522409287</c:v>
                </c:pt>
                <c:pt idx="8">
                  <c:v>0.62447099153750163</c:v>
                </c:pt>
                <c:pt idx="9">
                  <c:v>0.67267031645788289</c:v>
                </c:pt>
                <c:pt idx="10">
                  <c:v>0.52985976083123354</c:v>
                </c:pt>
                <c:pt idx="11">
                  <c:v>0.53147528524891474</c:v>
                </c:pt>
                <c:pt idx="12">
                  <c:v>0.48007511145615395</c:v>
                </c:pt>
                <c:pt idx="13">
                  <c:v>0.56402066266365347</c:v>
                </c:pt>
                <c:pt idx="14">
                  <c:v>0.52417073637332556</c:v>
                </c:pt>
                <c:pt idx="15">
                  <c:v>0.52288422920624156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47-204D-9E05-4E82A30C1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66360"/>
        <c:axId val="1283760784"/>
      </c:lineChart>
      <c:catAx>
        <c:axId val="128376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0784"/>
        <c:crosses val="autoZero"/>
        <c:auto val="1"/>
        <c:lblAlgn val="ctr"/>
        <c:lblOffset val="100"/>
        <c:noMultiLvlLbl val="0"/>
      </c:catAx>
      <c:valAx>
        <c:axId val="128376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8"/>
          <c:order val="0"/>
          <c:tx>
            <c:strRef>
              <c:f>'Figure 5 - breakdowns'!$D$272</c:f>
              <c:strCache>
                <c:ptCount val="1"/>
                <c:pt idx="0">
                  <c:v>UK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5 - breakdowns'!$E$272:$T$272</c:f>
              <c:numCache>
                <c:formatCode>_(* #,##0.00_);_(* \(#,##0.00\);_(* "-"??_);_(@_)</c:formatCode>
                <c:ptCount val="16"/>
                <c:pt idx="0">
                  <c:v>0.55132100829470909</c:v>
                </c:pt>
                <c:pt idx="1">
                  <c:v>0.51409639445706801</c:v>
                </c:pt>
                <c:pt idx="2">
                  <c:v>0.54604466822645004</c:v>
                </c:pt>
                <c:pt idx="3">
                  <c:v>0.56884548820770053</c:v>
                </c:pt>
                <c:pt idx="4">
                  <c:v>0.58856065012411396</c:v>
                </c:pt>
                <c:pt idx="5">
                  <c:v>0.59795004682559605</c:v>
                </c:pt>
                <c:pt idx="6">
                  <c:v>0.58968180666586101</c:v>
                </c:pt>
                <c:pt idx="7">
                  <c:v>0.54795086787095837</c:v>
                </c:pt>
                <c:pt idx="8">
                  <c:v>0.42763787072649029</c:v>
                </c:pt>
                <c:pt idx="9">
                  <c:v>0.44489498156872859</c:v>
                </c:pt>
                <c:pt idx="10">
                  <c:v>0.44990391410348524</c:v>
                </c:pt>
                <c:pt idx="11">
                  <c:v>0.46225687414921157</c:v>
                </c:pt>
                <c:pt idx="12">
                  <c:v>0.43658656854668537</c:v>
                </c:pt>
                <c:pt idx="13">
                  <c:v>0.43724758772244871</c:v>
                </c:pt>
                <c:pt idx="14">
                  <c:v>0.4580179089135557</c:v>
                </c:pt>
                <c:pt idx="15">
                  <c:v>0.42181715061854597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34-E946-A785-EC80289E6787}"/>
            </c:ext>
          </c:extLst>
        </c:ser>
        <c:ser>
          <c:idx val="9"/>
          <c:order val="1"/>
          <c:tx>
            <c:strRef>
              <c:f>'Figure 5 - breakdowns'!$D$273</c:f>
              <c:strCache>
                <c:ptCount val="1"/>
                <c:pt idx="0">
                  <c:v>London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5 - breakdowns'!$E$273:$T$273</c:f>
              <c:numCache>
                <c:formatCode>_(* #,##0.00_);_(* \(#,##0.00\);_(* "-"??_);_(@_)</c:formatCode>
                <c:ptCount val="16"/>
                <c:pt idx="0">
                  <c:v>0.50371955187854478</c:v>
                </c:pt>
                <c:pt idx="1">
                  <c:v>0.64792646924693165</c:v>
                </c:pt>
                <c:pt idx="2">
                  <c:v>0.51220229798951256</c:v>
                </c:pt>
                <c:pt idx="3">
                  <c:v>0.53850375106809945</c:v>
                </c:pt>
                <c:pt idx="4">
                  <c:v>0.67663442953271091</c:v>
                </c:pt>
                <c:pt idx="5">
                  <c:v>0.54019565218092114</c:v>
                </c:pt>
                <c:pt idx="6">
                  <c:v>0.66637852647242257</c:v>
                </c:pt>
                <c:pt idx="7">
                  <c:v>0.6436151468190805</c:v>
                </c:pt>
                <c:pt idx="8">
                  <c:v>0.38068318796956707</c:v>
                </c:pt>
                <c:pt idx="9">
                  <c:v>0.421157449079827</c:v>
                </c:pt>
                <c:pt idx="10">
                  <c:v>0.38481937125252602</c:v>
                </c:pt>
                <c:pt idx="11">
                  <c:v>0.37518688183515292</c:v>
                </c:pt>
                <c:pt idx="12">
                  <c:v>0.37080060556954297</c:v>
                </c:pt>
                <c:pt idx="13">
                  <c:v>0.41201926102006703</c:v>
                </c:pt>
                <c:pt idx="14">
                  <c:v>0.37099658693523646</c:v>
                </c:pt>
                <c:pt idx="15">
                  <c:v>0.5171401926604875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34-E946-A785-EC80289E6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66360"/>
        <c:axId val="1283760784"/>
      </c:lineChart>
      <c:catAx>
        <c:axId val="128376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0784"/>
        <c:crosses val="autoZero"/>
        <c:auto val="1"/>
        <c:lblAlgn val="ctr"/>
        <c:lblOffset val="100"/>
        <c:noMultiLvlLbl val="0"/>
      </c:catAx>
      <c:valAx>
        <c:axId val="128376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8"/>
          <c:order val="0"/>
          <c:tx>
            <c:strRef>
              <c:f>'Figure 2'!$D$12</c:f>
              <c:strCache>
                <c:ptCount val="1"/>
                <c:pt idx="0">
                  <c:v>UK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2'!$E$3:$T$3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2'!$E$12:$T$12</c:f>
              <c:numCache>
                <c:formatCode>_(* #,##0.00_);_(* \(#,##0.00\);_(* "-"??_);_(@_)</c:formatCode>
                <c:ptCount val="16"/>
                <c:pt idx="0">
                  <c:v>15.426543732025038</c:v>
                </c:pt>
                <c:pt idx="1">
                  <c:v>15.495570153276066</c:v>
                </c:pt>
                <c:pt idx="2">
                  <c:v>15.756924882629107</c:v>
                </c:pt>
                <c:pt idx="3">
                  <c:v>16.368540450375313</c:v>
                </c:pt>
                <c:pt idx="4">
                  <c:v>16.340589306406223</c:v>
                </c:pt>
                <c:pt idx="5">
                  <c:v>16.279681078415255</c:v>
                </c:pt>
                <c:pt idx="6">
                  <c:v>16.250929549902153</c:v>
                </c:pt>
                <c:pt idx="7">
                  <c:v>15.388887091556132</c:v>
                </c:pt>
                <c:pt idx="8">
                  <c:v>13.652457436556375</c:v>
                </c:pt>
                <c:pt idx="9">
                  <c:v>13.603951561504143</c:v>
                </c:pt>
                <c:pt idx="10">
                  <c:v>13.023868312757202</c:v>
                </c:pt>
                <c:pt idx="11">
                  <c:v>13.17624803767661</c:v>
                </c:pt>
                <c:pt idx="12">
                  <c:v>12.947449695835283</c:v>
                </c:pt>
                <c:pt idx="13">
                  <c:v>12.509148606811145</c:v>
                </c:pt>
                <c:pt idx="14">
                  <c:v>12.839932422054982</c:v>
                </c:pt>
                <c:pt idx="15">
                  <c:v>11.937715156130999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10-49F5-98DE-A3783A77CA10}"/>
            </c:ext>
          </c:extLst>
        </c:ser>
        <c:ser>
          <c:idx val="9"/>
          <c:order val="1"/>
          <c:tx>
            <c:strRef>
              <c:f>'Figure 2'!$D$13</c:f>
              <c:strCache>
                <c:ptCount val="1"/>
                <c:pt idx="0">
                  <c:v>London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2'!$E$3:$T$3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2'!$E$13:$T$13</c:f>
              <c:numCache>
                <c:formatCode>#,##0.00</c:formatCode>
                <c:ptCount val="16"/>
                <c:pt idx="0">
                  <c:v>15.846417961705585</c:v>
                </c:pt>
                <c:pt idx="1">
                  <c:v>15.596386551941523</c:v>
                </c:pt>
                <c:pt idx="2">
                  <c:v>16.264311200775744</c:v>
                </c:pt>
                <c:pt idx="3">
                  <c:v>16.417556852229954</c:v>
                </c:pt>
                <c:pt idx="4">
                  <c:v>16.170956009139832</c:v>
                </c:pt>
                <c:pt idx="5">
                  <c:v>16.147099590085617</c:v>
                </c:pt>
                <c:pt idx="6">
                  <c:v>16.241106616277332</c:v>
                </c:pt>
                <c:pt idx="7">
                  <c:v>15.494510229810068</c:v>
                </c:pt>
                <c:pt idx="8">
                  <c:v>13.709402213600226</c:v>
                </c:pt>
                <c:pt idx="9">
                  <c:v>14.614369850530116</c:v>
                </c:pt>
                <c:pt idx="10">
                  <c:v>13.125012990154264</c:v>
                </c:pt>
                <c:pt idx="11">
                  <c:v>12.632970006390249</c:v>
                </c:pt>
                <c:pt idx="12">
                  <c:v>13.10074067944344</c:v>
                </c:pt>
                <c:pt idx="13">
                  <c:v>13.425192162138764</c:v>
                </c:pt>
                <c:pt idx="14">
                  <c:v>12.422311667454759</c:v>
                </c:pt>
                <c:pt idx="15">
                  <c:v>12.575454935356893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10-49F5-98DE-A3783A77C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66360"/>
        <c:axId val="1283760784"/>
      </c:lineChart>
      <c:catAx>
        <c:axId val="128376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0784"/>
        <c:crosses val="autoZero"/>
        <c:auto val="1"/>
        <c:lblAlgn val="ctr"/>
        <c:lblOffset val="100"/>
        <c:noMultiLvlLbl val="0"/>
      </c:catAx>
      <c:valAx>
        <c:axId val="128376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3'!$C$5</c:f>
              <c:strCache>
                <c:ptCount val="1"/>
                <c:pt idx="0">
                  <c:v> Food and non-alcholic drinks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3'!$D$3:$S$4</c:f>
              <c:strCach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strCache>
            </c:strRef>
          </c:cat>
          <c:val>
            <c:numRef>
              <c:f>'Figure 3'!$D$5:$S$5</c:f>
              <c:numCache>
                <c:formatCode>#,##0</c:formatCode>
                <c:ptCount val="16"/>
                <c:pt idx="0">
                  <c:v>11470.165912064323</c:v>
                </c:pt>
                <c:pt idx="1">
                  <c:v>11262.157856642794</c:v>
                </c:pt>
                <c:pt idx="2">
                  <c:v>10416.766756314528</c:v>
                </c:pt>
                <c:pt idx="3">
                  <c:v>10964.780375826336</c:v>
                </c:pt>
                <c:pt idx="4">
                  <c:v>11374.328888108779</c:v>
                </c:pt>
                <c:pt idx="5">
                  <c:v>11088.760710942501</c:v>
                </c:pt>
                <c:pt idx="6">
                  <c:v>9317.8070562227003</c:v>
                </c:pt>
                <c:pt idx="7">
                  <c:v>9446.0074721812416</c:v>
                </c:pt>
                <c:pt idx="8">
                  <c:v>9366.8941928459317</c:v>
                </c:pt>
                <c:pt idx="9">
                  <c:v>9965.8105443718869</c:v>
                </c:pt>
                <c:pt idx="10">
                  <c:v>9885.4737298779728</c:v>
                </c:pt>
                <c:pt idx="11">
                  <c:v>9337.4215356692948</c:v>
                </c:pt>
                <c:pt idx="12">
                  <c:v>10952.719501443482</c:v>
                </c:pt>
                <c:pt idx="13">
                  <c:v>10543.103797722602</c:v>
                </c:pt>
                <c:pt idx="14">
                  <c:v>9704.1740254837041</c:v>
                </c:pt>
                <c:pt idx="15">
                  <c:v>9907.616000497359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BF-4167-8A21-A9BB8DF536A2}"/>
            </c:ext>
          </c:extLst>
        </c:ser>
        <c:ser>
          <c:idx val="1"/>
          <c:order val="1"/>
          <c:tx>
            <c:strRef>
              <c:f>'Figure 3'!$C$6</c:f>
              <c:strCache>
                <c:ptCount val="1"/>
                <c:pt idx="0">
                  <c:v> Alcholic beverages and tobacco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3'!$D$3:$S$4</c:f>
              <c:strCach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strCache>
            </c:strRef>
          </c:cat>
          <c:val>
            <c:numRef>
              <c:f>'Figure 3'!$D$6:$S$6</c:f>
              <c:numCache>
                <c:formatCode>#,##0</c:formatCode>
                <c:ptCount val="16"/>
                <c:pt idx="0">
                  <c:v>352.17176139557625</c:v>
                </c:pt>
                <c:pt idx="1">
                  <c:v>334.50348619883107</c:v>
                </c:pt>
                <c:pt idx="2">
                  <c:v>291.53841931262548</c:v>
                </c:pt>
                <c:pt idx="3">
                  <c:v>327.23775363246523</c:v>
                </c:pt>
                <c:pt idx="4">
                  <c:v>281.84270676653011</c:v>
                </c:pt>
                <c:pt idx="5">
                  <c:v>308.0178679837851</c:v>
                </c:pt>
                <c:pt idx="6">
                  <c:v>274.37183525746548</c:v>
                </c:pt>
                <c:pt idx="7">
                  <c:v>311.5593637572095</c:v>
                </c:pt>
                <c:pt idx="8">
                  <c:v>180.31886820295716</c:v>
                </c:pt>
                <c:pt idx="9">
                  <c:v>247.20412257807322</c:v>
                </c:pt>
                <c:pt idx="10">
                  <c:v>212.13596141887342</c:v>
                </c:pt>
                <c:pt idx="11">
                  <c:v>207.25882665287583</c:v>
                </c:pt>
                <c:pt idx="12">
                  <c:v>226.15462952954155</c:v>
                </c:pt>
                <c:pt idx="13">
                  <c:v>185.9197646477412</c:v>
                </c:pt>
                <c:pt idx="14">
                  <c:v>186.11479986242082</c:v>
                </c:pt>
                <c:pt idx="15">
                  <c:v>197.68820467563143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BF-4167-8A21-A9BB8DF536A2}"/>
            </c:ext>
          </c:extLst>
        </c:ser>
        <c:ser>
          <c:idx val="2"/>
          <c:order val="2"/>
          <c:tx>
            <c:strRef>
              <c:f>'Figure 3'!$C$7</c:f>
              <c:strCache>
                <c:ptCount val="1"/>
                <c:pt idx="0">
                  <c:v> Clothing and Footwear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'Figure 3'!$D$3:$S$4</c:f>
              <c:strCach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strCache>
            </c:strRef>
          </c:cat>
          <c:val>
            <c:numRef>
              <c:f>'Figure 3'!$D$7:$S$7</c:f>
              <c:numCache>
                <c:formatCode>#,##0</c:formatCode>
                <c:ptCount val="16"/>
                <c:pt idx="0">
                  <c:v>2096.250372288569</c:v>
                </c:pt>
                <c:pt idx="1">
                  <c:v>1828.0420130733489</c:v>
                </c:pt>
                <c:pt idx="2">
                  <c:v>2030.2912314075172</c:v>
                </c:pt>
                <c:pt idx="3">
                  <c:v>2067.9809256447406</c:v>
                </c:pt>
                <c:pt idx="4">
                  <c:v>2254.4673068798411</c:v>
                </c:pt>
                <c:pt idx="5">
                  <c:v>2243.3045014860108</c:v>
                </c:pt>
                <c:pt idx="6">
                  <c:v>2186.7015012744268</c:v>
                </c:pt>
                <c:pt idx="7">
                  <c:v>1980.4208531481581</c:v>
                </c:pt>
                <c:pt idx="8">
                  <c:v>2027.2224172358699</c:v>
                </c:pt>
                <c:pt idx="9">
                  <c:v>1997.3521386589582</c:v>
                </c:pt>
                <c:pt idx="10">
                  <c:v>1726.5650824983322</c:v>
                </c:pt>
                <c:pt idx="11">
                  <c:v>1627.0519627974741</c:v>
                </c:pt>
                <c:pt idx="12">
                  <c:v>1565.2570005964235</c:v>
                </c:pt>
                <c:pt idx="13">
                  <c:v>1914.1657039596173</c:v>
                </c:pt>
                <c:pt idx="14">
                  <c:v>1445.9290419349911</c:v>
                </c:pt>
                <c:pt idx="15">
                  <c:v>1806.855365700626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BF-4167-8A21-A9BB8DF536A2}"/>
            </c:ext>
          </c:extLst>
        </c:ser>
        <c:ser>
          <c:idx val="3"/>
          <c:order val="3"/>
          <c:tx>
            <c:strRef>
              <c:f>'Figure 3'!$C$8</c:f>
              <c:strCache>
                <c:ptCount val="1"/>
                <c:pt idx="0">
                  <c:v> Housing, water, electricity, gas and other fuels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'Figure 3'!$D$3:$S$4</c:f>
              <c:strCach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strCache>
            </c:strRef>
          </c:cat>
          <c:val>
            <c:numRef>
              <c:f>'Figure 3'!$D$8:$S$8</c:f>
              <c:numCache>
                <c:formatCode>#,##0</c:formatCode>
                <c:ptCount val="16"/>
                <c:pt idx="0">
                  <c:v>28562.118413066972</c:v>
                </c:pt>
                <c:pt idx="1">
                  <c:v>26052.423156851815</c:v>
                </c:pt>
                <c:pt idx="2">
                  <c:v>28635.605322846342</c:v>
                </c:pt>
                <c:pt idx="3">
                  <c:v>29511.337019379418</c:v>
                </c:pt>
                <c:pt idx="4">
                  <c:v>27535.389723462318</c:v>
                </c:pt>
                <c:pt idx="5">
                  <c:v>29247.249973372862</c:v>
                </c:pt>
                <c:pt idx="6">
                  <c:v>29460.181533503157</c:v>
                </c:pt>
                <c:pt idx="7">
                  <c:v>29869.950586540399</c:v>
                </c:pt>
                <c:pt idx="8">
                  <c:v>27837.315961519846</c:v>
                </c:pt>
                <c:pt idx="9">
                  <c:v>28528.834813305493</c:v>
                </c:pt>
                <c:pt idx="10">
                  <c:v>24514.335454776276</c:v>
                </c:pt>
                <c:pt idx="11">
                  <c:v>26633.586342784409</c:v>
                </c:pt>
                <c:pt idx="12">
                  <c:v>28563.204099505867</c:v>
                </c:pt>
                <c:pt idx="13">
                  <c:v>24805.400175925464</c:v>
                </c:pt>
                <c:pt idx="14">
                  <c:v>23953.381106226519</c:v>
                </c:pt>
                <c:pt idx="15">
                  <c:v>24321.317876723326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BF-4167-8A21-A9BB8DF536A2}"/>
            </c:ext>
          </c:extLst>
        </c:ser>
        <c:ser>
          <c:idx val="4"/>
          <c:order val="4"/>
          <c:tx>
            <c:strRef>
              <c:f>'Figure 3'!$C$9</c:f>
              <c:strCache>
                <c:ptCount val="1"/>
                <c:pt idx="0">
                  <c:v> Furnishings, household equipment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'Figure 3'!$D$3:$S$4</c:f>
              <c:strCach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strCache>
            </c:strRef>
          </c:cat>
          <c:val>
            <c:numRef>
              <c:f>'Figure 3'!$D$9:$S$9</c:f>
              <c:numCache>
                <c:formatCode>#,##0</c:formatCode>
                <c:ptCount val="16"/>
                <c:pt idx="0">
                  <c:v>4494.832258250889</c:v>
                </c:pt>
                <c:pt idx="1">
                  <c:v>4401.6440573239179</c:v>
                </c:pt>
                <c:pt idx="2">
                  <c:v>4807.1466415452305</c:v>
                </c:pt>
                <c:pt idx="3">
                  <c:v>4415.8743996362618</c:v>
                </c:pt>
                <c:pt idx="4">
                  <c:v>3439.513172260175</c:v>
                </c:pt>
                <c:pt idx="5">
                  <c:v>4306.1857135177634</c:v>
                </c:pt>
                <c:pt idx="6">
                  <c:v>4769.7786432919374</c:v>
                </c:pt>
                <c:pt idx="7">
                  <c:v>4159.0267794520305</c:v>
                </c:pt>
                <c:pt idx="8">
                  <c:v>3555.2499209786888</c:v>
                </c:pt>
                <c:pt idx="9">
                  <c:v>3438.2309210204417</c:v>
                </c:pt>
                <c:pt idx="10">
                  <c:v>3343.4047860427868</c:v>
                </c:pt>
                <c:pt idx="11">
                  <c:v>2360.3568296692702</c:v>
                </c:pt>
                <c:pt idx="12">
                  <c:v>3489.5344096902445</c:v>
                </c:pt>
                <c:pt idx="13">
                  <c:v>3706.5584570548012</c:v>
                </c:pt>
                <c:pt idx="14">
                  <c:v>3803.5879986180398</c:v>
                </c:pt>
                <c:pt idx="15">
                  <c:v>2969.7731564223632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BF-4167-8A21-A9BB8DF536A2}"/>
            </c:ext>
          </c:extLst>
        </c:ser>
        <c:ser>
          <c:idx val="5"/>
          <c:order val="5"/>
          <c:tx>
            <c:strRef>
              <c:f>'Figure 3'!$C$10</c:f>
              <c:strCache>
                <c:ptCount val="1"/>
                <c:pt idx="0">
                  <c:v> Health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'Figure 3'!$D$3:$S$4</c:f>
              <c:strCach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strCache>
            </c:strRef>
          </c:cat>
          <c:val>
            <c:numRef>
              <c:f>'Figure 3'!$D$10:$S$10</c:f>
              <c:numCache>
                <c:formatCode>#,##0</c:formatCode>
                <c:ptCount val="16"/>
                <c:pt idx="0">
                  <c:v>1347.5385496372394</c:v>
                </c:pt>
                <c:pt idx="1">
                  <c:v>900.41665567896212</c:v>
                </c:pt>
                <c:pt idx="2">
                  <c:v>1311.8554502815148</c:v>
                </c:pt>
                <c:pt idx="3">
                  <c:v>1427.4058086986774</c:v>
                </c:pt>
                <c:pt idx="4">
                  <c:v>1310.1019650657822</c:v>
                </c:pt>
                <c:pt idx="5">
                  <c:v>1204.7074173028814</c:v>
                </c:pt>
                <c:pt idx="6">
                  <c:v>1754.4445748053033</c:v>
                </c:pt>
                <c:pt idx="7">
                  <c:v>1125.9684049397451</c:v>
                </c:pt>
                <c:pt idx="8">
                  <c:v>1073.7797679403843</c:v>
                </c:pt>
                <c:pt idx="9">
                  <c:v>1866.1756998266874</c:v>
                </c:pt>
                <c:pt idx="10">
                  <c:v>1834.5755037155675</c:v>
                </c:pt>
                <c:pt idx="11">
                  <c:v>1297.4944809729882</c:v>
                </c:pt>
                <c:pt idx="12">
                  <c:v>1143.1483535816883</c:v>
                </c:pt>
                <c:pt idx="13">
                  <c:v>1402.354992589188</c:v>
                </c:pt>
                <c:pt idx="14">
                  <c:v>1529.1663356443773</c:v>
                </c:pt>
                <c:pt idx="15">
                  <c:v>1441.5865729224993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BF-4167-8A21-A9BB8DF536A2}"/>
            </c:ext>
          </c:extLst>
        </c:ser>
        <c:ser>
          <c:idx val="6"/>
          <c:order val="6"/>
          <c:tx>
            <c:strRef>
              <c:f>'Figure 3'!$C$11</c:f>
              <c:strCache>
                <c:ptCount val="1"/>
                <c:pt idx="0">
                  <c:v> Transport 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'Figure 3'!$D$3:$S$4</c:f>
              <c:strCach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strCache>
            </c:strRef>
          </c:cat>
          <c:val>
            <c:numRef>
              <c:f>'Figure 3'!$D$11:$S$11</c:f>
              <c:numCache>
                <c:formatCode>#,##0</c:formatCode>
                <c:ptCount val="16"/>
                <c:pt idx="0">
                  <c:v>27139.355793857692</c:v>
                </c:pt>
                <c:pt idx="1">
                  <c:v>28565.083472874245</c:v>
                </c:pt>
                <c:pt idx="2">
                  <c:v>29350.597211723245</c:v>
                </c:pt>
                <c:pt idx="3">
                  <c:v>29188.90501404076</c:v>
                </c:pt>
                <c:pt idx="4">
                  <c:v>31175.802923501382</c:v>
                </c:pt>
                <c:pt idx="5">
                  <c:v>30235.525324332306</c:v>
                </c:pt>
                <c:pt idx="6">
                  <c:v>31392.081696543431</c:v>
                </c:pt>
                <c:pt idx="7">
                  <c:v>30939.676380057073</c:v>
                </c:pt>
                <c:pt idx="8">
                  <c:v>27289.911069282596</c:v>
                </c:pt>
                <c:pt idx="9">
                  <c:v>34243.741856315479</c:v>
                </c:pt>
                <c:pt idx="10">
                  <c:v>29633.923563769782</c:v>
                </c:pt>
                <c:pt idx="11">
                  <c:v>28141.157403075438</c:v>
                </c:pt>
                <c:pt idx="12">
                  <c:v>29435.614199541793</c:v>
                </c:pt>
                <c:pt idx="13">
                  <c:v>33493.7903248168</c:v>
                </c:pt>
                <c:pt idx="14">
                  <c:v>30264.375683042959</c:v>
                </c:pt>
                <c:pt idx="15">
                  <c:v>31906.01081701864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BF-4167-8A21-A9BB8DF536A2}"/>
            </c:ext>
          </c:extLst>
        </c:ser>
        <c:ser>
          <c:idx val="7"/>
          <c:order val="7"/>
          <c:tx>
            <c:strRef>
              <c:f>'Figure 3'!$C$12</c:f>
              <c:strCache>
                <c:ptCount val="1"/>
                <c:pt idx="0">
                  <c:v> Communications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'Figure 3'!$D$3:$S$4</c:f>
              <c:strCach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strCache>
            </c:strRef>
          </c:cat>
          <c:val>
            <c:numRef>
              <c:f>'Figure 3'!$D$12:$S$12</c:f>
              <c:numCache>
                <c:formatCode>#,##0</c:formatCode>
                <c:ptCount val="16"/>
                <c:pt idx="0">
                  <c:v>1040.7743681951235</c:v>
                </c:pt>
                <c:pt idx="1">
                  <c:v>890.06510801988031</c:v>
                </c:pt>
                <c:pt idx="2">
                  <c:v>1031.5325646523427</c:v>
                </c:pt>
                <c:pt idx="3">
                  <c:v>938.74838329674401</c:v>
                </c:pt>
                <c:pt idx="4">
                  <c:v>974.398885851758</c:v>
                </c:pt>
                <c:pt idx="5">
                  <c:v>1014.7261539681856</c:v>
                </c:pt>
                <c:pt idx="6">
                  <c:v>977.32224626026232</c:v>
                </c:pt>
                <c:pt idx="7">
                  <c:v>888.41051829531409</c:v>
                </c:pt>
                <c:pt idx="8">
                  <c:v>818.72936788376956</c:v>
                </c:pt>
                <c:pt idx="9">
                  <c:v>968.90448460836819</c:v>
                </c:pt>
                <c:pt idx="10">
                  <c:v>932.73769413396337</c:v>
                </c:pt>
                <c:pt idx="11">
                  <c:v>909.4399702413516</c:v>
                </c:pt>
                <c:pt idx="12">
                  <c:v>977.00275034465903</c:v>
                </c:pt>
                <c:pt idx="13">
                  <c:v>869.62340686970015</c:v>
                </c:pt>
                <c:pt idx="14">
                  <c:v>942.9482892792962</c:v>
                </c:pt>
                <c:pt idx="15">
                  <c:v>913.5886002659247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DBF-4167-8A21-A9BB8DF536A2}"/>
            </c:ext>
          </c:extLst>
        </c:ser>
        <c:ser>
          <c:idx val="8"/>
          <c:order val="8"/>
          <c:tx>
            <c:strRef>
              <c:f>'Figure 3'!$C$13</c:f>
              <c:strCache>
                <c:ptCount val="1"/>
                <c:pt idx="0">
                  <c:v> Recreation and culture 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'Figure 3'!$D$3:$S$4</c:f>
              <c:strCach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strCache>
            </c:strRef>
          </c:cat>
          <c:val>
            <c:numRef>
              <c:f>'Figure 3'!$D$13:$S$13</c:f>
              <c:numCache>
                <c:formatCode>#,##0</c:formatCode>
                <c:ptCount val="16"/>
                <c:pt idx="0">
                  <c:v>5736.7611944347491</c:v>
                </c:pt>
                <c:pt idx="1">
                  <c:v>6289.3347503959685</c:v>
                </c:pt>
                <c:pt idx="2">
                  <c:v>6446.6281420097457</c:v>
                </c:pt>
                <c:pt idx="3">
                  <c:v>5727.8865684630564</c:v>
                </c:pt>
                <c:pt idx="4">
                  <c:v>5700.4251105811109</c:v>
                </c:pt>
                <c:pt idx="5">
                  <c:v>5075.8537206043038</c:v>
                </c:pt>
                <c:pt idx="6">
                  <c:v>5311.6471617687421</c:v>
                </c:pt>
                <c:pt idx="7">
                  <c:v>6172.2116414297807</c:v>
                </c:pt>
                <c:pt idx="8">
                  <c:v>5049.3684288171362</c:v>
                </c:pt>
                <c:pt idx="9">
                  <c:v>4705.2848242332193</c:v>
                </c:pt>
                <c:pt idx="10">
                  <c:v>4965.7817392564511</c:v>
                </c:pt>
                <c:pt idx="11">
                  <c:v>3969.8797035192442</c:v>
                </c:pt>
                <c:pt idx="12">
                  <c:v>3858.8418692744162</c:v>
                </c:pt>
                <c:pt idx="13">
                  <c:v>5898.6820738667548</c:v>
                </c:pt>
                <c:pt idx="14">
                  <c:v>4305.3638061949287</c:v>
                </c:pt>
                <c:pt idx="15">
                  <c:v>3609.0213090860771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BF-4167-8A21-A9BB8DF536A2}"/>
            </c:ext>
          </c:extLst>
        </c:ser>
        <c:ser>
          <c:idx val="9"/>
          <c:order val="9"/>
          <c:tx>
            <c:strRef>
              <c:f>'Figure 3'!$C$14</c:f>
              <c:strCache>
                <c:ptCount val="1"/>
                <c:pt idx="0">
                  <c:v> Education 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'Figure 3'!$D$3:$S$4</c:f>
              <c:strCach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strCache>
            </c:strRef>
          </c:cat>
          <c:val>
            <c:numRef>
              <c:f>'Figure 3'!$D$14:$S$14</c:f>
              <c:numCache>
                <c:formatCode>#,##0</c:formatCode>
                <c:ptCount val="16"/>
                <c:pt idx="0">
                  <c:v>333.94984838171416</c:v>
                </c:pt>
                <c:pt idx="1">
                  <c:v>386.64248449409058</c:v>
                </c:pt>
                <c:pt idx="2">
                  <c:v>328.46279864464071</c:v>
                </c:pt>
                <c:pt idx="3">
                  <c:v>366.19667610093728</c:v>
                </c:pt>
                <c:pt idx="4">
                  <c:v>330.67875869708229</c:v>
                </c:pt>
                <c:pt idx="5">
                  <c:v>401.15525189015955</c:v>
                </c:pt>
                <c:pt idx="6">
                  <c:v>509.30436728657571</c:v>
                </c:pt>
                <c:pt idx="7">
                  <c:v>571.98536835957066</c:v>
                </c:pt>
                <c:pt idx="8">
                  <c:v>521.61492292938851</c:v>
                </c:pt>
                <c:pt idx="9">
                  <c:v>463.18355983192959</c:v>
                </c:pt>
                <c:pt idx="10">
                  <c:v>357.38277052698459</c:v>
                </c:pt>
                <c:pt idx="11">
                  <c:v>355.36766247412078</c:v>
                </c:pt>
                <c:pt idx="12">
                  <c:v>443.79975266255286</c:v>
                </c:pt>
                <c:pt idx="13">
                  <c:v>479.246513604624</c:v>
                </c:pt>
                <c:pt idx="14">
                  <c:v>520.73573738576124</c:v>
                </c:pt>
                <c:pt idx="15">
                  <c:v>468.02356037837956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DBF-4167-8A21-A9BB8DF536A2}"/>
            </c:ext>
          </c:extLst>
        </c:ser>
        <c:ser>
          <c:idx val="10"/>
          <c:order val="10"/>
          <c:tx>
            <c:strRef>
              <c:f>'Figure 3'!$C$15</c:f>
              <c:strCache>
                <c:ptCount val="1"/>
                <c:pt idx="0">
                  <c:v> Resturants and hotels 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'Figure 3'!$D$3:$S$4</c:f>
              <c:strCach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strCache>
            </c:strRef>
          </c:cat>
          <c:val>
            <c:numRef>
              <c:f>'Figure 3'!$D$15:$S$15</c:f>
              <c:numCache>
                <c:formatCode>#,##0</c:formatCode>
                <c:ptCount val="16"/>
                <c:pt idx="0">
                  <c:v>5284.6812236233227</c:v>
                </c:pt>
                <c:pt idx="1">
                  <c:v>5348.5875769850154</c:v>
                </c:pt>
                <c:pt idx="2">
                  <c:v>6209.4351575651708</c:v>
                </c:pt>
                <c:pt idx="3">
                  <c:v>6156.7766767192952</c:v>
                </c:pt>
                <c:pt idx="4">
                  <c:v>6162.430583196754</c:v>
                </c:pt>
                <c:pt idx="5">
                  <c:v>5986.2695457285699</c:v>
                </c:pt>
                <c:pt idx="6">
                  <c:v>6082.1726258815625</c:v>
                </c:pt>
                <c:pt idx="7">
                  <c:v>5317.0399628506138</c:v>
                </c:pt>
                <c:pt idx="8">
                  <c:v>4960.1730857823759</c:v>
                </c:pt>
                <c:pt idx="9">
                  <c:v>5422.3954209669937</c:v>
                </c:pt>
                <c:pt idx="10">
                  <c:v>4331.0736850345029</c:v>
                </c:pt>
                <c:pt idx="11">
                  <c:v>4415.4966698479839</c:v>
                </c:pt>
                <c:pt idx="12">
                  <c:v>4040.7922131264477</c:v>
                </c:pt>
                <c:pt idx="13">
                  <c:v>4816.1724384849367</c:v>
                </c:pt>
                <c:pt idx="14">
                  <c:v>4546.6569673022268</c:v>
                </c:pt>
                <c:pt idx="15">
                  <c:v>4595.1066062644513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BF-4167-8A21-A9BB8DF536A2}"/>
            </c:ext>
          </c:extLst>
        </c:ser>
        <c:ser>
          <c:idx val="11"/>
          <c:order val="11"/>
          <c:tx>
            <c:strRef>
              <c:f>'Figure 3'!$C$16</c:f>
              <c:strCache>
                <c:ptCount val="1"/>
                <c:pt idx="0">
                  <c:v> Misc goods and services 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'Figure 3'!$D$3:$S$4</c:f>
              <c:strCach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strCache>
            </c:strRef>
          </c:cat>
          <c:val>
            <c:numRef>
              <c:f>'Figure 3'!$D$16:$S$16</c:f>
              <c:numCache>
                <c:formatCode>#,##0</c:formatCode>
                <c:ptCount val="16"/>
                <c:pt idx="0">
                  <c:v>3688.2345588547046</c:v>
                </c:pt>
                <c:pt idx="1">
                  <c:v>4779.7535636346147</c:v>
                </c:pt>
                <c:pt idx="2">
                  <c:v>3787.7359936324451</c:v>
                </c:pt>
                <c:pt idx="3">
                  <c:v>4002.6983816891834</c:v>
                </c:pt>
                <c:pt idx="4">
                  <c:v>5087.6142756564532</c:v>
                </c:pt>
                <c:pt idx="5">
                  <c:v>4104.4065652706395</c:v>
                </c:pt>
                <c:pt idx="6">
                  <c:v>5126.450004152347</c:v>
                </c:pt>
                <c:pt idx="7">
                  <c:v>5027.9215269506567</c:v>
                </c:pt>
                <c:pt idx="8">
                  <c:v>3023.7665620422713</c:v>
                </c:pt>
                <c:pt idx="9">
                  <c:v>3394.9501970324854</c:v>
                </c:pt>
                <c:pt idx="10">
                  <c:v>3145.5135406181475</c:v>
                </c:pt>
                <c:pt idx="11">
                  <c:v>3117.0526142864505</c:v>
                </c:pt>
                <c:pt idx="12">
                  <c:v>3121.0286970788434</c:v>
                </c:pt>
                <c:pt idx="13">
                  <c:v>3518.2324698503521</c:v>
                </c:pt>
                <c:pt idx="14">
                  <c:v>3218.024395076241</c:v>
                </c:pt>
                <c:pt idx="15">
                  <c:v>4544.6280131003641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DBF-4167-8A21-A9BB8DF536A2}"/>
            </c:ext>
          </c:extLst>
        </c:ser>
        <c:ser>
          <c:idx val="12"/>
          <c:order val="12"/>
          <c:tx>
            <c:strRef>
              <c:f>'Figure 3'!$C$17</c:f>
              <c:strCache>
                <c:ptCount val="1"/>
                <c:pt idx="0">
                  <c:v> Non-Household GHG emissions 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'Figure 3'!$D$3:$S$4</c:f>
              <c:strCach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strCache>
            </c:strRef>
          </c:cat>
          <c:val>
            <c:numRef>
              <c:f>'Figure 3'!$D$17:$S$17</c:f>
              <c:numCache>
                <c:formatCode>#,##0</c:formatCode>
                <c:ptCount val="16"/>
                <c:pt idx="0">
                  <c:v>24480.63806155742</c:v>
                </c:pt>
                <c:pt idx="1">
                  <c:v>24015.889411499127</c:v>
                </c:pt>
                <c:pt idx="2">
                  <c:v>25626.985639801282</c:v>
                </c:pt>
                <c:pt idx="3">
                  <c:v>26935.872099497381</c:v>
                </c:pt>
                <c:pt idx="4">
                  <c:v>25962.423932694437</c:v>
                </c:pt>
                <c:pt idx="5">
                  <c:v>27469.499939070589</c:v>
                </c:pt>
                <c:pt idx="6">
                  <c:v>27780.569952773625</c:v>
                </c:pt>
                <c:pt idx="7">
                  <c:v>25232.935057314451</c:v>
                </c:pt>
                <c:pt idx="8">
                  <c:v>23189.437217165352</c:v>
                </c:pt>
                <c:pt idx="9">
                  <c:v>22564.366782373265</c:v>
                </c:pt>
                <c:pt idx="10">
                  <c:v>22400.952669851307</c:v>
                </c:pt>
                <c:pt idx="11">
                  <c:v>22583.150811099287</c:v>
                </c:pt>
                <c:pt idx="12">
                  <c:v>22451.836822499456</c:v>
                </c:pt>
                <c:pt idx="13">
                  <c:v>23004.465753110348</c:v>
                </c:pt>
                <c:pt idx="14">
                  <c:v>23330.673217451098</c:v>
                </c:pt>
                <c:pt idx="15">
                  <c:v>23831.881888860742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DBF-4167-8A21-A9BB8DF53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73727048"/>
        <c:axId val="673728688"/>
      </c:barChart>
      <c:catAx>
        <c:axId val="67372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728688"/>
        <c:crosses val="autoZero"/>
        <c:auto val="1"/>
        <c:lblAlgn val="ctr"/>
        <c:lblOffset val="100"/>
        <c:noMultiLvlLbl val="0"/>
      </c:catAx>
      <c:valAx>
        <c:axId val="67372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727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984717512281904E-2"/>
          <c:y val="0.62091869781193809"/>
          <c:w val="0.97003056497543616"/>
          <c:h val="0.359988223429111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4'!$D$4</c:f>
              <c:strCache>
                <c:ptCount val="1"/>
                <c:pt idx="0">
                  <c:v> Food and non-alcholic drinks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4'!$E$3:$S$3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'Figure 4'!$E$4:$S$4</c:f>
              <c:numCache>
                <c:formatCode>_(* #,##0.00_);_(* \(#,##0.00\);_(* "-"??_);_(@_)</c:formatCode>
                <c:ptCount val="15"/>
                <c:pt idx="0">
                  <c:v>1</c:v>
                </c:pt>
                <c:pt idx="1">
                  <c:v>0.98186529671704692</c:v>
                </c:pt>
                <c:pt idx="2">
                  <c:v>0.90816182051544436</c:v>
                </c:pt>
                <c:pt idx="3">
                  <c:v>0.95593912589298968</c:v>
                </c:pt>
                <c:pt idx="4">
                  <c:v>0.99164466977284582</c:v>
                </c:pt>
                <c:pt idx="5">
                  <c:v>0.96674806589147411</c:v>
                </c:pt>
                <c:pt idx="6">
                  <c:v>0.81235154989538805</c:v>
                </c:pt>
                <c:pt idx="7">
                  <c:v>0.82352840792354443</c:v>
                </c:pt>
                <c:pt idx="8">
                  <c:v>0.81663109885741325</c:v>
                </c:pt>
                <c:pt idx="9">
                  <c:v>0.86884624169994307</c:v>
                </c:pt>
                <c:pt idx="10">
                  <c:v>0.86184226153873056</c:v>
                </c:pt>
                <c:pt idx="11">
                  <c:v>0.81406159311507365</c:v>
                </c:pt>
                <c:pt idx="12">
                  <c:v>0.95488762633532687</c:v>
                </c:pt>
                <c:pt idx="13">
                  <c:v>0.9191762245246482</c:v>
                </c:pt>
                <c:pt idx="14">
                  <c:v>0.84603606433250034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6F-4D98-B47D-F83874082CE9}"/>
            </c:ext>
          </c:extLst>
        </c:ser>
        <c:ser>
          <c:idx val="1"/>
          <c:order val="1"/>
          <c:tx>
            <c:strRef>
              <c:f>'Figure 4'!$D$5</c:f>
              <c:strCache>
                <c:ptCount val="1"/>
                <c:pt idx="0">
                  <c:v> Alcholic beverages and tobacco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4'!$E$3:$S$3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'Figure 4'!$E$5:$S$5</c:f>
              <c:numCache>
                <c:formatCode>_(* #,##0.00_);_(* \(#,##0.00\);_(* "-"??_);_(@_)</c:formatCode>
                <c:ptCount val="15"/>
                <c:pt idx="0">
                  <c:v>1</c:v>
                </c:pt>
                <c:pt idx="1">
                  <c:v>0.94983051699906362</c:v>
                </c:pt>
                <c:pt idx="2">
                  <c:v>0.82783019898394272</c:v>
                </c:pt>
                <c:pt idx="3">
                  <c:v>0.92919929847781313</c:v>
                </c:pt>
                <c:pt idx="4">
                  <c:v>0.80029899515410274</c:v>
                </c:pt>
                <c:pt idx="5">
                  <c:v>0.87462398110280237</c:v>
                </c:pt>
                <c:pt idx="6">
                  <c:v>0.77908527977993625</c:v>
                </c:pt>
                <c:pt idx="7">
                  <c:v>0.88468014165182041</c:v>
                </c:pt>
                <c:pt idx="8">
                  <c:v>0.51201966758605144</c:v>
                </c:pt>
                <c:pt idx="9">
                  <c:v>0.70194192060845462</c:v>
                </c:pt>
                <c:pt idx="10">
                  <c:v>0.60236505215019809</c:v>
                </c:pt>
                <c:pt idx="11">
                  <c:v>0.58851631326588039</c:v>
                </c:pt>
                <c:pt idx="12">
                  <c:v>0.64217138998692691</c:v>
                </c:pt>
                <c:pt idx="13">
                  <c:v>0.52792354478105696</c:v>
                </c:pt>
                <c:pt idx="14">
                  <c:v>0.52847735186061029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6F-4D98-B47D-F83874082CE9}"/>
            </c:ext>
          </c:extLst>
        </c:ser>
        <c:ser>
          <c:idx val="2"/>
          <c:order val="2"/>
          <c:tx>
            <c:strRef>
              <c:f>'Figure 4'!$D$6</c:f>
              <c:strCache>
                <c:ptCount val="1"/>
                <c:pt idx="0">
                  <c:v> Clothing and Footwear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4'!$E$3:$S$3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'Figure 4'!$E$6:$S$6</c:f>
              <c:numCache>
                <c:formatCode>_(* #,##0.00_);_(* \(#,##0.00\);_(* "-"??_);_(@_)</c:formatCode>
                <c:ptCount val="15"/>
                <c:pt idx="0">
                  <c:v>1</c:v>
                </c:pt>
                <c:pt idx="1">
                  <c:v>0.87205328010393857</c:v>
                </c:pt>
                <c:pt idx="2">
                  <c:v>0.96853470284227483</c:v>
                </c:pt>
                <c:pt idx="3">
                  <c:v>0.98651427948801484</c:v>
                </c:pt>
                <c:pt idx="4">
                  <c:v>1.0754761629063134</c:v>
                </c:pt>
                <c:pt idx="5">
                  <c:v>1.0701510330738291</c:v>
                </c:pt>
                <c:pt idx="6">
                  <c:v>1.0431490103384493</c:v>
                </c:pt>
                <c:pt idx="7">
                  <c:v>0.94474442525014091</c:v>
                </c:pt>
                <c:pt idx="8">
                  <c:v>0.96707074881645061</c:v>
                </c:pt>
                <c:pt idx="9">
                  <c:v>0.95282136383277571</c:v>
                </c:pt>
                <c:pt idx="10">
                  <c:v>0.82364449653662553</c:v>
                </c:pt>
                <c:pt idx="11">
                  <c:v>0.77617253373276673</c:v>
                </c:pt>
                <c:pt idx="12">
                  <c:v>0.74669372575355275</c:v>
                </c:pt>
                <c:pt idx="13">
                  <c:v>0.91313791962256785</c:v>
                </c:pt>
                <c:pt idx="14">
                  <c:v>0.68976924753335001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6F-4D98-B47D-F83874082CE9}"/>
            </c:ext>
          </c:extLst>
        </c:ser>
        <c:ser>
          <c:idx val="3"/>
          <c:order val="3"/>
          <c:tx>
            <c:strRef>
              <c:f>'Figure 4'!$D$7</c:f>
              <c:strCache>
                <c:ptCount val="1"/>
                <c:pt idx="0">
                  <c:v> Housing, water, electricity, gas and other fuels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4'!$E$3:$S$3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'Figure 4'!$E$7:$S$7</c:f>
              <c:numCache>
                <c:formatCode>_(* #,##0.00_);_(* \(#,##0.00\);_(* "-"??_);_(@_)</c:formatCode>
                <c:ptCount val="15"/>
                <c:pt idx="0">
                  <c:v>1</c:v>
                </c:pt>
                <c:pt idx="1">
                  <c:v>0.91213203376865115</c:v>
                </c:pt>
                <c:pt idx="2">
                  <c:v>1.0025728802295613</c:v>
                </c:pt>
                <c:pt idx="3">
                  <c:v>1.0332334805347696</c:v>
                </c:pt>
                <c:pt idx="4">
                  <c:v>0.96405278226369473</c:v>
                </c:pt>
                <c:pt idx="5">
                  <c:v>1.0239874210448077</c:v>
                </c:pt>
                <c:pt idx="6">
                  <c:v>1.0314424549134749</c:v>
                </c:pt>
                <c:pt idx="7">
                  <c:v>1.0457890466862256</c:v>
                </c:pt>
                <c:pt idx="8">
                  <c:v>0.97462364516997679</c:v>
                </c:pt>
                <c:pt idx="9">
                  <c:v>0.99883469428702276</c:v>
                </c:pt>
                <c:pt idx="10">
                  <c:v>0.85828141667395152</c:v>
                </c:pt>
                <c:pt idx="11">
                  <c:v>0.93247937557039628</c:v>
                </c:pt>
                <c:pt idx="12">
                  <c:v>1.0000380114115905</c:v>
                </c:pt>
                <c:pt idx="13">
                  <c:v>0.86847200257307122</c:v>
                </c:pt>
                <c:pt idx="14">
                  <c:v>0.83864161473639198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6F-4D98-B47D-F83874082CE9}"/>
            </c:ext>
          </c:extLst>
        </c:ser>
        <c:ser>
          <c:idx val="4"/>
          <c:order val="4"/>
          <c:tx>
            <c:strRef>
              <c:f>'Figure 4'!$D$8</c:f>
              <c:strCache>
                <c:ptCount val="1"/>
                <c:pt idx="0">
                  <c:v> Furnishings, household equipment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4'!$E$3:$S$3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'Figure 4'!$E$8:$S$8</c:f>
              <c:numCache>
                <c:formatCode>_(* #,##0.00_);_(* \(#,##0.00\);_(* "-"??_);_(@_)</c:formatCode>
                <c:ptCount val="15"/>
                <c:pt idx="0">
                  <c:v>1</c:v>
                </c:pt>
                <c:pt idx="1">
                  <c:v>0.97926770220269932</c:v>
                </c:pt>
                <c:pt idx="2">
                  <c:v>1.0694829896535172</c:v>
                </c:pt>
                <c:pt idx="3">
                  <c:v>0.98243363621196567</c:v>
                </c:pt>
                <c:pt idx="4">
                  <c:v>0.76521502352984827</c:v>
                </c:pt>
                <c:pt idx="5">
                  <c:v>0.95803034821002753</c:v>
                </c:pt>
                <c:pt idx="6">
                  <c:v>1.0611694428721663</c:v>
                </c:pt>
                <c:pt idx="7">
                  <c:v>0.92529076514870134</c:v>
                </c:pt>
                <c:pt idx="8">
                  <c:v>0.79096387066559237</c:v>
                </c:pt>
                <c:pt idx="9">
                  <c:v>0.76492975120686457</c:v>
                </c:pt>
                <c:pt idx="10">
                  <c:v>0.74383304958833618</c:v>
                </c:pt>
                <c:pt idx="11">
                  <c:v>0.52512678873310725</c:v>
                </c:pt>
                <c:pt idx="12">
                  <c:v>0.77634363402209716</c:v>
                </c:pt>
                <c:pt idx="13">
                  <c:v>0.8246266476910008</c:v>
                </c:pt>
                <c:pt idx="14">
                  <c:v>0.84621355816694288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6F-4D98-B47D-F83874082CE9}"/>
            </c:ext>
          </c:extLst>
        </c:ser>
        <c:ser>
          <c:idx val="5"/>
          <c:order val="5"/>
          <c:tx>
            <c:strRef>
              <c:f>'Figure 4'!$D$9</c:f>
              <c:strCache>
                <c:ptCount val="1"/>
                <c:pt idx="0">
                  <c:v> Health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'Figure 4'!$E$3:$S$3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'Figure 4'!$E$9:$S$9</c:f>
              <c:numCache>
                <c:formatCode>_(* #,##0.00_);_(* \(#,##0.00\);_(* "-"??_);_(@_)</c:formatCode>
                <c:ptCount val="15"/>
                <c:pt idx="0">
                  <c:v>1</c:v>
                </c:pt>
                <c:pt idx="1">
                  <c:v>0.66819361562706792</c:v>
                </c:pt>
                <c:pt idx="2">
                  <c:v>0.97351979328136429</c:v>
                </c:pt>
                <c:pt idx="3">
                  <c:v>1.0592689975978338</c:v>
                </c:pt>
                <c:pt idx="4">
                  <c:v>0.97221854277821207</c:v>
                </c:pt>
                <c:pt idx="5">
                  <c:v>0.89400590256003543</c:v>
                </c:pt>
                <c:pt idx="6">
                  <c:v>1.3019624375700449</c:v>
                </c:pt>
                <c:pt idx="7">
                  <c:v>0.83557416983941468</c:v>
                </c:pt>
                <c:pt idx="8">
                  <c:v>0.79684530600586412</c:v>
                </c:pt>
                <c:pt idx="9">
                  <c:v>1.3848774124711063</c:v>
                </c:pt>
                <c:pt idx="10">
                  <c:v>1.361427102927363</c:v>
                </c:pt>
                <c:pt idx="11">
                  <c:v>0.96286260702692095</c:v>
                </c:pt>
                <c:pt idx="12">
                  <c:v>0.84832330317335014</c:v>
                </c:pt>
                <c:pt idx="13">
                  <c:v>1.0406789423328227</c:v>
                </c:pt>
                <c:pt idx="14">
                  <c:v>1.1347848535064415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6F-4D98-B47D-F83874082CE9}"/>
            </c:ext>
          </c:extLst>
        </c:ser>
        <c:ser>
          <c:idx val="6"/>
          <c:order val="6"/>
          <c:tx>
            <c:strRef>
              <c:f>'Figure 4'!$D$10</c:f>
              <c:strCache>
                <c:ptCount val="1"/>
                <c:pt idx="0">
                  <c:v> Transport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4'!$E$3:$S$3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'Figure 4'!$E$10:$S$10</c:f>
              <c:numCache>
                <c:formatCode>_(* #,##0.00_);_(* \(#,##0.00\);_(* "-"??_);_(@_)</c:formatCode>
                <c:ptCount val="15"/>
                <c:pt idx="0">
                  <c:v>1</c:v>
                </c:pt>
                <c:pt idx="1">
                  <c:v>1.0525335859055001</c:v>
                </c:pt>
                <c:pt idx="2">
                  <c:v>1.0814772994120225</c:v>
                </c:pt>
                <c:pt idx="3">
                  <c:v>1.0755194498996521</c:v>
                </c:pt>
                <c:pt idx="4">
                  <c:v>1.1487303958245478</c:v>
                </c:pt>
                <c:pt idx="5">
                  <c:v>1.114084120271394</c:v>
                </c:pt>
                <c:pt idx="6">
                  <c:v>1.156699589149726</c:v>
                </c:pt>
                <c:pt idx="7">
                  <c:v>1.1400298745138042</c:v>
                </c:pt>
                <c:pt idx="8">
                  <c:v>1.005547488914935</c:v>
                </c:pt>
                <c:pt idx="9">
                  <c:v>1.2617743072614009</c:v>
                </c:pt>
                <c:pt idx="10">
                  <c:v>1.0919169853868333</c:v>
                </c:pt>
                <c:pt idx="11">
                  <c:v>1.0369132420396094</c:v>
                </c:pt>
                <c:pt idx="12">
                  <c:v>1.0846099083237561</c:v>
                </c:pt>
                <c:pt idx="13">
                  <c:v>1.2341409493735025</c:v>
                </c:pt>
                <c:pt idx="14">
                  <c:v>1.1151471653535909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A6F-4D98-B47D-F83874082CE9}"/>
            </c:ext>
          </c:extLst>
        </c:ser>
        <c:ser>
          <c:idx val="7"/>
          <c:order val="7"/>
          <c:tx>
            <c:strRef>
              <c:f>'Figure 4'!$D$11</c:f>
              <c:strCache>
                <c:ptCount val="1"/>
                <c:pt idx="0">
                  <c:v> Communications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4'!$E$3:$S$3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'Figure 4'!$E$11:$S$11</c:f>
              <c:numCache>
                <c:formatCode>_(* #,##0.00_);_(* \(#,##0.00\);_(* "-"??_);_(@_)</c:formatCode>
                <c:ptCount val="15"/>
                <c:pt idx="0">
                  <c:v>1</c:v>
                </c:pt>
                <c:pt idx="1">
                  <c:v>0.85519506938223488</c:v>
                </c:pt>
                <c:pt idx="2">
                  <c:v>0.99112026215748594</c:v>
                </c:pt>
                <c:pt idx="3">
                  <c:v>0.90197108228625034</c:v>
                </c:pt>
                <c:pt idx="4">
                  <c:v>0.93622490678890213</c:v>
                </c:pt>
                <c:pt idx="5">
                  <c:v>0.9749722754297746</c:v>
                </c:pt>
                <c:pt idx="6">
                  <c:v>0.93903373884495467</c:v>
                </c:pt>
                <c:pt idx="7">
                  <c:v>0.8536053014410474</c:v>
                </c:pt>
                <c:pt idx="8">
                  <c:v>0.78665404616332257</c:v>
                </c:pt>
                <c:pt idx="9">
                  <c:v>0.9309457594431445</c:v>
                </c:pt>
                <c:pt idx="10">
                  <c:v>0.89619587360849995</c:v>
                </c:pt>
                <c:pt idx="11">
                  <c:v>0.87381088354286851</c:v>
                </c:pt>
                <c:pt idx="12">
                  <c:v>0.93872675980572506</c:v>
                </c:pt>
                <c:pt idx="13">
                  <c:v>0.83555421179114187</c:v>
                </c:pt>
                <c:pt idx="14">
                  <c:v>0.90600644875077574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6F-4D98-B47D-F83874082CE9}"/>
            </c:ext>
          </c:extLst>
        </c:ser>
        <c:ser>
          <c:idx val="8"/>
          <c:order val="8"/>
          <c:tx>
            <c:strRef>
              <c:f>'Figure 4'!$D$12</c:f>
              <c:strCache>
                <c:ptCount val="1"/>
                <c:pt idx="0">
                  <c:v> Recreation and culture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4'!$E$3:$S$3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'Figure 4'!$E$12:$S$12</c:f>
              <c:numCache>
                <c:formatCode>_(* #,##0.00_);_(* \(#,##0.00\);_(* "-"??_);_(@_)</c:formatCode>
                <c:ptCount val="15"/>
                <c:pt idx="0">
                  <c:v>1</c:v>
                </c:pt>
                <c:pt idx="1">
                  <c:v>1.0963215196228271</c:v>
                </c:pt>
                <c:pt idx="2">
                  <c:v>1.1237400204602626</c:v>
                </c:pt>
                <c:pt idx="3">
                  <c:v>0.99845302503086553</c:v>
                </c:pt>
                <c:pt idx="4">
                  <c:v>0.99366609788657612</c:v>
                </c:pt>
                <c:pt idx="5">
                  <c:v>0.88479432009971171</c:v>
                </c:pt>
                <c:pt idx="6">
                  <c:v>0.92589650880388541</c:v>
                </c:pt>
                <c:pt idx="7">
                  <c:v>1.075905276903885</c:v>
                </c:pt>
                <c:pt idx="8">
                  <c:v>0.88017755274797649</c:v>
                </c:pt>
                <c:pt idx="9">
                  <c:v>0.82019883079634404</c:v>
                </c:pt>
                <c:pt idx="10">
                  <c:v>0.86560719035573108</c:v>
                </c:pt>
                <c:pt idx="11">
                  <c:v>0.69200713938910996</c:v>
                </c:pt>
                <c:pt idx="12">
                  <c:v>0.67265164759130835</c:v>
                </c:pt>
                <c:pt idx="13">
                  <c:v>1.0282251385309686</c:v>
                </c:pt>
                <c:pt idx="14">
                  <c:v>0.75048684445355274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6F-4D98-B47D-F83874082CE9}"/>
            </c:ext>
          </c:extLst>
        </c:ser>
        <c:ser>
          <c:idx val="9"/>
          <c:order val="9"/>
          <c:tx>
            <c:strRef>
              <c:f>'Figure 4'!$D$13</c:f>
              <c:strCache>
                <c:ptCount val="1"/>
                <c:pt idx="0">
                  <c:v> Education 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4'!$E$3:$S$3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'Figure 4'!$E$13:$S$13</c:f>
              <c:numCache>
                <c:formatCode>_(* #,##0.00_);_(* \(#,##0.00\);_(* "-"??_);_(@_)</c:formatCode>
                <c:ptCount val="15"/>
                <c:pt idx="0">
                  <c:v>1</c:v>
                </c:pt>
                <c:pt idx="1">
                  <c:v>1.1577860758665393</c:v>
                </c:pt>
                <c:pt idx="2">
                  <c:v>0.98356924022076031</c:v>
                </c:pt>
                <c:pt idx="3">
                  <c:v>1.0965618875872765</c:v>
                </c:pt>
                <c:pt idx="4">
                  <c:v>0.99020484752281446</c:v>
                </c:pt>
                <c:pt idx="5">
                  <c:v>1.2012440006609246</c:v>
                </c:pt>
                <c:pt idx="6">
                  <c:v>1.5250923746622767</c:v>
                </c:pt>
                <c:pt idx="7">
                  <c:v>1.7127882259307845</c:v>
                </c:pt>
                <c:pt idx="8">
                  <c:v>1.561955860908695</c:v>
                </c:pt>
                <c:pt idx="9">
                  <c:v>1.3869853874061282</c:v>
                </c:pt>
                <c:pt idx="10">
                  <c:v>1.0701689857289167</c:v>
                </c:pt>
                <c:pt idx="11">
                  <c:v>1.0641348220285025</c:v>
                </c:pt>
                <c:pt idx="12">
                  <c:v>1.3289413210191883</c:v>
                </c:pt>
                <c:pt idx="13">
                  <c:v>1.4350852857906724</c:v>
                </c:pt>
                <c:pt idx="14">
                  <c:v>1.5593231735519326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6F-4D98-B47D-F83874082CE9}"/>
            </c:ext>
          </c:extLst>
        </c:ser>
        <c:ser>
          <c:idx val="10"/>
          <c:order val="10"/>
          <c:tx>
            <c:strRef>
              <c:f>'Figure 4'!$D$14</c:f>
              <c:strCache>
                <c:ptCount val="1"/>
                <c:pt idx="0">
                  <c:v> Resturants and hotels 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4'!$E$3:$S$3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'Figure 4'!$E$14:$S$14</c:f>
              <c:numCache>
                <c:formatCode>_(* #,##0.00_);_(* \(#,##0.00\);_(* "-"??_);_(@_)</c:formatCode>
                <c:ptCount val="15"/>
                <c:pt idx="0">
                  <c:v>1</c:v>
                </c:pt>
                <c:pt idx="1">
                  <c:v>1.0120927546350424</c:v>
                </c:pt>
                <c:pt idx="2">
                  <c:v>1.1749876472790939</c:v>
                </c:pt>
                <c:pt idx="3">
                  <c:v>1.1650232845072233</c:v>
                </c:pt>
                <c:pt idx="4">
                  <c:v>1.1660931515887389</c:v>
                </c:pt>
                <c:pt idx="5">
                  <c:v>1.1327588727526348</c:v>
                </c:pt>
                <c:pt idx="6">
                  <c:v>1.1509062455259047</c:v>
                </c:pt>
                <c:pt idx="7">
                  <c:v>1.0061231203658307</c:v>
                </c:pt>
                <c:pt idx="8">
                  <c:v>0.93859456718215162</c:v>
                </c:pt>
                <c:pt idx="9">
                  <c:v>1.0260591304406532</c:v>
                </c:pt>
                <c:pt idx="10">
                  <c:v>0.81955249555525689</c:v>
                </c:pt>
                <c:pt idx="11">
                  <c:v>0.83552753382929656</c:v>
                </c:pt>
                <c:pt idx="12">
                  <c:v>0.76462364372395752</c:v>
                </c:pt>
                <c:pt idx="13">
                  <c:v>0.91134587587911997</c:v>
                </c:pt>
                <c:pt idx="14">
                  <c:v>0.86034649487995296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6F-4D98-B47D-F83874082CE9}"/>
            </c:ext>
          </c:extLst>
        </c:ser>
        <c:ser>
          <c:idx val="11"/>
          <c:order val="11"/>
          <c:tx>
            <c:strRef>
              <c:f>'Figure 4'!$D$15</c:f>
              <c:strCache>
                <c:ptCount val="1"/>
                <c:pt idx="0">
                  <c:v> Misc goods and services 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4'!$E$3:$S$3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'Figure 4'!$E$15:$S$15</c:f>
              <c:numCache>
                <c:formatCode>_(* #,##0.00_);_(* \(#,##0.00\);_(* "-"??_);_(@_)</c:formatCode>
                <c:ptCount val="15"/>
                <c:pt idx="0">
                  <c:v>1</c:v>
                </c:pt>
                <c:pt idx="1">
                  <c:v>1.2959462006448028</c:v>
                </c:pt>
                <c:pt idx="2">
                  <c:v>1.0269780658442282</c:v>
                </c:pt>
                <c:pt idx="3">
                  <c:v>1.0852613405726907</c:v>
                </c:pt>
                <c:pt idx="4">
                  <c:v>1.3794172237343532</c:v>
                </c:pt>
                <c:pt idx="5">
                  <c:v>1.112837727583456</c:v>
                </c:pt>
                <c:pt idx="6">
                  <c:v>1.3899468491896152</c:v>
                </c:pt>
                <c:pt idx="7">
                  <c:v>1.3632325836977031</c:v>
                </c:pt>
                <c:pt idx="8">
                  <c:v>0.81984117707015669</c:v>
                </c:pt>
                <c:pt idx="9">
                  <c:v>0.92048109816711554</c:v>
                </c:pt>
                <c:pt idx="10">
                  <c:v>0.85285073127098332</c:v>
                </c:pt>
                <c:pt idx="11">
                  <c:v>0.84513405114190421</c:v>
                </c:pt>
                <c:pt idx="12">
                  <c:v>0.84621209613306325</c:v>
                </c:pt>
                <c:pt idx="13">
                  <c:v>0.95390692042722391</c:v>
                </c:pt>
                <c:pt idx="14">
                  <c:v>0.87251077547397737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A6F-4D98-B47D-F83874082CE9}"/>
            </c:ext>
          </c:extLst>
        </c:ser>
        <c:ser>
          <c:idx val="12"/>
          <c:order val="12"/>
          <c:tx>
            <c:strRef>
              <c:f>'Figure 4'!$D$16</c:f>
              <c:strCache>
                <c:ptCount val="1"/>
                <c:pt idx="0">
                  <c:v> Non-Household GHG emissions 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4'!$E$3:$S$3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'Figure 4'!$E$16:$S$16</c:f>
              <c:numCache>
                <c:formatCode>_(* #,##0.00_);_(* \(#,##0.00\);_(* "-"??_);_(@_)</c:formatCode>
                <c:ptCount val="15"/>
                <c:pt idx="0">
                  <c:v>1</c:v>
                </c:pt>
                <c:pt idx="1">
                  <c:v>0.98101566434299359</c:v>
                </c:pt>
                <c:pt idx="2">
                  <c:v>1.0468267034282901</c:v>
                </c:pt>
                <c:pt idx="3">
                  <c:v>1.1002928939910059</c:v>
                </c:pt>
                <c:pt idx="4">
                  <c:v>1.0605288909304984</c:v>
                </c:pt>
                <c:pt idx="5">
                  <c:v>1.1220908486942853</c:v>
                </c:pt>
                <c:pt idx="6">
                  <c:v>1.1347976259000443</c:v>
                </c:pt>
                <c:pt idx="7">
                  <c:v>1.0307302854551974</c:v>
                </c:pt>
                <c:pt idx="8">
                  <c:v>0.94725624221291549</c:v>
                </c:pt>
                <c:pt idx="9">
                  <c:v>0.92172298473734127</c:v>
                </c:pt>
                <c:pt idx="10">
                  <c:v>0.91504774563160196</c:v>
                </c:pt>
                <c:pt idx="11">
                  <c:v>0.92249028617281814</c:v>
                </c:pt>
                <c:pt idx="12">
                  <c:v>0.91712629246196642</c:v>
                </c:pt>
                <c:pt idx="13">
                  <c:v>0.93970041529411186</c:v>
                </c:pt>
                <c:pt idx="14">
                  <c:v>0.95302553629465481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6F-4D98-B47D-F83874082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3467048"/>
        <c:axId val="673465408"/>
      </c:lineChart>
      <c:catAx>
        <c:axId val="67346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465408"/>
        <c:crosses val="autoZero"/>
        <c:auto val="1"/>
        <c:lblAlgn val="ctr"/>
        <c:lblOffset val="100"/>
        <c:noMultiLvlLbl val="0"/>
      </c:catAx>
      <c:valAx>
        <c:axId val="673465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467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8"/>
          <c:order val="0"/>
          <c:tx>
            <c:strRef>
              <c:f>'Figure 5 - breakdowns'!$D$7</c:f>
              <c:strCache>
                <c:ptCount val="1"/>
                <c:pt idx="0">
                  <c:v>UK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5 - breakdowns'!$E$7:$T$7</c:f>
              <c:numCache>
                <c:formatCode>_(* #,##0.00_);_(* \(#,##0.00\);_(* "-"??_);_(@_)</c:formatCode>
                <c:ptCount val="16"/>
                <c:pt idx="0">
                  <c:v>1.6542605534821231</c:v>
                </c:pt>
                <c:pt idx="1">
                  <c:v>1.6514379469651208</c:v>
                </c:pt>
                <c:pt idx="2">
                  <c:v>1.521334781768779</c:v>
                </c:pt>
                <c:pt idx="3">
                  <c:v>1.616597718322456</c:v>
                </c:pt>
                <c:pt idx="4">
                  <c:v>1.5725212871341856</c:v>
                </c:pt>
                <c:pt idx="5">
                  <c:v>1.522519563927645</c:v>
                </c:pt>
                <c:pt idx="6">
                  <c:v>1.4233669502947379</c:v>
                </c:pt>
                <c:pt idx="7">
                  <c:v>1.3625183568169843</c:v>
                </c:pt>
                <c:pt idx="8">
                  <c:v>1.3174214681382026</c:v>
                </c:pt>
                <c:pt idx="9">
                  <c:v>1.3304407789519896</c:v>
                </c:pt>
                <c:pt idx="10">
                  <c:v>1.3236739620528186</c:v>
                </c:pt>
                <c:pt idx="11">
                  <c:v>1.3083595977160019</c:v>
                </c:pt>
                <c:pt idx="12">
                  <c:v>1.3069335892984795</c:v>
                </c:pt>
                <c:pt idx="13">
                  <c:v>1.2912897933756764</c:v>
                </c:pt>
                <c:pt idx="14">
                  <c:v>1.3293117273634727</c:v>
                </c:pt>
                <c:pt idx="15">
                  <c:v>1.2390152915999153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7-A54A-A0BE-457CF547F81F}"/>
            </c:ext>
          </c:extLst>
        </c:ser>
        <c:ser>
          <c:idx val="9"/>
          <c:order val="1"/>
          <c:tx>
            <c:strRef>
              <c:f>'Figure 5 - breakdowns'!$D$8</c:f>
              <c:strCache>
                <c:ptCount val="1"/>
                <c:pt idx="0">
                  <c:v>London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5 - breakdowns'!$E$8:$T$8</c:f>
              <c:numCache>
                <c:formatCode>_(* #,##0.00_);_(* \(#,##0.00\);_(* "-"??_);_(@_)</c:formatCode>
                <c:ptCount val="16"/>
                <c:pt idx="0">
                  <c:v>1.5665345413909211</c:v>
                </c:pt>
                <c:pt idx="1">
                  <c:v>1.5266582427331969</c:v>
                </c:pt>
                <c:pt idx="2">
                  <c:v>1.4086229555530125</c:v>
                </c:pt>
                <c:pt idx="3">
                  <c:v>1.4751487119368136</c:v>
                </c:pt>
                <c:pt idx="4">
                  <c:v>1.5127448980062215</c:v>
                </c:pt>
                <c:pt idx="5">
                  <c:v>1.4594315228931958</c:v>
                </c:pt>
                <c:pt idx="6">
                  <c:v>1.2112059087771612</c:v>
                </c:pt>
                <c:pt idx="7">
                  <c:v>1.2091663430851565</c:v>
                </c:pt>
                <c:pt idx="8">
                  <c:v>1.1792640303217841</c:v>
                </c:pt>
                <c:pt idx="9">
                  <c:v>1.2362995340989811</c:v>
                </c:pt>
                <c:pt idx="10">
                  <c:v>1.2093801969510611</c:v>
                </c:pt>
                <c:pt idx="11">
                  <c:v>1.1239072623578834</c:v>
                </c:pt>
                <c:pt idx="12">
                  <c:v>1.3012616729765334</c:v>
                </c:pt>
                <c:pt idx="13">
                  <c:v>1.2347000582881607</c:v>
                </c:pt>
                <c:pt idx="14">
                  <c:v>1.1187657396222854</c:v>
                </c:pt>
                <c:pt idx="15">
                  <c:v>1.1274028220866361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47-A54A-A0BE-457CF547F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66360"/>
        <c:axId val="1283760784"/>
      </c:lineChart>
      <c:catAx>
        <c:axId val="128376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0784"/>
        <c:crosses val="autoZero"/>
        <c:auto val="1"/>
        <c:lblAlgn val="ctr"/>
        <c:lblOffset val="100"/>
        <c:noMultiLvlLbl val="0"/>
      </c:catAx>
      <c:valAx>
        <c:axId val="128376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8"/>
          <c:order val="0"/>
          <c:tx>
            <c:strRef>
              <c:f>'Figure 5 - breakdowns'!$D$32</c:f>
              <c:strCache>
                <c:ptCount val="1"/>
                <c:pt idx="0">
                  <c:v>UK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5 - breakdowns'!$E$32:$T$32</c:f>
              <c:numCache>
                <c:formatCode>_(* #,##0.00_);_(* \(#,##0.00\);_(* "-"??_);_(@_)</c:formatCode>
                <c:ptCount val="16"/>
                <c:pt idx="0">
                  <c:v>5.0914260995833079E-2</c:v>
                </c:pt>
                <c:pt idx="1">
                  <c:v>4.8601849532629839E-2</c:v>
                </c:pt>
                <c:pt idx="2">
                  <c:v>4.4037924202127307E-2</c:v>
                </c:pt>
                <c:pt idx="3">
                  <c:v>4.916103992655925E-2</c:v>
                </c:pt>
                <c:pt idx="4">
                  <c:v>4.2716015231357075E-2</c:v>
                </c:pt>
                <c:pt idx="5">
                  <c:v>4.3476319232799557E-2</c:v>
                </c:pt>
                <c:pt idx="6">
                  <c:v>4.3060691057036429E-2</c:v>
                </c:pt>
                <c:pt idx="7">
                  <c:v>4.1966722895970067E-2</c:v>
                </c:pt>
                <c:pt idx="8">
                  <c:v>2.7147700958326016E-2</c:v>
                </c:pt>
                <c:pt idx="9">
                  <c:v>3.5756774415412418E-2</c:v>
                </c:pt>
                <c:pt idx="10">
                  <c:v>3.3635491617183842E-2</c:v>
                </c:pt>
                <c:pt idx="11">
                  <c:v>3.0300746866253715E-2</c:v>
                </c:pt>
                <c:pt idx="12">
                  <c:v>2.9669426582534235E-2</c:v>
                </c:pt>
                <c:pt idx="13">
                  <c:v>2.952111257551885E-2</c:v>
                </c:pt>
                <c:pt idx="14">
                  <c:v>2.8773008641798339E-2</c:v>
                </c:pt>
                <c:pt idx="15">
                  <c:v>2.6387300149250174E-2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B5-8F48-9703-BA473FBEFEDD}"/>
            </c:ext>
          </c:extLst>
        </c:ser>
        <c:ser>
          <c:idx val="9"/>
          <c:order val="1"/>
          <c:tx>
            <c:strRef>
              <c:f>'Figure 5 - breakdowns'!$D$33</c:f>
              <c:strCache>
                <c:ptCount val="1"/>
                <c:pt idx="0">
                  <c:v>London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5 - breakdowns'!$E$33:$T$33</c:f>
              <c:numCache>
                <c:formatCode>_(* #,##0.00_);_(* \(#,##0.00\);_(* "-"??_);_(@_)</c:formatCode>
                <c:ptCount val="16"/>
                <c:pt idx="0">
                  <c:v>4.8097754902427785E-2</c:v>
                </c:pt>
                <c:pt idx="1">
                  <c:v>4.534410820100733E-2</c:v>
                </c:pt>
                <c:pt idx="2">
                  <c:v>3.9423721340449691E-2</c:v>
                </c:pt>
                <c:pt idx="3">
                  <c:v>4.4024990398555792E-2</c:v>
                </c:pt>
                <c:pt idx="4">
                  <c:v>3.7484067930114391E-2</c:v>
                </c:pt>
                <c:pt idx="5">
                  <c:v>4.0539335086046999E-2</c:v>
                </c:pt>
                <c:pt idx="6">
                  <c:v>3.5665128721885549E-2</c:v>
                </c:pt>
                <c:pt idx="7">
                  <c:v>3.9882151018588004E-2</c:v>
                </c:pt>
                <c:pt idx="8">
                  <c:v>2.2701607478655062E-2</c:v>
                </c:pt>
                <c:pt idx="9">
                  <c:v>3.0666681872977698E-2</c:v>
                </c:pt>
                <c:pt idx="10">
                  <c:v>2.5952527699886645E-2</c:v>
                </c:pt>
                <c:pt idx="11">
                  <c:v>2.4946897767558478E-2</c:v>
                </c:pt>
                <c:pt idx="12">
                  <c:v>2.6868792863198473E-2</c:v>
                </c:pt>
                <c:pt idx="13">
                  <c:v>2.1773013777695423E-2</c:v>
                </c:pt>
                <c:pt idx="14">
                  <c:v>2.1456628990364403E-2</c:v>
                </c:pt>
                <c:pt idx="15">
                  <c:v>2.2495244045929837E-2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B5-8F48-9703-BA473FBEF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66360"/>
        <c:axId val="1283760784"/>
      </c:lineChart>
      <c:catAx>
        <c:axId val="128376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0784"/>
        <c:crosses val="autoZero"/>
        <c:auto val="1"/>
        <c:lblAlgn val="ctr"/>
        <c:lblOffset val="100"/>
        <c:noMultiLvlLbl val="0"/>
      </c:catAx>
      <c:valAx>
        <c:axId val="128376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8"/>
          <c:order val="0"/>
          <c:tx>
            <c:strRef>
              <c:f>'Figure 5 - breakdowns'!$D$56</c:f>
              <c:strCache>
                <c:ptCount val="1"/>
                <c:pt idx="0">
                  <c:v>UK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5 - breakdowns'!$E$56:$T$56</c:f>
              <c:numCache>
                <c:formatCode>_(* #,##0.00_);_(* \(#,##0.00\);_(* "-"??_);_(@_)</c:formatCode>
                <c:ptCount val="16"/>
                <c:pt idx="0">
                  <c:v>0.2059706809334779</c:v>
                </c:pt>
                <c:pt idx="1">
                  <c:v>0.22623030245179562</c:v>
                </c:pt>
                <c:pt idx="2">
                  <c:v>0.24150628488349332</c:v>
                </c:pt>
                <c:pt idx="3">
                  <c:v>0.26006511170774715</c:v>
                </c:pt>
                <c:pt idx="4">
                  <c:v>0.26997814504639933</c:v>
                </c:pt>
                <c:pt idx="5">
                  <c:v>0.26931550709185209</c:v>
                </c:pt>
                <c:pt idx="6">
                  <c:v>0.2706513061030692</c:v>
                </c:pt>
                <c:pt idx="7">
                  <c:v>0.24763902565411014</c:v>
                </c:pt>
                <c:pt idx="8">
                  <c:v>0.22170103412348141</c:v>
                </c:pt>
                <c:pt idx="9">
                  <c:v>0.22896415633876596</c:v>
                </c:pt>
                <c:pt idx="10">
                  <c:v>0.21126447362848383</c:v>
                </c:pt>
                <c:pt idx="11">
                  <c:v>0.19825343354204994</c:v>
                </c:pt>
                <c:pt idx="12">
                  <c:v>0.19980324522403151</c:v>
                </c:pt>
                <c:pt idx="13">
                  <c:v>0.19559813365508019</c:v>
                </c:pt>
                <c:pt idx="14">
                  <c:v>0.20871073796630485</c:v>
                </c:pt>
                <c:pt idx="15">
                  <c:v>0.18179078587480421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A-2B49-9868-0BF004393490}"/>
            </c:ext>
          </c:extLst>
        </c:ser>
        <c:ser>
          <c:idx val="9"/>
          <c:order val="1"/>
          <c:tx>
            <c:strRef>
              <c:f>'Figure 5 - breakdowns'!$D$57</c:f>
              <c:strCache>
                <c:ptCount val="1"/>
                <c:pt idx="0">
                  <c:v>London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5 - breakdowns'!$E$57:$T$57</c:f>
              <c:numCache>
                <c:formatCode>_(* #,##0.00_);_(* \(#,##0.00\);_(* "-"??_);_(@_)</c:formatCode>
                <c:ptCount val="16"/>
                <c:pt idx="0">
                  <c:v>0.28629477906153633</c:v>
                </c:pt>
                <c:pt idx="1">
                  <c:v>0.24780290268040517</c:v>
                </c:pt>
                <c:pt idx="2">
                  <c:v>0.2745491861267772</c:v>
                </c:pt>
                <c:pt idx="3">
                  <c:v>0.27821618803238807</c:v>
                </c:pt>
                <c:pt idx="4">
                  <c:v>0.29983605624150034</c:v>
                </c:pt>
                <c:pt idx="5">
                  <c:v>0.29524934212766663</c:v>
                </c:pt>
                <c:pt idx="6">
                  <c:v>0.28424561306050006</c:v>
                </c:pt>
                <c:pt idx="7">
                  <c:v>0.25351009384897055</c:v>
                </c:pt>
                <c:pt idx="8">
                  <c:v>0.255221253586286</c:v>
                </c:pt>
                <c:pt idx="9">
                  <c:v>0.24777969714166459</c:v>
                </c:pt>
                <c:pt idx="10">
                  <c:v>0.21122645981139374</c:v>
                </c:pt>
                <c:pt idx="11">
                  <c:v>0.19584159398140036</c:v>
                </c:pt>
                <c:pt idx="12">
                  <c:v>0.1859637638821936</c:v>
                </c:pt>
                <c:pt idx="13">
                  <c:v>0.22416743224729094</c:v>
                </c:pt>
                <c:pt idx="14">
                  <c:v>0.16669691514122564</c:v>
                </c:pt>
                <c:pt idx="15">
                  <c:v>0.20560484361636619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A-2B49-9868-0BF004393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66360"/>
        <c:axId val="1283760784"/>
      </c:lineChart>
      <c:catAx>
        <c:axId val="128376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0784"/>
        <c:crosses val="autoZero"/>
        <c:auto val="1"/>
        <c:lblAlgn val="ctr"/>
        <c:lblOffset val="100"/>
        <c:noMultiLvlLbl val="0"/>
      </c:catAx>
      <c:valAx>
        <c:axId val="128376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8"/>
          <c:order val="0"/>
          <c:tx>
            <c:strRef>
              <c:f>'Figure 5 - breakdowns'!$D$80</c:f>
              <c:strCache>
                <c:ptCount val="1"/>
                <c:pt idx="0">
                  <c:v>UK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5 - breakdowns'!$E$80:$T$80</c:f>
              <c:numCache>
                <c:formatCode>_(* #,##0.00_);_(* \(#,##0.00\);_(* "-"??_);_(@_)</c:formatCode>
                <c:ptCount val="16"/>
                <c:pt idx="0">
                  <c:v>4.1695878365345651</c:v>
                </c:pt>
                <c:pt idx="1">
                  <c:v>3.9246694701205427</c:v>
                </c:pt>
                <c:pt idx="2">
                  <c:v>4.0017725641122466</c:v>
                </c:pt>
                <c:pt idx="3">
                  <c:v>4.1387319754987235</c:v>
                </c:pt>
                <c:pt idx="4">
                  <c:v>3.9576921213828826</c:v>
                </c:pt>
                <c:pt idx="5">
                  <c:v>4.1081220182104135</c:v>
                </c:pt>
                <c:pt idx="6">
                  <c:v>4.0262104541672912</c:v>
                </c:pt>
                <c:pt idx="7">
                  <c:v>4.2253364905323219</c:v>
                </c:pt>
                <c:pt idx="8">
                  <c:v>3.6837021119460958</c:v>
                </c:pt>
                <c:pt idx="9">
                  <c:v>3.7405735281980967</c:v>
                </c:pt>
                <c:pt idx="10">
                  <c:v>3.2248581099774323</c:v>
                </c:pt>
                <c:pt idx="11">
                  <c:v>3.4268248373151464</c:v>
                </c:pt>
                <c:pt idx="12">
                  <c:v>3.4311266849400694</c:v>
                </c:pt>
                <c:pt idx="13">
                  <c:v>2.9953291882809858</c:v>
                </c:pt>
                <c:pt idx="14">
                  <c:v>2.939554438312622</c:v>
                </c:pt>
                <c:pt idx="15">
                  <c:v>2.7113589108942229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19-EF49-B945-6C74CDF90E96}"/>
            </c:ext>
          </c:extLst>
        </c:ser>
        <c:ser>
          <c:idx val="9"/>
          <c:order val="1"/>
          <c:tx>
            <c:strRef>
              <c:f>'Figure 5 - breakdowns'!$D$81</c:f>
              <c:strCache>
                <c:ptCount val="1"/>
                <c:pt idx="0">
                  <c:v>London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5 - breakdowns'!$E$81:$T$81</c:f>
              <c:numCache>
                <c:formatCode>_(* #,##0.00_);_(* \(#,##0.00\);_(* "-"??_);_(@_)</c:formatCode>
                <c:ptCount val="16"/>
                <c:pt idx="0">
                  <c:v>3.9008629354093105</c:v>
                </c:pt>
                <c:pt idx="1">
                  <c:v>3.5315742384237243</c:v>
                </c:pt>
                <c:pt idx="2">
                  <c:v>3.8722928090393975</c:v>
                </c:pt>
                <c:pt idx="3">
                  <c:v>3.9703130659732837</c:v>
                </c:pt>
                <c:pt idx="4">
                  <c:v>3.6621079563056682</c:v>
                </c:pt>
                <c:pt idx="5">
                  <c:v>3.8493353479037724</c:v>
                </c:pt>
                <c:pt idx="6">
                  <c:v>3.8294789462502479</c:v>
                </c:pt>
                <c:pt idx="7">
                  <c:v>3.8235983853738351</c:v>
                </c:pt>
                <c:pt idx="8">
                  <c:v>3.5046350197053817</c:v>
                </c:pt>
                <c:pt idx="9">
                  <c:v>3.5391185725475118</c:v>
                </c:pt>
                <c:pt idx="10">
                  <c:v>2.9990623262510736</c:v>
                </c:pt>
                <c:pt idx="11">
                  <c:v>3.2057759199307183</c:v>
                </c:pt>
                <c:pt idx="12">
                  <c:v>3.3935136152436578</c:v>
                </c:pt>
                <c:pt idx="13">
                  <c:v>2.9049537622585153</c:v>
                </c:pt>
                <c:pt idx="14">
                  <c:v>2.7615149995649664</c:v>
                </c:pt>
                <c:pt idx="15">
                  <c:v>2.7675600679020627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19-EF49-B945-6C74CDF90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66360"/>
        <c:axId val="1283760784"/>
      </c:lineChart>
      <c:catAx>
        <c:axId val="128376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0784"/>
        <c:crosses val="autoZero"/>
        <c:auto val="1"/>
        <c:lblAlgn val="ctr"/>
        <c:lblOffset val="100"/>
        <c:noMultiLvlLbl val="0"/>
      </c:catAx>
      <c:valAx>
        <c:axId val="128376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8"/>
          <c:order val="0"/>
          <c:tx>
            <c:strRef>
              <c:f>'Figure 5 - breakdowns'!$D$104</c:f>
              <c:strCache>
                <c:ptCount val="1"/>
                <c:pt idx="0">
                  <c:v>UK per capita footprint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5 - breakdowns'!$E$104:$T$104</c:f>
              <c:numCache>
                <c:formatCode>_(* #,##0.00_);_(* \(#,##0.00\);_(* "-"??_);_(@_)</c:formatCode>
                <c:ptCount val="16"/>
                <c:pt idx="0">
                  <c:v>0.60993609257619363</c:v>
                </c:pt>
                <c:pt idx="1">
                  <c:v>0.61783384977649136</c:v>
                </c:pt>
                <c:pt idx="2">
                  <c:v>0.62321062939981187</c:v>
                </c:pt>
                <c:pt idx="3">
                  <c:v>0.64020056206294418</c:v>
                </c:pt>
                <c:pt idx="4">
                  <c:v>0.59092324479121683</c:v>
                </c:pt>
                <c:pt idx="5">
                  <c:v>0.60336429366044197</c:v>
                </c:pt>
                <c:pt idx="6">
                  <c:v>0.58903419929915712</c:v>
                </c:pt>
                <c:pt idx="7">
                  <c:v>0.53236057465785802</c:v>
                </c:pt>
                <c:pt idx="8">
                  <c:v>0.40717542232331488</c:v>
                </c:pt>
                <c:pt idx="9">
                  <c:v>0.39617104335631159</c:v>
                </c:pt>
                <c:pt idx="10">
                  <c:v>0.38969210435580104</c:v>
                </c:pt>
                <c:pt idx="11">
                  <c:v>0.39588637393738813</c:v>
                </c:pt>
                <c:pt idx="12">
                  <c:v>0.37406839928479674</c:v>
                </c:pt>
                <c:pt idx="13">
                  <c:v>0.37421266123897423</c:v>
                </c:pt>
                <c:pt idx="14">
                  <c:v>0.39820402351663498</c:v>
                </c:pt>
                <c:pt idx="15">
                  <c:v>0.36371236494880788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42-A742-9E28-592669256379}"/>
            </c:ext>
          </c:extLst>
        </c:ser>
        <c:ser>
          <c:idx val="9"/>
          <c:order val="1"/>
          <c:tx>
            <c:strRef>
              <c:f>'Figure 5 - breakdowns'!$D$105</c:f>
              <c:strCache>
                <c:ptCount val="1"/>
                <c:pt idx="0">
                  <c:v>London per capita footprint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5 - breakdowns'!$E$3:$T$3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'Figure 5 - breakdowns'!$E$105:$T$105</c:f>
              <c:numCache>
                <c:formatCode>_(* #,##0.00_);_(* \(#,##0.00\);_(* "-"??_);_(@_)</c:formatCode>
                <c:ptCount val="16"/>
                <c:pt idx="0">
                  <c:v>0.6138803958277641</c:v>
                </c:pt>
                <c:pt idx="1">
                  <c:v>0.596671283356909</c:v>
                </c:pt>
                <c:pt idx="2">
                  <c:v>0.6500536364496593</c:v>
                </c:pt>
                <c:pt idx="3">
                  <c:v>0.59409046140673516</c:v>
                </c:pt>
                <c:pt idx="4">
                  <c:v>0.45744290095227758</c:v>
                </c:pt>
                <c:pt idx="5">
                  <c:v>0.56675252875990567</c:v>
                </c:pt>
                <c:pt idx="6">
                  <c:v>0.62001542223995032</c:v>
                </c:pt>
                <c:pt idx="7">
                  <c:v>0.53238950069790458</c:v>
                </c:pt>
                <c:pt idx="8">
                  <c:v>0.44759535704125503</c:v>
                </c:pt>
                <c:pt idx="9">
                  <c:v>0.42652659980404933</c:v>
                </c:pt>
                <c:pt idx="10">
                  <c:v>0.40902921287531036</c:v>
                </c:pt>
                <c:pt idx="11">
                  <c:v>0.28410650333043697</c:v>
                </c:pt>
                <c:pt idx="12">
                  <c:v>0.41458172860760895</c:v>
                </c:pt>
                <c:pt idx="13">
                  <c:v>0.43407406687607464</c:v>
                </c:pt>
                <c:pt idx="14">
                  <c:v>0.43850449603620473</c:v>
                </c:pt>
                <c:pt idx="15">
                  <c:v>0.33793504283367809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42-A742-9E28-592669256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766360"/>
        <c:axId val="1283760784"/>
      </c:lineChart>
      <c:catAx>
        <c:axId val="128376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0784"/>
        <c:crosses val="autoZero"/>
        <c:auto val="1"/>
        <c:lblAlgn val="ctr"/>
        <c:lblOffset val="100"/>
        <c:noMultiLvlLbl val="0"/>
      </c:catAx>
      <c:valAx>
        <c:axId val="128376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Tonnes</a:t>
                </a:r>
                <a:r>
                  <a:rPr lang="en-GB" baseline="0"/>
                  <a:t> CO2e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12" Type="http://schemas.openxmlformats.org/officeDocument/2006/relationships/chart" Target="../charts/chart16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5.xml"/><Relationship Id="rId5" Type="http://schemas.openxmlformats.org/officeDocument/2006/relationships/chart" Target="../charts/chart9.xml"/><Relationship Id="rId10" Type="http://schemas.openxmlformats.org/officeDocument/2006/relationships/chart" Target="../charts/chart14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381000</xdr:colOff>
      <xdr:row>2</xdr:row>
      <xdr:rowOff>161925</xdr:rowOff>
    </xdr:from>
    <xdr:to>
      <xdr:col>18</xdr:col>
      <xdr:colOff>0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5400" y="542925"/>
          <a:ext cx="2057400" cy="638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12</xdr:row>
      <xdr:rowOff>19050</xdr:rowOff>
    </xdr:from>
    <xdr:to>
      <xdr:col>16</xdr:col>
      <xdr:colOff>428625</xdr:colOff>
      <xdr:row>26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504825</xdr:colOff>
      <xdr:row>15</xdr:row>
      <xdr:rowOff>28575</xdr:rowOff>
    </xdr:from>
    <xdr:to>
      <xdr:col>15</xdr:col>
      <xdr:colOff>304800</xdr:colOff>
      <xdr:row>31</xdr:row>
      <xdr:rowOff>88900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109537</xdr:colOff>
      <xdr:row>19</xdr:row>
      <xdr:rowOff>38099</xdr:rowOff>
    </xdr:from>
    <xdr:to>
      <xdr:col>15</xdr:col>
      <xdr:colOff>180975</xdr:colOff>
      <xdr:row>40</xdr:row>
      <xdr:rowOff>28574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1295400</xdr:colOff>
      <xdr:row>18</xdr:row>
      <xdr:rowOff>28575</xdr:rowOff>
    </xdr:from>
    <xdr:to>
      <xdr:col>17</xdr:col>
      <xdr:colOff>381000</xdr:colOff>
      <xdr:row>40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504825</xdr:colOff>
      <xdr:row>10</xdr:row>
      <xdr:rowOff>28575</xdr:rowOff>
    </xdr:from>
    <xdr:to>
      <xdr:col>15</xdr:col>
      <xdr:colOff>304800</xdr:colOff>
      <xdr:row>26</xdr:row>
      <xdr:rowOff>88900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D3E08A-7066-E149-9B76-D93420999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558800</xdr:colOff>
      <xdr:row>33</xdr:row>
      <xdr:rowOff>177800</xdr:rowOff>
    </xdr:from>
    <xdr:to>
      <xdr:col>15</xdr:col>
      <xdr:colOff>358775</xdr:colOff>
      <xdr:row>50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7EAD99D-5934-3543-932B-C47F665BB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558800</xdr:colOff>
      <xdr:row>57</xdr:row>
      <xdr:rowOff>177800</xdr:rowOff>
    </xdr:from>
    <xdr:to>
      <xdr:col>15</xdr:col>
      <xdr:colOff>358775</xdr:colOff>
      <xdr:row>74</xdr:row>
      <xdr:rowOff>47625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453817D-67DA-8F4F-863D-6E4A1895E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558800</xdr:colOff>
      <xdr:row>81</xdr:row>
      <xdr:rowOff>177800</xdr:rowOff>
    </xdr:from>
    <xdr:to>
      <xdr:col>15</xdr:col>
      <xdr:colOff>358775</xdr:colOff>
      <xdr:row>98</xdr:row>
      <xdr:rowOff>47625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DC8AAF1-C2E8-F340-BDBC-52E1C7CF6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558800</xdr:colOff>
      <xdr:row>105</xdr:row>
      <xdr:rowOff>177800</xdr:rowOff>
    </xdr:from>
    <xdr:to>
      <xdr:col>15</xdr:col>
      <xdr:colOff>358775</xdr:colOff>
      <xdr:row>122</xdr:row>
      <xdr:rowOff>47625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5A50B95-98D4-E040-B3FA-0850D6880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558800</xdr:colOff>
      <xdr:row>129</xdr:row>
      <xdr:rowOff>177800</xdr:rowOff>
    </xdr:from>
    <xdr:to>
      <xdr:col>15</xdr:col>
      <xdr:colOff>358775</xdr:colOff>
      <xdr:row>146</xdr:row>
      <xdr:rowOff>47625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497CB23-8823-DD4F-AF77-F6850E282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558800</xdr:colOff>
      <xdr:row>153</xdr:row>
      <xdr:rowOff>177800</xdr:rowOff>
    </xdr:from>
    <xdr:to>
      <xdr:col>15</xdr:col>
      <xdr:colOff>358775</xdr:colOff>
      <xdr:row>170</xdr:row>
      <xdr:rowOff>47625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15A42FA-5D1B-8843-89E5-376572430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558800</xdr:colOff>
      <xdr:row>177</xdr:row>
      <xdr:rowOff>177800</xdr:rowOff>
    </xdr:from>
    <xdr:to>
      <xdr:col>15</xdr:col>
      <xdr:colOff>358775</xdr:colOff>
      <xdr:row>194</xdr:row>
      <xdr:rowOff>47625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E90C63D-EF19-6F41-BED2-B1282F712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558800</xdr:colOff>
      <xdr:row>201</xdr:row>
      <xdr:rowOff>177800</xdr:rowOff>
    </xdr:from>
    <xdr:to>
      <xdr:col>15</xdr:col>
      <xdr:colOff>358775</xdr:colOff>
      <xdr:row>218</xdr:row>
      <xdr:rowOff>47625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BD6236F-E927-464B-A1BA-5ECFED594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558800</xdr:colOff>
      <xdr:row>225</xdr:row>
      <xdr:rowOff>177800</xdr:rowOff>
    </xdr:from>
    <xdr:to>
      <xdr:col>15</xdr:col>
      <xdr:colOff>358775</xdr:colOff>
      <xdr:row>242</xdr:row>
      <xdr:rowOff>47625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6B47643-1D9A-F140-BFD2-EE49A50C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558800</xdr:colOff>
      <xdr:row>249</xdr:row>
      <xdr:rowOff>177800</xdr:rowOff>
    </xdr:from>
    <xdr:to>
      <xdr:col>15</xdr:col>
      <xdr:colOff>358775</xdr:colOff>
      <xdr:row>266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71AB8CF-B439-6A4C-88AF-BF9A2B08E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558800</xdr:colOff>
      <xdr:row>273</xdr:row>
      <xdr:rowOff>177800</xdr:rowOff>
    </xdr:from>
    <xdr:to>
      <xdr:col>15</xdr:col>
      <xdr:colOff>358775</xdr:colOff>
      <xdr:row>290</xdr:row>
      <xdr:rowOff>47625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400E3053-5361-A849-9EE1-0E3A9B613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EDATA\Strategy$\O:\earao\Pythoning\UKMRIO\Python_results_JCP\Defra_results_London_Sept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COICOP - CO2"/>
      <sheetName val="COICOP - CO2 - pc"/>
      <sheetName val="COICOP - GHG"/>
      <sheetName val="COICOP - GHG - pc"/>
      <sheetName val="CO2 - non household"/>
      <sheetName val="GHG - non household"/>
      <sheetName val="Total CO2 Footprint D1"/>
      <sheetName val="Total GHG Footprint D1"/>
      <sheetName val="Population"/>
      <sheetName val="CO2 - SIC - source"/>
      <sheetName val="GHG - SIC - source"/>
      <sheetName val="Comparison"/>
      <sheetName val="GHG Protocol"/>
      <sheetName val="Figure 1"/>
      <sheetName val="Figure 2"/>
      <sheetName val="Figure 3"/>
      <sheetName val="Figure 4"/>
      <sheetName val="ghg_2001_ind"/>
      <sheetName val="ghg_2001_reg"/>
      <sheetName val="ghg_2002_ind"/>
      <sheetName val="ghg_2002_reg"/>
      <sheetName val="ghg_2003_ind"/>
      <sheetName val="ghg_2003_reg"/>
      <sheetName val="ghg_2004_ind"/>
      <sheetName val="ghg_2004_reg"/>
      <sheetName val="ghg_2005_ind"/>
      <sheetName val="ghg_2005_reg"/>
      <sheetName val="ghg_2006_ind"/>
      <sheetName val="ghg_2006_reg"/>
      <sheetName val="ghg_2007_ind"/>
      <sheetName val="ghg_2007_reg"/>
      <sheetName val="ghg_2008_ind"/>
      <sheetName val="ghg_2008_reg"/>
      <sheetName val="ghg_2009_ind"/>
      <sheetName val="ghg_2009_reg"/>
      <sheetName val="ghg_2010_ind"/>
      <sheetName val="ghg_2010_reg"/>
      <sheetName val="ghg_2011_ind"/>
      <sheetName val="ghg_2011_reg"/>
      <sheetName val="ghg_2012_ind"/>
      <sheetName val="ghg_2012_reg"/>
      <sheetName val="ghg_2013_ind"/>
      <sheetName val="ghg_2013_reg"/>
      <sheetName val="ghg_2014_ind"/>
      <sheetName val="ghg_2014_reg"/>
      <sheetName val="ghg_2015_ind"/>
      <sheetName val="ghg_2015_reg"/>
      <sheetName val="ghg_2016_ind"/>
      <sheetName val="ghg_2016_reg"/>
      <sheetName val="ghg_COICOP"/>
      <sheetName val="co2_2001_ind"/>
      <sheetName val="co2_2001_reg"/>
      <sheetName val="co2_2002_ind"/>
      <sheetName val="co2_2002_reg"/>
      <sheetName val="co2_2003_ind"/>
      <sheetName val="co2_2003_reg"/>
      <sheetName val="co2_2004_ind"/>
      <sheetName val="co2_2004_reg"/>
      <sheetName val="co2_2005_ind"/>
      <sheetName val="co2_2005_reg"/>
      <sheetName val="co2_2006_ind"/>
      <sheetName val="co2_2006_reg"/>
      <sheetName val="co2_2007_ind"/>
      <sheetName val="co2_2007_reg"/>
      <sheetName val="co2_2008_ind"/>
      <sheetName val="co2_2008_reg"/>
      <sheetName val="co2_2009_ind"/>
      <sheetName val="co2_2009_reg"/>
      <sheetName val="co2_2010_ind"/>
      <sheetName val="co2_2010_reg"/>
      <sheetName val="co2_2011_ind"/>
      <sheetName val="co2_2011_reg"/>
      <sheetName val="co2_2012_ind"/>
      <sheetName val="co2_2012_reg"/>
      <sheetName val="co2_2013_ind"/>
      <sheetName val="co2_2013_reg"/>
      <sheetName val="co2_2014_ind"/>
      <sheetName val="co2_2014_reg"/>
      <sheetName val="co2_2015_ind"/>
      <sheetName val="co2_2015_reg"/>
      <sheetName val="co2_2016_ind"/>
      <sheetName val="co2_2016_reg"/>
      <sheetName val="co2_COIC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2">
          <cell r="C12">
            <v>2001</v>
          </cell>
        </row>
      </sheetData>
      <sheetData sheetId="13" refreshError="1"/>
      <sheetData sheetId="14">
        <row r="3">
          <cell r="E3">
            <v>2001</v>
          </cell>
        </row>
      </sheetData>
      <sheetData sheetId="15">
        <row r="3">
          <cell r="E3">
            <v>2001</v>
          </cell>
        </row>
      </sheetData>
      <sheetData sheetId="16">
        <row r="3">
          <cell r="D3">
            <v>2001</v>
          </cell>
        </row>
      </sheetData>
      <sheetData sheetId="17">
        <row r="3">
          <cell r="E3">
            <v>2001</v>
          </cell>
        </row>
      </sheetData>
      <sheetData sheetId="18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  <sheetData sheetId="26"/>
      <sheetData sheetId="27" refreshError="1"/>
      <sheetData sheetId="28"/>
      <sheetData sheetId="29" refreshError="1"/>
      <sheetData sheetId="30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/>
      <sheetData sheetId="39" refreshError="1"/>
      <sheetData sheetId="40"/>
      <sheetData sheetId="41" refreshError="1"/>
      <sheetData sheetId="42"/>
      <sheetData sheetId="43" refreshError="1"/>
      <sheetData sheetId="44"/>
      <sheetData sheetId="45" refreshError="1"/>
      <sheetData sheetId="46"/>
      <sheetData sheetId="47" refreshError="1"/>
      <sheetData sheetId="48"/>
      <sheetData sheetId="49" refreshError="1"/>
      <sheetData sheetId="50"/>
      <sheetData sheetId="51"/>
      <sheetData sheetId="52" refreshError="1"/>
      <sheetData sheetId="53"/>
      <sheetData sheetId="54" refreshError="1"/>
      <sheetData sheetId="55"/>
      <sheetData sheetId="56" refreshError="1"/>
      <sheetData sheetId="57"/>
      <sheetData sheetId="58" refreshError="1"/>
      <sheetData sheetId="59"/>
      <sheetData sheetId="60" refreshError="1"/>
      <sheetData sheetId="61"/>
      <sheetData sheetId="62" refreshError="1"/>
      <sheetData sheetId="63"/>
      <sheetData sheetId="64" refreshError="1"/>
      <sheetData sheetId="65"/>
      <sheetData sheetId="66" refreshError="1"/>
      <sheetData sheetId="67"/>
      <sheetData sheetId="68" refreshError="1"/>
      <sheetData sheetId="69"/>
      <sheetData sheetId="70" refreshError="1"/>
      <sheetData sheetId="71"/>
      <sheetData sheetId="72" refreshError="1"/>
      <sheetData sheetId="73"/>
      <sheetData sheetId="74" refreshError="1"/>
      <sheetData sheetId="75"/>
      <sheetData sheetId="76" refreshError="1"/>
      <sheetData sheetId="77"/>
      <sheetData sheetId="78" refreshError="1"/>
      <sheetData sheetId="79"/>
      <sheetData sheetId="80" refreshError="1"/>
      <sheetData sheetId="81"/>
      <sheetData sheetId="82" refreshError="1"/>
      <sheetData sheetId="83">
        <row r="1">
          <cell r="B1">
            <v>2001</v>
          </cell>
          <cell r="C1">
            <v>2002</v>
          </cell>
          <cell r="D1">
            <v>2003</v>
          </cell>
          <cell r="E1">
            <v>2004</v>
          </cell>
          <cell r="F1">
            <v>2005</v>
          </cell>
          <cell r="G1">
            <v>2006</v>
          </cell>
          <cell r="H1">
            <v>2007</v>
          </cell>
          <cell r="I1">
            <v>2008</v>
          </cell>
          <cell r="J1">
            <v>2009</v>
          </cell>
          <cell r="K1">
            <v>2010</v>
          </cell>
          <cell r="L1">
            <v>2011</v>
          </cell>
          <cell r="M1">
            <v>2012</v>
          </cell>
          <cell r="N1">
            <v>2013</v>
          </cell>
          <cell r="O1">
            <v>2014</v>
          </cell>
          <cell r="P1">
            <v>2015</v>
          </cell>
          <cell r="Q1">
            <v>2016</v>
          </cell>
        </row>
        <row r="2">
          <cell r="A2" t="str">
            <v>1.1.1.1 Rice</v>
          </cell>
        </row>
        <row r="3">
          <cell r="A3" t="str">
            <v>1.1.1.2 Bread</v>
          </cell>
        </row>
        <row r="4">
          <cell r="A4" t="str">
            <v>1.1.1.3 Other breads and cereals</v>
          </cell>
        </row>
        <row r="5">
          <cell r="A5" t="str">
            <v>1.1.2 Pasta products</v>
          </cell>
        </row>
        <row r="6">
          <cell r="A6" t="str">
            <v>1.1.3.1 Buns, crispbread and biscuits</v>
          </cell>
        </row>
        <row r="7">
          <cell r="A7" t="str">
            <v>1.1.3.2 Cakes and puddings</v>
          </cell>
        </row>
        <row r="8">
          <cell r="A8" t="str">
            <v>1.1.4 Pastry (savoury)</v>
          </cell>
        </row>
        <row r="9">
          <cell r="A9" t="str">
            <v>1.1.5 Beef (fresh, chilled or frozen)</v>
          </cell>
        </row>
        <row r="10">
          <cell r="A10" t="str">
            <v>1.1.6 Pork (fresh, chilled or frozen)</v>
          </cell>
        </row>
        <row r="11">
          <cell r="A11" t="str">
            <v>1.1.7 Lamb (fresh, chilled or frozen)</v>
          </cell>
        </row>
        <row r="12">
          <cell r="A12" t="str">
            <v>1.1.8 Poultry (fresh, chilled or frozen)</v>
          </cell>
        </row>
        <row r="13">
          <cell r="A13" t="str">
            <v>1.1.9 Bacon and ham</v>
          </cell>
        </row>
        <row r="14">
          <cell r="A14" t="str">
            <v>1.1.10.1 Sausages</v>
          </cell>
        </row>
        <row r="15">
          <cell r="A15" t="str">
            <v>1.1.10.2 Offal, pate etc</v>
          </cell>
        </row>
        <row r="16">
          <cell r="A16" t="str">
            <v>1.1.10.3 Other preserved or processed meat and meat preparations</v>
          </cell>
        </row>
        <row r="17">
          <cell r="A17" t="str">
            <v>1.1.10.4 Other fresh, chilled or frozen edible meat</v>
          </cell>
        </row>
        <row r="18">
          <cell r="A18" t="str">
            <v>1.1.11.1 Fish (fresh, chilled or frozen)</v>
          </cell>
        </row>
        <row r="19">
          <cell r="A19" t="str">
            <v>1.1.11.2 Seafood, dried, smoked or salted fish</v>
          </cell>
        </row>
        <row r="20">
          <cell r="A20" t="str">
            <v>1.1.11.3 Other preserved or processed fish and seafood</v>
          </cell>
        </row>
        <row r="21">
          <cell r="A21" t="str">
            <v>1.1.12.1 Whole milk</v>
          </cell>
        </row>
        <row r="22">
          <cell r="A22" t="str">
            <v>1.1.12.2 Low fat milk</v>
          </cell>
        </row>
        <row r="23">
          <cell r="A23" t="str">
            <v>1.1.12.3 Preserved milk</v>
          </cell>
        </row>
        <row r="24">
          <cell r="A24" t="str">
            <v>1.1.13 Cheese and curd</v>
          </cell>
        </row>
        <row r="25">
          <cell r="A25" t="str">
            <v>1.1.14 Eggs</v>
          </cell>
        </row>
        <row r="26">
          <cell r="A26" t="str">
            <v>1.1.15.1 Other milk products</v>
          </cell>
        </row>
        <row r="27">
          <cell r="A27" t="str">
            <v>1.1.15.2 Yoghurt</v>
          </cell>
        </row>
        <row r="28">
          <cell r="A28" t="str">
            <v>1.1.16 Butter</v>
          </cell>
        </row>
        <row r="29">
          <cell r="A29" t="str">
            <v>1.1.17 Margarine and other vegetable fats and peanut butter</v>
          </cell>
        </row>
        <row r="30">
          <cell r="A30" t="str">
            <v>1.1.18.1 Olive oil</v>
          </cell>
        </row>
        <row r="31">
          <cell r="A31" t="str">
            <v>1.1.18.2 Edible oils and other animal fats</v>
          </cell>
        </row>
        <row r="32">
          <cell r="A32" t="str">
            <v>1.1.19.1 Citrus fuits</v>
          </cell>
        </row>
        <row r="33">
          <cell r="A33" t="str">
            <v>1.1.19.2 Bananas</v>
          </cell>
        </row>
        <row r="34">
          <cell r="A34" t="str">
            <v>1.1.19.3 Apples</v>
          </cell>
        </row>
        <row r="35">
          <cell r="A35" t="str">
            <v>1.1.19.4 Pears</v>
          </cell>
        </row>
        <row r="36">
          <cell r="A36" t="str">
            <v>1.1.19.5 Stone fruits</v>
          </cell>
        </row>
        <row r="37">
          <cell r="A37" t="str">
            <v>1.1.19.6 Berries</v>
          </cell>
        </row>
        <row r="38">
          <cell r="A38" t="str">
            <v>1.1.20 Other fresh, chilled or frozen fruits</v>
          </cell>
        </row>
        <row r="39">
          <cell r="A39" t="str">
            <v>1.1.21 Dried fruit and nuts</v>
          </cell>
        </row>
        <row r="40">
          <cell r="A40" t="str">
            <v>1.1.22 Preserved fruit and fruit based products</v>
          </cell>
        </row>
        <row r="41">
          <cell r="A41" t="str">
            <v>1.1.23.1 Leaf and stem vegetables</v>
          </cell>
        </row>
        <row r="42">
          <cell r="A42" t="str">
            <v>1.1.23.2 Cabbages</v>
          </cell>
        </row>
        <row r="43">
          <cell r="A43" t="str">
            <v>1.1.23.3 Vegetables grown for their fruit</v>
          </cell>
        </row>
        <row r="44">
          <cell r="A44" t="str">
            <v>1.1.23.4 Root crops, non starchy bulbs and mushrooms</v>
          </cell>
        </row>
        <row r="45">
          <cell r="A45" t="str">
            <v>1.1.24 Dried vegetables</v>
          </cell>
        </row>
        <row r="46">
          <cell r="A46" t="str">
            <v>1.1.25 Other prepared or processed vegetables</v>
          </cell>
        </row>
        <row r="47">
          <cell r="A47" t="str">
            <v>1.1.26 Potatoes</v>
          </cell>
        </row>
        <row r="48">
          <cell r="A48" t="str">
            <v>1.1.27 Other tubers and products of tuber vegetables</v>
          </cell>
        </row>
        <row r="49">
          <cell r="A49" t="str">
            <v>1.1.28.1 Sugar</v>
          </cell>
        </row>
        <row r="50">
          <cell r="A50" t="str">
            <v>1.1.28.2 Other sugar products</v>
          </cell>
        </row>
        <row r="51">
          <cell r="A51" t="str">
            <v>1.1.29 Jams and marmalades</v>
          </cell>
        </row>
        <row r="52">
          <cell r="A52" t="str">
            <v>1.1.30 Chocolate</v>
          </cell>
        </row>
        <row r="53">
          <cell r="A53" t="str">
            <v>1.1.31 Confectionery products</v>
          </cell>
        </row>
        <row r="54">
          <cell r="A54" t="str">
            <v>1.1.32 Edible ices and ice cream</v>
          </cell>
        </row>
        <row r="55">
          <cell r="A55" t="str">
            <v>1.1.33.1 Sauces, condiments</v>
          </cell>
        </row>
        <row r="56">
          <cell r="A56" t="str">
            <v>1.1.33.2 Bakers yeast, dessert preparations, soups</v>
          </cell>
        </row>
        <row r="57">
          <cell r="A57" t="str">
            <v>1.1.33.3 Salt, spices, herbs and other food products</v>
          </cell>
        </row>
        <row r="58">
          <cell r="A58" t="str">
            <v>1.2.1 Coffee</v>
          </cell>
        </row>
        <row r="59">
          <cell r="A59" t="str">
            <v>1.2.2 Tea</v>
          </cell>
        </row>
        <row r="60">
          <cell r="A60" t="str">
            <v>1.2.3 Cocoa and powdered chocolate</v>
          </cell>
        </row>
        <row r="61">
          <cell r="A61" t="str">
            <v>1.2.4 Fruit and vegetable juices</v>
          </cell>
        </row>
        <row r="62">
          <cell r="A62" t="str">
            <v>1.2.5 Mineral or spring waters</v>
          </cell>
        </row>
        <row r="63">
          <cell r="A63" t="str">
            <v>1.2.6 Soft drinks</v>
          </cell>
        </row>
        <row r="64">
          <cell r="A64" t="str">
            <v>2.1.1 Spirits and liqueurs</v>
          </cell>
        </row>
        <row r="65">
          <cell r="A65" t="str">
            <v>2.1.2.1 Wine from grape or other fruit</v>
          </cell>
        </row>
        <row r="66">
          <cell r="A66" t="str">
            <v>2.1.2.2 Fortified wine</v>
          </cell>
        </row>
        <row r="67">
          <cell r="A67" t="str">
            <v>2.1.2.3 Champagne and sparkling wines</v>
          </cell>
        </row>
        <row r="68">
          <cell r="A68" t="str">
            <v>2.1.3.1 Beer and lager</v>
          </cell>
        </row>
        <row r="69">
          <cell r="A69" t="str">
            <v>2.1.3.2 Ciders and Perry</v>
          </cell>
        </row>
        <row r="70">
          <cell r="A70" t="str">
            <v>2.1.4 Alcopops</v>
          </cell>
        </row>
        <row r="71">
          <cell r="A71" t="str">
            <v>2.2.1 Cigarettes</v>
          </cell>
        </row>
        <row r="72">
          <cell r="A72" t="str">
            <v>2.2.2.1 Cigars</v>
          </cell>
        </row>
        <row r="73">
          <cell r="A73" t="str">
            <v>2.2.2.2 Other tobacco</v>
          </cell>
        </row>
        <row r="74">
          <cell r="A74" t="str">
            <v>3.1.1 Mens outer garments</v>
          </cell>
        </row>
        <row r="75">
          <cell r="A75" t="str">
            <v>3.1.2 Mens under garments</v>
          </cell>
        </row>
        <row r="76">
          <cell r="A76" t="str">
            <v>3.1.3 Womens outer garments</v>
          </cell>
        </row>
        <row r="77">
          <cell r="A77" t="str">
            <v>3.1.4 Womens under garments</v>
          </cell>
        </row>
        <row r="78">
          <cell r="A78" t="str">
            <v>3.1.5 Boys outer garments</v>
          </cell>
        </row>
        <row r="79">
          <cell r="A79" t="str">
            <v>3.1.6 Girls outer garments</v>
          </cell>
        </row>
        <row r="80">
          <cell r="A80" t="str">
            <v>3.1.7 Infants outer garments</v>
          </cell>
        </row>
        <row r="81">
          <cell r="A81" t="str">
            <v>3.1.8 Childrens under garments</v>
          </cell>
        </row>
        <row r="82">
          <cell r="A82" t="str">
            <v>3.1.9.1 Mens accessories</v>
          </cell>
        </row>
        <row r="83">
          <cell r="A83" t="str">
            <v>3.1.9.2 Womens accessories</v>
          </cell>
        </row>
        <row r="84">
          <cell r="A84" t="str">
            <v>3.1.9.3 Childrens accessories</v>
          </cell>
        </row>
        <row r="85">
          <cell r="A85" t="str">
            <v>3.1.9.4 Protective head gear</v>
          </cell>
        </row>
        <row r="86">
          <cell r="A86" t="str">
            <v>3.1.10 Haberashery, clothing materials and clothing hire</v>
          </cell>
        </row>
        <row r="87">
          <cell r="A87" t="str">
            <v>3.1.11.1 Dry cleaners and dyeing</v>
          </cell>
        </row>
        <row r="88">
          <cell r="A88" t="str">
            <v>3.1.11.2 Laundry, laundrettes</v>
          </cell>
        </row>
        <row r="89">
          <cell r="A89" t="str">
            <v>3.2.1 Footwear for men</v>
          </cell>
        </row>
        <row r="90">
          <cell r="A90" t="str">
            <v>3.2.2 Footwear for women</v>
          </cell>
        </row>
        <row r="91">
          <cell r="A91" t="str">
            <v>3.2.3 Footwear for children and infants</v>
          </cell>
        </row>
        <row r="92">
          <cell r="A92" t="str">
            <v>3.2.4 Repair and hire of footwear</v>
          </cell>
        </row>
        <row r="93">
          <cell r="A93" t="str">
            <v>4.1.1 Actual rentals</v>
          </cell>
        </row>
        <row r="94">
          <cell r="A94" t="str">
            <v>4.1.2 Imputed rent</v>
          </cell>
        </row>
        <row r="95">
          <cell r="A95" t="str">
            <v>4.2.1 Central heating repairs</v>
          </cell>
        </row>
        <row r="96">
          <cell r="A96" t="str">
            <v>4.2.2 House maintenance</v>
          </cell>
        </row>
        <row r="97">
          <cell r="A97" t="str">
            <v>4.2.3 Paint, wallpaper, timber</v>
          </cell>
        </row>
        <row r="98">
          <cell r="A98" t="str">
            <v>4.2.4 Equipment hire, small materials</v>
          </cell>
        </row>
        <row r="99">
          <cell r="A99" t="str">
            <v>4.3.1 Water charges</v>
          </cell>
        </row>
        <row r="100">
          <cell r="A100" t="str">
            <v>4.3.2 Other regular househing payments incl service charge for rent</v>
          </cell>
        </row>
        <row r="101">
          <cell r="A101" t="str">
            <v>4.3.3 Refuse collection including skip hire</v>
          </cell>
        </row>
        <row r="102">
          <cell r="A102" t="str">
            <v>4.4.1 Electricity</v>
          </cell>
        </row>
        <row r="103">
          <cell r="A103" t="str">
            <v>4.4.2 Gas</v>
          </cell>
        </row>
        <row r="104">
          <cell r="A104" t="str">
            <v>4.4.3.1 Coal and coke</v>
          </cell>
        </row>
        <row r="105">
          <cell r="A105" t="str">
            <v>4.4.3.2 Oil for central heating</v>
          </cell>
        </row>
        <row r="106">
          <cell r="A106" t="str">
            <v>4.4.3.3 Paraffin, weed, peat, hot water etc</v>
          </cell>
        </row>
        <row r="107">
          <cell r="A107" t="str">
            <v>5.1.1.1 Furniture</v>
          </cell>
        </row>
        <row r="108">
          <cell r="A108" t="str">
            <v>5.1.1.2 Fancy/decorative goods</v>
          </cell>
        </row>
        <row r="109">
          <cell r="A109" t="str">
            <v>5.1.1.3 Garden furniture</v>
          </cell>
        </row>
        <row r="110">
          <cell r="A110" t="str">
            <v>5.1.2.1 Soft floor coverings</v>
          </cell>
        </row>
        <row r="111">
          <cell r="A111" t="str">
            <v>5.1.2.2 Hard floor coverings</v>
          </cell>
        </row>
        <row r="112">
          <cell r="A112" t="str">
            <v>5.2.1 Bedroom textiles including duvets and pillows</v>
          </cell>
        </row>
        <row r="113">
          <cell r="A113" t="str">
            <v>5.2.2 Other household textiles, including cushions,towells, curtains</v>
          </cell>
        </row>
        <row r="114">
          <cell r="A114" t="str">
            <v>5.3.1 Gas cookers</v>
          </cell>
        </row>
        <row r="115">
          <cell r="A115" t="str">
            <v>5.3.2 Electric cookers, combined gas/electric cookers</v>
          </cell>
        </row>
        <row r="116">
          <cell r="A116" t="str">
            <v>5.3.3 Clothes washing machines and clothes drying machines</v>
          </cell>
        </row>
        <row r="117">
          <cell r="A117" t="str">
            <v>5.3.4 Refridgerators, freezers and fridge freezers</v>
          </cell>
        </row>
        <row r="118">
          <cell r="A118" t="str">
            <v>5.3.5 Other major electrical appliances e.g. dish washers, microaves, vacuum cleaners, heaters</v>
          </cell>
        </row>
        <row r="119">
          <cell r="A119" t="str">
            <v>5.3.6 Fire extinguishers</v>
          </cell>
        </row>
        <row r="120">
          <cell r="A120" t="str">
            <v>5.3.7 Small electric household appliances</v>
          </cell>
        </row>
        <row r="121">
          <cell r="A121" t="str">
            <v>5.3.8 Spare parts for appliances and repairs</v>
          </cell>
        </row>
        <row r="122">
          <cell r="A122" t="str">
            <v>5.3.9 Rental/hire of major hhold appliances</v>
          </cell>
        </row>
        <row r="123">
          <cell r="A123" t="str">
            <v>5.4.1 Glassware, china, pottery, cutlery and silverware</v>
          </cell>
        </row>
        <row r="124">
          <cell r="A124" t="str">
            <v>5.4.2 Kitchen and domestic utensils</v>
          </cell>
        </row>
        <row r="125">
          <cell r="A125" t="str">
            <v>5.4.3 Repair of glassware, tableware and household utensils</v>
          </cell>
        </row>
        <row r="126">
          <cell r="A126" t="str">
            <v>5.4.4 Storage and other durable household articles</v>
          </cell>
        </row>
        <row r="127">
          <cell r="A127" t="str">
            <v>5.5.1 Electrical tools</v>
          </cell>
        </row>
        <row r="128">
          <cell r="A128" t="str">
            <v>5.5.2 Garden tools, equipment and accessories</v>
          </cell>
        </row>
        <row r="129">
          <cell r="A129" t="str">
            <v>5.5.3 Small tools</v>
          </cell>
        </row>
        <row r="130">
          <cell r="A130" t="str">
            <v>5.5.4 Door, electrical and other fittings</v>
          </cell>
        </row>
        <row r="131">
          <cell r="A131" t="str">
            <v>5.5.5 Electrical consumables</v>
          </cell>
        </row>
        <row r="132">
          <cell r="A132" t="str">
            <v>5.6.1.1 Detergents, washing-up liquid, washing powder</v>
          </cell>
        </row>
        <row r="133">
          <cell r="A133" t="str">
            <v>5.6.1.2 Disinfectants, polishes, other cleaning materials, some pest controls</v>
          </cell>
        </row>
        <row r="134">
          <cell r="A134" t="str">
            <v>5.6.2.1 Kitchen disposibles</v>
          </cell>
        </row>
        <row r="135">
          <cell r="A135" t="str">
            <v>5.6.2.2 Household hardwear and appliances, matches</v>
          </cell>
        </row>
        <row r="136">
          <cell r="A136" t="str">
            <v>5.6.2.3 Kitchen gloves, cloths etc</v>
          </cell>
        </row>
        <row r="137">
          <cell r="A137" t="str">
            <v>5.6.2.4 Pins, needles, tape measures, nails, nuts and bolts</v>
          </cell>
        </row>
        <row r="138">
          <cell r="A138" t="str">
            <v>5.6.3.1 Domestic services including cleaners, gardeners, au pairs</v>
          </cell>
        </row>
        <row r="139">
          <cell r="A139" t="str">
            <v>5.6.3.2 Carpet cleaning , ironing service and window cleaner</v>
          </cell>
        </row>
        <row r="140">
          <cell r="A140" t="str">
            <v>5.6.3.3 Hire/repairof household furniture and furnishings</v>
          </cell>
        </row>
        <row r="141">
          <cell r="A141" t="str">
            <v>6.1.1.1 NHS prescription charges and payments</v>
          </cell>
        </row>
        <row r="142">
          <cell r="A142" t="str">
            <v>6.1.1.2 Medicines and medical goods (not NHS)</v>
          </cell>
        </row>
        <row r="143">
          <cell r="A143" t="str">
            <v>6.1.1.3 Other medical products</v>
          </cell>
        </row>
        <row r="144">
          <cell r="A144" t="str">
            <v>6.1.1.4 Non-optical appliances and equipment</v>
          </cell>
        </row>
        <row r="145">
          <cell r="A145" t="str">
            <v>6.1.2.1 Purchse of spectacles, lenses, prescription sunglasses</v>
          </cell>
        </row>
        <row r="146">
          <cell r="A146" t="str">
            <v>6.1.2.2 Accessories/repairs to spectacles/lenses</v>
          </cell>
        </row>
        <row r="147">
          <cell r="A147" t="str">
            <v>6.2.1.1 NHS medical, optical, dental and medical auxillary services</v>
          </cell>
        </row>
        <row r="148">
          <cell r="A148" t="str">
            <v>6.2.1.2 Private medical, optical, dental and auxillary services</v>
          </cell>
        </row>
        <row r="149">
          <cell r="A149" t="str">
            <v>6.2.1.3 Other services</v>
          </cell>
        </row>
        <row r="150">
          <cell r="A150" t="str">
            <v>6.2.2 In-patient hospital services</v>
          </cell>
        </row>
        <row r="151">
          <cell r="A151" t="str">
            <v>7.1.1.1 New cars/vans outright purchase</v>
          </cell>
        </row>
        <row r="152">
          <cell r="A152" t="str">
            <v>7.1.1.2 New cars/vans loan/HP purcase</v>
          </cell>
        </row>
        <row r="153">
          <cell r="A153" t="str">
            <v>7.1.2.1 Secondhand cars/vans outright purchase</v>
          </cell>
        </row>
        <row r="154">
          <cell r="A154" t="str">
            <v>7.1.2.2 Secondhand cars/vans loan/HP purcase</v>
          </cell>
        </row>
        <row r="155">
          <cell r="A155" t="str">
            <v>7.1.3.1 Outright purchase of new or secondhand motorcycles</v>
          </cell>
        </row>
        <row r="156">
          <cell r="A156" t="str">
            <v>7.1.3.2 Loan/HP purchase of new or secondhand motor cycles</v>
          </cell>
        </row>
        <row r="157">
          <cell r="A157" t="str">
            <v>7.1.3.3 Purchase of bicycles and other vehicles</v>
          </cell>
        </row>
        <row r="158">
          <cell r="A158" t="str">
            <v>7.2.1.1 Can/van accessories and fittings</v>
          </cell>
        </row>
        <row r="159">
          <cell r="A159" t="str">
            <v>7.2.1.2 Car/van spare parts</v>
          </cell>
        </row>
        <row r="160">
          <cell r="A160" t="str">
            <v>7.2.1.3 Motorcycle accessories and spare parts</v>
          </cell>
        </row>
        <row r="161">
          <cell r="A161" t="str">
            <v>7.2.1.4 Bicycle accessories and spare parts</v>
          </cell>
        </row>
        <row r="162">
          <cell r="A162" t="str">
            <v>7.2.2.1 Petrol</v>
          </cell>
        </row>
        <row r="163">
          <cell r="A163" t="str">
            <v>7.2.2.2 Diesel oil</v>
          </cell>
        </row>
        <row r="164">
          <cell r="A164" t="str">
            <v>7.2.2.3 Other motor oils</v>
          </cell>
        </row>
        <row r="165">
          <cell r="A165" t="str">
            <v>7.2.3.1 Car of van repairs, servicing and other work</v>
          </cell>
        </row>
        <row r="166">
          <cell r="A166" t="str">
            <v>7.2.3.2 Motor cycle repairs and servicing</v>
          </cell>
        </row>
        <row r="167">
          <cell r="A167" t="str">
            <v>7.2.4.1 Motoing organisation subscription</v>
          </cell>
        </row>
        <row r="168">
          <cell r="A168" t="str">
            <v>7.2.4.2 Garage rent other costs, car washing</v>
          </cell>
        </row>
        <row r="169">
          <cell r="A169" t="str">
            <v>7.2.4.3 Parking fees, tolls and permits</v>
          </cell>
        </row>
        <row r="170">
          <cell r="A170" t="str">
            <v>7.2.4.4 Driving lessons</v>
          </cell>
        </row>
        <row r="171">
          <cell r="A171" t="str">
            <v>7.2.4.5 Anti-freeze, battery water, cleaning materials</v>
          </cell>
        </row>
        <row r="172">
          <cell r="A172" t="str">
            <v>7.3.1.1 Rail and tube season tickets</v>
          </cell>
        </row>
        <row r="173">
          <cell r="A173" t="str">
            <v>7.3.1.2 Rail and tube other than season tickets</v>
          </cell>
        </row>
        <row r="174">
          <cell r="A174" t="str">
            <v>7.3.2.1 Bus and coach season tickets</v>
          </cell>
        </row>
        <row r="175">
          <cell r="A175" t="str">
            <v>7.3.2.2 Bus and coach other than season tickets</v>
          </cell>
        </row>
        <row r="176">
          <cell r="A176" t="str">
            <v>7.3.3.1 Combined fares other than season tickets</v>
          </cell>
        </row>
        <row r="177">
          <cell r="A177" t="str">
            <v>7.3.3.2 Combined fares season tickets</v>
          </cell>
        </row>
        <row r="178">
          <cell r="A178" t="str">
            <v>7.3.4.1 Air fares within UK</v>
          </cell>
        </row>
        <row r="179">
          <cell r="A179" t="str">
            <v>7.3.4.2 Air fares inernational</v>
          </cell>
        </row>
        <row r="180">
          <cell r="A180" t="str">
            <v>7.3.4.3 School travel</v>
          </cell>
        </row>
        <row r="181">
          <cell r="A181" t="str">
            <v>7.3.4.4 Taxis and hired cars with drivers</v>
          </cell>
        </row>
        <row r="182">
          <cell r="A182" t="str">
            <v>7.3.4.5 Other personal travel and transport services</v>
          </cell>
        </row>
        <row r="183">
          <cell r="A183" t="str">
            <v>7.3.4.6 Hire of self drive cars, vans, bicycles</v>
          </cell>
        </row>
        <row r="184">
          <cell r="A184" t="str">
            <v>7.3.4.7 Car leasing</v>
          </cell>
        </row>
        <row r="185">
          <cell r="A185" t="str">
            <v>7.3.4.8 Water travel, ferries and season tickets</v>
          </cell>
        </row>
        <row r="186">
          <cell r="A186" t="str">
            <v>8.1 Postal services</v>
          </cell>
        </row>
        <row r="187">
          <cell r="A187" t="str">
            <v>8.2.1 Telephone purchase</v>
          </cell>
        </row>
        <row r="188">
          <cell r="A188" t="str">
            <v>8.2.2 Mobile phone purchase</v>
          </cell>
        </row>
        <row r="189">
          <cell r="A189" t="str">
            <v>8.2.3 Answering machine, fax machine purchase</v>
          </cell>
        </row>
        <row r="190">
          <cell r="A190" t="str">
            <v>8.3.1 Telephone account</v>
          </cell>
        </row>
        <row r="191">
          <cell r="A191" t="str">
            <v>8.3.2 Telephone coin and other payments</v>
          </cell>
        </row>
        <row r="192">
          <cell r="A192" t="str">
            <v>8.3.3 Mobile phone account</v>
          </cell>
        </row>
        <row r="193">
          <cell r="A193" t="str">
            <v>8.3.4 Mobile phone othr apyments</v>
          </cell>
        </row>
        <row r="194">
          <cell r="A194" t="str">
            <v>8.4 Internet subscription fees</v>
          </cell>
        </row>
        <row r="195">
          <cell r="A195" t="str">
            <v>9.1.1.1 Audio equipment, CD players incl. in car</v>
          </cell>
        </row>
        <row r="196">
          <cell r="A196" t="str">
            <v>9.1.1.2 Audio accessories e.g. tapes, CDs, headphones</v>
          </cell>
        </row>
        <row r="197">
          <cell r="A197" t="str">
            <v>9.1.2.1 Purchase of TV and digital decoder</v>
          </cell>
        </row>
        <row r="198">
          <cell r="A198" t="str">
            <v>9.1.2.2 Satellite dish purchase and installation</v>
          </cell>
        </row>
        <row r="199">
          <cell r="A199" t="str">
            <v>9.1.2.3 Cable TV connection</v>
          </cell>
        </row>
        <row r="200">
          <cell r="A200" t="str">
            <v>9.1.2.4 Video recorder</v>
          </cell>
        </row>
        <row r="201">
          <cell r="A201" t="str">
            <v>9.1.2.5 DVD player/recorder</v>
          </cell>
        </row>
        <row r="202">
          <cell r="A202" t="str">
            <v>9.1.2.6 Blank, pre-recorded video cassettes and DVDs</v>
          </cell>
        </row>
        <row r="203">
          <cell r="A203" t="str">
            <v>9.1.2.7 Personal computers, printers and calculators</v>
          </cell>
        </row>
        <row r="204">
          <cell r="A204" t="str">
            <v>9.1.2.8 Spare parts for TV, video, audio</v>
          </cell>
        </row>
        <row r="205">
          <cell r="A205" t="str">
            <v>9.1.2.9 Repare of AV</v>
          </cell>
        </row>
        <row r="206">
          <cell r="A206" t="str">
            <v>9.1.3.1 Photographic and cine equipment</v>
          </cell>
        </row>
        <row r="207">
          <cell r="A207" t="str">
            <v>9.1.3.2 Camera films</v>
          </cell>
        </row>
        <row r="208">
          <cell r="A208" t="str">
            <v>9.1.3.3 Optical instruments, binoculars, telescopes</v>
          </cell>
        </row>
        <row r="209">
          <cell r="A209" t="str">
            <v>9.2.1 Purchase of boats, trailers and horses</v>
          </cell>
        </row>
        <row r="210">
          <cell r="A210" t="str">
            <v>9.2.2 Purchase of caravans, mobile homes</v>
          </cell>
        </row>
        <row r="211">
          <cell r="A211" t="str">
            <v>9.2.3 Accessoris for boats, horses, caravans and motorhomes</v>
          </cell>
        </row>
        <row r="212">
          <cell r="A212" t="str">
            <v>9.2.4 Musical instruments</v>
          </cell>
        </row>
        <row r="213">
          <cell r="A213" t="str">
            <v>9.2.5 Major durables for indoor recreation</v>
          </cell>
        </row>
        <row r="214">
          <cell r="A214" t="str">
            <v>9.2.6 Maintenance and repair or other major durables for recreation and culture</v>
          </cell>
        </row>
        <row r="215">
          <cell r="A215" t="str">
            <v>9.2.7 Purchase of motor caravan - outright purchase</v>
          </cell>
        </row>
        <row r="216">
          <cell r="A216" t="str">
            <v>9.2.8 Purchase of motor caravan  - loan/HP</v>
          </cell>
        </row>
        <row r="217">
          <cell r="A217" t="str">
            <v>9.3.1 Games, toys and hobbies</v>
          </cell>
        </row>
        <row r="218">
          <cell r="A218" t="str">
            <v>9.3.2.1 Computer software and games cartridges</v>
          </cell>
        </row>
        <row r="219">
          <cell r="A219" t="str">
            <v>9.3.2.2 Console computer games</v>
          </cell>
        </row>
        <row r="220">
          <cell r="A220" t="str">
            <v>9.3.3 Equipment for sport, camping and open-air recreation</v>
          </cell>
        </row>
        <row r="221">
          <cell r="A221" t="str">
            <v>9.3.4.1 BBQ and swings</v>
          </cell>
        </row>
        <row r="222">
          <cell r="A222" t="str">
            <v>9.3.4.2 Plants, flowers, seeds, fertiliers, insecticides</v>
          </cell>
        </row>
        <row r="223">
          <cell r="A223" t="str">
            <v>9.3.4.3 Garden decorative</v>
          </cell>
        </row>
        <row r="224">
          <cell r="A224" t="str">
            <v>9.3.4.4 Artificial flowers, pot pourri</v>
          </cell>
        </row>
        <row r="225">
          <cell r="A225" t="str">
            <v>9.3.5.1 Pet food</v>
          </cell>
        </row>
        <row r="226">
          <cell r="A226" t="str">
            <v>9.3.5.2 Pet purchase and accessories</v>
          </cell>
        </row>
        <row r="227">
          <cell r="A227" t="str">
            <v>9.3.5.3 Vetinary and other services for pets</v>
          </cell>
        </row>
        <row r="228">
          <cell r="A228" t="str">
            <v>9.4.1.1 Spectator sports - admission charges</v>
          </cell>
        </row>
        <row r="229">
          <cell r="A229" t="str">
            <v>9.4.1.2 Participant sports</v>
          </cell>
        </row>
        <row r="230">
          <cell r="A230" t="str">
            <v>9.4.1.3 Subscriotions to sorts and social clubs</v>
          </cell>
        </row>
        <row r="231">
          <cell r="A231" t="str">
            <v>9.4.1.4 Hire of equipment for sport</v>
          </cell>
        </row>
        <row r="232">
          <cell r="A232" t="str">
            <v>9.4.1.5 Leisure class fees</v>
          </cell>
        </row>
        <row r="233">
          <cell r="A233" t="str">
            <v>9.4.2.1 Cinemas</v>
          </cell>
        </row>
        <row r="234">
          <cell r="A234" t="str">
            <v>9.4.2.2 Live entertainment, theatre, concerts, shows</v>
          </cell>
        </row>
        <row r="235">
          <cell r="A235" t="str">
            <v>9.4.2.3 Museums, zoological gardens, theme parks</v>
          </cell>
        </row>
        <row r="236">
          <cell r="A236" t="str">
            <v>9.4.3.1 TV licences</v>
          </cell>
        </row>
        <row r="237">
          <cell r="A237" t="str">
            <v>9.4.3.2 Satellite subscriptions</v>
          </cell>
        </row>
        <row r="238">
          <cell r="A238" t="str">
            <v>9.4.3.3 Rent for TV/Satellite/VCR</v>
          </cell>
        </row>
        <row r="239">
          <cell r="A239" t="str">
            <v>9.4.3.4 Cable subscriptions</v>
          </cell>
        </row>
        <row r="240">
          <cell r="A240" t="str">
            <v>9.4.3.5 TV slot meter payments</v>
          </cell>
        </row>
        <row r="241">
          <cell r="A241" t="str">
            <v>9.4.3.6 Video, cassette and CD hire</v>
          </cell>
        </row>
        <row r="242">
          <cell r="A242" t="str">
            <v>9.4.4.1 Admissions to clubs, dances. Discos, bingo</v>
          </cell>
        </row>
        <row r="243">
          <cell r="A243" t="str">
            <v>9.4.4.2 Social events and gatherings</v>
          </cell>
        </row>
        <row r="244">
          <cell r="A244" t="str">
            <v>9.4.4.3 Subscriptions for leisure activities</v>
          </cell>
        </row>
        <row r="245">
          <cell r="A245" t="str">
            <v>9.4.5 Development of film, photos</v>
          </cell>
        </row>
        <row r="246">
          <cell r="A246" t="str">
            <v>9.4.6.1 Football pools stakes</v>
          </cell>
        </row>
        <row r="247">
          <cell r="A247" t="str">
            <v>9.4.6.2 Bingo stakes</v>
          </cell>
        </row>
        <row r="248">
          <cell r="A248" t="str">
            <v>9.4.6.3 Lottery</v>
          </cell>
        </row>
        <row r="249">
          <cell r="A249" t="str">
            <v>9.4.6.4 Bookmaker, tote, other betting stakes</v>
          </cell>
        </row>
        <row r="250">
          <cell r="A250" t="str">
            <v>9.5.1 Books</v>
          </cell>
        </row>
        <row r="251">
          <cell r="A251" t="str">
            <v>9.5.2 Diaries, address books, cards etc</v>
          </cell>
        </row>
        <row r="252">
          <cell r="A252" t="str">
            <v>9.5.3 Cards, calendars, posters and other printed matter</v>
          </cell>
        </row>
        <row r="253">
          <cell r="A253" t="str">
            <v>9.5.4 Newspapers</v>
          </cell>
        </row>
        <row r="254">
          <cell r="A254" t="str">
            <v>9.5.5 Magazines and periodicals</v>
          </cell>
        </row>
        <row r="255">
          <cell r="A255" t="str">
            <v>10.1 Education</v>
          </cell>
        </row>
        <row r="256">
          <cell r="A256" t="str">
            <v>10.2 Educational trips</v>
          </cell>
        </row>
        <row r="257">
          <cell r="A257" t="str">
            <v>11.1.1 Restaurant and café meals</v>
          </cell>
        </row>
        <row r="258">
          <cell r="A258" t="str">
            <v xml:space="preserve">11.1.2 Alcoholic beverages </v>
          </cell>
        </row>
        <row r="259">
          <cell r="A259" t="str">
            <v>11.1.3 Takeaway meals</v>
          </cell>
        </row>
        <row r="260">
          <cell r="A260" t="str">
            <v>11.1.4.1 Hot food and cold food</v>
          </cell>
        </row>
        <row r="261">
          <cell r="A261" t="str">
            <v>11.1.4.2 Confectionery</v>
          </cell>
        </row>
        <row r="262">
          <cell r="A262" t="str">
            <v>11.1.4.3 Ice cream</v>
          </cell>
        </row>
        <row r="263">
          <cell r="A263" t="str">
            <v>11.1.4.4 Soft drink</v>
          </cell>
        </row>
        <row r="264">
          <cell r="A264" t="str">
            <v>11.1.5 Contract catering</v>
          </cell>
        </row>
        <row r="265">
          <cell r="A265" t="str">
            <v>11.1.6.1 School meals</v>
          </cell>
        </row>
        <row r="266">
          <cell r="A266" t="str">
            <v>11.1.6.2 Meals bought in workplace</v>
          </cell>
        </row>
        <row r="267">
          <cell r="A267" t="str">
            <v>11.2.1 Holiday in the UK</v>
          </cell>
        </row>
        <row r="268">
          <cell r="A268" t="str">
            <v>11.2.2 Holiday abroad</v>
          </cell>
        </row>
        <row r="269">
          <cell r="A269" t="str">
            <v>11.2.3 Room hire</v>
          </cell>
        </row>
        <row r="270">
          <cell r="A270" t="str">
            <v>12.1.1 Hairdressing, beauty treatement</v>
          </cell>
        </row>
        <row r="271">
          <cell r="A271" t="str">
            <v>12.1.2 Toilet paper</v>
          </cell>
        </row>
        <row r="272">
          <cell r="A272" t="str">
            <v>12.1.3.1 Toiletries</v>
          </cell>
        </row>
        <row r="273">
          <cell r="A273" t="str">
            <v>12.1.3.2 Bar of soap, liquid soap, shower gel</v>
          </cell>
        </row>
        <row r="274">
          <cell r="A274" t="str">
            <v>12.1.3.3 Toilet requisites</v>
          </cell>
        </row>
        <row r="275">
          <cell r="A275" t="str">
            <v>12.1.4 Baby toiletries and accessories</v>
          </cell>
        </row>
        <row r="276">
          <cell r="A276" t="str">
            <v>12.1.5.1 Hair products</v>
          </cell>
        </row>
        <row r="277">
          <cell r="A277" t="str">
            <v>12.1.5.2 Cosmetics and related accessories</v>
          </cell>
        </row>
        <row r="278">
          <cell r="A278" t="str">
            <v>12.1.5.3 Electrical appliances for personal care</v>
          </cell>
        </row>
        <row r="279">
          <cell r="A279" t="str">
            <v>12.2.1.1 Jewellery clocks and watches and other personal effects</v>
          </cell>
        </row>
        <row r="280">
          <cell r="A280" t="str">
            <v>12.2.1.2 Leather and travel goods</v>
          </cell>
        </row>
        <row r="281">
          <cell r="A281" t="str">
            <v>12.2.1.3 Sunglasses</v>
          </cell>
        </row>
        <row r="282">
          <cell r="A282" t="str">
            <v>12.2.2.1 Baby equipment</v>
          </cell>
        </row>
        <row r="283">
          <cell r="A283" t="str">
            <v>12.2.2.2 Prams, pram accessories</v>
          </cell>
        </row>
        <row r="284">
          <cell r="A284" t="str">
            <v>12.2.2.3 Repairs to personal goods</v>
          </cell>
        </row>
        <row r="285">
          <cell r="A285" t="str">
            <v>12.3.1.1 Residential homes</v>
          </cell>
        </row>
        <row r="286">
          <cell r="A286" t="str">
            <v>12.3.1.2 Home help</v>
          </cell>
        </row>
        <row r="287">
          <cell r="A287" t="str">
            <v>12.3.1.3 Nursery, creche, playschools</v>
          </cell>
        </row>
        <row r="288">
          <cell r="A288" t="str">
            <v>12.3.1.4 Child care payments</v>
          </cell>
        </row>
        <row r="289">
          <cell r="A289" t="str">
            <v>12.4.1.1 Structure insurance</v>
          </cell>
        </row>
        <row r="290">
          <cell r="A290" t="str">
            <v>12.4.1.2 Contents insurance</v>
          </cell>
        </row>
        <row r="291">
          <cell r="A291" t="str">
            <v>12.4.1.3 Insurance for household items</v>
          </cell>
        </row>
        <row r="292">
          <cell r="A292" t="str">
            <v>12.4.2 Medical insurance premiums</v>
          </cell>
        </row>
        <row r="293">
          <cell r="A293" t="str">
            <v>12.4.3.1 Vehicle insurance</v>
          </cell>
        </row>
        <row r="294">
          <cell r="A294" t="str">
            <v>12.4.3.2 Boat insurance</v>
          </cell>
        </row>
        <row r="295">
          <cell r="A295" t="str">
            <v>12.4.4 Non package holiday, other travel insurance</v>
          </cell>
        </row>
        <row r="296">
          <cell r="A296" t="str">
            <v>12.5.1.1 Moving and storage of furniture</v>
          </cell>
        </row>
        <row r="297">
          <cell r="A297" t="str">
            <v>12.5.1.2 Property transaction - purchase and sale</v>
          </cell>
        </row>
        <row r="298">
          <cell r="A298" t="str">
            <v>12.5.1.3 Property transaction - sale only</v>
          </cell>
        </row>
        <row r="299">
          <cell r="A299" t="str">
            <v>12.5.1.4 Property transaction - purchase only</v>
          </cell>
        </row>
        <row r="300">
          <cell r="A300" t="str">
            <v>12.5.1.5 Property transaction - other payments</v>
          </cell>
        </row>
        <row r="301">
          <cell r="A301" t="str">
            <v>12.5.2.1 Bank building society fees</v>
          </cell>
        </row>
        <row r="302">
          <cell r="A302" t="str">
            <v>12.5.2.2 Bank and post office counter charges</v>
          </cell>
        </row>
        <row r="303">
          <cell r="A303" t="str">
            <v>12.5.2.3 Credit card fees</v>
          </cell>
        </row>
        <row r="304">
          <cell r="A304" t="str">
            <v>12.5.3.1 Other professional fees</v>
          </cell>
        </row>
        <row r="305">
          <cell r="A305" t="str">
            <v>12.5.3.2 Legal fees</v>
          </cell>
        </row>
        <row r="306">
          <cell r="A306" t="str">
            <v>12.5.3.3 Funeral expenses</v>
          </cell>
        </row>
        <row r="307">
          <cell r="A307" t="str">
            <v>12.5.3.4 TU and professional organisations</v>
          </cell>
        </row>
        <row r="308">
          <cell r="A308" t="str">
            <v>12.5.3.5 Other payments for services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4:C25"/>
  <sheetViews>
    <sheetView topLeftCell="A4" workbookViewId="0">
      <selection activeCell="A2" sqref="A2"/>
    </sheetView>
  </sheetViews>
  <sheetFormatPr defaultColWidth="9.1328125" defaultRowHeight="14.25" x14ac:dyDescent="0.45"/>
  <cols>
    <col min="1" max="16384" width="9.1328125" style="3"/>
  </cols>
  <sheetData>
    <row r="4" spans="2:3" x14ac:dyDescent="0.45">
      <c r="B4" s="2" t="s">
        <v>470</v>
      </c>
    </row>
    <row r="5" spans="2:3" x14ac:dyDescent="0.45">
      <c r="B5" s="2"/>
    </row>
    <row r="6" spans="2:3" x14ac:dyDescent="0.45">
      <c r="B6" s="2" t="s">
        <v>471</v>
      </c>
    </row>
    <row r="8" spans="2:3" x14ac:dyDescent="0.45">
      <c r="B8" s="3" t="s">
        <v>472</v>
      </c>
    </row>
    <row r="10" spans="2:3" x14ac:dyDescent="0.45">
      <c r="B10" s="3">
        <v>1</v>
      </c>
      <c r="C10" s="4" t="s">
        <v>473</v>
      </c>
    </row>
    <row r="11" spans="2:3" x14ac:dyDescent="0.45">
      <c r="B11" s="3">
        <v>2</v>
      </c>
      <c r="C11" s="4" t="s">
        <v>474</v>
      </c>
    </row>
    <row r="12" spans="2:3" x14ac:dyDescent="0.45">
      <c r="B12" s="3">
        <v>3</v>
      </c>
      <c r="C12" s="4" t="s">
        <v>475</v>
      </c>
    </row>
    <row r="13" spans="2:3" x14ac:dyDescent="0.45">
      <c r="B13" s="3">
        <v>4</v>
      </c>
      <c r="C13" s="4" t="s">
        <v>476</v>
      </c>
    </row>
    <row r="14" spans="2:3" x14ac:dyDescent="0.45">
      <c r="B14" s="3">
        <v>5</v>
      </c>
      <c r="C14" s="4" t="s">
        <v>477</v>
      </c>
    </row>
    <row r="15" spans="2:3" x14ac:dyDescent="0.45">
      <c r="B15" s="3">
        <v>6</v>
      </c>
      <c r="C15" s="4" t="s">
        <v>478</v>
      </c>
    </row>
    <row r="16" spans="2:3" x14ac:dyDescent="0.45">
      <c r="B16" s="3">
        <v>7</v>
      </c>
      <c r="C16" s="4" t="s">
        <v>479</v>
      </c>
    </row>
    <row r="17" spans="2:3" x14ac:dyDescent="0.45">
      <c r="B17" s="3">
        <v>8</v>
      </c>
      <c r="C17" s="4" t="s">
        <v>480</v>
      </c>
    </row>
    <row r="18" spans="2:3" x14ac:dyDescent="0.45">
      <c r="B18" s="3">
        <v>9</v>
      </c>
      <c r="C18" s="4" t="s">
        <v>481</v>
      </c>
    </row>
    <row r="19" spans="2:3" x14ac:dyDescent="0.45">
      <c r="B19" s="3">
        <v>10</v>
      </c>
      <c r="C19" s="4" t="s">
        <v>482</v>
      </c>
    </row>
    <row r="20" spans="2:3" x14ac:dyDescent="0.45">
      <c r="B20" s="3">
        <v>11</v>
      </c>
      <c r="C20" s="4" t="s">
        <v>483</v>
      </c>
    </row>
    <row r="21" spans="2:3" x14ac:dyDescent="0.45">
      <c r="B21" s="3">
        <v>12</v>
      </c>
      <c r="C21" s="4" t="s">
        <v>484</v>
      </c>
    </row>
    <row r="22" spans="2:3" x14ac:dyDescent="0.45">
      <c r="B22" s="3">
        <v>13</v>
      </c>
      <c r="C22" s="4" t="s">
        <v>485</v>
      </c>
    </row>
    <row r="23" spans="2:3" x14ac:dyDescent="0.45">
      <c r="B23" s="3">
        <v>14</v>
      </c>
      <c r="C23" s="4" t="s">
        <v>486</v>
      </c>
    </row>
    <row r="24" spans="2:3" x14ac:dyDescent="0.45">
      <c r="B24" s="3">
        <v>15</v>
      </c>
      <c r="C24" s="4" t="s">
        <v>487</v>
      </c>
    </row>
    <row r="25" spans="2:3" x14ac:dyDescent="0.45">
      <c r="B25" s="3">
        <v>16</v>
      </c>
      <c r="C25" s="4" t="s">
        <v>488</v>
      </c>
    </row>
  </sheetData>
  <hyperlinks>
    <hyperlink ref="C10" location="'COICOP - CO2'!A1" display="CO2 emissions for London (2001 - 2016) by COICOP" xr:uid="{00000000-0004-0000-0000-000000000000}"/>
    <hyperlink ref="C11" location="'COICOP - CO2 - pc'!A1" display="CO2 emissions for London (2001 - 2016) by COICOP on a per capita basis" xr:uid="{00000000-0004-0000-0000-000001000000}"/>
    <hyperlink ref="C12" location="'COICOP - GHG'!A1" display="GHG enissions for London (2001 - 2016) by COICOP" xr:uid="{00000000-0004-0000-0000-000002000000}"/>
    <hyperlink ref="C13" location="'COICOP - GHG - pc'!A1" display="GHG enissions for London (2001 - 2016) by COICOP on a per capita basis" xr:uid="{00000000-0004-0000-0000-000003000000}"/>
    <hyperlink ref="C14" location="'CO2 - non household'!A1" display="CO2 emissions - non-household" xr:uid="{00000000-0004-0000-0000-000004000000}"/>
    <hyperlink ref="C15" location="'GHG - non household'!A1" display="GHG emissions - non-household" xr:uid="{00000000-0004-0000-0000-000005000000}"/>
    <hyperlink ref="C16" location="'Total CO2 Footprint D1'!A1" display="Total CO2 Footprint - COICOP (Digit 1)" xr:uid="{00000000-0004-0000-0000-000006000000}"/>
    <hyperlink ref="C17" location="'Total GHG Footprint D1'!A1" display="Total GHG Footprint - COICOP (Digit 1)" xr:uid="{00000000-0004-0000-0000-000007000000}"/>
    <hyperlink ref="C18" location="'Total CO2 Footprint D1'!A1" display="Total CO2 by SIC" xr:uid="{00000000-0004-0000-0000-000008000000}"/>
    <hyperlink ref="C19" location="'GHG - SIC - source'!A1" display="Total GHG by SIC" xr:uid="{00000000-0004-0000-0000-000009000000}"/>
    <hyperlink ref="C20" location="Population!A1" display="Population" xr:uid="{00000000-0004-0000-0000-00000A000000}"/>
    <hyperlink ref="C21" location="'GHG Protocol'!A1" display="GHG Protocol" xr:uid="{00000000-0004-0000-0000-00000B000000}"/>
    <hyperlink ref="C22" location="'Figure 1'!A1" display="Figure 1 data" xr:uid="{00000000-0004-0000-0000-00000C000000}"/>
    <hyperlink ref="C23" location="'Figure 2'!A1" display="Figure 2 data" xr:uid="{00000000-0004-0000-0000-00000D000000}"/>
    <hyperlink ref="C24" location="'Figure 3'!A1" display="Figure 3 data" xr:uid="{00000000-0004-0000-0000-00000E000000}"/>
    <hyperlink ref="C25" location="'Figure 4'!A1" display="Figure 4 data" xr:uid="{00000000-0004-0000-0000-00000F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4.25" x14ac:dyDescent="0.4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C4:S8"/>
  <sheetViews>
    <sheetView workbookViewId="0"/>
  </sheetViews>
  <sheetFormatPr defaultColWidth="9.1328125" defaultRowHeight="14.25" x14ac:dyDescent="0.45"/>
  <cols>
    <col min="1" max="1" width="9.1328125" style="3"/>
    <col min="2" max="2" width="3" style="3" bestFit="1" customWidth="1"/>
    <col min="3" max="3" width="23.1328125" style="3" customWidth="1"/>
    <col min="4" max="19" width="11.3984375" style="3" bestFit="1" customWidth="1"/>
    <col min="20" max="16384" width="9.1328125" style="3"/>
  </cols>
  <sheetData>
    <row r="4" spans="3:19" x14ac:dyDescent="0.45">
      <c r="D4" s="5">
        <v>2001</v>
      </c>
      <c r="E4" s="5">
        <v>2002</v>
      </c>
      <c r="F4" s="5">
        <v>2003</v>
      </c>
      <c r="G4" s="5">
        <v>2004</v>
      </c>
      <c r="H4" s="5">
        <v>2005</v>
      </c>
      <c r="I4" s="5">
        <v>2006</v>
      </c>
      <c r="J4" s="5">
        <v>2007</v>
      </c>
      <c r="K4" s="5">
        <v>2008</v>
      </c>
      <c r="L4" s="5">
        <v>2009</v>
      </c>
      <c r="M4" s="5">
        <v>2010</v>
      </c>
      <c r="N4" s="5">
        <v>2011</v>
      </c>
      <c r="O4" s="5">
        <v>2012</v>
      </c>
      <c r="P4" s="5">
        <v>2013</v>
      </c>
      <c r="Q4" s="5">
        <v>2014</v>
      </c>
      <c r="R4" s="5">
        <v>2015</v>
      </c>
      <c r="S4" s="5">
        <v>2016</v>
      </c>
    </row>
    <row r="5" spans="3:19" x14ac:dyDescent="0.45">
      <c r="C5" s="3" t="s">
        <v>585</v>
      </c>
      <c r="D5" s="14">
        <v>7322000</v>
      </c>
      <c r="E5" s="14">
        <v>7377000</v>
      </c>
      <c r="F5" s="14">
        <v>7395000</v>
      </c>
      <c r="G5" s="14">
        <v>7433000</v>
      </c>
      <c r="H5" s="14">
        <v>7519000</v>
      </c>
      <c r="I5" s="14">
        <v>7598000</v>
      </c>
      <c r="J5" s="14">
        <v>7693000</v>
      </c>
      <c r="K5" s="14">
        <v>7812000</v>
      </c>
      <c r="L5" s="14">
        <v>7943000</v>
      </c>
      <c r="M5" s="14">
        <v>8061000</v>
      </c>
      <c r="N5" s="14">
        <v>8174000</v>
      </c>
      <c r="O5" s="14">
        <v>8308000</v>
      </c>
      <c r="P5" s="14">
        <v>8417000</v>
      </c>
      <c r="Q5" s="14">
        <v>8539000</v>
      </c>
      <c r="R5" s="14">
        <v>8674000</v>
      </c>
      <c r="S5" s="14">
        <v>8788000</v>
      </c>
    </row>
    <row r="6" spans="3:19" s="17" customFormat="1" x14ac:dyDescent="0.45">
      <c r="C6" s="17" t="s">
        <v>39</v>
      </c>
      <c r="D6" s="17">
        <v>59110000</v>
      </c>
      <c r="E6" s="17">
        <v>59370000</v>
      </c>
      <c r="F6" s="17">
        <v>59640000</v>
      </c>
      <c r="G6" s="17">
        <v>59950000</v>
      </c>
      <c r="H6" s="17">
        <v>60410000</v>
      </c>
      <c r="I6" s="17">
        <v>60830000</v>
      </c>
      <c r="J6" s="17">
        <v>61320000</v>
      </c>
      <c r="K6" s="17">
        <v>61820000</v>
      </c>
      <c r="L6" s="17">
        <v>62260000</v>
      </c>
      <c r="M6" s="17">
        <v>62760000</v>
      </c>
      <c r="N6" s="17">
        <v>63180000</v>
      </c>
      <c r="O6" s="17">
        <v>63700000</v>
      </c>
      <c r="P6" s="17">
        <v>64110000</v>
      </c>
      <c r="Q6" s="17">
        <v>64600000</v>
      </c>
      <c r="R6" s="17">
        <v>65110000</v>
      </c>
      <c r="S6" s="17">
        <v>65650000</v>
      </c>
    </row>
    <row r="7" spans="3:19" x14ac:dyDescent="0.45"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3:19" x14ac:dyDescent="0.45">
      <c r="C8" s="3" t="s">
        <v>586</v>
      </c>
      <c r="D8" s="18">
        <f>D5/D6</f>
        <v>0.12387074945017763</v>
      </c>
      <c r="E8" s="18">
        <f t="shared" ref="E8:R8" si="0">E5/E6</f>
        <v>0.12425467407781708</v>
      </c>
      <c r="F8" s="18">
        <f t="shared" si="0"/>
        <v>0.12399396378269617</v>
      </c>
      <c r="G8" s="18">
        <f t="shared" si="0"/>
        <v>0.12398665554628857</v>
      </c>
      <c r="H8" s="18">
        <f t="shared" si="0"/>
        <v>0.12446614798874359</v>
      </c>
      <c r="I8" s="18">
        <f t="shared" si="0"/>
        <v>0.12490547427256288</v>
      </c>
      <c r="J8" s="18">
        <f t="shared" si="0"/>
        <v>0.1254566210045662</v>
      </c>
      <c r="K8" s="18">
        <f t="shared" si="0"/>
        <v>0.1263668715626011</v>
      </c>
      <c r="L8" s="18">
        <f t="shared" si="0"/>
        <v>0.12757789913266945</v>
      </c>
      <c r="M8" s="18">
        <f t="shared" si="0"/>
        <v>0.12844168260038241</v>
      </c>
      <c r="N8" s="18">
        <f t="shared" si="0"/>
        <v>0.12937638493194048</v>
      </c>
      <c r="O8" s="18">
        <f t="shared" si="0"/>
        <v>0.13042386185243329</v>
      </c>
      <c r="P8" s="18">
        <f t="shared" si="0"/>
        <v>0.13128997036343784</v>
      </c>
      <c r="Q8" s="18">
        <f t="shared" si="0"/>
        <v>0.1321826625386997</v>
      </c>
      <c r="R8" s="18">
        <f t="shared" si="0"/>
        <v>0.13322070342497314</v>
      </c>
      <c r="S8" s="18">
        <f>S5/S6</f>
        <v>0.13386138613861387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S111"/>
  <sheetViews>
    <sheetView workbookViewId="0">
      <selection activeCell="P116" sqref="P116"/>
    </sheetView>
  </sheetViews>
  <sheetFormatPr defaultColWidth="9.1328125" defaultRowHeight="14.25" x14ac:dyDescent="0.45"/>
  <cols>
    <col min="1" max="1" width="9.1328125" style="19"/>
    <col min="2" max="2" width="3" style="19" bestFit="1" customWidth="1"/>
    <col min="3" max="3" width="67.265625" style="19" bestFit="1" customWidth="1"/>
    <col min="4" max="5" width="6.3984375" style="19" bestFit="1" customWidth="1"/>
    <col min="6" max="10" width="7.3984375" style="19" bestFit="1" customWidth="1"/>
    <col min="11" max="11" width="9.1328125" style="19" bestFit="1" customWidth="1"/>
    <col min="12" max="16384" width="9.1328125" style="19"/>
  </cols>
  <sheetData>
    <row r="2" spans="2:19" x14ac:dyDescent="0.45">
      <c r="D2" s="19">
        <v>2001</v>
      </c>
      <c r="E2" s="19">
        <v>2002</v>
      </c>
      <c r="F2" s="19">
        <v>2003</v>
      </c>
      <c r="G2" s="19">
        <v>2004</v>
      </c>
      <c r="H2" s="19">
        <v>2005</v>
      </c>
      <c r="I2" s="19">
        <v>2006</v>
      </c>
      <c r="J2" s="19">
        <v>2007</v>
      </c>
      <c r="K2" s="19">
        <v>2008</v>
      </c>
      <c r="L2" s="19">
        <v>2009</v>
      </c>
      <c r="M2" s="19">
        <v>2010</v>
      </c>
      <c r="N2" s="19">
        <v>2011</v>
      </c>
      <c r="O2" s="19">
        <v>2012</v>
      </c>
      <c r="P2" s="19">
        <v>2013</v>
      </c>
      <c r="Q2" s="19">
        <v>2014</v>
      </c>
      <c r="R2" s="19">
        <v>2015</v>
      </c>
      <c r="S2" s="19">
        <v>2016</v>
      </c>
    </row>
    <row r="3" spans="2:19" x14ac:dyDescent="0.45">
      <c r="B3" s="19">
        <v>1</v>
      </c>
      <c r="C3" s="19" t="s">
        <v>587</v>
      </c>
      <c r="D3" s="20">
        <f>SUM(co2_2001_ind!$B2:$AN2)</f>
        <v>1237.8228298464574</v>
      </c>
      <c r="E3" s="20">
        <f>SUM(co2_2002_ind!$B2:$AN2)</f>
        <v>1289.1526561276005</v>
      </c>
      <c r="F3" s="20">
        <f>SUM(co2_2003_ind!$B2:$AN2)</f>
        <v>1340.6106362705714</v>
      </c>
      <c r="G3" s="20">
        <f>SUM(co2_2004_ind!$B2:$AN2)</f>
        <v>1363.4773793055874</v>
      </c>
      <c r="H3" s="20">
        <f>SUM(co2_2005_ind!$B2:$AN2)</f>
        <v>1425.4227732358727</v>
      </c>
      <c r="I3" s="20">
        <f>SUM(co2_2006_ind!$B2:$AN2)</f>
        <v>1379.4977223244493</v>
      </c>
      <c r="J3" s="20">
        <f>SUM(co2_2007_ind!$B2:$AN2)</f>
        <v>1302.3625105974268</v>
      </c>
      <c r="K3" s="20">
        <f>SUM(co2_2008_ind!$B2:$AN2)</f>
        <v>1304.6363666381494</v>
      </c>
      <c r="L3" s="20">
        <f>SUM(co2_2009_ind!$B2:$AN2)</f>
        <v>1322.0583624948827</v>
      </c>
      <c r="M3" s="20">
        <f>SUM(co2_2010_ind!$B2:$AN2)</f>
        <v>1446.3417503058763</v>
      </c>
      <c r="N3" s="20">
        <f>SUM(co2_2011_ind!$B2:$AN2)</f>
        <v>1381.3653641636172</v>
      </c>
      <c r="O3" s="20">
        <f>SUM(co2_2012_ind!$B2:$AN2)</f>
        <v>1332.9534801766183</v>
      </c>
      <c r="P3" s="20">
        <f>SUM(co2_2013_ind!$B2:$AN2)</f>
        <v>1518.435879207738</v>
      </c>
      <c r="Q3" s="20">
        <f>SUM(co2_2014_ind!$B2:$AN2)</f>
        <v>1680.1917526145339</v>
      </c>
      <c r="R3" s="20">
        <f>SUM(co2_2015_ind!$B2:$AN2)</f>
        <v>1454.264715562625</v>
      </c>
      <c r="S3" s="20">
        <f>SUM(co2_2016_ind!$B2:$AN2)</f>
        <v>1581.4160854729209</v>
      </c>
    </row>
    <row r="4" spans="2:19" x14ac:dyDescent="0.45">
      <c r="B4" s="19">
        <v>2</v>
      </c>
      <c r="C4" s="19" t="s">
        <v>588</v>
      </c>
      <c r="D4" s="20">
        <f>SUM(co2_2001_ind!$B3:$AN3)</f>
        <v>43.211562001405305</v>
      </c>
      <c r="E4" s="20">
        <f>SUM(co2_2002_ind!$B3:$AN3)</f>
        <v>42.441771055259494</v>
      </c>
      <c r="F4" s="20">
        <f>SUM(co2_2003_ind!$B3:$AN3)</f>
        <v>55.383276545198527</v>
      </c>
      <c r="G4" s="20">
        <f>SUM(co2_2004_ind!$B3:$AN3)</f>
        <v>50.769414951859261</v>
      </c>
      <c r="H4" s="20">
        <f>SUM(co2_2005_ind!$B3:$AN3)</f>
        <v>44.589347386967972</v>
      </c>
      <c r="I4" s="20">
        <f>SUM(co2_2006_ind!$B3:$AN3)</f>
        <v>44.389441057660996</v>
      </c>
      <c r="J4" s="20">
        <f>SUM(co2_2007_ind!$B3:$AN3)</f>
        <v>49.601344532007715</v>
      </c>
      <c r="K4" s="20">
        <f>SUM(co2_2008_ind!$B3:$AN3)</f>
        <v>35.477554030863168</v>
      </c>
      <c r="L4" s="20">
        <f>SUM(co2_2009_ind!$B3:$AN3)</f>
        <v>33.193149909895936</v>
      </c>
      <c r="M4" s="20">
        <f>SUM(co2_2010_ind!$B3:$AN3)</f>
        <v>35.856408857226569</v>
      </c>
      <c r="N4" s="20">
        <f>SUM(co2_2011_ind!$B3:$AN3)</f>
        <v>28.278872355525813</v>
      </c>
      <c r="O4" s="20">
        <f>SUM(co2_2012_ind!$B3:$AN3)</f>
        <v>29.810197445640085</v>
      </c>
      <c r="P4" s="20">
        <f>SUM(co2_2013_ind!$B3:$AN3)</f>
        <v>36.471370946975185</v>
      </c>
      <c r="Q4" s="20">
        <f>SUM(co2_2014_ind!$B3:$AN3)</f>
        <v>45.361196987732875</v>
      </c>
      <c r="R4" s="20">
        <f>SUM(co2_2015_ind!$B3:$AN3)</f>
        <v>51.687267907091908</v>
      </c>
      <c r="S4" s="20">
        <f>SUM(co2_2016_ind!$B3:$AN3)</f>
        <v>53.329814706983306</v>
      </c>
    </row>
    <row r="5" spans="2:19" x14ac:dyDescent="0.45">
      <c r="B5" s="19">
        <v>3</v>
      </c>
      <c r="C5" s="19" t="s">
        <v>589</v>
      </c>
      <c r="D5" s="20">
        <f>SUM(co2_2001_ind!$B4:$AN4)</f>
        <v>92.795052457293792</v>
      </c>
      <c r="E5" s="20">
        <f>SUM(co2_2002_ind!$B4:$AN4)</f>
        <v>90.158915555032991</v>
      </c>
      <c r="F5" s="20">
        <f>SUM(co2_2003_ind!$B4:$AN4)</f>
        <v>85.488345144199471</v>
      </c>
      <c r="G5" s="20">
        <f>SUM(co2_2004_ind!$B4:$AN4)</f>
        <v>92.965889591918867</v>
      </c>
      <c r="H5" s="20">
        <f>SUM(co2_2005_ind!$B4:$AN4)</f>
        <v>99.446982318556309</v>
      </c>
      <c r="I5" s="20">
        <f>SUM(co2_2006_ind!$B4:$AN4)</f>
        <v>88.752689294694321</v>
      </c>
      <c r="J5" s="20">
        <f>SUM(co2_2007_ind!$B4:$AN4)</f>
        <v>86.077335974616901</v>
      </c>
      <c r="K5" s="20">
        <f>SUM(co2_2008_ind!$B4:$AN4)</f>
        <v>78.838727619254186</v>
      </c>
      <c r="L5" s="20">
        <f>SUM(co2_2009_ind!$B4:$AN4)</f>
        <v>76.004915200206241</v>
      </c>
      <c r="M5" s="20">
        <f>SUM(co2_2010_ind!$B4:$AN4)</f>
        <v>84.94088293186023</v>
      </c>
      <c r="N5" s="20">
        <f>SUM(co2_2011_ind!$B4:$AN4)</f>
        <v>77.284069223153736</v>
      </c>
      <c r="O5" s="20">
        <f>SUM(co2_2012_ind!$B4:$AN4)</f>
        <v>88.534070756586033</v>
      </c>
      <c r="P5" s="20">
        <f>SUM(co2_2013_ind!$B4:$AN4)</f>
        <v>91.944947121902345</v>
      </c>
      <c r="Q5" s="20">
        <f>SUM(co2_2014_ind!$B4:$AN4)</f>
        <v>119.98416309147265</v>
      </c>
      <c r="R5" s="20">
        <f>SUM(co2_2015_ind!$B4:$AN4)</f>
        <v>109.36192908235343</v>
      </c>
      <c r="S5" s="20">
        <f>SUM(co2_2016_ind!$B4:$AN4)</f>
        <v>116.47778113173619</v>
      </c>
    </row>
    <row r="6" spans="2:19" x14ac:dyDescent="0.45">
      <c r="B6" s="19">
        <v>5</v>
      </c>
      <c r="C6" s="19" t="s">
        <v>590</v>
      </c>
      <c r="D6" s="20">
        <f>SUM(co2_2001_ind!$B5:$AN5)</f>
        <v>1641.5820786243046</v>
      </c>
      <c r="E6" s="20">
        <f>SUM(co2_2002_ind!$B5:$AN5)</f>
        <v>1603.5765705484453</v>
      </c>
      <c r="F6" s="20">
        <f>SUM(co2_2003_ind!$B5:$AN5)</f>
        <v>1304.9729762869083</v>
      </c>
      <c r="G6" s="20">
        <f>SUM(co2_2004_ind!$B5:$AN5)</f>
        <v>1586.7263498164828</v>
      </c>
      <c r="H6" s="20">
        <f>SUM(co2_2005_ind!$B5:$AN5)</f>
        <v>1608.9856739705174</v>
      </c>
      <c r="I6" s="20">
        <f>SUM(co2_2006_ind!$B5:$AN5)</f>
        <v>1960.0267367876072</v>
      </c>
      <c r="J6" s="20">
        <f>SUM(co2_2007_ind!$B5:$AN5)</f>
        <v>2015.1737684034217</v>
      </c>
      <c r="K6" s="20">
        <f>SUM(co2_2008_ind!$B5:$AN5)</f>
        <v>2196.7856334035796</v>
      </c>
      <c r="L6" s="20">
        <f>SUM(co2_2009_ind!$B5:$AN5)</f>
        <v>1540.7852426495904</v>
      </c>
      <c r="M6" s="20">
        <f>SUM(co2_2010_ind!$B5:$AN5)</f>
        <v>1260.6163174047163</v>
      </c>
      <c r="N6" s="20">
        <f>SUM(co2_2011_ind!$B5:$AN5)</f>
        <v>1474.4168174130832</v>
      </c>
      <c r="O6" s="20">
        <f>SUM(co2_2012_ind!$B5:$AN5)</f>
        <v>1297.4578939345986</v>
      </c>
      <c r="P6" s="20">
        <f>SUM(co2_2013_ind!$B5:$AN5)</f>
        <v>1721.8464427499771</v>
      </c>
      <c r="Q6" s="20">
        <f>SUM(co2_2014_ind!$B5:$AN5)</f>
        <v>1737.6909612141744</v>
      </c>
      <c r="R6" s="20">
        <f>SUM(co2_2015_ind!$B5:$AN5)</f>
        <v>1606.611443717057</v>
      </c>
      <c r="S6" s="20">
        <f>SUM(co2_2016_ind!$B5:$AN5)</f>
        <v>1480.8379185773792</v>
      </c>
    </row>
    <row r="7" spans="2:19" x14ac:dyDescent="0.45">
      <c r="B7" s="19" t="s">
        <v>591</v>
      </c>
      <c r="C7" s="19" t="s">
        <v>58</v>
      </c>
      <c r="D7" s="20">
        <f>SUM(co2_2001_ind!$B6:$AN6)</f>
        <v>3189.6749738104145</v>
      </c>
      <c r="E7" s="20">
        <f>SUM(co2_2002_ind!$B6:$AN6)</f>
        <v>3152.3799473458594</v>
      </c>
      <c r="F7" s="20">
        <f>SUM(co2_2003_ind!$B6:$AN6)</f>
        <v>3362.7982451897865</v>
      </c>
      <c r="G7" s="20">
        <f>SUM(co2_2004_ind!$B6:$AN6)</f>
        <v>3340.4744947574054</v>
      </c>
      <c r="H7" s="20">
        <f>SUM(co2_2005_ind!$B6:$AN6)</f>
        <v>3439.6521420886579</v>
      </c>
      <c r="I7" s="20">
        <f>SUM(co2_2006_ind!$B6:$AN6)</f>
        <v>3361.7987977856128</v>
      </c>
      <c r="J7" s="20">
        <f>SUM(co2_2007_ind!$B6:$AN6)</f>
        <v>3633.7936967227788</v>
      </c>
      <c r="K7" s="20">
        <f>SUM(co2_2008_ind!$B6:$AN6)</f>
        <v>3255.5552971660445</v>
      </c>
      <c r="L7" s="20">
        <f>SUM(co2_2009_ind!$B6:$AN6)</f>
        <v>3099.8346210374411</v>
      </c>
      <c r="M7" s="20">
        <f>SUM(co2_2010_ind!$B6:$AN6)</f>
        <v>3422.9896432897754</v>
      </c>
      <c r="N7" s="20">
        <f>SUM(co2_2011_ind!$B6:$AN6)</f>
        <v>3215.4965946933839</v>
      </c>
      <c r="O7" s="20">
        <f>SUM(co2_2012_ind!$B6:$AN6)</f>
        <v>3044.2768290331214</v>
      </c>
      <c r="P7" s="20">
        <f>SUM(co2_2013_ind!$B6:$AN6)</f>
        <v>3134.2534070945085</v>
      </c>
      <c r="Q7" s="20">
        <f>SUM(co2_2014_ind!$B6:$AN6)</f>
        <v>3160.8177429093803</v>
      </c>
      <c r="R7" s="20">
        <f>SUM(co2_2015_ind!$B6:$AN6)</f>
        <v>3133.5812843199633</v>
      </c>
      <c r="S7" s="20">
        <f>SUM(co2_2016_ind!$B6:$AN6)</f>
        <v>3089.505723870423</v>
      </c>
    </row>
    <row r="8" spans="2:19" x14ac:dyDescent="0.45">
      <c r="B8" s="19">
        <v>8</v>
      </c>
      <c r="C8" s="19" t="s">
        <v>592</v>
      </c>
      <c r="D8" s="20">
        <f>SUM(co2_2001_ind!$B7:$AN7)</f>
        <v>210.75327140739299</v>
      </c>
      <c r="E8" s="20">
        <f>SUM(co2_2002_ind!$B7:$AN7)</f>
        <v>184.9653355084439</v>
      </c>
      <c r="F8" s="20">
        <f>SUM(co2_2003_ind!$B7:$AN7)</f>
        <v>218.23285890265757</v>
      </c>
      <c r="G8" s="20">
        <f>SUM(co2_2004_ind!$B7:$AN7)</f>
        <v>227.87660122862221</v>
      </c>
      <c r="H8" s="20">
        <f>SUM(co2_2005_ind!$B7:$AN7)</f>
        <v>258.96235974898502</v>
      </c>
      <c r="I8" s="20">
        <f>SUM(co2_2006_ind!$B7:$AN7)</f>
        <v>268.14124233078746</v>
      </c>
      <c r="J8" s="20">
        <f>SUM(co2_2007_ind!$B7:$AN7)</f>
        <v>296.35815112854999</v>
      </c>
      <c r="K8" s="20">
        <f>SUM(co2_2008_ind!$B7:$AN7)</f>
        <v>318.48371223553767</v>
      </c>
      <c r="L8" s="20">
        <f>SUM(co2_2009_ind!$B7:$AN7)</f>
        <v>295.55881663753803</v>
      </c>
      <c r="M8" s="20">
        <f>SUM(co2_2010_ind!$B7:$AN7)</f>
        <v>295.87600277542379</v>
      </c>
      <c r="N8" s="20">
        <f>SUM(co2_2011_ind!$B7:$AN7)</f>
        <v>360.41207880853335</v>
      </c>
      <c r="O8" s="20">
        <f>SUM(co2_2012_ind!$B7:$AN7)</f>
        <v>342.49267157613542</v>
      </c>
      <c r="P8" s="20">
        <f>SUM(co2_2013_ind!$B7:$AN7)</f>
        <v>337.9558230135595</v>
      </c>
      <c r="Q8" s="20">
        <f>SUM(co2_2014_ind!$B7:$AN7)</f>
        <v>356.33826111985337</v>
      </c>
      <c r="R8" s="20">
        <f>SUM(co2_2015_ind!$B7:$AN7)</f>
        <v>366.56756523959473</v>
      </c>
      <c r="S8" s="20">
        <f>SUM(co2_2016_ind!$B7:$AN7)</f>
        <v>390.34893392019177</v>
      </c>
    </row>
    <row r="9" spans="2:19" x14ac:dyDescent="0.45">
      <c r="B9" s="19">
        <v>9</v>
      </c>
      <c r="C9" s="19" t="s">
        <v>593</v>
      </c>
      <c r="D9" s="20">
        <f>SUM(co2_2001_ind!$B8:$AN8)</f>
        <v>41.224475617405638</v>
      </c>
      <c r="E9" s="20">
        <f>SUM(co2_2002_ind!$B8:$AN8)</f>
        <v>44.052930331421237</v>
      </c>
      <c r="F9" s="20">
        <f>SUM(co2_2003_ind!$B8:$AN8)</f>
        <v>42.187944790980566</v>
      </c>
      <c r="G9" s="20">
        <f>SUM(co2_2004_ind!$B8:$AN8)</f>
        <v>36.870853757928344</v>
      </c>
      <c r="H9" s="20">
        <f>SUM(co2_2005_ind!$B8:$AN8)</f>
        <v>32.208359648989621</v>
      </c>
      <c r="I9" s="20">
        <f>SUM(co2_2006_ind!$B8:$AN8)</f>
        <v>27.034707767642896</v>
      </c>
      <c r="J9" s="20">
        <f>SUM(co2_2007_ind!$B8:$AN8)</f>
        <v>27.736740958037821</v>
      </c>
      <c r="K9" s="20">
        <f>SUM(co2_2008_ind!$B8:$AN8)</f>
        <v>26.315674098900978</v>
      </c>
      <c r="L9" s="20">
        <f>SUM(co2_2009_ind!$B8:$AN8)</f>
        <v>36.642752531188897</v>
      </c>
      <c r="M9" s="20">
        <f>SUM(co2_2010_ind!$B8:$AN8)</f>
        <v>26.577273006044472</v>
      </c>
      <c r="N9" s="20">
        <f>SUM(co2_2011_ind!$B8:$AN8)</f>
        <v>22.291185248730471</v>
      </c>
      <c r="O9" s="20">
        <f>SUM(co2_2012_ind!$B8:$AN8)</f>
        <v>26.979927732199968</v>
      </c>
      <c r="P9" s="20">
        <f>SUM(co2_2013_ind!$B8:$AN8)</f>
        <v>30.834830470980613</v>
      </c>
      <c r="Q9" s="20">
        <f>SUM(co2_2014_ind!$B8:$AN8)</f>
        <v>41.087635935240982</v>
      </c>
      <c r="R9" s="20">
        <f>SUM(co2_2015_ind!$B8:$AN8)</f>
        <v>40.867258059100919</v>
      </c>
      <c r="S9" s="20">
        <f>SUM(co2_2016_ind!$B8:$AN8)</f>
        <v>44.153809587633958</v>
      </c>
    </row>
    <row r="10" spans="2:19" x14ac:dyDescent="0.45">
      <c r="B10" s="19">
        <v>10.1</v>
      </c>
      <c r="C10" s="19" t="s">
        <v>594</v>
      </c>
      <c r="D10" s="20">
        <f>SUM(co2_2001_ind!$B9:$AN9)</f>
        <v>171.48295788931665</v>
      </c>
      <c r="E10" s="20">
        <f>SUM(co2_2002_ind!$B9:$AN9)</f>
        <v>161.6137480994154</v>
      </c>
      <c r="F10" s="20">
        <f>SUM(co2_2003_ind!$B9:$AN9)</f>
        <v>190.38384621078166</v>
      </c>
      <c r="G10" s="20">
        <f>SUM(co2_2004_ind!$B9:$AN9)</f>
        <v>180.79413723928639</v>
      </c>
      <c r="H10" s="20">
        <f>SUM(co2_2005_ind!$B9:$AN9)</f>
        <v>176.66432236566575</v>
      </c>
      <c r="I10" s="20">
        <f>SUM(co2_2006_ind!$B9:$AN9)</f>
        <v>168.32126701873844</v>
      </c>
      <c r="J10" s="20">
        <f>SUM(co2_2007_ind!$B9:$AN9)</f>
        <v>139.71912587012605</v>
      </c>
      <c r="K10" s="20">
        <f>SUM(co2_2008_ind!$B9:$AN9)</f>
        <v>150.7919919096951</v>
      </c>
      <c r="L10" s="20">
        <f>SUM(co2_2009_ind!$B9:$AN9)</f>
        <v>153.50795270171378</v>
      </c>
      <c r="M10" s="20">
        <f>SUM(co2_2010_ind!$B9:$AN9)</f>
        <v>195.83992567985769</v>
      </c>
      <c r="N10" s="20">
        <f>SUM(co2_2011_ind!$B9:$AN9)</f>
        <v>176.61263862615016</v>
      </c>
      <c r="O10" s="20">
        <f>SUM(co2_2012_ind!$B9:$AN9)</f>
        <v>167.16537903359335</v>
      </c>
      <c r="P10" s="20">
        <f>SUM(co2_2013_ind!$B9:$AN9)</f>
        <v>187.48362348706041</v>
      </c>
      <c r="Q10" s="20">
        <f>SUM(co2_2014_ind!$B9:$AN9)</f>
        <v>201.53374222218835</v>
      </c>
      <c r="R10" s="20">
        <f>SUM(co2_2015_ind!$B9:$AN9)</f>
        <v>192.34271032692618</v>
      </c>
      <c r="S10" s="20">
        <f>SUM(co2_2016_ind!$B9:$AN9)</f>
        <v>204.43974379527313</v>
      </c>
    </row>
    <row r="11" spans="2:19" x14ac:dyDescent="0.45">
      <c r="B11" s="19" t="s">
        <v>595</v>
      </c>
      <c r="C11" s="19" t="s">
        <v>596</v>
      </c>
      <c r="D11" s="20">
        <f>SUM(co2_2001_ind!$B10:$AN10)</f>
        <v>88.475337246045768</v>
      </c>
      <c r="E11" s="20">
        <f>SUM(co2_2002_ind!$B10:$AN10)</f>
        <v>96.403063000489652</v>
      </c>
      <c r="F11" s="20">
        <f>SUM(co2_2003_ind!$B10:$AN10)</f>
        <v>99.468274639022297</v>
      </c>
      <c r="G11" s="20">
        <f>SUM(co2_2004_ind!$B10:$AN10)</f>
        <v>91.490620466973539</v>
      </c>
      <c r="H11" s="20">
        <f>SUM(co2_2005_ind!$B10:$AN10)</f>
        <v>104.02227416563505</v>
      </c>
      <c r="I11" s="20">
        <f>SUM(co2_2006_ind!$B10:$AN10)</f>
        <v>101.88085199690529</v>
      </c>
      <c r="J11" s="20">
        <f>SUM(co2_2007_ind!$B10:$AN10)</f>
        <v>96.352025618304893</v>
      </c>
      <c r="K11" s="20">
        <f>SUM(co2_2008_ind!$B10:$AN10)</f>
        <v>91.931700231176194</v>
      </c>
      <c r="L11" s="20">
        <f>SUM(co2_2009_ind!$B10:$AN10)</f>
        <v>75.777875908939507</v>
      </c>
      <c r="M11" s="20">
        <f>SUM(co2_2010_ind!$B10:$AN10)</f>
        <v>77.377533261747899</v>
      </c>
      <c r="N11" s="20">
        <f>SUM(co2_2011_ind!$B10:$AN10)</f>
        <v>55.910419091965792</v>
      </c>
      <c r="O11" s="20">
        <f>SUM(co2_2012_ind!$B10:$AN10)</f>
        <v>55.393115135011236</v>
      </c>
      <c r="P11" s="20">
        <f>SUM(co2_2013_ind!$B10:$AN10)</f>
        <v>67.005695060514199</v>
      </c>
      <c r="Q11" s="20">
        <f>SUM(co2_2014_ind!$B10:$AN10)</f>
        <v>98.284315637490181</v>
      </c>
      <c r="R11" s="20">
        <f>SUM(co2_2015_ind!$B10:$AN10)</f>
        <v>93.475897212207173</v>
      </c>
      <c r="S11" s="20">
        <f>SUM(co2_2016_ind!$B10:$AN10)</f>
        <v>107.37519421975426</v>
      </c>
    </row>
    <row r="12" spans="2:19" x14ac:dyDescent="0.45">
      <c r="B12" s="19">
        <v>10.4</v>
      </c>
      <c r="C12" s="19" t="s">
        <v>597</v>
      </c>
      <c r="D12" s="20">
        <f>SUM(co2_2001_ind!$B11:$AN11)</f>
        <v>45.833911825633848</v>
      </c>
      <c r="E12" s="20">
        <f>SUM(co2_2002_ind!$B11:$AN11)</f>
        <v>50.521429089865663</v>
      </c>
      <c r="F12" s="20">
        <f>SUM(co2_2003_ind!$B11:$AN11)</f>
        <v>24.594672620385666</v>
      </c>
      <c r="G12" s="20">
        <f>SUM(co2_2004_ind!$B11:$AN11)</f>
        <v>22.554160738979554</v>
      </c>
      <c r="H12" s="20">
        <f>SUM(co2_2005_ind!$B11:$AN11)</f>
        <v>18.440608652498451</v>
      </c>
      <c r="I12" s="20">
        <f>SUM(co2_2006_ind!$B11:$AN11)</f>
        <v>15.686551871413039</v>
      </c>
      <c r="J12" s="20">
        <f>SUM(co2_2007_ind!$B11:$AN11)</f>
        <v>15.350503131101036</v>
      </c>
      <c r="K12" s="20">
        <f>SUM(co2_2008_ind!$B11:$AN11)</f>
        <v>14.743378937270645</v>
      </c>
      <c r="L12" s="20">
        <f>SUM(co2_2009_ind!$B11:$AN11)</f>
        <v>14.67512545025863</v>
      </c>
      <c r="M12" s="20">
        <f>SUM(co2_2010_ind!$B11:$AN11)</f>
        <v>16.027076049808372</v>
      </c>
      <c r="N12" s="20">
        <f>SUM(co2_2011_ind!$B11:$AN11)</f>
        <v>16.478775221114475</v>
      </c>
      <c r="O12" s="20">
        <f>SUM(co2_2012_ind!$B11:$AN11)</f>
        <v>15.965059656014896</v>
      </c>
      <c r="P12" s="20">
        <f>SUM(co2_2013_ind!$B11:$AN11)</f>
        <v>16.921428009971603</v>
      </c>
      <c r="Q12" s="20">
        <f>SUM(co2_2014_ind!$B11:$AN11)</f>
        <v>18.796034325700592</v>
      </c>
      <c r="R12" s="20">
        <f>SUM(co2_2015_ind!$B11:$AN11)</f>
        <v>20.052550553125005</v>
      </c>
      <c r="S12" s="20">
        <f>SUM(co2_2016_ind!$B11:$AN11)</f>
        <v>19.165009541602977</v>
      </c>
    </row>
    <row r="13" spans="2:19" x14ac:dyDescent="0.45">
      <c r="B13" s="19">
        <v>10.5</v>
      </c>
      <c r="C13" s="19" t="s">
        <v>598</v>
      </c>
      <c r="D13" s="20">
        <f>SUM(co2_2001_ind!$B12:$AN12)</f>
        <v>90.553007445086877</v>
      </c>
      <c r="E13" s="20">
        <f>SUM(co2_2002_ind!$B12:$AN12)</f>
        <v>97.305347004309894</v>
      </c>
      <c r="F13" s="20">
        <f>SUM(co2_2003_ind!$B12:$AN12)</f>
        <v>89.685468555134179</v>
      </c>
      <c r="G13" s="20">
        <f>SUM(co2_2004_ind!$B12:$AN12)</f>
        <v>78.831606580598105</v>
      </c>
      <c r="H13" s="20">
        <f>SUM(co2_2005_ind!$B12:$AN12)</f>
        <v>81.735162759995177</v>
      </c>
      <c r="I13" s="20">
        <f>SUM(co2_2006_ind!$B12:$AN12)</f>
        <v>93.788638848137722</v>
      </c>
      <c r="J13" s="20">
        <f>SUM(co2_2007_ind!$B12:$AN12)</f>
        <v>93.063669676166327</v>
      </c>
      <c r="K13" s="20">
        <f>SUM(co2_2008_ind!$B12:$AN12)</f>
        <v>89.301584749456367</v>
      </c>
      <c r="L13" s="20">
        <f>SUM(co2_2009_ind!$B12:$AN12)</f>
        <v>82.232342063168872</v>
      </c>
      <c r="M13" s="20">
        <f>SUM(co2_2010_ind!$B12:$AN12)</f>
        <v>82.954655508769761</v>
      </c>
      <c r="N13" s="20">
        <f>SUM(co2_2011_ind!$B12:$AN12)</f>
        <v>79.796582772626266</v>
      </c>
      <c r="O13" s="20">
        <f>SUM(co2_2012_ind!$B12:$AN12)</f>
        <v>84.126327770757783</v>
      </c>
      <c r="P13" s="20">
        <f>SUM(co2_2013_ind!$B12:$AN12)</f>
        <v>95.769016192386715</v>
      </c>
      <c r="Q13" s="20">
        <f>SUM(co2_2014_ind!$B12:$AN12)</f>
        <v>102.41998729757523</v>
      </c>
      <c r="R13" s="20">
        <f>SUM(co2_2015_ind!$B12:$AN12)</f>
        <v>100.47943840993032</v>
      </c>
      <c r="S13" s="20">
        <f>SUM(co2_2016_ind!$B12:$AN12)</f>
        <v>106.96165230513755</v>
      </c>
    </row>
    <row r="14" spans="2:19" x14ac:dyDescent="0.45">
      <c r="B14" s="19">
        <v>10.6</v>
      </c>
      <c r="C14" s="19" t="s">
        <v>599</v>
      </c>
      <c r="D14" s="20">
        <f>SUM(co2_2001_ind!$B13:$AN13)</f>
        <v>132.43635157611206</v>
      </c>
      <c r="E14" s="20">
        <f>SUM(co2_2002_ind!$B13:$AN13)</f>
        <v>117.38293200012977</v>
      </c>
      <c r="F14" s="20">
        <f>SUM(co2_2003_ind!$B13:$AN13)</f>
        <v>92.656842387577342</v>
      </c>
      <c r="G14" s="20">
        <f>SUM(co2_2004_ind!$B13:$AN13)</f>
        <v>130.77868594516173</v>
      </c>
      <c r="H14" s="20">
        <f>SUM(co2_2005_ind!$B13:$AN13)</f>
        <v>95.016013121733522</v>
      </c>
      <c r="I14" s="20">
        <f>SUM(co2_2006_ind!$B13:$AN13)</f>
        <v>125.83888964489176</v>
      </c>
      <c r="J14" s="20">
        <f>SUM(co2_2007_ind!$B13:$AN13)</f>
        <v>124.46006014687147</v>
      </c>
      <c r="K14" s="20">
        <f>SUM(co2_2008_ind!$B13:$AN13)</f>
        <v>117.26362691324043</v>
      </c>
      <c r="L14" s="20">
        <f>SUM(co2_2009_ind!$B13:$AN13)</f>
        <v>113.24306694839622</v>
      </c>
      <c r="M14" s="20">
        <f>SUM(co2_2010_ind!$B13:$AN13)</f>
        <v>109.45696287834889</v>
      </c>
      <c r="N14" s="20">
        <f>SUM(co2_2011_ind!$B13:$AN13)</f>
        <v>107.28639006546034</v>
      </c>
      <c r="O14" s="20">
        <f>SUM(co2_2012_ind!$B13:$AN13)</f>
        <v>101.41765773524796</v>
      </c>
      <c r="P14" s="20">
        <f>SUM(co2_2013_ind!$B13:$AN13)</f>
        <v>104.39661084514253</v>
      </c>
      <c r="Q14" s="20">
        <f>SUM(co2_2014_ind!$B13:$AN13)</f>
        <v>117.3682968260277</v>
      </c>
      <c r="R14" s="20">
        <f>SUM(co2_2015_ind!$B13:$AN13)</f>
        <v>111.52710876769903</v>
      </c>
      <c r="S14" s="20">
        <f>SUM(co2_2016_ind!$B13:$AN13)</f>
        <v>117.1607064844889</v>
      </c>
    </row>
    <row r="15" spans="2:19" x14ac:dyDescent="0.45">
      <c r="B15" s="19">
        <v>10.7</v>
      </c>
      <c r="C15" s="19" t="s">
        <v>600</v>
      </c>
      <c r="D15" s="20">
        <f>SUM(co2_2001_ind!$B14:$AN14)</f>
        <v>135.26911931758963</v>
      </c>
      <c r="E15" s="20">
        <f>SUM(co2_2002_ind!$B14:$AN14)</f>
        <v>133.28703880116265</v>
      </c>
      <c r="F15" s="20">
        <f>SUM(co2_2003_ind!$B14:$AN14)</f>
        <v>138.45820565712668</v>
      </c>
      <c r="G15" s="20">
        <f>SUM(co2_2004_ind!$B14:$AN14)</f>
        <v>123.43477864207544</v>
      </c>
      <c r="H15" s="20">
        <f>SUM(co2_2005_ind!$B14:$AN14)</f>
        <v>116.1248043116633</v>
      </c>
      <c r="I15" s="20">
        <f>SUM(co2_2006_ind!$B14:$AN14)</f>
        <v>131.8530415227774</v>
      </c>
      <c r="J15" s="20">
        <f>SUM(co2_2007_ind!$B14:$AN14)</f>
        <v>121.87645613551675</v>
      </c>
      <c r="K15" s="20">
        <f>SUM(co2_2008_ind!$B14:$AN14)</f>
        <v>112.23730251384896</v>
      </c>
      <c r="L15" s="20">
        <f>SUM(co2_2009_ind!$B14:$AN14)</f>
        <v>101.9578930426101</v>
      </c>
      <c r="M15" s="20">
        <f>SUM(co2_2010_ind!$B14:$AN14)</f>
        <v>102.69844853795145</v>
      </c>
      <c r="N15" s="20">
        <f>SUM(co2_2011_ind!$B14:$AN14)</f>
        <v>99.546984278200753</v>
      </c>
      <c r="O15" s="20">
        <f>SUM(co2_2012_ind!$B14:$AN14)</f>
        <v>93.457784245409755</v>
      </c>
      <c r="P15" s="20">
        <f>SUM(co2_2013_ind!$B14:$AN14)</f>
        <v>104.57495790949332</v>
      </c>
      <c r="Q15" s="20">
        <f>SUM(co2_2014_ind!$B14:$AN14)</f>
        <v>120.95225702029603</v>
      </c>
      <c r="R15" s="20">
        <f>SUM(co2_2015_ind!$B14:$AN14)</f>
        <v>114.48668762496541</v>
      </c>
      <c r="S15" s="20">
        <f>SUM(co2_2016_ind!$B14:$AN14)</f>
        <v>130.00070796765195</v>
      </c>
    </row>
    <row r="16" spans="2:19" x14ac:dyDescent="0.45">
      <c r="B16" s="19">
        <v>10.8</v>
      </c>
      <c r="C16" s="19" t="s">
        <v>601</v>
      </c>
      <c r="D16" s="20">
        <f>SUM(co2_2001_ind!$B15:$AN15)</f>
        <v>257.6114584399067</v>
      </c>
      <c r="E16" s="20">
        <f>SUM(co2_2002_ind!$B15:$AN15)</f>
        <v>167.83525693042034</v>
      </c>
      <c r="F16" s="20">
        <f>SUM(co2_2003_ind!$B15:$AN15)</f>
        <v>196.61250613577081</v>
      </c>
      <c r="G16" s="20">
        <f>SUM(co2_2004_ind!$B15:$AN15)</f>
        <v>233.31296217604094</v>
      </c>
      <c r="H16" s="20">
        <f>SUM(co2_2005_ind!$B15:$AN15)</f>
        <v>248.62141441626537</v>
      </c>
      <c r="I16" s="20">
        <f>SUM(co2_2006_ind!$B15:$AN15)</f>
        <v>164.85201997192866</v>
      </c>
      <c r="J16" s="20">
        <f>SUM(co2_2007_ind!$B15:$AN15)</f>
        <v>156.0839852277883</v>
      </c>
      <c r="K16" s="20">
        <f>SUM(co2_2008_ind!$B15:$AN15)</f>
        <v>152.98154059502295</v>
      </c>
      <c r="L16" s="20">
        <f>SUM(co2_2009_ind!$B15:$AN15)</f>
        <v>140.27829764259272</v>
      </c>
      <c r="M16" s="20">
        <f>SUM(co2_2010_ind!$B15:$AN15)</f>
        <v>154.7903109820079</v>
      </c>
      <c r="N16" s="20">
        <f>SUM(co2_2011_ind!$B15:$AN15)</f>
        <v>152.89276363152467</v>
      </c>
      <c r="O16" s="20">
        <f>SUM(co2_2012_ind!$B15:$AN15)</f>
        <v>146.58066487308207</v>
      </c>
      <c r="P16" s="20">
        <f>SUM(co2_2013_ind!$B15:$AN15)</f>
        <v>166.68244803638208</v>
      </c>
      <c r="Q16" s="20">
        <f>SUM(co2_2014_ind!$B15:$AN15)</f>
        <v>190.76614829725463</v>
      </c>
      <c r="R16" s="20">
        <f>SUM(co2_2015_ind!$B15:$AN15)</f>
        <v>180.08536575794693</v>
      </c>
      <c r="S16" s="20">
        <f>SUM(co2_2016_ind!$B15:$AN15)</f>
        <v>197.021249177545</v>
      </c>
    </row>
    <row r="17" spans="2:19" x14ac:dyDescent="0.45">
      <c r="B17" s="19">
        <v>10.9</v>
      </c>
      <c r="C17" s="19" t="s">
        <v>602</v>
      </c>
      <c r="D17" s="20">
        <f>SUM(co2_2001_ind!$B16:$AN16)</f>
        <v>65.185935359267447</v>
      </c>
      <c r="E17" s="20">
        <f>SUM(co2_2002_ind!$B16:$AN16)</f>
        <v>77.383983276843566</v>
      </c>
      <c r="F17" s="20">
        <f>SUM(co2_2003_ind!$B16:$AN16)</f>
        <v>57.671982583967193</v>
      </c>
      <c r="G17" s="20">
        <f>SUM(co2_2004_ind!$B16:$AN16)</f>
        <v>56.665494105931963</v>
      </c>
      <c r="H17" s="20">
        <f>SUM(co2_2005_ind!$B16:$AN16)</f>
        <v>43.518645584759462</v>
      </c>
      <c r="I17" s="20">
        <f>SUM(co2_2006_ind!$B16:$AN16)</f>
        <v>47.183552915819213</v>
      </c>
      <c r="J17" s="20">
        <f>SUM(co2_2007_ind!$B16:$AN16)</f>
        <v>45.249663769001586</v>
      </c>
      <c r="K17" s="20">
        <f>SUM(co2_2008_ind!$B16:$AN16)</f>
        <v>41.324369225691058</v>
      </c>
      <c r="L17" s="20">
        <f>SUM(co2_2009_ind!$B16:$AN16)</f>
        <v>37.570732585306175</v>
      </c>
      <c r="M17" s="20">
        <f>SUM(co2_2010_ind!$B16:$AN16)</f>
        <v>38.707064364329831</v>
      </c>
      <c r="N17" s="20">
        <f>SUM(co2_2011_ind!$B16:$AN16)</f>
        <v>39.766560848441763</v>
      </c>
      <c r="O17" s="20">
        <f>SUM(co2_2012_ind!$B16:$AN16)</f>
        <v>36.166129636601369</v>
      </c>
      <c r="P17" s="20">
        <f>SUM(co2_2013_ind!$B16:$AN16)</f>
        <v>41.028531332921091</v>
      </c>
      <c r="Q17" s="20">
        <f>SUM(co2_2014_ind!$B16:$AN16)</f>
        <v>47.973295504048579</v>
      </c>
      <c r="R17" s="20">
        <f>SUM(co2_2015_ind!$B16:$AN16)</f>
        <v>44.995537495208332</v>
      </c>
      <c r="S17" s="20">
        <f>SUM(co2_2016_ind!$B16:$AN16)</f>
        <v>47.927434057118582</v>
      </c>
    </row>
    <row r="18" spans="2:19" x14ac:dyDescent="0.45">
      <c r="B18" s="19" t="s">
        <v>603</v>
      </c>
      <c r="C18" s="19" t="s">
        <v>604</v>
      </c>
      <c r="D18" s="20">
        <f>SUM(co2_2001_ind!$B17:$AN17)</f>
        <v>176.15655494629627</v>
      </c>
      <c r="E18" s="20">
        <f>SUM(co2_2002_ind!$B17:$AN17)</f>
        <v>204.65743074581513</v>
      </c>
      <c r="F18" s="20">
        <f>SUM(co2_2003_ind!$B17:$AN17)</f>
        <v>223.21105917754824</v>
      </c>
      <c r="G18" s="20">
        <f>SUM(co2_2004_ind!$B17:$AN17)</f>
        <v>189.57923322061583</v>
      </c>
      <c r="H18" s="20">
        <f>SUM(co2_2005_ind!$B17:$AN17)</f>
        <v>179.49825329399678</v>
      </c>
      <c r="I18" s="20">
        <f>SUM(co2_2006_ind!$B17:$AN17)</f>
        <v>185.28187876995287</v>
      </c>
      <c r="J18" s="20">
        <f>SUM(co2_2007_ind!$B17:$AN17)</f>
        <v>182.68437675707278</v>
      </c>
      <c r="K18" s="20">
        <f>SUM(co2_2008_ind!$B17:$AN17)</f>
        <v>172.00479105350669</v>
      </c>
      <c r="L18" s="20">
        <f>SUM(co2_2009_ind!$B17:$AN17)</f>
        <v>144.6132572694265</v>
      </c>
      <c r="M18" s="20">
        <f>SUM(co2_2010_ind!$B17:$AN17)</f>
        <v>144.81506206963593</v>
      </c>
      <c r="N18" s="20">
        <f>SUM(co2_2011_ind!$B17:$AN17)</f>
        <v>137.72603165196443</v>
      </c>
      <c r="O18" s="20">
        <f>SUM(co2_2012_ind!$B17:$AN17)</f>
        <v>129.67227408065111</v>
      </c>
      <c r="P18" s="20">
        <f>SUM(co2_2013_ind!$B17:$AN17)</f>
        <v>139.38537371606677</v>
      </c>
      <c r="Q18" s="20">
        <f>SUM(co2_2014_ind!$B17:$AN17)</f>
        <v>162.34747684458048</v>
      </c>
      <c r="R18" s="20">
        <f>SUM(co2_2015_ind!$B17:$AN17)</f>
        <v>152.17111098234028</v>
      </c>
      <c r="S18" s="20">
        <f>SUM(co2_2016_ind!$B17:$AN17)</f>
        <v>168.82073771779434</v>
      </c>
    </row>
    <row r="19" spans="2:19" x14ac:dyDescent="0.45">
      <c r="B19" s="19">
        <v>11.07</v>
      </c>
      <c r="C19" s="19" t="s">
        <v>605</v>
      </c>
      <c r="D19" s="20">
        <f>SUM(co2_2001_ind!$B18:$AN18)</f>
        <v>21.995902027112198</v>
      </c>
      <c r="E19" s="20">
        <f>SUM(co2_2002_ind!$B18:$AN18)</f>
        <v>20.293543814824293</v>
      </c>
      <c r="F19" s="20">
        <f>SUM(co2_2003_ind!$B18:$AN18)</f>
        <v>18.599506808725007</v>
      </c>
      <c r="G19" s="20">
        <f>SUM(co2_2004_ind!$B18:$AN18)</f>
        <v>18.811395606280449</v>
      </c>
      <c r="H19" s="20">
        <f>SUM(co2_2005_ind!$B18:$AN18)</f>
        <v>20.244343912958151</v>
      </c>
      <c r="I19" s="20">
        <f>SUM(co2_2006_ind!$B18:$AN18)</f>
        <v>21.347768850801874</v>
      </c>
      <c r="J19" s="20">
        <f>SUM(co2_2007_ind!$B18:$AN18)</f>
        <v>20.942986742501375</v>
      </c>
      <c r="K19" s="20">
        <f>SUM(co2_2008_ind!$B18:$AN18)</f>
        <v>19.176479222239006</v>
      </c>
      <c r="L19" s="20">
        <f>SUM(co2_2009_ind!$B18:$AN18)</f>
        <v>16.429103900394523</v>
      </c>
      <c r="M19" s="20">
        <f>SUM(co2_2010_ind!$B18:$AN18)</f>
        <v>15.818356414380926</v>
      </c>
      <c r="N19" s="20">
        <f>SUM(co2_2011_ind!$B18:$AN18)</f>
        <v>14.545807626761119</v>
      </c>
      <c r="O19" s="20">
        <f>SUM(co2_2012_ind!$B18:$AN18)</f>
        <v>13.518673635549963</v>
      </c>
      <c r="P19" s="20">
        <f>SUM(co2_2013_ind!$B18:$AN18)</f>
        <v>14.280769148054715</v>
      </c>
      <c r="Q19" s="20">
        <f>SUM(co2_2014_ind!$B18:$AN18)</f>
        <v>17.31176185998557</v>
      </c>
      <c r="R19" s="20">
        <f>SUM(co2_2015_ind!$B18:$AN18)</f>
        <v>15.85264751693356</v>
      </c>
      <c r="S19" s="20">
        <f>SUM(co2_2016_ind!$B18:$AN18)</f>
        <v>17.542047558021924</v>
      </c>
    </row>
    <row r="20" spans="2:19" x14ac:dyDescent="0.45">
      <c r="B20" s="19">
        <v>12</v>
      </c>
      <c r="C20" s="19" t="s">
        <v>606</v>
      </c>
      <c r="D20" s="20">
        <f>SUM(co2_2001_ind!$B19:$AN19)</f>
        <v>6.7841224242361049</v>
      </c>
      <c r="E20" s="20">
        <f>SUM(co2_2002_ind!$B19:$AN19)</f>
        <v>9.1564734274443094</v>
      </c>
      <c r="F20" s="20">
        <f>SUM(co2_2003_ind!$B19:$AN19)</f>
        <v>5.6063860782819548</v>
      </c>
      <c r="G20" s="20">
        <f>SUM(co2_2004_ind!$B19:$AN19)</f>
        <v>6.8705212121191295</v>
      </c>
      <c r="H20" s="20">
        <f>SUM(co2_2005_ind!$B19:$AN19)</f>
        <v>6.0534156062138695</v>
      </c>
      <c r="I20" s="20">
        <f>SUM(co2_2006_ind!$B19:$AN19)</f>
        <v>5.3667785150425402</v>
      </c>
      <c r="J20" s="20">
        <f>SUM(co2_2007_ind!$B19:$AN19)</f>
        <v>4.9440475911112776</v>
      </c>
      <c r="K20" s="20">
        <f>SUM(co2_2008_ind!$B19:$AN19)</f>
        <v>4.3824394785747369</v>
      </c>
      <c r="L20" s="20">
        <f>SUM(co2_2009_ind!$B19:$AN19)</f>
        <v>4.7484532577202838</v>
      </c>
      <c r="M20" s="20">
        <f>SUM(co2_2010_ind!$B19:$AN19)</f>
        <v>9.9546174252035424</v>
      </c>
      <c r="N20" s="20">
        <f>SUM(co2_2011_ind!$B19:$AN19)</f>
        <v>8.107089471824386</v>
      </c>
      <c r="O20" s="20">
        <f>SUM(co2_2012_ind!$B19:$AN19)</f>
        <v>6.5333911230912189</v>
      </c>
      <c r="P20" s="20">
        <f>SUM(co2_2013_ind!$B19:$AN19)</f>
        <v>4.6085341919870269</v>
      </c>
      <c r="Q20" s="20">
        <f>SUM(co2_2014_ind!$B19:$AN19)</f>
        <v>4.6911813111618104</v>
      </c>
      <c r="R20" s="20">
        <f>SUM(co2_2015_ind!$B19:$AN19)</f>
        <v>6.6165167438249313</v>
      </c>
      <c r="S20" s="20">
        <f>SUM(co2_2016_ind!$B19:$AN19)</f>
        <v>4.3850069936168659</v>
      </c>
    </row>
    <row r="21" spans="2:19" x14ac:dyDescent="0.45">
      <c r="B21" s="19">
        <v>13</v>
      </c>
      <c r="C21" s="19" t="s">
        <v>607</v>
      </c>
      <c r="D21" s="20">
        <f>SUM(co2_2001_ind!$B20:$AN20)</f>
        <v>463.89910777268125</v>
      </c>
      <c r="E21" s="20">
        <f>SUM(co2_2002_ind!$B20:$AN20)</f>
        <v>345.89823221916328</v>
      </c>
      <c r="F21" s="20">
        <f>SUM(co2_2003_ind!$B20:$AN20)</f>
        <v>391.39451164998638</v>
      </c>
      <c r="G21" s="20">
        <f>SUM(co2_2004_ind!$B20:$AN20)</f>
        <v>391.32928878694798</v>
      </c>
      <c r="H21" s="20">
        <f>SUM(co2_2005_ind!$B20:$AN20)</f>
        <v>314.75018861746258</v>
      </c>
      <c r="I21" s="20">
        <f>SUM(co2_2006_ind!$B20:$AN20)</f>
        <v>318.43456792145651</v>
      </c>
      <c r="J21" s="20">
        <f>SUM(co2_2007_ind!$B20:$AN20)</f>
        <v>383.41892191822075</v>
      </c>
      <c r="K21" s="20">
        <f>SUM(co2_2008_ind!$B20:$AN20)</f>
        <v>266.90912463181758</v>
      </c>
      <c r="L21" s="20">
        <f>SUM(co2_2009_ind!$B20:$AN20)</f>
        <v>269.49705804669679</v>
      </c>
      <c r="M21" s="20">
        <f>SUM(co2_2010_ind!$B20:$AN20)</f>
        <v>224.79428670887813</v>
      </c>
      <c r="N21" s="20">
        <f>SUM(co2_2011_ind!$B20:$AN20)</f>
        <v>196.55465789585037</v>
      </c>
      <c r="O21" s="20">
        <f>SUM(co2_2012_ind!$B20:$AN20)</f>
        <v>158.74217480837027</v>
      </c>
      <c r="P21" s="20">
        <f>SUM(co2_2013_ind!$B20:$AN20)</f>
        <v>158.47729576476826</v>
      </c>
      <c r="Q21" s="20">
        <f>SUM(co2_2014_ind!$B20:$AN20)</f>
        <v>206.52335999057624</v>
      </c>
      <c r="R21" s="20">
        <f>SUM(co2_2015_ind!$B20:$AN20)</f>
        <v>199.69423763732541</v>
      </c>
      <c r="S21" s="20">
        <f>SUM(co2_2016_ind!$B20:$AN20)</f>
        <v>209.26921289704416</v>
      </c>
    </row>
    <row r="22" spans="2:19" x14ac:dyDescent="0.45">
      <c r="B22" s="19">
        <v>14</v>
      </c>
      <c r="C22" s="19" t="s">
        <v>608</v>
      </c>
      <c r="D22" s="20">
        <f>SUM(co2_2001_ind!$B21:$AN21)</f>
        <v>97.511812800044012</v>
      </c>
      <c r="E22" s="20">
        <f>SUM(co2_2002_ind!$B21:$AN21)</f>
        <v>88.777491179828431</v>
      </c>
      <c r="F22" s="20">
        <f>SUM(co2_2003_ind!$B21:$AN21)</f>
        <v>99.215647389815217</v>
      </c>
      <c r="G22" s="20">
        <f>SUM(co2_2004_ind!$B21:$AN21)</f>
        <v>95.828373072989635</v>
      </c>
      <c r="H22" s="20">
        <f>SUM(co2_2005_ind!$B21:$AN21)</f>
        <v>88.171338927115485</v>
      </c>
      <c r="I22" s="20">
        <f>SUM(co2_2006_ind!$B21:$AN21)</f>
        <v>90.991278597433492</v>
      </c>
      <c r="J22" s="20">
        <f>SUM(co2_2007_ind!$B21:$AN21)</f>
        <v>88.200578770972328</v>
      </c>
      <c r="K22" s="20">
        <f>SUM(co2_2008_ind!$B21:$AN21)</f>
        <v>79.34737976505167</v>
      </c>
      <c r="L22" s="20">
        <f>SUM(co2_2009_ind!$B21:$AN21)</f>
        <v>83.879544439829701</v>
      </c>
      <c r="M22" s="20">
        <f>SUM(co2_2010_ind!$B21:$AN21)</f>
        <v>97.325769168126854</v>
      </c>
      <c r="N22" s="20">
        <f>SUM(co2_2011_ind!$B21:$AN21)</f>
        <v>72.134008282815245</v>
      </c>
      <c r="O22" s="20">
        <f>SUM(co2_2012_ind!$B21:$AN21)</f>
        <v>66.509182614740183</v>
      </c>
      <c r="P22" s="20">
        <f>SUM(co2_2013_ind!$B21:$AN21)</f>
        <v>64.048702369012275</v>
      </c>
      <c r="Q22" s="20">
        <f>SUM(co2_2014_ind!$B21:$AN21)</f>
        <v>70.777552442697214</v>
      </c>
      <c r="R22" s="20">
        <f>SUM(co2_2015_ind!$B21:$AN21)</f>
        <v>67.003167693311468</v>
      </c>
      <c r="S22" s="20">
        <f>SUM(co2_2016_ind!$B21:$AN21)</f>
        <v>76.913729101178859</v>
      </c>
    </row>
    <row r="23" spans="2:19" x14ac:dyDescent="0.45">
      <c r="B23" s="19">
        <v>15</v>
      </c>
      <c r="C23" s="19" t="s">
        <v>609</v>
      </c>
      <c r="D23" s="20">
        <f>SUM(co2_2001_ind!$B22:$AN22)</f>
        <v>43.031093155000697</v>
      </c>
      <c r="E23" s="20">
        <f>SUM(co2_2002_ind!$B22:$AN22)</f>
        <v>43.121976928448099</v>
      </c>
      <c r="F23" s="20">
        <f>SUM(co2_2003_ind!$B22:$AN22)</f>
        <v>44.402597787926709</v>
      </c>
      <c r="G23" s="20">
        <f>SUM(co2_2004_ind!$B22:$AN22)</f>
        <v>53.398263735421729</v>
      </c>
      <c r="H23" s="20">
        <f>SUM(co2_2005_ind!$B22:$AN22)</f>
        <v>51.668736244758904</v>
      </c>
      <c r="I23" s="20">
        <f>SUM(co2_2006_ind!$B22:$AN22)</f>
        <v>49.786818160053684</v>
      </c>
      <c r="J23" s="20">
        <f>SUM(co2_2007_ind!$B22:$AN22)</f>
        <v>47.644248896898318</v>
      </c>
      <c r="K23" s="20">
        <f>SUM(co2_2008_ind!$B22:$AN22)</f>
        <v>47.248869233455572</v>
      </c>
      <c r="L23" s="20">
        <f>SUM(co2_2009_ind!$B22:$AN22)</f>
        <v>40.912462945227951</v>
      </c>
      <c r="M23" s="20">
        <f>SUM(co2_2010_ind!$B22:$AN22)</f>
        <v>45.071591562354001</v>
      </c>
      <c r="N23" s="20">
        <f>SUM(co2_2011_ind!$B22:$AN22)</f>
        <v>35.165256729913168</v>
      </c>
      <c r="O23" s="20">
        <f>SUM(co2_2012_ind!$B22:$AN22)</f>
        <v>40.200547270326553</v>
      </c>
      <c r="P23" s="20">
        <f>SUM(co2_2013_ind!$B22:$AN22)</f>
        <v>38.671068959694857</v>
      </c>
      <c r="Q23" s="20">
        <f>SUM(co2_2014_ind!$B22:$AN22)</f>
        <v>50.788470867015107</v>
      </c>
      <c r="R23" s="20">
        <f>SUM(co2_2015_ind!$B22:$AN22)</f>
        <v>42.64815896466321</v>
      </c>
      <c r="S23" s="20">
        <f>SUM(co2_2016_ind!$B22:$AN22)</f>
        <v>53.781301028122641</v>
      </c>
    </row>
    <row r="24" spans="2:19" x14ac:dyDescent="0.45">
      <c r="B24" s="19">
        <v>16</v>
      </c>
      <c r="C24" s="19" t="s">
        <v>610</v>
      </c>
      <c r="D24" s="20">
        <f>SUM(co2_2001_ind!$B23:$AN23)</f>
        <v>322.38275735656413</v>
      </c>
      <c r="E24" s="20">
        <f>SUM(co2_2002_ind!$B23:$AN23)</f>
        <v>297.23624798335521</v>
      </c>
      <c r="F24" s="20">
        <f>SUM(co2_2003_ind!$B23:$AN23)</f>
        <v>296.13991749596693</v>
      </c>
      <c r="G24" s="20">
        <f>SUM(co2_2004_ind!$B23:$AN23)</f>
        <v>321.78117017732217</v>
      </c>
      <c r="H24" s="20">
        <f>SUM(co2_2005_ind!$B23:$AN23)</f>
        <v>262.29390655940239</v>
      </c>
      <c r="I24" s="20">
        <f>SUM(co2_2006_ind!$B23:$AN23)</f>
        <v>272.08666531998097</v>
      </c>
      <c r="J24" s="20">
        <f>SUM(co2_2007_ind!$B23:$AN23)</f>
        <v>263.18876745966077</v>
      </c>
      <c r="K24" s="20">
        <f>SUM(co2_2008_ind!$B23:$AN23)</f>
        <v>234.77486147997686</v>
      </c>
      <c r="L24" s="20">
        <f>SUM(co2_2009_ind!$B23:$AN23)</f>
        <v>213.00497077181117</v>
      </c>
      <c r="M24" s="20">
        <f>SUM(co2_2010_ind!$B23:$AN23)</f>
        <v>242.16871834743372</v>
      </c>
      <c r="N24" s="20">
        <f>SUM(co2_2011_ind!$B23:$AN23)</f>
        <v>238.24883511680062</v>
      </c>
      <c r="O24" s="20">
        <f>SUM(co2_2012_ind!$B23:$AN23)</f>
        <v>230.29027505641048</v>
      </c>
      <c r="P24" s="20">
        <f>SUM(co2_2013_ind!$B23:$AN23)</f>
        <v>261.24352848456289</v>
      </c>
      <c r="Q24" s="20">
        <f>SUM(co2_2014_ind!$B23:$AN23)</f>
        <v>284.97464456821524</v>
      </c>
      <c r="R24" s="20">
        <f>SUM(co2_2015_ind!$B23:$AN23)</f>
        <v>297.06050235161865</v>
      </c>
      <c r="S24" s="20">
        <f>SUM(co2_2016_ind!$B23:$AN23)</f>
        <v>313.55569073849011</v>
      </c>
    </row>
    <row r="25" spans="2:19" x14ac:dyDescent="0.45">
      <c r="B25" s="19">
        <v>17</v>
      </c>
      <c r="C25" s="19" t="s">
        <v>611</v>
      </c>
      <c r="D25" s="20">
        <f>SUM(co2_2001_ind!$B24:$AN24)</f>
        <v>586.58074343132103</v>
      </c>
      <c r="E25" s="20">
        <f>SUM(co2_2002_ind!$B24:$AN24)</f>
        <v>585.83186965153993</v>
      </c>
      <c r="F25" s="20">
        <f>SUM(co2_2003_ind!$B24:$AN24)</f>
        <v>576.7205160436597</v>
      </c>
      <c r="G25" s="20">
        <f>SUM(co2_2004_ind!$B24:$AN24)</f>
        <v>714.27733873459169</v>
      </c>
      <c r="H25" s="20">
        <f>SUM(co2_2005_ind!$B24:$AN24)</f>
        <v>726.38433998851394</v>
      </c>
      <c r="I25" s="20">
        <f>SUM(co2_2006_ind!$B24:$AN24)</f>
        <v>719.04582060530197</v>
      </c>
      <c r="J25" s="20">
        <f>SUM(co2_2007_ind!$B24:$AN24)</f>
        <v>694.90481972052544</v>
      </c>
      <c r="K25" s="20">
        <f>SUM(co2_2008_ind!$B24:$AN24)</f>
        <v>584.69609887867318</v>
      </c>
      <c r="L25" s="20">
        <f>SUM(co2_2009_ind!$B24:$AN24)</f>
        <v>478.54120155400818</v>
      </c>
      <c r="M25" s="20">
        <f>SUM(co2_2010_ind!$B24:$AN24)</f>
        <v>456.18097139006625</v>
      </c>
      <c r="N25" s="20">
        <f>SUM(co2_2011_ind!$B24:$AN24)</f>
        <v>422.49529170443196</v>
      </c>
      <c r="O25" s="20">
        <f>SUM(co2_2012_ind!$B24:$AN24)</f>
        <v>393.81375304880498</v>
      </c>
      <c r="P25" s="20">
        <f>SUM(co2_2013_ind!$B24:$AN24)</f>
        <v>415.13527015701891</v>
      </c>
      <c r="Q25" s="20">
        <f>SUM(co2_2014_ind!$B24:$AN24)</f>
        <v>459.16057356122201</v>
      </c>
      <c r="R25" s="20">
        <f>SUM(co2_2015_ind!$B24:$AN24)</f>
        <v>440.56735493484319</v>
      </c>
      <c r="S25" s="20">
        <f>SUM(co2_2016_ind!$B24:$AN24)</f>
        <v>448.20548396944463</v>
      </c>
    </row>
    <row r="26" spans="2:19" x14ac:dyDescent="0.45">
      <c r="B26" s="19">
        <v>18</v>
      </c>
      <c r="C26" s="19" t="s">
        <v>612</v>
      </c>
      <c r="D26" s="20">
        <f>SUM(co2_2001_ind!$B25:$AN25)</f>
        <v>124.65286408486439</v>
      </c>
      <c r="E26" s="20">
        <f>SUM(co2_2002_ind!$B25:$AN25)</f>
        <v>147.40332591376946</v>
      </c>
      <c r="F26" s="20">
        <f>SUM(co2_2003_ind!$B25:$AN25)</f>
        <v>164.82310081125533</v>
      </c>
      <c r="G26" s="20">
        <f>SUM(co2_2004_ind!$B25:$AN25)</f>
        <v>102.77677037419676</v>
      </c>
      <c r="H26" s="20">
        <f>SUM(co2_2005_ind!$B25:$AN25)</f>
        <v>123.73940283688434</v>
      </c>
      <c r="I26" s="20">
        <f>SUM(co2_2006_ind!$B25:$AN25)</f>
        <v>85.242688375624851</v>
      </c>
      <c r="J26" s="20">
        <f>SUM(co2_2007_ind!$B25:$AN25)</f>
        <v>110.07254397724317</v>
      </c>
      <c r="K26" s="20">
        <f>SUM(co2_2008_ind!$B25:$AN25)</f>
        <v>88.486467157600501</v>
      </c>
      <c r="L26" s="20">
        <f>SUM(co2_2009_ind!$B25:$AN25)</f>
        <v>71.808160217780511</v>
      </c>
      <c r="M26" s="20">
        <f>SUM(co2_2010_ind!$B25:$AN25)</f>
        <v>76.243862118304975</v>
      </c>
      <c r="N26" s="20">
        <f>SUM(co2_2011_ind!$B25:$AN25)</f>
        <v>95.407955272992908</v>
      </c>
      <c r="O26" s="20">
        <f>SUM(co2_2012_ind!$B25:$AN25)</f>
        <v>68.743465802189505</v>
      </c>
      <c r="P26" s="20">
        <f>SUM(co2_2013_ind!$B25:$AN25)</f>
        <v>70.38348656097368</v>
      </c>
      <c r="Q26" s="20">
        <f>SUM(co2_2014_ind!$B25:$AN25)</f>
        <v>79.695369160704132</v>
      </c>
      <c r="R26" s="20">
        <f>SUM(co2_2015_ind!$B25:$AN25)</f>
        <v>70.941373293468232</v>
      </c>
      <c r="S26" s="20">
        <f>SUM(co2_2016_ind!$B25:$AN25)</f>
        <v>76.194748117064492</v>
      </c>
    </row>
    <row r="27" spans="2:19" x14ac:dyDescent="0.45">
      <c r="B27" s="19">
        <v>19</v>
      </c>
      <c r="C27" s="19" t="s">
        <v>613</v>
      </c>
      <c r="D27" s="20">
        <f>SUM(co2_2001_ind!$B26:$AN26)</f>
        <v>2603.9491503396703</v>
      </c>
      <c r="E27" s="20">
        <f>SUM(co2_2002_ind!$B26:$AN26)</f>
        <v>2717.2336006131268</v>
      </c>
      <c r="F27" s="20">
        <f>SUM(co2_2003_ind!$B26:$AN26)</f>
        <v>2852.7195861970713</v>
      </c>
      <c r="G27" s="20">
        <f>SUM(co2_2004_ind!$B26:$AN26)</f>
        <v>2698.4222682352597</v>
      </c>
      <c r="H27" s="20">
        <f>SUM(co2_2005_ind!$B26:$AN26)</f>
        <v>2778.5039466150761</v>
      </c>
      <c r="I27" s="20">
        <f>SUM(co2_2006_ind!$B26:$AN26)</f>
        <v>2672.3315608980497</v>
      </c>
      <c r="J27" s="20">
        <f>SUM(co2_2007_ind!$B26:$AN26)</f>
        <v>2718.0069921483469</v>
      </c>
      <c r="K27" s="20">
        <f>SUM(co2_2008_ind!$B26:$AN26)</f>
        <v>2716.7188300441749</v>
      </c>
      <c r="L27" s="20">
        <f>SUM(co2_2009_ind!$B26:$AN26)</f>
        <v>2310.3363323797184</v>
      </c>
      <c r="M27" s="20">
        <f>SUM(co2_2010_ind!$B26:$AN26)</f>
        <v>2716.1885316057487</v>
      </c>
      <c r="N27" s="20">
        <f>SUM(co2_2011_ind!$B26:$AN26)</f>
        <v>2508.860298953718</v>
      </c>
      <c r="O27" s="20">
        <f>SUM(co2_2012_ind!$B26:$AN26)</f>
        <v>2473.8824442135046</v>
      </c>
      <c r="P27" s="20">
        <f>SUM(co2_2013_ind!$B26:$AN26)</f>
        <v>2468.2958896436717</v>
      </c>
      <c r="Q27" s="20">
        <f>SUM(co2_2014_ind!$B26:$AN26)</f>
        <v>2582.3568806704398</v>
      </c>
      <c r="R27" s="20">
        <f>SUM(co2_2015_ind!$B26:$AN26)</f>
        <v>2343.5631206307239</v>
      </c>
      <c r="S27" s="20">
        <f>SUM(co2_2016_ind!$B26:$AN26)</f>
        <v>2274.2186493897871</v>
      </c>
    </row>
    <row r="28" spans="2:19" x14ac:dyDescent="0.45">
      <c r="B28" s="19">
        <v>20.3</v>
      </c>
      <c r="C28" s="19" t="s">
        <v>614</v>
      </c>
      <c r="D28" s="20">
        <f>SUM(co2_2001_ind!$B27:$AN27)</f>
        <v>23.213522862878808</v>
      </c>
      <c r="E28" s="20">
        <f>SUM(co2_2002_ind!$B27:$AN27)</f>
        <v>15.07749308609228</v>
      </c>
      <c r="F28" s="20">
        <f>SUM(co2_2003_ind!$B27:$AN27)</f>
        <v>14.159379814366048</v>
      </c>
      <c r="G28" s="20">
        <f>SUM(co2_2004_ind!$B27:$AN27)</f>
        <v>14.626249386146963</v>
      </c>
      <c r="H28" s="20">
        <f>SUM(co2_2005_ind!$B27:$AN27)</f>
        <v>11.97426087149838</v>
      </c>
      <c r="I28" s="20">
        <f>SUM(co2_2006_ind!$B27:$AN27)</f>
        <v>13.796056787916871</v>
      </c>
      <c r="J28" s="20">
        <f>SUM(co2_2007_ind!$B27:$AN27)</f>
        <v>13.639287017096914</v>
      </c>
      <c r="K28" s="20">
        <f>SUM(co2_2008_ind!$B27:$AN27)</f>
        <v>12.987805632791593</v>
      </c>
      <c r="L28" s="20">
        <f>SUM(co2_2009_ind!$B27:$AN27)</f>
        <v>11.077053168517688</v>
      </c>
      <c r="M28" s="20">
        <f>SUM(co2_2010_ind!$B27:$AN27)</f>
        <v>12.777121526635383</v>
      </c>
      <c r="N28" s="20">
        <f>SUM(co2_2011_ind!$B27:$AN27)</f>
        <v>11.019366090033607</v>
      </c>
      <c r="O28" s="20">
        <f>SUM(co2_2012_ind!$B27:$AN27)</f>
        <v>8.8280597208805958</v>
      </c>
      <c r="P28" s="20">
        <f>SUM(co2_2013_ind!$B27:$AN27)</f>
        <v>8.9414348622408415</v>
      </c>
      <c r="Q28" s="20">
        <f>SUM(co2_2014_ind!$B27:$AN27)</f>
        <v>9.0295109089888825</v>
      </c>
      <c r="R28" s="20">
        <f>SUM(co2_2015_ind!$B27:$AN27)</f>
        <v>9.2981487226012174</v>
      </c>
      <c r="S28" s="20">
        <f>SUM(co2_2016_ind!$B27:$AN27)</f>
        <v>10.462378544870486</v>
      </c>
    </row>
    <row r="29" spans="2:19" x14ac:dyDescent="0.45">
      <c r="B29" s="19">
        <v>20.399999999999999</v>
      </c>
      <c r="C29" s="19" t="s">
        <v>615</v>
      </c>
      <c r="D29" s="20">
        <f>SUM(co2_2001_ind!$B28:$AN28)</f>
        <v>19.492867593038834</v>
      </c>
      <c r="E29" s="20">
        <f>SUM(co2_2002_ind!$B28:$AN28)</f>
        <v>18.723569101070201</v>
      </c>
      <c r="F29" s="20">
        <f>SUM(co2_2003_ind!$B28:$AN28)</f>
        <v>54.422907439576655</v>
      </c>
      <c r="G29" s="20">
        <f>SUM(co2_2004_ind!$B28:$AN28)</f>
        <v>44.36457512124764</v>
      </c>
      <c r="H29" s="20">
        <f>SUM(co2_2005_ind!$B28:$AN28)</f>
        <v>58.824279614621759</v>
      </c>
      <c r="I29" s="20">
        <f>SUM(co2_2006_ind!$B28:$AN28)</f>
        <v>60.357003519663984</v>
      </c>
      <c r="J29" s="20">
        <f>SUM(co2_2007_ind!$B28:$AN28)</f>
        <v>53.081322776958991</v>
      </c>
      <c r="K29" s="20">
        <f>SUM(co2_2008_ind!$B28:$AN28)</f>
        <v>38.657406072409586</v>
      </c>
      <c r="L29" s="20">
        <f>SUM(co2_2009_ind!$B28:$AN28)</f>
        <v>19.610965286150876</v>
      </c>
      <c r="M29" s="20">
        <f>SUM(co2_2010_ind!$B28:$AN28)</f>
        <v>21.297289286434868</v>
      </c>
      <c r="N29" s="20">
        <f>SUM(co2_2011_ind!$B28:$AN28)</f>
        <v>19.258789595850317</v>
      </c>
      <c r="O29" s="20">
        <f>SUM(co2_2012_ind!$B28:$AN28)</f>
        <v>16.32746309837929</v>
      </c>
      <c r="P29" s="20">
        <f>SUM(co2_2013_ind!$B28:$AN28)</f>
        <v>16.443571011417429</v>
      </c>
      <c r="Q29" s="20">
        <f>SUM(co2_2014_ind!$B28:$AN28)</f>
        <v>16.931856151201146</v>
      </c>
      <c r="R29" s="20">
        <f>SUM(co2_2015_ind!$B28:$AN28)</f>
        <v>17.845553471570838</v>
      </c>
      <c r="S29" s="20">
        <f>SUM(co2_2016_ind!$B28:$AN28)</f>
        <v>19.916576387586904</v>
      </c>
    </row>
    <row r="30" spans="2:19" x14ac:dyDescent="0.45">
      <c r="B30" s="19">
        <v>20.5</v>
      </c>
      <c r="C30" s="19" t="s">
        <v>616</v>
      </c>
      <c r="D30" s="20">
        <f>SUM(co2_2001_ind!$B29:$AN29)</f>
        <v>64.795902760702617</v>
      </c>
      <c r="E30" s="20">
        <f>SUM(co2_2002_ind!$B29:$AN29)</f>
        <v>39.220270177218225</v>
      </c>
      <c r="F30" s="20">
        <f>SUM(co2_2003_ind!$B29:$AN29)</f>
        <v>43.750363253373962</v>
      </c>
      <c r="G30" s="20">
        <f>SUM(co2_2004_ind!$B29:$AN29)</f>
        <v>31.978845375338903</v>
      </c>
      <c r="H30" s="20">
        <f>SUM(co2_2005_ind!$B29:$AN29)</f>
        <v>42.852813785536227</v>
      </c>
      <c r="I30" s="20">
        <f>SUM(co2_2006_ind!$B29:$AN29)</f>
        <v>40.875660262774005</v>
      </c>
      <c r="J30" s="20">
        <f>SUM(co2_2007_ind!$B29:$AN29)</f>
        <v>39.435987295552962</v>
      </c>
      <c r="K30" s="20">
        <f>SUM(co2_2008_ind!$B29:$AN29)</f>
        <v>37.974766537564193</v>
      </c>
      <c r="L30" s="20">
        <f>SUM(co2_2009_ind!$B29:$AN29)</f>
        <v>34.206128130141572</v>
      </c>
      <c r="M30" s="20">
        <f>SUM(co2_2010_ind!$B29:$AN29)</f>
        <v>37.154442067898593</v>
      </c>
      <c r="N30" s="20">
        <f>SUM(co2_2011_ind!$B29:$AN29)</f>
        <v>33.014171412110954</v>
      </c>
      <c r="O30" s="20">
        <f>SUM(co2_2012_ind!$B29:$AN29)</f>
        <v>29.185965701903719</v>
      </c>
      <c r="P30" s="20">
        <f>SUM(co2_2013_ind!$B29:$AN29)</f>
        <v>30.075230251365713</v>
      </c>
      <c r="Q30" s="20">
        <f>SUM(co2_2014_ind!$B29:$AN29)</f>
        <v>29.891214925438238</v>
      </c>
      <c r="R30" s="20">
        <f>SUM(co2_2015_ind!$B29:$AN29)</f>
        <v>30.663583775461195</v>
      </c>
      <c r="S30" s="20">
        <f>SUM(co2_2016_ind!$B29:$AN29)</f>
        <v>34.658715396568418</v>
      </c>
    </row>
    <row r="31" spans="2:19" x14ac:dyDescent="0.45">
      <c r="B31" s="19" t="s">
        <v>617</v>
      </c>
      <c r="C31" s="19" t="s">
        <v>618</v>
      </c>
      <c r="D31" s="20">
        <f>SUM(co2_2001_ind!$B30:$AN30)</f>
        <v>210.5506194623982</v>
      </c>
      <c r="E31" s="20">
        <f>SUM(co2_2002_ind!$B30:$AN30)</f>
        <v>174.90009405825657</v>
      </c>
      <c r="F31" s="20">
        <f>SUM(co2_2003_ind!$B30:$AN30)</f>
        <v>193.80209376534964</v>
      </c>
      <c r="G31" s="20">
        <f>SUM(co2_2004_ind!$B30:$AN30)</f>
        <v>161.22596431591776</v>
      </c>
      <c r="H31" s="20">
        <f>SUM(co2_2005_ind!$B30:$AN30)</f>
        <v>201.13287463864671</v>
      </c>
      <c r="I31" s="20">
        <f>SUM(co2_2006_ind!$B30:$AN30)</f>
        <v>197.94808737254726</v>
      </c>
      <c r="J31" s="20">
        <f>SUM(co2_2007_ind!$B30:$AN30)</f>
        <v>209.44017363237913</v>
      </c>
      <c r="K31" s="20">
        <f>SUM(co2_2008_ind!$B30:$AN30)</f>
        <v>206.42195658424586</v>
      </c>
      <c r="L31" s="20">
        <f>SUM(co2_2009_ind!$B30:$AN30)</f>
        <v>175.11846090801876</v>
      </c>
      <c r="M31" s="20">
        <f>SUM(co2_2010_ind!$B30:$AN30)</f>
        <v>194.22351561188765</v>
      </c>
      <c r="N31" s="20">
        <f>SUM(co2_2011_ind!$B30:$AN30)</f>
        <v>167.34877841060157</v>
      </c>
      <c r="O31" s="20">
        <f>SUM(co2_2012_ind!$B30:$AN30)</f>
        <v>157.05941009717785</v>
      </c>
      <c r="P31" s="20">
        <f>SUM(co2_2013_ind!$B30:$AN30)</f>
        <v>150.93742218354473</v>
      </c>
      <c r="Q31" s="20">
        <f>SUM(co2_2014_ind!$B30:$AN30)</f>
        <v>146.74478423953929</v>
      </c>
      <c r="R31" s="20">
        <f>SUM(co2_2015_ind!$B30:$AN30)</f>
        <v>152.44410212111183</v>
      </c>
      <c r="S31" s="20">
        <f>SUM(co2_2016_ind!$B30:$AN30)</f>
        <v>168.60653822183437</v>
      </c>
    </row>
    <row r="32" spans="2:19" x14ac:dyDescent="0.45">
      <c r="B32" s="19" t="s">
        <v>619</v>
      </c>
      <c r="C32" s="19" t="s">
        <v>620</v>
      </c>
      <c r="D32" s="20">
        <f>SUM(co2_2001_ind!$B31:$AN31)</f>
        <v>565.76199882663582</v>
      </c>
      <c r="E32" s="20">
        <f>SUM(co2_2002_ind!$B31:$AN31)</f>
        <v>583.85948012471761</v>
      </c>
      <c r="F32" s="20">
        <f>SUM(co2_2003_ind!$B31:$AN31)</f>
        <v>564.93805086303405</v>
      </c>
      <c r="G32" s="20">
        <f>SUM(co2_2004_ind!$B31:$AN31)</f>
        <v>591.89727781579006</v>
      </c>
      <c r="H32" s="20">
        <f>SUM(co2_2005_ind!$B31:$AN31)</f>
        <v>478.05067279299419</v>
      </c>
      <c r="I32" s="20">
        <f>SUM(co2_2006_ind!$B31:$AN31)</f>
        <v>507.19429853392199</v>
      </c>
      <c r="J32" s="20">
        <f>SUM(co2_2007_ind!$B31:$AN31)</f>
        <v>519.9017981559125</v>
      </c>
      <c r="K32" s="20">
        <f>SUM(co2_2008_ind!$B31:$AN31)</f>
        <v>470.75646198240287</v>
      </c>
      <c r="L32" s="20">
        <f>SUM(co2_2009_ind!$B31:$AN31)</f>
        <v>444.07471528019812</v>
      </c>
      <c r="M32" s="20">
        <f>SUM(co2_2010_ind!$B31:$AN31)</f>
        <v>478.06842846792648</v>
      </c>
      <c r="N32" s="20">
        <f>SUM(co2_2011_ind!$B31:$AN31)</f>
        <v>464.48259638502731</v>
      </c>
      <c r="O32" s="20">
        <f>SUM(co2_2012_ind!$B31:$AN31)</f>
        <v>385.23251033888016</v>
      </c>
      <c r="P32" s="20">
        <f>SUM(co2_2013_ind!$B31:$AN31)</f>
        <v>360.07474947103498</v>
      </c>
      <c r="Q32" s="20">
        <f>SUM(co2_2014_ind!$B31:$AN31)</f>
        <v>341.52510424592646</v>
      </c>
      <c r="R32" s="20">
        <f>SUM(co2_2015_ind!$B31:$AN31)</f>
        <v>360.71401841259973</v>
      </c>
      <c r="S32" s="20">
        <f>SUM(co2_2016_ind!$B31:$AN31)</f>
        <v>402.91173941847779</v>
      </c>
    </row>
    <row r="33" spans="2:19" x14ac:dyDescent="0.45">
      <c r="B33" s="19" t="s">
        <v>621</v>
      </c>
      <c r="C33" s="19" t="s">
        <v>622</v>
      </c>
      <c r="D33" s="20">
        <f>SUM(co2_2001_ind!$B32:$AN32)</f>
        <v>146.11536180054921</v>
      </c>
      <c r="E33" s="20">
        <f>SUM(co2_2002_ind!$B32:$AN32)</f>
        <v>118.97598126813631</v>
      </c>
      <c r="F33" s="20">
        <f>SUM(co2_2003_ind!$B32:$AN32)</f>
        <v>102.19019957539557</v>
      </c>
      <c r="G33" s="20">
        <f>SUM(co2_2004_ind!$B32:$AN32)</f>
        <v>97.039649112154379</v>
      </c>
      <c r="H33" s="20">
        <f>SUM(co2_2005_ind!$B32:$AN32)</f>
        <v>106.31639640447763</v>
      </c>
      <c r="I33" s="20">
        <f>SUM(co2_2006_ind!$B32:$AN32)</f>
        <v>95.279203423418977</v>
      </c>
      <c r="J33" s="20">
        <f>SUM(co2_2007_ind!$B32:$AN32)</f>
        <v>94.852017295837584</v>
      </c>
      <c r="K33" s="20">
        <f>SUM(co2_2008_ind!$B32:$AN32)</f>
        <v>84.094128904663236</v>
      </c>
      <c r="L33" s="20">
        <f>SUM(co2_2009_ind!$B32:$AN32)</f>
        <v>64.06013727943926</v>
      </c>
      <c r="M33" s="20">
        <f>SUM(co2_2010_ind!$B32:$AN32)</f>
        <v>67.635483083669143</v>
      </c>
      <c r="N33" s="20">
        <f>SUM(co2_2011_ind!$B32:$AN32)</f>
        <v>61.158736852771995</v>
      </c>
      <c r="O33" s="20">
        <f>SUM(co2_2012_ind!$B32:$AN32)</f>
        <v>53.240760671834671</v>
      </c>
      <c r="P33" s="20">
        <f>SUM(co2_2013_ind!$B32:$AN32)</f>
        <v>55.193493506386588</v>
      </c>
      <c r="Q33" s="20">
        <f>SUM(co2_2014_ind!$B32:$AN32)</f>
        <v>57.430613919115544</v>
      </c>
      <c r="R33" s="20">
        <f>SUM(co2_2015_ind!$B32:$AN32)</f>
        <v>61.505623085638071</v>
      </c>
      <c r="S33" s="20">
        <f>SUM(co2_2016_ind!$B32:$AN32)</f>
        <v>67.027324959767</v>
      </c>
    </row>
    <row r="34" spans="2:19" x14ac:dyDescent="0.45">
      <c r="B34" s="19">
        <v>21</v>
      </c>
      <c r="C34" s="19" t="s">
        <v>623</v>
      </c>
      <c r="D34" s="20">
        <f>SUM(co2_2001_ind!$B33:$AN33)</f>
        <v>126.56839744268231</v>
      </c>
      <c r="E34" s="20">
        <f>SUM(co2_2002_ind!$B33:$AN33)</f>
        <v>101.73197924560789</v>
      </c>
      <c r="F34" s="20">
        <f>SUM(co2_2003_ind!$B33:$AN33)</f>
        <v>107.29087466659399</v>
      </c>
      <c r="G34" s="20">
        <f>SUM(co2_2004_ind!$B33:$AN33)</f>
        <v>106.20748968088432</v>
      </c>
      <c r="H34" s="20">
        <f>SUM(co2_2005_ind!$B33:$AN33)</f>
        <v>84.913128180060269</v>
      </c>
      <c r="I34" s="20">
        <f>SUM(co2_2006_ind!$B33:$AN33)</f>
        <v>71.215066356633528</v>
      </c>
      <c r="J34" s="20">
        <f>SUM(co2_2007_ind!$B33:$AN33)</f>
        <v>70.700499309466039</v>
      </c>
      <c r="K34" s="20">
        <f>SUM(co2_2008_ind!$B33:$AN33)</f>
        <v>70.141212205366102</v>
      </c>
      <c r="L34" s="20">
        <f>SUM(co2_2009_ind!$B33:$AN33)</f>
        <v>50.633762123961283</v>
      </c>
      <c r="M34" s="20">
        <f>SUM(co2_2010_ind!$B33:$AN33)</f>
        <v>54.589171833542657</v>
      </c>
      <c r="N34" s="20">
        <f>SUM(co2_2011_ind!$B33:$AN33)</f>
        <v>50.264876071280895</v>
      </c>
      <c r="O34" s="20">
        <f>SUM(co2_2012_ind!$B33:$AN33)</f>
        <v>40.938181224536962</v>
      </c>
      <c r="P34" s="20">
        <f>SUM(co2_2013_ind!$B33:$AN33)</f>
        <v>40.844963478850325</v>
      </c>
      <c r="Q34" s="20">
        <f>SUM(co2_2014_ind!$B33:$AN33)</f>
        <v>39.737159344416654</v>
      </c>
      <c r="R34" s="20">
        <f>SUM(co2_2015_ind!$B33:$AN33)</f>
        <v>40.054037084984323</v>
      </c>
      <c r="S34" s="20">
        <f>SUM(co2_2016_ind!$B33:$AN33)</f>
        <v>44.306537347645531</v>
      </c>
    </row>
    <row r="35" spans="2:19" x14ac:dyDescent="0.45">
      <c r="B35" s="19">
        <v>22</v>
      </c>
      <c r="C35" s="19" t="s">
        <v>624</v>
      </c>
      <c r="D35" s="20">
        <f>SUM(co2_2001_ind!$B34:$AN34)</f>
        <v>1812.2114616153144</v>
      </c>
      <c r="E35" s="20">
        <f>SUM(co2_2002_ind!$B34:$AN34)</f>
        <v>1980.3256102568084</v>
      </c>
      <c r="F35" s="20">
        <f>SUM(co2_2003_ind!$B34:$AN34)</f>
        <v>2030.7685221040804</v>
      </c>
      <c r="G35" s="20">
        <f>SUM(co2_2004_ind!$B34:$AN34)</f>
        <v>2193.1757124127598</v>
      </c>
      <c r="H35" s="20">
        <f>SUM(co2_2005_ind!$B34:$AN34)</f>
        <v>2305.7980238291825</v>
      </c>
      <c r="I35" s="20">
        <f>SUM(co2_2006_ind!$B34:$AN34)</f>
        <v>2196.2389138333019</v>
      </c>
      <c r="J35" s="20">
        <f>SUM(co2_2007_ind!$B34:$AN34)</f>
        <v>1869.7149873841963</v>
      </c>
      <c r="K35" s="20">
        <f>SUM(co2_2008_ind!$B34:$AN34)</f>
        <v>1777.0418599480161</v>
      </c>
      <c r="L35" s="20">
        <f>SUM(co2_2009_ind!$B34:$AN34)</f>
        <v>1845.2547825544334</v>
      </c>
      <c r="M35" s="20">
        <f>SUM(co2_2010_ind!$B34:$AN34)</f>
        <v>1986.4353347397807</v>
      </c>
      <c r="N35" s="20">
        <f>SUM(co2_2011_ind!$B34:$AN34)</f>
        <v>1824.7304157730161</v>
      </c>
      <c r="O35" s="20">
        <f>SUM(co2_2012_ind!$B34:$AN34)</f>
        <v>1888.0729644378562</v>
      </c>
      <c r="P35" s="20">
        <f>SUM(co2_2013_ind!$B34:$AN34)</f>
        <v>1991.8797531111757</v>
      </c>
      <c r="Q35" s="20">
        <f>SUM(co2_2014_ind!$B34:$AN34)</f>
        <v>2257.9965945436438</v>
      </c>
      <c r="R35" s="20">
        <f>SUM(co2_2015_ind!$B34:$AN34)</f>
        <v>2397.608579280643</v>
      </c>
      <c r="S35" s="20">
        <f>SUM(co2_2016_ind!$B34:$AN34)</f>
        <v>2436.3957330647449</v>
      </c>
    </row>
    <row r="36" spans="2:19" x14ac:dyDescent="0.45">
      <c r="B36" s="19" t="s">
        <v>625</v>
      </c>
      <c r="C36" s="19" t="s">
        <v>626</v>
      </c>
      <c r="D36" s="20">
        <f>SUM(co2_2001_ind!$B35:$AN35)</f>
        <v>1682.0343255293608</v>
      </c>
      <c r="E36" s="20">
        <f>SUM(co2_2002_ind!$B35:$AN35)</f>
        <v>1625.2310483346739</v>
      </c>
      <c r="F36" s="20">
        <f>SUM(co2_2003_ind!$B35:$AN35)</f>
        <v>1650.8443039847325</v>
      </c>
      <c r="G36" s="20">
        <f>SUM(co2_2004_ind!$B35:$AN35)</f>
        <v>1881.8213962966231</v>
      </c>
      <c r="H36" s="20">
        <f>SUM(co2_2005_ind!$B35:$AN35)</f>
        <v>1896.2829791461284</v>
      </c>
      <c r="I36" s="20">
        <f>SUM(co2_2006_ind!$B35:$AN35)</f>
        <v>1901.6049176543149</v>
      </c>
      <c r="J36" s="20">
        <f>SUM(co2_2007_ind!$B35:$AN35)</f>
        <v>2026.3742251245239</v>
      </c>
      <c r="K36" s="20">
        <f>SUM(co2_2008_ind!$B35:$AN35)</f>
        <v>1647.3280979553001</v>
      </c>
      <c r="L36" s="20">
        <f>SUM(co2_2009_ind!$B35:$AN35)</f>
        <v>1302.2160538805488</v>
      </c>
      <c r="M36" s="20">
        <f>SUM(co2_2010_ind!$B35:$AN35)</f>
        <v>1433.6207941108376</v>
      </c>
      <c r="N36" s="20">
        <f>SUM(co2_2011_ind!$B35:$AN35)</f>
        <v>1525.2075254657652</v>
      </c>
      <c r="O36" s="20">
        <f>SUM(co2_2012_ind!$B35:$AN35)</f>
        <v>1541.4392245764298</v>
      </c>
      <c r="P36" s="20">
        <f>SUM(co2_2013_ind!$B35:$AN35)</f>
        <v>1760.7119426996715</v>
      </c>
      <c r="Q36" s="20">
        <f>SUM(co2_2014_ind!$B35:$AN35)</f>
        <v>1879.8562873575604</v>
      </c>
      <c r="R36" s="20">
        <f>SUM(co2_2015_ind!$B35:$AN35)</f>
        <v>1916.1743253840402</v>
      </c>
      <c r="S36" s="20">
        <f>SUM(co2_2016_ind!$B35:$AN35)</f>
        <v>1968.5133386955176</v>
      </c>
    </row>
    <row r="37" spans="2:19" x14ac:dyDescent="0.45">
      <c r="B37" s="19" t="s">
        <v>627</v>
      </c>
      <c r="C37" s="19" t="s">
        <v>628</v>
      </c>
      <c r="D37" s="20">
        <f>SUM(co2_2001_ind!$B36:$AN36)</f>
        <v>1028.5325793193483</v>
      </c>
      <c r="E37" s="20">
        <f>SUM(co2_2002_ind!$B36:$AN36)</f>
        <v>1048.3290452998865</v>
      </c>
      <c r="F37" s="20">
        <f>SUM(co2_2003_ind!$B36:$AN36)</f>
        <v>1180.7394758228743</v>
      </c>
      <c r="G37" s="20">
        <f>SUM(co2_2004_ind!$B36:$AN36)</f>
        <v>1302.1224315283737</v>
      </c>
      <c r="H37" s="20">
        <f>SUM(co2_2005_ind!$B36:$AN36)</f>
        <v>1231.1263274179466</v>
      </c>
      <c r="I37" s="20">
        <f>SUM(co2_2006_ind!$B36:$AN36)</f>
        <v>1249.5505340277732</v>
      </c>
      <c r="J37" s="20">
        <f>SUM(co2_2007_ind!$B36:$AN36)</f>
        <v>1181.3220775115933</v>
      </c>
      <c r="K37" s="20">
        <f>SUM(co2_2008_ind!$B36:$AN36)</f>
        <v>1269.4933610134165</v>
      </c>
      <c r="L37" s="20">
        <f>SUM(co2_2009_ind!$B36:$AN36)</f>
        <v>1077.2440855095053</v>
      </c>
      <c r="M37" s="20">
        <f>SUM(co2_2010_ind!$B36:$AN36)</f>
        <v>1081.2454784757606</v>
      </c>
      <c r="N37" s="20">
        <f>SUM(co2_2011_ind!$B36:$AN36)</f>
        <v>996.66625957716758</v>
      </c>
      <c r="O37" s="20">
        <f>SUM(co2_2012_ind!$B36:$AN36)</f>
        <v>858.13096225340337</v>
      </c>
      <c r="P37" s="20">
        <f>SUM(co2_2013_ind!$B36:$AN36)</f>
        <v>1093.2014481550821</v>
      </c>
      <c r="Q37" s="20">
        <f>SUM(co2_2014_ind!$B36:$AN36)</f>
        <v>1284.7985333564386</v>
      </c>
      <c r="R37" s="20">
        <f>SUM(co2_2015_ind!$B36:$AN36)</f>
        <v>1158.6367176067138</v>
      </c>
      <c r="S37" s="20">
        <f>SUM(co2_2016_ind!$B36:$AN36)</f>
        <v>1210.4175002327238</v>
      </c>
    </row>
    <row r="38" spans="2:19" x14ac:dyDescent="0.45">
      <c r="B38" s="19" t="s">
        <v>629</v>
      </c>
      <c r="C38" s="19" t="s">
        <v>630</v>
      </c>
      <c r="D38" s="20">
        <f>SUM(co2_2001_ind!$B37:$AN37)</f>
        <v>2871.410869710121</v>
      </c>
      <c r="E38" s="20">
        <f>SUM(co2_2002_ind!$B37:$AN37)</f>
        <v>2760.7593538963711</v>
      </c>
      <c r="F38" s="20">
        <f>SUM(co2_2003_ind!$B37:$AN37)</f>
        <v>2816.7418737905832</v>
      </c>
      <c r="G38" s="20">
        <f>SUM(co2_2004_ind!$B37:$AN37)</f>
        <v>3019.7576501971698</v>
      </c>
      <c r="H38" s="20">
        <f>SUM(co2_2005_ind!$B37:$AN37)</f>
        <v>2903.249379935814</v>
      </c>
      <c r="I38" s="20">
        <f>SUM(co2_2006_ind!$B37:$AN37)</f>
        <v>2965.0790782005397</v>
      </c>
      <c r="J38" s="20">
        <f>SUM(co2_2007_ind!$B37:$AN37)</f>
        <v>3170.7714180025318</v>
      </c>
      <c r="K38" s="20">
        <f>SUM(co2_2008_ind!$B37:$AN37)</f>
        <v>2864.7916865215534</v>
      </c>
      <c r="L38" s="20">
        <f>SUM(co2_2009_ind!$B37:$AN37)</f>
        <v>2167.1964970341696</v>
      </c>
      <c r="M38" s="20">
        <f>SUM(co2_2010_ind!$B37:$AN37)</f>
        <v>2216.0104802551309</v>
      </c>
      <c r="N38" s="20">
        <f>SUM(co2_2011_ind!$B37:$AN37)</f>
        <v>2219.4720546173876</v>
      </c>
      <c r="O38" s="20">
        <f>SUM(co2_2012_ind!$B37:$AN37)</f>
        <v>2052.4476991542083</v>
      </c>
      <c r="P38" s="20">
        <f>SUM(co2_2013_ind!$B37:$AN37)</f>
        <v>2279.8184071997239</v>
      </c>
      <c r="Q38" s="20">
        <f>SUM(co2_2014_ind!$B37:$AN37)</f>
        <v>2685.7286225512648</v>
      </c>
      <c r="R38" s="20">
        <f>SUM(co2_2015_ind!$B37:$AN37)</f>
        <v>2692.2779272871398</v>
      </c>
      <c r="S38" s="20">
        <f>SUM(co2_2016_ind!$B37:$AN37)</f>
        <v>2468.3935934756287</v>
      </c>
    </row>
    <row r="39" spans="2:19" x14ac:dyDescent="0.45">
      <c r="B39" s="19" t="s">
        <v>631</v>
      </c>
      <c r="C39" s="19" t="s">
        <v>632</v>
      </c>
      <c r="D39" s="20">
        <f>SUM(co2_2001_ind!$B38:$AN38)</f>
        <v>874.48691277382488</v>
      </c>
      <c r="E39" s="20">
        <f>SUM(co2_2002_ind!$B38:$AN38)</f>
        <v>862.47496688799913</v>
      </c>
      <c r="F39" s="20">
        <f>SUM(co2_2003_ind!$B38:$AN38)</f>
        <v>833.37832546914137</v>
      </c>
      <c r="G39" s="20">
        <f>SUM(co2_2004_ind!$B38:$AN38)</f>
        <v>748.7182874896788</v>
      </c>
      <c r="H39" s="20">
        <f>SUM(co2_2005_ind!$B38:$AN38)</f>
        <v>583.32283824835713</v>
      </c>
      <c r="I39" s="20">
        <f>SUM(co2_2006_ind!$B38:$AN38)</f>
        <v>606.44597470686529</v>
      </c>
      <c r="J39" s="20">
        <f>SUM(co2_2007_ind!$B38:$AN38)</f>
        <v>571.90386174992852</v>
      </c>
      <c r="K39" s="20">
        <f>SUM(co2_2008_ind!$B38:$AN38)</f>
        <v>537.87097808112617</v>
      </c>
      <c r="L39" s="20">
        <f>SUM(co2_2009_ind!$B38:$AN38)</f>
        <v>482.60989815377559</v>
      </c>
      <c r="M39" s="20">
        <f>SUM(co2_2010_ind!$B38:$AN38)</f>
        <v>441.25739861017075</v>
      </c>
      <c r="N39" s="20">
        <f>SUM(co2_2011_ind!$B38:$AN38)</f>
        <v>380.87388584854926</v>
      </c>
      <c r="O39" s="20">
        <f>SUM(co2_2012_ind!$B38:$AN38)</f>
        <v>333.96490017322458</v>
      </c>
      <c r="P39" s="20">
        <f>SUM(co2_2013_ind!$B38:$AN38)</f>
        <v>295.84816580113682</v>
      </c>
      <c r="Q39" s="20">
        <f>SUM(co2_2014_ind!$B38:$AN38)</f>
        <v>339.27789850194767</v>
      </c>
      <c r="R39" s="20">
        <f>SUM(co2_2015_ind!$B38:$AN38)</f>
        <v>316.50862995713629</v>
      </c>
      <c r="S39" s="20">
        <f>SUM(co2_2016_ind!$B38:$AN38)</f>
        <v>300.63830791814507</v>
      </c>
    </row>
    <row r="40" spans="2:19" x14ac:dyDescent="0.45">
      <c r="B40" s="19">
        <v>25.4</v>
      </c>
      <c r="C40" s="19" t="s">
        <v>633</v>
      </c>
      <c r="D40" s="20">
        <f>SUM(co2_2001_ind!$B39:$AN39)</f>
        <v>14.776072470667318</v>
      </c>
      <c r="E40" s="20">
        <f>SUM(co2_2002_ind!$B39:$AN39)</f>
        <v>18.497719154361619</v>
      </c>
      <c r="F40" s="20">
        <f>SUM(co2_2003_ind!$B39:$AN39)</f>
        <v>17.428580045857046</v>
      </c>
      <c r="G40" s="20">
        <f>SUM(co2_2004_ind!$B39:$AN39)</f>
        <v>18.721922696468781</v>
      </c>
      <c r="H40" s="20">
        <f>SUM(co2_2005_ind!$B39:$AN39)</f>
        <v>16.926575240805409</v>
      </c>
      <c r="I40" s="20">
        <f>SUM(co2_2006_ind!$B39:$AN39)</f>
        <v>15.630606782000548</v>
      </c>
      <c r="J40" s="20">
        <f>SUM(co2_2007_ind!$B39:$AN39)</f>
        <v>17.722670649600204</v>
      </c>
      <c r="K40" s="20">
        <f>SUM(co2_2008_ind!$B39:$AN39)</f>
        <v>14.981765828754943</v>
      </c>
      <c r="L40" s="20">
        <f>SUM(co2_2009_ind!$B39:$AN39)</f>
        <v>13.24907849334649</v>
      </c>
      <c r="M40" s="20">
        <f>SUM(co2_2010_ind!$B39:$AN39)</f>
        <v>14.836953970924679</v>
      </c>
      <c r="N40" s="20">
        <f>SUM(co2_2011_ind!$B39:$AN39)</f>
        <v>12.310732746554013</v>
      </c>
      <c r="O40" s="20">
        <f>SUM(co2_2012_ind!$B39:$AN39)</f>
        <v>11.543798945351703</v>
      </c>
      <c r="P40" s="20">
        <f>SUM(co2_2013_ind!$B39:$AN39)</f>
        <v>11.782422835247667</v>
      </c>
      <c r="Q40" s="20">
        <f>SUM(co2_2014_ind!$B39:$AN39)</f>
        <v>13.523341953727677</v>
      </c>
      <c r="R40" s="20">
        <f>SUM(co2_2015_ind!$B39:$AN39)</f>
        <v>12.377718125597944</v>
      </c>
      <c r="S40" s="20">
        <f>SUM(co2_2016_ind!$B39:$AN39)</f>
        <v>12.026672018138351</v>
      </c>
    </row>
    <row r="41" spans="2:19" x14ac:dyDescent="0.45">
      <c r="B41" s="19" t="s">
        <v>634</v>
      </c>
      <c r="C41" s="19" t="s">
        <v>635</v>
      </c>
      <c r="D41" s="20">
        <f>SUM(co2_2001_ind!$B40:$AN40)</f>
        <v>311.27881641319101</v>
      </c>
      <c r="E41" s="20">
        <f>SUM(co2_2002_ind!$B40:$AN40)</f>
        <v>318.11459421338742</v>
      </c>
      <c r="F41" s="20">
        <f>SUM(co2_2003_ind!$B40:$AN40)</f>
        <v>328.68996821329159</v>
      </c>
      <c r="G41" s="20">
        <f>SUM(co2_2004_ind!$B40:$AN40)</f>
        <v>326.09488005135341</v>
      </c>
      <c r="H41" s="20">
        <f>SUM(co2_2005_ind!$B40:$AN40)</f>
        <v>317.61934367440114</v>
      </c>
      <c r="I41" s="20">
        <f>SUM(co2_2006_ind!$B40:$AN40)</f>
        <v>318.31568959535474</v>
      </c>
      <c r="J41" s="20">
        <f>SUM(co2_2007_ind!$B40:$AN40)</f>
        <v>306.19441497461878</v>
      </c>
      <c r="K41" s="20">
        <f>SUM(co2_2008_ind!$B40:$AN40)</f>
        <v>281.67758116787303</v>
      </c>
      <c r="L41" s="20">
        <f>SUM(co2_2009_ind!$B40:$AN40)</f>
        <v>194.12663536937458</v>
      </c>
      <c r="M41" s="20">
        <f>SUM(co2_2010_ind!$B40:$AN40)</f>
        <v>179.43895122857424</v>
      </c>
      <c r="N41" s="20">
        <f>SUM(co2_2011_ind!$B40:$AN40)</f>
        <v>152.9835422318653</v>
      </c>
      <c r="O41" s="20">
        <f>SUM(co2_2012_ind!$B40:$AN40)</f>
        <v>138.77759743786808</v>
      </c>
      <c r="P41" s="20">
        <f>SUM(co2_2013_ind!$B40:$AN40)</f>
        <v>152.79427359145819</v>
      </c>
      <c r="Q41" s="20">
        <f>SUM(co2_2014_ind!$B40:$AN40)</f>
        <v>178.40993958512365</v>
      </c>
      <c r="R41" s="20">
        <f>SUM(co2_2015_ind!$B40:$AN40)</f>
        <v>177.51192133237296</v>
      </c>
      <c r="S41" s="20">
        <f>SUM(co2_2016_ind!$B40:$AN40)</f>
        <v>164.90159521461663</v>
      </c>
    </row>
    <row r="42" spans="2:19" x14ac:dyDescent="0.45">
      <c r="B42" s="19">
        <v>26</v>
      </c>
      <c r="C42" s="19" t="s">
        <v>636</v>
      </c>
      <c r="D42" s="20">
        <f>SUM(co2_2001_ind!$B41:$AN41)</f>
        <v>953.46809573889232</v>
      </c>
      <c r="E42" s="20">
        <f>SUM(co2_2002_ind!$B41:$AN41)</f>
        <v>943.62832772526542</v>
      </c>
      <c r="F42" s="20">
        <f>SUM(co2_2003_ind!$B41:$AN41)</f>
        <v>1023.5208702300087</v>
      </c>
      <c r="G42" s="20">
        <f>SUM(co2_2004_ind!$B41:$AN41)</f>
        <v>935.24844463115926</v>
      </c>
      <c r="H42" s="20">
        <f>SUM(co2_2005_ind!$B41:$AN41)</f>
        <v>877.56221438095997</v>
      </c>
      <c r="I42" s="20">
        <f>SUM(co2_2006_ind!$B41:$AN41)</f>
        <v>806.88603354754309</v>
      </c>
      <c r="J42" s="20">
        <f>SUM(co2_2007_ind!$B41:$AN41)</f>
        <v>675.28791669576401</v>
      </c>
      <c r="K42" s="20">
        <f>SUM(co2_2008_ind!$B41:$AN41)</f>
        <v>590.86668914692575</v>
      </c>
      <c r="L42" s="20">
        <f>SUM(co2_2009_ind!$B41:$AN41)</f>
        <v>587.98663569711891</v>
      </c>
      <c r="M42" s="20">
        <f>SUM(co2_2010_ind!$B41:$AN41)</f>
        <v>538.80475045819662</v>
      </c>
      <c r="N42" s="20">
        <f>SUM(co2_2011_ind!$B41:$AN41)</f>
        <v>629.78410604836938</v>
      </c>
      <c r="O42" s="20">
        <f>SUM(co2_2012_ind!$B41:$AN41)</f>
        <v>573.06088212675559</v>
      </c>
      <c r="P42" s="20">
        <f>SUM(co2_2013_ind!$B41:$AN41)</f>
        <v>583.86632642442407</v>
      </c>
      <c r="Q42" s="20">
        <f>SUM(co2_2014_ind!$B41:$AN41)</f>
        <v>675.69549151716808</v>
      </c>
      <c r="R42" s="20">
        <f>SUM(co2_2015_ind!$B41:$AN41)</f>
        <v>669.99575511142268</v>
      </c>
      <c r="S42" s="20">
        <f>SUM(co2_2016_ind!$B41:$AN41)</f>
        <v>583.22843816628927</v>
      </c>
    </row>
    <row r="43" spans="2:19" x14ac:dyDescent="0.45">
      <c r="B43" s="19">
        <v>27</v>
      </c>
      <c r="C43" s="19" t="s">
        <v>637</v>
      </c>
      <c r="D43" s="20">
        <f>SUM(co2_2001_ind!$B42:$AN42)</f>
        <v>112.44547717575213</v>
      </c>
      <c r="E43" s="20">
        <f>SUM(co2_2002_ind!$B42:$AN42)</f>
        <v>110.65899255755153</v>
      </c>
      <c r="F43" s="20">
        <f>SUM(co2_2003_ind!$B42:$AN42)</f>
        <v>107.87695349930986</v>
      </c>
      <c r="G43" s="20">
        <f>SUM(co2_2004_ind!$B42:$AN42)</f>
        <v>112.8551252238159</v>
      </c>
      <c r="H43" s="20">
        <f>SUM(co2_2005_ind!$B42:$AN42)</f>
        <v>120.83976778639102</v>
      </c>
      <c r="I43" s="20">
        <f>SUM(co2_2006_ind!$B42:$AN42)</f>
        <v>101.57023953730609</v>
      </c>
      <c r="J43" s="20">
        <f>SUM(co2_2007_ind!$B42:$AN42)</f>
        <v>94.537213213317926</v>
      </c>
      <c r="K43" s="20">
        <f>SUM(co2_2008_ind!$B42:$AN42)</f>
        <v>77.628928062757183</v>
      </c>
      <c r="L43" s="20">
        <f>SUM(co2_2009_ind!$B42:$AN42)</f>
        <v>64.012451204211004</v>
      </c>
      <c r="M43" s="20">
        <f>SUM(co2_2010_ind!$B42:$AN42)</f>
        <v>62.286615588777394</v>
      </c>
      <c r="N43" s="20">
        <f>SUM(co2_2011_ind!$B42:$AN42)</f>
        <v>53.569020401374857</v>
      </c>
      <c r="O43" s="20">
        <f>SUM(co2_2012_ind!$B42:$AN42)</f>
        <v>48.941835469805824</v>
      </c>
      <c r="P43" s="20">
        <f>SUM(co2_2013_ind!$B42:$AN42)</f>
        <v>54.2633623529955</v>
      </c>
      <c r="Q43" s="20">
        <f>SUM(co2_2014_ind!$B42:$AN42)</f>
        <v>63.625393509120698</v>
      </c>
      <c r="R43" s="20">
        <f>SUM(co2_2015_ind!$B42:$AN42)</f>
        <v>66.347178128477708</v>
      </c>
      <c r="S43" s="20">
        <f>SUM(co2_2016_ind!$B42:$AN42)</f>
        <v>69.582388607546093</v>
      </c>
    </row>
    <row r="44" spans="2:19" x14ac:dyDescent="0.45">
      <c r="B44" s="19">
        <v>28</v>
      </c>
      <c r="C44" s="19" t="s">
        <v>638</v>
      </c>
      <c r="D44" s="20">
        <f>SUM(co2_2001_ind!$B43:$AN43)</f>
        <v>242.45521723138103</v>
      </c>
      <c r="E44" s="20">
        <f>SUM(co2_2002_ind!$B43:$AN43)</f>
        <v>236.94018497257161</v>
      </c>
      <c r="F44" s="20">
        <f>SUM(co2_2003_ind!$B43:$AN43)</f>
        <v>230.93527305883467</v>
      </c>
      <c r="G44" s="20">
        <f>SUM(co2_2004_ind!$B43:$AN43)</f>
        <v>227.44883965921517</v>
      </c>
      <c r="H44" s="20">
        <f>SUM(co2_2005_ind!$B43:$AN43)</f>
        <v>204.30952984142161</v>
      </c>
      <c r="I44" s="20">
        <f>SUM(co2_2006_ind!$B43:$AN43)</f>
        <v>205.19542303512949</v>
      </c>
      <c r="J44" s="20">
        <f>SUM(co2_2007_ind!$B43:$AN43)</f>
        <v>203.60280240220425</v>
      </c>
      <c r="K44" s="20">
        <f>SUM(co2_2008_ind!$B43:$AN43)</f>
        <v>175.61841808527302</v>
      </c>
      <c r="L44" s="20">
        <f>SUM(co2_2009_ind!$B43:$AN43)</f>
        <v>161.25004947676817</v>
      </c>
      <c r="M44" s="20">
        <f>SUM(co2_2010_ind!$B43:$AN43)</f>
        <v>144.1809957714311</v>
      </c>
      <c r="N44" s="20">
        <f>SUM(co2_2011_ind!$B43:$AN43)</f>
        <v>151.90853343682642</v>
      </c>
      <c r="O44" s="20">
        <f>SUM(co2_2012_ind!$B43:$AN43)</f>
        <v>141.25749535226393</v>
      </c>
      <c r="P44" s="20">
        <f>SUM(co2_2013_ind!$B43:$AN43)</f>
        <v>149.23467913081626</v>
      </c>
      <c r="Q44" s="20">
        <f>SUM(co2_2014_ind!$B43:$AN43)</f>
        <v>175.9158205295771</v>
      </c>
      <c r="R44" s="20">
        <f>SUM(co2_2015_ind!$B43:$AN43)</f>
        <v>181.41147197352623</v>
      </c>
      <c r="S44" s="20">
        <f>SUM(co2_2016_ind!$B43:$AN43)</f>
        <v>178.43000728776465</v>
      </c>
    </row>
    <row r="45" spans="2:19" x14ac:dyDescent="0.45">
      <c r="B45" s="19">
        <v>29</v>
      </c>
      <c r="C45" s="19" t="s">
        <v>639</v>
      </c>
      <c r="D45" s="20">
        <f>SUM(co2_2001_ind!$B44:$AN44)</f>
        <v>259.24961970740668</v>
      </c>
      <c r="E45" s="20">
        <f>SUM(co2_2002_ind!$B44:$AN44)</f>
        <v>241.99645819523235</v>
      </c>
      <c r="F45" s="20">
        <f>SUM(co2_2003_ind!$B44:$AN44)</f>
        <v>216.68896280498498</v>
      </c>
      <c r="G45" s="20">
        <f>SUM(co2_2004_ind!$B44:$AN44)</f>
        <v>208.06607890540062</v>
      </c>
      <c r="H45" s="20">
        <f>SUM(co2_2005_ind!$B44:$AN44)</f>
        <v>217.66998894528874</v>
      </c>
      <c r="I45" s="20">
        <f>SUM(co2_2006_ind!$B44:$AN44)</f>
        <v>203.78241300494582</v>
      </c>
      <c r="J45" s="20">
        <f>SUM(co2_2007_ind!$B44:$AN44)</f>
        <v>161.09618574217725</v>
      </c>
      <c r="K45" s="20">
        <f>SUM(co2_2008_ind!$B44:$AN44)</f>
        <v>119.90897736101914</v>
      </c>
      <c r="L45" s="20">
        <f>SUM(co2_2009_ind!$B44:$AN44)</f>
        <v>117.15097399598699</v>
      </c>
      <c r="M45" s="20">
        <f>SUM(co2_2010_ind!$B44:$AN44)</f>
        <v>131.62712582224856</v>
      </c>
      <c r="N45" s="20">
        <f>SUM(co2_2011_ind!$B44:$AN44)</f>
        <v>120.1099805483508</v>
      </c>
      <c r="O45" s="20">
        <f>SUM(co2_2012_ind!$B44:$AN44)</f>
        <v>101.02837316880289</v>
      </c>
      <c r="P45" s="20">
        <f>SUM(co2_2013_ind!$B44:$AN44)</f>
        <v>113.89626869432914</v>
      </c>
      <c r="Q45" s="20">
        <f>SUM(co2_2014_ind!$B44:$AN44)</f>
        <v>145.09916626609197</v>
      </c>
      <c r="R45" s="20">
        <f>SUM(co2_2015_ind!$B44:$AN44)</f>
        <v>150.42283581174999</v>
      </c>
      <c r="S45" s="20">
        <f>SUM(co2_2016_ind!$B44:$AN44)</f>
        <v>135.96361140808162</v>
      </c>
    </row>
    <row r="46" spans="2:19" x14ac:dyDescent="0.45">
      <c r="B46" s="19">
        <v>30.1</v>
      </c>
      <c r="C46" s="19" t="s">
        <v>640</v>
      </c>
      <c r="D46" s="20">
        <f>SUM(co2_2001_ind!$B45:$AN45)</f>
        <v>11.690601629628107</v>
      </c>
      <c r="E46" s="20">
        <f>SUM(co2_2002_ind!$B45:$AN45)</f>
        <v>12.352611897686897</v>
      </c>
      <c r="F46" s="20">
        <f>SUM(co2_2003_ind!$B45:$AN45)</f>
        <v>12.676643277176153</v>
      </c>
      <c r="G46" s="20">
        <f>SUM(co2_2004_ind!$B45:$AN45)</f>
        <v>9.2545443877441151</v>
      </c>
      <c r="H46" s="20">
        <f>SUM(co2_2005_ind!$B45:$AN45)</f>
        <v>10.48056892072556</v>
      </c>
      <c r="I46" s="20">
        <f>SUM(co2_2006_ind!$B45:$AN45)</f>
        <v>9.9361637640812948</v>
      </c>
      <c r="J46" s="20">
        <f>SUM(co2_2007_ind!$B45:$AN45)</f>
        <v>9.6015322856212109</v>
      </c>
      <c r="K46" s="20">
        <f>SUM(co2_2008_ind!$B45:$AN45)</f>
        <v>14.319973714609139</v>
      </c>
      <c r="L46" s="20">
        <f>SUM(co2_2009_ind!$B45:$AN45)</f>
        <v>14.129618578886099</v>
      </c>
      <c r="M46" s="20">
        <f>SUM(co2_2010_ind!$B45:$AN45)</f>
        <v>13.578887737178714</v>
      </c>
      <c r="N46" s="20">
        <f>SUM(co2_2011_ind!$B45:$AN45)</f>
        <v>10.680336198701953</v>
      </c>
      <c r="O46" s="20">
        <f>SUM(co2_2012_ind!$B45:$AN45)</f>
        <v>8.3028817004498467</v>
      </c>
      <c r="P46" s="20">
        <f>SUM(co2_2013_ind!$B45:$AN45)</f>
        <v>8.4972768120833884</v>
      </c>
      <c r="Q46" s="20">
        <f>SUM(co2_2014_ind!$B45:$AN45)</f>
        <v>13.505356336644477</v>
      </c>
      <c r="R46" s="20">
        <f>SUM(co2_2015_ind!$B45:$AN45)</f>
        <v>14.189790474595444</v>
      </c>
      <c r="S46" s="20">
        <f>SUM(co2_2016_ind!$B45:$AN45)</f>
        <v>15.023494874537175</v>
      </c>
    </row>
    <row r="47" spans="2:19" x14ac:dyDescent="0.45">
      <c r="B47" s="19">
        <v>30.3</v>
      </c>
      <c r="C47" s="19" t="s">
        <v>641</v>
      </c>
      <c r="D47" s="20">
        <f>SUM(co2_2001_ind!$B46:$AN46)</f>
        <v>41.110021087894104</v>
      </c>
      <c r="E47" s="20">
        <f>SUM(co2_2002_ind!$B46:$AN46)</f>
        <v>46.058685370068602</v>
      </c>
      <c r="F47" s="20">
        <f>SUM(co2_2003_ind!$B46:$AN46)</f>
        <v>33.0681712467794</v>
      </c>
      <c r="G47" s="20">
        <f>SUM(co2_2004_ind!$B46:$AN46)</f>
        <v>34.670156021196242</v>
      </c>
      <c r="H47" s="20">
        <f>SUM(co2_2005_ind!$B46:$AN46)</f>
        <v>25.884064243872455</v>
      </c>
      <c r="I47" s="20">
        <f>SUM(co2_2006_ind!$B46:$AN46)</f>
        <v>27.764346010780638</v>
      </c>
      <c r="J47" s="20">
        <f>SUM(co2_2007_ind!$B46:$AN46)</f>
        <v>41.360581560048956</v>
      </c>
      <c r="K47" s="20">
        <f>SUM(co2_2008_ind!$B46:$AN46)</f>
        <v>58.979157175319394</v>
      </c>
      <c r="L47" s="20">
        <f>SUM(co2_2009_ind!$B46:$AN46)</f>
        <v>54.253540581158298</v>
      </c>
      <c r="M47" s="20">
        <f>SUM(co2_2010_ind!$B46:$AN46)</f>
        <v>46.376548027553227</v>
      </c>
      <c r="N47" s="20">
        <f>SUM(co2_2011_ind!$B46:$AN46)</f>
        <v>38.863370345646587</v>
      </c>
      <c r="O47" s="20">
        <f>SUM(co2_2012_ind!$B46:$AN46)</f>
        <v>34.739572940874005</v>
      </c>
      <c r="P47" s="20">
        <f>SUM(co2_2013_ind!$B46:$AN46)</f>
        <v>38.250096179664915</v>
      </c>
      <c r="Q47" s="20">
        <f>SUM(co2_2014_ind!$B46:$AN46)</f>
        <v>60.706427611610643</v>
      </c>
      <c r="R47" s="20">
        <f>SUM(co2_2015_ind!$B46:$AN46)</f>
        <v>59.005312837878243</v>
      </c>
      <c r="S47" s="20">
        <f>SUM(co2_2016_ind!$B46:$AN46)</f>
        <v>58.103959131467683</v>
      </c>
    </row>
    <row r="48" spans="2:19" x14ac:dyDescent="0.45">
      <c r="B48" s="19" t="s">
        <v>642</v>
      </c>
      <c r="C48" s="19" t="s">
        <v>643</v>
      </c>
      <c r="D48" s="20">
        <f>SUM(co2_2001_ind!$B47:$AN47)</f>
        <v>8.1232983689141047</v>
      </c>
      <c r="E48" s="20">
        <f>SUM(co2_2002_ind!$B47:$AN47)</f>
        <v>8.8061826669353831</v>
      </c>
      <c r="F48" s="20">
        <f>SUM(co2_2003_ind!$B47:$AN47)</f>
        <v>12.296694389402312</v>
      </c>
      <c r="G48" s="20">
        <f>SUM(co2_2004_ind!$B47:$AN47)</f>
        <v>8.5929005694364289</v>
      </c>
      <c r="H48" s="20">
        <f>SUM(co2_2005_ind!$B47:$AN47)</f>
        <v>6.3514275546959373</v>
      </c>
      <c r="I48" s="20">
        <f>SUM(co2_2006_ind!$B47:$AN47)</f>
        <v>6.3352668589404937</v>
      </c>
      <c r="J48" s="20">
        <f>SUM(co2_2007_ind!$B47:$AN47)</f>
        <v>6.0357727219884234</v>
      </c>
      <c r="K48" s="20">
        <f>SUM(co2_2008_ind!$B47:$AN47)</f>
        <v>9.5110859590125365</v>
      </c>
      <c r="L48" s="20">
        <f>SUM(co2_2009_ind!$B47:$AN47)</f>
        <v>8.9495812479035628</v>
      </c>
      <c r="M48" s="20">
        <f>SUM(co2_2010_ind!$B47:$AN47)</f>
        <v>7.054298414794296</v>
      </c>
      <c r="N48" s="20">
        <f>SUM(co2_2011_ind!$B47:$AN47)</f>
        <v>6.7162723121671224</v>
      </c>
      <c r="O48" s="20">
        <f>SUM(co2_2012_ind!$B47:$AN47)</f>
        <v>6.0574361904016953</v>
      </c>
      <c r="P48" s="20">
        <f>SUM(co2_2013_ind!$B47:$AN47)</f>
        <v>6.8775269488527826</v>
      </c>
      <c r="Q48" s="20">
        <f>SUM(co2_2014_ind!$B47:$AN47)</f>
        <v>9.8099571711192866</v>
      </c>
      <c r="R48" s="20">
        <f>SUM(co2_2015_ind!$B47:$AN47)</f>
        <v>9.7882396047043585</v>
      </c>
      <c r="S48" s="20">
        <f>SUM(co2_2016_ind!$B47:$AN47)</f>
        <v>8.9357557167301973</v>
      </c>
    </row>
    <row r="49" spans="2:19" x14ac:dyDescent="0.45">
      <c r="B49" s="19">
        <v>31</v>
      </c>
      <c r="C49" s="19" t="s">
        <v>644</v>
      </c>
      <c r="D49" s="20">
        <f>SUM(co2_2001_ind!$B48:$AN48)</f>
        <v>301.376136058528</v>
      </c>
      <c r="E49" s="20">
        <f>SUM(co2_2002_ind!$B48:$AN48)</f>
        <v>320.42219435565892</v>
      </c>
      <c r="F49" s="20">
        <f>SUM(co2_2003_ind!$B48:$AN48)</f>
        <v>273.96860099603941</v>
      </c>
      <c r="G49" s="20">
        <f>SUM(co2_2004_ind!$B48:$AN48)</f>
        <v>273.90126791007452</v>
      </c>
      <c r="H49" s="20">
        <f>SUM(co2_2005_ind!$B48:$AN48)</f>
        <v>273.92388591449037</v>
      </c>
      <c r="I49" s="20">
        <f>SUM(co2_2006_ind!$B48:$AN48)</f>
        <v>295.53781116723536</v>
      </c>
      <c r="J49" s="20">
        <f>SUM(co2_2007_ind!$B48:$AN48)</f>
        <v>231.61512161387321</v>
      </c>
      <c r="K49" s="20">
        <f>SUM(co2_2008_ind!$B48:$AN48)</f>
        <v>237.62684142955868</v>
      </c>
      <c r="L49" s="20">
        <f>SUM(co2_2009_ind!$B48:$AN48)</f>
        <v>207.63166337913896</v>
      </c>
      <c r="M49" s="20">
        <f>SUM(co2_2010_ind!$B48:$AN48)</f>
        <v>241.1784228912918</v>
      </c>
      <c r="N49" s="20">
        <f>SUM(co2_2011_ind!$B48:$AN48)</f>
        <v>222.96955335477659</v>
      </c>
      <c r="O49" s="20">
        <f>SUM(co2_2012_ind!$B48:$AN48)</f>
        <v>219.68105506676224</v>
      </c>
      <c r="P49" s="20">
        <f>SUM(co2_2013_ind!$B48:$AN48)</f>
        <v>249.33868271779843</v>
      </c>
      <c r="Q49" s="20">
        <f>SUM(co2_2014_ind!$B48:$AN48)</f>
        <v>272.64953209986879</v>
      </c>
      <c r="R49" s="20">
        <f>SUM(co2_2015_ind!$B48:$AN48)</f>
        <v>331.60599915090631</v>
      </c>
      <c r="S49" s="20">
        <f>SUM(co2_2016_ind!$B48:$AN48)</f>
        <v>274.93162497106749</v>
      </c>
    </row>
    <row r="50" spans="2:19" x14ac:dyDescent="0.45">
      <c r="B50" s="19">
        <v>32</v>
      </c>
      <c r="C50" s="19" t="s">
        <v>645</v>
      </c>
      <c r="D50" s="20">
        <f>SUM(co2_2001_ind!$B49:$AN49)</f>
        <v>774.87466893960061</v>
      </c>
      <c r="E50" s="20">
        <f>SUM(co2_2002_ind!$B49:$AN49)</f>
        <v>848.45311854326769</v>
      </c>
      <c r="F50" s="20">
        <f>SUM(co2_2003_ind!$B49:$AN49)</f>
        <v>811.35952358674683</v>
      </c>
      <c r="G50" s="20">
        <f>SUM(co2_2004_ind!$B49:$AN49)</f>
        <v>863.20882400734308</v>
      </c>
      <c r="H50" s="20">
        <f>SUM(co2_2005_ind!$B49:$AN49)</f>
        <v>804.06895375563795</v>
      </c>
      <c r="I50" s="20">
        <f>SUM(co2_2006_ind!$B49:$AN49)</f>
        <v>882.02919917623478</v>
      </c>
      <c r="J50" s="20">
        <f>SUM(co2_2007_ind!$B49:$AN49)</f>
        <v>749.36574809628314</v>
      </c>
      <c r="K50" s="20">
        <f>SUM(co2_2008_ind!$B49:$AN49)</f>
        <v>821.54643177361368</v>
      </c>
      <c r="L50" s="20">
        <f>SUM(co2_2009_ind!$B49:$AN49)</f>
        <v>743.32401226218269</v>
      </c>
      <c r="M50" s="20">
        <f>SUM(co2_2010_ind!$B49:$AN49)</f>
        <v>798.97681677548974</v>
      </c>
      <c r="N50" s="20">
        <f>SUM(co2_2011_ind!$B49:$AN49)</f>
        <v>878.92526046067076</v>
      </c>
      <c r="O50" s="20">
        <f>SUM(co2_2012_ind!$B49:$AN49)</f>
        <v>880.20123782956102</v>
      </c>
      <c r="P50" s="20">
        <f>SUM(co2_2013_ind!$B49:$AN49)</f>
        <v>1034.5710064524631</v>
      </c>
      <c r="Q50" s="20">
        <f>SUM(co2_2014_ind!$B49:$AN49)</f>
        <v>1096.6345158296115</v>
      </c>
      <c r="R50" s="20">
        <f>SUM(co2_2015_ind!$B49:$AN49)</f>
        <v>1265.1945533292767</v>
      </c>
      <c r="S50" s="20">
        <f>SUM(co2_2016_ind!$B49:$AN49)</f>
        <v>1047.6030274450407</v>
      </c>
    </row>
    <row r="51" spans="2:19" x14ac:dyDescent="0.45">
      <c r="B51" s="19">
        <v>33.15</v>
      </c>
      <c r="C51" s="19" t="s">
        <v>646</v>
      </c>
      <c r="D51" s="20">
        <f>SUM(co2_2001_ind!$B50:$AN50)</f>
        <v>5.8768409998368805</v>
      </c>
      <c r="E51" s="20">
        <f>SUM(co2_2002_ind!$B50:$AN50)</f>
        <v>7.9534430884839491</v>
      </c>
      <c r="F51" s="20">
        <f>SUM(co2_2003_ind!$B50:$AN50)</f>
        <v>10.135930580217972</v>
      </c>
      <c r="G51" s="20">
        <f>SUM(co2_2004_ind!$B50:$AN50)</f>
        <v>7.976305195997254</v>
      </c>
      <c r="H51" s="20">
        <f>SUM(co2_2005_ind!$B50:$AN50)</f>
        <v>8.8624185019317725</v>
      </c>
      <c r="I51" s="20">
        <f>SUM(co2_2006_ind!$B50:$AN50)</f>
        <v>7.9631477453662356</v>
      </c>
      <c r="J51" s="20">
        <f>SUM(co2_2007_ind!$B50:$AN50)</f>
        <v>7.1811382785801605</v>
      </c>
      <c r="K51" s="20">
        <f>SUM(co2_2008_ind!$B50:$AN50)</f>
        <v>14.730201556115864</v>
      </c>
      <c r="L51" s="20">
        <f>SUM(co2_2009_ind!$B50:$AN50)</f>
        <v>6.8412309293456097</v>
      </c>
      <c r="M51" s="20">
        <f>SUM(co2_2010_ind!$B50:$AN50)</f>
        <v>4.5461932083364323</v>
      </c>
      <c r="N51" s="20">
        <f>SUM(co2_2011_ind!$B50:$AN50)</f>
        <v>5.2685720817203334</v>
      </c>
      <c r="O51" s="20">
        <f>SUM(co2_2012_ind!$B50:$AN50)</f>
        <v>5.2910855037380866</v>
      </c>
      <c r="P51" s="20">
        <f>SUM(co2_2013_ind!$B50:$AN50)</f>
        <v>5.3050627543621864</v>
      </c>
      <c r="Q51" s="20">
        <f>SUM(co2_2014_ind!$B50:$AN50)</f>
        <v>7.7712336539564237</v>
      </c>
      <c r="R51" s="20">
        <f>SUM(co2_2015_ind!$B50:$AN50)</f>
        <v>7.2664769130387068</v>
      </c>
      <c r="S51" s="20">
        <f>SUM(co2_2016_ind!$B50:$AN50)</f>
        <v>5.9125199117999543</v>
      </c>
    </row>
    <row r="52" spans="2:19" x14ac:dyDescent="0.45">
      <c r="B52" s="19">
        <v>33.159999999999997</v>
      </c>
      <c r="C52" s="19" t="s">
        <v>647</v>
      </c>
      <c r="D52" s="20">
        <f>SUM(co2_2001_ind!$B51:$AN51)</f>
        <v>41.982000676362375</v>
      </c>
      <c r="E52" s="20">
        <f>SUM(co2_2002_ind!$B51:$AN51)</f>
        <v>44.413624093237821</v>
      </c>
      <c r="F52" s="20">
        <f>SUM(co2_2003_ind!$B51:$AN51)</f>
        <v>53.40764115071574</v>
      </c>
      <c r="G52" s="20">
        <f>SUM(co2_2004_ind!$B51:$AN51)</f>
        <v>46.778120993008748</v>
      </c>
      <c r="H52" s="20">
        <f>SUM(co2_2005_ind!$B51:$AN51)</f>
        <v>40.23947142645946</v>
      </c>
      <c r="I52" s="20">
        <f>SUM(co2_2006_ind!$B51:$AN51)</f>
        <v>38.608665056442504</v>
      </c>
      <c r="J52" s="20">
        <f>SUM(co2_2007_ind!$B51:$AN51)</f>
        <v>35.350221255951773</v>
      </c>
      <c r="K52" s="20">
        <f>SUM(co2_2008_ind!$B51:$AN51)</f>
        <v>72.565081485551374</v>
      </c>
      <c r="L52" s="20">
        <f>SUM(co2_2009_ind!$B51:$AN51)</f>
        <v>34.489394866338607</v>
      </c>
      <c r="M52" s="20">
        <f>SUM(co2_2010_ind!$B51:$AN51)</f>
        <v>19.219575903645641</v>
      </c>
      <c r="N52" s="20">
        <f>SUM(co2_2011_ind!$B51:$AN51)</f>
        <v>21.813564461164795</v>
      </c>
      <c r="O52" s="20">
        <f>SUM(co2_2012_ind!$B51:$AN51)</f>
        <v>19.857851797504811</v>
      </c>
      <c r="P52" s="20">
        <f>SUM(co2_2013_ind!$B51:$AN51)</f>
        <v>20.083079048184192</v>
      </c>
      <c r="Q52" s="20">
        <f>SUM(co2_2014_ind!$B51:$AN51)</f>
        <v>31.392095410907046</v>
      </c>
      <c r="R52" s="20">
        <f>SUM(co2_2015_ind!$B51:$AN51)</f>
        <v>31.193036558665945</v>
      </c>
      <c r="S52" s="20">
        <f>SUM(co2_2016_ind!$B51:$AN51)</f>
        <v>25.336554398463864</v>
      </c>
    </row>
    <row r="53" spans="2:19" x14ac:dyDescent="0.45">
      <c r="B53" s="19" t="s">
        <v>648</v>
      </c>
      <c r="C53" s="19" t="s">
        <v>649</v>
      </c>
      <c r="D53" s="20">
        <f>SUM(co2_2001_ind!$B52:$AN52)</f>
        <v>620.99906594611673</v>
      </c>
      <c r="E53" s="20">
        <f>SUM(co2_2002_ind!$B52:$AN52)</f>
        <v>614.84705995149397</v>
      </c>
      <c r="F53" s="20">
        <f>SUM(co2_2003_ind!$B52:$AN52)</f>
        <v>588.4040964688644</v>
      </c>
      <c r="G53" s="20">
        <f>SUM(co2_2004_ind!$B52:$AN52)</f>
        <v>614.8947598496917</v>
      </c>
      <c r="H53" s="20">
        <f>SUM(co2_2005_ind!$B52:$AN52)</f>
        <v>570.78841991598824</v>
      </c>
      <c r="I53" s="20">
        <f>SUM(co2_2006_ind!$B52:$AN52)</f>
        <v>576.91036672534358</v>
      </c>
      <c r="J53" s="20">
        <f>SUM(co2_2007_ind!$B52:$AN52)</f>
        <v>599.02637033550377</v>
      </c>
      <c r="K53" s="20">
        <f>SUM(co2_2008_ind!$B52:$AN52)</f>
        <v>513.71357009937662</v>
      </c>
      <c r="L53" s="20">
        <f>SUM(co2_2009_ind!$B52:$AN52)</f>
        <v>481.25454006135476</v>
      </c>
      <c r="M53" s="20">
        <f>SUM(co2_2010_ind!$B52:$AN52)</f>
        <v>505.64093580608466</v>
      </c>
      <c r="N53" s="20">
        <f>SUM(co2_2011_ind!$B52:$AN52)</f>
        <v>479.85997163839193</v>
      </c>
      <c r="O53" s="20">
        <f>SUM(co2_2012_ind!$B52:$AN52)</f>
        <v>486.87417837687735</v>
      </c>
      <c r="P53" s="20">
        <f>SUM(co2_2013_ind!$B52:$AN52)</f>
        <v>522.63605580804074</v>
      </c>
      <c r="Q53" s="20">
        <f>SUM(co2_2014_ind!$B52:$AN52)</f>
        <v>602.02475720988991</v>
      </c>
      <c r="R53" s="20">
        <f>SUM(co2_2015_ind!$B52:$AN52)</f>
        <v>616.99783287058347</v>
      </c>
      <c r="S53" s="20">
        <f>SUM(co2_2016_ind!$B52:$AN52)</f>
        <v>619.82586114643368</v>
      </c>
    </row>
    <row r="54" spans="2:19" x14ac:dyDescent="0.45">
      <c r="B54" s="19">
        <v>35.1</v>
      </c>
      <c r="C54" s="19" t="s">
        <v>650</v>
      </c>
      <c r="D54" s="20">
        <f>SUM(co2_2001_ind!$B53:$AN53)</f>
        <v>21834.963946271891</v>
      </c>
      <c r="E54" s="20">
        <f>SUM(co2_2002_ind!$B53:$AN53)</f>
        <v>21618.704366495371</v>
      </c>
      <c r="F54" s="20">
        <f>SUM(co2_2003_ind!$B53:$AN53)</f>
        <v>23237.801178800422</v>
      </c>
      <c r="G54" s="20">
        <f>SUM(co2_2004_ind!$B53:$AN53)</f>
        <v>24164.933278178505</v>
      </c>
      <c r="H54" s="20">
        <f>SUM(co2_2005_ind!$B53:$AN53)</f>
        <v>23608.755540885242</v>
      </c>
      <c r="I54" s="20">
        <f>SUM(co2_2006_ind!$B53:$AN53)</f>
        <v>25663.632769990851</v>
      </c>
      <c r="J54" s="20">
        <f>SUM(co2_2007_ind!$B53:$AN53)</f>
        <v>26652.205810176834</v>
      </c>
      <c r="K54" s="20">
        <f>SUM(co2_2008_ind!$B53:$AN53)</f>
        <v>25268.651495718179</v>
      </c>
      <c r="L54" s="20">
        <f>SUM(co2_2009_ind!$B53:$AN53)</f>
        <v>22574.605091829406</v>
      </c>
      <c r="M54" s="20">
        <f>SUM(co2_2010_ind!$B53:$AN53)</f>
        <v>23446.420678536339</v>
      </c>
      <c r="N54" s="20">
        <f>SUM(co2_2011_ind!$B53:$AN53)</f>
        <v>21956.339613095821</v>
      </c>
      <c r="O54" s="20">
        <f>SUM(co2_2012_ind!$B53:$AN53)</f>
        <v>22136.047065693459</v>
      </c>
      <c r="P54" s="20">
        <f>SUM(co2_2013_ind!$B53:$AN53)</f>
        <v>23022.710833163943</v>
      </c>
      <c r="Q54" s="20">
        <f>SUM(co2_2014_ind!$B53:$AN53)</f>
        <v>21645.994255662587</v>
      </c>
      <c r="R54" s="20">
        <f>SUM(co2_2015_ind!$B53:$AN53)</f>
        <v>19319.940600109814</v>
      </c>
      <c r="S54" s="20">
        <f>SUM(co2_2016_ind!$B53:$AN53)</f>
        <v>17770.91162571239</v>
      </c>
    </row>
    <row r="55" spans="2:19" x14ac:dyDescent="0.45">
      <c r="B55" s="19" t="s">
        <v>651</v>
      </c>
      <c r="C55" s="19" t="s">
        <v>652</v>
      </c>
      <c r="D55" s="20">
        <f>SUM(co2_2001_ind!$B54:$AN54)</f>
        <v>2313.6934967937841</v>
      </c>
      <c r="E55" s="20">
        <f>SUM(co2_2002_ind!$B54:$AN54)</f>
        <v>2053.0990155778291</v>
      </c>
      <c r="F55" s="20">
        <f>SUM(co2_2003_ind!$B54:$AN54)</f>
        <v>2404.0695457275951</v>
      </c>
      <c r="G55" s="20">
        <f>SUM(co2_2004_ind!$B54:$AN54)</f>
        <v>1992.7116267847646</v>
      </c>
      <c r="H55" s="20">
        <f>SUM(co2_2005_ind!$B54:$AN54)</f>
        <v>2062.9302533525902</v>
      </c>
      <c r="I55" s="20">
        <f>SUM(co2_2006_ind!$B54:$AN54)</f>
        <v>2074.7082854415557</v>
      </c>
      <c r="J55" s="20">
        <f>SUM(co2_2007_ind!$B54:$AN54)</f>
        <v>1920.7585932020081</v>
      </c>
      <c r="K55" s="20">
        <f>SUM(co2_2008_ind!$B54:$AN54)</f>
        <v>1710.9324793519518</v>
      </c>
      <c r="L55" s="20">
        <f>SUM(co2_2009_ind!$B54:$AN54)</f>
        <v>1333.6841578817371</v>
      </c>
      <c r="M55" s="20">
        <f>SUM(co2_2010_ind!$B54:$AN54)</f>
        <v>1474.236509941233</v>
      </c>
      <c r="N55" s="20">
        <f>SUM(co2_2011_ind!$B54:$AN54)</f>
        <v>1321.0909334687346</v>
      </c>
      <c r="O55" s="20">
        <f>SUM(co2_2012_ind!$B54:$AN54)</f>
        <v>1236.9728308796698</v>
      </c>
      <c r="P55" s="20">
        <f>SUM(co2_2013_ind!$B54:$AN54)</f>
        <v>1275.7619003013169</v>
      </c>
      <c r="Q55" s="20">
        <f>SUM(co2_2014_ind!$B54:$AN54)</f>
        <v>1331.2334100404919</v>
      </c>
      <c r="R55" s="20">
        <f>SUM(co2_2015_ind!$B54:$AN54)</f>
        <v>1315.5902750707046</v>
      </c>
      <c r="S55" s="20">
        <f>SUM(co2_2016_ind!$B54:$AN54)</f>
        <v>1314.089804130329</v>
      </c>
    </row>
    <row r="56" spans="2:19" x14ac:dyDescent="0.45">
      <c r="B56" s="19">
        <v>36</v>
      </c>
      <c r="C56" s="19" t="s">
        <v>653</v>
      </c>
      <c r="D56" s="20">
        <f>SUM(co2_2001_ind!$B55:$AN55)</f>
        <v>179.65800031174328</v>
      </c>
      <c r="E56" s="20">
        <f>SUM(co2_2002_ind!$B55:$AN55)</f>
        <v>104.63222912762349</v>
      </c>
      <c r="F56" s="20">
        <f>SUM(co2_2003_ind!$B55:$AN55)</f>
        <v>97.134345957747527</v>
      </c>
      <c r="G56" s="20">
        <f>SUM(co2_2004_ind!$B55:$AN55)</f>
        <v>138.33857782424622</v>
      </c>
      <c r="H56" s="20">
        <f>SUM(co2_2005_ind!$B55:$AN55)</f>
        <v>138.36942190200233</v>
      </c>
      <c r="I56" s="20">
        <f>SUM(co2_2006_ind!$B55:$AN55)</f>
        <v>153.57350845656575</v>
      </c>
      <c r="J56" s="20">
        <f>SUM(co2_2007_ind!$B55:$AN55)</f>
        <v>139.48439902834426</v>
      </c>
      <c r="K56" s="20">
        <f>SUM(co2_2008_ind!$B55:$AN55)</f>
        <v>109.68527833923746</v>
      </c>
      <c r="L56" s="20">
        <f>SUM(co2_2009_ind!$B55:$AN55)</f>
        <v>113.01905819348343</v>
      </c>
      <c r="M56" s="20">
        <f>SUM(co2_2010_ind!$B55:$AN55)</f>
        <v>113.87719177465578</v>
      </c>
      <c r="N56" s="20">
        <f>SUM(co2_2011_ind!$B55:$AN55)</f>
        <v>109.37782801676525</v>
      </c>
      <c r="O56" s="20">
        <f>SUM(co2_2012_ind!$B55:$AN55)</f>
        <v>104.40778294569898</v>
      </c>
      <c r="P56" s="20">
        <f>SUM(co2_2013_ind!$B55:$AN55)</f>
        <v>116.8436138055478</v>
      </c>
      <c r="Q56" s="20">
        <f>SUM(co2_2014_ind!$B55:$AN55)</f>
        <v>122.0504810958714</v>
      </c>
      <c r="R56" s="20">
        <f>SUM(co2_2015_ind!$B55:$AN55)</f>
        <v>110.63575905708382</v>
      </c>
      <c r="S56" s="20">
        <f>SUM(co2_2016_ind!$B55:$AN55)</f>
        <v>132.69658130658905</v>
      </c>
    </row>
    <row r="57" spans="2:19" x14ac:dyDescent="0.45">
      <c r="B57" s="19">
        <v>37</v>
      </c>
      <c r="C57" s="19" t="s">
        <v>654</v>
      </c>
      <c r="D57" s="20">
        <f>SUM(co2_2001_ind!$B56:$AN56)</f>
        <v>53.042140535257005</v>
      </c>
      <c r="E57" s="20">
        <f>SUM(co2_2002_ind!$B56:$AN56)</f>
        <v>44.416285372081177</v>
      </c>
      <c r="F57" s="20">
        <f>SUM(co2_2003_ind!$B56:$AN56)</f>
        <v>53.527411358416586</v>
      </c>
      <c r="G57" s="20">
        <f>SUM(co2_2004_ind!$B56:$AN56)</f>
        <v>55.010877030474575</v>
      </c>
      <c r="H57" s="20">
        <f>SUM(co2_2005_ind!$B56:$AN56)</f>
        <v>45.709708367241262</v>
      </c>
      <c r="I57" s="20">
        <f>SUM(co2_2006_ind!$B56:$AN56)</f>
        <v>47.307317738155405</v>
      </c>
      <c r="J57" s="20">
        <f>SUM(co2_2007_ind!$B56:$AN56)</f>
        <v>49.245655971392175</v>
      </c>
      <c r="K57" s="20">
        <f>SUM(co2_2008_ind!$B56:$AN56)</f>
        <v>46.242724925700486</v>
      </c>
      <c r="L57" s="20">
        <f>SUM(co2_2009_ind!$B56:$AN56)</f>
        <v>46.556699876536619</v>
      </c>
      <c r="M57" s="20">
        <f>SUM(co2_2010_ind!$B56:$AN56)</f>
        <v>49.08347692257081</v>
      </c>
      <c r="N57" s="20">
        <f>SUM(co2_2011_ind!$B56:$AN56)</f>
        <v>49.280438718273018</v>
      </c>
      <c r="O57" s="20">
        <f>SUM(co2_2012_ind!$B56:$AN56)</f>
        <v>46.534417370024151</v>
      </c>
      <c r="P57" s="20">
        <f>SUM(co2_2013_ind!$B56:$AN56)</f>
        <v>35.857134736556624</v>
      </c>
      <c r="Q57" s="20">
        <f>SUM(co2_2014_ind!$B56:$AN56)</f>
        <v>52.596423990126283</v>
      </c>
      <c r="R57" s="20">
        <f>SUM(co2_2015_ind!$B56:$AN56)</f>
        <v>54.080899331810819</v>
      </c>
      <c r="S57" s="20">
        <f>SUM(co2_2016_ind!$B56:$AN56)</f>
        <v>62.812120014022973</v>
      </c>
    </row>
    <row r="58" spans="2:19" x14ac:dyDescent="0.45">
      <c r="B58" s="19">
        <v>38</v>
      </c>
      <c r="C58" s="19" t="s">
        <v>655</v>
      </c>
      <c r="D58" s="20">
        <f>SUM(co2_2001_ind!$B57:$AN57)</f>
        <v>265.4043410342266</v>
      </c>
      <c r="E58" s="20">
        <f>SUM(co2_2002_ind!$B57:$AN57)</f>
        <v>215.84988844266431</v>
      </c>
      <c r="F58" s="20">
        <f>SUM(co2_2003_ind!$B57:$AN57)</f>
        <v>244.23245294744706</v>
      </c>
      <c r="G58" s="20">
        <f>SUM(co2_2004_ind!$B57:$AN57)</f>
        <v>254.45923534898125</v>
      </c>
      <c r="H58" s="20">
        <f>SUM(co2_2005_ind!$B57:$AN57)</f>
        <v>269.5345142447045</v>
      </c>
      <c r="I58" s="20">
        <f>SUM(co2_2006_ind!$B57:$AN57)</f>
        <v>263.71100617104167</v>
      </c>
      <c r="J58" s="20">
        <f>SUM(co2_2007_ind!$B57:$AN57)</f>
        <v>275.03314314139698</v>
      </c>
      <c r="K58" s="20">
        <f>SUM(co2_2008_ind!$B57:$AN57)</f>
        <v>214.3304871631093</v>
      </c>
      <c r="L58" s="20">
        <f>SUM(co2_2009_ind!$B57:$AN57)</f>
        <v>207.95276054835199</v>
      </c>
      <c r="M58" s="20">
        <f>SUM(co2_2010_ind!$B57:$AN57)</f>
        <v>216.23154777182657</v>
      </c>
      <c r="N58" s="20">
        <f>SUM(co2_2011_ind!$B57:$AN57)</f>
        <v>218.14344219358293</v>
      </c>
      <c r="O58" s="20">
        <f>SUM(co2_2012_ind!$B57:$AN57)</f>
        <v>206.96675715676707</v>
      </c>
      <c r="P58" s="20">
        <f>SUM(co2_2013_ind!$B57:$AN57)</f>
        <v>175.98551187369486</v>
      </c>
      <c r="Q58" s="20">
        <f>SUM(co2_2014_ind!$B57:$AN57)</f>
        <v>276.49016389366381</v>
      </c>
      <c r="R58" s="20">
        <f>SUM(co2_2015_ind!$B57:$AN57)</f>
        <v>289.08542555919144</v>
      </c>
      <c r="S58" s="20">
        <f>SUM(co2_2016_ind!$B57:$AN57)</f>
        <v>349.30321684169547</v>
      </c>
    </row>
    <row r="59" spans="2:19" x14ac:dyDescent="0.45">
      <c r="B59" s="19">
        <v>39</v>
      </c>
      <c r="C59" s="19" t="s">
        <v>656</v>
      </c>
      <c r="D59" s="20">
        <f>SUM(co2_2001_ind!$B58:$AN58)</f>
        <v>2.8239578650916441</v>
      </c>
      <c r="E59" s="20">
        <f>SUM(co2_2002_ind!$B58:$AN58)</f>
        <v>2.7675894930742584</v>
      </c>
      <c r="F59" s="20">
        <f>SUM(co2_2003_ind!$B58:$AN58)</f>
        <v>2.1186399625103323</v>
      </c>
      <c r="G59" s="20">
        <f>SUM(co2_2004_ind!$B58:$AN58)</f>
        <v>2.1968284269576834</v>
      </c>
      <c r="H59" s="20">
        <f>SUM(co2_2005_ind!$B58:$AN58)</f>
        <v>1.7451703408610266</v>
      </c>
      <c r="I59" s="20">
        <f>SUM(co2_2006_ind!$B58:$AN58)</f>
        <v>1.6830522533173908</v>
      </c>
      <c r="J59" s="20">
        <f>SUM(co2_2007_ind!$B58:$AN58)</f>
        <v>1.9373456329369241</v>
      </c>
      <c r="K59" s="20">
        <f>SUM(co2_2008_ind!$B58:$AN58)</f>
        <v>1.6997605707600696</v>
      </c>
      <c r="L59" s="20">
        <f>SUM(co2_2009_ind!$B58:$AN58)</f>
        <v>1.5361992293775411</v>
      </c>
      <c r="M59" s="20">
        <f>SUM(co2_2010_ind!$B58:$AN58)</f>
        <v>1.6386411737387079</v>
      </c>
      <c r="N59" s="20">
        <f>SUM(co2_2011_ind!$B58:$AN58)</f>
        <v>1.5168546860062211</v>
      </c>
      <c r="O59" s="20">
        <f>SUM(co2_2012_ind!$B58:$AN58)</f>
        <v>1.3724001367425371</v>
      </c>
      <c r="P59" s="20">
        <f>SUM(co2_2013_ind!$B58:$AN58)</f>
        <v>1.6846243480517431</v>
      </c>
      <c r="Q59" s="20">
        <f>SUM(co2_2014_ind!$B58:$AN58)</f>
        <v>1.9382944726057272</v>
      </c>
      <c r="R59" s="20">
        <f>SUM(co2_2015_ind!$B58:$AN58)</f>
        <v>1.9515567509039131</v>
      </c>
      <c r="S59" s="20">
        <f>SUM(co2_2016_ind!$B58:$AN58)</f>
        <v>2.2652471035318049</v>
      </c>
    </row>
    <row r="60" spans="2:19" x14ac:dyDescent="0.45">
      <c r="B60" s="19" t="s">
        <v>657</v>
      </c>
      <c r="C60" s="19" t="s">
        <v>111</v>
      </c>
      <c r="D60" s="20">
        <f>SUM(co2_2001_ind!$B59:$AN59)</f>
        <v>1256.9169868309616</v>
      </c>
      <c r="E60" s="20">
        <f>SUM(co2_2002_ind!$B59:$AN59)</f>
        <v>1241.0792175143288</v>
      </c>
      <c r="F60" s="20">
        <f>SUM(co2_2003_ind!$B59:$AN59)</f>
        <v>1260.6700447677954</v>
      </c>
      <c r="G60" s="20">
        <f>SUM(co2_2004_ind!$B59:$AN59)</f>
        <v>1335.0977947048514</v>
      </c>
      <c r="H60" s="20">
        <f>SUM(co2_2005_ind!$B59:$AN59)</f>
        <v>1308.9573181747398</v>
      </c>
      <c r="I60" s="20">
        <f>SUM(co2_2006_ind!$B59:$AN59)</f>
        <v>1349.7358230598372</v>
      </c>
      <c r="J60" s="20">
        <f>SUM(co2_2007_ind!$B59:$AN59)</f>
        <v>1390.1569805323668</v>
      </c>
      <c r="K60" s="20">
        <f>SUM(co2_2008_ind!$B59:$AN59)</f>
        <v>1409.1006177583067</v>
      </c>
      <c r="L60" s="20">
        <f>SUM(co2_2009_ind!$B59:$AN59)</f>
        <v>1199.3598302338264</v>
      </c>
      <c r="M60" s="20">
        <f>SUM(co2_2010_ind!$B59:$AN59)</f>
        <v>1199.7917069867526</v>
      </c>
      <c r="N60" s="20">
        <f>SUM(co2_2011_ind!$B59:$AN59)</f>
        <v>1185.9041554768539</v>
      </c>
      <c r="O60" s="20">
        <f>SUM(co2_2012_ind!$B59:$AN59)</f>
        <v>1236.515235679376</v>
      </c>
      <c r="P60" s="20">
        <f>SUM(co2_2013_ind!$B59:$AN59)</f>
        <v>1257.6744752714192</v>
      </c>
      <c r="Q60" s="20">
        <f>SUM(co2_2014_ind!$B59:$AN59)</f>
        <v>1265.2847205605362</v>
      </c>
      <c r="R60" s="20">
        <f>SUM(co2_2015_ind!$B59:$AN59)</f>
        <v>1338.0546900133763</v>
      </c>
      <c r="S60" s="20">
        <f>SUM(co2_2016_ind!$B59:$AN59)</f>
        <v>1459.2758981444192</v>
      </c>
    </row>
    <row r="61" spans="2:19" x14ac:dyDescent="0.45">
      <c r="B61" s="19">
        <v>45</v>
      </c>
      <c r="C61" s="19" t="s">
        <v>658</v>
      </c>
      <c r="D61" s="20">
        <f>SUM(co2_2001_ind!$B60:$AN60)</f>
        <v>420.08512137320292</v>
      </c>
      <c r="E61" s="20">
        <f>SUM(co2_2002_ind!$B60:$AN60)</f>
        <v>424.92424242177003</v>
      </c>
      <c r="F61" s="20">
        <f>SUM(co2_2003_ind!$B60:$AN60)</f>
        <v>415.26210987905364</v>
      </c>
      <c r="G61" s="20">
        <f>SUM(co2_2004_ind!$B60:$AN60)</f>
        <v>408.65559428932232</v>
      </c>
      <c r="H61" s="20">
        <f>SUM(co2_2005_ind!$B60:$AN60)</f>
        <v>403.95330402351004</v>
      </c>
      <c r="I61" s="20">
        <f>SUM(co2_2006_ind!$B60:$AN60)</f>
        <v>386.24042434321933</v>
      </c>
      <c r="J61" s="20">
        <f>SUM(co2_2007_ind!$B60:$AN60)</f>
        <v>386.17138922771608</v>
      </c>
      <c r="K61" s="20">
        <f>SUM(co2_2008_ind!$B60:$AN60)</f>
        <v>382.53038533900963</v>
      </c>
      <c r="L61" s="20">
        <f>SUM(co2_2009_ind!$B60:$AN60)</f>
        <v>361.53399915151499</v>
      </c>
      <c r="M61" s="20">
        <f>SUM(co2_2010_ind!$B60:$AN60)</f>
        <v>404.82087275200792</v>
      </c>
      <c r="N61" s="20">
        <f>SUM(co2_2011_ind!$B60:$AN60)</f>
        <v>329.54941939772038</v>
      </c>
      <c r="O61" s="20">
        <f>SUM(co2_2012_ind!$B60:$AN60)</f>
        <v>332.09054413727091</v>
      </c>
      <c r="P61" s="20">
        <f>SUM(co2_2013_ind!$B60:$AN60)</f>
        <v>320.87826019621679</v>
      </c>
      <c r="Q61" s="20">
        <f>SUM(co2_2014_ind!$B60:$AN60)</f>
        <v>376.03004902518126</v>
      </c>
      <c r="R61" s="20">
        <f>SUM(co2_2015_ind!$B60:$AN60)</f>
        <v>363.51871888914559</v>
      </c>
      <c r="S61" s="20">
        <f>SUM(co2_2016_ind!$B60:$AN60)</f>
        <v>368.04710607254782</v>
      </c>
    </row>
    <row r="62" spans="2:19" x14ac:dyDescent="0.45">
      <c r="B62" s="19">
        <v>46</v>
      </c>
      <c r="C62" s="19" t="s">
        <v>659</v>
      </c>
      <c r="D62" s="20">
        <f>SUM(co2_2001_ind!$B61:$AN61)</f>
        <v>-1.7385630116276995E-10</v>
      </c>
      <c r="E62" s="20">
        <f>SUM(co2_2002_ind!$B61:$AN61)</f>
        <v>8.364722005393721E-10</v>
      </c>
      <c r="F62" s="20">
        <f>SUM(co2_2003_ind!$B61:$AN61)</f>
        <v>-5.6913964094515871E-10</v>
      </c>
      <c r="G62" s="20">
        <f>SUM(co2_2004_ind!$B61:$AN61)</f>
        <v>2.3341088292749886E-10</v>
      </c>
      <c r="H62" s="20">
        <f>SUM(co2_2005_ind!$B61:$AN61)</f>
        <v>7.4563694012339262E-9</v>
      </c>
      <c r="I62" s="20">
        <f>SUM(co2_2006_ind!$B61:$AN61)</f>
        <v>3.4848924115740427E-10</v>
      </c>
      <c r="J62" s="20">
        <f>SUM(co2_2007_ind!$B61:$AN61)</f>
        <v>1.2920410006167771E-10</v>
      </c>
      <c r="K62" s="20">
        <f>SUM(co2_2008_ind!$B61:$AN61)</f>
        <v>-2.8028727264433807E-10</v>
      </c>
      <c r="L62" s="20">
        <f>SUM(co2_2009_ind!$B61:$AN61)</f>
        <v>-1.4656020190647574E-10</v>
      </c>
      <c r="M62" s="20">
        <f>SUM(co2_2010_ind!$B61:$AN61)</f>
        <v>1.9839779599978602E-10</v>
      </c>
      <c r="N62" s="20">
        <f>SUM(co2_2011_ind!$B61:$AN61)</f>
        <v>1.9607692098361741E-10</v>
      </c>
      <c r="O62" s="20">
        <f>SUM(co2_2012_ind!$B61:$AN61)</f>
        <v>3.8963604467680324E-10</v>
      </c>
      <c r="P62" s="20">
        <f>SUM(co2_2013_ind!$B61:$AN61)</f>
        <v>4.2880328900179094E-10</v>
      </c>
      <c r="Q62" s="20">
        <f>SUM(co2_2014_ind!$B61:$AN61)</f>
        <v>-4.4225126788565162E-10</v>
      </c>
      <c r="R62" s="20">
        <f>SUM(co2_2015_ind!$B61:$AN61)</f>
        <v>4.0901734246047199E-10</v>
      </c>
      <c r="S62" s="20">
        <f>SUM(co2_2016_ind!$B61:$AN61)</f>
        <v>-3.7113520626277032E-11</v>
      </c>
    </row>
    <row r="63" spans="2:19" x14ac:dyDescent="0.45">
      <c r="B63" s="19">
        <v>47</v>
      </c>
      <c r="C63" s="19" t="s">
        <v>660</v>
      </c>
      <c r="D63" s="20">
        <f>SUM(co2_2001_ind!$B62:$AN62)</f>
        <v>1.4995714112482889E-9</v>
      </c>
      <c r="E63" s="20">
        <f>SUM(co2_2002_ind!$B62:$AN62)</f>
        <v>-1.2730734768125963E-8</v>
      </c>
      <c r="F63" s="20">
        <f>SUM(co2_2003_ind!$B62:$AN62)</f>
        <v>2.0596541179356179E-9</v>
      </c>
      <c r="G63" s="20">
        <f>SUM(co2_2004_ind!$B62:$AN62)</f>
        <v>1.9729270468466552E-9</v>
      </c>
      <c r="H63" s="20">
        <f>SUM(co2_2005_ind!$B62:$AN62)</f>
        <v>-2.6232910777955989E-8</v>
      </c>
      <c r="I63" s="20">
        <f>SUM(co2_2006_ind!$B62:$AN62)</f>
        <v>-5.2509483044268783E-10</v>
      </c>
      <c r="J63" s="20">
        <f>SUM(co2_2007_ind!$B62:$AN62)</f>
        <v>-1.0456451031170654E-9</v>
      </c>
      <c r="K63" s="20">
        <f>SUM(co2_2008_ind!$B62:$AN62)</f>
        <v>3.1973820809181852E-10</v>
      </c>
      <c r="L63" s="20">
        <f>SUM(co2_2009_ind!$B62:$AN62)</f>
        <v>1.0053487792364406E-10</v>
      </c>
      <c r="M63" s="20">
        <f>SUM(co2_2010_ind!$B62:$AN62)</f>
        <v>-1.6289778947782448E-10</v>
      </c>
      <c r="N63" s="20">
        <f>SUM(co2_2011_ind!$B62:$AN62)</f>
        <v>3.0535896400877278E-10</v>
      </c>
      <c r="O63" s="20">
        <f>SUM(co2_2012_ind!$B62:$AN62)</f>
        <v>6.3753563184100168E-11</v>
      </c>
      <c r="P63" s="20">
        <f>SUM(co2_2013_ind!$B62:$AN62)</f>
        <v>-6.5457271849936811E-11</v>
      </c>
      <c r="Q63" s="20">
        <f>SUM(co2_2014_ind!$B62:$AN62)</f>
        <v>3.4859944526608361E-10</v>
      </c>
      <c r="R63" s="20">
        <f>SUM(co2_2015_ind!$B62:$AN62)</f>
        <v>-2.8553347585013127E-10</v>
      </c>
      <c r="S63" s="20">
        <f>SUM(co2_2016_ind!$B62:$AN62)</f>
        <v>1.452126253337393E-10</v>
      </c>
    </row>
    <row r="64" spans="2:19" x14ac:dyDescent="0.45">
      <c r="B64" s="19" t="s">
        <v>661</v>
      </c>
      <c r="C64" s="19" t="s">
        <v>662</v>
      </c>
      <c r="D64" s="20">
        <f>SUM(co2_2001_ind!$B63:$AN63)</f>
        <v>784.13929480526701</v>
      </c>
      <c r="E64" s="20">
        <f>SUM(co2_2002_ind!$B63:$AN63)</f>
        <v>836.47905657039905</v>
      </c>
      <c r="F64" s="20">
        <f>SUM(co2_2003_ind!$B63:$AN63)</f>
        <v>787.24933765064429</v>
      </c>
      <c r="G64" s="20">
        <f>SUM(co2_2004_ind!$B63:$AN63)</f>
        <v>843.69784981342582</v>
      </c>
      <c r="H64" s="20">
        <f>SUM(co2_2005_ind!$B63:$AN63)</f>
        <v>907.02376017108065</v>
      </c>
      <c r="I64" s="20">
        <f>SUM(co2_2006_ind!$B63:$AN63)</f>
        <v>986.68818809352581</v>
      </c>
      <c r="J64" s="20">
        <f>SUM(co2_2007_ind!$B63:$AN63)</f>
        <v>983.05437611633567</v>
      </c>
      <c r="K64" s="20">
        <f>SUM(co2_2008_ind!$B63:$AN63)</f>
        <v>918.55025661668344</v>
      </c>
      <c r="L64" s="20">
        <f>SUM(co2_2009_ind!$B63:$AN63)</f>
        <v>826.51286290635676</v>
      </c>
      <c r="M64" s="20">
        <f>SUM(co2_2010_ind!$B63:$AN63)</f>
        <v>908.01713766809144</v>
      </c>
      <c r="N64" s="20">
        <f>SUM(co2_2011_ind!$B63:$AN63)</f>
        <v>930.94017732282873</v>
      </c>
      <c r="O64" s="20">
        <f>SUM(co2_2012_ind!$B63:$AN63)</f>
        <v>850.80341819752778</v>
      </c>
      <c r="P64" s="20">
        <f>SUM(co2_2013_ind!$B63:$AN63)</f>
        <v>900.47460573748242</v>
      </c>
      <c r="Q64" s="20">
        <f>SUM(co2_2014_ind!$B63:$AN63)</f>
        <v>959.1347814396247</v>
      </c>
      <c r="R64" s="20">
        <f>SUM(co2_2015_ind!$B63:$AN63)</f>
        <v>909.19407697944371</v>
      </c>
      <c r="S64" s="20">
        <f>SUM(co2_2016_ind!$B63:$AN63)</f>
        <v>930.57233700111055</v>
      </c>
    </row>
    <row r="65" spans="2:19" x14ac:dyDescent="0.45">
      <c r="B65" s="19" t="s">
        <v>663</v>
      </c>
      <c r="C65" s="19" t="s">
        <v>664</v>
      </c>
      <c r="D65" s="20">
        <f>SUM(co2_2001_ind!$B64:$AN64)</f>
        <v>2806.0211250974594</v>
      </c>
      <c r="E65" s="20">
        <f>SUM(co2_2002_ind!$B64:$AN64)</f>
        <v>2983.9579782118399</v>
      </c>
      <c r="F65" s="20">
        <f>SUM(co2_2003_ind!$B64:$AN64)</f>
        <v>2955.623700274532</v>
      </c>
      <c r="G65" s="20">
        <f>SUM(co2_2004_ind!$B64:$AN64)</f>
        <v>2998.6507837917065</v>
      </c>
      <c r="H65" s="20">
        <f>SUM(co2_2005_ind!$B64:$AN64)</f>
        <v>3244.0811183373512</v>
      </c>
      <c r="I65" s="20">
        <f>SUM(co2_2006_ind!$B64:$AN64)</f>
        <v>3340.3473540302075</v>
      </c>
      <c r="J65" s="20">
        <f>SUM(co2_2007_ind!$B64:$AN64)</f>
        <v>3219.1505119743492</v>
      </c>
      <c r="K65" s="20">
        <f>SUM(co2_2008_ind!$B64:$AN64)</f>
        <v>2848.6702214821539</v>
      </c>
      <c r="L65" s="20">
        <f>SUM(co2_2009_ind!$B64:$AN64)</f>
        <v>2638.5285321340184</v>
      </c>
      <c r="M65" s="20">
        <f>SUM(co2_2010_ind!$B64:$AN64)</f>
        <v>3163.051294821053</v>
      </c>
      <c r="N65" s="20">
        <f>SUM(co2_2011_ind!$B64:$AN64)</f>
        <v>2631.7722601286146</v>
      </c>
      <c r="O65" s="20">
        <f>SUM(co2_2012_ind!$B64:$AN64)</f>
        <v>2648.5605041641602</v>
      </c>
      <c r="P65" s="20">
        <f>SUM(co2_2013_ind!$B64:$AN64)</f>
        <v>2456.164072981519</v>
      </c>
      <c r="Q65" s="20">
        <f>SUM(co2_2014_ind!$B64:$AN64)</f>
        <v>2775.1234707799176</v>
      </c>
      <c r="R65" s="20">
        <f>SUM(co2_2015_ind!$B64:$AN64)</f>
        <v>2348.4862177558621</v>
      </c>
      <c r="S65" s="20">
        <f>SUM(co2_2016_ind!$B64:$AN64)</f>
        <v>2763.997751859868</v>
      </c>
    </row>
    <row r="66" spans="2:19" x14ac:dyDescent="0.45">
      <c r="B66" s="19">
        <v>50</v>
      </c>
      <c r="C66" s="19" t="s">
        <v>665</v>
      </c>
      <c r="D66" s="20">
        <f>SUM(co2_2001_ind!$B65:$AN65)</f>
        <v>7855.465756803269</v>
      </c>
      <c r="E66" s="20">
        <f>SUM(co2_2002_ind!$B65:$AN65)</f>
        <v>8743.2667441418816</v>
      </c>
      <c r="F66" s="20">
        <f>SUM(co2_2003_ind!$B65:$AN65)</f>
        <v>8972.3271229439597</v>
      </c>
      <c r="G66" s="20">
        <f>SUM(co2_2004_ind!$B65:$AN65)</f>
        <v>9458.7980945457912</v>
      </c>
      <c r="H66" s="20">
        <f>SUM(co2_2005_ind!$B65:$AN65)</f>
        <v>9989.8384812683398</v>
      </c>
      <c r="I66" s="20">
        <f>SUM(co2_2006_ind!$B65:$AN65)</f>
        <v>8864.61053061026</v>
      </c>
      <c r="J66" s="20">
        <f>SUM(co2_2007_ind!$B65:$AN65)</f>
        <v>9505.9252294438575</v>
      </c>
      <c r="K66" s="20">
        <f>SUM(co2_2008_ind!$B65:$AN65)</f>
        <v>9038.0449037527615</v>
      </c>
      <c r="L66" s="20">
        <f>SUM(co2_2009_ind!$B65:$AN65)</f>
        <v>8679.2999656086722</v>
      </c>
      <c r="M66" s="20">
        <f>SUM(co2_2010_ind!$B65:$AN65)</f>
        <v>10904.943401704288</v>
      </c>
      <c r="N66" s="20">
        <f>SUM(co2_2011_ind!$B65:$AN65)</f>
        <v>9742.7517130276228</v>
      </c>
      <c r="O66" s="20">
        <f>SUM(co2_2012_ind!$B65:$AN65)</f>
        <v>9753.7776850253722</v>
      </c>
      <c r="P66" s="20">
        <f>SUM(co2_2013_ind!$B65:$AN65)</f>
        <v>8733.5868993701079</v>
      </c>
      <c r="Q66" s="20">
        <f>SUM(co2_2014_ind!$B65:$AN65)</f>
        <v>11449.343026517196</v>
      </c>
      <c r="R66" s="20">
        <f>SUM(co2_2015_ind!$B65:$AN65)</f>
        <v>11214.085803343629</v>
      </c>
      <c r="S66" s="20">
        <f>SUM(co2_2016_ind!$B65:$AN65)</f>
        <v>11788.905367340218</v>
      </c>
    </row>
    <row r="67" spans="2:19" x14ac:dyDescent="0.45">
      <c r="B67" s="19">
        <v>51</v>
      </c>
      <c r="C67" s="19" t="s">
        <v>666</v>
      </c>
      <c r="D67" s="20">
        <f>SUM(co2_2001_ind!$B66:$AN66)</f>
        <v>4335.0195753198741</v>
      </c>
      <c r="E67" s="20">
        <f>SUM(co2_2002_ind!$B66:$AN66)</f>
        <v>5780.4150820323321</v>
      </c>
      <c r="F67" s="20">
        <f>SUM(co2_2003_ind!$B66:$AN66)</f>
        <v>4517.360824921434</v>
      </c>
      <c r="G67" s="20">
        <f>SUM(co2_2004_ind!$B66:$AN66)</f>
        <v>5495.9488712332641</v>
      </c>
      <c r="H67" s="20">
        <f>SUM(co2_2005_ind!$B66:$AN66)</f>
        <v>5755.1762526358916</v>
      </c>
      <c r="I67" s="20">
        <f>SUM(co2_2006_ind!$B66:$AN66)</f>
        <v>5282.0872660974364</v>
      </c>
      <c r="J67" s="20">
        <f>SUM(co2_2007_ind!$B66:$AN66)</f>
        <v>6257.5314507224884</v>
      </c>
      <c r="K67" s="20">
        <f>SUM(co2_2008_ind!$B66:$AN66)</f>
        <v>6762.565131120381</v>
      </c>
      <c r="L67" s="20">
        <f>SUM(co2_2009_ind!$B66:$AN66)</f>
        <v>5228.1186018249136</v>
      </c>
      <c r="M67" s="20">
        <f>SUM(co2_2010_ind!$B66:$AN66)</f>
        <v>6806.9800656354182</v>
      </c>
      <c r="N67" s="20">
        <f>SUM(co2_2011_ind!$B66:$AN66)</f>
        <v>5476.3785776202958</v>
      </c>
      <c r="O67" s="20">
        <f>SUM(co2_2012_ind!$B66:$AN66)</f>
        <v>4754.1597154006668</v>
      </c>
      <c r="P67" s="20">
        <f>SUM(co2_2013_ind!$B66:$AN66)</f>
        <v>6781.6627296846364</v>
      </c>
      <c r="Q67" s="20">
        <f>SUM(co2_2014_ind!$B66:$AN66)</f>
        <v>6566.0512419714014</v>
      </c>
      <c r="R67" s="20">
        <f>SUM(co2_2015_ind!$B66:$AN66)</f>
        <v>5654.0237755323597</v>
      </c>
      <c r="S67" s="20">
        <f>SUM(co2_2016_ind!$B66:$AN66)</f>
        <v>6448.4936929054375</v>
      </c>
    </row>
    <row r="68" spans="2:19" x14ac:dyDescent="0.45">
      <c r="B68" s="19">
        <v>52</v>
      </c>
      <c r="C68" s="19" t="s">
        <v>667</v>
      </c>
      <c r="D68" s="20">
        <f>SUM(co2_2001_ind!$B67:$AN67)</f>
        <v>307.92846120176199</v>
      </c>
      <c r="E68" s="20">
        <f>SUM(co2_2002_ind!$B67:$AN67)</f>
        <v>399.085522640509</v>
      </c>
      <c r="F68" s="20">
        <f>SUM(co2_2003_ind!$B67:$AN67)</f>
        <v>402.73256326428776</v>
      </c>
      <c r="G68" s="20">
        <f>SUM(co2_2004_ind!$B67:$AN67)</f>
        <v>377.56869585133779</v>
      </c>
      <c r="H68" s="20">
        <f>SUM(co2_2005_ind!$B67:$AN67)</f>
        <v>402.84937535187117</v>
      </c>
      <c r="I68" s="20">
        <f>SUM(co2_2006_ind!$B67:$AN67)</f>
        <v>424.67039849837778</v>
      </c>
      <c r="J68" s="20">
        <f>SUM(co2_2007_ind!$B67:$AN67)</f>
        <v>461.34467270959988</v>
      </c>
      <c r="K68" s="20">
        <f>SUM(co2_2008_ind!$B67:$AN67)</f>
        <v>441.32095933238526</v>
      </c>
      <c r="L68" s="20">
        <f>SUM(co2_2009_ind!$B67:$AN67)</f>
        <v>351.39538352922528</v>
      </c>
      <c r="M68" s="20">
        <f>SUM(co2_2010_ind!$B67:$AN67)</f>
        <v>420.3099521433769</v>
      </c>
      <c r="N68" s="20">
        <f>SUM(co2_2011_ind!$B67:$AN67)</f>
        <v>365.46186607181386</v>
      </c>
      <c r="O68" s="20">
        <f>SUM(co2_2012_ind!$B67:$AN67)</f>
        <v>369.60578422405388</v>
      </c>
      <c r="P68" s="20">
        <f>SUM(co2_2013_ind!$B67:$AN67)</f>
        <v>383.96060433893632</v>
      </c>
      <c r="Q68" s="20">
        <f>SUM(co2_2014_ind!$B67:$AN67)</f>
        <v>430.25834676384227</v>
      </c>
      <c r="R68" s="20">
        <f>SUM(co2_2015_ind!$B67:$AN67)</f>
        <v>409.49713492366146</v>
      </c>
      <c r="S68" s="20">
        <f>SUM(co2_2016_ind!$B67:$AN67)</f>
        <v>419.90119770982909</v>
      </c>
    </row>
    <row r="69" spans="2:19" x14ac:dyDescent="0.45">
      <c r="B69" s="19">
        <v>53</v>
      </c>
      <c r="C69" s="19" t="s">
        <v>668</v>
      </c>
      <c r="D69" s="20">
        <f>SUM(co2_2001_ind!$B68:$AN68)</f>
        <v>160.36116764666991</v>
      </c>
      <c r="E69" s="20">
        <f>SUM(co2_2002_ind!$B68:$AN68)</f>
        <v>159.34209025429189</v>
      </c>
      <c r="F69" s="20">
        <f>SUM(co2_2003_ind!$B68:$AN68)</f>
        <v>165.69781972246798</v>
      </c>
      <c r="G69" s="20">
        <f>SUM(co2_2004_ind!$B68:$AN68)</f>
        <v>156.25069344346119</v>
      </c>
      <c r="H69" s="20">
        <f>SUM(co2_2005_ind!$B68:$AN68)</f>
        <v>184.45232221117772</v>
      </c>
      <c r="I69" s="20">
        <f>SUM(co2_2006_ind!$B68:$AN68)</f>
        <v>173.89509744478056</v>
      </c>
      <c r="J69" s="20">
        <f>SUM(co2_2007_ind!$B68:$AN68)</f>
        <v>191.78393663359634</v>
      </c>
      <c r="K69" s="20">
        <f>SUM(co2_2008_ind!$B68:$AN68)</f>
        <v>207.14181849871355</v>
      </c>
      <c r="L69" s="20">
        <f>SUM(co2_2009_ind!$B68:$AN68)</f>
        <v>171.6687989982897</v>
      </c>
      <c r="M69" s="20">
        <f>SUM(co2_2010_ind!$B68:$AN68)</f>
        <v>205.71440893905</v>
      </c>
      <c r="N69" s="20">
        <f>SUM(co2_2011_ind!$B68:$AN68)</f>
        <v>199.63737424031788</v>
      </c>
      <c r="O69" s="20">
        <f>SUM(co2_2012_ind!$B68:$AN68)</f>
        <v>187.72726932473077</v>
      </c>
      <c r="P69" s="20">
        <f>SUM(co2_2013_ind!$B68:$AN68)</f>
        <v>194.18092196085539</v>
      </c>
      <c r="Q69" s="20">
        <f>SUM(co2_2014_ind!$B68:$AN68)</f>
        <v>204.82951800127648</v>
      </c>
      <c r="R69" s="20">
        <f>SUM(co2_2015_ind!$B68:$AN68)</f>
        <v>196.03510671245843</v>
      </c>
      <c r="S69" s="20">
        <f>SUM(co2_2016_ind!$B68:$AN68)</f>
        <v>235.41681973521403</v>
      </c>
    </row>
    <row r="70" spans="2:19" x14ac:dyDescent="0.45">
      <c r="B70" s="19">
        <v>55</v>
      </c>
      <c r="C70" s="19" t="s">
        <v>669</v>
      </c>
      <c r="D70" s="20">
        <f>SUM(co2_2001_ind!$B69:$AN69)</f>
        <v>391.02300784534128</v>
      </c>
      <c r="E70" s="20">
        <f>SUM(co2_2002_ind!$B69:$AN69)</f>
        <v>413.63919039107714</v>
      </c>
      <c r="F70" s="20">
        <f>SUM(co2_2003_ind!$B69:$AN69)</f>
        <v>411.72434804236815</v>
      </c>
      <c r="G70" s="20">
        <f>SUM(co2_2004_ind!$B69:$AN69)</f>
        <v>440.24353458719088</v>
      </c>
      <c r="H70" s="20">
        <f>SUM(co2_2005_ind!$B69:$AN69)</f>
        <v>418.28488944282401</v>
      </c>
      <c r="I70" s="20">
        <f>SUM(co2_2006_ind!$B69:$AN69)</f>
        <v>427.96082868824249</v>
      </c>
      <c r="J70" s="20">
        <f>SUM(co2_2007_ind!$B69:$AN69)</f>
        <v>420.71020207329241</v>
      </c>
      <c r="K70" s="20">
        <f>SUM(co2_2008_ind!$B69:$AN69)</f>
        <v>375.94416751625988</v>
      </c>
      <c r="L70" s="20">
        <f>SUM(co2_2009_ind!$B69:$AN69)</f>
        <v>313.24495162194199</v>
      </c>
      <c r="M70" s="20">
        <f>SUM(co2_2010_ind!$B69:$AN69)</f>
        <v>358.19600168541484</v>
      </c>
      <c r="N70" s="20">
        <f>SUM(co2_2011_ind!$B69:$AN69)</f>
        <v>293.33542973777259</v>
      </c>
      <c r="O70" s="20">
        <f>SUM(co2_2012_ind!$B69:$AN69)</f>
        <v>311.88378421961971</v>
      </c>
      <c r="P70" s="20">
        <f>SUM(co2_2013_ind!$B69:$AN69)</f>
        <v>305.95339762657653</v>
      </c>
      <c r="Q70" s="20">
        <f>SUM(co2_2014_ind!$B69:$AN69)</f>
        <v>334.48118652386501</v>
      </c>
      <c r="R70" s="20">
        <f>SUM(co2_2015_ind!$B69:$AN69)</f>
        <v>324.83162046804671</v>
      </c>
      <c r="S70" s="20">
        <f>SUM(co2_2016_ind!$B69:$AN69)</f>
        <v>344.68619161946856</v>
      </c>
    </row>
    <row r="71" spans="2:19" x14ac:dyDescent="0.45">
      <c r="B71" s="19">
        <v>56</v>
      </c>
      <c r="C71" s="19" t="s">
        <v>670</v>
      </c>
      <c r="D71" s="20">
        <f>SUM(co2_2001_ind!$B70:$AN70)</f>
        <v>522.07698475274105</v>
      </c>
      <c r="E71" s="20">
        <f>SUM(co2_2002_ind!$B70:$AN70)</f>
        <v>507.50816475598162</v>
      </c>
      <c r="F71" s="20">
        <f>SUM(co2_2003_ind!$B70:$AN70)</f>
        <v>518.13180803273838</v>
      </c>
      <c r="G71" s="20">
        <f>SUM(co2_2004_ind!$B70:$AN70)</f>
        <v>552.69770209980288</v>
      </c>
      <c r="H71" s="20">
        <f>SUM(co2_2005_ind!$B70:$AN70)</f>
        <v>513.72987621967013</v>
      </c>
      <c r="I71" s="20">
        <f>SUM(co2_2006_ind!$B70:$AN70)</f>
        <v>490.19395629278557</v>
      </c>
      <c r="J71" s="20">
        <f>SUM(co2_2007_ind!$B70:$AN70)</f>
        <v>491.01505497946704</v>
      </c>
      <c r="K71" s="20">
        <f>SUM(co2_2008_ind!$B70:$AN70)</f>
        <v>496.93377970185583</v>
      </c>
      <c r="L71" s="20">
        <f>SUM(co2_2009_ind!$B70:$AN70)</f>
        <v>473.75020386586982</v>
      </c>
      <c r="M71" s="20">
        <f>SUM(co2_2010_ind!$B70:$AN70)</f>
        <v>515.83130005567898</v>
      </c>
      <c r="N71" s="20">
        <f>SUM(co2_2011_ind!$B70:$AN70)</f>
        <v>396.95102569969828</v>
      </c>
      <c r="O71" s="20">
        <f>SUM(co2_2012_ind!$B70:$AN70)</f>
        <v>429.87966516656218</v>
      </c>
      <c r="P71" s="20">
        <f>SUM(co2_2013_ind!$B70:$AN70)</f>
        <v>423.67489259966209</v>
      </c>
      <c r="Q71" s="20">
        <f>SUM(co2_2014_ind!$B70:$AN70)</f>
        <v>469.96817942300527</v>
      </c>
      <c r="R71" s="20">
        <f>SUM(co2_2015_ind!$B70:$AN70)</f>
        <v>456.34465727933076</v>
      </c>
      <c r="S71" s="20">
        <f>SUM(co2_2016_ind!$B70:$AN70)</f>
        <v>491.65923128147608</v>
      </c>
    </row>
    <row r="72" spans="2:19" x14ac:dyDescent="0.45">
      <c r="B72" s="19">
        <v>58</v>
      </c>
      <c r="C72" s="19" t="s">
        <v>671</v>
      </c>
      <c r="D72" s="20">
        <f>SUM(co2_2001_ind!$B71:$AN71)</f>
        <v>27.810885555034119</v>
      </c>
      <c r="E72" s="20">
        <f>SUM(co2_2002_ind!$B71:$AN71)</f>
        <v>25.388823393849165</v>
      </c>
      <c r="F72" s="20">
        <f>SUM(co2_2003_ind!$B71:$AN71)</f>
        <v>24.393983297827649</v>
      </c>
      <c r="G72" s="20">
        <f>SUM(co2_2004_ind!$B71:$AN71)</f>
        <v>22.742517513409826</v>
      </c>
      <c r="H72" s="20">
        <f>SUM(co2_2005_ind!$B71:$AN71)</f>
        <v>22.451508657329576</v>
      </c>
      <c r="I72" s="20">
        <f>SUM(co2_2006_ind!$B71:$AN71)</f>
        <v>19.792961672824326</v>
      </c>
      <c r="J72" s="20">
        <f>SUM(co2_2007_ind!$B71:$AN71)</f>
        <v>20.849729521135444</v>
      </c>
      <c r="K72" s="20">
        <f>SUM(co2_2008_ind!$B71:$AN71)</f>
        <v>22.619670969706473</v>
      </c>
      <c r="L72" s="20">
        <f>SUM(co2_2009_ind!$B71:$AN71)</f>
        <v>17.468682302659584</v>
      </c>
      <c r="M72" s="20">
        <f>SUM(co2_2010_ind!$B71:$AN71)</f>
        <v>19.985250484427183</v>
      </c>
      <c r="N72" s="20">
        <f>SUM(co2_2011_ind!$B71:$AN71)</f>
        <v>16.828178786655236</v>
      </c>
      <c r="O72" s="20">
        <f>SUM(co2_2012_ind!$B71:$AN71)</f>
        <v>16.903659721073542</v>
      </c>
      <c r="P72" s="20">
        <f>SUM(co2_2013_ind!$B71:$AN71)</f>
        <v>17.029447528098121</v>
      </c>
      <c r="Q72" s="20">
        <f>SUM(co2_2014_ind!$B71:$AN71)</f>
        <v>17.399541489186401</v>
      </c>
      <c r="R72" s="20">
        <f>SUM(co2_2015_ind!$B71:$AN71)</f>
        <v>16.554219721310496</v>
      </c>
      <c r="S72" s="20">
        <f>SUM(co2_2016_ind!$B71:$AN71)</f>
        <v>20.108371221743539</v>
      </c>
    </row>
    <row r="73" spans="2:19" x14ac:dyDescent="0.45">
      <c r="B73" s="19" t="s">
        <v>672</v>
      </c>
      <c r="C73" s="19" t="s">
        <v>124</v>
      </c>
      <c r="D73" s="20">
        <f>SUM(co2_2001_ind!$B72:$AN72)</f>
        <v>21.428718405612884</v>
      </c>
      <c r="E73" s="20">
        <f>SUM(co2_2002_ind!$B72:$AN72)</f>
        <v>19.083187939382768</v>
      </c>
      <c r="F73" s="20">
        <f>SUM(co2_2003_ind!$B72:$AN72)</f>
        <v>18.436694872357883</v>
      </c>
      <c r="G73" s="20">
        <f>SUM(co2_2004_ind!$B72:$AN72)</f>
        <v>18.407581961016689</v>
      </c>
      <c r="H73" s="20">
        <f>SUM(co2_2005_ind!$B72:$AN72)</f>
        <v>18.993308437681335</v>
      </c>
      <c r="I73" s="20">
        <f>SUM(co2_2006_ind!$B72:$AN72)</f>
        <v>17.822401348840284</v>
      </c>
      <c r="J73" s="20">
        <f>SUM(co2_2007_ind!$B72:$AN72)</f>
        <v>19.237520719499585</v>
      </c>
      <c r="K73" s="20">
        <f>SUM(co2_2008_ind!$B72:$AN72)</f>
        <v>22.627832929297611</v>
      </c>
      <c r="L73" s="20">
        <f>SUM(co2_2009_ind!$B72:$AN72)</f>
        <v>17.835465463649175</v>
      </c>
      <c r="M73" s="20">
        <f>SUM(co2_2010_ind!$B72:$AN72)</f>
        <v>21.027435658454262</v>
      </c>
      <c r="N73" s="20">
        <f>SUM(co2_2011_ind!$B72:$AN72)</f>
        <v>18.916028582118848</v>
      </c>
      <c r="O73" s="20">
        <f>SUM(co2_2012_ind!$B72:$AN72)</f>
        <v>20.385959015802566</v>
      </c>
      <c r="P73" s="20">
        <f>SUM(co2_2013_ind!$B72:$AN72)</f>
        <v>22.0499018343275</v>
      </c>
      <c r="Q73" s="20">
        <f>SUM(co2_2014_ind!$B72:$AN72)</f>
        <v>20.833466458821732</v>
      </c>
      <c r="R73" s="20">
        <f>SUM(co2_2015_ind!$B72:$AN72)</f>
        <v>21.513369577987081</v>
      </c>
      <c r="S73" s="20">
        <f>SUM(co2_2016_ind!$B72:$AN72)</f>
        <v>25.132725365141912</v>
      </c>
    </row>
    <row r="74" spans="2:19" x14ac:dyDescent="0.45">
      <c r="B74" s="19">
        <v>61</v>
      </c>
      <c r="C74" s="19" t="s">
        <v>673</v>
      </c>
      <c r="D74" s="20">
        <f>SUM(co2_2001_ind!$B73:$AN73)</f>
        <v>101.39068822325618</v>
      </c>
      <c r="E74" s="20">
        <f>SUM(co2_2002_ind!$B73:$AN73)</f>
        <v>100.71137795241624</v>
      </c>
      <c r="F74" s="20">
        <f>SUM(co2_2003_ind!$B73:$AN73)</f>
        <v>105.65079665382883</v>
      </c>
      <c r="G74" s="20">
        <f>SUM(co2_2004_ind!$B73:$AN73)</f>
        <v>102.02563828186278</v>
      </c>
      <c r="H74" s="20">
        <f>SUM(co2_2005_ind!$B73:$AN73)</f>
        <v>114.15673599606268</v>
      </c>
      <c r="I74" s="20">
        <f>SUM(co2_2006_ind!$B73:$AN73)</f>
        <v>119.23206375791871</v>
      </c>
      <c r="J74" s="20">
        <f>SUM(co2_2007_ind!$B73:$AN73)</f>
        <v>140.21459588238469</v>
      </c>
      <c r="K74" s="20">
        <f>SUM(co2_2008_ind!$B73:$AN73)</f>
        <v>125.69160852439738</v>
      </c>
      <c r="L74" s="20">
        <f>SUM(co2_2009_ind!$B73:$AN73)</f>
        <v>81.56536364563226</v>
      </c>
      <c r="M74" s="20">
        <f>SUM(co2_2010_ind!$B73:$AN73)</f>
        <v>90.990902084365672</v>
      </c>
      <c r="N74" s="20">
        <f>SUM(co2_2011_ind!$B73:$AN73)</f>
        <v>90.40580604070702</v>
      </c>
      <c r="O74" s="20">
        <f>SUM(co2_2012_ind!$B73:$AN73)</f>
        <v>86.936382746870606</v>
      </c>
      <c r="P74" s="20">
        <f>SUM(co2_2013_ind!$B73:$AN73)</f>
        <v>85.869619566448478</v>
      </c>
      <c r="Q74" s="20">
        <f>SUM(co2_2014_ind!$B73:$AN73)</f>
        <v>90.902352514518753</v>
      </c>
      <c r="R74" s="20">
        <f>SUM(co2_2015_ind!$B73:$AN73)</f>
        <v>86.173800885523661</v>
      </c>
      <c r="S74" s="20">
        <f>SUM(co2_2016_ind!$B73:$AN73)</f>
        <v>95.809923398407889</v>
      </c>
    </row>
    <row r="75" spans="2:19" x14ac:dyDescent="0.45">
      <c r="B75" s="19">
        <v>62</v>
      </c>
      <c r="C75" s="19" t="s">
        <v>674</v>
      </c>
      <c r="D75" s="20">
        <f>SUM(co2_2001_ind!$B74:$AN74)</f>
        <v>62.557035832763297</v>
      </c>
      <c r="E75" s="20">
        <f>SUM(co2_2002_ind!$B74:$AN74)</f>
        <v>63.730638102926086</v>
      </c>
      <c r="F75" s="20">
        <f>SUM(co2_2003_ind!$B74:$AN74)</f>
        <v>65.283863526021776</v>
      </c>
      <c r="G75" s="20">
        <f>SUM(co2_2004_ind!$B74:$AN74)</f>
        <v>72.534130428127227</v>
      </c>
      <c r="H75" s="20">
        <f>SUM(co2_2005_ind!$B74:$AN74)</f>
        <v>71.479984558984384</v>
      </c>
      <c r="I75" s="20">
        <f>SUM(co2_2006_ind!$B74:$AN74)</f>
        <v>72.343055674933467</v>
      </c>
      <c r="J75" s="20">
        <f>SUM(co2_2007_ind!$B74:$AN74)</f>
        <v>80.732998271194759</v>
      </c>
      <c r="K75" s="20">
        <f>SUM(co2_2008_ind!$B74:$AN74)</f>
        <v>82.121024558962446</v>
      </c>
      <c r="L75" s="20">
        <f>SUM(co2_2009_ind!$B74:$AN74)</f>
        <v>66.23151731289397</v>
      </c>
      <c r="M75" s="20">
        <f>SUM(co2_2010_ind!$B74:$AN74)</f>
        <v>70.392907230141361</v>
      </c>
      <c r="N75" s="20">
        <f>SUM(co2_2011_ind!$B74:$AN74)</f>
        <v>71.570908472701191</v>
      </c>
      <c r="O75" s="20">
        <f>SUM(co2_2012_ind!$B74:$AN74)</f>
        <v>74.041973827542222</v>
      </c>
      <c r="P75" s="20">
        <f>SUM(co2_2013_ind!$B74:$AN74)</f>
        <v>77.733984351267623</v>
      </c>
      <c r="Q75" s="20">
        <f>SUM(co2_2014_ind!$B74:$AN74)</f>
        <v>81.392578983121709</v>
      </c>
      <c r="R75" s="20">
        <f>SUM(co2_2015_ind!$B74:$AN74)</f>
        <v>81.334590409652805</v>
      </c>
      <c r="S75" s="20">
        <f>SUM(co2_2016_ind!$B74:$AN74)</f>
        <v>91.61578816229445</v>
      </c>
    </row>
    <row r="76" spans="2:19" x14ac:dyDescent="0.45">
      <c r="B76" s="19">
        <v>63</v>
      </c>
      <c r="C76" s="19" t="s">
        <v>675</v>
      </c>
      <c r="D76" s="20">
        <f>SUM(co2_2001_ind!$B75:$AN75)</f>
        <v>11.618368490427089</v>
      </c>
      <c r="E76" s="20">
        <f>SUM(co2_2002_ind!$B75:$AN75)</f>
        <v>10.784057908200291</v>
      </c>
      <c r="F76" s="20">
        <f>SUM(co2_2003_ind!$B75:$AN75)</f>
        <v>10.070610182147815</v>
      </c>
      <c r="G76" s="20">
        <f>SUM(co2_2004_ind!$B75:$AN75)</f>
        <v>10.975492483968903</v>
      </c>
      <c r="H76" s="20">
        <f>SUM(co2_2005_ind!$B75:$AN75)</f>
        <v>10.985842360031459</v>
      </c>
      <c r="I76" s="20">
        <f>SUM(co2_2006_ind!$B75:$AN75)</f>
        <v>10.428538364349437</v>
      </c>
      <c r="J76" s="20">
        <f>SUM(co2_2007_ind!$B75:$AN75)</f>
        <v>12.015732538839682</v>
      </c>
      <c r="K76" s="20">
        <f>SUM(co2_2008_ind!$B75:$AN75)</f>
        <v>12.513416662464136</v>
      </c>
      <c r="L76" s="20">
        <f>SUM(co2_2009_ind!$B75:$AN75)</f>
        <v>9.8445866374633226</v>
      </c>
      <c r="M76" s="20">
        <f>SUM(co2_2010_ind!$B75:$AN75)</f>
        <v>10.783719003972807</v>
      </c>
      <c r="N76" s="20">
        <f>SUM(co2_2011_ind!$B75:$AN75)</f>
        <v>11.221014210117</v>
      </c>
      <c r="O76" s="20">
        <f>SUM(co2_2012_ind!$B75:$AN75)</f>
        <v>11.649635323235131</v>
      </c>
      <c r="P76" s="20">
        <f>SUM(co2_2013_ind!$B75:$AN75)</f>
        <v>12.323775623706386</v>
      </c>
      <c r="Q76" s="20">
        <f>SUM(co2_2014_ind!$B75:$AN75)</f>
        <v>12.888007024473614</v>
      </c>
      <c r="R76" s="20">
        <f>SUM(co2_2015_ind!$B75:$AN75)</f>
        <v>12.847563284228093</v>
      </c>
      <c r="S76" s="20">
        <f>SUM(co2_2016_ind!$B75:$AN75)</f>
        <v>14.614242170682331</v>
      </c>
    </row>
    <row r="77" spans="2:19" x14ac:dyDescent="0.45">
      <c r="B77" s="19">
        <v>64</v>
      </c>
      <c r="C77" s="19" t="s">
        <v>676</v>
      </c>
      <c r="D77" s="20">
        <f>SUM(co2_2001_ind!$B76:$AN76)</f>
        <v>102.69382413721749</v>
      </c>
      <c r="E77" s="20">
        <f>SUM(co2_2002_ind!$B76:$AN76)</f>
        <v>119.04226430404151</v>
      </c>
      <c r="F77" s="20">
        <f>SUM(co2_2003_ind!$B76:$AN76)</f>
        <v>122.51024716826426</v>
      </c>
      <c r="G77" s="20">
        <f>SUM(co2_2004_ind!$B76:$AN76)</f>
        <v>109.9122695306819</v>
      </c>
      <c r="H77" s="20">
        <f>SUM(co2_2005_ind!$B76:$AN76)</f>
        <v>122.50376356393316</v>
      </c>
      <c r="I77" s="20">
        <f>SUM(co2_2006_ind!$B76:$AN76)</f>
        <v>114.1433873968495</v>
      </c>
      <c r="J77" s="20">
        <f>SUM(co2_2007_ind!$B76:$AN76)</f>
        <v>153.41674186269856</v>
      </c>
      <c r="K77" s="20">
        <f>SUM(co2_2008_ind!$B76:$AN76)</f>
        <v>124.30803462310722</v>
      </c>
      <c r="L77" s="20">
        <f>SUM(co2_2009_ind!$B76:$AN76)</f>
        <v>91.166415577074304</v>
      </c>
      <c r="M77" s="20">
        <f>SUM(co2_2010_ind!$B76:$AN76)</f>
        <v>101.1942922807479</v>
      </c>
      <c r="N77" s="20">
        <f>SUM(co2_2011_ind!$B76:$AN76)</f>
        <v>91.453039819712416</v>
      </c>
      <c r="O77" s="20">
        <f>SUM(co2_2012_ind!$B76:$AN76)</f>
        <v>90.663137262346282</v>
      </c>
      <c r="P77" s="20">
        <f>SUM(co2_2013_ind!$B76:$AN76)</f>
        <v>92.415135989029736</v>
      </c>
      <c r="Q77" s="20">
        <f>SUM(co2_2014_ind!$B76:$AN76)</f>
        <v>97.241234838142347</v>
      </c>
      <c r="R77" s="20">
        <f>SUM(co2_2015_ind!$B76:$AN76)</f>
        <v>92.412749915435796</v>
      </c>
      <c r="S77" s="20">
        <f>SUM(co2_2016_ind!$B76:$AN76)</f>
        <v>104.76726888714661</v>
      </c>
    </row>
    <row r="78" spans="2:19" x14ac:dyDescent="0.45">
      <c r="B78" s="19" t="s">
        <v>677</v>
      </c>
      <c r="C78" s="19" t="s">
        <v>678</v>
      </c>
      <c r="D78" s="20">
        <f>SUM(co2_2001_ind!$B77:$AN77)</f>
        <v>24.666230635724663</v>
      </c>
      <c r="E78" s="20">
        <f>SUM(co2_2002_ind!$B77:$AN77)</f>
        <v>29.273812852047154</v>
      </c>
      <c r="F78" s="20">
        <f>SUM(co2_2003_ind!$B77:$AN77)</f>
        <v>28.802131391358966</v>
      </c>
      <c r="G78" s="20">
        <f>SUM(co2_2004_ind!$B77:$AN77)</f>
        <v>42.516788697923914</v>
      </c>
      <c r="H78" s="20">
        <f>SUM(co2_2005_ind!$B77:$AN77)</f>
        <v>40.692977800386416</v>
      </c>
      <c r="I78" s="20">
        <f>SUM(co2_2006_ind!$B77:$AN77)</f>
        <v>38.519026681904052</v>
      </c>
      <c r="J78" s="20">
        <f>SUM(co2_2007_ind!$B77:$AN77)</f>
        <v>43.722624596374125</v>
      </c>
      <c r="K78" s="20">
        <f>SUM(co2_2008_ind!$B77:$AN77)</f>
        <v>40.474166070104616</v>
      </c>
      <c r="L78" s="20">
        <f>SUM(co2_2009_ind!$B77:$AN77)</f>
        <v>40.061676903363676</v>
      </c>
      <c r="M78" s="20">
        <f>SUM(co2_2010_ind!$B77:$AN77)</f>
        <v>40.75401873906015</v>
      </c>
      <c r="N78" s="20">
        <f>SUM(co2_2011_ind!$B77:$AN77)</f>
        <v>41.224212843553211</v>
      </c>
      <c r="O78" s="20">
        <f>SUM(co2_2012_ind!$B77:$AN77)</f>
        <v>41.187760055424249</v>
      </c>
      <c r="P78" s="20">
        <f>SUM(co2_2013_ind!$B77:$AN77)</f>
        <v>47.560457200944313</v>
      </c>
      <c r="Q78" s="20">
        <f>SUM(co2_2014_ind!$B77:$AN77)</f>
        <v>49.506309272529549</v>
      </c>
      <c r="R78" s="20">
        <f>SUM(co2_2015_ind!$B77:$AN77)</f>
        <v>46.758388773339199</v>
      </c>
      <c r="S78" s="20">
        <f>SUM(co2_2016_ind!$B77:$AN77)</f>
        <v>46.585724432092718</v>
      </c>
    </row>
    <row r="79" spans="2:19" x14ac:dyDescent="0.45">
      <c r="B79" s="19">
        <v>66</v>
      </c>
      <c r="C79" s="19" t="s">
        <v>679</v>
      </c>
      <c r="D79" s="20">
        <f>SUM(co2_2001_ind!$B78:$AN78)</f>
        <v>18.354785690082959</v>
      </c>
      <c r="E79" s="20">
        <f>SUM(co2_2002_ind!$B78:$AN78)</f>
        <v>22.544313710649536</v>
      </c>
      <c r="F79" s="20">
        <f>SUM(co2_2003_ind!$B78:$AN78)</f>
        <v>21.140497808756948</v>
      </c>
      <c r="G79" s="20">
        <f>SUM(co2_2004_ind!$B78:$AN78)</f>
        <v>35.520365286148937</v>
      </c>
      <c r="H79" s="20">
        <f>SUM(co2_2005_ind!$B78:$AN78)</f>
        <v>33.478716271403535</v>
      </c>
      <c r="I79" s="20">
        <f>SUM(co2_2006_ind!$B78:$AN78)</f>
        <v>44.884555704805059</v>
      </c>
      <c r="J79" s="20">
        <f>SUM(co2_2007_ind!$B78:$AN78)</f>
        <v>68.419309984967313</v>
      </c>
      <c r="K79" s="20">
        <f>SUM(co2_2008_ind!$B78:$AN78)</f>
        <v>66.464380936160723</v>
      </c>
      <c r="L79" s="20">
        <f>SUM(co2_2009_ind!$B78:$AN78)</f>
        <v>32.048117431040573</v>
      </c>
      <c r="M79" s="20">
        <f>SUM(co2_2010_ind!$B78:$AN78)</f>
        <v>35.912512210795995</v>
      </c>
      <c r="N79" s="20">
        <f>SUM(co2_2011_ind!$B78:$AN78)</f>
        <v>33.867943899666017</v>
      </c>
      <c r="O79" s="20">
        <f>SUM(co2_2012_ind!$B78:$AN78)</f>
        <v>33.857932601188182</v>
      </c>
      <c r="P79" s="20">
        <f>SUM(co2_2013_ind!$B78:$AN78)</f>
        <v>36.533945180533735</v>
      </c>
      <c r="Q79" s="20">
        <f>SUM(co2_2014_ind!$B78:$AN78)</f>
        <v>38.488787641158837</v>
      </c>
      <c r="R79" s="20">
        <f>SUM(co2_2015_ind!$B78:$AN78)</f>
        <v>35.419499878414996</v>
      </c>
      <c r="S79" s="20">
        <f>SUM(co2_2016_ind!$B78:$AN78)</f>
        <v>41.798926093692906</v>
      </c>
    </row>
    <row r="80" spans="2:19" x14ac:dyDescent="0.45">
      <c r="B80" s="19" t="s">
        <v>680</v>
      </c>
      <c r="C80" s="19" t="s">
        <v>681</v>
      </c>
      <c r="D80" s="20">
        <f>SUM(co2_2001_ind!$B79:$AN79)</f>
        <v>86.973128577784863</v>
      </c>
      <c r="E80" s="20">
        <f>SUM(co2_2002_ind!$B79:$AN79)</f>
        <v>77.828200326446691</v>
      </c>
      <c r="F80" s="20">
        <f>SUM(co2_2003_ind!$B79:$AN79)</f>
        <v>80.068489189311606</v>
      </c>
      <c r="G80" s="20">
        <f>SUM(co2_2004_ind!$B79:$AN79)</f>
        <v>78.400752321688401</v>
      </c>
      <c r="H80" s="20">
        <f>SUM(co2_2005_ind!$B79:$AN79)</f>
        <v>76.433805942703458</v>
      </c>
      <c r="I80" s="20">
        <f>SUM(co2_2006_ind!$B79:$AN79)</f>
        <v>76.933148029185205</v>
      </c>
      <c r="J80" s="20">
        <f>SUM(co2_2007_ind!$B79:$AN79)</f>
        <v>79.253693008401072</v>
      </c>
      <c r="K80" s="20">
        <f>SUM(co2_2008_ind!$B79:$AN79)</f>
        <v>82.07590880329235</v>
      </c>
      <c r="L80" s="20">
        <f>SUM(co2_2009_ind!$B79:$AN79)</f>
        <v>64.917223582956936</v>
      </c>
      <c r="M80" s="20">
        <f>SUM(co2_2010_ind!$B79:$AN79)</f>
        <v>76.93616792622268</v>
      </c>
      <c r="N80" s="20">
        <f>SUM(co2_2011_ind!$B79:$AN79)</f>
        <v>76.537874401065935</v>
      </c>
      <c r="O80" s="20">
        <f>SUM(co2_2012_ind!$B79:$AN79)</f>
        <v>81.265323194604946</v>
      </c>
      <c r="P80" s="20">
        <f>SUM(co2_2013_ind!$B79:$AN79)</f>
        <v>85.691774910287208</v>
      </c>
      <c r="Q80" s="20">
        <f>SUM(co2_2014_ind!$B79:$AN79)</f>
        <v>77.110619564339999</v>
      </c>
      <c r="R80" s="20">
        <f>SUM(co2_2015_ind!$B79:$AN79)</f>
        <v>85.927236487232861</v>
      </c>
      <c r="S80" s="20">
        <f>SUM(co2_2016_ind!$B79:$AN79)</f>
        <v>93.258527962824928</v>
      </c>
    </row>
    <row r="81" spans="2:19" x14ac:dyDescent="0.45">
      <c r="B81" s="19" t="s">
        <v>682</v>
      </c>
      <c r="C81" s="19" t="s">
        <v>683</v>
      </c>
      <c r="D81" s="20">
        <f>SUM(co2_2001_ind!$B80:$AN80)</f>
        <v>-3.6075810532171664E-9</v>
      </c>
      <c r="E81" s="20">
        <f>SUM(co2_2002_ind!$B80:$AN80)</f>
        <v>1.5687705022390922E-8</v>
      </c>
      <c r="F81" s="20">
        <f>SUM(co2_2003_ind!$B80:$AN80)</f>
        <v>-6.180792963904755E-9</v>
      </c>
      <c r="G81" s="20">
        <f>SUM(co2_2004_ind!$B80:$AN80)</f>
        <v>-2.6292127793922061E-9</v>
      </c>
      <c r="H81" s="20">
        <f>SUM(co2_2005_ind!$B80:$AN80)</f>
        <v>2.3327333502607482E-8</v>
      </c>
      <c r="I81" s="20">
        <f>SUM(co2_2006_ind!$B80:$AN80)</f>
        <v>1.0528042814506541E-9</v>
      </c>
      <c r="J81" s="20">
        <f>SUM(co2_2007_ind!$B80:$AN80)</f>
        <v>3.7773682672735971E-10</v>
      </c>
      <c r="K81" s="20">
        <f>SUM(co2_2008_ind!$B80:$AN80)</f>
        <v>-4.3442056715287295E-11</v>
      </c>
      <c r="L81" s="20">
        <f>SUM(co2_2009_ind!$B80:$AN80)</f>
        <v>-1.3654828769588072E-10</v>
      </c>
      <c r="M81" s="20">
        <f>SUM(co2_2010_ind!$B80:$AN80)</f>
        <v>1.3619348823670664E-11</v>
      </c>
      <c r="N81" s="20">
        <f>SUM(co2_2011_ind!$B80:$AN80)</f>
        <v>2.0697735430795312E-11</v>
      </c>
      <c r="O81" s="20">
        <f>SUM(co2_2012_ind!$B80:$AN80)</f>
        <v>-1.166204108416207E-11</v>
      </c>
      <c r="P81" s="20">
        <f>SUM(co2_2013_ind!$B80:$AN80)</f>
        <v>3.6197074341023172E-11</v>
      </c>
      <c r="Q81" s="20">
        <f>SUM(co2_2014_ind!$B80:$AN80)</f>
        <v>7.0500675512603875E-11</v>
      </c>
      <c r="R81" s="20">
        <f>SUM(co2_2015_ind!$B80:$AN80)</f>
        <v>7.1787327873905906E-10</v>
      </c>
      <c r="S81" s="20">
        <f>SUM(co2_2016_ind!$B80:$AN80)</f>
        <v>-1.5024060451908593E-10</v>
      </c>
    </row>
    <row r="82" spans="2:19" x14ac:dyDescent="0.45">
      <c r="B82" s="19">
        <v>68.3</v>
      </c>
      <c r="C82" s="19" t="s">
        <v>684</v>
      </c>
      <c r="D82" s="20">
        <f>SUM(co2_2001_ind!$B81:$AN81)</f>
        <v>24.121487489659437</v>
      </c>
      <c r="E82" s="20">
        <f>SUM(co2_2002_ind!$B81:$AN81)</f>
        <v>20.779809921962961</v>
      </c>
      <c r="F82" s="20">
        <f>SUM(co2_2003_ind!$B81:$AN81)</f>
        <v>20.076981601092591</v>
      </c>
      <c r="G82" s="20">
        <f>SUM(co2_2004_ind!$B81:$AN81)</f>
        <v>18.633013489911814</v>
      </c>
      <c r="H82" s="20">
        <f>SUM(co2_2005_ind!$B81:$AN81)</f>
        <v>18.229940801741737</v>
      </c>
      <c r="I82" s="20">
        <f>SUM(co2_2006_ind!$B81:$AN81)</f>
        <v>17.895107911908816</v>
      </c>
      <c r="J82" s="20">
        <f>SUM(co2_2007_ind!$B81:$AN81)</f>
        <v>18.023242164853986</v>
      </c>
      <c r="K82" s="20">
        <f>SUM(co2_2008_ind!$B81:$AN81)</f>
        <v>19.371638739928716</v>
      </c>
      <c r="L82" s="20">
        <f>SUM(co2_2009_ind!$B81:$AN81)</f>
        <v>16.908744720543833</v>
      </c>
      <c r="M82" s="20">
        <f>SUM(co2_2010_ind!$B81:$AN81)</f>
        <v>18.856666737932478</v>
      </c>
      <c r="N82" s="20">
        <f>SUM(co2_2011_ind!$B81:$AN81)</f>
        <v>18.31377729667566</v>
      </c>
      <c r="O82" s="20">
        <f>SUM(co2_2012_ind!$B81:$AN81)</f>
        <v>18.446281412557163</v>
      </c>
      <c r="P82" s="20">
        <f>SUM(co2_2013_ind!$B81:$AN81)</f>
        <v>18.329004621023582</v>
      </c>
      <c r="Q82" s="20">
        <f>SUM(co2_2014_ind!$B81:$AN81)</f>
        <v>17.037137279466602</v>
      </c>
      <c r="R82" s="20">
        <f>SUM(co2_2015_ind!$B81:$AN81)</f>
        <v>18.87273925658118</v>
      </c>
      <c r="S82" s="20">
        <f>SUM(co2_2016_ind!$B81:$AN81)</f>
        <v>21.346518627033745</v>
      </c>
    </row>
    <row r="83" spans="2:19" x14ac:dyDescent="0.45">
      <c r="B83" s="19">
        <v>69.099999999999994</v>
      </c>
      <c r="C83" s="19" t="s">
        <v>685</v>
      </c>
      <c r="D83" s="20">
        <f>SUM(co2_2001_ind!$B82:$AN82)</f>
        <v>24.21908601528142</v>
      </c>
      <c r="E83" s="20">
        <f>SUM(co2_2002_ind!$B82:$AN82)</f>
        <v>22.00162102204191</v>
      </c>
      <c r="F83" s="20">
        <f>SUM(co2_2003_ind!$B82:$AN82)</f>
        <v>23.355326307541198</v>
      </c>
      <c r="G83" s="20">
        <f>SUM(co2_2004_ind!$B82:$AN82)</f>
        <v>21.848546834994956</v>
      </c>
      <c r="H83" s="20">
        <f>SUM(co2_2005_ind!$B82:$AN82)</f>
        <v>22.540621592410695</v>
      </c>
      <c r="I83" s="20">
        <f>SUM(co2_2006_ind!$B82:$AN82)</f>
        <v>21.202239209678879</v>
      </c>
      <c r="J83" s="20">
        <f>SUM(co2_2007_ind!$B82:$AN82)</f>
        <v>23.63537042229872</v>
      </c>
      <c r="K83" s="20">
        <f>SUM(co2_2008_ind!$B82:$AN82)</f>
        <v>27.57860490279948</v>
      </c>
      <c r="L83" s="20">
        <f>SUM(co2_2009_ind!$B82:$AN82)</f>
        <v>23.001623842640495</v>
      </c>
      <c r="M83" s="20">
        <f>SUM(co2_2010_ind!$B82:$AN82)</f>
        <v>25.5143531792387</v>
      </c>
      <c r="N83" s="20">
        <f>SUM(co2_2011_ind!$B82:$AN82)</f>
        <v>21.348194896985564</v>
      </c>
      <c r="O83" s="20">
        <f>SUM(co2_2012_ind!$B82:$AN82)</f>
        <v>21.738859622907224</v>
      </c>
      <c r="P83" s="20">
        <f>SUM(co2_2013_ind!$B82:$AN82)</f>
        <v>22.540597161520651</v>
      </c>
      <c r="Q83" s="20">
        <f>SUM(co2_2014_ind!$B82:$AN82)</f>
        <v>23.978585769277966</v>
      </c>
      <c r="R83" s="20">
        <f>SUM(co2_2015_ind!$B82:$AN82)</f>
        <v>23.049199254930919</v>
      </c>
      <c r="S83" s="20">
        <f>SUM(co2_2016_ind!$B82:$AN82)</f>
        <v>26.113257577863852</v>
      </c>
    </row>
    <row r="84" spans="2:19" x14ac:dyDescent="0.45">
      <c r="B84" s="19">
        <v>69.2</v>
      </c>
      <c r="C84" s="19" t="s">
        <v>686</v>
      </c>
      <c r="D84" s="20">
        <f>SUM(co2_2001_ind!$B83:$AN83)</f>
        <v>21.561550579461475</v>
      </c>
      <c r="E84" s="20">
        <f>SUM(co2_2002_ind!$B83:$AN83)</f>
        <v>19.72541306651727</v>
      </c>
      <c r="F84" s="20">
        <f>SUM(co2_2003_ind!$B83:$AN83)</f>
        <v>20.207172047236849</v>
      </c>
      <c r="G84" s="20">
        <f>SUM(co2_2004_ind!$B83:$AN83)</f>
        <v>19.528206313545748</v>
      </c>
      <c r="H84" s="20">
        <f>SUM(co2_2005_ind!$B83:$AN83)</f>
        <v>20.318822048279596</v>
      </c>
      <c r="I84" s="20">
        <f>SUM(co2_2006_ind!$B83:$AN83)</f>
        <v>19.021256820026828</v>
      </c>
      <c r="J84" s="20">
        <f>SUM(co2_2007_ind!$B83:$AN83)</f>
        <v>21.309777413414057</v>
      </c>
      <c r="K84" s="20">
        <f>SUM(co2_2008_ind!$B83:$AN83)</f>
        <v>24.8215619735549</v>
      </c>
      <c r="L84" s="20">
        <f>SUM(co2_2009_ind!$B83:$AN83)</f>
        <v>20.169214974780456</v>
      </c>
      <c r="M84" s="20">
        <f>SUM(co2_2010_ind!$B83:$AN83)</f>
        <v>23.589669682652204</v>
      </c>
      <c r="N84" s="20">
        <f>SUM(co2_2011_ind!$B83:$AN83)</f>
        <v>20.086458250655188</v>
      </c>
      <c r="O84" s="20">
        <f>SUM(co2_2012_ind!$B83:$AN83)</f>
        <v>20.940524894389473</v>
      </c>
      <c r="P84" s="20">
        <f>SUM(co2_2013_ind!$B83:$AN83)</f>
        <v>21.92779510398827</v>
      </c>
      <c r="Q84" s="20">
        <f>SUM(co2_2014_ind!$B83:$AN83)</f>
        <v>22.817621654467491</v>
      </c>
      <c r="R84" s="20">
        <f>SUM(co2_2015_ind!$B83:$AN83)</f>
        <v>22.264129668880852</v>
      </c>
      <c r="S84" s="20">
        <f>SUM(co2_2016_ind!$B83:$AN83)</f>
        <v>26.764871001021497</v>
      </c>
    </row>
    <row r="85" spans="2:19" x14ac:dyDescent="0.45">
      <c r="B85" s="19">
        <v>70</v>
      </c>
      <c r="C85" s="19" t="s">
        <v>687</v>
      </c>
      <c r="D85" s="20">
        <f>SUM(co2_2001_ind!$B84:$AN84)</f>
        <v>49.991705341844273</v>
      </c>
      <c r="E85" s="20">
        <f>SUM(co2_2002_ind!$B84:$AN84)</f>
        <v>45.373159534996809</v>
      </c>
      <c r="F85" s="20">
        <f>SUM(co2_2003_ind!$B84:$AN84)</f>
        <v>45.870769386842866</v>
      </c>
      <c r="G85" s="20">
        <f>SUM(co2_2004_ind!$B84:$AN84)</f>
        <v>43.984215905106893</v>
      </c>
      <c r="H85" s="20">
        <f>SUM(co2_2005_ind!$B84:$AN84)</f>
        <v>46.452051382139494</v>
      </c>
      <c r="I85" s="20">
        <f>SUM(co2_2006_ind!$B84:$AN84)</f>
        <v>43.077395159861759</v>
      </c>
      <c r="J85" s="20">
        <f>SUM(co2_2007_ind!$B84:$AN84)</f>
        <v>48.255416163916095</v>
      </c>
      <c r="K85" s="20">
        <f>SUM(co2_2008_ind!$B84:$AN84)</f>
        <v>55.537405397570225</v>
      </c>
      <c r="L85" s="20">
        <f>SUM(co2_2009_ind!$B84:$AN84)</f>
        <v>44.445192157512267</v>
      </c>
      <c r="M85" s="20">
        <f>SUM(co2_2010_ind!$B84:$AN84)</f>
        <v>49.537112909638417</v>
      </c>
      <c r="N85" s="20">
        <f>SUM(co2_2011_ind!$B84:$AN84)</f>
        <v>41.47785988034861</v>
      </c>
      <c r="O85" s="20">
        <f>SUM(co2_2012_ind!$B84:$AN84)</f>
        <v>41.588551022302511</v>
      </c>
      <c r="P85" s="20">
        <f>SUM(co2_2013_ind!$B84:$AN84)</f>
        <v>41.857420316111877</v>
      </c>
      <c r="Q85" s="20">
        <f>SUM(co2_2014_ind!$B84:$AN84)</f>
        <v>44.683507543470817</v>
      </c>
      <c r="R85" s="20">
        <f>SUM(co2_2015_ind!$B84:$AN84)</f>
        <v>43.161465404029222</v>
      </c>
      <c r="S85" s="20">
        <f>SUM(co2_2016_ind!$B84:$AN84)</f>
        <v>49.316104198578977</v>
      </c>
    </row>
    <row r="86" spans="2:19" x14ac:dyDescent="0.45">
      <c r="B86" s="19">
        <v>71</v>
      </c>
      <c r="C86" s="19" t="s">
        <v>688</v>
      </c>
      <c r="D86" s="20">
        <f>SUM(co2_2001_ind!$B85:$AN85)</f>
        <v>43.284848185969658</v>
      </c>
      <c r="E86" s="20">
        <f>SUM(co2_2002_ind!$B85:$AN85)</f>
        <v>40.955820906222584</v>
      </c>
      <c r="F86" s="20">
        <f>SUM(co2_2003_ind!$B85:$AN85)</f>
        <v>42.118911815112355</v>
      </c>
      <c r="G86" s="20">
        <f>SUM(co2_2004_ind!$B85:$AN85)</f>
        <v>41.382290003520055</v>
      </c>
      <c r="H86" s="20">
        <f>SUM(co2_2005_ind!$B85:$AN85)</f>
        <v>45.330699305116539</v>
      </c>
      <c r="I86" s="20">
        <f>SUM(co2_2006_ind!$B85:$AN85)</f>
        <v>42.964661723133275</v>
      </c>
      <c r="J86" s="20">
        <f>SUM(co2_2007_ind!$B85:$AN85)</f>
        <v>49.186283284707407</v>
      </c>
      <c r="K86" s="20">
        <f>SUM(co2_2008_ind!$B85:$AN85)</f>
        <v>56.375846539848645</v>
      </c>
      <c r="L86" s="20">
        <f>SUM(co2_2009_ind!$B85:$AN85)</f>
        <v>45.578635167675088</v>
      </c>
      <c r="M86" s="20">
        <f>SUM(co2_2010_ind!$B85:$AN85)</f>
        <v>52.164914559622602</v>
      </c>
      <c r="N86" s="20">
        <f>SUM(co2_2011_ind!$B85:$AN85)</f>
        <v>44.129803199248471</v>
      </c>
      <c r="O86" s="20">
        <f>SUM(co2_2012_ind!$B85:$AN85)</f>
        <v>46.497755072887912</v>
      </c>
      <c r="P86" s="20">
        <f>SUM(co2_2013_ind!$B85:$AN85)</f>
        <v>47.069421433254753</v>
      </c>
      <c r="Q86" s="20">
        <f>SUM(co2_2014_ind!$B85:$AN85)</f>
        <v>50.453441117602367</v>
      </c>
      <c r="R86" s="20">
        <f>SUM(co2_2015_ind!$B85:$AN85)</f>
        <v>49.6195364401215</v>
      </c>
      <c r="S86" s="20">
        <f>SUM(co2_2016_ind!$B85:$AN85)</f>
        <v>59.075434469879077</v>
      </c>
    </row>
    <row r="87" spans="2:19" x14ac:dyDescent="0.45">
      <c r="B87" s="19">
        <v>72</v>
      </c>
      <c r="C87" s="19" t="s">
        <v>689</v>
      </c>
      <c r="D87" s="20">
        <f>SUM(co2_2001_ind!$B86:$AN86)</f>
        <v>67.564657217814016</v>
      </c>
      <c r="E87" s="20">
        <f>SUM(co2_2002_ind!$B86:$AN86)</f>
        <v>64.214650162259318</v>
      </c>
      <c r="F87" s="20">
        <f>SUM(co2_2003_ind!$B86:$AN86)</f>
        <v>67.260302275255498</v>
      </c>
      <c r="G87" s="20">
        <f>SUM(co2_2004_ind!$B86:$AN86)</f>
        <v>73.246839578075665</v>
      </c>
      <c r="H87" s="20">
        <f>SUM(co2_2005_ind!$B86:$AN86)</f>
        <v>76.648391315936649</v>
      </c>
      <c r="I87" s="20">
        <f>SUM(co2_2006_ind!$B86:$AN86)</f>
        <v>76.807121208392417</v>
      </c>
      <c r="J87" s="20">
        <f>SUM(co2_2007_ind!$B86:$AN86)</f>
        <v>80.883756995505834</v>
      </c>
      <c r="K87" s="20">
        <f>SUM(co2_2008_ind!$B86:$AN86)</f>
        <v>86.466169779671844</v>
      </c>
      <c r="L87" s="20">
        <f>SUM(co2_2009_ind!$B86:$AN86)</f>
        <v>70.516505223111565</v>
      </c>
      <c r="M87" s="20">
        <f>SUM(co2_2010_ind!$B86:$AN86)</f>
        <v>66.059896461827961</v>
      </c>
      <c r="N87" s="20">
        <f>SUM(co2_2011_ind!$B86:$AN86)</f>
        <v>61.516255134622185</v>
      </c>
      <c r="O87" s="20">
        <f>SUM(co2_2012_ind!$B86:$AN86)</f>
        <v>61.339510396744274</v>
      </c>
      <c r="P87" s="20">
        <f>SUM(co2_2013_ind!$B86:$AN86)</f>
        <v>67.223883506190674</v>
      </c>
      <c r="Q87" s="20">
        <f>SUM(co2_2014_ind!$B86:$AN86)</f>
        <v>70.365997445199397</v>
      </c>
      <c r="R87" s="20">
        <f>SUM(co2_2015_ind!$B86:$AN86)</f>
        <v>70.595603289243186</v>
      </c>
      <c r="S87" s="20">
        <f>SUM(co2_2016_ind!$B86:$AN86)</f>
        <v>71.639817352477792</v>
      </c>
    </row>
    <row r="88" spans="2:19" x14ac:dyDescent="0.45">
      <c r="B88" s="19">
        <v>73</v>
      </c>
      <c r="C88" s="19" t="s">
        <v>690</v>
      </c>
      <c r="D88" s="20">
        <f>SUM(co2_2001_ind!$B87:$AN87)</f>
        <v>19.721666243874139</v>
      </c>
      <c r="E88" s="20">
        <f>SUM(co2_2002_ind!$B87:$AN87)</f>
        <v>18.564047145232941</v>
      </c>
      <c r="F88" s="20">
        <f>SUM(co2_2003_ind!$B87:$AN87)</f>
        <v>19.434922495799285</v>
      </c>
      <c r="G88" s="20">
        <f>SUM(co2_2004_ind!$B87:$AN87)</f>
        <v>18.521146581498414</v>
      </c>
      <c r="H88" s="20">
        <f>SUM(co2_2005_ind!$B87:$AN87)</f>
        <v>18.632479128595318</v>
      </c>
      <c r="I88" s="20">
        <f>SUM(co2_2006_ind!$B87:$AN87)</f>
        <v>18.583592277588167</v>
      </c>
      <c r="J88" s="20">
        <f>SUM(co2_2007_ind!$B87:$AN87)</f>
        <v>21.136227807665136</v>
      </c>
      <c r="K88" s="20">
        <f>SUM(co2_2008_ind!$B87:$AN87)</f>
        <v>23.932543921500233</v>
      </c>
      <c r="L88" s="20">
        <f>SUM(co2_2009_ind!$B87:$AN87)</f>
        <v>20.288807440409464</v>
      </c>
      <c r="M88" s="20">
        <f>SUM(co2_2010_ind!$B87:$AN87)</f>
        <v>22.860990702620988</v>
      </c>
      <c r="N88" s="20">
        <f>SUM(co2_2011_ind!$B87:$AN87)</f>
        <v>18.638026408879981</v>
      </c>
      <c r="O88" s="20">
        <f>SUM(co2_2012_ind!$B87:$AN87)</f>
        <v>19.029168644168056</v>
      </c>
      <c r="P88" s="20">
        <f>SUM(co2_2013_ind!$B87:$AN87)</f>
        <v>19.960533966472898</v>
      </c>
      <c r="Q88" s="20">
        <f>SUM(co2_2014_ind!$B87:$AN87)</f>
        <v>22.083739545956803</v>
      </c>
      <c r="R88" s="20">
        <f>SUM(co2_2015_ind!$B87:$AN87)</f>
        <v>21.542971359115135</v>
      </c>
      <c r="S88" s="20">
        <f>SUM(co2_2016_ind!$B87:$AN87)</f>
        <v>24.297969310771933</v>
      </c>
    </row>
    <row r="89" spans="2:19" x14ac:dyDescent="0.45">
      <c r="B89" s="19">
        <v>74</v>
      </c>
      <c r="C89" s="19" t="s">
        <v>691</v>
      </c>
      <c r="D89" s="20">
        <f>SUM(co2_2001_ind!$B88:$AN88)</f>
        <v>16.40600036636123</v>
      </c>
      <c r="E89" s="20">
        <f>SUM(co2_2002_ind!$B88:$AN88)</f>
        <v>15.422343061445439</v>
      </c>
      <c r="F89" s="20">
        <f>SUM(co2_2003_ind!$B88:$AN88)</f>
        <v>16.278644490866093</v>
      </c>
      <c r="G89" s="20">
        <f>SUM(co2_2004_ind!$B88:$AN88)</f>
        <v>15.923207669895865</v>
      </c>
      <c r="H89" s="20">
        <f>SUM(co2_2005_ind!$B88:$AN88)</f>
        <v>16.553025538504475</v>
      </c>
      <c r="I89" s="20">
        <f>SUM(co2_2006_ind!$B88:$AN88)</f>
        <v>16.203226292894318</v>
      </c>
      <c r="J89" s="20">
        <f>SUM(co2_2007_ind!$B88:$AN88)</f>
        <v>18.213395634506018</v>
      </c>
      <c r="K89" s="20">
        <f>SUM(co2_2008_ind!$B88:$AN88)</f>
        <v>22.327085853584297</v>
      </c>
      <c r="L89" s="20">
        <f>SUM(co2_2009_ind!$B88:$AN88)</f>
        <v>17.870753550450598</v>
      </c>
      <c r="M89" s="20">
        <f>SUM(co2_2010_ind!$B88:$AN88)</f>
        <v>21.212543009088165</v>
      </c>
      <c r="N89" s="20">
        <f>SUM(co2_2011_ind!$B88:$AN88)</f>
        <v>18.297390439495462</v>
      </c>
      <c r="O89" s="20">
        <f>SUM(co2_2012_ind!$B88:$AN88)</f>
        <v>19.45063146702276</v>
      </c>
      <c r="P89" s="20">
        <f>SUM(co2_2013_ind!$B88:$AN88)</f>
        <v>20.76775865349202</v>
      </c>
      <c r="Q89" s="20">
        <f>SUM(co2_2014_ind!$B88:$AN88)</f>
        <v>22.12583171112033</v>
      </c>
      <c r="R89" s="20">
        <f>SUM(co2_2015_ind!$B88:$AN88)</f>
        <v>21.965473361982323</v>
      </c>
      <c r="S89" s="20">
        <f>SUM(co2_2016_ind!$B88:$AN88)</f>
        <v>26.401900726589702</v>
      </c>
    </row>
    <row r="90" spans="2:19" x14ac:dyDescent="0.45">
      <c r="B90" s="19">
        <v>75</v>
      </c>
      <c r="C90" s="19" t="s">
        <v>692</v>
      </c>
      <c r="D90" s="20">
        <f>SUM(co2_2001_ind!$B89:$AN89)</f>
        <v>5.0737120077324569</v>
      </c>
      <c r="E90" s="20">
        <f>SUM(co2_2002_ind!$B89:$AN89)</f>
        <v>4.9778402916690574</v>
      </c>
      <c r="F90" s="20">
        <f>SUM(co2_2003_ind!$B89:$AN89)</f>
        <v>4.9991532485513126</v>
      </c>
      <c r="G90" s="20">
        <f>SUM(co2_2004_ind!$B89:$AN89)</f>
        <v>4.9689147123023574</v>
      </c>
      <c r="H90" s="20">
        <f>SUM(co2_2005_ind!$B89:$AN89)</f>
        <v>5.5166433240661288</v>
      </c>
      <c r="I90" s="20">
        <f>SUM(co2_2006_ind!$B89:$AN89)</f>
        <v>5.1678116156596214</v>
      </c>
      <c r="J90" s="20">
        <f>SUM(co2_2007_ind!$B89:$AN89)</f>
        <v>6.0576071626006174</v>
      </c>
      <c r="K90" s="20">
        <f>SUM(co2_2008_ind!$B89:$AN89)</f>
        <v>6.5122897800615043</v>
      </c>
      <c r="L90" s="20">
        <f>SUM(co2_2009_ind!$B89:$AN89)</f>
        <v>5.6630585364435495</v>
      </c>
      <c r="M90" s="20">
        <f>SUM(co2_2010_ind!$B89:$AN89)</f>
        <v>6.7100828288934364</v>
      </c>
      <c r="N90" s="20">
        <f>SUM(co2_2011_ind!$B89:$AN89)</f>
        <v>6.3449451033222699</v>
      </c>
      <c r="O90" s="20">
        <f>SUM(co2_2012_ind!$B89:$AN89)</f>
        <v>6.5231607689058704</v>
      </c>
      <c r="P90" s="20">
        <f>SUM(co2_2013_ind!$B89:$AN89)</f>
        <v>6.9548229433005044</v>
      </c>
      <c r="Q90" s="20">
        <f>SUM(co2_2014_ind!$B89:$AN89)</f>
        <v>7.7594327480857013</v>
      </c>
      <c r="R90" s="20">
        <f>SUM(co2_2015_ind!$B89:$AN89)</f>
        <v>7.6763862173534347</v>
      </c>
      <c r="S90" s="20">
        <f>SUM(co2_2016_ind!$B89:$AN89)</f>
        <v>9.9891191923937139</v>
      </c>
    </row>
    <row r="91" spans="2:19" x14ac:dyDescent="0.45">
      <c r="B91" s="19">
        <v>77</v>
      </c>
      <c r="C91" s="19" t="s">
        <v>693</v>
      </c>
      <c r="D91" s="20">
        <f>SUM(co2_2001_ind!$B90:$AN90)</f>
        <v>131.17825931191624</v>
      </c>
      <c r="E91" s="20">
        <f>SUM(co2_2002_ind!$B90:$AN90)</f>
        <v>130.55858346560038</v>
      </c>
      <c r="F91" s="20">
        <f>SUM(co2_2003_ind!$B90:$AN90)</f>
        <v>129.12200416237729</v>
      </c>
      <c r="G91" s="20">
        <f>SUM(co2_2004_ind!$B90:$AN90)</f>
        <v>123.48038007920154</v>
      </c>
      <c r="H91" s="20">
        <f>SUM(co2_2005_ind!$B90:$AN90)</f>
        <v>143.37866855165629</v>
      </c>
      <c r="I91" s="20">
        <f>SUM(co2_2006_ind!$B90:$AN90)</f>
        <v>147.92545066328003</v>
      </c>
      <c r="J91" s="20">
        <f>SUM(co2_2007_ind!$B90:$AN90)</f>
        <v>146.94217231497908</v>
      </c>
      <c r="K91" s="20">
        <f>SUM(co2_2008_ind!$B90:$AN90)</f>
        <v>145.275619473478</v>
      </c>
      <c r="L91" s="20">
        <f>SUM(co2_2009_ind!$B90:$AN90)</f>
        <v>135.36681871868942</v>
      </c>
      <c r="M91" s="20">
        <f>SUM(co2_2010_ind!$B90:$AN90)</f>
        <v>146.88478782189082</v>
      </c>
      <c r="N91" s="20">
        <f>SUM(co2_2011_ind!$B90:$AN90)</f>
        <v>134.84306814906009</v>
      </c>
      <c r="O91" s="20">
        <f>SUM(co2_2012_ind!$B90:$AN90)</f>
        <v>125.64124474485362</v>
      </c>
      <c r="P91" s="20">
        <f>SUM(co2_2013_ind!$B90:$AN90)</f>
        <v>131.77662606032911</v>
      </c>
      <c r="Q91" s="20">
        <f>SUM(co2_2014_ind!$B90:$AN90)</f>
        <v>144.90916402298552</v>
      </c>
      <c r="R91" s="20">
        <f>SUM(co2_2015_ind!$B90:$AN90)</f>
        <v>140.03239973006467</v>
      </c>
      <c r="S91" s="20">
        <f>SUM(co2_2016_ind!$B90:$AN90)</f>
        <v>149.10478921529761</v>
      </c>
    </row>
    <row r="92" spans="2:19" x14ac:dyDescent="0.45">
      <c r="B92" s="19">
        <v>78</v>
      </c>
      <c r="C92" s="19" t="s">
        <v>694</v>
      </c>
      <c r="D92" s="20">
        <f>SUM(co2_2001_ind!$B91:$AN91)</f>
        <v>29.308700833906926</v>
      </c>
      <c r="E92" s="20">
        <f>SUM(co2_2002_ind!$B91:$AN91)</f>
        <v>26.442885924966962</v>
      </c>
      <c r="F92" s="20">
        <f>SUM(co2_2003_ind!$B91:$AN91)</f>
        <v>27.256268148785509</v>
      </c>
      <c r="G92" s="20">
        <f>SUM(co2_2004_ind!$B91:$AN91)</f>
        <v>25.924846515372025</v>
      </c>
      <c r="H92" s="20">
        <f>SUM(co2_2005_ind!$B91:$AN91)</f>
        <v>26.758296550679372</v>
      </c>
      <c r="I92" s="20">
        <f>SUM(co2_2006_ind!$B91:$AN91)</f>
        <v>26.102054122111358</v>
      </c>
      <c r="J92" s="20">
        <f>SUM(co2_2007_ind!$B91:$AN91)</f>
        <v>29.717547603526686</v>
      </c>
      <c r="K92" s="20">
        <f>SUM(co2_2008_ind!$B91:$AN91)</f>
        <v>33.349550185020874</v>
      </c>
      <c r="L92" s="20">
        <f>SUM(co2_2009_ind!$B91:$AN91)</f>
        <v>26.295277815274552</v>
      </c>
      <c r="M92" s="20">
        <f>SUM(co2_2010_ind!$B91:$AN91)</f>
        <v>28.69805928388816</v>
      </c>
      <c r="N92" s="20">
        <f>SUM(co2_2011_ind!$B91:$AN91)</f>
        <v>23.70966926590506</v>
      </c>
      <c r="O92" s="20">
        <f>SUM(co2_2012_ind!$B91:$AN91)</f>
        <v>23.929525820635273</v>
      </c>
      <c r="P92" s="20">
        <f>SUM(co2_2013_ind!$B91:$AN91)</f>
        <v>25.754846920397526</v>
      </c>
      <c r="Q92" s="20">
        <f>SUM(co2_2014_ind!$B91:$AN91)</f>
        <v>29.70792710953835</v>
      </c>
      <c r="R92" s="20">
        <f>SUM(co2_2015_ind!$B91:$AN91)</f>
        <v>29.79674392234061</v>
      </c>
      <c r="S92" s="20">
        <f>SUM(co2_2016_ind!$B91:$AN91)</f>
        <v>31.762936882784345</v>
      </c>
    </row>
    <row r="93" spans="2:19" x14ac:dyDescent="0.45">
      <c r="B93" s="19">
        <v>79</v>
      </c>
      <c r="C93" s="19" t="s">
        <v>695</v>
      </c>
      <c r="D93" s="20">
        <f>SUM(co2_2001_ind!$B92:$AN92)</f>
        <v>13.210508562767805</v>
      </c>
      <c r="E93" s="20">
        <f>SUM(co2_2002_ind!$B92:$AN92)</f>
        <v>12.3223267492108</v>
      </c>
      <c r="F93" s="20">
        <f>SUM(co2_2003_ind!$B92:$AN92)</f>
        <v>13.135665931300496</v>
      </c>
      <c r="G93" s="20">
        <f>SUM(co2_2004_ind!$B92:$AN92)</f>
        <v>12.572473568276463</v>
      </c>
      <c r="H93" s="20">
        <f>SUM(co2_2005_ind!$B92:$AN92)</f>
        <v>13.139299738657353</v>
      </c>
      <c r="I93" s="20">
        <f>SUM(co2_2006_ind!$B92:$AN92)</f>
        <v>12.774306887424796</v>
      </c>
      <c r="J93" s="20">
        <f>SUM(co2_2007_ind!$B92:$AN92)</f>
        <v>14.27483765963043</v>
      </c>
      <c r="K93" s="20">
        <f>SUM(co2_2008_ind!$B92:$AN92)</f>
        <v>15.969361376170184</v>
      </c>
      <c r="L93" s="20">
        <f>SUM(co2_2009_ind!$B92:$AN92)</f>
        <v>13.069931703154344</v>
      </c>
      <c r="M93" s="20">
        <f>SUM(co2_2010_ind!$B92:$AN92)</f>
        <v>13.907034077479437</v>
      </c>
      <c r="N93" s="20">
        <f>SUM(co2_2011_ind!$B92:$AN92)</f>
        <v>11.556167793631797</v>
      </c>
      <c r="O93" s="20">
        <f>SUM(co2_2012_ind!$B92:$AN92)</f>
        <v>12.051757359175406</v>
      </c>
      <c r="P93" s="20">
        <f>SUM(co2_2013_ind!$B92:$AN92)</f>
        <v>12.923482744289016</v>
      </c>
      <c r="Q93" s="20">
        <f>SUM(co2_2014_ind!$B92:$AN92)</f>
        <v>14.239147080675258</v>
      </c>
      <c r="R93" s="20">
        <f>SUM(co2_2015_ind!$B92:$AN92)</f>
        <v>13.759499011380351</v>
      </c>
      <c r="S93" s="20">
        <f>SUM(co2_2016_ind!$B92:$AN92)</f>
        <v>16.511175607850848</v>
      </c>
    </row>
    <row r="94" spans="2:19" x14ac:dyDescent="0.45">
      <c r="B94" s="19">
        <v>80</v>
      </c>
      <c r="C94" s="19" t="s">
        <v>696</v>
      </c>
      <c r="D94" s="20">
        <f>SUM(co2_2001_ind!$B93:$AN93)</f>
        <v>12.371343133554721</v>
      </c>
      <c r="E94" s="20">
        <f>SUM(co2_2002_ind!$B93:$AN93)</f>
        <v>12.645133472843812</v>
      </c>
      <c r="F94" s="20">
        <f>SUM(co2_2003_ind!$B93:$AN93)</f>
        <v>13.008105302971691</v>
      </c>
      <c r="G94" s="20">
        <f>SUM(co2_2004_ind!$B93:$AN93)</f>
        <v>13.121363832137455</v>
      </c>
      <c r="H94" s="20">
        <f>SUM(co2_2005_ind!$B93:$AN93)</f>
        <v>14.472444162791678</v>
      </c>
      <c r="I94" s="20">
        <f>SUM(co2_2006_ind!$B93:$AN93)</f>
        <v>14.59869821005635</v>
      </c>
      <c r="J94" s="20">
        <f>SUM(co2_2007_ind!$B93:$AN93)</f>
        <v>17.273425718338832</v>
      </c>
      <c r="K94" s="20">
        <f>SUM(co2_2008_ind!$B93:$AN93)</f>
        <v>18.811534605996766</v>
      </c>
      <c r="L94" s="20">
        <f>SUM(co2_2009_ind!$B93:$AN93)</f>
        <v>16.57507897794213</v>
      </c>
      <c r="M94" s="20">
        <f>SUM(co2_2010_ind!$B93:$AN93)</f>
        <v>19.475658888385002</v>
      </c>
      <c r="N94" s="20">
        <f>SUM(co2_2011_ind!$B93:$AN93)</f>
        <v>18.196959299301685</v>
      </c>
      <c r="O94" s="20">
        <f>SUM(co2_2012_ind!$B93:$AN93)</f>
        <v>18.117882066205681</v>
      </c>
      <c r="P94" s="20">
        <f>SUM(co2_2013_ind!$B93:$AN93)</f>
        <v>19.056539325346442</v>
      </c>
      <c r="Q94" s="20">
        <f>SUM(co2_2014_ind!$B93:$AN93)</f>
        <v>21.986461917226489</v>
      </c>
      <c r="R94" s="20">
        <f>SUM(co2_2015_ind!$B93:$AN93)</f>
        <v>21.281460371416081</v>
      </c>
      <c r="S94" s="20">
        <f>SUM(co2_2016_ind!$B93:$AN93)</f>
        <v>26.98532511633033</v>
      </c>
    </row>
    <row r="95" spans="2:19" x14ac:dyDescent="0.45">
      <c r="B95" s="19">
        <v>81</v>
      </c>
      <c r="C95" s="19" t="s">
        <v>697</v>
      </c>
      <c r="D95" s="20">
        <f>SUM(co2_2001_ind!$B94:$AN94)</f>
        <v>34.593535979081679</v>
      </c>
      <c r="E95" s="20">
        <f>SUM(co2_2002_ind!$B94:$AN94)</f>
        <v>34.031145803036566</v>
      </c>
      <c r="F95" s="20">
        <f>SUM(co2_2003_ind!$B94:$AN94)</f>
        <v>33.785254040177477</v>
      </c>
      <c r="G95" s="20">
        <f>SUM(co2_2004_ind!$B94:$AN94)</f>
        <v>33.21798116214844</v>
      </c>
      <c r="H95" s="20">
        <f>SUM(co2_2005_ind!$B94:$AN94)</f>
        <v>35.120083381737942</v>
      </c>
      <c r="I95" s="20">
        <f>SUM(co2_2006_ind!$B94:$AN94)</f>
        <v>33.908112818106801</v>
      </c>
      <c r="J95" s="20">
        <f>SUM(co2_2007_ind!$B94:$AN94)</f>
        <v>38.431657967158877</v>
      </c>
      <c r="K95" s="20">
        <f>SUM(co2_2008_ind!$B94:$AN94)</f>
        <v>41.27287008939166</v>
      </c>
      <c r="L95" s="20">
        <f>SUM(co2_2009_ind!$B94:$AN94)</f>
        <v>35.814691868049479</v>
      </c>
      <c r="M95" s="20">
        <f>SUM(co2_2010_ind!$B94:$AN94)</f>
        <v>41.17460639280408</v>
      </c>
      <c r="N95" s="20">
        <f>SUM(co2_2011_ind!$B94:$AN94)</f>
        <v>37.098357009688414</v>
      </c>
      <c r="O95" s="20">
        <f>SUM(co2_2012_ind!$B94:$AN94)</f>
        <v>36.551194596570014</v>
      </c>
      <c r="P95" s="20">
        <f>SUM(co2_2013_ind!$B94:$AN94)</f>
        <v>37.682867494990646</v>
      </c>
      <c r="Q95" s="20">
        <f>SUM(co2_2014_ind!$B94:$AN94)</f>
        <v>41.499191407871329</v>
      </c>
      <c r="R95" s="20">
        <f>SUM(co2_2015_ind!$B94:$AN94)</f>
        <v>39.427649081663148</v>
      </c>
      <c r="S95" s="20">
        <f>SUM(co2_2016_ind!$B94:$AN94)</f>
        <v>47.72033181209617</v>
      </c>
    </row>
    <row r="96" spans="2:19" x14ac:dyDescent="0.45">
      <c r="B96" s="19">
        <v>82</v>
      </c>
      <c r="C96" s="19" t="s">
        <v>698</v>
      </c>
      <c r="D96" s="20">
        <f>SUM(co2_2001_ind!$B95:$AN95)</f>
        <v>39.056129814738831</v>
      </c>
      <c r="E96" s="20">
        <f>SUM(co2_2002_ind!$B95:$AN95)</f>
        <v>38.34505145906391</v>
      </c>
      <c r="F96" s="20">
        <f>SUM(co2_2003_ind!$B95:$AN95)</f>
        <v>40.23686867144027</v>
      </c>
      <c r="G96" s="20">
        <f>SUM(co2_2004_ind!$B95:$AN95)</f>
        <v>40.13033954829401</v>
      </c>
      <c r="H96" s="20">
        <f>SUM(co2_2005_ind!$B95:$AN95)</f>
        <v>43.510736208923085</v>
      </c>
      <c r="I96" s="20">
        <f>SUM(co2_2006_ind!$B95:$AN95)</f>
        <v>43.138472804443744</v>
      </c>
      <c r="J96" s="20">
        <f>SUM(co2_2007_ind!$B95:$AN95)</f>
        <v>49.636019771444474</v>
      </c>
      <c r="K96" s="20">
        <f>SUM(co2_2008_ind!$B95:$AN95)</f>
        <v>58.803935919565646</v>
      </c>
      <c r="L96" s="20">
        <f>SUM(co2_2009_ind!$B95:$AN95)</f>
        <v>48.72143438962393</v>
      </c>
      <c r="M96" s="20">
        <f>SUM(co2_2010_ind!$B95:$AN95)</f>
        <v>57.721198345253448</v>
      </c>
      <c r="N96" s="20">
        <f>SUM(co2_2011_ind!$B95:$AN95)</f>
        <v>50.925003524030323</v>
      </c>
      <c r="O96" s="20">
        <f>SUM(co2_2012_ind!$B95:$AN95)</f>
        <v>53.098868038246451</v>
      </c>
      <c r="P96" s="20">
        <f>SUM(co2_2013_ind!$B95:$AN95)</f>
        <v>56.687791878410401</v>
      </c>
      <c r="Q96" s="20">
        <f>SUM(co2_2014_ind!$B95:$AN95)</f>
        <v>60.846609473135302</v>
      </c>
      <c r="R96" s="20">
        <f>SUM(co2_2015_ind!$B95:$AN95)</f>
        <v>59.965031620242236</v>
      </c>
      <c r="S96" s="20">
        <f>SUM(co2_2016_ind!$B95:$AN95)</f>
        <v>73.391838369577059</v>
      </c>
    </row>
    <row r="97" spans="2:19" x14ac:dyDescent="0.45">
      <c r="B97" s="19">
        <v>84</v>
      </c>
      <c r="C97" s="19" t="s">
        <v>699</v>
      </c>
      <c r="D97" s="20">
        <f>SUM(co2_2001_ind!$B96:$AN96)</f>
        <v>1079.2286796419367</v>
      </c>
      <c r="E97" s="20">
        <f>SUM(co2_2002_ind!$B96:$AN96)</f>
        <v>1009.4464394576308</v>
      </c>
      <c r="F97" s="20">
        <f>SUM(co2_2003_ind!$B96:$AN96)</f>
        <v>1053.9606592176649</v>
      </c>
      <c r="G97" s="20">
        <f>SUM(co2_2004_ind!$B96:$AN96)</f>
        <v>1093.1825949908527</v>
      </c>
      <c r="H97" s="20">
        <f>SUM(co2_2005_ind!$B96:$AN96)</f>
        <v>934.77223639370754</v>
      </c>
      <c r="I97" s="20">
        <f>SUM(co2_2006_ind!$B96:$AN96)</f>
        <v>982.21251529706706</v>
      </c>
      <c r="J97" s="20">
        <f>SUM(co2_2007_ind!$B96:$AN96)</f>
        <v>973.93437791897384</v>
      </c>
      <c r="K97" s="20">
        <f>SUM(co2_2008_ind!$B96:$AN96)</f>
        <v>880.41875579673979</v>
      </c>
      <c r="L97" s="20">
        <f>SUM(co2_2009_ind!$B96:$AN96)</f>
        <v>784.21934262422144</v>
      </c>
      <c r="M97" s="20">
        <f>SUM(co2_2010_ind!$B96:$AN96)</f>
        <v>740.91070825577174</v>
      </c>
      <c r="N97" s="20">
        <f>SUM(co2_2011_ind!$B96:$AN96)</f>
        <v>724.49599092279846</v>
      </c>
      <c r="O97" s="20">
        <f>SUM(co2_2012_ind!$B96:$AN96)</f>
        <v>748.05561211340978</v>
      </c>
      <c r="P97" s="20">
        <f>SUM(co2_2013_ind!$B96:$AN96)</f>
        <v>719.0139622145208</v>
      </c>
      <c r="Q97" s="20">
        <f>SUM(co2_2014_ind!$B96:$AN96)</f>
        <v>622.35794897570315</v>
      </c>
      <c r="R97" s="20">
        <f>SUM(co2_2015_ind!$B96:$AN96)</f>
        <v>574.50104550719504</v>
      </c>
      <c r="S97" s="20">
        <f>SUM(co2_2016_ind!$B96:$AN96)</f>
        <v>616.34936619339987</v>
      </c>
    </row>
    <row r="98" spans="2:19" x14ac:dyDescent="0.45">
      <c r="B98" s="19">
        <v>85</v>
      </c>
      <c r="C98" s="19" t="s">
        <v>700</v>
      </c>
      <c r="D98" s="20">
        <f>SUM(co2_2001_ind!$B97:$AN97)</f>
        <v>522.17853271439492</v>
      </c>
      <c r="E98" s="20">
        <f>SUM(co2_2002_ind!$B97:$AN97)</f>
        <v>471.14542103972849</v>
      </c>
      <c r="F98" s="20">
        <f>SUM(co2_2003_ind!$B97:$AN97)</f>
        <v>439.99248372239873</v>
      </c>
      <c r="G98" s="20">
        <f>SUM(co2_2004_ind!$B97:$AN97)</f>
        <v>452.88337457921074</v>
      </c>
      <c r="H98" s="20">
        <f>SUM(co2_2005_ind!$B97:$AN97)</f>
        <v>447.60889169230211</v>
      </c>
      <c r="I98" s="20">
        <f>SUM(co2_2006_ind!$B97:$AN97)</f>
        <v>476.30409943217643</v>
      </c>
      <c r="J98" s="20">
        <f>SUM(co2_2007_ind!$B97:$AN97)</f>
        <v>469.86946723460846</v>
      </c>
      <c r="K98" s="20">
        <f>SUM(co2_2008_ind!$B97:$AN97)</f>
        <v>504.88767602130355</v>
      </c>
      <c r="L98" s="20">
        <f>SUM(co2_2009_ind!$B97:$AN97)</f>
        <v>445.72867606761957</v>
      </c>
      <c r="M98" s="20">
        <f>SUM(co2_2010_ind!$B97:$AN97)</f>
        <v>463.69796563540382</v>
      </c>
      <c r="N98" s="20">
        <f>SUM(co2_2011_ind!$B97:$AN97)</f>
        <v>392.75359209327854</v>
      </c>
      <c r="O98" s="20">
        <f>SUM(co2_2012_ind!$B97:$AN97)</f>
        <v>371.63804668014842</v>
      </c>
      <c r="P98" s="20">
        <f>SUM(co2_2013_ind!$B97:$AN97)</f>
        <v>453.21074859875483</v>
      </c>
      <c r="Q98" s="20">
        <f>SUM(co2_2014_ind!$B97:$AN97)</f>
        <v>372.17821958886941</v>
      </c>
      <c r="R98" s="20">
        <f>SUM(co2_2015_ind!$B97:$AN97)</f>
        <v>360.06156554518037</v>
      </c>
      <c r="S98" s="20">
        <f>SUM(co2_2016_ind!$B97:$AN97)</f>
        <v>389.78906784841871</v>
      </c>
    </row>
    <row r="99" spans="2:19" x14ac:dyDescent="0.45">
      <c r="B99" s="19">
        <v>86</v>
      </c>
      <c r="C99" s="19" t="s">
        <v>701</v>
      </c>
      <c r="D99" s="20">
        <f>SUM(co2_2001_ind!$B98:$AN98)</f>
        <v>464.44490668798164</v>
      </c>
      <c r="E99" s="20">
        <f>SUM(co2_2002_ind!$B98:$AN98)</f>
        <v>370.22737993313996</v>
      </c>
      <c r="F99" s="20">
        <f>SUM(co2_2003_ind!$B98:$AN98)</f>
        <v>333.02483347409583</v>
      </c>
      <c r="G99" s="20">
        <f>SUM(co2_2004_ind!$B98:$AN98)</f>
        <v>392.15924548208403</v>
      </c>
      <c r="H99" s="20">
        <f>SUM(co2_2005_ind!$B98:$AN98)</f>
        <v>402.40658287595136</v>
      </c>
      <c r="I99" s="20">
        <f>SUM(co2_2006_ind!$B98:$AN98)</f>
        <v>303.52566546062826</v>
      </c>
      <c r="J99" s="20">
        <f>SUM(co2_2007_ind!$B98:$AN98)</f>
        <v>313.3713419876222</v>
      </c>
      <c r="K99" s="20">
        <f>SUM(co2_2008_ind!$B98:$AN98)</f>
        <v>369.34513438890338</v>
      </c>
      <c r="L99" s="20">
        <f>SUM(co2_2009_ind!$B98:$AN98)</f>
        <v>342.18912638698879</v>
      </c>
      <c r="M99" s="20">
        <f>SUM(co2_2010_ind!$B98:$AN98)</f>
        <v>380.09326137960909</v>
      </c>
      <c r="N99" s="20">
        <f>SUM(co2_2011_ind!$B98:$AN98)</f>
        <v>292.8289726981115</v>
      </c>
      <c r="O99" s="20">
        <f>SUM(co2_2012_ind!$B98:$AN98)</f>
        <v>302.45962323963914</v>
      </c>
      <c r="P99" s="20">
        <f>SUM(co2_2013_ind!$B98:$AN98)</f>
        <v>368.64710349254801</v>
      </c>
      <c r="Q99" s="20">
        <f>SUM(co2_2014_ind!$B98:$AN98)</f>
        <v>386.51661918924515</v>
      </c>
      <c r="R99" s="20">
        <f>SUM(co2_2015_ind!$B98:$AN98)</f>
        <v>379.26345968496639</v>
      </c>
      <c r="S99" s="20">
        <f>SUM(co2_2016_ind!$B98:$AN98)</f>
        <v>418.61349928712144</v>
      </c>
    </row>
    <row r="100" spans="2:19" x14ac:dyDescent="0.45">
      <c r="B100" s="19" t="s">
        <v>702</v>
      </c>
      <c r="C100" s="19" t="s">
        <v>151</v>
      </c>
      <c r="D100" s="20">
        <f>SUM(co2_2001_ind!$B99:$AN99)</f>
        <v>220.77756048849213</v>
      </c>
      <c r="E100" s="20">
        <f>SUM(co2_2002_ind!$B99:$AN99)</f>
        <v>187.45487256158142</v>
      </c>
      <c r="F100" s="20">
        <f>SUM(co2_2003_ind!$B99:$AN99)</f>
        <v>163.72673350151388</v>
      </c>
      <c r="G100" s="20">
        <f>SUM(co2_2004_ind!$B99:$AN99)</f>
        <v>167.00613820292835</v>
      </c>
      <c r="H100" s="20">
        <f>SUM(co2_2005_ind!$B99:$AN99)</f>
        <v>208.29976190827719</v>
      </c>
      <c r="I100" s="20">
        <f>SUM(co2_2006_ind!$B99:$AN99)</f>
        <v>214.70003059973945</v>
      </c>
      <c r="J100" s="20">
        <f>SUM(co2_2007_ind!$B99:$AN99)</f>
        <v>209.65805836015761</v>
      </c>
      <c r="K100" s="20">
        <f>SUM(co2_2008_ind!$B99:$AN99)</f>
        <v>219.38074675900967</v>
      </c>
      <c r="L100" s="20">
        <f>SUM(co2_2009_ind!$B99:$AN99)</f>
        <v>173.03793123304521</v>
      </c>
      <c r="M100" s="20">
        <f>SUM(co2_2010_ind!$B99:$AN99)</f>
        <v>196.2086899046424</v>
      </c>
      <c r="N100" s="20">
        <f>SUM(co2_2011_ind!$B99:$AN99)</f>
        <v>189.7048251207961</v>
      </c>
      <c r="O100" s="20">
        <f>SUM(co2_2012_ind!$B99:$AN99)</f>
        <v>204.4744680237375</v>
      </c>
      <c r="P100" s="20">
        <f>SUM(co2_2013_ind!$B99:$AN99)</f>
        <v>217.90132871439326</v>
      </c>
      <c r="Q100" s="20">
        <f>SUM(co2_2014_ind!$B99:$AN99)</f>
        <v>221.5128106766015</v>
      </c>
      <c r="R100" s="20">
        <f>SUM(co2_2015_ind!$B99:$AN99)</f>
        <v>207.45323640090245</v>
      </c>
      <c r="S100" s="20">
        <f>SUM(co2_2016_ind!$B99:$AN99)</f>
        <v>225.27642752340464</v>
      </c>
    </row>
    <row r="101" spans="2:19" x14ac:dyDescent="0.45">
      <c r="B101" s="19">
        <v>90</v>
      </c>
      <c r="C101" s="19" t="s">
        <v>703</v>
      </c>
      <c r="D101" s="20">
        <f>SUM(co2_2001_ind!$B100:$AN100)</f>
        <v>28.448360838339912</v>
      </c>
      <c r="E101" s="20">
        <f>SUM(co2_2002_ind!$B100:$AN100)</f>
        <v>24.635481439588055</v>
      </c>
      <c r="F101" s="20">
        <f>SUM(co2_2003_ind!$B100:$AN100)</f>
        <v>22.658589345553541</v>
      </c>
      <c r="G101" s="20">
        <f>SUM(co2_2004_ind!$B100:$AN100)</f>
        <v>22.339454442817757</v>
      </c>
      <c r="H101" s="20">
        <f>SUM(co2_2005_ind!$B100:$AN100)</f>
        <v>21.054241190266914</v>
      </c>
      <c r="I101" s="20">
        <f>SUM(co2_2006_ind!$B100:$AN100)</f>
        <v>20.928939416784633</v>
      </c>
      <c r="J101" s="20">
        <f>SUM(co2_2007_ind!$B100:$AN100)</f>
        <v>22.116849809851399</v>
      </c>
      <c r="K101" s="20">
        <f>SUM(co2_2008_ind!$B100:$AN100)</f>
        <v>26.016164621789052</v>
      </c>
      <c r="L101" s="20">
        <f>SUM(co2_2009_ind!$B100:$AN100)</f>
        <v>22.995535404666875</v>
      </c>
      <c r="M101" s="20">
        <f>SUM(co2_2010_ind!$B100:$AN100)</f>
        <v>25.384793558922095</v>
      </c>
      <c r="N101" s="20">
        <f>SUM(co2_2011_ind!$B100:$AN100)</f>
        <v>23.904130283425996</v>
      </c>
      <c r="O101" s="20">
        <f>SUM(co2_2012_ind!$B100:$AN100)</f>
        <v>22.466672251607335</v>
      </c>
      <c r="P101" s="20">
        <f>SUM(co2_2013_ind!$B100:$AN100)</f>
        <v>24.364376814647557</v>
      </c>
      <c r="Q101" s="20">
        <f>SUM(co2_2014_ind!$B100:$AN100)</f>
        <v>27.553455613184703</v>
      </c>
      <c r="R101" s="20">
        <f>SUM(co2_2015_ind!$B100:$AN100)</f>
        <v>24.43391220906209</v>
      </c>
      <c r="S101" s="20">
        <f>SUM(co2_2016_ind!$B100:$AN100)</f>
        <v>25.699327999663918</v>
      </c>
    </row>
    <row r="102" spans="2:19" x14ac:dyDescent="0.45">
      <c r="B102" s="19">
        <v>91</v>
      </c>
      <c r="C102" s="19" t="s">
        <v>704</v>
      </c>
      <c r="D102" s="20">
        <f>SUM(co2_2001_ind!$B101:$AN101)</f>
        <v>11.922372444324557</v>
      </c>
      <c r="E102" s="20">
        <f>SUM(co2_2002_ind!$B101:$AN101)</f>
        <v>11.010979115167078</v>
      </c>
      <c r="F102" s="20">
        <f>SUM(co2_2003_ind!$B101:$AN101)</f>
        <v>9.9759884193992967</v>
      </c>
      <c r="G102" s="20">
        <f>SUM(co2_2004_ind!$B101:$AN101)</f>
        <v>10.077239927526334</v>
      </c>
      <c r="H102" s="20">
        <f>SUM(co2_2005_ind!$B101:$AN101)</f>
        <v>10.253816353602767</v>
      </c>
      <c r="I102" s="20">
        <f>SUM(co2_2006_ind!$B101:$AN101)</f>
        <v>9.9408593140548493</v>
      </c>
      <c r="J102" s="20">
        <f>SUM(co2_2007_ind!$B101:$AN101)</f>
        <v>10.31164827240349</v>
      </c>
      <c r="K102" s="20">
        <f>SUM(co2_2008_ind!$B101:$AN101)</f>
        <v>11.350362782916024</v>
      </c>
      <c r="L102" s="20">
        <f>SUM(co2_2009_ind!$B101:$AN101)</f>
        <v>10.646124105857098</v>
      </c>
      <c r="M102" s="20">
        <f>SUM(co2_2010_ind!$B101:$AN101)</f>
        <v>10.876973951393587</v>
      </c>
      <c r="N102" s="20">
        <f>SUM(co2_2011_ind!$B101:$AN101)</f>
        <v>10.172135772462179</v>
      </c>
      <c r="O102" s="20">
        <f>SUM(co2_2012_ind!$B101:$AN101)</f>
        <v>9.3960631031371111</v>
      </c>
      <c r="P102" s="20">
        <f>SUM(co2_2013_ind!$B101:$AN101)</f>
        <v>10.020988109186895</v>
      </c>
      <c r="Q102" s="20">
        <f>SUM(co2_2014_ind!$B101:$AN101)</f>
        <v>11.414637566852042</v>
      </c>
      <c r="R102" s="20">
        <f>SUM(co2_2015_ind!$B101:$AN101)</f>
        <v>10.152649403060979</v>
      </c>
      <c r="S102" s="20">
        <f>SUM(co2_2016_ind!$B101:$AN101)</f>
        <v>10.550298387340233</v>
      </c>
    </row>
    <row r="103" spans="2:19" x14ac:dyDescent="0.45">
      <c r="B103" s="19">
        <v>92</v>
      </c>
      <c r="C103" s="19" t="s">
        <v>705</v>
      </c>
      <c r="D103" s="20">
        <f>SUM(co2_2001_ind!$B102:$AN102)</f>
        <v>22.733142642364314</v>
      </c>
      <c r="E103" s="20">
        <f>SUM(co2_2002_ind!$B102:$AN102)</f>
        <v>21.209143950395273</v>
      </c>
      <c r="F103" s="20">
        <f>SUM(co2_2003_ind!$B102:$AN102)</f>
        <v>20.278754318624944</v>
      </c>
      <c r="G103" s="20">
        <f>SUM(co2_2004_ind!$B102:$AN102)</f>
        <v>20.291439380229864</v>
      </c>
      <c r="H103" s="20">
        <f>SUM(co2_2005_ind!$B102:$AN102)</f>
        <v>19.244689302366623</v>
      </c>
      <c r="I103" s="20">
        <f>SUM(co2_2006_ind!$B102:$AN102)</f>
        <v>20.425016825079037</v>
      </c>
      <c r="J103" s="20">
        <f>SUM(co2_2007_ind!$B102:$AN102)</f>
        <v>21.704592622568629</v>
      </c>
      <c r="K103" s="20">
        <f>SUM(co2_2008_ind!$B102:$AN102)</f>
        <v>24.04874648982112</v>
      </c>
      <c r="L103" s="20">
        <f>SUM(co2_2009_ind!$B102:$AN102)</f>
        <v>20.523429252778975</v>
      </c>
      <c r="M103" s="20">
        <f>SUM(co2_2010_ind!$B102:$AN102)</f>
        <v>23.058777300821639</v>
      </c>
      <c r="N103" s="20">
        <f>SUM(co2_2011_ind!$B102:$AN102)</f>
        <v>20.837540444202805</v>
      </c>
      <c r="O103" s="20">
        <f>SUM(co2_2012_ind!$B102:$AN102)</f>
        <v>20.010984695497608</v>
      </c>
      <c r="P103" s="20">
        <f>SUM(co2_2013_ind!$B102:$AN102)</f>
        <v>21.43581494776296</v>
      </c>
      <c r="Q103" s="20">
        <f>SUM(co2_2014_ind!$B102:$AN102)</f>
        <v>23.854539891465809</v>
      </c>
      <c r="R103" s="20">
        <f>SUM(co2_2015_ind!$B102:$AN102)</f>
        <v>21.091746931325922</v>
      </c>
      <c r="S103" s="20">
        <f>SUM(co2_2016_ind!$B102:$AN102)</f>
        <v>21.553685100564117</v>
      </c>
    </row>
    <row r="104" spans="2:19" x14ac:dyDescent="0.45">
      <c r="B104" s="19">
        <v>93</v>
      </c>
      <c r="C104" s="19" t="s">
        <v>706</v>
      </c>
      <c r="D104" s="20">
        <f>SUM(co2_2001_ind!$B103:$AN103)</f>
        <v>85.337290230930321</v>
      </c>
      <c r="E104" s="20">
        <f>SUM(co2_2002_ind!$B103:$AN103)</f>
        <v>79.218708667520346</v>
      </c>
      <c r="F104" s="20">
        <f>SUM(co2_2003_ind!$B103:$AN103)</f>
        <v>75.294983605802003</v>
      </c>
      <c r="G104" s="20">
        <f>SUM(co2_2004_ind!$B103:$AN103)</f>
        <v>71.500425943195083</v>
      </c>
      <c r="H104" s="20">
        <f>SUM(co2_2005_ind!$B103:$AN103)</f>
        <v>68.715633439310366</v>
      </c>
      <c r="I104" s="20">
        <f>SUM(co2_2006_ind!$B103:$AN103)</f>
        <v>74.542668436341742</v>
      </c>
      <c r="J104" s="20">
        <f>SUM(co2_2007_ind!$B103:$AN103)</f>
        <v>80.653923675975577</v>
      </c>
      <c r="K104" s="20">
        <f>SUM(co2_2008_ind!$B103:$AN103)</f>
        <v>97.19068502438428</v>
      </c>
      <c r="L104" s="20">
        <f>SUM(co2_2009_ind!$B103:$AN103)</f>
        <v>86.116435135168743</v>
      </c>
      <c r="M104" s="20">
        <f>SUM(co2_2010_ind!$B103:$AN103)</f>
        <v>98.371545824178966</v>
      </c>
      <c r="N104" s="20">
        <f>SUM(co2_2011_ind!$B103:$AN103)</f>
        <v>87.083241744918226</v>
      </c>
      <c r="O104" s="20">
        <f>SUM(co2_2012_ind!$B103:$AN103)</f>
        <v>84.893909500580591</v>
      </c>
      <c r="P104" s="20">
        <f>SUM(co2_2013_ind!$B103:$AN103)</f>
        <v>92.618038285506941</v>
      </c>
      <c r="Q104" s="20">
        <f>SUM(co2_2014_ind!$B103:$AN103)</f>
        <v>102.46275247760396</v>
      </c>
      <c r="R104" s="20">
        <f>SUM(co2_2015_ind!$B103:$AN103)</f>
        <v>92.094452269055509</v>
      </c>
      <c r="S104" s="20">
        <f>SUM(co2_2016_ind!$B103:$AN103)</f>
        <v>96.326583638998457</v>
      </c>
    </row>
    <row r="105" spans="2:19" x14ac:dyDescent="0.45">
      <c r="B105" s="19">
        <v>94</v>
      </c>
      <c r="C105" s="19" t="s">
        <v>707</v>
      </c>
      <c r="D105" s="20">
        <f>SUM(co2_2001_ind!$B104:$AN104)</f>
        <v>50.935878278309644</v>
      </c>
      <c r="E105" s="20">
        <f>SUM(co2_2002_ind!$B104:$AN104)</f>
        <v>49.856487037703062</v>
      </c>
      <c r="F105" s="20">
        <f>SUM(co2_2003_ind!$B104:$AN104)</f>
        <v>46.630784371974201</v>
      </c>
      <c r="G105" s="20">
        <f>SUM(co2_2004_ind!$B104:$AN104)</f>
        <v>44.679185210012953</v>
      </c>
      <c r="H105" s="20">
        <f>SUM(co2_2005_ind!$B104:$AN104)</f>
        <v>49.898416191560088</v>
      </c>
      <c r="I105" s="20">
        <f>SUM(co2_2006_ind!$B104:$AN104)</f>
        <v>38.994441389418895</v>
      </c>
      <c r="J105" s="20">
        <f>SUM(co2_2007_ind!$B104:$AN104)</f>
        <v>43.135057826650645</v>
      </c>
      <c r="K105" s="20">
        <f>SUM(co2_2008_ind!$B104:$AN104)</f>
        <v>50.089520078580485</v>
      </c>
      <c r="L105" s="20">
        <f>SUM(co2_2009_ind!$B104:$AN104)</f>
        <v>37.362026851613948</v>
      </c>
      <c r="M105" s="20">
        <f>SUM(co2_2010_ind!$B104:$AN104)</f>
        <v>41.414122188732371</v>
      </c>
      <c r="N105" s="20">
        <f>SUM(co2_2011_ind!$B104:$AN104)</f>
        <v>36.810132323164822</v>
      </c>
      <c r="O105" s="20">
        <f>SUM(co2_2012_ind!$B104:$AN104)</f>
        <v>39.4856238742016</v>
      </c>
      <c r="P105" s="20">
        <f>SUM(co2_2013_ind!$B104:$AN104)</f>
        <v>42.79021774041933</v>
      </c>
      <c r="Q105" s="20">
        <f>SUM(co2_2014_ind!$B104:$AN104)</f>
        <v>38.81431147536756</v>
      </c>
      <c r="R105" s="20">
        <f>SUM(co2_2015_ind!$B104:$AN104)</f>
        <v>38.830564238193162</v>
      </c>
      <c r="S105" s="20">
        <f>SUM(co2_2016_ind!$B104:$AN104)</f>
        <v>47.802064566001775</v>
      </c>
    </row>
    <row r="106" spans="2:19" x14ac:dyDescent="0.45">
      <c r="B106" s="19">
        <v>95</v>
      </c>
      <c r="C106" s="19" t="s">
        <v>708</v>
      </c>
      <c r="D106" s="20">
        <f>SUM(co2_2001_ind!$B105:$AN105)</f>
        <v>11.640564501249294</v>
      </c>
      <c r="E106" s="20">
        <f>SUM(co2_2002_ind!$B105:$AN105)</f>
        <v>19.535688365625258</v>
      </c>
      <c r="F106" s="20">
        <f>SUM(co2_2003_ind!$B105:$AN105)</f>
        <v>13.774403663492864</v>
      </c>
      <c r="G106" s="20">
        <f>SUM(co2_2004_ind!$B105:$AN105)</f>
        <v>14.347785499550199</v>
      </c>
      <c r="H106" s="20">
        <f>SUM(co2_2005_ind!$B105:$AN105)</f>
        <v>19.496216038652715</v>
      </c>
      <c r="I106" s="20">
        <f>SUM(co2_2006_ind!$B105:$AN105)</f>
        <v>14.411419040733779</v>
      </c>
      <c r="J106" s="20">
        <f>SUM(co2_2007_ind!$B105:$AN105)</f>
        <v>19.322587498250108</v>
      </c>
      <c r="K106" s="20">
        <f>SUM(co2_2008_ind!$B105:$AN105)</f>
        <v>16.496601531571859</v>
      </c>
      <c r="L106" s="20">
        <f>SUM(co2_2009_ind!$B105:$AN105)</f>
        <v>11.646043728552854</v>
      </c>
      <c r="M106" s="20">
        <f>SUM(co2_2010_ind!$B105:$AN105)</f>
        <v>11.856607892383673</v>
      </c>
      <c r="N106" s="20">
        <f>SUM(co2_2011_ind!$B105:$AN105)</f>
        <v>12.789006931252572</v>
      </c>
      <c r="O106" s="20">
        <f>SUM(co2_2012_ind!$B105:$AN105)</f>
        <v>13.282316716362836</v>
      </c>
      <c r="P106" s="20">
        <f>SUM(co2_2013_ind!$B105:$AN105)</f>
        <v>13.061795273416234</v>
      </c>
      <c r="Q106" s="20">
        <f>SUM(co2_2014_ind!$B105:$AN105)</f>
        <v>13.611438647510919</v>
      </c>
      <c r="R106" s="20">
        <f>SUM(co2_2015_ind!$B105:$AN105)</f>
        <v>11.560188691353956</v>
      </c>
      <c r="S106" s="20">
        <f>SUM(co2_2016_ind!$B105:$AN105)</f>
        <v>21.338602681701708</v>
      </c>
    </row>
    <row r="107" spans="2:19" x14ac:dyDescent="0.45">
      <c r="B107" s="19">
        <v>96</v>
      </c>
      <c r="C107" s="19" t="s">
        <v>709</v>
      </c>
      <c r="D107" s="20">
        <f>SUM(co2_2001_ind!$B106:$AN106)</f>
        <v>72.541189450556871</v>
      </c>
      <c r="E107" s="20">
        <f>SUM(co2_2002_ind!$B106:$AN106)</f>
        <v>138.5387065191025</v>
      </c>
      <c r="F107" s="20">
        <f>SUM(co2_2003_ind!$B106:$AN106)</f>
        <v>91.957807753641404</v>
      </c>
      <c r="G107" s="20">
        <f>SUM(co2_2004_ind!$B106:$AN106)</f>
        <v>88.284389130302173</v>
      </c>
      <c r="H107" s="20">
        <f>SUM(co2_2005_ind!$B106:$AN106)</f>
        <v>134.93587694436553</v>
      </c>
      <c r="I107" s="20">
        <f>SUM(co2_2006_ind!$B106:$AN106)</f>
        <v>84.860578114642863</v>
      </c>
      <c r="J107" s="20">
        <f>SUM(co2_2007_ind!$B106:$AN106)</f>
        <v>140.608068460308</v>
      </c>
      <c r="K107" s="20">
        <f>SUM(co2_2008_ind!$B106:$AN106)</f>
        <v>139.83915865604391</v>
      </c>
      <c r="L107" s="20">
        <f>SUM(co2_2009_ind!$B106:$AN106)</f>
        <v>75.768403704715766</v>
      </c>
      <c r="M107" s="20">
        <f>SUM(co2_2010_ind!$B106:$AN106)</f>
        <v>82.823400396759865</v>
      </c>
      <c r="N107" s="20">
        <f>SUM(co2_2011_ind!$B106:$AN106)</f>
        <v>65.922073784211449</v>
      </c>
      <c r="O107" s="20">
        <f>SUM(co2_2012_ind!$B106:$AN106)</f>
        <v>76.231374889202016</v>
      </c>
      <c r="P107" s="20">
        <f>SUM(co2_2013_ind!$B106:$AN106)</f>
        <v>78.2680046668373</v>
      </c>
      <c r="Q107" s="20">
        <f>SUM(co2_2014_ind!$B106:$AN106)</f>
        <v>72.32987152860872</v>
      </c>
      <c r="R107" s="20">
        <f>SUM(co2_2015_ind!$B106:$AN106)</f>
        <v>57.215625480371884</v>
      </c>
      <c r="S107" s="20">
        <f>SUM(co2_2016_ind!$B106:$AN106)</f>
        <v>168.0269626212602</v>
      </c>
    </row>
    <row r="108" spans="2:19" x14ac:dyDescent="0.45">
      <c r="B108" s="19">
        <v>97</v>
      </c>
      <c r="C108" s="19" t="s">
        <v>710</v>
      </c>
      <c r="D108" s="20">
        <f>SUM(co2_2001_ind!$B107:$AN107)</f>
        <v>0</v>
      </c>
      <c r="E108" s="20">
        <f>SUM(co2_2002_ind!$B107:$AN107)</f>
        <v>0</v>
      </c>
      <c r="F108" s="20">
        <f>SUM(co2_2003_ind!$B107:$AN107)</f>
        <v>0</v>
      </c>
      <c r="G108" s="20">
        <f>SUM(co2_2004_ind!$B107:$AN107)</f>
        <v>0</v>
      </c>
      <c r="H108" s="20">
        <f>SUM(co2_2005_ind!$B107:$AN107)</f>
        <v>0</v>
      </c>
      <c r="I108" s="20">
        <f>SUM(co2_2006_ind!$B107:$AN107)</f>
        <v>0</v>
      </c>
      <c r="J108" s="20">
        <f>SUM(co2_2007_ind!$B107:$AN107)</f>
        <v>0</v>
      </c>
      <c r="K108" s="20">
        <f>SUM(co2_2008_ind!$B107:$AN107)</f>
        <v>0</v>
      </c>
      <c r="L108" s="20">
        <f>SUM(co2_2009_ind!$B107:$AN107)</f>
        <v>0</v>
      </c>
      <c r="M108" s="20">
        <f>SUM(co2_2010_ind!$B107:$AN107)</f>
        <v>0</v>
      </c>
      <c r="N108" s="20">
        <f>SUM(co2_2011_ind!$B107:$AN107)</f>
        <v>0</v>
      </c>
      <c r="O108" s="20">
        <f>SUM(co2_2012_ind!$B107:$AN107)</f>
        <v>0</v>
      </c>
      <c r="P108" s="20">
        <f>SUM(co2_2013_ind!$B107:$AN107)</f>
        <v>0</v>
      </c>
      <c r="Q108" s="20">
        <f>SUM(co2_2014_ind!$B107:$AN107)</f>
        <v>0</v>
      </c>
      <c r="R108" s="20">
        <f>SUM(co2_2015_ind!$B107:$AN107)</f>
        <v>0</v>
      </c>
      <c r="S108" s="20">
        <f>SUM(co2_2016_ind!$B107:$AN107)</f>
        <v>0</v>
      </c>
    </row>
    <row r="109" spans="2:19" x14ac:dyDescent="0.45">
      <c r="C109" s="19" t="s">
        <v>711</v>
      </c>
      <c r="D109" s="20">
        <f>co2_direct!B2</f>
        <v>11336.188045938699</v>
      </c>
      <c r="E109" s="20">
        <f>co2_direct!C2</f>
        <v>10522.702939684919</v>
      </c>
      <c r="F109" s="20">
        <f>co2_direct!D2</f>
        <v>11360.606161334041</v>
      </c>
      <c r="G109" s="20">
        <f>co2_direct!E2</f>
        <v>11423.895330969261</v>
      </c>
      <c r="H109" s="20">
        <f>co2_direct!F2</f>
        <v>10751.557147906071</v>
      </c>
      <c r="I109" s="20">
        <f>co2_direct!G2</f>
        <v>10392.8891989849</v>
      </c>
      <c r="J109" s="20">
        <f>co2_direct!H2</f>
        <v>10113.32893248001</v>
      </c>
      <c r="K109" s="20">
        <f>co2_direct!I2</f>
        <v>10349.18341497003</v>
      </c>
      <c r="L109" s="20">
        <f>co2_direct!J2</f>
        <v>10449.661023022571</v>
      </c>
      <c r="M109" s="20">
        <f>co2_direct!K2</f>
        <v>11806.202258174</v>
      </c>
      <c r="N109" s="20">
        <f>co2_direct!L2</f>
        <v>9292.4759309134388</v>
      </c>
      <c r="O109" s="20">
        <f>co2_direct!M2</f>
        <v>11161.573536202601</v>
      </c>
      <c r="P109" s="20">
        <f>co2_direct!N2</f>
        <v>11542.46964357198</v>
      </c>
      <c r="Q109" s="20">
        <f>co2_direct!O2</f>
        <v>9438.9892817740365</v>
      </c>
      <c r="R109" s="20">
        <f>co2_direct!P2</f>
        <v>9515.3616395026111</v>
      </c>
      <c r="S109" s="20">
        <f>co2_direct!Q2</f>
        <v>10666.562277548661</v>
      </c>
    </row>
    <row r="110" spans="2:19" x14ac:dyDescent="0.45">
      <c r="C110" s="19" t="s">
        <v>712</v>
      </c>
      <c r="D110" s="20">
        <f>co2_direct!B3</f>
        <v>6396.9771030241618</v>
      </c>
      <c r="E110" s="20">
        <f>co2_direct!C3</f>
        <v>5932.8612689699376</v>
      </c>
      <c r="F110" s="20">
        <f>co2_direct!D3</f>
        <v>7425.1506129683876</v>
      </c>
      <c r="G110" s="20">
        <f>co2_direct!E3</f>
        <v>6508.5935053380063</v>
      </c>
      <c r="H110" s="20">
        <f>co2_direct!F3</f>
        <v>6551.28955812002</v>
      </c>
      <c r="I110" s="20">
        <f>co2_direct!G3</f>
        <v>6868.0009398241364</v>
      </c>
      <c r="J110" s="20">
        <f>co2_direct!H3</f>
        <v>7032.4390474912943</v>
      </c>
      <c r="K110" s="20">
        <f>co2_direct!I3</f>
        <v>6895.2790047295002</v>
      </c>
      <c r="L110" s="20">
        <f>co2_direct!J3</f>
        <v>5769.755876529337</v>
      </c>
      <c r="M110" s="20">
        <f>co2_direct!K3</f>
        <v>6577.8614349970248</v>
      </c>
      <c r="N110" s="20">
        <f>co2_direct!L3</f>
        <v>6032.7495634118459</v>
      </c>
      <c r="O110" s="20">
        <f>co2_direct!M3</f>
        <v>5501.9207524475414</v>
      </c>
      <c r="P110" s="20">
        <f>co2_direct!N3</f>
        <v>5935.5529246975912</v>
      </c>
      <c r="Q110" s="20">
        <f>co2_direct!O3</f>
        <v>6907.1859128484684</v>
      </c>
      <c r="R110" s="20">
        <f>co2_direct!P3</f>
        <v>6130.7480294153966</v>
      </c>
      <c r="S110" s="20">
        <f>co2_direct!Q3</f>
        <v>6565.6175288708464</v>
      </c>
    </row>
    <row r="111" spans="2:19" x14ac:dyDescent="0.45">
      <c r="C111" s="19" t="s">
        <v>560</v>
      </c>
      <c r="D111" s="20">
        <f>SUM(D3:D110)</f>
        <v>89796.871031342307</v>
      </c>
      <c r="E111" s="20">
        <f t="shared" ref="E111:S111" si="0">SUM(E3:E110)</f>
        <v>90212.579894339971</v>
      </c>
      <c r="F111" s="20">
        <f t="shared" si="0"/>
        <v>93780.722905418195</v>
      </c>
      <c r="G111" s="20">
        <f t="shared" si="0"/>
        <v>96074.76520064332</v>
      </c>
      <c r="H111" s="20">
        <f t="shared" si="0"/>
        <v>95676.792583257353</v>
      </c>
      <c r="I111" s="20">
        <f t="shared" si="0"/>
        <v>96287.262969542076</v>
      </c>
      <c r="J111" s="20">
        <f t="shared" si="0"/>
        <v>98673.18505662994</v>
      </c>
      <c r="K111" s="20">
        <f t="shared" si="0"/>
        <v>95252.820727151091</v>
      </c>
      <c r="L111" s="20">
        <f t="shared" si="0"/>
        <v>84830.885526461803</v>
      </c>
      <c r="M111" s="20">
        <f t="shared" si="0"/>
        <v>93821.923540788717</v>
      </c>
      <c r="N111" s="20">
        <f t="shared" si="0"/>
        <v>84925.806789569993</v>
      </c>
      <c r="O111" s="20">
        <f t="shared" si="0"/>
        <v>84630.197276885519</v>
      </c>
      <c r="P111" s="20">
        <f t="shared" si="0"/>
        <v>89259.63249139594</v>
      </c>
      <c r="Q111" s="20">
        <f t="shared" si="0"/>
        <v>91973.750315036523</v>
      </c>
      <c r="R111" s="20">
        <f t="shared" si="0"/>
        <v>86793.620459176062</v>
      </c>
      <c r="S111" s="20">
        <f t="shared" si="0"/>
        <v>89011.714934487987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S113"/>
  <sheetViews>
    <sheetView workbookViewId="0">
      <selection activeCell="D110" sqref="D110"/>
    </sheetView>
  </sheetViews>
  <sheetFormatPr defaultColWidth="9.1328125" defaultRowHeight="14.25" x14ac:dyDescent="0.45"/>
  <cols>
    <col min="1" max="1" width="9.1328125" style="19"/>
    <col min="2" max="2" width="3" style="19" bestFit="1" customWidth="1"/>
    <col min="3" max="3" width="67.265625" style="19" bestFit="1" customWidth="1"/>
    <col min="4" max="19" width="11.3984375" style="19" bestFit="1" customWidth="1"/>
    <col min="20" max="16384" width="9.1328125" style="19"/>
  </cols>
  <sheetData>
    <row r="2" spans="2:19" x14ac:dyDescent="0.45">
      <c r="D2" s="19">
        <v>2001</v>
      </c>
      <c r="E2" s="19">
        <v>2002</v>
      </c>
      <c r="F2" s="19">
        <v>2003</v>
      </c>
      <c r="G2" s="19">
        <v>2004</v>
      </c>
      <c r="H2" s="19">
        <v>2005</v>
      </c>
      <c r="I2" s="19">
        <v>2006</v>
      </c>
      <c r="J2" s="19">
        <v>2007</v>
      </c>
      <c r="K2" s="19">
        <v>2008</v>
      </c>
      <c r="L2" s="19">
        <v>2009</v>
      </c>
      <c r="M2" s="19">
        <v>2010</v>
      </c>
      <c r="N2" s="19">
        <v>2011</v>
      </c>
      <c r="O2" s="19">
        <v>2012</v>
      </c>
      <c r="P2" s="19">
        <v>2013</v>
      </c>
      <c r="Q2" s="19">
        <v>2014</v>
      </c>
      <c r="R2" s="19">
        <v>2015</v>
      </c>
      <c r="S2" s="19">
        <v>2016</v>
      </c>
    </row>
    <row r="3" spans="2:19" x14ac:dyDescent="0.45">
      <c r="B3" s="19">
        <v>1</v>
      </c>
      <c r="C3" s="19" t="s">
        <v>587</v>
      </c>
      <c r="D3" s="20">
        <f>SUM(ghg_2001_ind!$B2:$AN2)</f>
        <v>12983.099750278154</v>
      </c>
      <c r="E3" s="20">
        <f>SUM(ghg_2002_ind!$B2:$AN2)</f>
        <v>13596.791794420713</v>
      </c>
      <c r="F3" s="20">
        <f>SUM(ghg_2003_ind!$B2:$AN2)</f>
        <v>13719.95772781521</v>
      </c>
      <c r="G3" s="20">
        <f>SUM(ghg_2004_ind!$B2:$AN2)</f>
        <v>13774.409189469989</v>
      </c>
      <c r="H3" s="20">
        <f>SUM(ghg_2005_ind!$B2:$AN2)</f>
        <v>13993.782303217617</v>
      </c>
      <c r="I3" s="20">
        <f>SUM(ghg_2006_ind!$B2:$AN2)</f>
        <v>13778.280304427793</v>
      </c>
      <c r="J3" s="20">
        <f>SUM(ghg_2007_ind!$B2:$AN2)</f>
        <v>13130.249589376968</v>
      </c>
      <c r="K3" s="20">
        <f>SUM(ghg_2008_ind!$B2:$AN2)</f>
        <v>12800.216500531384</v>
      </c>
      <c r="L3" s="20">
        <f>SUM(ghg_2009_ind!$B2:$AN2)</f>
        <v>12882.053182502357</v>
      </c>
      <c r="M3" s="20">
        <f>SUM(ghg_2010_ind!$B2:$AN2)</f>
        <v>13646.021255817017</v>
      </c>
      <c r="N3" s="20">
        <f>SUM(ghg_2011_ind!$B2:$AN2)</f>
        <v>12894.811843015972</v>
      </c>
      <c r="O3" s="20">
        <f>SUM(ghg_2012_ind!$B2:$AN2)</f>
        <v>11630.302985906101</v>
      </c>
      <c r="P3" s="20">
        <f>SUM(ghg_2013_ind!$B2:$AN2)</f>
        <v>12651.2565024057</v>
      </c>
      <c r="Q3" s="20">
        <f>SUM(ghg_2014_ind!$B2:$AN2)</f>
        <v>13345.337396790017</v>
      </c>
      <c r="R3" s="20">
        <f>SUM(ghg_2015_ind!$B2:$AN2)</f>
        <v>12107.38239559879</v>
      </c>
      <c r="S3" s="20">
        <f>SUM(ghg_2016_ind!$B2:$AN2)</f>
        <v>12573.000935034986</v>
      </c>
    </row>
    <row r="4" spans="2:19" x14ac:dyDescent="0.45">
      <c r="B4" s="19">
        <v>2</v>
      </c>
      <c r="C4" s="19" t="s">
        <v>588</v>
      </c>
      <c r="D4" s="20">
        <f>SUM(ghg_2001_ind!$B3:$AN3)</f>
        <v>45.737744550286642</v>
      </c>
      <c r="E4" s="20">
        <f>SUM(ghg_2002_ind!$B3:$AN3)</f>
        <v>45.336399126661874</v>
      </c>
      <c r="F4" s="20">
        <f>SUM(ghg_2003_ind!$B3:$AN3)</f>
        <v>58.307778751900294</v>
      </c>
      <c r="G4" s="20">
        <f>SUM(ghg_2004_ind!$B3:$AN3)</f>
        <v>53.881822103733526</v>
      </c>
      <c r="H4" s="20">
        <f>SUM(ghg_2005_ind!$B3:$AN3)</f>
        <v>47.510381861038148</v>
      </c>
      <c r="I4" s="20">
        <f>SUM(ghg_2006_ind!$B3:$AN3)</f>
        <v>47.301663522522496</v>
      </c>
      <c r="J4" s="20">
        <f>SUM(ghg_2007_ind!$B3:$AN3)</f>
        <v>52.84262637698712</v>
      </c>
      <c r="K4" s="20">
        <f>SUM(ghg_2008_ind!$B3:$AN3)</f>
        <v>38.256965534099905</v>
      </c>
      <c r="L4" s="20">
        <f>SUM(ghg_2009_ind!$B3:$AN3)</f>
        <v>35.80727058203972</v>
      </c>
      <c r="M4" s="20">
        <f>SUM(ghg_2010_ind!$B3:$AN3)</f>
        <v>38.795290087908832</v>
      </c>
      <c r="N4" s="20">
        <f>SUM(ghg_2011_ind!$B3:$AN3)</f>
        <v>30.936751999233877</v>
      </c>
      <c r="O4" s="20">
        <f>SUM(ghg_2012_ind!$B3:$AN3)</f>
        <v>32.587594636487353</v>
      </c>
      <c r="P4" s="20">
        <f>SUM(ghg_2013_ind!$B3:$AN3)</f>
        <v>39.855984167116915</v>
      </c>
      <c r="Q4" s="20">
        <f>SUM(ghg_2014_ind!$B3:$AN3)</f>
        <v>49.613029909778035</v>
      </c>
      <c r="R4" s="20">
        <f>SUM(ghg_2015_ind!$B3:$AN3)</f>
        <v>56.494094990417416</v>
      </c>
      <c r="S4" s="20">
        <f>SUM(ghg_2016_ind!$B3:$AN3)</f>
        <v>58.282980349126646</v>
      </c>
    </row>
    <row r="5" spans="2:19" x14ac:dyDescent="0.45">
      <c r="B5" s="19">
        <v>3</v>
      </c>
      <c r="C5" s="19" t="s">
        <v>589</v>
      </c>
      <c r="D5" s="20">
        <f>SUM(ghg_2001_ind!$B4:$AN4)</f>
        <v>93.723939610907294</v>
      </c>
      <c r="E5" s="20">
        <f>SUM(ghg_2002_ind!$B4:$AN4)</f>
        <v>91.067804161145745</v>
      </c>
      <c r="F5" s="20">
        <f>SUM(ghg_2003_ind!$B4:$AN4)</f>
        <v>86.32539607093787</v>
      </c>
      <c r="G5" s="20">
        <f>SUM(ghg_2004_ind!$B4:$AN4)</f>
        <v>93.876770367820299</v>
      </c>
      <c r="H5" s="20">
        <f>SUM(ghg_2005_ind!$B4:$AN4)</f>
        <v>100.45462626353489</v>
      </c>
      <c r="I5" s="20">
        <f>SUM(ghg_2006_ind!$B4:$AN4)</f>
        <v>89.643725717011776</v>
      </c>
      <c r="J5" s="20">
        <f>SUM(ghg_2007_ind!$B4:$AN4)</f>
        <v>86.981599907371489</v>
      </c>
      <c r="K5" s="20">
        <f>SUM(ghg_2008_ind!$B4:$AN4)</f>
        <v>79.689364906686379</v>
      </c>
      <c r="L5" s="20">
        <f>SUM(ghg_2009_ind!$B4:$AN4)</f>
        <v>76.816532711469222</v>
      </c>
      <c r="M5" s="20">
        <f>SUM(ghg_2010_ind!$B4:$AN4)</f>
        <v>85.885458145472796</v>
      </c>
      <c r="N5" s="20">
        <f>SUM(ghg_2011_ind!$B4:$AN4)</f>
        <v>78.143041431889728</v>
      </c>
      <c r="O5" s="20">
        <f>SUM(ghg_2012_ind!$B4:$AN4)</f>
        <v>89.555744734964378</v>
      </c>
      <c r="P5" s="20">
        <f>SUM(ghg_2013_ind!$B4:$AN4)</f>
        <v>92.968082686274769</v>
      </c>
      <c r="Q5" s="20">
        <f>SUM(ghg_2014_ind!$B4:$AN4)</f>
        <v>121.37880663210582</v>
      </c>
      <c r="R5" s="20">
        <f>SUM(ghg_2015_ind!$B4:$AN4)</f>
        <v>110.60719633277319</v>
      </c>
      <c r="S5" s="20">
        <f>SUM(ghg_2016_ind!$B4:$AN4)</f>
        <v>117.81304302376385</v>
      </c>
    </row>
    <row r="6" spans="2:19" x14ac:dyDescent="0.45">
      <c r="B6" s="19">
        <v>5</v>
      </c>
      <c r="C6" s="19" t="s">
        <v>590</v>
      </c>
      <c r="D6" s="20">
        <f>SUM(ghg_2001_ind!$B5:$AN5)</f>
        <v>4838.2392122184638</v>
      </c>
      <c r="E6" s="20">
        <f>SUM(ghg_2002_ind!$B5:$AN5)</f>
        <v>4585.3860761238784</v>
      </c>
      <c r="F6" s="20">
        <f>SUM(ghg_2003_ind!$B5:$AN5)</f>
        <v>3866.5284842317765</v>
      </c>
      <c r="G6" s="20">
        <f>SUM(ghg_2004_ind!$B5:$AN5)</f>
        <v>4354.8780066544468</v>
      </c>
      <c r="H6" s="20">
        <f>SUM(ghg_2005_ind!$B5:$AN5)</f>
        <v>4499.8981157671396</v>
      </c>
      <c r="I6" s="20">
        <f>SUM(ghg_2006_ind!$B5:$AN5)</f>
        <v>5527.9245422441627</v>
      </c>
      <c r="J6" s="20">
        <f>SUM(ghg_2007_ind!$B5:$AN5)</f>
        <v>5989.5463210726339</v>
      </c>
      <c r="K6" s="20">
        <f>SUM(ghg_2008_ind!$B5:$AN5)</f>
        <v>6757.5335295719733</v>
      </c>
      <c r="L6" s="20">
        <f>SUM(ghg_2009_ind!$B5:$AN5)</f>
        <v>5086.2130954657778</v>
      </c>
      <c r="M6" s="20">
        <f>SUM(ghg_2010_ind!$B5:$AN5)</f>
        <v>4107.9405471356113</v>
      </c>
      <c r="N6" s="20">
        <f>SUM(ghg_2011_ind!$B5:$AN5)</f>
        <v>3882.4124887923408</v>
      </c>
      <c r="O6" s="20">
        <f>SUM(ghg_2012_ind!$B5:$AN5)</f>
        <v>3495.3867835550391</v>
      </c>
      <c r="P6" s="20">
        <f>SUM(ghg_2013_ind!$B5:$AN5)</f>
        <v>4576.8359326033342</v>
      </c>
      <c r="Q6" s="20">
        <f>SUM(ghg_2014_ind!$B5:$AN5)</f>
        <v>5017.198291499205</v>
      </c>
      <c r="R6" s="20">
        <f>SUM(ghg_2015_ind!$B5:$AN5)</f>
        <v>4788.0999518388044</v>
      </c>
      <c r="S6" s="20">
        <f>SUM(ghg_2016_ind!$B5:$AN5)</f>
        <v>4436.7126635932809</v>
      </c>
    </row>
    <row r="7" spans="2:19" x14ac:dyDescent="0.45">
      <c r="B7" s="19" t="s">
        <v>591</v>
      </c>
      <c r="C7" s="19" t="s">
        <v>58</v>
      </c>
      <c r="D7" s="20">
        <f>SUM(ghg_2001_ind!$B6:$AN6)</f>
        <v>6280.7799232188745</v>
      </c>
      <c r="E7" s="20">
        <f>SUM(ghg_2002_ind!$B6:$AN6)</f>
        <v>6163.2298774119899</v>
      </c>
      <c r="F7" s="20">
        <f>SUM(ghg_2003_ind!$B6:$AN6)</f>
        <v>6706.0954277328856</v>
      </c>
      <c r="G7" s="20">
        <f>SUM(ghg_2004_ind!$B6:$AN6)</f>
        <v>6597.2093505908224</v>
      </c>
      <c r="H7" s="20">
        <f>SUM(ghg_2005_ind!$B6:$AN6)</f>
        <v>6653.9831667941116</v>
      </c>
      <c r="I7" s="20">
        <f>SUM(ghg_2006_ind!$B6:$AN6)</f>
        <v>6618.5336833309702</v>
      </c>
      <c r="J7" s="20">
        <f>SUM(ghg_2007_ind!$B6:$AN6)</f>
        <v>7041.2422066061399</v>
      </c>
      <c r="K7" s="20">
        <f>SUM(ghg_2008_ind!$B6:$AN6)</f>
        <v>6436.3105044731037</v>
      </c>
      <c r="L7" s="20">
        <f>SUM(ghg_2009_ind!$B6:$AN6)</f>
        <v>5712.8200572456763</v>
      </c>
      <c r="M7" s="20">
        <f>SUM(ghg_2010_ind!$B6:$AN6)</f>
        <v>6334.109909497246</v>
      </c>
      <c r="N7" s="20">
        <f>SUM(ghg_2011_ind!$B6:$AN6)</f>
        <v>6096.0799242855001</v>
      </c>
      <c r="O7" s="20">
        <f>SUM(ghg_2012_ind!$B6:$AN6)</f>
        <v>5645.2711570028605</v>
      </c>
      <c r="P7" s="20">
        <f>SUM(ghg_2013_ind!$B6:$AN6)</f>
        <v>5687.6309367933591</v>
      </c>
      <c r="Q7" s="20">
        <f>SUM(ghg_2014_ind!$B6:$AN6)</f>
        <v>5649.240243969035</v>
      </c>
      <c r="R7" s="20">
        <f>SUM(ghg_2015_ind!$B6:$AN6)</f>
        <v>5393.7221711498523</v>
      </c>
      <c r="S7" s="20">
        <f>SUM(ghg_2016_ind!$B6:$AN6)</f>
        <v>5238.8924604555086</v>
      </c>
    </row>
    <row r="8" spans="2:19" x14ac:dyDescent="0.45">
      <c r="B8" s="19">
        <v>8</v>
      </c>
      <c r="C8" s="19" t="s">
        <v>592</v>
      </c>
      <c r="D8" s="20">
        <f>SUM(ghg_2001_ind!$B7:$AN7)</f>
        <v>222.09258520530335</v>
      </c>
      <c r="E8" s="20">
        <f>SUM(ghg_2002_ind!$B7:$AN7)</f>
        <v>194.8470592291234</v>
      </c>
      <c r="F8" s="20">
        <f>SUM(ghg_2003_ind!$B7:$AN7)</f>
        <v>228.65531871953092</v>
      </c>
      <c r="G8" s="20">
        <f>SUM(ghg_2004_ind!$B7:$AN7)</f>
        <v>239.13424602737874</v>
      </c>
      <c r="H8" s="20">
        <f>SUM(ghg_2005_ind!$B7:$AN7)</f>
        <v>269.68779289123364</v>
      </c>
      <c r="I8" s="20">
        <f>SUM(ghg_2006_ind!$B7:$AN7)</f>
        <v>278.7999781881922</v>
      </c>
      <c r="J8" s="20">
        <f>SUM(ghg_2007_ind!$B7:$AN7)</f>
        <v>307.3302303267825</v>
      </c>
      <c r="K8" s="20">
        <f>SUM(ghg_2008_ind!$B7:$AN7)</f>
        <v>328.61642616099988</v>
      </c>
      <c r="L8" s="20">
        <f>SUM(ghg_2009_ind!$B7:$AN7)</f>
        <v>303.95649818145961</v>
      </c>
      <c r="M8" s="20">
        <f>SUM(ghg_2010_ind!$B7:$AN7)</f>
        <v>302.99943833364722</v>
      </c>
      <c r="N8" s="20">
        <f>SUM(ghg_2011_ind!$B7:$AN7)</f>
        <v>367.66025566012456</v>
      </c>
      <c r="O8" s="20">
        <f>SUM(ghg_2012_ind!$B7:$AN7)</f>
        <v>350.0942699984397</v>
      </c>
      <c r="P8" s="20">
        <f>SUM(ghg_2013_ind!$B7:$AN7)</f>
        <v>344.56003327493551</v>
      </c>
      <c r="Q8" s="20">
        <f>SUM(ghg_2014_ind!$B7:$AN7)</f>
        <v>363.57892098696789</v>
      </c>
      <c r="R8" s="20">
        <f>SUM(ghg_2015_ind!$B7:$AN7)</f>
        <v>373.75110069433157</v>
      </c>
      <c r="S8" s="20">
        <f>SUM(ghg_2016_ind!$B7:$AN7)</f>
        <v>397.44599640172669</v>
      </c>
    </row>
    <row r="9" spans="2:19" x14ac:dyDescent="0.45">
      <c r="B9" s="19">
        <v>9</v>
      </c>
      <c r="C9" s="19" t="s">
        <v>593</v>
      </c>
      <c r="D9" s="20">
        <f>SUM(ghg_2001_ind!$B8:$AN8)</f>
        <v>350.43211933647251</v>
      </c>
      <c r="E9" s="20">
        <f>SUM(ghg_2002_ind!$B8:$AN8)</f>
        <v>374.82978866679838</v>
      </c>
      <c r="F9" s="20">
        <f>SUM(ghg_2003_ind!$B8:$AN8)</f>
        <v>402.30819443851726</v>
      </c>
      <c r="G9" s="20">
        <f>SUM(ghg_2004_ind!$B8:$AN8)</f>
        <v>321.91265450698404</v>
      </c>
      <c r="H9" s="20">
        <f>SUM(ghg_2005_ind!$B8:$AN8)</f>
        <v>289.48533766618368</v>
      </c>
      <c r="I9" s="20">
        <f>SUM(ghg_2006_ind!$B8:$AN8)</f>
        <v>237.85442278878705</v>
      </c>
      <c r="J9" s="20">
        <f>SUM(ghg_2007_ind!$B8:$AN8)</f>
        <v>236.02034024072196</v>
      </c>
      <c r="K9" s="20">
        <f>SUM(ghg_2008_ind!$B8:$AN8)</f>
        <v>216.62011060515368</v>
      </c>
      <c r="L9" s="20">
        <f>SUM(ghg_2009_ind!$B8:$AN8)</f>
        <v>277.0937153023927</v>
      </c>
      <c r="M9" s="20">
        <f>SUM(ghg_2010_ind!$B8:$AN8)</f>
        <v>230.04622937364149</v>
      </c>
      <c r="N9" s="20">
        <f>SUM(ghg_2011_ind!$B8:$AN8)</f>
        <v>172.75517628772224</v>
      </c>
      <c r="O9" s="20">
        <f>SUM(ghg_2012_ind!$B8:$AN8)</f>
        <v>186.98210578183208</v>
      </c>
      <c r="P9" s="20">
        <f>SUM(ghg_2013_ind!$B8:$AN8)</f>
        <v>214.28890726482936</v>
      </c>
      <c r="Q9" s="20">
        <f>SUM(ghg_2014_ind!$B8:$AN8)</f>
        <v>253.78938114572574</v>
      </c>
      <c r="R9" s="20">
        <f>SUM(ghg_2015_ind!$B8:$AN8)</f>
        <v>258.98204869361268</v>
      </c>
      <c r="S9" s="20">
        <f>SUM(ghg_2016_ind!$B8:$AN8)</f>
        <v>245.2313341433582</v>
      </c>
    </row>
    <row r="10" spans="2:19" x14ac:dyDescent="0.45">
      <c r="B10" s="19">
        <v>10.1</v>
      </c>
      <c r="C10" s="19" t="s">
        <v>594</v>
      </c>
      <c r="D10" s="20">
        <f>SUM(ghg_2001_ind!$B9:$AN9)</f>
        <v>182.46850711406836</v>
      </c>
      <c r="E10" s="20">
        <f>SUM(ghg_2002_ind!$B9:$AN9)</f>
        <v>173.5582708317005</v>
      </c>
      <c r="F10" s="20">
        <f>SUM(ghg_2003_ind!$B9:$AN9)</f>
        <v>203.82804851228846</v>
      </c>
      <c r="G10" s="20">
        <f>SUM(ghg_2004_ind!$B9:$AN9)</f>
        <v>195.22374658282038</v>
      </c>
      <c r="H10" s="20">
        <f>SUM(ghg_2005_ind!$B9:$AN9)</f>
        <v>192.05072747956527</v>
      </c>
      <c r="I10" s="20">
        <f>SUM(ghg_2006_ind!$B9:$AN9)</f>
        <v>183.9165651407794</v>
      </c>
      <c r="J10" s="20">
        <f>SUM(ghg_2007_ind!$B9:$AN9)</f>
        <v>154.72472832012761</v>
      </c>
      <c r="K10" s="20">
        <f>SUM(ghg_2008_ind!$B9:$AN9)</f>
        <v>166.20462762242215</v>
      </c>
      <c r="L10" s="20">
        <f>SUM(ghg_2009_ind!$B9:$AN9)</f>
        <v>169.35370049971911</v>
      </c>
      <c r="M10" s="20">
        <f>SUM(ghg_2010_ind!$B9:$AN9)</f>
        <v>214.71647697247147</v>
      </c>
      <c r="N10" s="20">
        <f>SUM(ghg_2011_ind!$B9:$AN9)</f>
        <v>192.22620059196117</v>
      </c>
      <c r="O10" s="20">
        <f>SUM(ghg_2012_ind!$B9:$AN9)</f>
        <v>182.70110263781422</v>
      </c>
      <c r="P10" s="20">
        <f>SUM(ghg_2013_ind!$B9:$AN9)</f>
        <v>206.10614983009097</v>
      </c>
      <c r="Q10" s="20">
        <f>SUM(ghg_2014_ind!$B9:$AN9)</f>
        <v>221.35157042859984</v>
      </c>
      <c r="R10" s="20">
        <f>SUM(ghg_2015_ind!$B9:$AN9)</f>
        <v>210.40647193023037</v>
      </c>
      <c r="S10" s="20">
        <f>SUM(ghg_2016_ind!$B9:$AN9)</f>
        <v>222.47147395037661</v>
      </c>
    </row>
    <row r="11" spans="2:19" x14ac:dyDescent="0.45">
      <c r="B11" s="19" t="s">
        <v>595</v>
      </c>
      <c r="C11" s="19" t="s">
        <v>596</v>
      </c>
      <c r="D11" s="20">
        <f>SUM(ghg_2001_ind!$B10:$AN10)</f>
        <v>94.626519400545021</v>
      </c>
      <c r="E11" s="20">
        <f>SUM(ghg_2002_ind!$B10:$AN10)</f>
        <v>103.22420688843984</v>
      </c>
      <c r="F11" s="20">
        <f>SUM(ghg_2003_ind!$B10:$AN10)</f>
        <v>106.7530987536596</v>
      </c>
      <c r="G11" s="20">
        <f>SUM(ghg_2004_ind!$B10:$AN10)</f>
        <v>99.474468032480161</v>
      </c>
      <c r="H11" s="20">
        <f>SUM(ghg_2005_ind!$B10:$AN10)</f>
        <v>113.16636354584942</v>
      </c>
      <c r="I11" s="20">
        <f>SUM(ghg_2006_ind!$B10:$AN10)</f>
        <v>111.22544240589549</v>
      </c>
      <c r="J11" s="20">
        <f>SUM(ghg_2007_ind!$B10:$AN10)</f>
        <v>105.87014772561076</v>
      </c>
      <c r="K11" s="20">
        <f>SUM(ghg_2008_ind!$B10:$AN10)</f>
        <v>101.75311049226124</v>
      </c>
      <c r="L11" s="20">
        <f>SUM(ghg_2009_ind!$B10:$AN10)</f>
        <v>83.446540680129715</v>
      </c>
      <c r="M11" s="20">
        <f>SUM(ghg_2010_ind!$B10:$AN10)</f>
        <v>83.728208536726086</v>
      </c>
      <c r="N11" s="20">
        <f>SUM(ghg_2011_ind!$B10:$AN10)</f>
        <v>60.528070062028569</v>
      </c>
      <c r="O11" s="20">
        <f>SUM(ghg_2012_ind!$B10:$AN10)</f>
        <v>60.366353680196752</v>
      </c>
      <c r="P11" s="20">
        <f>SUM(ghg_2013_ind!$B10:$AN10)</f>
        <v>73.547619885079868</v>
      </c>
      <c r="Q11" s="20">
        <f>SUM(ghg_2014_ind!$B10:$AN10)</f>
        <v>108.70973086281757</v>
      </c>
      <c r="R11" s="20">
        <f>SUM(ghg_2015_ind!$B10:$AN10)</f>
        <v>103.70780353010232</v>
      </c>
      <c r="S11" s="20">
        <f>SUM(ghg_2016_ind!$B10:$AN10)</f>
        <v>118.51956133314454</v>
      </c>
    </row>
    <row r="12" spans="2:19" x14ac:dyDescent="0.45">
      <c r="B12" s="19">
        <v>10.4</v>
      </c>
      <c r="C12" s="19" t="s">
        <v>597</v>
      </c>
      <c r="D12" s="20">
        <f>SUM(ghg_2001_ind!$B11:$AN11)</f>
        <v>46.5310806213961</v>
      </c>
      <c r="E12" s="20">
        <f>SUM(ghg_2002_ind!$B11:$AN11)</f>
        <v>51.249018297362213</v>
      </c>
      <c r="F12" s="20">
        <f>SUM(ghg_2003_ind!$B11:$AN11)</f>
        <v>25.33019435493739</v>
      </c>
      <c r="G12" s="20">
        <f>SUM(ghg_2004_ind!$B11:$AN11)</f>
        <v>23.301906662892613</v>
      </c>
      <c r="H12" s="20">
        <f>SUM(ghg_2005_ind!$B11:$AN11)</f>
        <v>19.142804082479461</v>
      </c>
      <c r="I12" s="20">
        <f>SUM(ghg_2006_ind!$B11:$AN11)</f>
        <v>16.277267655192759</v>
      </c>
      <c r="J12" s="20">
        <f>SUM(ghg_2007_ind!$B11:$AN11)</f>
        <v>15.92395784577</v>
      </c>
      <c r="K12" s="20">
        <f>SUM(ghg_2008_ind!$B11:$AN11)</f>
        <v>15.327258368831666</v>
      </c>
      <c r="L12" s="20">
        <f>SUM(ghg_2009_ind!$B11:$AN11)</f>
        <v>15.239904908711766</v>
      </c>
      <c r="M12" s="20">
        <f>SUM(ghg_2010_ind!$B11:$AN11)</f>
        <v>16.624369942054255</v>
      </c>
      <c r="N12" s="20">
        <f>SUM(ghg_2011_ind!$B11:$AN11)</f>
        <v>17.139654027789074</v>
      </c>
      <c r="O12" s="20">
        <f>SUM(ghg_2012_ind!$B11:$AN11)</f>
        <v>16.651763122485548</v>
      </c>
      <c r="P12" s="20">
        <f>SUM(ghg_2013_ind!$B11:$AN11)</f>
        <v>17.609660047837146</v>
      </c>
      <c r="Q12" s="20">
        <f>SUM(ghg_2014_ind!$B11:$AN11)</f>
        <v>19.552818356601367</v>
      </c>
      <c r="R12" s="20">
        <f>SUM(ghg_2015_ind!$B11:$AN11)</f>
        <v>20.785824236888701</v>
      </c>
      <c r="S12" s="20">
        <f>SUM(ghg_2016_ind!$B11:$AN11)</f>
        <v>19.899903339943673</v>
      </c>
    </row>
    <row r="13" spans="2:19" x14ac:dyDescent="0.45">
      <c r="B13" s="19">
        <v>10.5</v>
      </c>
      <c r="C13" s="19" t="s">
        <v>598</v>
      </c>
      <c r="D13" s="20">
        <f>SUM(ghg_2001_ind!$B12:$AN12)</f>
        <v>97.41162577140058</v>
      </c>
      <c r="E13" s="20">
        <f>SUM(ghg_2002_ind!$B12:$AN12)</f>
        <v>103.79320054911059</v>
      </c>
      <c r="F13" s="20">
        <f>SUM(ghg_2003_ind!$B12:$AN12)</f>
        <v>96.275455431708707</v>
      </c>
      <c r="G13" s="20">
        <f>SUM(ghg_2004_ind!$B12:$AN12)</f>
        <v>85.885687931585608</v>
      </c>
      <c r="H13" s="20">
        <f>SUM(ghg_2005_ind!$B12:$AN12)</f>
        <v>89.14956818572486</v>
      </c>
      <c r="I13" s="20">
        <f>SUM(ghg_2006_ind!$B12:$AN12)</f>
        <v>101.7709107544085</v>
      </c>
      <c r="J13" s="20">
        <f>SUM(ghg_2007_ind!$B12:$AN12)</f>
        <v>100.93379445591897</v>
      </c>
      <c r="K13" s="20">
        <f>SUM(ghg_2008_ind!$B12:$AN12)</f>
        <v>97.303806030440057</v>
      </c>
      <c r="L13" s="20">
        <f>SUM(ghg_2009_ind!$B12:$AN12)</f>
        <v>90.103492137836241</v>
      </c>
      <c r="M13" s="20">
        <f>SUM(ghg_2010_ind!$B12:$AN12)</f>
        <v>91.418419306848548</v>
      </c>
      <c r="N13" s="20">
        <f>SUM(ghg_2011_ind!$B12:$AN12)</f>
        <v>86.99752681364248</v>
      </c>
      <c r="O13" s="20">
        <f>SUM(ghg_2012_ind!$B12:$AN12)</f>
        <v>91.279011853986489</v>
      </c>
      <c r="P13" s="20">
        <f>SUM(ghg_2013_ind!$B12:$AN12)</f>
        <v>105.22255892907647</v>
      </c>
      <c r="Q13" s="20">
        <f>SUM(ghg_2014_ind!$B12:$AN12)</f>
        <v>111.97422967092305</v>
      </c>
      <c r="R13" s="20">
        <f>SUM(ghg_2015_ind!$B12:$AN12)</f>
        <v>110.22170453957918</v>
      </c>
      <c r="S13" s="20">
        <f>SUM(ghg_2016_ind!$B12:$AN12)</f>
        <v>116.5463966158612</v>
      </c>
    </row>
    <row r="14" spans="2:19" x14ac:dyDescent="0.45">
      <c r="B14" s="19">
        <v>10.6</v>
      </c>
      <c r="C14" s="19" t="s">
        <v>599</v>
      </c>
      <c r="D14" s="20">
        <f>SUM(ghg_2001_ind!$B13:$AN13)</f>
        <v>133.96381779653993</v>
      </c>
      <c r="E14" s="20">
        <f>SUM(ghg_2002_ind!$B13:$AN13)</f>
        <v>119.29435469902572</v>
      </c>
      <c r="F14" s="20">
        <f>SUM(ghg_2003_ind!$B13:$AN13)</f>
        <v>94.689404733627271</v>
      </c>
      <c r="G14" s="20">
        <f>SUM(ghg_2004_ind!$B13:$AN13)</f>
        <v>132.99066119361569</v>
      </c>
      <c r="H14" s="20">
        <f>SUM(ghg_2005_ind!$B13:$AN13)</f>
        <v>97.382338294543956</v>
      </c>
      <c r="I14" s="20">
        <f>SUM(ghg_2006_ind!$B13:$AN13)</f>
        <v>128.37583094876177</v>
      </c>
      <c r="J14" s="20">
        <f>SUM(ghg_2007_ind!$B13:$AN13)</f>
        <v>126.92583626388064</v>
      </c>
      <c r="K14" s="20">
        <f>SUM(ghg_2008_ind!$B13:$AN13)</f>
        <v>119.70107105691</v>
      </c>
      <c r="L14" s="20">
        <f>SUM(ghg_2009_ind!$B13:$AN13)</f>
        <v>115.70264969261062</v>
      </c>
      <c r="M14" s="20">
        <f>SUM(ghg_2010_ind!$B13:$AN13)</f>
        <v>112.05692816770491</v>
      </c>
      <c r="N14" s="20">
        <f>SUM(ghg_2011_ind!$B13:$AN13)</f>
        <v>109.62970715534762</v>
      </c>
      <c r="O14" s="20">
        <f>SUM(ghg_2012_ind!$B13:$AN13)</f>
        <v>103.62905539780391</v>
      </c>
      <c r="P14" s="20">
        <f>SUM(ghg_2013_ind!$B13:$AN13)</f>
        <v>106.79411100750254</v>
      </c>
      <c r="Q14" s="20">
        <f>SUM(ghg_2014_ind!$B13:$AN13)</f>
        <v>119.95035942282401</v>
      </c>
      <c r="R14" s="20">
        <f>SUM(ghg_2015_ind!$B13:$AN13)</f>
        <v>113.89873992141833</v>
      </c>
      <c r="S14" s="20">
        <f>SUM(ghg_2016_ind!$B13:$AN13)</f>
        <v>119.59413733685557</v>
      </c>
    </row>
    <row r="15" spans="2:19" x14ac:dyDescent="0.45">
      <c r="B15" s="19">
        <v>10.7</v>
      </c>
      <c r="C15" s="19" t="s">
        <v>600</v>
      </c>
      <c r="D15" s="20">
        <f>SUM(ghg_2001_ind!$B14:$AN14)</f>
        <v>136.41286994245411</v>
      </c>
      <c r="E15" s="20">
        <f>SUM(ghg_2002_ind!$B14:$AN14)</f>
        <v>134.48224772940253</v>
      </c>
      <c r="F15" s="20">
        <f>SUM(ghg_2003_ind!$B14:$AN14)</f>
        <v>139.77994294380113</v>
      </c>
      <c r="G15" s="20">
        <f>SUM(ghg_2004_ind!$B14:$AN14)</f>
        <v>124.72326977656063</v>
      </c>
      <c r="H15" s="20">
        <f>SUM(ghg_2005_ind!$B14:$AN14)</f>
        <v>117.51527703367476</v>
      </c>
      <c r="I15" s="20">
        <f>SUM(ghg_2006_ind!$B14:$AN14)</f>
        <v>133.37387269028795</v>
      </c>
      <c r="J15" s="20">
        <f>SUM(ghg_2007_ind!$B14:$AN14)</f>
        <v>123.40176777349274</v>
      </c>
      <c r="K15" s="20">
        <f>SUM(ghg_2008_ind!$B14:$AN14)</f>
        <v>113.75002268630585</v>
      </c>
      <c r="L15" s="20">
        <f>SUM(ghg_2009_ind!$B14:$AN14)</f>
        <v>103.39307136692695</v>
      </c>
      <c r="M15" s="20">
        <f>SUM(ghg_2010_ind!$B14:$AN14)</f>
        <v>104.20320373786855</v>
      </c>
      <c r="N15" s="20">
        <f>SUM(ghg_2011_ind!$B14:$AN14)</f>
        <v>101.02722169711767</v>
      </c>
      <c r="O15" s="20">
        <f>SUM(ghg_2012_ind!$B14:$AN14)</f>
        <v>94.92737528229128</v>
      </c>
      <c r="P15" s="20">
        <f>SUM(ghg_2013_ind!$B14:$AN14)</f>
        <v>106.27681765779619</v>
      </c>
      <c r="Q15" s="20">
        <f>SUM(ghg_2014_ind!$B14:$AN14)</f>
        <v>122.9832348383938</v>
      </c>
      <c r="R15" s="20">
        <f>SUM(ghg_2015_ind!$B14:$AN14)</f>
        <v>116.49656536072287</v>
      </c>
      <c r="S15" s="20">
        <f>SUM(ghg_2016_ind!$B14:$AN14)</f>
        <v>132.26659315751513</v>
      </c>
    </row>
    <row r="16" spans="2:19" x14ac:dyDescent="0.45">
      <c r="B16" s="19">
        <v>10.8</v>
      </c>
      <c r="C16" s="19" t="s">
        <v>601</v>
      </c>
      <c r="D16" s="20">
        <f>SUM(ghg_2001_ind!$B15:$AN15)</f>
        <v>266.97803359174776</v>
      </c>
      <c r="E16" s="20">
        <f>SUM(ghg_2002_ind!$B15:$AN15)</f>
        <v>177.93704914888727</v>
      </c>
      <c r="F16" s="20">
        <f>SUM(ghg_2003_ind!$B15:$AN15)</f>
        <v>207.80850901555775</v>
      </c>
      <c r="G16" s="20">
        <f>SUM(ghg_2004_ind!$B15:$AN15)</f>
        <v>244.98631753757937</v>
      </c>
      <c r="H16" s="20">
        <f>SUM(ghg_2005_ind!$B15:$AN15)</f>
        <v>260.98990796716828</v>
      </c>
      <c r="I16" s="20">
        <f>SUM(ghg_2006_ind!$B15:$AN15)</f>
        <v>177.87611591147856</v>
      </c>
      <c r="J16" s="20">
        <f>SUM(ghg_2007_ind!$B15:$AN15)</f>
        <v>169.38961728808587</v>
      </c>
      <c r="K16" s="20">
        <f>SUM(ghg_2008_ind!$B15:$AN15)</f>
        <v>166.23684002708418</v>
      </c>
      <c r="L16" s="20">
        <f>SUM(ghg_2009_ind!$B15:$AN15)</f>
        <v>155.01823777865479</v>
      </c>
      <c r="M16" s="20">
        <f>SUM(ghg_2010_ind!$B15:$AN15)</f>
        <v>171.28865853557335</v>
      </c>
      <c r="N16" s="20">
        <f>SUM(ghg_2011_ind!$B15:$AN15)</f>
        <v>167.72195451586344</v>
      </c>
      <c r="O16" s="20">
        <f>SUM(ghg_2012_ind!$B15:$AN15)</f>
        <v>161.23357025198894</v>
      </c>
      <c r="P16" s="20">
        <f>SUM(ghg_2013_ind!$B15:$AN15)</f>
        <v>184.56836308837197</v>
      </c>
      <c r="Q16" s="20">
        <f>SUM(ghg_2014_ind!$B15:$AN15)</f>
        <v>211.15634168344812</v>
      </c>
      <c r="R16" s="20">
        <f>SUM(ghg_2015_ind!$B15:$AN15)</f>
        <v>198.52670304120772</v>
      </c>
      <c r="S16" s="20">
        <f>SUM(ghg_2016_ind!$B15:$AN15)</f>
        <v>216.39328711695222</v>
      </c>
    </row>
    <row r="17" spans="2:19" x14ac:dyDescent="0.45">
      <c r="B17" s="19">
        <v>10.9</v>
      </c>
      <c r="C17" s="19" t="s">
        <v>602</v>
      </c>
      <c r="D17" s="20">
        <f>SUM(ghg_2001_ind!$B16:$AN16)</f>
        <v>67.040466122961973</v>
      </c>
      <c r="E17" s="20">
        <f>SUM(ghg_2002_ind!$B16:$AN16)</f>
        <v>79.37414375278135</v>
      </c>
      <c r="F17" s="20">
        <f>SUM(ghg_2003_ind!$B16:$AN16)</f>
        <v>59.912799682697973</v>
      </c>
      <c r="G17" s="20">
        <f>SUM(ghg_2004_ind!$B16:$AN16)</f>
        <v>58.880166183918682</v>
      </c>
      <c r="H17" s="20">
        <f>SUM(ghg_2005_ind!$B16:$AN16)</f>
        <v>45.890961426222219</v>
      </c>
      <c r="I17" s="20">
        <f>SUM(ghg_2006_ind!$B16:$AN16)</f>
        <v>49.76736428735046</v>
      </c>
      <c r="J17" s="20">
        <f>SUM(ghg_2007_ind!$B16:$AN16)</f>
        <v>47.905947660819834</v>
      </c>
      <c r="K17" s="20">
        <f>SUM(ghg_2008_ind!$B16:$AN16)</f>
        <v>44.004413154255836</v>
      </c>
      <c r="L17" s="20">
        <f>SUM(ghg_2009_ind!$B16:$AN16)</f>
        <v>40.211687567426999</v>
      </c>
      <c r="M17" s="20">
        <f>SUM(ghg_2010_ind!$B16:$AN16)</f>
        <v>41.687341441821111</v>
      </c>
      <c r="N17" s="20">
        <f>SUM(ghg_2011_ind!$B16:$AN16)</f>
        <v>42.262243917763236</v>
      </c>
      <c r="O17" s="20">
        <f>SUM(ghg_2012_ind!$B16:$AN16)</f>
        <v>38.519649125222529</v>
      </c>
      <c r="P17" s="20">
        <f>SUM(ghg_2013_ind!$B16:$AN16)</f>
        <v>43.952374193884729</v>
      </c>
      <c r="Q17" s="20">
        <f>SUM(ghg_2014_ind!$B16:$AN16)</f>
        <v>51.269683908717838</v>
      </c>
      <c r="R17" s="20">
        <f>SUM(ghg_2015_ind!$B16:$AN16)</f>
        <v>48.193231480705137</v>
      </c>
      <c r="S17" s="20">
        <f>SUM(ghg_2016_ind!$B16:$AN16)</f>
        <v>51.120132928372001</v>
      </c>
    </row>
    <row r="18" spans="2:19" x14ac:dyDescent="0.45">
      <c r="B18" s="19" t="s">
        <v>603</v>
      </c>
      <c r="C18" s="19" t="s">
        <v>604</v>
      </c>
      <c r="D18" s="20">
        <f>SUM(ghg_2001_ind!$B17:$AN17)</f>
        <v>180.69884374081107</v>
      </c>
      <c r="E18" s="20">
        <f>SUM(ghg_2002_ind!$B17:$AN17)</f>
        <v>209.51025356461309</v>
      </c>
      <c r="F18" s="20">
        <f>SUM(ghg_2003_ind!$B17:$AN17)</f>
        <v>228.55736515980757</v>
      </c>
      <c r="G18" s="20">
        <f>SUM(ghg_2004_ind!$B17:$AN17)</f>
        <v>194.89743691784122</v>
      </c>
      <c r="H18" s="20">
        <f>SUM(ghg_2005_ind!$B17:$AN17)</f>
        <v>184.91712326393258</v>
      </c>
      <c r="I18" s="20">
        <f>SUM(ghg_2006_ind!$B17:$AN17)</f>
        <v>191.18779968634539</v>
      </c>
      <c r="J18" s="20">
        <f>SUM(ghg_2007_ind!$B17:$AN17)</f>
        <v>188.72589075492604</v>
      </c>
      <c r="K18" s="20">
        <f>SUM(ghg_2008_ind!$B17:$AN17)</f>
        <v>178.17793107148853</v>
      </c>
      <c r="L18" s="20">
        <f>SUM(ghg_2009_ind!$B17:$AN17)</f>
        <v>150.93255029914701</v>
      </c>
      <c r="M18" s="20">
        <f>SUM(ghg_2010_ind!$B17:$AN17)</f>
        <v>151.23732393185222</v>
      </c>
      <c r="N18" s="20">
        <f>SUM(ghg_2011_ind!$B17:$AN17)</f>
        <v>143.16832080573755</v>
      </c>
      <c r="O18" s="20">
        <f>SUM(ghg_2012_ind!$B17:$AN17)</f>
        <v>135.06598338614552</v>
      </c>
      <c r="P18" s="20">
        <f>SUM(ghg_2013_ind!$B17:$AN17)</f>
        <v>145.60013441612685</v>
      </c>
      <c r="Q18" s="20">
        <f>SUM(ghg_2014_ind!$B17:$AN17)</f>
        <v>170.01013914210236</v>
      </c>
      <c r="R18" s="20">
        <f>SUM(ghg_2015_ind!$B17:$AN17)</f>
        <v>159.22183971868708</v>
      </c>
      <c r="S18" s="20">
        <f>SUM(ghg_2016_ind!$B17:$AN17)</f>
        <v>176.35240940327739</v>
      </c>
    </row>
    <row r="19" spans="2:19" x14ac:dyDescent="0.45">
      <c r="B19" s="19">
        <v>11.07</v>
      </c>
      <c r="C19" s="19" t="s">
        <v>605</v>
      </c>
      <c r="D19" s="20">
        <f>SUM(ghg_2001_ind!$B18:$AN18)</f>
        <v>23.492757122125983</v>
      </c>
      <c r="E19" s="20">
        <f>SUM(ghg_2002_ind!$B18:$AN18)</f>
        <v>21.899082309769994</v>
      </c>
      <c r="F19" s="20">
        <f>SUM(ghg_2003_ind!$B18:$AN18)</f>
        <v>20.549827879906847</v>
      </c>
      <c r="G19" s="20">
        <f>SUM(ghg_2004_ind!$B18:$AN18)</f>
        <v>20.877325206191479</v>
      </c>
      <c r="H19" s="20">
        <f>SUM(ghg_2005_ind!$B18:$AN18)</f>
        <v>22.539568097230124</v>
      </c>
      <c r="I19" s="20">
        <f>SUM(ghg_2006_ind!$B18:$AN18)</f>
        <v>23.697312110788236</v>
      </c>
      <c r="J19" s="20">
        <f>SUM(ghg_2007_ind!$B18:$AN18)</f>
        <v>23.17338605126022</v>
      </c>
      <c r="K19" s="20">
        <f>SUM(ghg_2008_ind!$B18:$AN18)</f>
        <v>21.382451459262377</v>
      </c>
      <c r="L19" s="20">
        <f>SUM(ghg_2009_ind!$B18:$AN18)</f>
        <v>18.697154780896636</v>
      </c>
      <c r="M19" s="20">
        <f>SUM(ghg_2010_ind!$B18:$AN18)</f>
        <v>17.955855552532476</v>
      </c>
      <c r="N19" s="20">
        <f>SUM(ghg_2011_ind!$B18:$AN18)</f>
        <v>16.449592355958536</v>
      </c>
      <c r="O19" s="20">
        <f>SUM(ghg_2012_ind!$B18:$AN18)</f>
        <v>15.395941579785152</v>
      </c>
      <c r="P19" s="20">
        <f>SUM(ghg_2013_ind!$B18:$AN18)</f>
        <v>16.273733682547761</v>
      </c>
      <c r="Q19" s="20">
        <f>SUM(ghg_2014_ind!$B18:$AN18)</f>
        <v>19.649206173967332</v>
      </c>
      <c r="R19" s="20">
        <f>SUM(ghg_2015_ind!$B18:$AN18)</f>
        <v>17.919034071098775</v>
      </c>
      <c r="S19" s="20">
        <f>SUM(ghg_2016_ind!$B18:$AN18)</f>
        <v>19.573091825460057</v>
      </c>
    </row>
    <row r="20" spans="2:19" x14ac:dyDescent="0.45">
      <c r="B20" s="19">
        <v>12</v>
      </c>
      <c r="C20" s="19" t="s">
        <v>606</v>
      </c>
      <c r="D20" s="20">
        <f>SUM(ghg_2001_ind!$B19:$AN19)</f>
        <v>6.8697225080329538</v>
      </c>
      <c r="E20" s="20">
        <f>SUM(ghg_2002_ind!$B19:$AN19)</f>
        <v>9.2665482027030546</v>
      </c>
      <c r="F20" s="20">
        <f>SUM(ghg_2003_ind!$B19:$AN19)</f>
        <v>5.7094780666184271</v>
      </c>
      <c r="G20" s="20">
        <f>SUM(ghg_2004_ind!$B19:$AN19)</f>
        <v>6.9762778995724872</v>
      </c>
      <c r="H20" s="20">
        <f>SUM(ghg_2005_ind!$B19:$AN19)</f>
        <v>6.1519308037131974</v>
      </c>
      <c r="I20" s="20">
        <f>SUM(ghg_2006_ind!$B19:$AN19)</f>
        <v>5.4669516897661863</v>
      </c>
      <c r="J20" s="20">
        <f>SUM(ghg_2007_ind!$B19:$AN19)</f>
        <v>5.0372786156623759</v>
      </c>
      <c r="K20" s="20">
        <f>SUM(ghg_2008_ind!$B19:$AN19)</f>
        <v>4.4803393723222609</v>
      </c>
      <c r="L20" s="20">
        <f>SUM(ghg_2009_ind!$B19:$AN19)</f>
        <v>4.8461446963887784</v>
      </c>
      <c r="M20" s="20">
        <f>SUM(ghg_2010_ind!$B19:$AN19)</f>
        <v>10.146467750867899</v>
      </c>
      <c r="N20" s="20">
        <f>SUM(ghg_2011_ind!$B19:$AN19)</f>
        <v>8.2759388094070889</v>
      </c>
      <c r="O20" s="20">
        <f>SUM(ghg_2012_ind!$B19:$AN19)</f>
        <v>6.6699682748690012</v>
      </c>
      <c r="P20" s="20">
        <f>SUM(ghg_2013_ind!$B19:$AN19)</f>
        <v>4.7132100915054798</v>
      </c>
      <c r="Q20" s="20">
        <f>SUM(ghg_2014_ind!$B19:$AN19)</f>
        <v>4.7866540620286218</v>
      </c>
      <c r="R20" s="20">
        <f>SUM(ghg_2015_ind!$B19:$AN19)</f>
        <v>6.7500555782543241</v>
      </c>
      <c r="S20" s="20">
        <f>SUM(ghg_2016_ind!$B19:$AN19)</f>
        <v>4.4693723731103461</v>
      </c>
    </row>
    <row r="21" spans="2:19" x14ac:dyDescent="0.45">
      <c r="B21" s="19">
        <v>13</v>
      </c>
      <c r="C21" s="19" t="s">
        <v>607</v>
      </c>
      <c r="D21" s="20">
        <f>SUM(ghg_2001_ind!$B20:$AN20)</f>
        <v>467.26185544019427</v>
      </c>
      <c r="E21" s="20">
        <f>SUM(ghg_2002_ind!$B20:$AN20)</f>
        <v>348.52439571851488</v>
      </c>
      <c r="F21" s="20">
        <f>SUM(ghg_2003_ind!$B20:$AN20)</f>
        <v>394.32451664827909</v>
      </c>
      <c r="G21" s="20">
        <f>SUM(ghg_2004_ind!$B20:$AN20)</f>
        <v>394.14639579675867</v>
      </c>
      <c r="H21" s="20">
        <f>SUM(ghg_2005_ind!$B20:$AN20)</f>
        <v>316.84205912569718</v>
      </c>
      <c r="I21" s="20">
        <f>SUM(ghg_2006_ind!$B20:$AN20)</f>
        <v>320.63594209379016</v>
      </c>
      <c r="J21" s="20">
        <f>SUM(ghg_2007_ind!$B20:$AN20)</f>
        <v>386.19182986252127</v>
      </c>
      <c r="K21" s="20">
        <f>SUM(ghg_2008_ind!$B20:$AN20)</f>
        <v>268.78250135197266</v>
      </c>
      <c r="L21" s="20">
        <f>SUM(ghg_2009_ind!$B20:$AN20)</f>
        <v>271.59937282968821</v>
      </c>
      <c r="M21" s="20">
        <f>SUM(ghg_2010_ind!$B20:$AN20)</f>
        <v>226.59787740521432</v>
      </c>
      <c r="N21" s="20">
        <f>SUM(ghg_2011_ind!$B20:$AN20)</f>
        <v>198.22370851163996</v>
      </c>
      <c r="O21" s="20">
        <f>SUM(ghg_2012_ind!$B20:$AN20)</f>
        <v>160.12395113603728</v>
      </c>
      <c r="P21" s="20">
        <f>SUM(ghg_2013_ind!$B20:$AN20)</f>
        <v>159.85631586925555</v>
      </c>
      <c r="Q21" s="20">
        <f>SUM(ghg_2014_ind!$B20:$AN20)</f>
        <v>208.36843636985805</v>
      </c>
      <c r="R21" s="20">
        <f>SUM(ghg_2015_ind!$B20:$AN20)</f>
        <v>201.51246185274275</v>
      </c>
      <c r="S21" s="20">
        <f>SUM(ghg_2016_ind!$B20:$AN20)</f>
        <v>211.19298909795938</v>
      </c>
    </row>
    <row r="22" spans="2:19" x14ac:dyDescent="0.45">
      <c r="B22" s="19">
        <v>14</v>
      </c>
      <c r="C22" s="19" t="s">
        <v>608</v>
      </c>
      <c r="D22" s="20">
        <f>SUM(ghg_2001_ind!$B21:$AN21)</f>
        <v>98.738711129863205</v>
      </c>
      <c r="E22" s="20">
        <f>SUM(ghg_2002_ind!$B21:$AN21)</f>
        <v>89.957289694832426</v>
      </c>
      <c r="F22" s="20">
        <f>SUM(ghg_2003_ind!$B21:$AN21)</f>
        <v>100.52016434837155</v>
      </c>
      <c r="G22" s="20">
        <f>SUM(ghg_2004_ind!$B21:$AN21)</f>
        <v>97.027096177980809</v>
      </c>
      <c r="H22" s="20">
        <f>SUM(ghg_2005_ind!$B21:$AN21)</f>
        <v>89.12296486436729</v>
      </c>
      <c r="I22" s="20">
        <f>SUM(ghg_2006_ind!$B21:$AN21)</f>
        <v>91.92337996024628</v>
      </c>
      <c r="J22" s="20">
        <f>SUM(ghg_2007_ind!$B21:$AN21)</f>
        <v>89.069658114571936</v>
      </c>
      <c r="K22" s="20">
        <f>SUM(ghg_2008_ind!$B21:$AN21)</f>
        <v>80.086384491948493</v>
      </c>
      <c r="L22" s="20">
        <f>SUM(ghg_2009_ind!$B21:$AN21)</f>
        <v>84.635731661298678</v>
      </c>
      <c r="M22" s="20">
        <f>SUM(ghg_2010_ind!$B21:$AN21)</f>
        <v>98.40212784534485</v>
      </c>
      <c r="N22" s="20">
        <f>SUM(ghg_2011_ind!$B21:$AN21)</f>
        <v>72.83467943466998</v>
      </c>
      <c r="O22" s="20">
        <f>SUM(ghg_2012_ind!$B21:$AN21)</f>
        <v>67.179896561156724</v>
      </c>
      <c r="P22" s="20">
        <f>SUM(ghg_2013_ind!$B21:$AN21)</f>
        <v>64.678554644150125</v>
      </c>
      <c r="Q22" s="20">
        <f>SUM(ghg_2014_ind!$B21:$AN21)</f>
        <v>71.413777447197972</v>
      </c>
      <c r="R22" s="20">
        <f>SUM(ghg_2015_ind!$B21:$AN21)</f>
        <v>67.6459085175685</v>
      </c>
      <c r="S22" s="20">
        <f>SUM(ghg_2016_ind!$B21:$AN21)</f>
        <v>77.651319857988781</v>
      </c>
    </row>
    <row r="23" spans="2:19" x14ac:dyDescent="0.45">
      <c r="B23" s="19">
        <v>15</v>
      </c>
      <c r="C23" s="19" t="s">
        <v>609</v>
      </c>
      <c r="D23" s="20">
        <f>SUM(ghg_2001_ind!$B22:$AN22)</f>
        <v>43.548998126398523</v>
      </c>
      <c r="E23" s="20">
        <f>SUM(ghg_2002_ind!$B22:$AN22)</f>
        <v>43.639177220974773</v>
      </c>
      <c r="F23" s="20">
        <f>SUM(ghg_2003_ind!$B22:$AN22)</f>
        <v>44.916716749134736</v>
      </c>
      <c r="G23" s="20">
        <f>SUM(ghg_2004_ind!$B22:$AN22)</f>
        <v>53.947839982489782</v>
      </c>
      <c r="H23" s="20">
        <f>SUM(ghg_2005_ind!$B22:$AN22)</f>
        <v>52.143747807500461</v>
      </c>
      <c r="I23" s="20">
        <f>SUM(ghg_2006_ind!$B22:$AN22)</f>
        <v>50.236089243294352</v>
      </c>
      <c r="J23" s="20">
        <f>SUM(ghg_2007_ind!$B22:$AN22)</f>
        <v>48.053675587785065</v>
      </c>
      <c r="K23" s="20">
        <f>SUM(ghg_2008_ind!$B22:$AN22)</f>
        <v>47.646671036327064</v>
      </c>
      <c r="L23" s="20">
        <f>SUM(ghg_2009_ind!$B22:$AN22)</f>
        <v>41.255846109207027</v>
      </c>
      <c r="M23" s="20">
        <f>SUM(ghg_2010_ind!$B22:$AN22)</f>
        <v>45.425161020704799</v>
      </c>
      <c r="N23" s="20">
        <f>SUM(ghg_2011_ind!$B22:$AN22)</f>
        <v>35.466577900868508</v>
      </c>
      <c r="O23" s="20">
        <f>SUM(ghg_2012_ind!$B22:$AN22)</f>
        <v>40.537703117400874</v>
      </c>
      <c r="P23" s="20">
        <f>SUM(ghg_2013_ind!$B22:$AN22)</f>
        <v>38.997128641290445</v>
      </c>
      <c r="Q23" s="20">
        <f>SUM(ghg_2014_ind!$B22:$AN22)</f>
        <v>51.22032776920134</v>
      </c>
      <c r="R23" s="20">
        <f>SUM(ghg_2015_ind!$B22:$AN22)</f>
        <v>43.004999522209204</v>
      </c>
      <c r="S23" s="20">
        <f>SUM(ghg_2016_ind!$B22:$AN22)</f>
        <v>54.227244369392373</v>
      </c>
    </row>
    <row r="24" spans="2:19" x14ac:dyDescent="0.45">
      <c r="B24" s="19">
        <v>16</v>
      </c>
      <c r="C24" s="19" t="s">
        <v>610</v>
      </c>
      <c r="D24" s="20">
        <f>SUM(ghg_2001_ind!$B23:$AN23)</f>
        <v>327.53129669913847</v>
      </c>
      <c r="E24" s="20">
        <f>SUM(ghg_2002_ind!$B23:$AN23)</f>
        <v>302.68451105369127</v>
      </c>
      <c r="F24" s="20">
        <f>SUM(ghg_2003_ind!$B23:$AN23)</f>
        <v>301.34824590920778</v>
      </c>
      <c r="G24" s="20">
        <f>SUM(ghg_2004_ind!$B23:$AN23)</f>
        <v>327.33573158141041</v>
      </c>
      <c r="H24" s="20">
        <f>SUM(ghg_2005_ind!$B23:$AN23)</f>
        <v>266.58208627382925</v>
      </c>
      <c r="I24" s="20">
        <f>SUM(ghg_2006_ind!$B23:$AN23)</f>
        <v>276.32637598472201</v>
      </c>
      <c r="J24" s="20">
        <f>SUM(ghg_2007_ind!$B23:$AN23)</f>
        <v>267.77394644103924</v>
      </c>
      <c r="K24" s="20">
        <f>SUM(ghg_2008_ind!$B23:$AN23)</f>
        <v>239.50994907684836</v>
      </c>
      <c r="L24" s="20">
        <f>SUM(ghg_2009_ind!$B23:$AN23)</f>
        <v>217.36680607688055</v>
      </c>
      <c r="M24" s="20">
        <f>SUM(ghg_2010_ind!$B23:$AN23)</f>
        <v>247.19219838648183</v>
      </c>
      <c r="N24" s="20">
        <f>SUM(ghg_2011_ind!$B23:$AN23)</f>
        <v>243.40211198955191</v>
      </c>
      <c r="O24" s="20">
        <f>SUM(ghg_2012_ind!$B23:$AN23)</f>
        <v>235.41562861707237</v>
      </c>
      <c r="P24" s="20">
        <f>SUM(ghg_2013_ind!$B23:$AN23)</f>
        <v>267.24586032584438</v>
      </c>
      <c r="Q24" s="20">
        <f>SUM(ghg_2014_ind!$B23:$AN23)</f>
        <v>291.93114542241949</v>
      </c>
      <c r="R24" s="20">
        <f>SUM(ghg_2015_ind!$B23:$AN23)</f>
        <v>304.44401721771436</v>
      </c>
      <c r="S24" s="20">
        <f>SUM(ghg_2016_ind!$B23:$AN23)</f>
        <v>321.24020867132231</v>
      </c>
    </row>
    <row r="25" spans="2:19" x14ac:dyDescent="0.45">
      <c r="B25" s="19">
        <v>17</v>
      </c>
      <c r="C25" s="19" t="s">
        <v>611</v>
      </c>
      <c r="D25" s="20">
        <f>SUM(ghg_2001_ind!$B24:$AN24)</f>
        <v>599.63624581961813</v>
      </c>
      <c r="E25" s="20">
        <f>SUM(ghg_2002_ind!$B24:$AN24)</f>
        <v>599.25580785537898</v>
      </c>
      <c r="F25" s="20">
        <f>SUM(ghg_2003_ind!$B24:$AN24)</f>
        <v>589.7170267462003</v>
      </c>
      <c r="G25" s="20">
        <f>SUM(ghg_2004_ind!$B24:$AN24)</f>
        <v>728.04568281704451</v>
      </c>
      <c r="H25" s="20">
        <f>SUM(ghg_2005_ind!$B24:$AN24)</f>
        <v>739.52258387675636</v>
      </c>
      <c r="I25" s="20">
        <f>SUM(ghg_2006_ind!$B24:$AN24)</f>
        <v>732.72817792439037</v>
      </c>
      <c r="J25" s="20">
        <f>SUM(ghg_2007_ind!$B24:$AN24)</f>
        <v>709.1913090629979</v>
      </c>
      <c r="K25" s="20">
        <f>SUM(ghg_2008_ind!$B24:$AN24)</f>
        <v>597.2722460929823</v>
      </c>
      <c r="L25" s="20">
        <f>SUM(ghg_2009_ind!$B24:$AN24)</f>
        <v>490.14353810799321</v>
      </c>
      <c r="M25" s="20">
        <f>SUM(ghg_2010_ind!$B24:$AN24)</f>
        <v>469.23093743026868</v>
      </c>
      <c r="N25" s="20">
        <f>SUM(ghg_2011_ind!$B24:$AN24)</f>
        <v>434.19927107811026</v>
      </c>
      <c r="O25" s="20">
        <f>SUM(ghg_2012_ind!$B24:$AN24)</f>
        <v>404.54795412150895</v>
      </c>
      <c r="P25" s="20">
        <f>SUM(ghg_2013_ind!$B24:$AN24)</f>
        <v>426.73236958628502</v>
      </c>
      <c r="Q25" s="20">
        <f>SUM(ghg_2014_ind!$B24:$AN24)</f>
        <v>472.34976657247961</v>
      </c>
      <c r="R25" s="20">
        <f>SUM(ghg_2015_ind!$B24:$AN24)</f>
        <v>454.26863523655976</v>
      </c>
      <c r="S25" s="20">
        <f>SUM(ghg_2016_ind!$B24:$AN24)</f>
        <v>461.8640813122455</v>
      </c>
    </row>
    <row r="26" spans="2:19" x14ac:dyDescent="0.45">
      <c r="B26" s="19">
        <v>18</v>
      </c>
      <c r="C26" s="19" t="s">
        <v>612</v>
      </c>
      <c r="D26" s="20">
        <f>SUM(ghg_2001_ind!$B25:$AN25)</f>
        <v>125.75059237060263</v>
      </c>
      <c r="E26" s="20">
        <f>SUM(ghg_2002_ind!$B25:$AN25)</f>
        <v>148.80020544679417</v>
      </c>
      <c r="F26" s="20">
        <f>SUM(ghg_2003_ind!$B25:$AN25)</f>
        <v>166.27322793406813</v>
      </c>
      <c r="G26" s="20">
        <f>SUM(ghg_2004_ind!$B25:$AN25)</f>
        <v>104.08018451631649</v>
      </c>
      <c r="H26" s="20">
        <f>SUM(ghg_2005_ind!$B25:$AN25)</f>
        <v>125.16859113288503</v>
      </c>
      <c r="I26" s="20">
        <f>SUM(ghg_2006_ind!$B25:$AN25)</f>
        <v>86.525592386737529</v>
      </c>
      <c r="J26" s="20">
        <f>SUM(ghg_2007_ind!$B25:$AN25)</f>
        <v>111.80776716640241</v>
      </c>
      <c r="K26" s="20">
        <f>SUM(ghg_2008_ind!$B25:$AN25)</f>
        <v>90.134539247138008</v>
      </c>
      <c r="L26" s="20">
        <f>SUM(ghg_2009_ind!$B25:$AN25)</f>
        <v>73.257890353521688</v>
      </c>
      <c r="M26" s="20">
        <f>SUM(ghg_2010_ind!$B25:$AN25)</f>
        <v>77.949406455559924</v>
      </c>
      <c r="N26" s="20">
        <f>SUM(ghg_2011_ind!$B25:$AN25)</f>
        <v>97.442803208154743</v>
      </c>
      <c r="O26" s="20">
        <f>SUM(ghg_2012_ind!$B25:$AN25)</f>
        <v>70.289525503648349</v>
      </c>
      <c r="P26" s="20">
        <f>SUM(ghg_2013_ind!$B25:$AN25)</f>
        <v>71.915234642664146</v>
      </c>
      <c r="Q26" s="20">
        <f>SUM(ghg_2014_ind!$B25:$AN25)</f>
        <v>81.51638204360529</v>
      </c>
      <c r="R26" s="20">
        <f>SUM(ghg_2015_ind!$B25:$AN25)</f>
        <v>72.561387814181231</v>
      </c>
      <c r="S26" s="20">
        <f>SUM(ghg_2016_ind!$B25:$AN25)</f>
        <v>77.957485751685198</v>
      </c>
    </row>
    <row r="27" spans="2:19" x14ac:dyDescent="0.45">
      <c r="B27" s="19">
        <v>19</v>
      </c>
      <c r="C27" s="19" t="s">
        <v>613</v>
      </c>
      <c r="D27" s="20">
        <f>SUM(ghg_2001_ind!$B26:$AN26)</f>
        <v>2639.2170496595545</v>
      </c>
      <c r="E27" s="20">
        <f>SUM(ghg_2002_ind!$B26:$AN26)</f>
        <v>2757.2995613781918</v>
      </c>
      <c r="F27" s="20">
        <f>SUM(ghg_2003_ind!$B26:$AN26)</f>
        <v>2895.0682568566049</v>
      </c>
      <c r="G27" s="20">
        <f>SUM(ghg_2004_ind!$B26:$AN26)</f>
        <v>2739.0109799782458</v>
      </c>
      <c r="H27" s="20">
        <f>SUM(ghg_2005_ind!$B26:$AN26)</f>
        <v>2819.4482155736414</v>
      </c>
      <c r="I27" s="20">
        <f>SUM(ghg_2006_ind!$B26:$AN26)</f>
        <v>2714.3565766503807</v>
      </c>
      <c r="J27" s="20">
        <f>SUM(ghg_2007_ind!$B26:$AN26)</f>
        <v>2760.9262900675903</v>
      </c>
      <c r="K27" s="20">
        <f>SUM(ghg_2008_ind!$B26:$AN26)</f>
        <v>2762.9230212348884</v>
      </c>
      <c r="L27" s="20">
        <f>SUM(ghg_2009_ind!$B26:$AN26)</f>
        <v>2349.0238786717377</v>
      </c>
      <c r="M27" s="20">
        <f>SUM(ghg_2010_ind!$B26:$AN26)</f>
        <v>2763.7471807161796</v>
      </c>
      <c r="N27" s="20">
        <f>SUM(ghg_2011_ind!$B26:$AN26)</f>
        <v>2552.167260322045</v>
      </c>
      <c r="O27" s="20">
        <f>SUM(ghg_2012_ind!$B26:$AN26)</f>
        <v>2517.302602190523</v>
      </c>
      <c r="P27" s="20">
        <f>SUM(ghg_2013_ind!$B26:$AN26)</f>
        <v>2513.9790120327198</v>
      </c>
      <c r="Q27" s="20">
        <f>SUM(ghg_2014_ind!$B26:$AN26)</f>
        <v>2629.8797911169436</v>
      </c>
      <c r="R27" s="20">
        <f>SUM(ghg_2015_ind!$B26:$AN26)</f>
        <v>2387.2152947996574</v>
      </c>
      <c r="S27" s="20">
        <f>SUM(ghg_2016_ind!$B26:$AN26)</f>
        <v>2315.8762447910635</v>
      </c>
    </row>
    <row r="28" spans="2:19" x14ac:dyDescent="0.45">
      <c r="B28" s="19">
        <v>20.3</v>
      </c>
      <c r="C28" s="19" t="s">
        <v>614</v>
      </c>
      <c r="D28" s="20">
        <f>SUM(ghg_2001_ind!$B27:$AN27)</f>
        <v>24.794350546187232</v>
      </c>
      <c r="E28" s="20">
        <f>SUM(ghg_2002_ind!$B27:$AN27)</f>
        <v>16.668614825317754</v>
      </c>
      <c r="F28" s="20">
        <f>SUM(ghg_2003_ind!$B27:$AN27)</f>
        <v>15.920467403590441</v>
      </c>
      <c r="G28" s="20">
        <f>SUM(ghg_2004_ind!$B27:$AN27)</f>
        <v>16.403804508886978</v>
      </c>
      <c r="H28" s="20">
        <f>SUM(ghg_2005_ind!$B27:$AN27)</f>
        <v>13.888985677520582</v>
      </c>
      <c r="I28" s="20">
        <f>SUM(ghg_2006_ind!$B27:$AN27)</f>
        <v>15.971245007178061</v>
      </c>
      <c r="J28" s="20">
        <f>SUM(ghg_2007_ind!$B27:$AN27)</f>
        <v>15.992139633349991</v>
      </c>
      <c r="K28" s="20">
        <f>SUM(ghg_2008_ind!$B27:$AN27)</f>
        <v>15.206384121039175</v>
      </c>
      <c r="L28" s="20">
        <f>SUM(ghg_2009_ind!$B27:$AN27)</f>
        <v>13.490981510119367</v>
      </c>
      <c r="M28" s="20">
        <f>SUM(ghg_2010_ind!$B27:$AN27)</f>
        <v>15.475278987674018</v>
      </c>
      <c r="N28" s="20">
        <f>SUM(ghg_2011_ind!$B27:$AN27)</f>
        <v>13.447893810331447</v>
      </c>
      <c r="O28" s="20">
        <f>SUM(ghg_2012_ind!$B27:$AN27)</f>
        <v>10.962804640791267</v>
      </c>
      <c r="P28" s="20">
        <f>SUM(ghg_2013_ind!$B27:$AN27)</f>
        <v>11.08649008711652</v>
      </c>
      <c r="Q28" s="20">
        <f>SUM(ghg_2014_ind!$B27:$AN27)</f>
        <v>11.588481611941198</v>
      </c>
      <c r="R28" s="20">
        <f>SUM(ghg_2015_ind!$B27:$AN27)</f>
        <v>11.556534282624147</v>
      </c>
      <c r="S28" s="20">
        <f>SUM(ghg_2016_ind!$B27:$AN27)</f>
        <v>12.565536963271386</v>
      </c>
    </row>
    <row r="29" spans="2:19" x14ac:dyDescent="0.45">
      <c r="B29" s="19">
        <v>20.399999999999999</v>
      </c>
      <c r="C29" s="19" t="s">
        <v>615</v>
      </c>
      <c r="D29" s="20">
        <f>SUM(ghg_2001_ind!$B28:$AN28)</f>
        <v>21.837060735587446</v>
      </c>
      <c r="E29" s="20">
        <f>SUM(ghg_2002_ind!$B28:$AN28)</f>
        <v>21.389138361617672</v>
      </c>
      <c r="F29" s="20">
        <f>SUM(ghg_2003_ind!$B28:$AN28)</f>
        <v>57.432659138886571</v>
      </c>
      <c r="G29" s="20">
        <f>SUM(ghg_2004_ind!$B28:$AN28)</f>
        <v>47.353839845340985</v>
      </c>
      <c r="H29" s="20">
        <f>SUM(ghg_2005_ind!$B28:$AN28)</f>
        <v>62.190955859651737</v>
      </c>
      <c r="I29" s="20">
        <f>SUM(ghg_2006_ind!$B28:$AN28)</f>
        <v>64.11739740008538</v>
      </c>
      <c r="J29" s="20">
        <f>SUM(ghg_2007_ind!$B28:$AN28)</f>
        <v>56.782982934148926</v>
      </c>
      <c r="K29" s="20">
        <f>SUM(ghg_2008_ind!$B28:$AN28)</f>
        <v>42.100027864517905</v>
      </c>
      <c r="L29" s="20">
        <f>SUM(ghg_2009_ind!$B28:$AN28)</f>
        <v>23.017482167243276</v>
      </c>
      <c r="M29" s="20">
        <f>SUM(ghg_2010_ind!$B28:$AN28)</f>
        <v>25.598064636164665</v>
      </c>
      <c r="N29" s="20">
        <f>SUM(ghg_2011_ind!$B28:$AN28)</f>
        <v>22.54702867966445</v>
      </c>
      <c r="O29" s="20">
        <f>SUM(ghg_2012_ind!$B28:$AN28)</f>
        <v>19.362803531377274</v>
      </c>
      <c r="P29" s="20">
        <f>SUM(ghg_2013_ind!$B28:$AN28)</f>
        <v>19.761182330719979</v>
      </c>
      <c r="Q29" s="20">
        <f>SUM(ghg_2014_ind!$B28:$AN28)</f>
        <v>20.74594105607769</v>
      </c>
      <c r="R29" s="20">
        <f>SUM(ghg_2015_ind!$B28:$AN28)</f>
        <v>21.802343430957059</v>
      </c>
      <c r="S29" s="20">
        <f>SUM(ghg_2016_ind!$B28:$AN28)</f>
        <v>23.468577271997301</v>
      </c>
    </row>
    <row r="30" spans="2:19" x14ac:dyDescent="0.45">
      <c r="B30" s="19">
        <v>20.5</v>
      </c>
      <c r="C30" s="19" t="s">
        <v>616</v>
      </c>
      <c r="D30" s="20">
        <f>SUM(ghg_2001_ind!$B29:$AN29)</f>
        <v>67.08599913842319</v>
      </c>
      <c r="E30" s="20">
        <f>SUM(ghg_2002_ind!$B29:$AN29)</f>
        <v>41.527690263991687</v>
      </c>
      <c r="F30" s="20">
        <f>SUM(ghg_2003_ind!$B29:$AN29)</f>
        <v>46.559857501066389</v>
      </c>
      <c r="G30" s="20">
        <f>SUM(ghg_2004_ind!$B29:$AN29)</f>
        <v>34.825219816253778</v>
      </c>
      <c r="H30" s="20">
        <f>SUM(ghg_2005_ind!$B29:$AN29)</f>
        <v>45.80877866734091</v>
      </c>
      <c r="I30" s="20">
        <f>SUM(ghg_2006_ind!$B29:$AN29)</f>
        <v>44.004355646642864</v>
      </c>
      <c r="J30" s="20">
        <f>SUM(ghg_2007_ind!$B29:$AN29)</f>
        <v>42.702158022485243</v>
      </c>
      <c r="K30" s="20">
        <f>SUM(ghg_2008_ind!$B29:$AN29)</f>
        <v>41.19964985735114</v>
      </c>
      <c r="L30" s="20">
        <f>SUM(ghg_2009_ind!$B29:$AN29)</f>
        <v>37.542165351625151</v>
      </c>
      <c r="M30" s="20">
        <f>SUM(ghg_2010_ind!$B29:$AN29)</f>
        <v>40.766592543581403</v>
      </c>
      <c r="N30" s="20">
        <f>SUM(ghg_2011_ind!$B29:$AN29)</f>
        <v>36.40909000818624</v>
      </c>
      <c r="O30" s="20">
        <f>SUM(ghg_2012_ind!$B29:$AN29)</f>
        <v>32.204628440214911</v>
      </c>
      <c r="P30" s="20">
        <f>SUM(ghg_2013_ind!$B29:$AN29)</f>
        <v>33.00384191848871</v>
      </c>
      <c r="Q30" s="20">
        <f>SUM(ghg_2014_ind!$B29:$AN29)</f>
        <v>33.278804713156063</v>
      </c>
      <c r="R30" s="20">
        <f>SUM(ghg_2015_ind!$B29:$AN29)</f>
        <v>33.97424162639399</v>
      </c>
      <c r="S30" s="20">
        <f>SUM(ghg_2016_ind!$B29:$AN29)</f>
        <v>38.003738785834599</v>
      </c>
    </row>
    <row r="31" spans="2:19" x14ac:dyDescent="0.45">
      <c r="B31" s="19" t="s">
        <v>617</v>
      </c>
      <c r="C31" s="19" t="s">
        <v>618</v>
      </c>
      <c r="D31" s="20">
        <f>SUM(ghg_2001_ind!$B30:$AN30)</f>
        <v>216.67557539126236</v>
      </c>
      <c r="E31" s="20">
        <f>SUM(ghg_2002_ind!$B30:$AN30)</f>
        <v>180.83597626621579</v>
      </c>
      <c r="F31" s="20">
        <f>SUM(ghg_2003_ind!$B30:$AN30)</f>
        <v>199.93939566492091</v>
      </c>
      <c r="G31" s="20">
        <f>SUM(ghg_2004_ind!$B30:$AN30)</f>
        <v>172.65718697019443</v>
      </c>
      <c r="H31" s="20">
        <f>SUM(ghg_2005_ind!$B30:$AN30)</f>
        <v>218.20921188147923</v>
      </c>
      <c r="I31" s="20">
        <f>SUM(ghg_2006_ind!$B30:$AN30)</f>
        <v>215.051622137697</v>
      </c>
      <c r="J31" s="20">
        <f>SUM(ghg_2007_ind!$B30:$AN30)</f>
        <v>229.98680689050684</v>
      </c>
      <c r="K31" s="20">
        <f>SUM(ghg_2008_ind!$B30:$AN30)</f>
        <v>228.83136476261942</v>
      </c>
      <c r="L31" s="20">
        <f>SUM(ghg_2009_ind!$B30:$AN30)</f>
        <v>190.6181127169892</v>
      </c>
      <c r="M31" s="20">
        <f>SUM(ghg_2010_ind!$B30:$AN30)</f>
        <v>211.22628977472053</v>
      </c>
      <c r="N31" s="20">
        <f>SUM(ghg_2011_ind!$B30:$AN30)</f>
        <v>192.47494118081485</v>
      </c>
      <c r="O31" s="20">
        <f>SUM(ghg_2012_ind!$B30:$AN30)</f>
        <v>174.4653641186371</v>
      </c>
      <c r="P31" s="20">
        <f>SUM(ghg_2013_ind!$B30:$AN30)</f>
        <v>164.369024459515</v>
      </c>
      <c r="Q31" s="20">
        <f>SUM(ghg_2014_ind!$B30:$AN30)</f>
        <v>162.7505367077672</v>
      </c>
      <c r="R31" s="20">
        <f>SUM(ghg_2015_ind!$B30:$AN30)</f>
        <v>166.65900850708718</v>
      </c>
      <c r="S31" s="20">
        <f>SUM(ghg_2016_ind!$B30:$AN30)</f>
        <v>184.99114380518606</v>
      </c>
    </row>
    <row r="32" spans="2:19" x14ac:dyDescent="0.45">
      <c r="B32" s="19" t="s">
        <v>619</v>
      </c>
      <c r="C32" s="19" t="s">
        <v>620</v>
      </c>
      <c r="D32" s="20">
        <f>SUM(ghg_2001_ind!$B31:$AN31)</f>
        <v>841.29485435081097</v>
      </c>
      <c r="E32" s="20">
        <f>SUM(ghg_2002_ind!$B31:$AN31)</f>
        <v>784.08248215817491</v>
      </c>
      <c r="F32" s="20">
        <f>SUM(ghg_2003_ind!$B31:$AN31)</f>
        <v>758.12759242343577</v>
      </c>
      <c r="G32" s="20">
        <f>SUM(ghg_2004_ind!$B31:$AN31)</f>
        <v>698.86494380318379</v>
      </c>
      <c r="H32" s="20">
        <f>SUM(ghg_2005_ind!$B31:$AN31)</f>
        <v>577.24614401253712</v>
      </c>
      <c r="I32" s="20">
        <f>SUM(ghg_2006_ind!$B31:$AN31)</f>
        <v>586.03742220741651</v>
      </c>
      <c r="J32" s="20">
        <f>SUM(ghg_2007_ind!$B31:$AN31)</f>
        <v>603.93916126701856</v>
      </c>
      <c r="K32" s="20">
        <f>SUM(ghg_2008_ind!$B31:$AN31)</f>
        <v>542.0040210201048</v>
      </c>
      <c r="L32" s="20">
        <f>SUM(ghg_2009_ind!$B31:$AN31)</f>
        <v>463.97347250975167</v>
      </c>
      <c r="M32" s="20">
        <f>SUM(ghg_2010_ind!$B31:$AN31)</f>
        <v>496.78024436362142</v>
      </c>
      <c r="N32" s="20">
        <f>SUM(ghg_2011_ind!$B31:$AN31)</f>
        <v>485.29765180680494</v>
      </c>
      <c r="O32" s="20">
        <f>SUM(ghg_2012_ind!$B31:$AN31)</f>
        <v>403.02205133813561</v>
      </c>
      <c r="P32" s="20">
        <f>SUM(ghg_2013_ind!$B31:$AN31)</f>
        <v>380.39164559058298</v>
      </c>
      <c r="Q32" s="20">
        <f>SUM(ghg_2014_ind!$B31:$AN31)</f>
        <v>356.02593822932289</v>
      </c>
      <c r="R32" s="20">
        <f>SUM(ghg_2015_ind!$B31:$AN31)</f>
        <v>377.3226904194168</v>
      </c>
      <c r="S32" s="20">
        <f>SUM(ghg_2016_ind!$B31:$AN31)</f>
        <v>421.89357873121986</v>
      </c>
    </row>
    <row r="33" spans="2:19" x14ac:dyDescent="0.45">
      <c r="B33" s="19" t="s">
        <v>621</v>
      </c>
      <c r="C33" s="19" t="s">
        <v>622</v>
      </c>
      <c r="D33" s="20">
        <f>SUM(ghg_2001_ind!$B32:$AN32)</f>
        <v>147.35958739159423</v>
      </c>
      <c r="E33" s="20">
        <f>SUM(ghg_2002_ind!$B32:$AN32)</f>
        <v>120.08565657704263</v>
      </c>
      <c r="F33" s="20">
        <f>SUM(ghg_2003_ind!$B32:$AN32)</f>
        <v>103.34462488471993</v>
      </c>
      <c r="G33" s="20">
        <f>SUM(ghg_2004_ind!$B32:$AN32)</f>
        <v>98.194202600236324</v>
      </c>
      <c r="H33" s="20">
        <f>SUM(ghg_2005_ind!$B32:$AN32)</f>
        <v>107.42126781822456</v>
      </c>
      <c r="I33" s="20">
        <f>SUM(ghg_2006_ind!$B32:$AN32)</f>
        <v>96.494925058293759</v>
      </c>
      <c r="J33" s="20">
        <f>SUM(ghg_2007_ind!$B32:$AN32)</f>
        <v>96.110097872137445</v>
      </c>
      <c r="K33" s="20">
        <f>SUM(ghg_2008_ind!$B32:$AN32)</f>
        <v>85.235784678456426</v>
      </c>
      <c r="L33" s="20">
        <f>SUM(ghg_2009_ind!$B32:$AN32)</f>
        <v>65.111458868603989</v>
      </c>
      <c r="M33" s="20">
        <f>SUM(ghg_2010_ind!$B32:$AN32)</f>
        <v>68.756063560527409</v>
      </c>
      <c r="N33" s="20">
        <f>SUM(ghg_2011_ind!$B32:$AN32)</f>
        <v>62.175329851966431</v>
      </c>
      <c r="O33" s="20">
        <f>SUM(ghg_2012_ind!$B32:$AN32)</f>
        <v>54.108000795548385</v>
      </c>
      <c r="P33" s="20">
        <f>SUM(ghg_2013_ind!$B32:$AN32)</f>
        <v>56.171549774723694</v>
      </c>
      <c r="Q33" s="20">
        <f>SUM(ghg_2014_ind!$B32:$AN32)</f>
        <v>58.533408436340231</v>
      </c>
      <c r="R33" s="20">
        <f>SUM(ghg_2015_ind!$B32:$AN32)</f>
        <v>62.564049015676069</v>
      </c>
      <c r="S33" s="20">
        <f>SUM(ghg_2016_ind!$B32:$AN32)</f>
        <v>68.082242515663324</v>
      </c>
    </row>
    <row r="34" spans="2:19" x14ac:dyDescent="0.45">
      <c r="B34" s="19">
        <v>21</v>
      </c>
      <c r="C34" s="19" t="s">
        <v>623</v>
      </c>
      <c r="D34" s="20">
        <f>SUM(ghg_2001_ind!$B33:$AN33)</f>
        <v>131.34093425084535</v>
      </c>
      <c r="E34" s="20">
        <f>SUM(ghg_2002_ind!$B33:$AN33)</f>
        <v>107.3977817487539</v>
      </c>
      <c r="F34" s="20">
        <f>SUM(ghg_2003_ind!$B33:$AN33)</f>
        <v>113.44584634130798</v>
      </c>
      <c r="G34" s="20">
        <f>SUM(ghg_2004_ind!$B33:$AN33)</f>
        <v>112.44893725011937</v>
      </c>
      <c r="H34" s="20">
        <f>SUM(ghg_2005_ind!$B33:$AN33)</f>
        <v>91.0969372967906</v>
      </c>
      <c r="I34" s="20">
        <f>SUM(ghg_2006_ind!$B33:$AN33)</f>
        <v>78.527274425218422</v>
      </c>
      <c r="J34" s="20">
        <f>SUM(ghg_2007_ind!$B33:$AN33)</f>
        <v>77.49897319293251</v>
      </c>
      <c r="K34" s="20">
        <f>SUM(ghg_2008_ind!$B33:$AN33)</f>
        <v>76.167271547449729</v>
      </c>
      <c r="L34" s="20">
        <f>SUM(ghg_2009_ind!$B33:$AN33)</f>
        <v>56.401347601948736</v>
      </c>
      <c r="M34" s="20">
        <f>SUM(ghg_2010_ind!$B33:$AN33)</f>
        <v>62.282989744485789</v>
      </c>
      <c r="N34" s="20">
        <f>SUM(ghg_2011_ind!$B33:$AN33)</f>
        <v>57.073539059712814</v>
      </c>
      <c r="O34" s="20">
        <f>SUM(ghg_2012_ind!$B33:$AN33)</f>
        <v>47.003302858970684</v>
      </c>
      <c r="P34" s="20">
        <f>SUM(ghg_2013_ind!$B33:$AN33)</f>
        <v>47.141200706270389</v>
      </c>
      <c r="Q34" s="20">
        <f>SUM(ghg_2014_ind!$B33:$AN33)</f>
        <v>46.165050038737348</v>
      </c>
      <c r="R34" s="20">
        <f>SUM(ghg_2015_ind!$B33:$AN33)</f>
        <v>46.127678904446526</v>
      </c>
      <c r="S34" s="20">
        <f>SUM(ghg_2016_ind!$B33:$AN33)</f>
        <v>50.415711801095753</v>
      </c>
    </row>
    <row r="35" spans="2:19" x14ac:dyDescent="0.45">
      <c r="B35" s="19">
        <v>22</v>
      </c>
      <c r="C35" s="19" t="s">
        <v>624</v>
      </c>
      <c r="D35" s="20">
        <f>SUM(ghg_2001_ind!$B34:$AN34)</f>
        <v>1840.3116704435126</v>
      </c>
      <c r="E35" s="20">
        <f>SUM(ghg_2002_ind!$B34:$AN34)</f>
        <v>2016.6556778347863</v>
      </c>
      <c r="F35" s="20">
        <f>SUM(ghg_2003_ind!$B34:$AN34)</f>
        <v>2073.3989076864891</v>
      </c>
      <c r="G35" s="20">
        <f>SUM(ghg_2004_ind!$B34:$AN34)</f>
        <v>2237.5118329392385</v>
      </c>
      <c r="H35" s="20">
        <f>SUM(ghg_2005_ind!$B34:$AN34)</f>
        <v>2350.6144134680926</v>
      </c>
      <c r="I35" s="20">
        <f>SUM(ghg_2006_ind!$B34:$AN34)</f>
        <v>2240.3062034639456</v>
      </c>
      <c r="J35" s="20">
        <f>SUM(ghg_2007_ind!$B34:$AN34)</f>
        <v>1912.5152381522378</v>
      </c>
      <c r="K35" s="20">
        <f>SUM(ghg_2008_ind!$B34:$AN34)</f>
        <v>1815.2333178429133</v>
      </c>
      <c r="L35" s="20">
        <f>SUM(ghg_2009_ind!$B34:$AN34)</f>
        <v>1885.2786328511534</v>
      </c>
      <c r="M35" s="20">
        <f>SUM(ghg_2010_ind!$B34:$AN34)</f>
        <v>2026.3615446020374</v>
      </c>
      <c r="N35" s="20">
        <f>SUM(ghg_2011_ind!$B34:$AN34)</f>
        <v>1862.7405071665801</v>
      </c>
      <c r="O35" s="20">
        <f>SUM(ghg_2012_ind!$B34:$AN34)</f>
        <v>1928.3668404810091</v>
      </c>
      <c r="P35" s="20">
        <f>SUM(ghg_2013_ind!$B34:$AN34)</f>
        <v>2035.7100624952918</v>
      </c>
      <c r="Q35" s="20">
        <f>SUM(ghg_2014_ind!$B34:$AN34)</f>
        <v>2309.1447820297385</v>
      </c>
      <c r="R35" s="20">
        <f>SUM(ghg_2015_ind!$B34:$AN34)</f>
        <v>2453.1393840553383</v>
      </c>
      <c r="S35" s="20">
        <f>SUM(ghg_2016_ind!$B34:$AN34)</f>
        <v>2497.8334192991224</v>
      </c>
    </row>
    <row r="36" spans="2:19" x14ac:dyDescent="0.45">
      <c r="B36" s="19" t="s">
        <v>625</v>
      </c>
      <c r="C36" s="19" t="s">
        <v>626</v>
      </c>
      <c r="D36" s="20">
        <f>SUM(ghg_2001_ind!$B35:$AN35)</f>
        <v>1690.3887358978666</v>
      </c>
      <c r="E36" s="20">
        <f>SUM(ghg_2002_ind!$B35:$AN35)</f>
        <v>1633.6294678413799</v>
      </c>
      <c r="F36" s="20">
        <f>SUM(ghg_2003_ind!$B35:$AN35)</f>
        <v>1659.4370213834936</v>
      </c>
      <c r="G36" s="20">
        <f>SUM(ghg_2004_ind!$B35:$AN35)</f>
        <v>1890.6716876863975</v>
      </c>
      <c r="H36" s="20">
        <f>SUM(ghg_2005_ind!$B35:$AN35)</f>
        <v>1904.8574613767917</v>
      </c>
      <c r="I36" s="20">
        <f>SUM(ghg_2006_ind!$B35:$AN35)</f>
        <v>1910.1371087602456</v>
      </c>
      <c r="J36" s="20">
        <f>SUM(ghg_2007_ind!$B35:$AN35)</f>
        <v>2035.7164353916635</v>
      </c>
      <c r="K36" s="20">
        <f>SUM(ghg_2008_ind!$B35:$AN35)</f>
        <v>1655.4869609898378</v>
      </c>
      <c r="L36" s="20">
        <f>SUM(ghg_2009_ind!$B35:$AN35)</f>
        <v>1308.6407962092915</v>
      </c>
      <c r="M36" s="20">
        <f>SUM(ghg_2010_ind!$B35:$AN35)</f>
        <v>1440.3463691205218</v>
      </c>
      <c r="N36" s="20">
        <f>SUM(ghg_2011_ind!$B35:$AN35)</f>
        <v>1532.2558428987224</v>
      </c>
      <c r="O36" s="20">
        <f>SUM(ghg_2012_ind!$B35:$AN35)</f>
        <v>1548.5531123313356</v>
      </c>
      <c r="P36" s="20">
        <f>SUM(ghg_2013_ind!$B35:$AN35)</f>
        <v>1768.954123268797</v>
      </c>
      <c r="Q36" s="20">
        <f>SUM(ghg_2014_ind!$B35:$AN35)</f>
        <v>1888.5538472559388</v>
      </c>
      <c r="R36" s="20">
        <f>SUM(ghg_2015_ind!$B35:$AN35)</f>
        <v>1925.1448044439514</v>
      </c>
      <c r="S36" s="20">
        <f>SUM(ghg_2016_ind!$B35:$AN35)</f>
        <v>1977.6722259082344</v>
      </c>
    </row>
    <row r="37" spans="2:19" x14ac:dyDescent="0.45">
      <c r="B37" s="19" t="s">
        <v>627</v>
      </c>
      <c r="C37" s="19" t="s">
        <v>628</v>
      </c>
      <c r="D37" s="20">
        <f>SUM(ghg_2001_ind!$B36:$AN36)</f>
        <v>1037.1369037912511</v>
      </c>
      <c r="E37" s="20">
        <f>SUM(ghg_2002_ind!$B36:$AN36)</f>
        <v>1056.9018936563164</v>
      </c>
      <c r="F37" s="20">
        <f>SUM(ghg_2003_ind!$B36:$AN36)</f>
        <v>1190.5716802693207</v>
      </c>
      <c r="G37" s="20">
        <f>SUM(ghg_2004_ind!$B36:$AN36)</f>
        <v>1312.3505104475032</v>
      </c>
      <c r="H37" s="20">
        <f>SUM(ghg_2005_ind!$B36:$AN36)</f>
        <v>1240.6761522606816</v>
      </c>
      <c r="I37" s="20">
        <f>SUM(ghg_2006_ind!$B36:$AN36)</f>
        <v>1259.2882330129339</v>
      </c>
      <c r="J37" s="20">
        <f>SUM(ghg_2007_ind!$B36:$AN36)</f>
        <v>1190.7739162014459</v>
      </c>
      <c r="K37" s="20">
        <f>SUM(ghg_2008_ind!$B36:$AN36)</f>
        <v>1278.3112028158034</v>
      </c>
      <c r="L37" s="20">
        <f>SUM(ghg_2009_ind!$B36:$AN36)</f>
        <v>1084.7726173028277</v>
      </c>
      <c r="M37" s="20">
        <f>SUM(ghg_2010_ind!$B36:$AN36)</f>
        <v>1089.0162242662136</v>
      </c>
      <c r="N37" s="20">
        <f>SUM(ghg_2011_ind!$B36:$AN36)</f>
        <v>1003.8187305590895</v>
      </c>
      <c r="O37" s="20">
        <f>SUM(ghg_2012_ind!$B36:$AN36)</f>
        <v>864.64581952461651</v>
      </c>
      <c r="P37" s="20">
        <f>SUM(ghg_2013_ind!$B36:$AN36)</f>
        <v>1101.2050998178474</v>
      </c>
      <c r="Q37" s="20">
        <f>SUM(ghg_2014_ind!$B36:$AN36)</f>
        <v>1295.2441567641038</v>
      </c>
      <c r="R37" s="20">
        <f>SUM(ghg_2015_ind!$B36:$AN36)</f>
        <v>1168.903523304414</v>
      </c>
      <c r="S37" s="20">
        <f>SUM(ghg_2016_ind!$B36:$AN36)</f>
        <v>1220.6080712965932</v>
      </c>
    </row>
    <row r="38" spans="2:19" x14ac:dyDescent="0.45">
      <c r="B38" s="19" t="s">
        <v>629</v>
      </c>
      <c r="C38" s="19" t="s">
        <v>630</v>
      </c>
      <c r="D38" s="20">
        <f>SUM(ghg_2001_ind!$B37:$AN37)</f>
        <v>2892.6098905856229</v>
      </c>
      <c r="E38" s="20">
        <f>SUM(ghg_2002_ind!$B37:$AN37)</f>
        <v>2783.7391861998749</v>
      </c>
      <c r="F38" s="20">
        <f>SUM(ghg_2003_ind!$B37:$AN37)</f>
        <v>2837.928770686111</v>
      </c>
      <c r="G38" s="20">
        <f>SUM(ghg_2004_ind!$B37:$AN37)</f>
        <v>3042.9706286767705</v>
      </c>
      <c r="H38" s="20">
        <f>SUM(ghg_2005_ind!$B37:$AN37)</f>
        <v>2924.8863359927636</v>
      </c>
      <c r="I38" s="20">
        <f>SUM(ghg_2006_ind!$B37:$AN37)</f>
        <v>2986.5498927430981</v>
      </c>
      <c r="J38" s="20">
        <f>SUM(ghg_2007_ind!$B37:$AN37)</f>
        <v>3193.1894601000026</v>
      </c>
      <c r="K38" s="20">
        <f>SUM(ghg_2008_ind!$B37:$AN37)</f>
        <v>2884.7676213483105</v>
      </c>
      <c r="L38" s="20">
        <f>SUM(ghg_2009_ind!$B37:$AN37)</f>
        <v>2182.2421530661736</v>
      </c>
      <c r="M38" s="20">
        <f>SUM(ghg_2010_ind!$B37:$AN37)</f>
        <v>2231.7423897806584</v>
      </c>
      <c r="N38" s="20">
        <f>SUM(ghg_2011_ind!$B37:$AN37)</f>
        <v>2235.3861971943338</v>
      </c>
      <c r="O38" s="20">
        <f>SUM(ghg_2012_ind!$B37:$AN37)</f>
        <v>2067.1363101274183</v>
      </c>
      <c r="P38" s="20">
        <f>SUM(ghg_2013_ind!$B37:$AN37)</f>
        <v>2295.5112084688813</v>
      </c>
      <c r="Q38" s="20">
        <f>SUM(ghg_2014_ind!$B37:$AN37)</f>
        <v>2704.309597070257</v>
      </c>
      <c r="R38" s="20">
        <f>SUM(ghg_2015_ind!$B37:$AN37)</f>
        <v>2711.1590130260433</v>
      </c>
      <c r="S38" s="20">
        <f>SUM(ghg_2016_ind!$B37:$AN37)</f>
        <v>2485.9450261673387</v>
      </c>
    </row>
    <row r="39" spans="2:19" x14ac:dyDescent="0.45">
      <c r="B39" s="19" t="s">
        <v>631</v>
      </c>
      <c r="C39" s="19" t="s">
        <v>632</v>
      </c>
      <c r="D39" s="20">
        <f>SUM(ghg_2001_ind!$B38:$AN38)</f>
        <v>922.11396719060758</v>
      </c>
      <c r="E39" s="20">
        <f>SUM(ghg_2002_ind!$B38:$AN38)</f>
        <v>910.61835914061191</v>
      </c>
      <c r="F39" s="20">
        <f>SUM(ghg_2003_ind!$B38:$AN38)</f>
        <v>876.35888696797417</v>
      </c>
      <c r="G39" s="20">
        <f>SUM(ghg_2004_ind!$B38:$AN38)</f>
        <v>778.36760953102885</v>
      </c>
      <c r="H39" s="20">
        <f>SUM(ghg_2005_ind!$B38:$AN38)</f>
        <v>604.57435431872602</v>
      </c>
      <c r="I39" s="20">
        <f>SUM(ghg_2006_ind!$B38:$AN38)</f>
        <v>629.20873365544662</v>
      </c>
      <c r="J39" s="20">
        <f>SUM(ghg_2007_ind!$B38:$AN38)</f>
        <v>590.95328673285792</v>
      </c>
      <c r="K39" s="20">
        <f>SUM(ghg_2008_ind!$B38:$AN38)</f>
        <v>555.25302213293969</v>
      </c>
      <c r="L39" s="20">
        <f>SUM(ghg_2009_ind!$B38:$AN38)</f>
        <v>496.12623994919619</v>
      </c>
      <c r="M39" s="20">
        <f>SUM(ghg_2010_ind!$B38:$AN38)</f>
        <v>455.17626740614406</v>
      </c>
      <c r="N39" s="20">
        <f>SUM(ghg_2011_ind!$B38:$AN38)</f>
        <v>392.96993992491917</v>
      </c>
      <c r="O39" s="20">
        <f>SUM(ghg_2012_ind!$B38:$AN38)</f>
        <v>341.61090608235884</v>
      </c>
      <c r="P39" s="20">
        <f>SUM(ghg_2013_ind!$B38:$AN38)</f>
        <v>302.33642567821408</v>
      </c>
      <c r="Q39" s="20">
        <f>SUM(ghg_2014_ind!$B38:$AN38)</f>
        <v>347.53689481987095</v>
      </c>
      <c r="R39" s="20">
        <f>SUM(ghg_2015_ind!$B38:$AN38)</f>
        <v>323.06707615733018</v>
      </c>
      <c r="S39" s="20">
        <f>SUM(ghg_2016_ind!$B38:$AN38)</f>
        <v>306.865441288547</v>
      </c>
    </row>
    <row r="40" spans="2:19" x14ac:dyDescent="0.45">
      <c r="B40" s="19">
        <v>25.4</v>
      </c>
      <c r="C40" s="19" t="s">
        <v>633</v>
      </c>
      <c r="D40" s="20">
        <f>SUM(ghg_2001_ind!$B39:$AN39)</f>
        <v>14.932333192103391</v>
      </c>
      <c r="E40" s="20">
        <f>SUM(ghg_2002_ind!$B39:$AN39)</f>
        <v>18.684733243097195</v>
      </c>
      <c r="F40" s="20">
        <f>SUM(ghg_2003_ind!$B39:$AN39)</f>
        <v>17.639667856316532</v>
      </c>
      <c r="G40" s="20">
        <f>SUM(ghg_2004_ind!$B39:$AN39)</f>
        <v>18.960848215190776</v>
      </c>
      <c r="H40" s="20">
        <f>SUM(ghg_2005_ind!$B39:$AN39)</f>
        <v>17.150910017994281</v>
      </c>
      <c r="I40" s="20">
        <f>SUM(ghg_2006_ind!$B39:$AN39)</f>
        <v>15.848069826623444</v>
      </c>
      <c r="J40" s="20">
        <f>SUM(ghg_2007_ind!$B39:$AN39)</f>
        <v>18.001453218984253</v>
      </c>
      <c r="K40" s="20">
        <f>SUM(ghg_2008_ind!$B39:$AN39)</f>
        <v>15.222286546271492</v>
      </c>
      <c r="L40" s="20">
        <f>SUM(ghg_2009_ind!$B39:$AN39)</f>
        <v>13.488133861199042</v>
      </c>
      <c r="M40" s="20">
        <f>SUM(ghg_2010_ind!$B39:$AN39)</f>
        <v>15.093291867570191</v>
      </c>
      <c r="N40" s="20">
        <f>SUM(ghg_2011_ind!$B39:$AN39)</f>
        <v>12.515463422916808</v>
      </c>
      <c r="O40" s="20">
        <f>SUM(ghg_2012_ind!$B39:$AN39)</f>
        <v>11.743552921841475</v>
      </c>
      <c r="P40" s="20">
        <f>SUM(ghg_2013_ind!$B39:$AN39)</f>
        <v>11.996724094571073</v>
      </c>
      <c r="Q40" s="20">
        <f>SUM(ghg_2014_ind!$B39:$AN39)</f>
        <v>13.77236136535157</v>
      </c>
      <c r="R40" s="20">
        <f>SUM(ghg_2015_ind!$B39:$AN39)</f>
        <v>12.613620166773845</v>
      </c>
      <c r="S40" s="20">
        <f>SUM(ghg_2016_ind!$B39:$AN39)</f>
        <v>12.262124229445867</v>
      </c>
    </row>
    <row r="41" spans="2:19" x14ac:dyDescent="0.45">
      <c r="B41" s="19" t="s">
        <v>634</v>
      </c>
      <c r="C41" s="19" t="s">
        <v>635</v>
      </c>
      <c r="D41" s="20">
        <f>SUM(ghg_2001_ind!$B40:$AN40)</f>
        <v>315.460619952434</v>
      </c>
      <c r="E41" s="20">
        <f>SUM(ghg_2002_ind!$B40:$AN40)</f>
        <v>322.58234206519052</v>
      </c>
      <c r="F41" s="20">
        <f>SUM(ghg_2003_ind!$B40:$AN40)</f>
        <v>333.5731597887418</v>
      </c>
      <c r="G41" s="20">
        <f>SUM(ghg_2004_ind!$B40:$AN40)</f>
        <v>331.00324814947345</v>
      </c>
      <c r="H41" s="20">
        <f>SUM(ghg_2005_ind!$B40:$AN40)</f>
        <v>322.49673245388777</v>
      </c>
      <c r="I41" s="20">
        <f>SUM(ghg_2006_ind!$B40:$AN40)</f>
        <v>323.28583034585353</v>
      </c>
      <c r="J41" s="20">
        <f>SUM(ghg_2007_ind!$B40:$AN40)</f>
        <v>311.40334922509822</v>
      </c>
      <c r="K41" s="20">
        <f>SUM(ghg_2008_ind!$B40:$AN40)</f>
        <v>286.70372881146221</v>
      </c>
      <c r="L41" s="20">
        <f>SUM(ghg_2009_ind!$B40:$AN40)</f>
        <v>198.0130536010472</v>
      </c>
      <c r="M41" s="20">
        <f>SUM(ghg_2010_ind!$B40:$AN40)</f>
        <v>182.79212094258455</v>
      </c>
      <c r="N41" s="20">
        <f>SUM(ghg_2011_ind!$B40:$AN40)</f>
        <v>155.89013206269863</v>
      </c>
      <c r="O41" s="20">
        <f>SUM(ghg_2012_ind!$B40:$AN40)</f>
        <v>141.53278564964475</v>
      </c>
      <c r="P41" s="20">
        <f>SUM(ghg_2013_ind!$B40:$AN40)</f>
        <v>155.8443330020136</v>
      </c>
      <c r="Q41" s="20">
        <f>SUM(ghg_2014_ind!$B40:$AN40)</f>
        <v>182.03784300172865</v>
      </c>
      <c r="R41" s="20">
        <f>SUM(ghg_2015_ind!$B40:$AN40)</f>
        <v>181.28506490125361</v>
      </c>
      <c r="S41" s="20">
        <f>SUM(ghg_2016_ind!$B40:$AN40)</f>
        <v>168.48261380929097</v>
      </c>
    </row>
    <row r="42" spans="2:19" x14ac:dyDescent="0.45">
      <c r="B42" s="19">
        <v>26</v>
      </c>
      <c r="C42" s="19" t="s">
        <v>636</v>
      </c>
      <c r="D42" s="20">
        <f>SUM(ghg_2001_ind!$B41:$AN41)</f>
        <v>978.72151285296286</v>
      </c>
      <c r="E42" s="20">
        <f>SUM(ghg_2002_ind!$B41:$AN41)</f>
        <v>968.45050527684543</v>
      </c>
      <c r="F42" s="20">
        <f>SUM(ghg_2003_ind!$B41:$AN41)</f>
        <v>1050.2586327059171</v>
      </c>
      <c r="G42" s="20">
        <f>SUM(ghg_2004_ind!$B41:$AN41)</f>
        <v>959.07148573972199</v>
      </c>
      <c r="H42" s="20">
        <f>SUM(ghg_2005_ind!$B41:$AN41)</f>
        <v>900.94857709687722</v>
      </c>
      <c r="I42" s="20">
        <f>SUM(ghg_2006_ind!$B41:$AN41)</f>
        <v>827.17326652578674</v>
      </c>
      <c r="J42" s="20">
        <f>SUM(ghg_2007_ind!$B41:$AN41)</f>
        <v>694.49369347285563</v>
      </c>
      <c r="K42" s="20">
        <f>SUM(ghg_2008_ind!$B41:$AN41)</f>
        <v>608.63555312535129</v>
      </c>
      <c r="L42" s="20">
        <f>SUM(ghg_2009_ind!$B41:$AN41)</f>
        <v>603.14570117078722</v>
      </c>
      <c r="M42" s="20">
        <f>SUM(ghg_2010_ind!$B41:$AN41)</f>
        <v>551.0304720211044</v>
      </c>
      <c r="N42" s="20">
        <f>SUM(ghg_2011_ind!$B41:$AN41)</f>
        <v>643.45492963919924</v>
      </c>
      <c r="O42" s="20">
        <f>SUM(ghg_2012_ind!$B41:$AN41)</f>
        <v>585.96350722769625</v>
      </c>
      <c r="P42" s="20">
        <f>SUM(ghg_2013_ind!$B41:$AN41)</f>
        <v>597.40529267966917</v>
      </c>
      <c r="Q42" s="20">
        <f>SUM(ghg_2014_ind!$B41:$AN41)</f>
        <v>692.88912643207937</v>
      </c>
      <c r="R42" s="20">
        <f>SUM(ghg_2015_ind!$B41:$AN41)</f>
        <v>687.1408943798391</v>
      </c>
      <c r="S42" s="20">
        <f>SUM(ghg_2016_ind!$B41:$AN41)</f>
        <v>599.19786342833572</v>
      </c>
    </row>
    <row r="43" spans="2:19" x14ac:dyDescent="0.45">
      <c r="B43" s="19">
        <v>27</v>
      </c>
      <c r="C43" s="19" t="s">
        <v>637</v>
      </c>
      <c r="D43" s="20">
        <f>SUM(ghg_2001_ind!$B42:$AN42)</f>
        <v>121.76945252381117</v>
      </c>
      <c r="E43" s="20">
        <f>SUM(ghg_2002_ind!$B42:$AN42)</f>
        <v>118.23212492544752</v>
      </c>
      <c r="F43" s="20">
        <f>SUM(ghg_2003_ind!$B42:$AN42)</f>
        <v>115.34306867989434</v>
      </c>
      <c r="G43" s="20">
        <f>SUM(ghg_2004_ind!$B42:$AN42)</f>
        <v>120.02000495026574</v>
      </c>
      <c r="H43" s="20">
        <f>SUM(ghg_2005_ind!$B42:$AN42)</f>
        <v>127.52530189383405</v>
      </c>
      <c r="I43" s="20">
        <f>SUM(ghg_2006_ind!$B42:$AN42)</f>
        <v>106.42491340730635</v>
      </c>
      <c r="J43" s="20">
        <f>SUM(ghg_2007_ind!$B42:$AN42)</f>
        <v>99.649311689819484</v>
      </c>
      <c r="K43" s="20">
        <f>SUM(ghg_2008_ind!$B42:$AN42)</f>
        <v>81.63417752320143</v>
      </c>
      <c r="L43" s="20">
        <f>SUM(ghg_2009_ind!$B42:$AN42)</f>
        <v>67.603968128248511</v>
      </c>
      <c r="M43" s="20">
        <f>SUM(ghg_2010_ind!$B42:$AN42)</f>
        <v>65.912076929369206</v>
      </c>
      <c r="N43" s="20">
        <f>SUM(ghg_2011_ind!$B42:$AN42)</f>
        <v>56.785577788738742</v>
      </c>
      <c r="O43" s="20">
        <f>SUM(ghg_2012_ind!$B42:$AN42)</f>
        <v>51.946420546890309</v>
      </c>
      <c r="P43" s="20">
        <f>SUM(ghg_2013_ind!$B42:$AN42)</f>
        <v>57.245583946846992</v>
      </c>
      <c r="Q43" s="20">
        <f>SUM(ghg_2014_ind!$B42:$AN42)</f>
        <v>66.964670675593212</v>
      </c>
      <c r="R43" s="20">
        <f>SUM(ghg_2015_ind!$B42:$AN42)</f>
        <v>69.704718121947948</v>
      </c>
      <c r="S43" s="20">
        <f>SUM(ghg_2016_ind!$B42:$AN42)</f>
        <v>73.468273799391767</v>
      </c>
    </row>
    <row r="44" spans="2:19" x14ac:dyDescent="0.45">
      <c r="B44" s="19">
        <v>28</v>
      </c>
      <c r="C44" s="19" t="s">
        <v>638</v>
      </c>
      <c r="D44" s="20">
        <f>SUM(ghg_2001_ind!$B43:$AN43)</f>
        <v>246.78697676690211</v>
      </c>
      <c r="E44" s="20">
        <f>SUM(ghg_2002_ind!$B43:$AN43)</f>
        <v>241.31961620633959</v>
      </c>
      <c r="F44" s="20">
        <f>SUM(ghg_2003_ind!$B43:$AN43)</f>
        <v>235.47225816885444</v>
      </c>
      <c r="G44" s="20">
        <f>SUM(ghg_2004_ind!$B43:$AN43)</f>
        <v>231.70263342808477</v>
      </c>
      <c r="H44" s="20">
        <f>SUM(ghg_2005_ind!$B43:$AN43)</f>
        <v>208.32640591794845</v>
      </c>
      <c r="I44" s="20">
        <f>SUM(ghg_2006_ind!$B43:$AN43)</f>
        <v>209.12445707859811</v>
      </c>
      <c r="J44" s="20">
        <f>SUM(ghg_2007_ind!$B43:$AN43)</f>
        <v>207.58684222035217</v>
      </c>
      <c r="K44" s="20">
        <f>SUM(ghg_2008_ind!$B43:$AN43)</f>
        <v>179.28401054592752</v>
      </c>
      <c r="L44" s="20">
        <f>SUM(ghg_2009_ind!$B43:$AN43)</f>
        <v>165.2223965580304</v>
      </c>
      <c r="M44" s="20">
        <f>SUM(ghg_2010_ind!$B43:$AN43)</f>
        <v>147.46191298613519</v>
      </c>
      <c r="N44" s="20">
        <f>SUM(ghg_2011_ind!$B43:$AN43)</f>
        <v>155.39630261586905</v>
      </c>
      <c r="O44" s="20">
        <f>SUM(ghg_2012_ind!$B43:$AN43)</f>
        <v>144.50139990841444</v>
      </c>
      <c r="P44" s="20">
        <f>SUM(ghg_2013_ind!$B43:$AN43)</f>
        <v>152.66542333934905</v>
      </c>
      <c r="Q44" s="20">
        <f>SUM(ghg_2014_ind!$B43:$AN43)</f>
        <v>179.99463044511455</v>
      </c>
      <c r="R44" s="20">
        <f>SUM(ghg_2015_ind!$B43:$AN43)</f>
        <v>185.6088050002835</v>
      </c>
      <c r="S44" s="20">
        <f>SUM(ghg_2016_ind!$B43:$AN43)</f>
        <v>182.50079296345751</v>
      </c>
    </row>
    <row r="45" spans="2:19" x14ac:dyDescent="0.45">
      <c r="B45" s="19">
        <v>29</v>
      </c>
      <c r="C45" s="19" t="s">
        <v>639</v>
      </c>
      <c r="D45" s="20">
        <f>SUM(ghg_2001_ind!$B44:$AN44)</f>
        <v>262.22567050325716</v>
      </c>
      <c r="E45" s="20">
        <f>SUM(ghg_2002_ind!$B44:$AN44)</f>
        <v>245.10350709208052</v>
      </c>
      <c r="F45" s="20">
        <f>SUM(ghg_2003_ind!$B44:$AN44)</f>
        <v>219.54139667632933</v>
      </c>
      <c r="G45" s="20">
        <f>SUM(ghg_2004_ind!$B44:$AN44)</f>
        <v>211.03234642137917</v>
      </c>
      <c r="H45" s="20">
        <f>SUM(ghg_2005_ind!$B44:$AN44)</f>
        <v>220.70123316948826</v>
      </c>
      <c r="I45" s="20">
        <f>SUM(ghg_2006_ind!$B44:$AN44)</f>
        <v>206.63054563884617</v>
      </c>
      <c r="J45" s="20">
        <f>SUM(ghg_2007_ind!$B44:$AN44)</f>
        <v>163.50336451999289</v>
      </c>
      <c r="K45" s="20">
        <f>SUM(ghg_2008_ind!$B44:$AN44)</f>
        <v>121.86690676322469</v>
      </c>
      <c r="L45" s="20">
        <f>SUM(ghg_2009_ind!$B44:$AN44)</f>
        <v>119.16403728970629</v>
      </c>
      <c r="M45" s="20">
        <f>SUM(ghg_2010_ind!$B44:$AN44)</f>
        <v>133.57946499362112</v>
      </c>
      <c r="N45" s="20">
        <f>SUM(ghg_2011_ind!$B44:$AN44)</f>
        <v>121.8815886496066</v>
      </c>
      <c r="O45" s="20">
        <f>SUM(ghg_2012_ind!$B44:$AN44)</f>
        <v>102.58288394543423</v>
      </c>
      <c r="P45" s="20">
        <f>SUM(ghg_2013_ind!$B44:$AN44)</f>
        <v>115.64240717089162</v>
      </c>
      <c r="Q45" s="20">
        <f>SUM(ghg_2014_ind!$B44:$AN44)</f>
        <v>147.34758927287351</v>
      </c>
      <c r="R45" s="20">
        <f>SUM(ghg_2015_ind!$B44:$AN44)</f>
        <v>152.8094225290169</v>
      </c>
      <c r="S45" s="20">
        <f>SUM(ghg_2016_ind!$B44:$AN44)</f>
        <v>138.12044973806007</v>
      </c>
    </row>
    <row r="46" spans="2:19" x14ac:dyDescent="0.45">
      <c r="B46" s="19">
        <v>30.1</v>
      </c>
      <c r="C46" s="19" t="s">
        <v>640</v>
      </c>
      <c r="D46" s="20">
        <f>SUM(ghg_2001_ind!$B45:$AN45)</f>
        <v>11.89841911551269</v>
      </c>
      <c r="E46" s="20">
        <f>SUM(ghg_2002_ind!$B45:$AN45)</f>
        <v>12.602442838328175</v>
      </c>
      <c r="F46" s="20">
        <f>SUM(ghg_2003_ind!$B45:$AN45)</f>
        <v>13.022180093410357</v>
      </c>
      <c r="G46" s="20">
        <f>SUM(ghg_2004_ind!$B45:$AN45)</f>
        <v>9.4609299650763976</v>
      </c>
      <c r="H46" s="20">
        <f>SUM(ghg_2005_ind!$B45:$AN45)</f>
        <v>10.679460539079919</v>
      </c>
      <c r="I46" s="20">
        <f>SUM(ghg_2006_ind!$B45:$AN45)</f>
        <v>10.113830320110242</v>
      </c>
      <c r="J46" s="20">
        <f>SUM(ghg_2007_ind!$B45:$AN45)</f>
        <v>9.7781769783086308</v>
      </c>
      <c r="K46" s="20">
        <f>SUM(ghg_2008_ind!$B45:$AN45)</f>
        <v>14.612554886042133</v>
      </c>
      <c r="L46" s="20">
        <f>SUM(ghg_2009_ind!$B45:$AN45)</f>
        <v>14.417794385593213</v>
      </c>
      <c r="M46" s="20">
        <f>SUM(ghg_2010_ind!$B45:$AN45)</f>
        <v>13.800741503558623</v>
      </c>
      <c r="N46" s="20">
        <f>SUM(ghg_2011_ind!$B45:$AN45)</f>
        <v>10.880277893743584</v>
      </c>
      <c r="O46" s="20">
        <f>SUM(ghg_2012_ind!$B45:$AN45)</f>
        <v>8.4907425494814497</v>
      </c>
      <c r="P46" s="20">
        <f>SUM(ghg_2013_ind!$B45:$AN45)</f>
        <v>8.6916869674680051</v>
      </c>
      <c r="Q46" s="20">
        <f>SUM(ghg_2014_ind!$B45:$AN45)</f>
        <v>13.774486602310144</v>
      </c>
      <c r="R46" s="20">
        <f>SUM(ghg_2015_ind!$B45:$AN45)</f>
        <v>14.477729546499235</v>
      </c>
      <c r="S46" s="20">
        <f>SUM(ghg_2016_ind!$B45:$AN45)</f>
        <v>15.309432005183298</v>
      </c>
    </row>
    <row r="47" spans="2:19" x14ac:dyDescent="0.45">
      <c r="B47" s="19">
        <v>30.3</v>
      </c>
      <c r="C47" s="19" t="s">
        <v>641</v>
      </c>
      <c r="D47" s="20">
        <f>SUM(ghg_2001_ind!$B46:$AN46)</f>
        <v>41.804164745352942</v>
      </c>
      <c r="E47" s="20">
        <f>SUM(ghg_2002_ind!$B46:$AN46)</f>
        <v>46.867254235411309</v>
      </c>
      <c r="F47" s="20">
        <f>SUM(ghg_2003_ind!$B46:$AN46)</f>
        <v>33.764801832815515</v>
      </c>
      <c r="G47" s="20">
        <f>SUM(ghg_2004_ind!$B46:$AN46)</f>
        <v>35.428261584653981</v>
      </c>
      <c r="H47" s="20">
        <f>SUM(ghg_2005_ind!$B46:$AN46)</f>
        <v>26.336334509039773</v>
      </c>
      <c r="I47" s="20">
        <f>SUM(ghg_2006_ind!$B46:$AN46)</f>
        <v>28.260680781608009</v>
      </c>
      <c r="J47" s="20">
        <f>SUM(ghg_2007_ind!$B46:$AN46)</f>
        <v>42.145402577571794</v>
      </c>
      <c r="K47" s="20">
        <f>SUM(ghg_2008_ind!$B46:$AN46)</f>
        <v>60.249913556759815</v>
      </c>
      <c r="L47" s="20">
        <f>SUM(ghg_2009_ind!$B46:$AN46)</f>
        <v>55.344072392389421</v>
      </c>
      <c r="M47" s="20">
        <f>SUM(ghg_2010_ind!$B46:$AN46)</f>
        <v>47.153763018763655</v>
      </c>
      <c r="N47" s="20">
        <f>SUM(ghg_2011_ind!$B46:$AN46)</f>
        <v>39.595026874834971</v>
      </c>
      <c r="O47" s="20">
        <f>SUM(ghg_2012_ind!$B46:$AN46)</f>
        <v>35.419453844109718</v>
      </c>
      <c r="P47" s="20">
        <f>SUM(ghg_2013_ind!$B46:$AN46)</f>
        <v>39.003967127105113</v>
      </c>
      <c r="Q47" s="20">
        <f>SUM(ghg_2014_ind!$B46:$AN46)</f>
        <v>61.832681553364324</v>
      </c>
      <c r="R47" s="20">
        <f>SUM(ghg_2015_ind!$B46:$AN46)</f>
        <v>60.105623540523773</v>
      </c>
      <c r="S47" s="20">
        <f>SUM(ghg_2016_ind!$B46:$AN46)</f>
        <v>59.174894495510401</v>
      </c>
    </row>
    <row r="48" spans="2:19" x14ac:dyDescent="0.45">
      <c r="B48" s="19" t="s">
        <v>642</v>
      </c>
      <c r="C48" s="19" t="s">
        <v>643</v>
      </c>
      <c r="D48" s="20">
        <f>SUM(ghg_2001_ind!$B47:$AN47)</f>
        <v>8.2607423504077602</v>
      </c>
      <c r="E48" s="20">
        <f>SUM(ghg_2002_ind!$B47:$AN47)</f>
        <v>8.9723343162694498</v>
      </c>
      <c r="F48" s="20">
        <f>SUM(ghg_2003_ind!$B47:$AN47)</f>
        <v>12.564961184979206</v>
      </c>
      <c r="G48" s="20">
        <f>SUM(ghg_2004_ind!$B47:$AN47)</f>
        <v>8.7575487606209865</v>
      </c>
      <c r="H48" s="20">
        <f>SUM(ghg_2005_ind!$B47:$AN47)</f>
        <v>6.4703924517728275</v>
      </c>
      <c r="I48" s="20">
        <f>SUM(ghg_2006_ind!$B47:$AN47)</f>
        <v>6.4439776899187979</v>
      </c>
      <c r="J48" s="20">
        <f>SUM(ghg_2007_ind!$B47:$AN47)</f>
        <v>6.1420211755176757</v>
      </c>
      <c r="K48" s="20">
        <f>SUM(ghg_2008_ind!$B47:$AN47)</f>
        <v>9.7064294213333273</v>
      </c>
      <c r="L48" s="20">
        <f>SUM(ghg_2009_ind!$B47:$AN47)</f>
        <v>9.1206824707461465</v>
      </c>
      <c r="M48" s="20">
        <f>SUM(ghg_2010_ind!$B47:$AN47)</f>
        <v>7.162896189852801</v>
      </c>
      <c r="N48" s="20">
        <f>SUM(ghg_2011_ind!$B47:$AN47)</f>
        <v>6.8376493391902899</v>
      </c>
      <c r="O48" s="20">
        <f>SUM(ghg_2012_ind!$B47:$AN47)</f>
        <v>6.1656114945060398</v>
      </c>
      <c r="P48" s="20">
        <f>SUM(ghg_2013_ind!$B47:$AN47)</f>
        <v>7.0001426081726574</v>
      </c>
      <c r="Q48" s="20">
        <f>SUM(ghg_2014_ind!$B47:$AN47)</f>
        <v>9.9829390110018146</v>
      </c>
      <c r="R48" s="20">
        <f>SUM(ghg_2015_ind!$B47:$AN47)</f>
        <v>9.960056455959684</v>
      </c>
      <c r="S48" s="20">
        <f>SUM(ghg_2016_ind!$B47:$AN47)</f>
        <v>9.0977899123463857</v>
      </c>
    </row>
    <row r="49" spans="2:19" x14ac:dyDescent="0.45">
      <c r="B49" s="19">
        <v>31</v>
      </c>
      <c r="C49" s="19" t="s">
        <v>644</v>
      </c>
      <c r="D49" s="20">
        <f>SUM(ghg_2001_ind!$B48:$AN48)</f>
        <v>304.89733118181624</v>
      </c>
      <c r="E49" s="20">
        <f>SUM(ghg_2002_ind!$B48:$AN48)</f>
        <v>325.02338909176478</v>
      </c>
      <c r="F49" s="20">
        <f>SUM(ghg_2003_ind!$B48:$AN48)</f>
        <v>278.00816844181008</v>
      </c>
      <c r="G49" s="20">
        <f>SUM(ghg_2004_ind!$B48:$AN48)</f>
        <v>277.49767784452899</v>
      </c>
      <c r="H49" s="20">
        <f>SUM(ghg_2005_ind!$B48:$AN48)</f>
        <v>277.44978667279452</v>
      </c>
      <c r="I49" s="20">
        <f>SUM(ghg_2006_ind!$B48:$AN48)</f>
        <v>299.69367777276051</v>
      </c>
      <c r="J49" s="20">
        <f>SUM(ghg_2007_ind!$B48:$AN48)</f>
        <v>235.37245961071343</v>
      </c>
      <c r="K49" s="20">
        <f>SUM(ghg_2008_ind!$B48:$AN48)</f>
        <v>241.40191786073331</v>
      </c>
      <c r="L49" s="20">
        <f>SUM(ghg_2009_ind!$B48:$AN48)</f>
        <v>211.11068874466807</v>
      </c>
      <c r="M49" s="20">
        <f>SUM(ghg_2010_ind!$B48:$AN48)</f>
        <v>244.83605419945192</v>
      </c>
      <c r="N49" s="20">
        <f>SUM(ghg_2011_ind!$B48:$AN48)</f>
        <v>226.60233509873734</v>
      </c>
      <c r="O49" s="20">
        <f>SUM(ghg_2012_ind!$B48:$AN48)</f>
        <v>223.15880510135767</v>
      </c>
      <c r="P49" s="20">
        <f>SUM(ghg_2013_ind!$B48:$AN48)</f>
        <v>253.2968196607703</v>
      </c>
      <c r="Q49" s="20">
        <f>SUM(ghg_2014_ind!$B48:$AN48)</f>
        <v>277.08921286219947</v>
      </c>
      <c r="R49" s="20">
        <f>SUM(ghg_2015_ind!$B48:$AN48)</f>
        <v>336.94020627886999</v>
      </c>
      <c r="S49" s="20">
        <f>SUM(ghg_2016_ind!$B48:$AN48)</f>
        <v>279.37989698248663</v>
      </c>
    </row>
    <row r="50" spans="2:19" x14ac:dyDescent="0.45">
      <c r="B50" s="19">
        <v>32</v>
      </c>
      <c r="C50" s="19" t="s">
        <v>645</v>
      </c>
      <c r="D50" s="20">
        <f>SUM(ghg_2001_ind!$B49:$AN49)</f>
        <v>785.70423233340648</v>
      </c>
      <c r="E50" s="20">
        <f>SUM(ghg_2002_ind!$B49:$AN49)</f>
        <v>861.8671145558809</v>
      </c>
      <c r="F50" s="20">
        <f>SUM(ghg_2003_ind!$B49:$AN49)</f>
        <v>823.93133397790041</v>
      </c>
      <c r="G50" s="20">
        <f>SUM(ghg_2004_ind!$B49:$AN49)</f>
        <v>874.91621309846448</v>
      </c>
      <c r="H50" s="20">
        <f>SUM(ghg_2005_ind!$B49:$AN49)</f>
        <v>815.31255530668307</v>
      </c>
      <c r="I50" s="20">
        <f>SUM(ghg_2006_ind!$B49:$AN49)</f>
        <v>895.34335651524054</v>
      </c>
      <c r="J50" s="20">
        <f>SUM(ghg_2007_ind!$B49:$AN49)</f>
        <v>761.92884132668758</v>
      </c>
      <c r="K50" s="20">
        <f>SUM(ghg_2008_ind!$B49:$AN49)</f>
        <v>834.72082433352841</v>
      </c>
      <c r="L50" s="20">
        <f>SUM(ghg_2009_ind!$B49:$AN49)</f>
        <v>755.56114501670095</v>
      </c>
      <c r="M50" s="20">
        <f>SUM(ghg_2010_ind!$B49:$AN49)</f>
        <v>810.85038215682289</v>
      </c>
      <c r="N50" s="20">
        <f>SUM(ghg_2011_ind!$B49:$AN49)</f>
        <v>892.82818958290159</v>
      </c>
      <c r="O50" s="20">
        <f>SUM(ghg_2012_ind!$B49:$AN49)</f>
        <v>893.54405708779336</v>
      </c>
      <c r="P50" s="20">
        <f>SUM(ghg_2013_ind!$B49:$AN49)</f>
        <v>1050.1988935359864</v>
      </c>
      <c r="Q50" s="20">
        <f>SUM(ghg_2014_ind!$B49:$AN49)</f>
        <v>1113.8104683564534</v>
      </c>
      <c r="R50" s="20">
        <f>SUM(ghg_2015_ind!$B49:$AN49)</f>
        <v>1284.9413840776276</v>
      </c>
      <c r="S50" s="20">
        <f>SUM(ghg_2016_ind!$B49:$AN49)</f>
        <v>1063.8154856040151</v>
      </c>
    </row>
    <row r="51" spans="2:19" x14ac:dyDescent="0.45">
      <c r="B51" s="19">
        <v>33.15</v>
      </c>
      <c r="C51" s="19" t="s">
        <v>646</v>
      </c>
      <c r="D51" s="20">
        <f>SUM(ghg_2001_ind!$B50:$AN50)</f>
        <v>5.9944819463790031</v>
      </c>
      <c r="E51" s="20">
        <f>SUM(ghg_2002_ind!$B50:$AN50)</f>
        <v>8.1383313263474566</v>
      </c>
      <c r="F51" s="20">
        <f>SUM(ghg_2003_ind!$B50:$AN50)</f>
        <v>10.452982151500914</v>
      </c>
      <c r="G51" s="20">
        <f>SUM(ghg_2004_ind!$B50:$AN50)</f>
        <v>8.2041322850258425</v>
      </c>
      <c r="H51" s="20">
        <f>SUM(ghg_2005_ind!$B50:$AN50)</f>
        <v>9.0785599193146531</v>
      </c>
      <c r="I51" s="20">
        <f>SUM(ghg_2006_ind!$B50:$AN50)</f>
        <v>8.1282359568546756</v>
      </c>
      <c r="J51" s="20">
        <f>SUM(ghg_2007_ind!$B50:$AN50)</f>
        <v>7.3301700528872029</v>
      </c>
      <c r="K51" s="20">
        <f>SUM(ghg_2008_ind!$B50:$AN50)</f>
        <v>15.053553163790625</v>
      </c>
      <c r="L51" s="20">
        <f>SUM(ghg_2009_ind!$B50:$AN50)</f>
        <v>6.9823033056423904</v>
      </c>
      <c r="M51" s="20">
        <f>SUM(ghg_2010_ind!$B50:$AN50)</f>
        <v>4.6408834345764065</v>
      </c>
      <c r="N51" s="20">
        <f>SUM(ghg_2011_ind!$B50:$AN50)</f>
        <v>5.38448681972997</v>
      </c>
      <c r="O51" s="20">
        <f>SUM(ghg_2012_ind!$B50:$AN50)</f>
        <v>5.4144270768759286</v>
      </c>
      <c r="P51" s="20">
        <f>SUM(ghg_2013_ind!$B50:$AN50)</f>
        <v>5.4214837217646208</v>
      </c>
      <c r="Q51" s="20">
        <f>SUM(ghg_2014_ind!$B50:$AN50)</f>
        <v>7.937454665838227</v>
      </c>
      <c r="R51" s="20">
        <f>SUM(ghg_2015_ind!$B50:$AN50)</f>
        <v>7.4184178925831645</v>
      </c>
      <c r="S51" s="20">
        <f>SUM(ghg_2016_ind!$B50:$AN50)</f>
        <v>6.0480488508336725</v>
      </c>
    </row>
    <row r="52" spans="2:19" x14ac:dyDescent="0.45">
      <c r="B52" s="19">
        <v>33.159999999999997</v>
      </c>
      <c r="C52" s="19" t="s">
        <v>647</v>
      </c>
      <c r="D52" s="20">
        <f>SUM(ghg_2001_ind!$B51:$AN51)</f>
        <v>42.818802100376551</v>
      </c>
      <c r="E52" s="20">
        <f>SUM(ghg_2002_ind!$B51:$AN51)</f>
        <v>45.442911225784037</v>
      </c>
      <c r="F52" s="20">
        <f>SUM(ghg_2003_ind!$B51:$AN51)</f>
        <v>55.06195857818809</v>
      </c>
      <c r="G52" s="20">
        <f>SUM(ghg_2004_ind!$B51:$AN51)</f>
        <v>48.104251095868641</v>
      </c>
      <c r="H52" s="20">
        <f>SUM(ghg_2005_ind!$B51:$AN51)</f>
        <v>41.215943009203883</v>
      </c>
      <c r="I52" s="20">
        <f>SUM(ghg_2006_ind!$B51:$AN51)</f>
        <v>39.397792822042966</v>
      </c>
      <c r="J52" s="20">
        <f>SUM(ghg_2007_ind!$B51:$AN51)</f>
        <v>36.075048252946047</v>
      </c>
      <c r="K52" s="20">
        <f>SUM(ghg_2008_ind!$B51:$AN51)</f>
        <v>74.134768656530539</v>
      </c>
      <c r="L52" s="20">
        <f>SUM(ghg_2009_ind!$B51:$AN51)</f>
        <v>35.159781141904091</v>
      </c>
      <c r="M52" s="20">
        <f>SUM(ghg_2010_ind!$B51:$AN51)</f>
        <v>19.585669617143374</v>
      </c>
      <c r="N52" s="20">
        <f>SUM(ghg_2011_ind!$B51:$AN51)</f>
        <v>22.251846685180389</v>
      </c>
      <c r="O52" s="20">
        <f>SUM(ghg_2012_ind!$B51:$AN51)</f>
        <v>20.243069058386261</v>
      </c>
      <c r="P52" s="20">
        <f>SUM(ghg_2013_ind!$B51:$AN51)</f>
        <v>20.481643761141719</v>
      </c>
      <c r="Q52" s="20">
        <f>SUM(ghg_2014_ind!$B51:$AN51)</f>
        <v>31.986021137049566</v>
      </c>
      <c r="R52" s="20">
        <f>SUM(ghg_2015_ind!$B51:$AN51)</f>
        <v>31.77443014960647</v>
      </c>
      <c r="S52" s="20">
        <f>SUM(ghg_2016_ind!$B51:$AN51)</f>
        <v>25.823815172469832</v>
      </c>
    </row>
    <row r="53" spans="2:19" x14ac:dyDescent="0.45">
      <c r="B53" s="19" t="s">
        <v>648</v>
      </c>
      <c r="C53" s="19" t="s">
        <v>649</v>
      </c>
      <c r="D53" s="20">
        <f>SUM(ghg_2001_ind!$B52:$AN52)</f>
        <v>632.17688147366778</v>
      </c>
      <c r="E53" s="20">
        <f>SUM(ghg_2002_ind!$B52:$AN52)</f>
        <v>625.09880897607206</v>
      </c>
      <c r="F53" s="20">
        <f>SUM(ghg_2003_ind!$B52:$AN52)</f>
        <v>598.00037387924647</v>
      </c>
      <c r="G53" s="20">
        <f>SUM(ghg_2004_ind!$B52:$AN52)</f>
        <v>626.63628056856692</v>
      </c>
      <c r="H53" s="20">
        <f>SUM(ghg_2005_ind!$B52:$AN52)</f>
        <v>581.28612686626354</v>
      </c>
      <c r="I53" s="20">
        <f>SUM(ghg_2006_ind!$B52:$AN52)</f>
        <v>587.72055389840523</v>
      </c>
      <c r="J53" s="20">
        <f>SUM(ghg_2007_ind!$B52:$AN52)</f>
        <v>610.42040297775713</v>
      </c>
      <c r="K53" s="20">
        <f>SUM(ghg_2008_ind!$B52:$AN52)</f>
        <v>522.90307938407875</v>
      </c>
      <c r="L53" s="20">
        <f>SUM(ghg_2009_ind!$B52:$AN52)</f>
        <v>490.01812297359265</v>
      </c>
      <c r="M53" s="20">
        <f>SUM(ghg_2010_ind!$B52:$AN52)</f>
        <v>515.7684467073276</v>
      </c>
      <c r="N53" s="20">
        <f>SUM(ghg_2011_ind!$B52:$AN52)</f>
        <v>489.92262191281247</v>
      </c>
      <c r="O53" s="20">
        <f>SUM(ghg_2012_ind!$B52:$AN52)</f>
        <v>497.74987606531857</v>
      </c>
      <c r="P53" s="20">
        <f>SUM(ghg_2013_ind!$B52:$AN52)</f>
        <v>534.57850177092882</v>
      </c>
      <c r="Q53" s="20">
        <f>SUM(ghg_2014_ind!$B52:$AN52)</f>
        <v>616.94252898555555</v>
      </c>
      <c r="R53" s="20">
        <f>SUM(ghg_2015_ind!$B52:$AN52)</f>
        <v>630.68712220994257</v>
      </c>
      <c r="S53" s="20">
        <f>SUM(ghg_2016_ind!$B52:$AN52)</f>
        <v>632.34604980401866</v>
      </c>
    </row>
    <row r="54" spans="2:19" x14ac:dyDescent="0.45">
      <c r="B54" s="19">
        <v>35.1</v>
      </c>
      <c r="C54" s="19" t="s">
        <v>650</v>
      </c>
      <c r="D54" s="20">
        <f>SUM(ghg_2001_ind!$B53:$AN53)</f>
        <v>21986.215249885561</v>
      </c>
      <c r="E54" s="20">
        <f>SUM(ghg_2002_ind!$B53:$AN53)</f>
        <v>21766.006439060809</v>
      </c>
      <c r="F54" s="20">
        <f>SUM(ghg_2003_ind!$B53:$AN53)</f>
        <v>23392.478241895707</v>
      </c>
      <c r="G54" s="20">
        <f>SUM(ghg_2004_ind!$B53:$AN53)</f>
        <v>24320.883920529428</v>
      </c>
      <c r="H54" s="20">
        <f>SUM(ghg_2005_ind!$B53:$AN53)</f>
        <v>23762.79060777718</v>
      </c>
      <c r="I54" s="20">
        <f>SUM(ghg_2006_ind!$B53:$AN53)</f>
        <v>25835.016569271767</v>
      </c>
      <c r="J54" s="20">
        <f>SUM(ghg_2007_ind!$B53:$AN53)</f>
        <v>26836.911135363483</v>
      </c>
      <c r="K54" s="20">
        <f>SUM(ghg_2008_ind!$B53:$AN53)</f>
        <v>25443.294562602045</v>
      </c>
      <c r="L54" s="20">
        <f>SUM(ghg_2009_ind!$B53:$AN53)</f>
        <v>22735.793585476851</v>
      </c>
      <c r="M54" s="20">
        <f>SUM(ghg_2010_ind!$B53:$AN53)</f>
        <v>23623.759380821495</v>
      </c>
      <c r="N54" s="20">
        <f>SUM(ghg_2011_ind!$B53:$AN53)</f>
        <v>22123.576974076994</v>
      </c>
      <c r="O54" s="20">
        <f>SUM(ghg_2012_ind!$B53:$AN53)</f>
        <v>22316.171482094065</v>
      </c>
      <c r="P54" s="20">
        <f>SUM(ghg_2013_ind!$B53:$AN53)</f>
        <v>23217.804081685696</v>
      </c>
      <c r="Q54" s="20">
        <f>SUM(ghg_2014_ind!$B53:$AN53)</f>
        <v>21844.717081071525</v>
      </c>
      <c r="R54" s="20">
        <f>SUM(ghg_2015_ind!$B53:$AN53)</f>
        <v>19516.855513927167</v>
      </c>
      <c r="S54" s="20">
        <f>SUM(ghg_2016_ind!$B53:$AN53)</f>
        <v>17962.793487012466</v>
      </c>
    </row>
    <row r="55" spans="2:19" x14ac:dyDescent="0.45">
      <c r="B55" s="19" t="s">
        <v>651</v>
      </c>
      <c r="C55" s="19" t="s">
        <v>652</v>
      </c>
      <c r="D55" s="20">
        <f>SUM(ghg_2001_ind!$B54:$AN54)</f>
        <v>2995.6763093107402</v>
      </c>
      <c r="E55" s="20">
        <f>SUM(ghg_2002_ind!$B54:$AN54)</f>
        <v>2682.7583042952356</v>
      </c>
      <c r="F55" s="20">
        <f>SUM(ghg_2003_ind!$B54:$AN54)</f>
        <v>3043.7908277606452</v>
      </c>
      <c r="G55" s="20">
        <f>SUM(ghg_2004_ind!$B54:$AN54)</f>
        <v>2631.1877427484092</v>
      </c>
      <c r="H55" s="20">
        <f>SUM(ghg_2005_ind!$B54:$AN54)</f>
        <v>2673.4186281188472</v>
      </c>
      <c r="I55" s="20">
        <f>SUM(ghg_2006_ind!$B54:$AN54)</f>
        <v>2648.5966814594003</v>
      </c>
      <c r="J55" s="20">
        <f>SUM(ghg_2007_ind!$B54:$AN54)</f>
        <v>2504.084503073077</v>
      </c>
      <c r="K55" s="20">
        <f>SUM(ghg_2008_ind!$B54:$AN54)</f>
        <v>2262.0885911159771</v>
      </c>
      <c r="L55" s="20">
        <f>SUM(ghg_2009_ind!$B54:$AN54)</f>
        <v>1897.0233208537054</v>
      </c>
      <c r="M55" s="20">
        <f>SUM(ghg_2010_ind!$B54:$AN54)</f>
        <v>2023.9799867919905</v>
      </c>
      <c r="N55" s="20">
        <f>SUM(ghg_2011_ind!$B54:$AN54)</f>
        <v>1811.6323163716581</v>
      </c>
      <c r="O55" s="20">
        <f>SUM(ghg_2012_ind!$B54:$AN54)</f>
        <v>1734.0986297262168</v>
      </c>
      <c r="P55" s="20">
        <f>SUM(ghg_2013_ind!$B54:$AN54)</f>
        <v>1770.8614266596608</v>
      </c>
      <c r="Q55" s="20">
        <f>SUM(ghg_2014_ind!$B54:$AN54)</f>
        <v>1783.8839578913253</v>
      </c>
      <c r="R55" s="20">
        <f>SUM(ghg_2015_ind!$B54:$AN54)</f>
        <v>1736.7256888797533</v>
      </c>
      <c r="S55" s="20">
        <f>SUM(ghg_2016_ind!$B54:$AN54)</f>
        <v>1759.8088474493563</v>
      </c>
    </row>
    <row r="56" spans="2:19" x14ac:dyDescent="0.45">
      <c r="B56" s="19">
        <v>36</v>
      </c>
      <c r="C56" s="19" t="s">
        <v>653</v>
      </c>
      <c r="D56" s="20">
        <f>SUM(ghg_2001_ind!$B55:$AN55)</f>
        <v>180.74769645963195</v>
      </c>
      <c r="E56" s="20">
        <f>SUM(ghg_2002_ind!$B55:$AN55)</f>
        <v>105.38535823551973</v>
      </c>
      <c r="F56" s="20">
        <f>SUM(ghg_2003_ind!$B55:$AN55)</f>
        <v>97.874783585785423</v>
      </c>
      <c r="G56" s="20">
        <f>SUM(ghg_2004_ind!$B55:$AN55)</f>
        <v>139.33870098219543</v>
      </c>
      <c r="H56" s="20">
        <f>SUM(ghg_2005_ind!$B55:$AN55)</f>
        <v>139.4536320927219</v>
      </c>
      <c r="I56" s="20">
        <f>SUM(ghg_2006_ind!$B55:$AN55)</f>
        <v>154.84729155820955</v>
      </c>
      <c r="J56" s="20">
        <f>SUM(ghg_2007_ind!$B55:$AN55)</f>
        <v>140.84869317079477</v>
      </c>
      <c r="K56" s="20">
        <f>SUM(ghg_2008_ind!$B55:$AN55)</f>
        <v>110.91119506301314</v>
      </c>
      <c r="L56" s="20">
        <f>SUM(ghg_2009_ind!$B55:$AN55)</f>
        <v>114.22541714849972</v>
      </c>
      <c r="M56" s="20">
        <f>SUM(ghg_2010_ind!$B55:$AN55)</f>
        <v>115.02572873508424</v>
      </c>
      <c r="N56" s="20">
        <f>SUM(ghg_2011_ind!$B55:$AN55)</f>
        <v>110.65967863073536</v>
      </c>
      <c r="O56" s="20">
        <f>SUM(ghg_2012_ind!$B55:$AN55)</f>
        <v>105.69374891775152</v>
      </c>
      <c r="P56" s="20">
        <f>SUM(ghg_2013_ind!$B55:$AN55)</f>
        <v>118.30321795834243</v>
      </c>
      <c r="Q56" s="20">
        <f>SUM(ghg_2014_ind!$B55:$AN55)</f>
        <v>123.71675829157456</v>
      </c>
      <c r="R56" s="20">
        <f>SUM(ghg_2015_ind!$B55:$AN55)</f>
        <v>112.21104079048203</v>
      </c>
      <c r="S56" s="20">
        <f>SUM(ghg_2016_ind!$B55:$AN55)</f>
        <v>134.53249229560015</v>
      </c>
    </row>
    <row r="57" spans="2:19" x14ac:dyDescent="0.45">
      <c r="B57" s="19">
        <v>37</v>
      </c>
      <c r="C57" s="19" t="s">
        <v>654</v>
      </c>
      <c r="D57" s="20">
        <f>SUM(ghg_2001_ind!$B56:$AN56)</f>
        <v>413.04223518840615</v>
      </c>
      <c r="E57" s="20">
        <f>SUM(ghg_2002_ind!$B56:$AN56)</f>
        <v>302.22054743259525</v>
      </c>
      <c r="F57" s="20">
        <f>SUM(ghg_2003_ind!$B56:$AN56)</f>
        <v>427.61716758885154</v>
      </c>
      <c r="G57" s="20">
        <f>SUM(ghg_2004_ind!$B56:$AN56)</f>
        <v>424.60481605674647</v>
      </c>
      <c r="H57" s="20">
        <f>SUM(ghg_2005_ind!$B56:$AN56)</f>
        <v>412.09581709432405</v>
      </c>
      <c r="I57" s="20">
        <f>SUM(ghg_2006_ind!$B56:$AN56)</f>
        <v>440.87563183584467</v>
      </c>
      <c r="J57" s="20">
        <f>SUM(ghg_2007_ind!$B56:$AN56)</f>
        <v>458.25044165789927</v>
      </c>
      <c r="K57" s="20">
        <f>SUM(ghg_2008_ind!$B56:$AN56)</f>
        <v>449.42040479588803</v>
      </c>
      <c r="L57" s="20">
        <f>SUM(ghg_2009_ind!$B56:$AN56)</f>
        <v>448.80222492297725</v>
      </c>
      <c r="M57" s="20">
        <f>SUM(ghg_2010_ind!$B56:$AN56)</f>
        <v>452.91930536206922</v>
      </c>
      <c r="N57" s="20">
        <f>SUM(ghg_2011_ind!$B56:$AN56)</f>
        <v>454.66669663839758</v>
      </c>
      <c r="O57" s="20">
        <f>SUM(ghg_2012_ind!$B56:$AN56)</f>
        <v>418.1178153580492</v>
      </c>
      <c r="P57" s="20">
        <f>SUM(ghg_2013_ind!$B56:$AN56)</f>
        <v>316.730185196138</v>
      </c>
      <c r="Q57" s="20">
        <f>SUM(ghg_2014_ind!$B56:$AN56)</f>
        <v>496.54381927026941</v>
      </c>
      <c r="R57" s="20">
        <f>SUM(ghg_2015_ind!$B56:$AN56)</f>
        <v>484.14888061811348</v>
      </c>
      <c r="S57" s="20">
        <f>SUM(ghg_2016_ind!$B56:$AN56)</f>
        <v>549.08902454390591</v>
      </c>
    </row>
    <row r="58" spans="2:19" x14ac:dyDescent="0.45">
      <c r="B58" s="19">
        <v>38</v>
      </c>
      <c r="C58" s="19" t="s">
        <v>655</v>
      </c>
      <c r="D58" s="20">
        <f>SUM(ghg_2001_ind!$B57:$AN57)</f>
        <v>5225.5466460620783</v>
      </c>
      <c r="E58" s="20">
        <f>SUM(ghg_2002_ind!$B57:$AN57)</f>
        <v>3726.4824095876138</v>
      </c>
      <c r="F58" s="20">
        <f>SUM(ghg_2003_ind!$B57:$AN57)</f>
        <v>5158.6365288756897</v>
      </c>
      <c r="G58" s="20">
        <f>SUM(ghg_2004_ind!$B57:$AN57)</f>
        <v>4611.9937179469525</v>
      </c>
      <c r="H58" s="20">
        <f>SUM(ghg_2005_ind!$B57:$AN57)</f>
        <v>4359.7387609833304</v>
      </c>
      <c r="I58" s="20">
        <f>SUM(ghg_2006_ind!$B57:$AN57)</f>
        <v>4329.1838016708198</v>
      </c>
      <c r="J58" s="20">
        <f>SUM(ghg_2007_ind!$B57:$AN57)</f>
        <v>4128.203213898194</v>
      </c>
      <c r="K58" s="20">
        <f>SUM(ghg_2008_ind!$B57:$AN57)</f>
        <v>3624.2691285687611</v>
      </c>
      <c r="L58" s="20">
        <f>SUM(ghg_2009_ind!$B57:$AN57)</f>
        <v>3424.8559342440499</v>
      </c>
      <c r="M58" s="20">
        <f>SUM(ghg_2010_ind!$B57:$AN57)</f>
        <v>2962.7854056553974</v>
      </c>
      <c r="N58" s="20">
        <f>SUM(ghg_2011_ind!$B57:$AN57)</f>
        <v>2745.0250439771257</v>
      </c>
      <c r="O58" s="20">
        <f>SUM(ghg_2012_ind!$B57:$AN57)</f>
        <v>2406.2127520849272</v>
      </c>
      <c r="P58" s="20">
        <f>SUM(ghg_2013_ind!$B57:$AN57)</f>
        <v>1577.107021137296</v>
      </c>
      <c r="Q58" s="20">
        <f>SUM(ghg_2014_ind!$B57:$AN57)</f>
        <v>2139.5328089062441</v>
      </c>
      <c r="R58" s="20">
        <f>SUM(ghg_2015_ind!$B57:$AN57)</f>
        <v>1925.3458082543252</v>
      </c>
      <c r="S58" s="20">
        <f>SUM(ghg_2016_ind!$B57:$AN57)</f>
        <v>2320.9664760507908</v>
      </c>
    </row>
    <row r="59" spans="2:19" x14ac:dyDescent="0.45">
      <c r="B59" s="19">
        <v>39</v>
      </c>
      <c r="C59" s="19" t="s">
        <v>656</v>
      </c>
      <c r="D59" s="20">
        <f>SUM(ghg_2001_ind!$B58:$AN58)</f>
        <v>2.9332829927214115</v>
      </c>
      <c r="E59" s="20">
        <f>SUM(ghg_2002_ind!$B58:$AN58)</f>
        <v>2.9009054954370974</v>
      </c>
      <c r="F59" s="20">
        <f>SUM(ghg_2003_ind!$B58:$AN58)</f>
        <v>2.2198183140887768</v>
      </c>
      <c r="G59" s="20">
        <f>SUM(ghg_2004_ind!$B58:$AN58)</f>
        <v>2.307467650289897</v>
      </c>
      <c r="H59" s="20">
        <f>SUM(ghg_2005_ind!$B58:$AN58)</f>
        <v>1.836639017934208</v>
      </c>
      <c r="I59" s="20">
        <f>SUM(ghg_2006_ind!$B58:$AN58)</f>
        <v>1.7859482243979246</v>
      </c>
      <c r="J59" s="20">
        <f>SUM(ghg_2007_ind!$B58:$AN58)</f>
        <v>2.068885879069335</v>
      </c>
      <c r="K59" s="20">
        <f>SUM(ghg_2008_ind!$B58:$AN58)</f>
        <v>1.8054109551724393</v>
      </c>
      <c r="L59" s="20">
        <f>SUM(ghg_2009_ind!$B58:$AN58)</f>
        <v>1.6532565872701157</v>
      </c>
      <c r="M59" s="20">
        <f>SUM(ghg_2010_ind!$B58:$AN58)</f>
        <v>1.7457608325869871</v>
      </c>
      <c r="N59" s="20">
        <f>SUM(ghg_2011_ind!$B58:$AN58)</f>
        <v>1.6214679666223659</v>
      </c>
      <c r="O59" s="20">
        <f>SUM(ghg_2012_ind!$B58:$AN58)</f>
        <v>1.4904796992610858</v>
      </c>
      <c r="P59" s="20">
        <f>SUM(ghg_2013_ind!$B58:$AN58)</f>
        <v>1.7921147058238014</v>
      </c>
      <c r="Q59" s="20">
        <f>SUM(ghg_2014_ind!$B58:$AN58)</f>
        <v>2.0894286588687523</v>
      </c>
      <c r="R59" s="20">
        <f>SUM(ghg_2015_ind!$B58:$AN58)</f>
        <v>2.1101782647631433</v>
      </c>
      <c r="S59" s="20">
        <f>SUM(ghg_2016_ind!$B58:$AN58)</f>
        <v>2.4445028028126483</v>
      </c>
    </row>
    <row r="60" spans="2:19" x14ac:dyDescent="0.45">
      <c r="B60" s="19" t="s">
        <v>657</v>
      </c>
      <c r="C60" s="19" t="s">
        <v>111</v>
      </c>
      <c r="D60" s="20">
        <f>SUM(ghg_2001_ind!$B59:$AN59)</f>
        <v>1320.5231191888117</v>
      </c>
      <c r="E60" s="20">
        <f>SUM(ghg_2002_ind!$B59:$AN59)</f>
        <v>1306.5042884045927</v>
      </c>
      <c r="F60" s="20">
        <f>SUM(ghg_2003_ind!$B59:$AN59)</f>
        <v>1328.2153980622934</v>
      </c>
      <c r="G60" s="20">
        <f>SUM(ghg_2004_ind!$B59:$AN59)</f>
        <v>1408.7946195213549</v>
      </c>
      <c r="H60" s="20">
        <f>SUM(ghg_2005_ind!$B59:$AN59)</f>
        <v>1383.2465744699673</v>
      </c>
      <c r="I60" s="20">
        <f>SUM(ghg_2006_ind!$B59:$AN59)</f>
        <v>1429.1861365271975</v>
      </c>
      <c r="J60" s="20">
        <f>SUM(ghg_2007_ind!$B59:$AN59)</f>
        <v>1474.1249749854369</v>
      </c>
      <c r="K60" s="20">
        <f>SUM(ghg_2008_ind!$B59:$AN59)</f>
        <v>1492.5656671671647</v>
      </c>
      <c r="L60" s="20">
        <f>SUM(ghg_2009_ind!$B59:$AN59)</f>
        <v>1270.2938837982745</v>
      </c>
      <c r="M60" s="20">
        <f>SUM(ghg_2010_ind!$B59:$AN59)</f>
        <v>1272.6244531403165</v>
      </c>
      <c r="N60" s="20">
        <f>SUM(ghg_2011_ind!$B59:$AN59)</f>
        <v>1256.5446236976677</v>
      </c>
      <c r="O60" s="20">
        <f>SUM(ghg_2012_ind!$B59:$AN59)</f>
        <v>1315.0462685634002</v>
      </c>
      <c r="P60" s="20">
        <f>SUM(ghg_2013_ind!$B59:$AN59)</f>
        <v>1333.1882828998159</v>
      </c>
      <c r="Q60" s="20">
        <f>SUM(ghg_2014_ind!$B59:$AN59)</f>
        <v>1342.6580914891288</v>
      </c>
      <c r="R60" s="20">
        <f>SUM(ghg_2015_ind!$B59:$AN59)</f>
        <v>1422.4490083239054</v>
      </c>
      <c r="S60" s="20">
        <f>SUM(ghg_2016_ind!$B59:$AN59)</f>
        <v>1547.0166474880846</v>
      </c>
    </row>
    <row r="61" spans="2:19" x14ac:dyDescent="0.45">
      <c r="B61" s="19">
        <v>45</v>
      </c>
      <c r="C61" s="19" t="s">
        <v>658</v>
      </c>
      <c r="D61" s="20">
        <f>SUM(ghg_2001_ind!$B60:$AN60)</f>
        <v>432.14282297194302</v>
      </c>
      <c r="E61" s="20">
        <f>SUM(ghg_2002_ind!$B60:$AN60)</f>
        <v>437.79787578716684</v>
      </c>
      <c r="F61" s="20">
        <f>SUM(ghg_2003_ind!$B60:$AN60)</f>
        <v>428.23736075555212</v>
      </c>
      <c r="G61" s="20">
        <f>SUM(ghg_2004_ind!$B60:$AN60)</f>
        <v>432.05118939762804</v>
      </c>
      <c r="H61" s="20">
        <f>SUM(ghg_2005_ind!$B60:$AN60)</f>
        <v>424.43977763949425</v>
      </c>
      <c r="I61" s="20">
        <f>SUM(ghg_2006_ind!$B60:$AN60)</f>
        <v>410.24319466152957</v>
      </c>
      <c r="J61" s="20">
        <f>SUM(ghg_2007_ind!$B60:$AN60)</f>
        <v>411.27942250460154</v>
      </c>
      <c r="K61" s="20">
        <f>SUM(ghg_2008_ind!$B60:$AN60)</f>
        <v>407.52211181897746</v>
      </c>
      <c r="L61" s="20">
        <f>SUM(ghg_2009_ind!$B60:$AN60)</f>
        <v>386.42188839017615</v>
      </c>
      <c r="M61" s="20">
        <f>SUM(ghg_2010_ind!$B60:$AN60)</f>
        <v>440.00959558481549</v>
      </c>
      <c r="N61" s="20">
        <f>SUM(ghg_2011_ind!$B60:$AN60)</f>
        <v>354.98093470065373</v>
      </c>
      <c r="O61" s="20">
        <f>SUM(ghg_2012_ind!$B60:$AN60)</f>
        <v>354.96966041746174</v>
      </c>
      <c r="P61" s="20">
        <f>SUM(ghg_2013_ind!$B60:$AN60)</f>
        <v>344.86236874298595</v>
      </c>
      <c r="Q61" s="20">
        <f>SUM(ghg_2014_ind!$B60:$AN60)</f>
        <v>403.95437541213198</v>
      </c>
      <c r="R61" s="20">
        <f>SUM(ghg_2015_ind!$B60:$AN60)</f>
        <v>389.33229544031377</v>
      </c>
      <c r="S61" s="20">
        <f>SUM(ghg_2016_ind!$B60:$AN60)</f>
        <v>393.3975916387792</v>
      </c>
    </row>
    <row r="62" spans="2:19" x14ac:dyDescent="0.45">
      <c r="B62" s="19">
        <v>46</v>
      </c>
      <c r="C62" s="19" t="s">
        <v>659</v>
      </c>
      <c r="D62" s="20">
        <f>SUM(ghg_2001_ind!$B61:$AN61)</f>
        <v>-1.8355269117951002E-10</v>
      </c>
      <c r="E62" s="20">
        <f>SUM(ghg_2002_ind!$B61:$AN61)</f>
        <v>8.8937740229936625E-10</v>
      </c>
      <c r="F62" s="20">
        <f>SUM(ghg_2003_ind!$B61:$AN61)</f>
        <v>-6.0776125251234197E-10</v>
      </c>
      <c r="G62" s="20">
        <f>SUM(ghg_2004_ind!$B61:$AN61)</f>
        <v>2.5105514792252836E-10</v>
      </c>
      <c r="H62" s="20">
        <f>SUM(ghg_2005_ind!$B61:$AN61)</f>
        <v>8.2925541567114155E-9</v>
      </c>
      <c r="I62" s="20">
        <f>SUM(ghg_2006_ind!$B61:$AN61)</f>
        <v>3.9013635033922624E-10</v>
      </c>
      <c r="J62" s="20">
        <f>SUM(ghg_2007_ind!$B61:$AN61)</f>
        <v>1.4536528897257446E-10</v>
      </c>
      <c r="K62" s="20">
        <f>SUM(ghg_2008_ind!$B61:$AN61)</f>
        <v>-3.1547860972396765E-10</v>
      </c>
      <c r="L62" s="20">
        <f>SUM(ghg_2009_ind!$B61:$AN61)</f>
        <v>-1.6375954195591165E-10</v>
      </c>
      <c r="M62" s="20">
        <f>SUM(ghg_2010_ind!$B61:$AN61)</f>
        <v>2.2237674176321201E-10</v>
      </c>
      <c r="N62" s="20">
        <f>SUM(ghg_2011_ind!$B61:$AN61)</f>
        <v>2.2013487153519017E-10</v>
      </c>
      <c r="O62" s="20">
        <f>SUM(ghg_2012_ind!$B61:$AN61)</f>
        <v>4.3675285495577346E-10</v>
      </c>
      <c r="P62" s="20">
        <f>SUM(ghg_2013_ind!$B61:$AN61)</f>
        <v>4.8193867414629696E-10</v>
      </c>
      <c r="Q62" s="20">
        <f>SUM(ghg_2014_ind!$B61:$AN61)</f>
        <v>-4.9909479874487777E-10</v>
      </c>
      <c r="R62" s="20">
        <f>SUM(ghg_2015_ind!$B61:$AN61)</f>
        <v>4.5914277924751282E-10</v>
      </c>
      <c r="S62" s="20">
        <f>SUM(ghg_2016_ind!$B61:$AN61)</f>
        <v>-4.1132895037693239E-11</v>
      </c>
    </row>
    <row r="63" spans="2:19" x14ac:dyDescent="0.45">
      <c r="B63" s="19">
        <v>47</v>
      </c>
      <c r="C63" s="19" t="s">
        <v>660</v>
      </c>
      <c r="D63" s="20">
        <f>SUM(ghg_2001_ind!$B62:$AN62)</f>
        <v>2.4378115553914784E-9</v>
      </c>
      <c r="E63" s="20">
        <f>SUM(ghg_2002_ind!$B62:$AN62)</f>
        <v>-2.254164229037455E-8</v>
      </c>
      <c r="F63" s="20">
        <f>SUM(ghg_2003_ind!$B62:$AN62)</f>
        <v>3.8430173568613761E-9</v>
      </c>
      <c r="G63" s="20">
        <f>SUM(ghg_2004_ind!$B62:$AN62)</f>
        <v>3.9243540347017169E-9</v>
      </c>
      <c r="H63" s="20">
        <f>SUM(ghg_2005_ind!$B62:$AN62)</f>
        <v>-5.4108401437471999E-8</v>
      </c>
      <c r="I63" s="20">
        <f>SUM(ghg_2006_ind!$B62:$AN62)</f>
        <v>-1.1448636141925255E-9</v>
      </c>
      <c r="J63" s="20">
        <f>SUM(ghg_2007_ind!$B62:$AN62)</f>
        <v>-2.3824280671837874E-9</v>
      </c>
      <c r="K63" s="20">
        <f>SUM(ghg_2008_ind!$B62:$AN62)</f>
        <v>7.2018927880956589E-10</v>
      </c>
      <c r="L63" s="20">
        <f>SUM(ghg_2009_ind!$B62:$AN62)</f>
        <v>2.2419780092565394E-10</v>
      </c>
      <c r="M63" s="20">
        <f>SUM(ghg_2010_ind!$B62:$AN62)</f>
        <v>-3.8441253498869724E-10</v>
      </c>
      <c r="N63" s="20">
        <f>SUM(ghg_2011_ind!$B62:$AN62)</f>
        <v>6.3268591404726455E-10</v>
      </c>
      <c r="O63" s="20">
        <f>SUM(ghg_2012_ind!$B62:$AN62)</f>
        <v>1.327157045433072E-10</v>
      </c>
      <c r="P63" s="20">
        <f>SUM(ghg_2013_ind!$B62:$AN62)</f>
        <v>-1.3764842825953341E-10</v>
      </c>
      <c r="Q63" s="20">
        <f>SUM(ghg_2014_ind!$B62:$AN62)</f>
        <v>7.4335583540125783E-10</v>
      </c>
      <c r="R63" s="20">
        <f>SUM(ghg_2015_ind!$B62:$AN62)</f>
        <v>-5.8474807797009113E-10</v>
      </c>
      <c r="S63" s="20">
        <f>SUM(ghg_2016_ind!$B62:$AN62)</f>
        <v>2.7694191854447242E-10</v>
      </c>
    </row>
    <row r="64" spans="2:19" x14ac:dyDescent="0.45">
      <c r="B64" s="19" t="s">
        <v>661</v>
      </c>
      <c r="C64" s="19" t="s">
        <v>662</v>
      </c>
      <c r="D64" s="20">
        <f>SUM(ghg_2001_ind!$B63:$AN63)</f>
        <v>793.48313412394077</v>
      </c>
      <c r="E64" s="20">
        <f>SUM(ghg_2002_ind!$B63:$AN63)</f>
        <v>846.32826916385079</v>
      </c>
      <c r="F64" s="20">
        <f>SUM(ghg_2003_ind!$B63:$AN63)</f>
        <v>796.33082414903254</v>
      </c>
      <c r="G64" s="20">
        <f>SUM(ghg_2004_ind!$B63:$AN63)</f>
        <v>860.58202807509724</v>
      </c>
      <c r="H64" s="20">
        <f>SUM(ghg_2005_ind!$B63:$AN63)</f>
        <v>924.29670917484736</v>
      </c>
      <c r="I64" s="20">
        <f>SUM(ghg_2006_ind!$B63:$AN63)</f>
        <v>1005.2802324921521</v>
      </c>
      <c r="J64" s="20">
        <f>SUM(ghg_2007_ind!$B63:$AN63)</f>
        <v>1001.0698859948292</v>
      </c>
      <c r="K64" s="20">
        <f>SUM(ghg_2008_ind!$B63:$AN63)</f>
        <v>934.42264155584598</v>
      </c>
      <c r="L64" s="20">
        <f>SUM(ghg_2009_ind!$B63:$AN63)</f>
        <v>841.62011459982205</v>
      </c>
      <c r="M64" s="20">
        <f>SUM(ghg_2010_ind!$B63:$AN63)</f>
        <v>923.5414934057153</v>
      </c>
      <c r="N64" s="20">
        <f>SUM(ghg_2011_ind!$B63:$AN63)</f>
        <v>945.60940786748097</v>
      </c>
      <c r="O64" s="20">
        <f>SUM(ghg_2012_ind!$B63:$AN63)</f>
        <v>864.35123567248195</v>
      </c>
      <c r="P64" s="20">
        <f>SUM(ghg_2013_ind!$B63:$AN63)</f>
        <v>915.31673470474288</v>
      </c>
      <c r="Q64" s="20">
        <f>SUM(ghg_2014_ind!$B63:$AN63)</f>
        <v>974.48867724205365</v>
      </c>
      <c r="R64" s="20">
        <f>SUM(ghg_2015_ind!$B63:$AN63)</f>
        <v>923.81344882117992</v>
      </c>
      <c r="S64" s="20">
        <f>SUM(ghg_2016_ind!$B63:$AN63)</f>
        <v>945.39895462314178</v>
      </c>
    </row>
    <row r="65" spans="2:19" x14ac:dyDescent="0.45">
      <c r="B65" s="19" t="s">
        <v>663</v>
      </c>
      <c r="C65" s="19" t="s">
        <v>664</v>
      </c>
      <c r="D65" s="20">
        <f>SUM(ghg_2001_ind!$B64:$AN64)</f>
        <v>2864.7703548729278</v>
      </c>
      <c r="E65" s="20">
        <f>SUM(ghg_2002_ind!$B64:$AN64)</f>
        <v>3044.9948873879594</v>
      </c>
      <c r="F65" s="20">
        <f>SUM(ghg_2003_ind!$B64:$AN64)</f>
        <v>3015.2404703813172</v>
      </c>
      <c r="G65" s="20">
        <f>SUM(ghg_2004_ind!$B64:$AN64)</f>
        <v>3070.89731773522</v>
      </c>
      <c r="H65" s="20">
        <f>SUM(ghg_2005_ind!$B64:$AN64)</f>
        <v>3319.397652933179</v>
      </c>
      <c r="I65" s="20">
        <f>SUM(ghg_2006_ind!$B64:$AN64)</f>
        <v>3416.5030823805423</v>
      </c>
      <c r="J65" s="20">
        <f>SUM(ghg_2007_ind!$B64:$AN64)</f>
        <v>3291.1369245674282</v>
      </c>
      <c r="K65" s="20">
        <f>SUM(ghg_2008_ind!$B64:$AN64)</f>
        <v>2914.3381418007521</v>
      </c>
      <c r="L65" s="20">
        <f>SUM(ghg_2009_ind!$B64:$AN64)</f>
        <v>2704.9406123797871</v>
      </c>
      <c r="M65" s="20">
        <f>SUM(ghg_2010_ind!$B64:$AN64)</f>
        <v>3240.2932226273151</v>
      </c>
      <c r="N65" s="20">
        <f>SUM(ghg_2011_ind!$B64:$AN64)</f>
        <v>2697.9940286075835</v>
      </c>
      <c r="O65" s="20">
        <f>SUM(ghg_2012_ind!$B64:$AN64)</f>
        <v>2708.7362932226024</v>
      </c>
      <c r="P65" s="20">
        <f>SUM(ghg_2013_ind!$B64:$AN64)</f>
        <v>2513.8233366865024</v>
      </c>
      <c r="Q65" s="20">
        <f>SUM(ghg_2014_ind!$B64:$AN64)</f>
        <v>2840.2622635783832</v>
      </c>
      <c r="R65" s="20">
        <f>SUM(ghg_2015_ind!$B64:$AN64)</f>
        <v>2404.7985479443237</v>
      </c>
      <c r="S65" s="20">
        <f>SUM(ghg_2016_ind!$B64:$AN64)</f>
        <v>2831.8542032177056</v>
      </c>
    </row>
    <row r="66" spans="2:19" x14ac:dyDescent="0.45">
      <c r="B66" s="19">
        <v>50</v>
      </c>
      <c r="C66" s="19" t="s">
        <v>665</v>
      </c>
      <c r="D66" s="20">
        <f>SUM(ghg_2001_ind!$B65:$AN65)</f>
        <v>7921.1292388314096</v>
      </c>
      <c r="E66" s="20">
        <f>SUM(ghg_2002_ind!$B65:$AN65)</f>
        <v>8817.1653764340081</v>
      </c>
      <c r="F66" s="20">
        <f>SUM(ghg_2003_ind!$B65:$AN65)</f>
        <v>9048.1286868524512</v>
      </c>
      <c r="G66" s="20">
        <f>SUM(ghg_2004_ind!$B65:$AN65)</f>
        <v>9537.0948698819811</v>
      </c>
      <c r="H66" s="20">
        <f>SUM(ghg_2005_ind!$B65:$AN65)</f>
        <v>10076.484320063468</v>
      </c>
      <c r="I66" s="20">
        <f>SUM(ghg_2006_ind!$B65:$AN65)</f>
        <v>8935.8239691060935</v>
      </c>
      <c r="J66" s="20">
        <f>SUM(ghg_2007_ind!$B65:$AN65)</f>
        <v>9581.7245197156481</v>
      </c>
      <c r="K66" s="20">
        <f>SUM(ghg_2008_ind!$B65:$AN65)</f>
        <v>9113.8147250277834</v>
      </c>
      <c r="L66" s="20">
        <f>SUM(ghg_2009_ind!$B65:$AN65)</f>
        <v>8753.9628579301552</v>
      </c>
      <c r="M66" s="20">
        <f>SUM(ghg_2010_ind!$B65:$AN65)</f>
        <v>11008.369682180126</v>
      </c>
      <c r="N66" s="20">
        <f>SUM(ghg_2011_ind!$B65:$AN65)</f>
        <v>9835.8808526687335</v>
      </c>
      <c r="O66" s="20">
        <f>SUM(ghg_2012_ind!$B65:$AN65)</f>
        <v>9842.8663056335208</v>
      </c>
      <c r="P66" s="20">
        <f>SUM(ghg_2013_ind!$B65:$AN65)</f>
        <v>8809.33917543186</v>
      </c>
      <c r="Q66" s="20">
        <f>SUM(ghg_2014_ind!$B65:$AN65)</f>
        <v>11554.155848128939</v>
      </c>
      <c r="R66" s="20">
        <f>SUM(ghg_2015_ind!$B65:$AN65)</f>
        <v>11315.457171757447</v>
      </c>
      <c r="S66" s="20">
        <f>SUM(ghg_2016_ind!$B65:$AN65)</f>
        <v>11899.567847202343</v>
      </c>
    </row>
    <row r="67" spans="2:19" x14ac:dyDescent="0.45">
      <c r="B67" s="19">
        <v>51</v>
      </c>
      <c r="C67" s="19" t="s">
        <v>666</v>
      </c>
      <c r="D67" s="20">
        <f>SUM(ghg_2001_ind!$B66:$AN66)</f>
        <v>4383.237276049741</v>
      </c>
      <c r="E67" s="20">
        <f>SUM(ghg_2002_ind!$B66:$AN66)</f>
        <v>5844.7998503887648</v>
      </c>
      <c r="F67" s="20">
        <f>SUM(ghg_2003_ind!$B66:$AN66)</f>
        <v>4567.5468963873627</v>
      </c>
      <c r="G67" s="20">
        <f>SUM(ghg_2004_ind!$B66:$AN66)</f>
        <v>5556.9446067820045</v>
      </c>
      <c r="H67" s="20">
        <f>SUM(ghg_2005_ind!$B66:$AN66)</f>
        <v>5818.6724481097417</v>
      </c>
      <c r="I67" s="20">
        <f>SUM(ghg_2006_ind!$B66:$AN66)</f>
        <v>5340.5046008721092</v>
      </c>
      <c r="J67" s="20">
        <f>SUM(ghg_2007_ind!$B66:$AN66)</f>
        <v>6326.7272457679646</v>
      </c>
      <c r="K67" s="20">
        <f>SUM(ghg_2008_ind!$B66:$AN66)</f>
        <v>6837.3832081715163</v>
      </c>
      <c r="L67" s="20">
        <f>SUM(ghg_2009_ind!$B66:$AN66)</f>
        <v>5286.1076727685659</v>
      </c>
      <c r="M67" s="20">
        <f>SUM(ghg_2010_ind!$B66:$AN66)</f>
        <v>6882.6133267250443</v>
      </c>
      <c r="N67" s="20">
        <f>SUM(ghg_2011_ind!$B66:$AN66)</f>
        <v>5537.3202991332109</v>
      </c>
      <c r="O67" s="20">
        <f>SUM(ghg_2012_ind!$B66:$AN66)</f>
        <v>4807.3082028792505</v>
      </c>
      <c r="P67" s="20">
        <f>SUM(ghg_2013_ind!$B66:$AN66)</f>
        <v>6857.1604031088928</v>
      </c>
      <c r="Q67" s="20">
        <f>SUM(ghg_2014_ind!$B66:$AN66)</f>
        <v>6639.2433511767749</v>
      </c>
      <c r="R67" s="20">
        <f>SUM(ghg_2015_ind!$B66:$AN66)</f>
        <v>5716.9629495902382</v>
      </c>
      <c r="S67" s="20">
        <f>SUM(ghg_2016_ind!$B66:$AN66)</f>
        <v>6520.0362761646784</v>
      </c>
    </row>
    <row r="68" spans="2:19" x14ac:dyDescent="0.45">
      <c r="B68" s="19">
        <v>52</v>
      </c>
      <c r="C68" s="19" t="s">
        <v>667</v>
      </c>
      <c r="D68" s="20">
        <f>SUM(ghg_2001_ind!$B67:$AN67)</f>
        <v>331.18229511691987</v>
      </c>
      <c r="E68" s="20">
        <f>SUM(ghg_2002_ind!$B67:$AN67)</f>
        <v>428.88442379524554</v>
      </c>
      <c r="F68" s="20">
        <f>SUM(ghg_2003_ind!$B67:$AN67)</f>
        <v>434.44929655944674</v>
      </c>
      <c r="G68" s="20">
        <f>SUM(ghg_2004_ind!$B67:$AN67)</f>
        <v>417.84803703602853</v>
      </c>
      <c r="H68" s="20">
        <f>SUM(ghg_2005_ind!$B67:$AN67)</f>
        <v>453.24228908120119</v>
      </c>
      <c r="I68" s="20">
        <f>SUM(ghg_2006_ind!$B67:$AN67)</f>
        <v>478.99857158264956</v>
      </c>
      <c r="J68" s="20">
        <f>SUM(ghg_2007_ind!$B67:$AN67)</f>
        <v>524.57482493257044</v>
      </c>
      <c r="K68" s="20">
        <f>SUM(ghg_2008_ind!$B67:$AN67)</f>
        <v>512.40665937816311</v>
      </c>
      <c r="L68" s="20">
        <f>SUM(ghg_2009_ind!$B67:$AN67)</f>
        <v>424.90963961134116</v>
      </c>
      <c r="M68" s="20">
        <f>SUM(ghg_2010_ind!$B67:$AN67)</f>
        <v>510.56920514086488</v>
      </c>
      <c r="N68" s="20">
        <f>SUM(ghg_2011_ind!$B67:$AN67)</f>
        <v>448.78229536010019</v>
      </c>
      <c r="O68" s="20">
        <f>SUM(ghg_2012_ind!$B67:$AN67)</f>
        <v>459.30837469628074</v>
      </c>
      <c r="P68" s="20">
        <f>SUM(ghg_2013_ind!$B67:$AN67)</f>
        <v>480.76184005853725</v>
      </c>
      <c r="Q68" s="20">
        <f>SUM(ghg_2014_ind!$B67:$AN67)</f>
        <v>539.82322521541516</v>
      </c>
      <c r="R68" s="20">
        <f>SUM(ghg_2015_ind!$B67:$AN67)</f>
        <v>517.92766833893018</v>
      </c>
      <c r="S68" s="20">
        <f>SUM(ghg_2016_ind!$B67:$AN67)</f>
        <v>539.09011046709816</v>
      </c>
    </row>
    <row r="69" spans="2:19" x14ac:dyDescent="0.45">
      <c r="B69" s="19">
        <v>53</v>
      </c>
      <c r="C69" s="19" t="s">
        <v>668</v>
      </c>
      <c r="D69" s="20">
        <f>SUM(ghg_2001_ind!$B68:$AN68)</f>
        <v>164.97871875514673</v>
      </c>
      <c r="E69" s="20">
        <f>SUM(ghg_2002_ind!$B68:$AN68)</f>
        <v>164.40804898324069</v>
      </c>
      <c r="F69" s="20">
        <f>SUM(ghg_2003_ind!$B68:$AN68)</f>
        <v>171.23525329507586</v>
      </c>
      <c r="G69" s="20">
        <f>SUM(ghg_2004_ind!$B68:$AN68)</f>
        <v>161.93985410388134</v>
      </c>
      <c r="H69" s="20">
        <f>SUM(ghg_2005_ind!$B68:$AN68)</f>
        <v>191.11421407177312</v>
      </c>
      <c r="I69" s="20">
        <f>SUM(ghg_2006_ind!$B68:$AN68)</f>
        <v>180.46185221015713</v>
      </c>
      <c r="J69" s="20">
        <f>SUM(ghg_2007_ind!$B68:$AN68)</f>
        <v>198.99680951725637</v>
      </c>
      <c r="K69" s="20">
        <f>SUM(ghg_2008_ind!$B68:$AN68)</f>
        <v>214.68825645294103</v>
      </c>
      <c r="L69" s="20">
        <f>SUM(ghg_2009_ind!$B68:$AN68)</f>
        <v>178.89196902510483</v>
      </c>
      <c r="M69" s="20">
        <f>SUM(ghg_2010_ind!$B68:$AN68)</f>
        <v>213.98605213427962</v>
      </c>
      <c r="N69" s="20">
        <f>SUM(ghg_2011_ind!$B68:$AN68)</f>
        <v>207.8262059629217</v>
      </c>
      <c r="O69" s="20">
        <f>SUM(ghg_2012_ind!$B68:$AN68)</f>
        <v>195.60657108915433</v>
      </c>
      <c r="P69" s="20">
        <f>SUM(ghg_2013_ind!$B68:$AN68)</f>
        <v>202.48287951699888</v>
      </c>
      <c r="Q69" s="20">
        <f>SUM(ghg_2014_ind!$B68:$AN68)</f>
        <v>213.66143394973136</v>
      </c>
      <c r="R69" s="20">
        <f>SUM(ghg_2015_ind!$B68:$AN68)</f>
        <v>204.54526150537745</v>
      </c>
      <c r="S69" s="20">
        <f>SUM(ghg_2016_ind!$B68:$AN68)</f>
        <v>245.29419930276336</v>
      </c>
    </row>
    <row r="70" spans="2:19" x14ac:dyDescent="0.45">
      <c r="B70" s="19">
        <v>55</v>
      </c>
      <c r="C70" s="19" t="s">
        <v>669</v>
      </c>
      <c r="D70" s="20">
        <f>SUM(ghg_2001_ind!$B69:$AN69)</f>
        <v>401.07793569058202</v>
      </c>
      <c r="E70" s="20">
        <f>SUM(ghg_2002_ind!$B69:$AN69)</f>
        <v>424.50958105621095</v>
      </c>
      <c r="F70" s="20">
        <f>SUM(ghg_2003_ind!$B69:$AN69)</f>
        <v>423.63621599214457</v>
      </c>
      <c r="G70" s="20">
        <f>SUM(ghg_2004_ind!$B69:$AN69)</f>
        <v>453.7668093617624</v>
      </c>
      <c r="H70" s="20">
        <f>SUM(ghg_2005_ind!$B69:$AN69)</f>
        <v>430.59083968198604</v>
      </c>
      <c r="I70" s="20">
        <f>SUM(ghg_2006_ind!$B69:$AN69)</f>
        <v>441.57347508686661</v>
      </c>
      <c r="J70" s="20">
        <f>SUM(ghg_2007_ind!$B69:$AN69)</f>
        <v>434.94019164518994</v>
      </c>
      <c r="K70" s="20">
        <f>SUM(ghg_2008_ind!$B69:$AN69)</f>
        <v>389.18153732945507</v>
      </c>
      <c r="L70" s="20">
        <f>SUM(ghg_2009_ind!$B69:$AN69)</f>
        <v>339.50394006218005</v>
      </c>
      <c r="M70" s="20">
        <f>SUM(ghg_2010_ind!$B69:$AN69)</f>
        <v>388.14051438865761</v>
      </c>
      <c r="N70" s="20">
        <f>SUM(ghg_2011_ind!$B69:$AN69)</f>
        <v>321.70012749353845</v>
      </c>
      <c r="O70" s="20">
        <f>SUM(ghg_2012_ind!$B69:$AN69)</f>
        <v>339.81991095855182</v>
      </c>
      <c r="P70" s="20">
        <f>SUM(ghg_2013_ind!$B69:$AN69)</f>
        <v>331.55950078603786</v>
      </c>
      <c r="Q70" s="20">
        <f>SUM(ghg_2014_ind!$B69:$AN69)</f>
        <v>363.29306727357374</v>
      </c>
      <c r="R70" s="20">
        <f>SUM(ghg_2015_ind!$B69:$AN69)</f>
        <v>348.79558937977862</v>
      </c>
      <c r="S70" s="20">
        <f>SUM(ghg_2016_ind!$B69:$AN69)</f>
        <v>368.59027952315176</v>
      </c>
    </row>
    <row r="71" spans="2:19" x14ac:dyDescent="0.45">
      <c r="B71" s="19">
        <v>56</v>
      </c>
      <c r="C71" s="19" t="s">
        <v>670</v>
      </c>
      <c r="D71" s="20">
        <f>SUM(ghg_2001_ind!$B70:$AN70)</f>
        <v>543.40096463281554</v>
      </c>
      <c r="E71" s="20">
        <f>SUM(ghg_2002_ind!$B70:$AN70)</f>
        <v>530.78151665966413</v>
      </c>
      <c r="F71" s="20">
        <f>SUM(ghg_2003_ind!$B70:$AN70)</f>
        <v>544.88376220712757</v>
      </c>
      <c r="G71" s="20">
        <f>SUM(ghg_2004_ind!$B70:$AN70)</f>
        <v>582.12223461158305</v>
      </c>
      <c r="H71" s="20">
        <f>SUM(ghg_2005_ind!$B70:$AN70)</f>
        <v>542.52394406791768</v>
      </c>
      <c r="I71" s="20">
        <f>SUM(ghg_2006_ind!$B70:$AN70)</f>
        <v>521.28977228727808</v>
      </c>
      <c r="J71" s="20">
        <f>SUM(ghg_2007_ind!$B70:$AN70)</f>
        <v>524.48976578742895</v>
      </c>
      <c r="K71" s="20">
        <f>SUM(ghg_2008_ind!$B70:$AN70)</f>
        <v>532.93016952074754</v>
      </c>
      <c r="L71" s="20">
        <f>SUM(ghg_2009_ind!$B70:$AN70)</f>
        <v>566.30422391525849</v>
      </c>
      <c r="M71" s="20">
        <f>SUM(ghg_2010_ind!$B70:$AN70)</f>
        <v>617.12887414467366</v>
      </c>
      <c r="N71" s="20">
        <f>SUM(ghg_2011_ind!$B70:$AN70)</f>
        <v>485.34753311661603</v>
      </c>
      <c r="O71" s="20">
        <f>SUM(ghg_2012_ind!$B70:$AN70)</f>
        <v>517.22873210651642</v>
      </c>
      <c r="P71" s="20">
        <f>SUM(ghg_2013_ind!$B70:$AN70)</f>
        <v>505.4560504521765</v>
      </c>
      <c r="Q71" s="20">
        <f>SUM(ghg_2014_ind!$B70:$AN70)</f>
        <v>564.68882761586929</v>
      </c>
      <c r="R71" s="20">
        <f>SUM(ghg_2015_ind!$B70:$AN70)</f>
        <v>533.74731341789584</v>
      </c>
      <c r="S71" s="20">
        <f>SUM(ghg_2016_ind!$B70:$AN70)</f>
        <v>567.44226563624079</v>
      </c>
    </row>
    <row r="72" spans="2:19" x14ac:dyDescent="0.45">
      <c r="B72" s="19">
        <v>58</v>
      </c>
      <c r="C72" s="19" t="s">
        <v>671</v>
      </c>
      <c r="D72" s="20">
        <f>SUM(ghg_2001_ind!$B71:$AN71)</f>
        <v>29.292154852179777</v>
      </c>
      <c r="E72" s="20">
        <f>SUM(ghg_2002_ind!$B71:$AN71)</f>
        <v>27.035194698248322</v>
      </c>
      <c r="F72" s="20">
        <f>SUM(ghg_2003_ind!$B71:$AN71)</f>
        <v>26.09338456580452</v>
      </c>
      <c r="G72" s="20">
        <f>SUM(ghg_2004_ind!$B71:$AN71)</f>
        <v>24.526670740734485</v>
      </c>
      <c r="H72" s="20">
        <f>SUM(ghg_2005_ind!$B71:$AN71)</f>
        <v>24.381713235698559</v>
      </c>
      <c r="I72" s="20">
        <f>SUM(ghg_2006_ind!$B71:$AN71)</f>
        <v>21.683663089056079</v>
      </c>
      <c r="J72" s="20">
        <f>SUM(ghg_2007_ind!$B71:$AN71)</f>
        <v>22.992735291097706</v>
      </c>
      <c r="K72" s="20">
        <f>SUM(ghg_2008_ind!$B71:$AN71)</f>
        <v>24.822678434567301</v>
      </c>
      <c r="L72" s="20">
        <f>SUM(ghg_2009_ind!$B71:$AN71)</f>
        <v>19.510250213837388</v>
      </c>
      <c r="M72" s="20">
        <f>SUM(ghg_2010_ind!$B71:$AN71)</f>
        <v>22.321560458015366</v>
      </c>
      <c r="N72" s="20">
        <f>SUM(ghg_2011_ind!$B71:$AN71)</f>
        <v>18.963824182081176</v>
      </c>
      <c r="O72" s="20">
        <f>SUM(ghg_2012_ind!$B71:$AN71)</f>
        <v>19.098760787993257</v>
      </c>
      <c r="P72" s="20">
        <f>SUM(ghg_2013_ind!$B71:$AN71)</f>
        <v>19.126760818817132</v>
      </c>
      <c r="Q72" s="20">
        <f>SUM(ghg_2014_ind!$B71:$AN71)</f>
        <v>19.671533977541717</v>
      </c>
      <c r="R72" s="20">
        <f>SUM(ghg_2015_ind!$B71:$AN71)</f>
        <v>18.666353840418978</v>
      </c>
      <c r="S72" s="20">
        <f>SUM(ghg_2016_ind!$B71:$AN71)</f>
        <v>22.54304354504524</v>
      </c>
    </row>
    <row r="73" spans="2:19" x14ac:dyDescent="0.45">
      <c r="B73" s="19" t="s">
        <v>672</v>
      </c>
      <c r="C73" s="19" t="s">
        <v>124</v>
      </c>
      <c r="D73" s="20">
        <f>SUM(ghg_2001_ind!$B72:$AN72)</f>
        <v>22.087398461129634</v>
      </c>
      <c r="E73" s="20">
        <f>SUM(ghg_2002_ind!$B72:$AN72)</f>
        <v>19.818735590501444</v>
      </c>
      <c r="F73" s="20">
        <f>SUM(ghg_2003_ind!$B72:$AN72)</f>
        <v>19.243290360700954</v>
      </c>
      <c r="G73" s="20">
        <f>SUM(ghg_2004_ind!$B72:$AN72)</f>
        <v>19.269772603691756</v>
      </c>
      <c r="H73" s="20">
        <f>SUM(ghg_2005_ind!$B72:$AN72)</f>
        <v>19.954321021940888</v>
      </c>
      <c r="I73" s="20">
        <f>SUM(ghg_2006_ind!$B72:$AN72)</f>
        <v>18.807948078762777</v>
      </c>
      <c r="J73" s="20">
        <f>SUM(ghg_2007_ind!$B72:$AN72)</f>
        <v>20.39642628163654</v>
      </c>
      <c r="K73" s="20">
        <f>SUM(ghg_2008_ind!$B72:$AN72)</f>
        <v>23.876773965264878</v>
      </c>
      <c r="L73" s="20">
        <f>SUM(ghg_2009_ind!$B72:$AN72)</f>
        <v>19.061287451374319</v>
      </c>
      <c r="M73" s="20">
        <f>SUM(ghg_2010_ind!$B72:$AN72)</f>
        <v>22.459414924017914</v>
      </c>
      <c r="N73" s="20">
        <f>SUM(ghg_2011_ind!$B72:$AN72)</f>
        <v>20.471939982359235</v>
      </c>
      <c r="O73" s="20">
        <f>SUM(ghg_2012_ind!$B72:$AN72)</f>
        <v>22.000336949138156</v>
      </c>
      <c r="P73" s="20">
        <f>SUM(ghg_2013_ind!$B72:$AN72)</f>
        <v>23.81517711046877</v>
      </c>
      <c r="Q73" s="20">
        <f>SUM(ghg_2014_ind!$B72:$AN72)</f>
        <v>22.891225290358484</v>
      </c>
      <c r="R73" s="20">
        <f>SUM(ghg_2015_ind!$B72:$AN72)</f>
        <v>23.494092192150099</v>
      </c>
      <c r="S73" s="20">
        <f>SUM(ghg_2016_ind!$B72:$AN72)</f>
        <v>27.448807520184154</v>
      </c>
    </row>
    <row r="74" spans="2:19" x14ac:dyDescent="0.45">
      <c r="B74" s="19">
        <v>61</v>
      </c>
      <c r="C74" s="19" t="s">
        <v>673</v>
      </c>
      <c r="D74" s="20">
        <f>SUM(ghg_2001_ind!$B73:$AN73)</f>
        <v>105.83577474047429</v>
      </c>
      <c r="E74" s="20">
        <f>SUM(ghg_2002_ind!$B73:$AN73)</f>
        <v>105.46967720631464</v>
      </c>
      <c r="F74" s="20">
        <f>SUM(ghg_2003_ind!$B73:$AN73)</f>
        <v>110.78868834158942</v>
      </c>
      <c r="G74" s="20">
        <f>SUM(ghg_2004_ind!$B73:$AN73)</f>
        <v>107.06165884548336</v>
      </c>
      <c r="H74" s="20">
        <f>SUM(ghg_2005_ind!$B73:$AN73)</f>
        <v>119.95158317017466</v>
      </c>
      <c r="I74" s="20">
        <f>SUM(ghg_2006_ind!$B73:$AN73)</f>
        <v>124.97670108455983</v>
      </c>
      <c r="J74" s="20">
        <f>SUM(ghg_2007_ind!$B73:$AN73)</f>
        <v>146.49173664948151</v>
      </c>
      <c r="K74" s="20">
        <f>SUM(ghg_2008_ind!$B73:$AN73)</f>
        <v>131.92313883825028</v>
      </c>
      <c r="L74" s="20">
        <f>SUM(ghg_2009_ind!$B73:$AN73)</f>
        <v>87.144211173252913</v>
      </c>
      <c r="M74" s="20">
        <f>SUM(ghg_2010_ind!$B73:$AN73)</f>
        <v>97.154521474949348</v>
      </c>
      <c r="N74" s="20">
        <f>SUM(ghg_2011_ind!$B73:$AN73)</f>
        <v>96.626371415353333</v>
      </c>
      <c r="O74" s="20">
        <f>SUM(ghg_2012_ind!$B73:$AN73)</f>
        <v>92.811560491498994</v>
      </c>
      <c r="P74" s="20">
        <f>SUM(ghg_2013_ind!$B73:$AN73)</f>
        <v>92.044824786366959</v>
      </c>
      <c r="Q74" s="20">
        <f>SUM(ghg_2014_ind!$B73:$AN73)</f>
        <v>97.370003286967403</v>
      </c>
      <c r="R74" s="20">
        <f>SUM(ghg_2015_ind!$B73:$AN73)</f>
        <v>92.372334097592471</v>
      </c>
      <c r="S74" s="20">
        <f>SUM(ghg_2016_ind!$B73:$AN73)</f>
        <v>102.84240496374107</v>
      </c>
    </row>
    <row r="75" spans="2:19" x14ac:dyDescent="0.45">
      <c r="B75" s="19">
        <v>62</v>
      </c>
      <c r="C75" s="19" t="s">
        <v>674</v>
      </c>
      <c r="D75" s="20">
        <f>SUM(ghg_2001_ind!$B74:$AN74)</f>
        <v>65.406811951566965</v>
      </c>
      <c r="E75" s="20">
        <f>SUM(ghg_2002_ind!$B74:$AN74)</f>
        <v>67.066178356347322</v>
      </c>
      <c r="F75" s="20">
        <f>SUM(ghg_2003_ind!$B74:$AN74)</f>
        <v>69.031417772000268</v>
      </c>
      <c r="G75" s="20">
        <f>SUM(ghg_2004_ind!$B74:$AN74)</f>
        <v>76.693600250094988</v>
      </c>
      <c r="H75" s="20">
        <f>SUM(ghg_2005_ind!$B74:$AN74)</f>
        <v>76.147083460589499</v>
      </c>
      <c r="I75" s="20">
        <f>SUM(ghg_2006_ind!$B74:$AN74)</f>
        <v>77.530032968353851</v>
      </c>
      <c r="J75" s="20">
        <f>SUM(ghg_2007_ind!$B74:$AN74)</f>
        <v>87.064634760249774</v>
      </c>
      <c r="K75" s="20">
        <f>SUM(ghg_2008_ind!$B74:$AN74)</f>
        <v>89.409702093729024</v>
      </c>
      <c r="L75" s="20">
        <f>SUM(ghg_2009_ind!$B74:$AN74)</f>
        <v>73.165573393237509</v>
      </c>
      <c r="M75" s="20">
        <f>SUM(ghg_2010_ind!$B74:$AN74)</f>
        <v>78.716525670255223</v>
      </c>
      <c r="N75" s="20">
        <f>SUM(ghg_2011_ind!$B74:$AN74)</f>
        <v>80.468556713680215</v>
      </c>
      <c r="O75" s="20">
        <f>SUM(ghg_2012_ind!$B74:$AN74)</f>
        <v>82.882393472650179</v>
      </c>
      <c r="P75" s="20">
        <f>SUM(ghg_2013_ind!$B74:$AN74)</f>
        <v>87.925521969898483</v>
      </c>
      <c r="Q75" s="20">
        <f>SUM(ghg_2014_ind!$B74:$AN74)</f>
        <v>93.137984792751453</v>
      </c>
      <c r="R75" s="20">
        <f>SUM(ghg_2015_ind!$B74:$AN74)</f>
        <v>92.656782209460729</v>
      </c>
      <c r="S75" s="20">
        <f>SUM(ghg_2016_ind!$B74:$AN74)</f>
        <v>104.99166455752858</v>
      </c>
    </row>
    <row r="76" spans="2:19" x14ac:dyDescent="0.45">
      <c r="B76" s="19">
        <v>63</v>
      </c>
      <c r="C76" s="19" t="s">
        <v>675</v>
      </c>
      <c r="D76" s="20">
        <f>SUM(ghg_2001_ind!$B75:$AN75)</f>
        <v>12.137805997118594</v>
      </c>
      <c r="E76" s="20">
        <f>SUM(ghg_2002_ind!$B75:$AN75)</f>
        <v>11.346927249853024</v>
      </c>
      <c r="F76" s="20">
        <f>SUM(ghg_2003_ind!$B75:$AN75)</f>
        <v>10.662312978556479</v>
      </c>
      <c r="G76" s="20">
        <f>SUM(ghg_2004_ind!$B75:$AN75)</f>
        <v>11.623072441593775</v>
      </c>
      <c r="H76" s="20">
        <f>SUM(ghg_2005_ind!$B75:$AN75)</f>
        <v>11.718171413245202</v>
      </c>
      <c r="I76" s="20">
        <f>SUM(ghg_2006_ind!$B75:$AN75)</f>
        <v>11.232365760049273</v>
      </c>
      <c r="J76" s="20">
        <f>SUM(ghg_2007_ind!$B75:$AN75)</f>
        <v>12.982667530108621</v>
      </c>
      <c r="K76" s="20">
        <f>SUM(ghg_2008_ind!$B75:$AN75)</f>
        <v>13.517284400927601</v>
      </c>
      <c r="L76" s="20">
        <f>SUM(ghg_2009_ind!$B75:$AN75)</f>
        <v>10.80222159187244</v>
      </c>
      <c r="M76" s="20">
        <f>SUM(ghg_2010_ind!$B75:$AN75)</f>
        <v>11.898478798724753</v>
      </c>
      <c r="N76" s="20">
        <f>SUM(ghg_2011_ind!$B75:$AN75)</f>
        <v>12.371145561668683</v>
      </c>
      <c r="O76" s="20">
        <f>SUM(ghg_2012_ind!$B75:$AN75)</f>
        <v>12.853665220304986</v>
      </c>
      <c r="P76" s="20">
        <f>SUM(ghg_2013_ind!$B75:$AN75)</f>
        <v>13.660822599442263</v>
      </c>
      <c r="Q76" s="20">
        <f>SUM(ghg_2014_ind!$B75:$AN75)</f>
        <v>14.424981148521795</v>
      </c>
      <c r="R76" s="20">
        <f>SUM(ghg_2015_ind!$B75:$AN75)</f>
        <v>14.382734817148688</v>
      </c>
      <c r="S76" s="20">
        <f>SUM(ghg_2016_ind!$B75:$AN75)</f>
        <v>16.224930724445311</v>
      </c>
    </row>
    <row r="77" spans="2:19" x14ac:dyDescent="0.45">
      <c r="B77" s="19">
        <v>64</v>
      </c>
      <c r="C77" s="19" t="s">
        <v>676</v>
      </c>
      <c r="D77" s="20">
        <f>SUM(ghg_2001_ind!$B76:$AN76)</f>
        <v>105.23261796507984</v>
      </c>
      <c r="E77" s="20">
        <f>SUM(ghg_2002_ind!$B76:$AN76)</f>
        <v>122.8840312685835</v>
      </c>
      <c r="F77" s="20">
        <f>SUM(ghg_2003_ind!$B76:$AN76)</f>
        <v>126.09753977579393</v>
      </c>
      <c r="G77" s="20">
        <f>SUM(ghg_2004_ind!$B76:$AN76)</f>
        <v>113.38479998284694</v>
      </c>
      <c r="H77" s="20">
        <f>SUM(ghg_2005_ind!$B76:$AN76)</f>
        <v>127.10952062220225</v>
      </c>
      <c r="I77" s="20">
        <f>SUM(ghg_2006_ind!$B76:$AN76)</f>
        <v>117.69516999805077</v>
      </c>
      <c r="J77" s="20">
        <f>SUM(ghg_2007_ind!$B76:$AN76)</f>
        <v>159.12355437025363</v>
      </c>
      <c r="K77" s="20">
        <f>SUM(ghg_2008_ind!$B76:$AN76)</f>
        <v>129.7409578260216</v>
      </c>
      <c r="L77" s="20">
        <f>SUM(ghg_2009_ind!$B76:$AN76)</f>
        <v>94.379091971813338</v>
      </c>
      <c r="M77" s="20">
        <f>SUM(ghg_2010_ind!$B76:$AN76)</f>
        <v>104.81900754338092</v>
      </c>
      <c r="N77" s="20">
        <f>SUM(ghg_2011_ind!$B76:$AN76)</f>
        <v>94.850794057609065</v>
      </c>
      <c r="O77" s="20">
        <f>SUM(ghg_2012_ind!$B76:$AN76)</f>
        <v>94.404087154858985</v>
      </c>
      <c r="P77" s="20">
        <f>SUM(ghg_2013_ind!$B76:$AN76)</f>
        <v>96.316678553799093</v>
      </c>
      <c r="Q77" s="20">
        <f>SUM(ghg_2014_ind!$B76:$AN76)</f>
        <v>101.52392758186843</v>
      </c>
      <c r="R77" s="20">
        <f>SUM(ghg_2015_ind!$B76:$AN76)</f>
        <v>96.284370290417172</v>
      </c>
      <c r="S77" s="20">
        <f>SUM(ghg_2016_ind!$B76:$AN76)</f>
        <v>112.52240875575866</v>
      </c>
    </row>
    <row r="78" spans="2:19" x14ac:dyDescent="0.45">
      <c r="B78" s="19" t="s">
        <v>677</v>
      </c>
      <c r="C78" s="19" t="s">
        <v>678</v>
      </c>
      <c r="D78" s="20">
        <f>SUM(ghg_2001_ind!$B77:$AN77)</f>
        <v>25.581165646656927</v>
      </c>
      <c r="E78" s="20">
        <f>SUM(ghg_2002_ind!$B77:$AN77)</f>
        <v>30.255626918520242</v>
      </c>
      <c r="F78" s="20">
        <f>SUM(ghg_2003_ind!$B77:$AN77)</f>
        <v>30.029531655923833</v>
      </c>
      <c r="G78" s="20">
        <f>SUM(ghg_2004_ind!$B77:$AN77)</f>
        <v>43.884894163404809</v>
      </c>
      <c r="H78" s="20">
        <f>SUM(ghg_2005_ind!$B77:$AN77)</f>
        <v>42.027616925459128</v>
      </c>
      <c r="I78" s="20">
        <f>SUM(ghg_2006_ind!$B77:$AN77)</f>
        <v>39.915843950734981</v>
      </c>
      <c r="J78" s="20">
        <f>SUM(ghg_2007_ind!$B77:$AN77)</f>
        <v>45.18188370473608</v>
      </c>
      <c r="K78" s="20">
        <f>SUM(ghg_2008_ind!$B77:$AN77)</f>
        <v>41.84337387984796</v>
      </c>
      <c r="L78" s="20">
        <f>SUM(ghg_2009_ind!$B77:$AN77)</f>
        <v>41.298686448236268</v>
      </c>
      <c r="M78" s="20">
        <f>SUM(ghg_2010_ind!$B77:$AN77)</f>
        <v>42.163972688620476</v>
      </c>
      <c r="N78" s="20">
        <f>SUM(ghg_2011_ind!$B77:$AN77)</f>
        <v>42.646221698493825</v>
      </c>
      <c r="O78" s="20">
        <f>SUM(ghg_2012_ind!$B77:$AN77)</f>
        <v>42.5917889307471</v>
      </c>
      <c r="P78" s="20">
        <f>SUM(ghg_2013_ind!$B77:$AN77)</f>
        <v>49.318709995184477</v>
      </c>
      <c r="Q78" s="20">
        <f>SUM(ghg_2014_ind!$B77:$AN77)</f>
        <v>51.412531167594132</v>
      </c>
      <c r="R78" s="20">
        <f>SUM(ghg_2015_ind!$B77:$AN77)</f>
        <v>48.47460242852744</v>
      </c>
      <c r="S78" s="20">
        <f>SUM(ghg_2016_ind!$B77:$AN77)</f>
        <v>48.439537965785163</v>
      </c>
    </row>
    <row r="79" spans="2:19" x14ac:dyDescent="0.45">
      <c r="B79" s="19">
        <v>66</v>
      </c>
      <c r="C79" s="19" t="s">
        <v>679</v>
      </c>
      <c r="D79" s="20">
        <f>SUM(ghg_2001_ind!$B78:$AN78)</f>
        <v>19.13754555500574</v>
      </c>
      <c r="E79" s="20">
        <f>SUM(ghg_2002_ind!$B78:$AN78)</f>
        <v>23.861547433205757</v>
      </c>
      <c r="F79" s="20">
        <f>SUM(ghg_2003_ind!$B78:$AN78)</f>
        <v>22.405624335955608</v>
      </c>
      <c r="G79" s="20">
        <f>SUM(ghg_2004_ind!$B78:$AN78)</f>
        <v>37.116223727548139</v>
      </c>
      <c r="H79" s="20">
        <f>SUM(ghg_2005_ind!$B78:$AN78)</f>
        <v>35.590227967325198</v>
      </c>
      <c r="I79" s="20">
        <f>SUM(ghg_2006_ind!$B78:$AN78)</f>
        <v>46.759374985631396</v>
      </c>
      <c r="J79" s="20">
        <f>SUM(ghg_2007_ind!$B78:$AN78)</f>
        <v>71.475422580374243</v>
      </c>
      <c r="K79" s="20">
        <f>SUM(ghg_2008_ind!$B78:$AN78)</f>
        <v>69.758933418689381</v>
      </c>
      <c r="L79" s="20">
        <f>SUM(ghg_2009_ind!$B78:$AN78)</f>
        <v>34.575825211638474</v>
      </c>
      <c r="M79" s="20">
        <f>SUM(ghg_2010_ind!$B78:$AN78)</f>
        <v>38.931166639309112</v>
      </c>
      <c r="N79" s="20">
        <f>SUM(ghg_2011_ind!$B78:$AN78)</f>
        <v>36.852559375078705</v>
      </c>
      <c r="O79" s="20">
        <f>SUM(ghg_2012_ind!$B78:$AN78)</f>
        <v>37.291173599041137</v>
      </c>
      <c r="P79" s="20">
        <f>SUM(ghg_2013_ind!$B78:$AN78)</f>
        <v>40.191113920507632</v>
      </c>
      <c r="Q79" s="20">
        <f>SUM(ghg_2014_ind!$B78:$AN78)</f>
        <v>42.673035421796953</v>
      </c>
      <c r="R79" s="20">
        <f>SUM(ghg_2015_ind!$B78:$AN78)</f>
        <v>39.231791111788773</v>
      </c>
      <c r="S79" s="20">
        <f>SUM(ghg_2016_ind!$B78:$AN78)</f>
        <v>48.218942643114978</v>
      </c>
    </row>
    <row r="80" spans="2:19" x14ac:dyDescent="0.45">
      <c r="B80" s="19" t="s">
        <v>680</v>
      </c>
      <c r="C80" s="19" t="s">
        <v>681</v>
      </c>
      <c r="D80" s="20">
        <f>SUM(ghg_2001_ind!$B79:$AN79)</f>
        <v>89.03765248838603</v>
      </c>
      <c r="E80" s="20">
        <f>SUM(ghg_2002_ind!$B79:$AN79)</f>
        <v>80.9661337051825</v>
      </c>
      <c r="F80" s="20">
        <f>SUM(ghg_2003_ind!$B79:$AN79)</f>
        <v>82.352626357187191</v>
      </c>
      <c r="G80" s="20">
        <f>SUM(ghg_2004_ind!$B79:$AN79)</f>
        <v>80.852405781068214</v>
      </c>
      <c r="H80" s="20">
        <f>SUM(ghg_2005_ind!$B79:$AN79)</f>
        <v>78.978832809318021</v>
      </c>
      <c r="I80" s="20">
        <f>SUM(ghg_2006_ind!$B79:$AN79)</f>
        <v>79.702019979126376</v>
      </c>
      <c r="J80" s="20">
        <f>SUM(ghg_2007_ind!$B79:$AN79)</f>
        <v>82.303603094457031</v>
      </c>
      <c r="K80" s="20">
        <f>SUM(ghg_2008_ind!$B79:$AN79)</f>
        <v>84.948322959692746</v>
      </c>
      <c r="L80" s="20">
        <f>SUM(ghg_2009_ind!$B79:$AN79)</f>
        <v>68.11348900003</v>
      </c>
      <c r="M80" s="20">
        <f>SUM(ghg_2010_ind!$B79:$AN79)</f>
        <v>80.398445377022099</v>
      </c>
      <c r="N80" s="20">
        <f>SUM(ghg_2011_ind!$B79:$AN79)</f>
        <v>80.686224175212814</v>
      </c>
      <c r="O80" s="20">
        <f>SUM(ghg_2012_ind!$B79:$AN79)</f>
        <v>85.64124623443405</v>
      </c>
      <c r="P80" s="20">
        <f>SUM(ghg_2013_ind!$B79:$AN79)</f>
        <v>90.729540712198059</v>
      </c>
      <c r="Q80" s="20">
        <f>SUM(ghg_2014_ind!$B79:$AN79)</f>
        <v>81.98924111055409</v>
      </c>
      <c r="R80" s="20">
        <f>SUM(ghg_2015_ind!$B79:$AN79)</f>
        <v>91.219295032384181</v>
      </c>
      <c r="S80" s="20">
        <f>SUM(ghg_2016_ind!$B79:$AN79)</f>
        <v>98.984869055446339</v>
      </c>
    </row>
    <row r="81" spans="2:19" x14ac:dyDescent="0.45">
      <c r="B81" s="19" t="s">
        <v>682</v>
      </c>
      <c r="C81" s="19" t="s">
        <v>683</v>
      </c>
      <c r="D81" s="20">
        <f>SUM(ghg_2001_ind!$B80:$AN80)</f>
        <v>-3.672239541105647E-9</v>
      </c>
      <c r="E81" s="20">
        <f>SUM(ghg_2002_ind!$B80:$AN80)</f>
        <v>1.6063008970295007E-8</v>
      </c>
      <c r="F81" s="20">
        <f>SUM(ghg_2003_ind!$B80:$AN80)</f>
        <v>-6.3465187424942485E-9</v>
      </c>
      <c r="G81" s="20">
        <f>SUM(ghg_2004_ind!$B80:$AN80)</f>
        <v>-2.7106291588022749E-9</v>
      </c>
      <c r="H81" s="20">
        <f>SUM(ghg_2005_ind!$B80:$AN80)</f>
        <v>2.4116243697669497E-8</v>
      </c>
      <c r="I81" s="20">
        <f>SUM(ghg_2006_ind!$B80:$AN80)</f>
        <v>1.0923501765381112E-9</v>
      </c>
      <c r="J81" s="20">
        <f>SUM(ghg_2007_ind!$B80:$AN80)</f>
        <v>3.9381907999404872E-10</v>
      </c>
      <c r="K81" s="20">
        <f>SUM(ghg_2008_ind!$B80:$AN80)</f>
        <v>-4.513266992879155E-11</v>
      </c>
      <c r="L81" s="20">
        <f>SUM(ghg_2009_ind!$B80:$AN80)</f>
        <v>-1.4415655006016734E-10</v>
      </c>
      <c r="M81" s="20">
        <f>SUM(ghg_2010_ind!$B80:$AN80)</f>
        <v>1.4320854648313326E-11</v>
      </c>
      <c r="N81" s="20">
        <f>SUM(ghg_2011_ind!$B80:$AN80)</f>
        <v>2.2058343536803772E-11</v>
      </c>
      <c r="O81" s="20">
        <f>SUM(ghg_2012_ind!$B80:$AN80)</f>
        <v>-1.2412579843170332E-11</v>
      </c>
      <c r="P81" s="20">
        <f>SUM(ghg_2013_ind!$B80:$AN80)</f>
        <v>3.8774618125892012E-11</v>
      </c>
      <c r="Q81" s="20">
        <f>SUM(ghg_2014_ind!$B80:$AN80)</f>
        <v>7.6156801605899155E-11</v>
      </c>
      <c r="R81" s="20">
        <f>SUM(ghg_2015_ind!$B80:$AN80)</f>
        <v>7.7240460273827911E-10</v>
      </c>
      <c r="S81" s="20">
        <f>SUM(ghg_2016_ind!$B80:$AN80)</f>
        <v>-1.6138051130259534E-10</v>
      </c>
    </row>
    <row r="82" spans="2:19" x14ac:dyDescent="0.45">
      <c r="B82" s="19">
        <v>68.3</v>
      </c>
      <c r="C82" s="19" t="s">
        <v>684</v>
      </c>
      <c r="D82" s="20">
        <f>SUM(ghg_2001_ind!$B81:$AN81)</f>
        <v>25.573212620965176</v>
      </c>
      <c r="E82" s="20">
        <f>SUM(ghg_2002_ind!$B81:$AN81)</f>
        <v>22.403782048241805</v>
      </c>
      <c r="F82" s="20">
        <f>SUM(ghg_2003_ind!$B81:$AN81)</f>
        <v>21.841209796887021</v>
      </c>
      <c r="G82" s="20">
        <f>SUM(ghg_2004_ind!$B81:$AN81)</f>
        <v>20.542473012466068</v>
      </c>
      <c r="H82" s="20">
        <f>SUM(ghg_2005_ind!$B81:$AN81)</f>
        <v>20.298388094822105</v>
      </c>
      <c r="I82" s="20">
        <f>SUM(ghg_2006_ind!$B81:$AN81)</f>
        <v>20.112451931056846</v>
      </c>
      <c r="J82" s="20">
        <f>SUM(ghg_2007_ind!$B81:$AN81)</f>
        <v>20.657487783235048</v>
      </c>
      <c r="K82" s="20">
        <f>SUM(ghg_2008_ind!$B81:$AN81)</f>
        <v>22.322066929711287</v>
      </c>
      <c r="L82" s="20">
        <f>SUM(ghg_2009_ind!$B81:$AN81)</f>
        <v>20.117770090500592</v>
      </c>
      <c r="M82" s="20">
        <f>SUM(ghg_2010_ind!$B81:$AN81)</f>
        <v>22.669179277334273</v>
      </c>
      <c r="N82" s="20">
        <f>SUM(ghg_2011_ind!$B81:$AN81)</f>
        <v>22.317909258064425</v>
      </c>
      <c r="O82" s="20">
        <f>SUM(ghg_2012_ind!$B81:$AN81)</f>
        <v>22.73098704770889</v>
      </c>
      <c r="P82" s="20">
        <f>SUM(ghg_2013_ind!$B81:$AN81)</f>
        <v>22.870119073910196</v>
      </c>
      <c r="Q82" s="20">
        <f>SUM(ghg_2014_ind!$B81:$AN81)</f>
        <v>21.639533979536072</v>
      </c>
      <c r="R82" s="20">
        <f>SUM(ghg_2015_ind!$B81:$AN81)</f>
        <v>24.115865573055725</v>
      </c>
      <c r="S82" s="20">
        <f>SUM(ghg_2016_ind!$B81:$AN81)</f>
        <v>26.711916568599527</v>
      </c>
    </row>
    <row r="83" spans="2:19" x14ac:dyDescent="0.45">
      <c r="B83" s="19">
        <v>69.099999999999994</v>
      </c>
      <c r="C83" s="19" t="s">
        <v>685</v>
      </c>
      <c r="D83" s="20">
        <f>SUM(ghg_2001_ind!$B82:$AN82)</f>
        <v>25.460940173491647</v>
      </c>
      <c r="E83" s="20">
        <f>SUM(ghg_2002_ind!$B82:$AN82)</f>
        <v>23.47259610026428</v>
      </c>
      <c r="F83" s="20">
        <f>SUM(ghg_2003_ind!$B82:$AN82)</f>
        <v>25.045241159141753</v>
      </c>
      <c r="G83" s="20">
        <f>SUM(ghg_2004_ind!$B82:$AN82)</f>
        <v>23.666994133791523</v>
      </c>
      <c r="H83" s="20">
        <f>SUM(ghg_2005_ind!$B82:$AN82)</f>
        <v>24.640188014354269</v>
      </c>
      <c r="I83" s="20">
        <f>SUM(ghg_2006_ind!$B82:$AN82)</f>
        <v>23.450028464941621</v>
      </c>
      <c r="J83" s="20">
        <f>SUM(ghg_2007_ind!$B82:$AN82)</f>
        <v>26.410543024767517</v>
      </c>
      <c r="K83" s="20">
        <f>SUM(ghg_2008_ind!$B82:$AN82)</f>
        <v>30.541880019336883</v>
      </c>
      <c r="L83" s="20">
        <f>SUM(ghg_2009_ind!$B82:$AN82)</f>
        <v>25.696294243079066</v>
      </c>
      <c r="M83" s="20">
        <f>SUM(ghg_2010_ind!$B82:$AN82)</f>
        <v>28.877407402306229</v>
      </c>
      <c r="N83" s="20">
        <f>SUM(ghg_2011_ind!$B82:$AN82)</f>
        <v>24.706257321062328</v>
      </c>
      <c r="O83" s="20">
        <f>SUM(ghg_2012_ind!$B82:$AN82)</f>
        <v>25.016865704422703</v>
      </c>
      <c r="P83" s="20">
        <f>SUM(ghg_2013_ind!$B82:$AN82)</f>
        <v>26.034500938398036</v>
      </c>
      <c r="Q83" s="20">
        <f>SUM(ghg_2014_ind!$B82:$AN82)</f>
        <v>27.903225828328218</v>
      </c>
      <c r="R83" s="20">
        <f>SUM(ghg_2015_ind!$B82:$AN82)</f>
        <v>26.725542276764156</v>
      </c>
      <c r="S83" s="20">
        <f>SUM(ghg_2016_ind!$B82:$AN82)</f>
        <v>30.813623225506014</v>
      </c>
    </row>
    <row r="84" spans="2:19" x14ac:dyDescent="0.45">
      <c r="B84" s="19">
        <v>69.2</v>
      </c>
      <c r="C84" s="19" t="s">
        <v>686</v>
      </c>
      <c r="D84" s="20">
        <f>SUM(ghg_2001_ind!$B83:$AN83)</f>
        <v>22.564804530424528</v>
      </c>
      <c r="E84" s="20">
        <f>SUM(ghg_2002_ind!$B83:$AN83)</f>
        <v>20.900500412145693</v>
      </c>
      <c r="F84" s="20">
        <f>SUM(ghg_2003_ind!$B83:$AN83)</f>
        <v>21.525731368059809</v>
      </c>
      <c r="G84" s="20">
        <f>SUM(ghg_2004_ind!$B83:$AN83)</f>
        <v>20.972355929462623</v>
      </c>
      <c r="H84" s="20">
        <f>SUM(ghg_2005_ind!$B83:$AN83)</f>
        <v>22.012764644092641</v>
      </c>
      <c r="I84" s="20">
        <f>SUM(ghg_2006_ind!$B83:$AN83)</f>
        <v>20.812680871774258</v>
      </c>
      <c r="J84" s="20">
        <f>SUM(ghg_2007_ind!$B83:$AN83)</f>
        <v>23.555150092110015</v>
      </c>
      <c r="K84" s="20">
        <f>SUM(ghg_2008_ind!$B83:$AN83)</f>
        <v>27.298985635829336</v>
      </c>
      <c r="L84" s="20">
        <f>SUM(ghg_2009_ind!$B83:$AN83)</f>
        <v>22.642540319098057</v>
      </c>
      <c r="M84" s="20">
        <f>SUM(ghg_2010_ind!$B83:$AN83)</f>
        <v>26.586337560574879</v>
      </c>
      <c r="N84" s="20">
        <f>SUM(ghg_2011_ind!$B83:$AN83)</f>
        <v>23.217801479788985</v>
      </c>
      <c r="O84" s="20">
        <f>SUM(ghg_2012_ind!$B83:$AN83)</f>
        <v>24.109642417341597</v>
      </c>
      <c r="P84" s="20">
        <f>SUM(ghg_2013_ind!$B83:$AN83)</f>
        <v>25.487612340337417</v>
      </c>
      <c r="Q84" s="20">
        <f>SUM(ghg_2014_ind!$B83:$AN83)</f>
        <v>26.779219818961614</v>
      </c>
      <c r="R84" s="20">
        <f>SUM(ghg_2015_ind!$B83:$AN83)</f>
        <v>26.491218834009398</v>
      </c>
      <c r="S84" s="20">
        <f>SUM(ghg_2016_ind!$B83:$AN83)</f>
        <v>31.674319444920126</v>
      </c>
    </row>
    <row r="85" spans="2:19" x14ac:dyDescent="0.45">
      <c r="B85" s="19">
        <v>70</v>
      </c>
      <c r="C85" s="19" t="s">
        <v>687</v>
      </c>
      <c r="D85" s="20">
        <f>SUM(ghg_2001_ind!$B84:$AN84)</f>
        <v>52.087736592443591</v>
      </c>
      <c r="E85" s="20">
        <f>SUM(ghg_2002_ind!$B84:$AN84)</f>
        <v>47.844543279060936</v>
      </c>
      <c r="F85" s="20">
        <f>SUM(ghg_2003_ind!$B84:$AN84)</f>
        <v>48.617874842582424</v>
      </c>
      <c r="G85" s="20">
        <f>SUM(ghg_2004_ind!$B84:$AN84)</f>
        <v>47.053860041880611</v>
      </c>
      <c r="H85" s="20">
        <f>SUM(ghg_2005_ind!$B84:$AN84)</f>
        <v>50.163884835143264</v>
      </c>
      <c r="I85" s="20">
        <f>SUM(ghg_2006_ind!$B84:$AN84)</f>
        <v>47.019090577118732</v>
      </c>
      <c r="J85" s="20">
        <f>SUM(ghg_2007_ind!$B84:$AN84)</f>
        <v>53.046629782253746</v>
      </c>
      <c r="K85" s="20">
        <f>SUM(ghg_2008_ind!$B84:$AN84)</f>
        <v>61.213929317612987</v>
      </c>
      <c r="L85" s="20">
        <f>SUM(ghg_2009_ind!$B84:$AN84)</f>
        <v>50.065221474441358</v>
      </c>
      <c r="M85" s="20">
        <f>SUM(ghg_2010_ind!$B84:$AN84)</f>
        <v>56.42505167990295</v>
      </c>
      <c r="N85" s="20">
        <f>SUM(ghg_2011_ind!$B84:$AN84)</f>
        <v>48.282299970291625</v>
      </c>
      <c r="O85" s="20">
        <f>SUM(ghg_2012_ind!$B84:$AN84)</f>
        <v>48.744862666670628</v>
      </c>
      <c r="P85" s="20">
        <f>SUM(ghg_2013_ind!$B84:$AN84)</f>
        <v>49.905073842888612</v>
      </c>
      <c r="Q85" s="20">
        <f>SUM(ghg_2014_ind!$B84:$AN84)</f>
        <v>54.432709239831013</v>
      </c>
      <c r="R85" s="20">
        <f>SUM(ghg_2015_ind!$B84:$AN84)</f>
        <v>52.436387566870437</v>
      </c>
      <c r="S85" s="20">
        <f>SUM(ghg_2016_ind!$B84:$AN84)</f>
        <v>60.812953934919705</v>
      </c>
    </row>
    <row r="86" spans="2:19" x14ac:dyDescent="0.45">
      <c r="B86" s="19">
        <v>71</v>
      </c>
      <c r="C86" s="19" t="s">
        <v>688</v>
      </c>
      <c r="D86" s="20">
        <f>SUM(ghg_2001_ind!$B85:$AN85)</f>
        <v>45.655040749286137</v>
      </c>
      <c r="E86" s="20">
        <f>SUM(ghg_2002_ind!$B85:$AN85)</f>
        <v>43.728920851948182</v>
      </c>
      <c r="F86" s="20">
        <f>SUM(ghg_2003_ind!$B85:$AN85)</f>
        <v>45.1716707814534</v>
      </c>
      <c r="G86" s="20">
        <f>SUM(ghg_2004_ind!$B85:$AN85)</f>
        <v>44.751176115444061</v>
      </c>
      <c r="H86" s="20">
        <f>SUM(ghg_2005_ind!$B85:$AN85)</f>
        <v>49.289184475430162</v>
      </c>
      <c r="I86" s="20">
        <f>SUM(ghg_2006_ind!$B85:$AN85)</f>
        <v>47.152228320289559</v>
      </c>
      <c r="J86" s="20">
        <f>SUM(ghg_2007_ind!$B85:$AN85)</f>
        <v>54.397852100527295</v>
      </c>
      <c r="K86" s="20">
        <f>SUM(ghg_2008_ind!$B85:$AN85)</f>
        <v>62.197690490239594</v>
      </c>
      <c r="L86" s="20">
        <f>SUM(ghg_2009_ind!$B85:$AN85)</f>
        <v>51.055539461603871</v>
      </c>
      <c r="M86" s="20">
        <f>SUM(ghg_2010_ind!$B85:$AN85)</f>
        <v>58.756702055962229</v>
      </c>
      <c r="N86" s="20">
        <f>SUM(ghg_2011_ind!$B85:$AN85)</f>
        <v>52.369964824368473</v>
      </c>
      <c r="O86" s="20">
        <f>SUM(ghg_2012_ind!$B85:$AN85)</f>
        <v>55.222229748360661</v>
      </c>
      <c r="P86" s="20">
        <f>SUM(ghg_2013_ind!$B85:$AN85)</f>
        <v>54.498046099004057</v>
      </c>
      <c r="Q86" s="20">
        <f>SUM(ghg_2014_ind!$B85:$AN85)</f>
        <v>59.213567412857024</v>
      </c>
      <c r="R86" s="20">
        <f>SUM(ghg_2015_ind!$B85:$AN85)</f>
        <v>57.727778859962328</v>
      </c>
      <c r="S86" s="20">
        <f>SUM(ghg_2016_ind!$B85:$AN85)</f>
        <v>69.123930558321689</v>
      </c>
    </row>
    <row r="87" spans="2:19" x14ac:dyDescent="0.45">
      <c r="B87" s="19">
        <v>72</v>
      </c>
      <c r="C87" s="19" t="s">
        <v>689</v>
      </c>
      <c r="D87" s="20">
        <f>SUM(ghg_2001_ind!$B86:$AN86)</f>
        <v>69.418910243766319</v>
      </c>
      <c r="E87" s="20">
        <f>SUM(ghg_2002_ind!$B86:$AN86)</f>
        <v>66.116529563017423</v>
      </c>
      <c r="F87" s="20">
        <f>SUM(ghg_2003_ind!$B86:$AN86)</f>
        <v>69.308584409943478</v>
      </c>
      <c r="G87" s="20">
        <f>SUM(ghg_2004_ind!$B86:$AN86)</f>
        <v>75.518337618147996</v>
      </c>
      <c r="H87" s="20">
        <f>SUM(ghg_2005_ind!$B86:$AN86)</f>
        <v>78.637889499281215</v>
      </c>
      <c r="I87" s="20">
        <f>SUM(ghg_2006_ind!$B86:$AN86)</f>
        <v>78.929162319599612</v>
      </c>
      <c r="J87" s="20">
        <f>SUM(ghg_2007_ind!$B86:$AN86)</f>
        <v>83.233313731568074</v>
      </c>
      <c r="K87" s="20">
        <f>SUM(ghg_2008_ind!$B86:$AN86)</f>
        <v>88.826560533194709</v>
      </c>
      <c r="L87" s="20">
        <f>SUM(ghg_2009_ind!$B86:$AN86)</f>
        <v>72.788478748511409</v>
      </c>
      <c r="M87" s="20">
        <f>SUM(ghg_2010_ind!$B86:$AN86)</f>
        <v>68.236044687260176</v>
      </c>
      <c r="N87" s="20">
        <f>SUM(ghg_2011_ind!$B86:$AN86)</f>
        <v>63.905995433812699</v>
      </c>
      <c r="O87" s="20">
        <f>SUM(ghg_2012_ind!$B86:$AN86)</f>
        <v>63.648883973598316</v>
      </c>
      <c r="P87" s="20">
        <f>SUM(ghg_2013_ind!$B86:$AN86)</f>
        <v>69.764752611664861</v>
      </c>
      <c r="Q87" s="20">
        <f>SUM(ghg_2014_ind!$B86:$AN86)</f>
        <v>73.13065522409849</v>
      </c>
      <c r="R87" s="20">
        <f>SUM(ghg_2015_ind!$B86:$AN86)</f>
        <v>73.536718209388297</v>
      </c>
      <c r="S87" s="20">
        <f>SUM(ghg_2016_ind!$B86:$AN86)</f>
        <v>74.801300985580539</v>
      </c>
    </row>
    <row r="88" spans="2:19" x14ac:dyDescent="0.45">
      <c r="B88" s="19">
        <v>73</v>
      </c>
      <c r="C88" s="19" t="s">
        <v>690</v>
      </c>
      <c r="D88" s="20">
        <f>SUM(ghg_2001_ind!$B87:$AN87)</f>
        <v>20.717763095287694</v>
      </c>
      <c r="E88" s="20">
        <f>SUM(ghg_2002_ind!$B87:$AN87)</f>
        <v>19.68825949696387</v>
      </c>
      <c r="F88" s="20">
        <f>SUM(ghg_2003_ind!$B87:$AN87)</f>
        <v>20.645038945046366</v>
      </c>
      <c r="G88" s="20">
        <f>SUM(ghg_2004_ind!$B87:$AN87)</f>
        <v>19.813642253440314</v>
      </c>
      <c r="H88" s="20">
        <f>SUM(ghg_2005_ind!$B87:$AN87)</f>
        <v>20.101474200541659</v>
      </c>
      <c r="I88" s="20">
        <f>SUM(ghg_2006_ind!$B87:$AN87)</f>
        <v>20.132529838097078</v>
      </c>
      <c r="J88" s="20">
        <f>SUM(ghg_2007_ind!$B87:$AN87)</f>
        <v>23.003354155682743</v>
      </c>
      <c r="K88" s="20">
        <f>SUM(ghg_2008_ind!$B87:$AN87)</f>
        <v>25.974796537882916</v>
      </c>
      <c r="L88" s="20">
        <f>SUM(ghg_2009_ind!$B87:$AN87)</f>
        <v>22.142772721977607</v>
      </c>
      <c r="M88" s="20">
        <f>SUM(ghg_2010_ind!$B87:$AN87)</f>
        <v>25.194113653949696</v>
      </c>
      <c r="N88" s="20">
        <f>SUM(ghg_2011_ind!$B87:$AN87)</f>
        <v>20.812195943666445</v>
      </c>
      <c r="O88" s="20">
        <f>SUM(ghg_2012_ind!$B87:$AN87)</f>
        <v>21.308815352004562</v>
      </c>
      <c r="P88" s="20">
        <f>SUM(ghg_2013_ind!$B87:$AN87)</f>
        <v>22.462485700351912</v>
      </c>
      <c r="Q88" s="20">
        <f>SUM(ghg_2014_ind!$B87:$AN87)</f>
        <v>24.754138371640774</v>
      </c>
      <c r="R88" s="20">
        <f>SUM(ghg_2015_ind!$B87:$AN87)</f>
        <v>24.220885643259241</v>
      </c>
      <c r="S88" s="20">
        <f>SUM(ghg_2016_ind!$B87:$AN87)</f>
        <v>27.409077518276142</v>
      </c>
    </row>
    <row r="89" spans="2:19" x14ac:dyDescent="0.45">
      <c r="B89" s="19">
        <v>74</v>
      </c>
      <c r="C89" s="19" t="s">
        <v>691</v>
      </c>
      <c r="D89" s="20">
        <f>SUM(ghg_2001_ind!$B88:$AN88)</f>
        <v>17.169545919135746</v>
      </c>
      <c r="E89" s="20">
        <f>SUM(ghg_2002_ind!$B88:$AN88)</f>
        <v>16.33721742330972</v>
      </c>
      <c r="F89" s="20">
        <f>SUM(ghg_2003_ind!$B88:$AN88)</f>
        <v>17.305419092393858</v>
      </c>
      <c r="G89" s="20">
        <f>SUM(ghg_2004_ind!$B88:$AN88)</f>
        <v>17.062850866034378</v>
      </c>
      <c r="H89" s="20">
        <f>SUM(ghg_2005_ind!$B88:$AN88)</f>
        <v>17.888171637738381</v>
      </c>
      <c r="I89" s="20">
        <f>SUM(ghg_2006_ind!$B88:$AN88)</f>
        <v>17.64062861379152</v>
      </c>
      <c r="J89" s="20">
        <f>SUM(ghg_2007_ind!$B88:$AN88)</f>
        <v>19.880126624253837</v>
      </c>
      <c r="K89" s="20">
        <f>SUM(ghg_2008_ind!$B88:$AN88)</f>
        <v>24.258661252900762</v>
      </c>
      <c r="L89" s="20">
        <f>SUM(ghg_2009_ind!$B88:$AN88)</f>
        <v>19.609237789479511</v>
      </c>
      <c r="M89" s="20">
        <f>SUM(ghg_2010_ind!$B88:$AN88)</f>
        <v>23.276891133007489</v>
      </c>
      <c r="N89" s="20">
        <f>SUM(ghg_2011_ind!$B88:$AN88)</f>
        <v>20.351918984823236</v>
      </c>
      <c r="O89" s="20">
        <f>SUM(ghg_2012_ind!$B88:$AN88)</f>
        <v>21.646651121766403</v>
      </c>
      <c r="P89" s="20">
        <f>SUM(ghg_2013_ind!$B88:$AN88)</f>
        <v>23.132402144061821</v>
      </c>
      <c r="Q89" s="20">
        <f>SUM(ghg_2014_ind!$B88:$AN88)</f>
        <v>24.910104244335912</v>
      </c>
      <c r="R89" s="20">
        <f>SUM(ghg_2015_ind!$B88:$AN88)</f>
        <v>24.52176159500587</v>
      </c>
      <c r="S89" s="20">
        <f>SUM(ghg_2016_ind!$B88:$AN88)</f>
        <v>29.933488560763191</v>
      </c>
    </row>
    <row r="90" spans="2:19" x14ac:dyDescent="0.45">
      <c r="B90" s="19">
        <v>75</v>
      </c>
      <c r="C90" s="19" t="s">
        <v>692</v>
      </c>
      <c r="D90" s="20">
        <f>SUM(ghg_2001_ind!$B89:$AN89)</f>
        <v>5.2589256237035737</v>
      </c>
      <c r="E90" s="20">
        <f>SUM(ghg_2002_ind!$B89:$AN89)</f>
        <v>5.1953167894141536</v>
      </c>
      <c r="F90" s="20">
        <f>SUM(ghg_2003_ind!$B89:$AN89)</f>
        <v>5.2391523208761406</v>
      </c>
      <c r="G90" s="20">
        <f>SUM(ghg_2004_ind!$B89:$AN89)</f>
        <v>5.2416351465089086</v>
      </c>
      <c r="H90" s="20">
        <f>SUM(ghg_2005_ind!$B89:$AN89)</f>
        <v>5.8328091113765081</v>
      </c>
      <c r="I90" s="20">
        <f>SUM(ghg_2006_ind!$B89:$AN89)</f>
        <v>5.4989751217141833</v>
      </c>
      <c r="J90" s="20">
        <f>SUM(ghg_2007_ind!$B89:$AN89)</f>
        <v>6.4602932001300033</v>
      </c>
      <c r="K90" s="20">
        <f>SUM(ghg_2008_ind!$B89:$AN89)</f>
        <v>6.9596351679261108</v>
      </c>
      <c r="L90" s="20">
        <f>SUM(ghg_2009_ind!$B89:$AN89)</f>
        <v>6.1101135763547889</v>
      </c>
      <c r="M90" s="20">
        <f>SUM(ghg_2010_ind!$B89:$AN89)</f>
        <v>7.2442035735215518</v>
      </c>
      <c r="N90" s="20">
        <f>SUM(ghg_2011_ind!$B89:$AN89)</f>
        <v>6.9029322621753799</v>
      </c>
      <c r="O90" s="20">
        <f>SUM(ghg_2012_ind!$B89:$AN89)</f>
        <v>7.11686931364118</v>
      </c>
      <c r="P90" s="20">
        <f>SUM(ghg_2013_ind!$B89:$AN89)</f>
        <v>7.5886147450569617</v>
      </c>
      <c r="Q90" s="20">
        <f>SUM(ghg_2014_ind!$B89:$AN89)</f>
        <v>8.4680648606120741</v>
      </c>
      <c r="R90" s="20">
        <f>SUM(ghg_2015_ind!$B89:$AN89)</f>
        <v>8.4245578197293796</v>
      </c>
      <c r="S90" s="20">
        <f>SUM(ghg_2016_ind!$B89:$AN89)</f>
        <v>10.86153561586292</v>
      </c>
    </row>
    <row r="91" spans="2:19" x14ac:dyDescent="0.45">
      <c r="B91" s="19">
        <v>77</v>
      </c>
      <c r="C91" s="19" t="s">
        <v>693</v>
      </c>
      <c r="D91" s="20">
        <f>SUM(ghg_2001_ind!$B90:$AN90)</f>
        <v>135.57871856641262</v>
      </c>
      <c r="E91" s="20">
        <f>SUM(ghg_2002_ind!$B90:$AN90)</f>
        <v>135.31211806933803</v>
      </c>
      <c r="F91" s="20">
        <f>SUM(ghg_2003_ind!$B90:$AN90)</f>
        <v>134.08799649529226</v>
      </c>
      <c r="G91" s="20">
        <f>SUM(ghg_2004_ind!$B90:$AN90)</f>
        <v>128.58483172928359</v>
      </c>
      <c r="H91" s="20">
        <f>SUM(ghg_2005_ind!$B90:$AN90)</f>
        <v>149.29964619875204</v>
      </c>
      <c r="I91" s="20">
        <f>SUM(ghg_2006_ind!$B90:$AN90)</f>
        <v>154.23035563580714</v>
      </c>
      <c r="J91" s="20">
        <f>SUM(ghg_2007_ind!$B90:$AN90)</f>
        <v>153.36546751630814</v>
      </c>
      <c r="K91" s="20">
        <f>SUM(ghg_2008_ind!$B90:$AN90)</f>
        <v>151.86383801374387</v>
      </c>
      <c r="L91" s="20">
        <f>SUM(ghg_2009_ind!$B90:$AN90)</f>
        <v>141.87129202486815</v>
      </c>
      <c r="M91" s="20">
        <f>SUM(ghg_2010_ind!$B90:$AN90)</f>
        <v>154.0467262807359</v>
      </c>
      <c r="N91" s="20">
        <f>SUM(ghg_2011_ind!$B90:$AN90)</f>
        <v>141.68970879278126</v>
      </c>
      <c r="O91" s="20">
        <f>SUM(ghg_2012_ind!$B90:$AN90)</f>
        <v>132.23067370417337</v>
      </c>
      <c r="P91" s="20">
        <f>SUM(ghg_2013_ind!$B90:$AN90)</f>
        <v>138.53433870584797</v>
      </c>
      <c r="Q91" s="20">
        <f>SUM(ghg_2014_ind!$B90:$AN90)</f>
        <v>152.32344852379484</v>
      </c>
      <c r="R91" s="20">
        <f>SUM(ghg_2015_ind!$B90:$AN90)</f>
        <v>147.30366311764109</v>
      </c>
      <c r="S91" s="20">
        <f>SUM(ghg_2016_ind!$B90:$AN90)</f>
        <v>156.35486144459372</v>
      </c>
    </row>
    <row r="92" spans="2:19" x14ac:dyDescent="0.45">
      <c r="B92" s="19">
        <v>78</v>
      </c>
      <c r="C92" s="19" t="s">
        <v>694</v>
      </c>
      <c r="D92" s="20">
        <f>SUM(ghg_2001_ind!$B91:$AN91)</f>
        <v>31.186023706076462</v>
      </c>
      <c r="E92" s="20">
        <f>SUM(ghg_2002_ind!$B91:$AN91)</f>
        <v>28.733438240890592</v>
      </c>
      <c r="F92" s="20">
        <f>SUM(ghg_2003_ind!$B91:$AN91)</f>
        <v>29.897286875076134</v>
      </c>
      <c r="G92" s="20">
        <f>SUM(ghg_2004_ind!$B91:$AN91)</f>
        <v>28.940916055457169</v>
      </c>
      <c r="H92" s="20">
        <f>SUM(ghg_2005_ind!$B91:$AN91)</f>
        <v>30.280745884675042</v>
      </c>
      <c r="I92" s="20">
        <f>SUM(ghg_2006_ind!$B91:$AN91)</f>
        <v>29.848456444234838</v>
      </c>
      <c r="J92" s="20">
        <f>SUM(ghg_2007_ind!$B91:$AN91)</f>
        <v>34.509876937862636</v>
      </c>
      <c r="K92" s="20">
        <f>SUM(ghg_2008_ind!$B91:$AN91)</f>
        <v>38.922244961076856</v>
      </c>
      <c r="L92" s="20">
        <f>SUM(ghg_2009_ind!$B91:$AN91)</f>
        <v>31.174007062746039</v>
      </c>
      <c r="M92" s="20">
        <f>SUM(ghg_2010_ind!$B91:$AN91)</f>
        <v>34.92457679239584</v>
      </c>
      <c r="N92" s="20">
        <f>SUM(ghg_2011_ind!$B91:$AN91)</f>
        <v>29.944766672414282</v>
      </c>
      <c r="O92" s="20">
        <f>SUM(ghg_2012_ind!$B91:$AN91)</f>
        <v>30.736840612817257</v>
      </c>
      <c r="P92" s="20">
        <f>SUM(ghg_2013_ind!$B91:$AN91)</f>
        <v>33.186911204740575</v>
      </c>
      <c r="Q92" s="20">
        <f>SUM(ghg_2014_ind!$B91:$AN91)</f>
        <v>38.636754496500615</v>
      </c>
      <c r="R92" s="20">
        <f>SUM(ghg_2015_ind!$B91:$AN91)</f>
        <v>38.564876071678604</v>
      </c>
      <c r="S92" s="20">
        <f>SUM(ghg_2016_ind!$B91:$AN91)</f>
        <v>42.681959193058688</v>
      </c>
    </row>
    <row r="93" spans="2:19" x14ac:dyDescent="0.45">
      <c r="B93" s="19">
        <v>79</v>
      </c>
      <c r="C93" s="19" t="s">
        <v>695</v>
      </c>
      <c r="D93" s="20">
        <f>SUM(ghg_2001_ind!$B92:$AN92)</f>
        <v>13.787435544984866</v>
      </c>
      <c r="E93" s="20">
        <f>SUM(ghg_2002_ind!$B92:$AN92)</f>
        <v>12.982342259453089</v>
      </c>
      <c r="F93" s="20">
        <f>SUM(ghg_2003_ind!$B92:$AN92)</f>
        <v>13.865801847794632</v>
      </c>
      <c r="G93" s="20">
        <f>SUM(ghg_2004_ind!$B92:$AN92)</f>
        <v>13.336910130344144</v>
      </c>
      <c r="H93" s="20">
        <f>SUM(ghg_2005_ind!$B92:$AN92)</f>
        <v>13.958502096714611</v>
      </c>
      <c r="I93" s="20">
        <f>SUM(ghg_2006_ind!$B92:$AN92)</f>
        <v>13.617447921741688</v>
      </c>
      <c r="J93" s="20">
        <f>SUM(ghg_2007_ind!$B92:$AN92)</f>
        <v>15.263386153976308</v>
      </c>
      <c r="K93" s="20">
        <f>SUM(ghg_2008_ind!$B92:$AN92)</f>
        <v>17.024818294207513</v>
      </c>
      <c r="L93" s="20">
        <f>SUM(ghg_2009_ind!$B92:$AN92)</f>
        <v>13.923571326122843</v>
      </c>
      <c r="M93" s="20">
        <f>SUM(ghg_2010_ind!$B92:$AN92)</f>
        <v>14.970304970993197</v>
      </c>
      <c r="N93" s="20">
        <f>SUM(ghg_2011_ind!$B92:$AN92)</f>
        <v>12.5461006360268</v>
      </c>
      <c r="O93" s="20">
        <f>SUM(ghg_2012_ind!$B92:$AN92)</f>
        <v>13.090487460951163</v>
      </c>
      <c r="P93" s="20">
        <f>SUM(ghg_2013_ind!$B92:$AN92)</f>
        <v>14.017890117838872</v>
      </c>
      <c r="Q93" s="20">
        <f>SUM(ghg_2014_ind!$B92:$AN92)</f>
        <v>15.461075501516232</v>
      </c>
      <c r="R93" s="20">
        <f>SUM(ghg_2015_ind!$B92:$AN92)</f>
        <v>14.915324844159302</v>
      </c>
      <c r="S93" s="20">
        <f>SUM(ghg_2016_ind!$B92:$AN92)</f>
        <v>17.959822187366989</v>
      </c>
    </row>
    <row r="94" spans="2:19" x14ac:dyDescent="0.45">
      <c r="B94" s="19">
        <v>80</v>
      </c>
      <c r="C94" s="19" t="s">
        <v>696</v>
      </c>
      <c r="D94" s="20">
        <f>SUM(ghg_2001_ind!$B93:$AN93)</f>
        <v>12.974464531114302</v>
      </c>
      <c r="E94" s="20">
        <f>SUM(ghg_2002_ind!$B93:$AN93)</f>
        <v>13.403663121228099</v>
      </c>
      <c r="F94" s="20">
        <f>SUM(ghg_2003_ind!$B93:$AN93)</f>
        <v>13.899450617031642</v>
      </c>
      <c r="G94" s="20">
        <f>SUM(ghg_2004_ind!$B93:$AN93)</f>
        <v>14.136658565348551</v>
      </c>
      <c r="H94" s="20">
        <f>SUM(ghg_2005_ind!$B93:$AN93)</f>
        <v>15.679308457374454</v>
      </c>
      <c r="I94" s="20">
        <f>SUM(ghg_2006_ind!$B93:$AN93)</f>
        <v>15.87892164643538</v>
      </c>
      <c r="J94" s="20">
        <f>SUM(ghg_2007_ind!$B93:$AN93)</f>
        <v>18.879166100062328</v>
      </c>
      <c r="K94" s="20">
        <f>SUM(ghg_2008_ind!$B93:$AN93)</f>
        <v>20.589949260435855</v>
      </c>
      <c r="L94" s="20">
        <f>SUM(ghg_2009_ind!$B93:$AN93)</f>
        <v>18.323714796763198</v>
      </c>
      <c r="M94" s="20">
        <f>SUM(ghg_2010_ind!$B93:$AN93)</f>
        <v>21.685564457857062</v>
      </c>
      <c r="N94" s="20">
        <f>SUM(ghg_2011_ind!$B93:$AN93)</f>
        <v>20.434639688990771</v>
      </c>
      <c r="O94" s="20">
        <f>SUM(ghg_2012_ind!$B93:$AN93)</f>
        <v>20.371836660388009</v>
      </c>
      <c r="P94" s="20">
        <f>SUM(ghg_2013_ind!$B93:$AN93)</f>
        <v>21.447155959950994</v>
      </c>
      <c r="Q94" s="20">
        <f>SUM(ghg_2014_ind!$B93:$AN93)</f>
        <v>24.771918159901375</v>
      </c>
      <c r="R94" s="20">
        <f>SUM(ghg_2015_ind!$B93:$AN93)</f>
        <v>23.91061652381412</v>
      </c>
      <c r="S94" s="20">
        <f>SUM(ghg_2016_ind!$B93:$AN93)</f>
        <v>30.261434492763666</v>
      </c>
    </row>
    <row r="95" spans="2:19" x14ac:dyDescent="0.45">
      <c r="B95" s="19">
        <v>81</v>
      </c>
      <c r="C95" s="19" t="s">
        <v>697</v>
      </c>
      <c r="D95" s="20">
        <f>SUM(ghg_2001_ind!$B94:$AN94)</f>
        <v>36.301475390198263</v>
      </c>
      <c r="E95" s="20">
        <f>SUM(ghg_2002_ind!$B94:$AN94)</f>
        <v>36.130870938757191</v>
      </c>
      <c r="F95" s="20">
        <f>SUM(ghg_2003_ind!$B94:$AN94)</f>
        <v>36.166988592632656</v>
      </c>
      <c r="G95" s="20">
        <f>SUM(ghg_2004_ind!$B94:$AN94)</f>
        <v>35.875792877707596</v>
      </c>
      <c r="H95" s="20">
        <f>SUM(ghg_2005_ind!$B94:$AN94)</f>
        <v>38.226461950520118</v>
      </c>
      <c r="I95" s="20">
        <f>SUM(ghg_2006_ind!$B94:$AN94)</f>
        <v>37.308382808729981</v>
      </c>
      <c r="J95" s="20">
        <f>SUM(ghg_2007_ind!$B94:$AN94)</f>
        <v>42.508320311457737</v>
      </c>
      <c r="K95" s="20">
        <f>SUM(ghg_2008_ind!$B94:$AN94)</f>
        <v>45.950651356014312</v>
      </c>
      <c r="L95" s="20">
        <f>SUM(ghg_2009_ind!$B94:$AN94)</f>
        <v>40.512058301935468</v>
      </c>
      <c r="M95" s="20">
        <f>SUM(ghg_2010_ind!$B94:$AN94)</f>
        <v>47.14768395496948</v>
      </c>
      <c r="N95" s="20">
        <f>SUM(ghg_2011_ind!$B94:$AN94)</f>
        <v>42.950209300954214</v>
      </c>
      <c r="O95" s="20">
        <f>SUM(ghg_2012_ind!$B94:$AN94)</f>
        <v>42.759540754397065</v>
      </c>
      <c r="P95" s="20">
        <f>SUM(ghg_2013_ind!$B94:$AN94)</f>
        <v>44.330169941275486</v>
      </c>
      <c r="Q95" s="20">
        <f>SUM(ghg_2014_ind!$B94:$AN94)</f>
        <v>49.416962042388938</v>
      </c>
      <c r="R95" s="20">
        <f>SUM(ghg_2015_ind!$B94:$AN94)</f>
        <v>47.054573102920756</v>
      </c>
      <c r="S95" s="20">
        <f>SUM(ghg_2016_ind!$B94:$AN94)</f>
        <v>56.884228339370125</v>
      </c>
    </row>
    <row r="96" spans="2:19" x14ac:dyDescent="0.45">
      <c r="B96" s="19">
        <v>82</v>
      </c>
      <c r="C96" s="19" t="s">
        <v>698</v>
      </c>
      <c r="D96" s="20">
        <f>SUM(ghg_2001_ind!$B95:$AN95)</f>
        <v>40.426257522310138</v>
      </c>
      <c r="E96" s="20">
        <f>SUM(ghg_2002_ind!$B95:$AN95)</f>
        <v>39.989491686833439</v>
      </c>
      <c r="F96" s="20">
        <f>SUM(ghg_2003_ind!$B95:$AN95)</f>
        <v>42.076031517637034</v>
      </c>
      <c r="G96" s="20">
        <f>SUM(ghg_2004_ind!$B95:$AN95)</f>
        <v>42.204595406194905</v>
      </c>
      <c r="H96" s="20">
        <f>SUM(ghg_2005_ind!$B95:$AN95)</f>
        <v>46.083870739810642</v>
      </c>
      <c r="I96" s="20">
        <f>SUM(ghg_2006_ind!$B95:$AN95)</f>
        <v>45.893111230261766</v>
      </c>
      <c r="J96" s="20">
        <f>SUM(ghg_2007_ind!$B95:$AN95)</f>
        <v>53.185817894860307</v>
      </c>
      <c r="K96" s="20">
        <f>SUM(ghg_2008_ind!$B95:$AN95)</f>
        <v>62.649353980617001</v>
      </c>
      <c r="L96" s="20">
        <f>SUM(ghg_2009_ind!$B95:$AN95)</f>
        <v>51.956284966814508</v>
      </c>
      <c r="M96" s="20">
        <f>SUM(ghg_2010_ind!$B95:$AN95)</f>
        <v>61.911515720515631</v>
      </c>
      <c r="N96" s="20">
        <f>SUM(ghg_2011_ind!$B95:$AN95)</f>
        <v>55.108376874797472</v>
      </c>
      <c r="O96" s="20">
        <f>SUM(ghg_2012_ind!$B95:$AN95)</f>
        <v>57.370193950491817</v>
      </c>
      <c r="P96" s="20">
        <f>SUM(ghg_2013_ind!$B95:$AN95)</f>
        <v>61.386315604055653</v>
      </c>
      <c r="Q96" s="20">
        <f>SUM(ghg_2014_ind!$B95:$AN95)</f>
        <v>66.679780093056422</v>
      </c>
      <c r="R96" s="20">
        <f>SUM(ghg_2015_ind!$B95:$AN95)</f>
        <v>65.897739315795391</v>
      </c>
      <c r="S96" s="20">
        <f>SUM(ghg_2016_ind!$B95:$AN95)</f>
        <v>80.738060923588051</v>
      </c>
    </row>
    <row r="97" spans="2:19" x14ac:dyDescent="0.45">
      <c r="B97" s="19">
        <v>84</v>
      </c>
      <c r="C97" s="19" t="s">
        <v>699</v>
      </c>
      <c r="D97" s="20">
        <f>SUM(ghg_2001_ind!$B96:$AN96)</f>
        <v>1110.7876485944366</v>
      </c>
      <c r="E97" s="20">
        <f>SUM(ghg_2002_ind!$B96:$AN96)</f>
        <v>1042.4778459152501</v>
      </c>
      <c r="F97" s="20">
        <f>SUM(ghg_2003_ind!$B96:$AN96)</f>
        <v>1090.9437361747487</v>
      </c>
      <c r="G97" s="20">
        <f>SUM(ghg_2004_ind!$B96:$AN96)</f>
        <v>1132.1943281344527</v>
      </c>
      <c r="H97" s="20">
        <f>SUM(ghg_2005_ind!$B96:$AN96)</f>
        <v>970.96960809093969</v>
      </c>
      <c r="I97" s="20">
        <f>SUM(ghg_2006_ind!$B96:$AN96)</f>
        <v>1021.7447603396665</v>
      </c>
      <c r="J97" s="20">
        <f>SUM(ghg_2007_ind!$B96:$AN96)</f>
        <v>1015.1787088107479</v>
      </c>
      <c r="K97" s="20">
        <f>SUM(ghg_2008_ind!$B96:$AN96)</f>
        <v>921.85598586939068</v>
      </c>
      <c r="L97" s="20">
        <f>SUM(ghg_2009_ind!$B96:$AN96)</f>
        <v>827.80579968520794</v>
      </c>
      <c r="M97" s="20">
        <f>SUM(ghg_2010_ind!$B96:$AN96)</f>
        <v>785.1140281338138</v>
      </c>
      <c r="N97" s="20">
        <f>SUM(ghg_2011_ind!$B96:$AN96)</f>
        <v>768.30329273021823</v>
      </c>
      <c r="O97" s="20">
        <f>SUM(ghg_2012_ind!$B96:$AN96)</f>
        <v>791.6943712267165</v>
      </c>
      <c r="P97" s="20">
        <f>SUM(ghg_2013_ind!$B96:$AN96)</f>
        <v>764.93207743150788</v>
      </c>
      <c r="Q97" s="20">
        <f>SUM(ghg_2014_ind!$B96:$AN96)</f>
        <v>665.82678855727283</v>
      </c>
      <c r="R97" s="20">
        <f>SUM(ghg_2015_ind!$B96:$AN96)</f>
        <v>616.08673072478518</v>
      </c>
      <c r="S97" s="20">
        <f>SUM(ghg_2016_ind!$B96:$AN96)</f>
        <v>661.07068950310895</v>
      </c>
    </row>
    <row r="98" spans="2:19" x14ac:dyDescent="0.45">
      <c r="B98" s="19">
        <v>85</v>
      </c>
      <c r="C98" s="19" t="s">
        <v>700</v>
      </c>
      <c r="D98" s="20">
        <f>SUM(ghg_2001_ind!$B97:$AN97)</f>
        <v>530.49885592371766</v>
      </c>
      <c r="E98" s="20">
        <f>SUM(ghg_2002_ind!$B97:$AN97)</f>
        <v>482.29487934395536</v>
      </c>
      <c r="F98" s="20">
        <f>SUM(ghg_2003_ind!$B97:$AN97)</f>
        <v>454.08901252764468</v>
      </c>
      <c r="G98" s="20">
        <f>SUM(ghg_2004_ind!$B97:$AN97)</f>
        <v>469.56549736129733</v>
      </c>
      <c r="H98" s="20">
        <f>SUM(ghg_2005_ind!$B97:$AN97)</f>
        <v>465.46982163978191</v>
      </c>
      <c r="I98" s="20">
        <f>SUM(ghg_2006_ind!$B97:$AN97)</f>
        <v>496.6099935939389</v>
      </c>
      <c r="J98" s="20">
        <f>SUM(ghg_2007_ind!$B97:$AN97)</f>
        <v>493.67718090510965</v>
      </c>
      <c r="K98" s="20">
        <f>SUM(ghg_2008_ind!$B97:$AN97)</f>
        <v>531.18076078672948</v>
      </c>
      <c r="L98" s="20">
        <f>SUM(ghg_2009_ind!$B97:$AN97)</f>
        <v>473.71520913328015</v>
      </c>
      <c r="M98" s="20">
        <f>SUM(ghg_2010_ind!$B97:$AN97)</f>
        <v>493.82775289218534</v>
      </c>
      <c r="N98" s="20">
        <f>SUM(ghg_2011_ind!$B97:$AN97)</f>
        <v>424.26687362964094</v>
      </c>
      <c r="O98" s="20">
        <f>SUM(ghg_2012_ind!$B97:$AN97)</f>
        <v>405.30184654884948</v>
      </c>
      <c r="P98" s="20">
        <f>SUM(ghg_2013_ind!$B97:$AN97)</f>
        <v>492.92215734615615</v>
      </c>
      <c r="Q98" s="20">
        <f>SUM(ghg_2014_ind!$B97:$AN97)</f>
        <v>413.16514988138283</v>
      </c>
      <c r="R98" s="20">
        <f>SUM(ghg_2015_ind!$B97:$AN97)</f>
        <v>402.58831460571554</v>
      </c>
      <c r="S98" s="20">
        <f>SUM(ghg_2016_ind!$B97:$AN97)</f>
        <v>434.46597501561206</v>
      </c>
    </row>
    <row r="99" spans="2:19" x14ac:dyDescent="0.45">
      <c r="B99" s="19">
        <v>86</v>
      </c>
      <c r="C99" s="19" t="s">
        <v>701</v>
      </c>
      <c r="D99" s="20">
        <f>SUM(ghg_2001_ind!$B98:$AN98)</f>
        <v>542.92411292592431</v>
      </c>
      <c r="E99" s="20">
        <f>SUM(ghg_2002_ind!$B98:$AN98)</f>
        <v>448.31370355459438</v>
      </c>
      <c r="F99" s="20">
        <f>SUM(ghg_2003_ind!$B98:$AN98)</f>
        <v>406.92988856724867</v>
      </c>
      <c r="G99" s="20">
        <f>SUM(ghg_2004_ind!$B98:$AN98)</f>
        <v>466.51547552568917</v>
      </c>
      <c r="H99" s="20">
        <f>SUM(ghg_2005_ind!$B98:$AN98)</f>
        <v>480.09268226802646</v>
      </c>
      <c r="I99" s="20">
        <f>SUM(ghg_2006_ind!$B98:$AN98)</f>
        <v>379.57121764659428</v>
      </c>
      <c r="J99" s="20">
        <f>SUM(ghg_2007_ind!$B98:$AN98)</f>
        <v>396.53764643716261</v>
      </c>
      <c r="K99" s="20">
        <f>SUM(ghg_2008_ind!$B98:$AN98)</f>
        <v>458.12714938192426</v>
      </c>
      <c r="L99" s="20">
        <f>SUM(ghg_2009_ind!$B98:$AN98)</f>
        <v>429.58926346059877</v>
      </c>
      <c r="M99" s="20">
        <f>SUM(ghg_2010_ind!$B98:$AN98)</f>
        <v>476.039344492493</v>
      </c>
      <c r="N99" s="20">
        <f>SUM(ghg_2011_ind!$B98:$AN98)</f>
        <v>385.82967143015946</v>
      </c>
      <c r="O99" s="20">
        <f>SUM(ghg_2012_ind!$B98:$AN98)</f>
        <v>389.60752053822983</v>
      </c>
      <c r="P99" s="20">
        <f>SUM(ghg_2013_ind!$B98:$AN98)</f>
        <v>465.91428404434066</v>
      </c>
      <c r="Q99" s="20">
        <f>SUM(ghg_2014_ind!$B98:$AN98)</f>
        <v>495.56723992332718</v>
      </c>
      <c r="R99" s="20">
        <f>SUM(ghg_2015_ind!$B98:$AN98)</f>
        <v>482.44977420220152</v>
      </c>
      <c r="S99" s="20">
        <f>SUM(ghg_2016_ind!$B98:$AN98)</f>
        <v>532.88511440894194</v>
      </c>
    </row>
    <row r="100" spans="2:19" x14ac:dyDescent="0.45">
      <c r="B100" s="19" t="s">
        <v>702</v>
      </c>
      <c r="C100" s="19" t="s">
        <v>151</v>
      </c>
      <c r="D100" s="20">
        <f>SUM(ghg_2001_ind!$B99:$AN99)</f>
        <v>226.96261487483363</v>
      </c>
      <c r="E100" s="20">
        <f>SUM(ghg_2002_ind!$B99:$AN99)</f>
        <v>195.08226353388963</v>
      </c>
      <c r="F100" s="20">
        <f>SUM(ghg_2003_ind!$B99:$AN99)</f>
        <v>172.66038900136778</v>
      </c>
      <c r="G100" s="20">
        <f>SUM(ghg_2004_ind!$B99:$AN99)</f>
        <v>176.90549830534621</v>
      </c>
      <c r="H100" s="20">
        <f>SUM(ghg_2005_ind!$B99:$AN99)</f>
        <v>219.66074353170677</v>
      </c>
      <c r="I100" s="20">
        <f>SUM(ghg_2006_ind!$B99:$AN99)</f>
        <v>227.27015530987074</v>
      </c>
      <c r="J100" s="20">
        <f>SUM(ghg_2007_ind!$B99:$AN99)</f>
        <v>224.24266824402577</v>
      </c>
      <c r="K100" s="20">
        <f>SUM(ghg_2008_ind!$B99:$AN99)</f>
        <v>236.12504843834881</v>
      </c>
      <c r="L100" s="20">
        <f>SUM(ghg_2009_ind!$B99:$AN99)</f>
        <v>190.60523436038332</v>
      </c>
      <c r="M100" s="20">
        <f>SUM(ghg_2010_ind!$B99:$AN99)</f>
        <v>217.20713982535185</v>
      </c>
      <c r="N100" s="20">
        <f>SUM(ghg_2011_ind!$B99:$AN99)</f>
        <v>211.8537785653329</v>
      </c>
      <c r="O100" s="20">
        <f>SUM(ghg_2012_ind!$B99:$AN99)</f>
        <v>226.1674404737054</v>
      </c>
      <c r="P100" s="20">
        <f>SUM(ghg_2013_ind!$B99:$AN99)</f>
        <v>242.8598420286269</v>
      </c>
      <c r="Q100" s="20">
        <f>SUM(ghg_2014_ind!$B99:$AN99)</f>
        <v>250.7069813595991</v>
      </c>
      <c r="R100" s="20">
        <f>SUM(ghg_2015_ind!$B99:$AN99)</f>
        <v>235.01231206306596</v>
      </c>
      <c r="S100" s="20">
        <f>SUM(ghg_2016_ind!$B99:$AN99)</f>
        <v>254.56259292960999</v>
      </c>
    </row>
    <row r="101" spans="2:19" x14ac:dyDescent="0.45">
      <c r="B101" s="19">
        <v>90</v>
      </c>
      <c r="C101" s="19" t="s">
        <v>703</v>
      </c>
      <c r="D101" s="20">
        <f>SUM(ghg_2001_ind!$B100:$AN100)</f>
        <v>28.967731356495893</v>
      </c>
      <c r="E101" s="20">
        <f>SUM(ghg_2002_ind!$B100:$AN100)</f>
        <v>25.257232471793397</v>
      </c>
      <c r="F101" s="20">
        <f>SUM(ghg_2003_ind!$B100:$AN100)</f>
        <v>23.306300682875513</v>
      </c>
      <c r="G101" s="20">
        <f>SUM(ghg_2004_ind!$B100:$AN100)</f>
        <v>23.123923987171992</v>
      </c>
      <c r="H101" s="20">
        <f>SUM(ghg_2005_ind!$B100:$AN100)</f>
        <v>21.778502888871575</v>
      </c>
      <c r="I101" s="20">
        <f>SUM(ghg_2006_ind!$B100:$AN100)</f>
        <v>21.812639206592504</v>
      </c>
      <c r="J101" s="20">
        <f>SUM(ghg_2007_ind!$B100:$AN100)</f>
        <v>23.162270401926769</v>
      </c>
      <c r="K101" s="20">
        <f>SUM(ghg_2008_ind!$B100:$AN100)</f>
        <v>27.124140688564104</v>
      </c>
      <c r="L101" s="20">
        <f>SUM(ghg_2009_ind!$B100:$AN100)</f>
        <v>24.097189175956409</v>
      </c>
      <c r="M101" s="20">
        <f>SUM(ghg_2010_ind!$B100:$AN100)</f>
        <v>26.725467686435088</v>
      </c>
      <c r="N101" s="20">
        <f>SUM(ghg_2011_ind!$B100:$AN100)</f>
        <v>25.27424712461573</v>
      </c>
      <c r="O101" s="20">
        <f>SUM(ghg_2012_ind!$B100:$AN100)</f>
        <v>23.840265247029031</v>
      </c>
      <c r="P101" s="20">
        <f>SUM(ghg_2013_ind!$B100:$AN100)</f>
        <v>25.825796986572833</v>
      </c>
      <c r="Q101" s="20">
        <f>SUM(ghg_2014_ind!$B100:$AN100)</f>
        <v>29.51837314435576</v>
      </c>
      <c r="R101" s="20">
        <f>SUM(ghg_2015_ind!$B100:$AN100)</f>
        <v>26.029690280801976</v>
      </c>
      <c r="S101" s="20">
        <f>SUM(ghg_2016_ind!$B100:$AN100)</f>
        <v>27.389477030742476</v>
      </c>
    </row>
    <row r="102" spans="2:19" x14ac:dyDescent="0.45">
      <c r="B102" s="19">
        <v>91</v>
      </c>
      <c r="C102" s="19" t="s">
        <v>704</v>
      </c>
      <c r="D102" s="20">
        <f>SUM(ghg_2001_ind!$B101:$AN101)</f>
        <v>12.272775072863253</v>
      </c>
      <c r="E102" s="20">
        <f>SUM(ghg_2002_ind!$B101:$AN101)</f>
        <v>11.485165831534873</v>
      </c>
      <c r="F102" s="20">
        <f>SUM(ghg_2003_ind!$B101:$AN101)</f>
        <v>10.486903236913889</v>
      </c>
      <c r="G102" s="20">
        <f>SUM(ghg_2004_ind!$B101:$AN101)</f>
        <v>10.758499308650416</v>
      </c>
      <c r="H102" s="20">
        <f>SUM(ghg_2005_ind!$B101:$AN101)</f>
        <v>10.910447163949835</v>
      </c>
      <c r="I102" s="20">
        <f>SUM(ghg_2006_ind!$B101:$AN101)</f>
        <v>10.816962842832284</v>
      </c>
      <c r="J102" s="20">
        <f>SUM(ghg_2007_ind!$B101:$AN101)</f>
        <v>11.34004993992065</v>
      </c>
      <c r="K102" s="20">
        <f>SUM(ghg_2008_ind!$B101:$AN101)</f>
        <v>12.433994583232096</v>
      </c>
      <c r="L102" s="20">
        <f>SUM(ghg_2009_ind!$B101:$AN101)</f>
        <v>11.753789465104227</v>
      </c>
      <c r="M102" s="20">
        <f>SUM(ghg_2010_ind!$B101:$AN101)</f>
        <v>12.305201579701826</v>
      </c>
      <c r="N102" s="20">
        <f>SUM(ghg_2011_ind!$B101:$AN101)</f>
        <v>11.570968617325558</v>
      </c>
      <c r="O102" s="20">
        <f>SUM(ghg_2012_ind!$B101:$AN101)</f>
        <v>10.684153854134648</v>
      </c>
      <c r="P102" s="20">
        <f>SUM(ghg_2013_ind!$B101:$AN101)</f>
        <v>11.372696624819755</v>
      </c>
      <c r="Q102" s="20">
        <f>SUM(ghg_2014_ind!$B101:$AN101)</f>
        <v>13.186894248215712</v>
      </c>
      <c r="R102" s="20">
        <f>SUM(ghg_2015_ind!$B101:$AN101)</f>
        <v>11.694349951748816</v>
      </c>
      <c r="S102" s="20">
        <f>SUM(ghg_2016_ind!$B101:$AN101)</f>
        <v>12.230555681221221</v>
      </c>
    </row>
    <row r="103" spans="2:19" x14ac:dyDescent="0.45">
      <c r="B103" s="19">
        <v>92</v>
      </c>
      <c r="C103" s="19" t="s">
        <v>705</v>
      </c>
      <c r="D103" s="20">
        <f>SUM(ghg_2001_ind!$B102:$AN102)</f>
        <v>23.379843536589608</v>
      </c>
      <c r="E103" s="20">
        <f>SUM(ghg_2002_ind!$B102:$AN102)</f>
        <v>22.005849398236041</v>
      </c>
      <c r="F103" s="20">
        <f>SUM(ghg_2003_ind!$B102:$AN102)</f>
        <v>21.113908304500747</v>
      </c>
      <c r="G103" s="20">
        <f>SUM(ghg_2004_ind!$B102:$AN102)</f>
        <v>21.367705785225155</v>
      </c>
      <c r="H103" s="20">
        <f>SUM(ghg_2005_ind!$B102:$AN102)</f>
        <v>20.254970562215384</v>
      </c>
      <c r="I103" s="20">
        <f>SUM(ghg_2006_ind!$B102:$AN102)</f>
        <v>21.687652021048962</v>
      </c>
      <c r="J103" s="20">
        <f>SUM(ghg_2007_ind!$B102:$AN102)</f>
        <v>23.210730538057391</v>
      </c>
      <c r="K103" s="20">
        <f>SUM(ghg_2008_ind!$B102:$AN102)</f>
        <v>25.60726116125667</v>
      </c>
      <c r="L103" s="20">
        <f>SUM(ghg_2009_ind!$B102:$AN102)</f>
        <v>22.020137131119952</v>
      </c>
      <c r="M103" s="20">
        <f>SUM(ghg_2010_ind!$B102:$AN102)</f>
        <v>25.017008870339318</v>
      </c>
      <c r="N103" s="20">
        <f>SUM(ghg_2011_ind!$B102:$AN102)</f>
        <v>22.739476195973268</v>
      </c>
      <c r="O103" s="20">
        <f>SUM(ghg_2012_ind!$B102:$AN102)</f>
        <v>21.789983754262749</v>
      </c>
      <c r="P103" s="20">
        <f>SUM(ghg_2013_ind!$B102:$AN102)</f>
        <v>23.344948950107863</v>
      </c>
      <c r="Q103" s="20">
        <f>SUM(ghg_2014_ind!$B102:$AN102)</f>
        <v>26.184339365363517</v>
      </c>
      <c r="R103" s="20">
        <f>SUM(ghg_2015_ind!$B102:$AN102)</f>
        <v>23.06653304287617</v>
      </c>
      <c r="S103" s="20">
        <f>SUM(ghg_2016_ind!$B102:$AN102)</f>
        <v>23.504856969329037</v>
      </c>
    </row>
    <row r="104" spans="2:19" x14ac:dyDescent="0.45">
      <c r="B104" s="19">
        <v>93</v>
      </c>
      <c r="C104" s="19" t="s">
        <v>706</v>
      </c>
      <c r="D104" s="20">
        <f>SUM(ghg_2001_ind!$B103:$AN103)</f>
        <v>87.289594421043688</v>
      </c>
      <c r="E104" s="20">
        <f>SUM(ghg_2002_ind!$B103:$AN103)</f>
        <v>81.630899533642989</v>
      </c>
      <c r="F104" s="20">
        <f>SUM(ghg_2003_ind!$B103:$AN103)</f>
        <v>77.836515923153286</v>
      </c>
      <c r="G104" s="20">
        <f>SUM(ghg_2004_ind!$B103:$AN103)</f>
        <v>74.24855790235712</v>
      </c>
      <c r="H104" s="20">
        <f>SUM(ghg_2005_ind!$B103:$AN103)</f>
        <v>71.380346258412203</v>
      </c>
      <c r="I104" s="20">
        <f>SUM(ghg_2006_ind!$B103:$AN103)</f>
        <v>78.063617214187005</v>
      </c>
      <c r="J104" s="20">
        <f>SUM(ghg_2007_ind!$B103:$AN103)</f>
        <v>84.952451744175249</v>
      </c>
      <c r="K104" s="20">
        <f>SUM(ghg_2008_ind!$B103:$AN103)</f>
        <v>101.94283811867687</v>
      </c>
      <c r="L104" s="20">
        <f>SUM(ghg_2009_ind!$B103:$AN103)</f>
        <v>91.134638395298509</v>
      </c>
      <c r="M104" s="20">
        <f>SUM(ghg_2010_ind!$B103:$AN103)</f>
        <v>104.64815930810795</v>
      </c>
      <c r="N104" s="20">
        <f>SUM(ghg_2011_ind!$B103:$AN103)</f>
        <v>93.310210642855893</v>
      </c>
      <c r="O104" s="20">
        <f>SUM(ghg_2012_ind!$B103:$AN103)</f>
        <v>90.720970639839308</v>
      </c>
      <c r="P104" s="20">
        <f>SUM(ghg_2013_ind!$B103:$AN103)</f>
        <v>99.177647585327875</v>
      </c>
      <c r="Q104" s="20">
        <f>SUM(ghg_2014_ind!$B103:$AN103)</f>
        <v>110.71422604928476</v>
      </c>
      <c r="R104" s="20">
        <f>SUM(ghg_2015_ind!$B103:$AN103)</f>
        <v>99.332542938702446</v>
      </c>
      <c r="S104" s="20">
        <f>SUM(ghg_2016_ind!$B103:$AN103)</f>
        <v>103.90696769975615</v>
      </c>
    </row>
    <row r="105" spans="2:19" x14ac:dyDescent="0.45">
      <c r="B105" s="19">
        <v>94</v>
      </c>
      <c r="C105" s="19" t="s">
        <v>707</v>
      </c>
      <c r="D105" s="20">
        <f>SUM(ghg_2001_ind!$B104:$AN104)</f>
        <v>52.192531746758952</v>
      </c>
      <c r="E105" s="20">
        <f>SUM(ghg_2002_ind!$B104:$AN104)</f>
        <v>51.595033242811418</v>
      </c>
      <c r="F105" s="20">
        <f>SUM(ghg_2003_ind!$B104:$AN104)</f>
        <v>48.47838541194708</v>
      </c>
      <c r="G105" s="20">
        <f>SUM(ghg_2004_ind!$B104:$AN104)</f>
        <v>46.636309924583855</v>
      </c>
      <c r="H105" s="20">
        <f>SUM(ghg_2005_ind!$B104:$AN104)</f>
        <v>52.218420863109095</v>
      </c>
      <c r="I105" s="20">
        <f>SUM(ghg_2006_ind!$B104:$AN104)</f>
        <v>41.378410347848579</v>
      </c>
      <c r="J105" s="20">
        <f>SUM(ghg_2007_ind!$B104:$AN104)</f>
        <v>45.975506654994426</v>
      </c>
      <c r="K105" s="20">
        <f>SUM(ghg_2008_ind!$B104:$AN104)</f>
        <v>53.040732963811749</v>
      </c>
      <c r="L105" s="20">
        <f>SUM(ghg_2009_ind!$B104:$AN104)</f>
        <v>40.356263299927051</v>
      </c>
      <c r="M105" s="20">
        <f>SUM(ghg_2010_ind!$B104:$AN104)</f>
        <v>44.760374158651786</v>
      </c>
      <c r="N105" s="20">
        <f>SUM(ghg_2011_ind!$B104:$AN104)</f>
        <v>40.437370567298643</v>
      </c>
      <c r="O105" s="20">
        <f>SUM(ghg_2012_ind!$B104:$AN104)</f>
        <v>43.012114698739097</v>
      </c>
      <c r="P105" s="20">
        <f>SUM(ghg_2013_ind!$B104:$AN104)</f>
        <v>46.646850984906813</v>
      </c>
      <c r="Q105" s="20">
        <f>SUM(ghg_2014_ind!$B104:$AN104)</f>
        <v>42.977915394642544</v>
      </c>
      <c r="R105" s="20">
        <f>SUM(ghg_2015_ind!$B104:$AN104)</f>
        <v>42.874525773885175</v>
      </c>
      <c r="S105" s="20">
        <f>SUM(ghg_2016_ind!$B104:$AN104)</f>
        <v>52.414045274618161</v>
      </c>
    </row>
    <row r="106" spans="2:19" x14ac:dyDescent="0.45">
      <c r="B106" s="19">
        <v>95</v>
      </c>
      <c r="C106" s="19" t="s">
        <v>708</v>
      </c>
      <c r="D106" s="20">
        <f>SUM(ghg_2001_ind!$B105:$AN105)</f>
        <v>12.093991017716579</v>
      </c>
      <c r="E106" s="20">
        <f>SUM(ghg_2002_ind!$B105:$AN105)</f>
        <v>20.555286425733872</v>
      </c>
      <c r="F106" s="20">
        <f>SUM(ghg_2003_ind!$B105:$AN105)</f>
        <v>14.541357796768288</v>
      </c>
      <c r="G106" s="20">
        <f>SUM(ghg_2004_ind!$B105:$AN105)</f>
        <v>15.122341417836768</v>
      </c>
      <c r="H106" s="20">
        <f>SUM(ghg_2005_ind!$B105:$AN105)</f>
        <v>20.686760618934731</v>
      </c>
      <c r="I106" s="20">
        <f>SUM(ghg_2006_ind!$B105:$AN105)</f>
        <v>15.195470827554825</v>
      </c>
      <c r="J106" s="20">
        <f>SUM(ghg_2007_ind!$B105:$AN105)</f>
        <v>20.675246899787137</v>
      </c>
      <c r="K106" s="20">
        <f>SUM(ghg_2008_ind!$B105:$AN105)</f>
        <v>17.74191116913801</v>
      </c>
      <c r="L106" s="20">
        <f>SUM(ghg_2009_ind!$B105:$AN105)</f>
        <v>12.524855504857502</v>
      </c>
      <c r="M106" s="20">
        <f>SUM(ghg_2010_ind!$B105:$AN105)</f>
        <v>12.909160379569283</v>
      </c>
      <c r="N106" s="20">
        <f>SUM(ghg_2011_ind!$B105:$AN105)</f>
        <v>13.819708447532827</v>
      </c>
      <c r="O106" s="20">
        <f>SUM(ghg_2012_ind!$B105:$AN105)</f>
        <v>14.356174857524877</v>
      </c>
      <c r="P106" s="20">
        <f>SUM(ghg_2013_ind!$B105:$AN105)</f>
        <v>14.207825441850728</v>
      </c>
      <c r="Q106" s="20">
        <f>SUM(ghg_2014_ind!$B105:$AN105)</f>
        <v>14.780494902076326</v>
      </c>
      <c r="R106" s="20">
        <f>SUM(ghg_2015_ind!$B105:$AN105)</f>
        <v>12.5105659155784</v>
      </c>
      <c r="S106" s="20">
        <f>SUM(ghg_2016_ind!$B105:$AN105)</f>
        <v>24.006966108293767</v>
      </c>
    </row>
    <row r="107" spans="2:19" x14ac:dyDescent="0.45">
      <c r="B107" s="19">
        <v>96</v>
      </c>
      <c r="C107" s="19" t="s">
        <v>709</v>
      </c>
      <c r="D107" s="20">
        <f>SUM(ghg_2001_ind!$B106:$AN106)</f>
        <v>75.475518890578684</v>
      </c>
      <c r="E107" s="20">
        <f>SUM(ghg_2002_ind!$B106:$AN106)</f>
        <v>145.65107683023456</v>
      </c>
      <c r="F107" s="20">
        <f>SUM(ghg_2003_ind!$B106:$AN106)</f>
        <v>97.168500008430826</v>
      </c>
      <c r="G107" s="20">
        <f>SUM(ghg_2004_ind!$B106:$AN106)</f>
        <v>93.751994015845483</v>
      </c>
      <c r="H107" s="20">
        <f>SUM(ghg_2005_ind!$B106:$AN106)</f>
        <v>143.98891973861038</v>
      </c>
      <c r="I107" s="20">
        <f>SUM(ghg_2006_ind!$B106:$AN106)</f>
        <v>90.722726004814788</v>
      </c>
      <c r="J107" s="20">
        <f>SUM(ghg_2007_ind!$B106:$AN106)</f>
        <v>152.19730014271204</v>
      </c>
      <c r="K107" s="20">
        <f>SUM(ghg_2008_ind!$B106:$AN106)</f>
        <v>150.62204479981838</v>
      </c>
      <c r="L107" s="20">
        <f>SUM(ghg_2009_ind!$B106:$AN106)</f>
        <v>82.52610108596059</v>
      </c>
      <c r="M107" s="20">
        <f>SUM(ghg_2010_ind!$B106:$AN106)</f>
        <v>90.400757036654525</v>
      </c>
      <c r="N107" s="20">
        <f>SUM(ghg_2011_ind!$B106:$AN106)</f>
        <v>72.113069626353067</v>
      </c>
      <c r="O107" s="20">
        <f>SUM(ghg_2012_ind!$B106:$AN106)</f>
        <v>83.175616507082594</v>
      </c>
      <c r="P107" s="20">
        <f>SUM(ghg_2013_ind!$B106:$AN106)</f>
        <v>85.656118532719717</v>
      </c>
      <c r="Q107" s="20">
        <f>SUM(ghg_2014_ind!$B106:$AN106)</f>
        <v>79.23301106727142</v>
      </c>
      <c r="R107" s="20">
        <f>SUM(ghg_2015_ind!$B106:$AN106)</f>
        <v>62.443704850670514</v>
      </c>
      <c r="S107" s="20">
        <f>SUM(ghg_2016_ind!$B106:$AN106)</f>
        <v>184.10292491942161</v>
      </c>
    </row>
    <row r="108" spans="2:19" x14ac:dyDescent="0.45">
      <c r="B108" s="19">
        <v>97</v>
      </c>
      <c r="C108" s="19" t="s">
        <v>710</v>
      </c>
      <c r="D108" s="20">
        <f>SUM(ghg_2001_ind!$B107:$AN107)</f>
        <v>0</v>
      </c>
      <c r="E108" s="20">
        <f>SUM(ghg_2002_ind!$B107:$AN107)</f>
        <v>0</v>
      </c>
      <c r="F108" s="20">
        <f>SUM(ghg_2003_ind!$B107:$AN107)</f>
        <v>0</v>
      </c>
      <c r="G108" s="20">
        <f>SUM(ghg_2004_ind!$B107:$AN107)</f>
        <v>0</v>
      </c>
      <c r="H108" s="20">
        <f>SUM(ghg_2005_ind!$B107:$AN107)</f>
        <v>0</v>
      </c>
      <c r="I108" s="20">
        <f>SUM(ghg_2006_ind!$B107:$AN107)</f>
        <v>0</v>
      </c>
      <c r="J108" s="20">
        <f>SUM(ghg_2007_ind!$B107:$AN107)</f>
        <v>0</v>
      </c>
      <c r="K108" s="20">
        <f>SUM(ghg_2008_ind!$B107:$AN107)</f>
        <v>0</v>
      </c>
      <c r="L108" s="20">
        <f>SUM(ghg_2009_ind!$B107:$AN107)</f>
        <v>0</v>
      </c>
      <c r="M108" s="20">
        <f>SUM(ghg_2010_ind!$B107:$AN107)</f>
        <v>0</v>
      </c>
      <c r="N108" s="20">
        <f>SUM(ghg_2011_ind!$B107:$AN107)</f>
        <v>0</v>
      </c>
      <c r="O108" s="20">
        <f>SUM(ghg_2012_ind!$B107:$AN107)</f>
        <v>0</v>
      </c>
      <c r="P108" s="20">
        <f>SUM(ghg_2013_ind!$B107:$AN107)</f>
        <v>0</v>
      </c>
      <c r="Q108" s="20">
        <f>SUM(ghg_2014_ind!$B107:$AN107)</f>
        <v>0</v>
      </c>
      <c r="R108" s="20">
        <f>SUM(ghg_2015_ind!$B107:$AN107)</f>
        <v>0</v>
      </c>
      <c r="S108" s="20">
        <f>SUM(ghg_2016_ind!$B107:$AN107)</f>
        <v>0</v>
      </c>
    </row>
    <row r="109" spans="2:19" x14ac:dyDescent="0.45">
      <c r="C109" s="19" t="s">
        <v>711</v>
      </c>
      <c r="D109" s="22">
        <f>ghg_direct!B2</f>
        <v>11797.09902272036</v>
      </c>
      <c r="E109" s="22">
        <f>ghg_direct!C2</f>
        <v>10925.459245545781</v>
      </c>
      <c r="F109" s="22">
        <f>ghg_direct!D2</f>
        <v>11816.730515855341</v>
      </c>
      <c r="G109" s="22">
        <f>ghg_direct!E2</f>
        <v>11868.29981471429</v>
      </c>
      <c r="H109" s="22">
        <f>ghg_direct!F2</f>
        <v>11214.627221125471</v>
      </c>
      <c r="I109" s="22">
        <f>ghg_direct!G2</f>
        <v>10854.11586197774</v>
      </c>
      <c r="J109" s="22">
        <f>ghg_direct!H2</f>
        <v>10556.664218745391</v>
      </c>
      <c r="K109" s="22">
        <f>ghg_direct!I2</f>
        <v>10803.93358633639</v>
      </c>
      <c r="L109" s="22">
        <f>ghg_direct!J2</f>
        <v>10921.37497261578</v>
      </c>
      <c r="M109" s="22">
        <f>ghg_direct!K2</f>
        <v>12279.577300956091</v>
      </c>
      <c r="N109" s="22">
        <f>ghg_direct!L2</f>
        <v>9727.9882707361394</v>
      </c>
      <c r="O109" s="22">
        <f>ghg_direct!M2</f>
        <v>11646.38431650693</v>
      </c>
      <c r="P109" s="22">
        <f>ghg_direct!N2</f>
        <v>12035.6371023675</v>
      </c>
      <c r="Q109" s="22">
        <f>ghg_direct!O2</f>
        <v>9897.3245487791228</v>
      </c>
      <c r="R109" s="22">
        <f>ghg_direct!P2</f>
        <v>9956.0670260241804</v>
      </c>
      <c r="S109" s="22">
        <f>ghg_direct!Q2</f>
        <v>11139.882883112639</v>
      </c>
    </row>
    <row r="110" spans="2:19" x14ac:dyDescent="0.45">
      <c r="C110" s="19" t="s">
        <v>712</v>
      </c>
      <c r="D110" s="22">
        <f>ghg_direct!B3</f>
        <v>6580.8451937799473</v>
      </c>
      <c r="E110" s="22">
        <f>ghg_direct!C3</f>
        <v>6102.707923443767</v>
      </c>
      <c r="F110" s="22">
        <f>ghg_direct!D3</f>
        <v>7639.7352269264029</v>
      </c>
      <c r="G110" s="22">
        <f>ghg_direct!E3</f>
        <v>6698.2065947239462</v>
      </c>
      <c r="H110" s="22">
        <f>ghg_direct!F3</f>
        <v>6746.806711399131</v>
      </c>
      <c r="I110" s="22">
        <f>ghg_direct!G3</f>
        <v>7077.385345428369</v>
      </c>
      <c r="J110" s="22">
        <f>ghg_direct!H3</f>
        <v>7249.9873947706992</v>
      </c>
      <c r="K110" s="22">
        <f>ghg_direct!I3</f>
        <v>7108.0529028700212</v>
      </c>
      <c r="L110" s="22">
        <f>ghg_direct!J3</f>
        <v>5954.3723628844518</v>
      </c>
      <c r="M110" s="22">
        <f>ghg_direct!K3</f>
        <v>6796.9935184771621</v>
      </c>
      <c r="N110" s="22">
        <f>ghg_direct!L3</f>
        <v>6238.9165971333032</v>
      </c>
      <c r="O110" s="22">
        <f>ghg_direct!M3</f>
        <v>5693.3569675838817</v>
      </c>
      <c r="P110" s="22">
        <f>ghg_direct!N3</f>
        <v>6149.5324455722939</v>
      </c>
      <c r="Q110" s="22">
        <f>ghg_direct!O3</f>
        <v>7159.7521537588509</v>
      </c>
      <c r="R110" s="22">
        <f>ghg_direct!P3</f>
        <v>6360.4116224072541</v>
      </c>
      <c r="S110" s="22">
        <f>ghg_direct!Q3</f>
        <v>6808.1450042563229</v>
      </c>
    </row>
    <row r="111" spans="2:19" x14ac:dyDescent="0.45">
      <c r="C111" s="19" t="s">
        <v>560</v>
      </c>
      <c r="D111" s="20">
        <f>SUM(D3:D110)</f>
        <v>116027.47231560832</v>
      </c>
      <c r="E111" s="20">
        <f t="shared" ref="E111:S111" si="0">SUM(E3:E110)</f>
        <v>115054.54359367257</v>
      </c>
      <c r="F111" s="20">
        <f t="shared" si="0"/>
        <v>120274.58132973658</v>
      </c>
      <c r="G111" s="20">
        <f t="shared" si="0"/>
        <v>122031.70008262525</v>
      </c>
      <c r="H111" s="20">
        <f t="shared" si="0"/>
        <v>121589.41823272237</v>
      </c>
      <c r="I111" s="20">
        <f t="shared" si="0"/>
        <v>122685.66268547051</v>
      </c>
      <c r="J111" s="20">
        <f t="shared" si="0"/>
        <v>124942.83319902152</v>
      </c>
      <c r="K111" s="20">
        <f t="shared" si="0"/>
        <v>121043.11391527625</v>
      </c>
      <c r="L111" s="20">
        <f t="shared" si="0"/>
        <v>108893.78178262657</v>
      </c>
      <c r="M111" s="20">
        <f t="shared" si="0"/>
        <v>117806.43536512331</v>
      </c>
      <c r="N111" s="20">
        <f t="shared" si="0"/>
        <v>107283.85618152091</v>
      </c>
      <c r="O111" s="20">
        <f t="shared" si="0"/>
        <v>104954.71481309022</v>
      </c>
      <c r="P111" s="20">
        <f t="shared" si="0"/>
        <v>110268.93429887542</v>
      </c>
      <c r="Q111" s="20">
        <f t="shared" si="0"/>
        <v>114637.71587250293</v>
      </c>
      <c r="R111" s="20">
        <f t="shared" si="0"/>
        <v>107751.13140350259</v>
      </c>
      <c r="S111" s="20">
        <f t="shared" si="0"/>
        <v>110513.09797191636</v>
      </c>
    </row>
    <row r="112" spans="2:19" x14ac:dyDescent="0.45">
      <c r="D112" s="22">
        <v>110248.22635079162</v>
      </c>
      <c r="E112" s="22">
        <v>112687.22638382747</v>
      </c>
      <c r="F112" s="22">
        <v>113294.83452444461</v>
      </c>
      <c r="G112" s="22">
        <v>117353.41078354245</v>
      </c>
      <c r="H112" s="22">
        <v>116450.50527254044</v>
      </c>
      <c r="I112" s="22">
        <v>118249.66740193139</v>
      </c>
      <c r="J112" s="22">
        <v>119111.74079301686</v>
      </c>
      <c r="K112" s="22">
        <v>115969.72066408351</v>
      </c>
      <c r="L112" s="22">
        <v>108365.32541928937</v>
      </c>
      <c r="M112" s="22">
        <v>108450.60859883836</v>
      </c>
      <c r="N112" s="22">
        <v>107984.01092776451</v>
      </c>
      <c r="O112" s="22">
        <v>108817.20216302836</v>
      </c>
      <c r="P112" s="22">
        <v>107701.69224879199</v>
      </c>
      <c r="Q112" s="22">
        <v>109461.56962972559</v>
      </c>
      <c r="R112" s="22">
        <v>110783.43719833206</v>
      </c>
      <c r="S112" s="22">
        <v>107221.96514061317</v>
      </c>
    </row>
    <row r="113" spans="4:19" x14ac:dyDescent="0.45">
      <c r="D113" s="23">
        <f>D112/Population!D5*1000</f>
        <v>15.057119141053214</v>
      </c>
      <c r="E113" s="23">
        <f>E112/Population!E5*1000</f>
        <v>15.275481413017143</v>
      </c>
      <c r="F113" s="23">
        <f>F112/Population!F5*1000</f>
        <v>15.320464438734904</v>
      </c>
      <c r="G113" s="23">
        <f>G112/Population!G5*1000</f>
        <v>15.788162354842251</v>
      </c>
      <c r="H113" s="23">
        <f>H112/Population!H5*1000</f>
        <v>15.487499038773832</v>
      </c>
      <c r="I113" s="23">
        <f>I112/Population!I5*1000</f>
        <v>15.563262358769597</v>
      </c>
      <c r="J113" s="23">
        <f>J112/Population!J5*1000</f>
        <v>15.483132821138289</v>
      </c>
      <c r="K113" s="23">
        <f>K112/Population!K5*1000</f>
        <v>14.845074329759793</v>
      </c>
      <c r="L113" s="23">
        <f>L112/Population!L5*1000</f>
        <v>13.642871134242649</v>
      </c>
      <c r="M113" s="23">
        <f>M112/Population!M5*1000</f>
        <v>13.453741297461649</v>
      </c>
      <c r="N113" s="23">
        <f>N112/Population!N5*1000</f>
        <v>13.210669308510461</v>
      </c>
      <c r="O113" s="23">
        <f>O112/Population!O5*1000</f>
        <v>13.097881820297106</v>
      </c>
      <c r="P113" s="23">
        <f>P112/Population!P5*1000</f>
        <v>12.795733901484139</v>
      </c>
      <c r="Q113" s="23">
        <f>Q112/Population!Q5*1000</f>
        <v>12.819015063792669</v>
      </c>
      <c r="R113" s="23">
        <f>R112/Population!R5*1000</f>
        <v>12.771897302090391</v>
      </c>
      <c r="S113" s="23">
        <f>S112/Population!S5*1000</f>
        <v>12.200951882181744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4:R16"/>
  <sheetViews>
    <sheetView workbookViewId="0"/>
  </sheetViews>
  <sheetFormatPr defaultColWidth="9.1328125" defaultRowHeight="14.25" x14ac:dyDescent="0.45"/>
  <cols>
    <col min="1" max="2" width="9.1328125" style="3"/>
    <col min="3" max="3" width="10.3984375" style="3" bestFit="1" customWidth="1"/>
    <col min="4" max="16384" width="9.1328125" style="3"/>
  </cols>
  <sheetData>
    <row r="4" spans="2:18" x14ac:dyDescent="0.45">
      <c r="B4" s="3" t="s">
        <v>713</v>
      </c>
      <c r="C4" s="5">
        <v>2001</v>
      </c>
      <c r="D4" s="5">
        <v>2002</v>
      </c>
      <c r="E4" s="5">
        <v>2003</v>
      </c>
      <c r="F4" s="5">
        <v>2004</v>
      </c>
      <c r="G4" s="5">
        <v>2005</v>
      </c>
      <c r="H4" s="5">
        <v>2006</v>
      </c>
      <c r="I4" s="5">
        <v>2007</v>
      </c>
      <c r="J4" s="5">
        <v>2008</v>
      </c>
      <c r="K4" s="5">
        <v>2009</v>
      </c>
      <c r="L4" s="5">
        <v>2010</v>
      </c>
      <c r="M4" s="5">
        <v>2011</v>
      </c>
      <c r="N4" s="5">
        <v>2012</v>
      </c>
      <c r="O4" s="5">
        <v>2013</v>
      </c>
      <c r="P4" s="5">
        <v>2014</v>
      </c>
      <c r="Q4" s="5">
        <v>2015</v>
      </c>
      <c r="R4" s="5">
        <v>2016</v>
      </c>
    </row>
    <row r="5" spans="2:18" x14ac:dyDescent="0.45">
      <c r="B5" s="3" t="s">
        <v>714</v>
      </c>
      <c r="C5" s="14">
        <f>SUM('CO2 - SIC - source'!D109:D110)</f>
        <v>17733.16514896286</v>
      </c>
      <c r="D5" s="14">
        <f>SUM('CO2 - SIC - source'!E109:E110)</f>
        <v>16455.564208654858</v>
      </c>
      <c r="E5" s="14">
        <f>SUM('CO2 - SIC - source'!F109:F110)</f>
        <v>18785.756774302426</v>
      </c>
      <c r="F5" s="14">
        <f>SUM('CO2 - SIC - source'!G109:G110)</f>
        <v>17932.488836307268</v>
      </c>
      <c r="G5" s="14">
        <f>SUM('CO2 - SIC - source'!H109:H110)</f>
        <v>17302.846706026092</v>
      </c>
      <c r="H5" s="14">
        <f>SUM('CO2 - SIC - source'!I109:I110)</f>
        <v>17260.890138809038</v>
      </c>
      <c r="I5" s="14">
        <f>SUM('CO2 - SIC - source'!J109:J110)</f>
        <v>17145.767979971304</v>
      </c>
      <c r="J5" s="14">
        <f>SUM('CO2 - SIC - source'!K109:K110)</f>
        <v>17244.462419699528</v>
      </c>
      <c r="K5" s="14">
        <f>SUM('CO2 - SIC - source'!L109:L110)</f>
        <v>16219.416899551907</v>
      </c>
      <c r="L5" s="14">
        <f>SUM('CO2 - SIC - source'!M109:M110)</f>
        <v>18384.063693171025</v>
      </c>
      <c r="M5" s="14">
        <f>SUM('CO2 - SIC - source'!N109:N110)</f>
        <v>15325.225494325285</v>
      </c>
      <c r="N5" s="14">
        <f>SUM('CO2 - SIC - source'!O109:O110)</f>
        <v>16663.494288650141</v>
      </c>
      <c r="O5" s="14">
        <f>SUM('CO2 - SIC - source'!P109:P110)</f>
        <v>17478.022568269571</v>
      </c>
      <c r="P5" s="14">
        <f>SUM('CO2 - SIC - source'!Q109:Q110)</f>
        <v>16346.175194622505</v>
      </c>
      <c r="Q5" s="14">
        <f>SUM('CO2 - SIC - source'!R109:R110)</f>
        <v>15646.109668918009</v>
      </c>
      <c r="R5" s="14">
        <f>SUM('CO2 - SIC - source'!S109:S110)</f>
        <v>17232.179806419506</v>
      </c>
    </row>
    <row r="6" spans="2:18" x14ac:dyDescent="0.45">
      <c r="B6" s="3" t="s">
        <v>715</v>
      </c>
      <c r="C6" s="14">
        <f>'COICOP - CO2'!D103</f>
        <v>9036.8517713213296</v>
      </c>
      <c r="D6" s="14">
        <f>'COICOP - CO2'!E103</f>
        <v>8590.0623862298562</v>
      </c>
      <c r="E6" s="14">
        <f>'COICOP - CO2'!F103</f>
        <v>9218.5887039547761</v>
      </c>
      <c r="F6" s="14">
        <f>'COICOP - CO2'!G103</f>
        <v>10048.8666189218</v>
      </c>
      <c r="G6" s="14">
        <f>'COICOP - CO2'!H103</f>
        <v>9368.415695549922</v>
      </c>
      <c r="H6" s="14">
        <f>'COICOP - CO2'!I103</f>
        <v>10784.404426935929</v>
      </c>
      <c r="I6" s="14">
        <f>'COICOP - CO2'!J103</f>
        <v>11008.42982240148</v>
      </c>
      <c r="J6" s="14">
        <f>'COICOP - CO2'!K103</f>
        <v>10791.95438152635</v>
      </c>
      <c r="K6" s="14">
        <f>'COICOP - CO2'!L103</f>
        <v>9955.7677133249272</v>
      </c>
      <c r="L6" s="14">
        <f>'COICOP - CO2'!M103</f>
        <v>9865.0237702264858</v>
      </c>
      <c r="M6" s="14">
        <f>'COICOP - CO2'!N103</f>
        <v>9150.939446113176</v>
      </c>
      <c r="N6" s="14">
        <f>'COICOP - CO2'!O103</f>
        <v>9290.5615664954421</v>
      </c>
      <c r="O6" s="14">
        <f>'COICOP - CO2'!P103</f>
        <v>9927.8037739143383</v>
      </c>
      <c r="P6" s="14">
        <f>'COICOP - CO2'!Q103</f>
        <v>8811.4891347969315</v>
      </c>
      <c r="Q6" s="14">
        <f>'COICOP - CO2'!R103</f>
        <v>7976.3976298861398</v>
      </c>
      <c r="R6" s="14">
        <f>'COICOP - CO2'!S103</f>
        <v>7234.1980927349841</v>
      </c>
    </row>
    <row r="7" spans="2:18" x14ac:dyDescent="0.45">
      <c r="B7" s="3" t="s">
        <v>716</v>
      </c>
      <c r="C7" s="14">
        <f>'Total CO2 Footprint D1'!D18-C6-C5</f>
        <v>63026.854111058128</v>
      </c>
      <c r="D7" s="14">
        <f>'Total CO2 Footprint D1'!E18-D6-D5</f>
        <v>65166.953299455257</v>
      </c>
      <c r="E7" s="14">
        <f>'Total CO2 Footprint D1'!F18-E6-E5</f>
        <v>65776.377427160987</v>
      </c>
      <c r="F7" s="14">
        <f>'Total CO2 Footprint D1'!G18-F6-F5</f>
        <v>68093.40974541429</v>
      </c>
      <c r="G7" s="14">
        <f>'Total CO2 Footprint D1'!H18-G6-G5</f>
        <v>69005.53018168133</v>
      </c>
      <c r="H7" s="14">
        <f>'Total CO2 Footprint D1'!I18-H6-H5</f>
        <v>68241.968403797073</v>
      </c>
      <c r="I7" s="14">
        <f>'Total CO2 Footprint D1'!J18-I6-I5</f>
        <v>70518.987254257139</v>
      </c>
      <c r="J7" s="14">
        <f>'Total CO2 Footprint D1'!K18-J6-J5</f>
        <v>67216.403925925217</v>
      </c>
      <c r="K7" s="14">
        <f>'Total CO2 Footprint D1'!L18-K6-K5</f>
        <v>58655.700913584988</v>
      </c>
      <c r="L7" s="14">
        <f>'Total CO2 Footprint D1'!M18-L6-L5</f>
        <v>65572.836077391141</v>
      </c>
      <c r="M7" s="14">
        <f>'Total CO2 Footprint D1'!N18-M6-M5</f>
        <v>60449.641849131534</v>
      </c>
      <c r="N7" s="14">
        <f>'Total CO2 Footprint D1'!O18-N6-N5</f>
        <v>58676.141421739885</v>
      </c>
      <c r="O7" s="14">
        <f>'Total CO2 Footprint D1'!P18-O6-O5</f>
        <v>61853.806149212032</v>
      </c>
      <c r="P7" s="14">
        <f>'Total CO2 Footprint D1'!Q18-P6-P5</f>
        <v>66816.085985617101</v>
      </c>
      <c r="Q7" s="14">
        <f>'Total CO2 Footprint D1'!R18-Q6-Q5</f>
        <v>63171.113160371926</v>
      </c>
      <c r="R7" s="14">
        <f>'Total CO2 Footprint D1'!S18-R6-R5</f>
        <v>64545.33703533349</v>
      </c>
    </row>
    <row r="8" spans="2:18" x14ac:dyDescent="0.45">
      <c r="B8" s="3" t="s">
        <v>560</v>
      </c>
      <c r="C8" s="11">
        <f t="shared" ref="C8:R8" si="0">SUM(C5:C7)</f>
        <v>89796.871031342322</v>
      </c>
      <c r="D8" s="11">
        <f t="shared" si="0"/>
        <v>90212.579894339971</v>
      </c>
      <c r="E8" s="11">
        <f t="shared" si="0"/>
        <v>93780.722905418195</v>
      </c>
      <c r="F8" s="11">
        <f t="shared" si="0"/>
        <v>96074.765200643364</v>
      </c>
      <c r="G8" s="11">
        <f t="shared" si="0"/>
        <v>95676.792583257338</v>
      </c>
      <c r="H8" s="11">
        <f t="shared" si="0"/>
        <v>96287.262969542033</v>
      </c>
      <c r="I8" s="11">
        <f t="shared" si="0"/>
        <v>98673.185056629925</v>
      </c>
      <c r="J8" s="11">
        <f t="shared" si="0"/>
        <v>95252.820727151091</v>
      </c>
      <c r="K8" s="11">
        <f t="shared" si="0"/>
        <v>84830.885526461818</v>
      </c>
      <c r="L8" s="11">
        <f t="shared" si="0"/>
        <v>93821.923540788644</v>
      </c>
      <c r="M8" s="11">
        <f t="shared" si="0"/>
        <v>84925.806789569993</v>
      </c>
      <c r="N8" s="11">
        <f t="shared" si="0"/>
        <v>84630.197276885476</v>
      </c>
      <c r="O8" s="11">
        <f t="shared" si="0"/>
        <v>89259.63249139594</v>
      </c>
      <c r="P8" s="11">
        <f t="shared" si="0"/>
        <v>91973.750315036537</v>
      </c>
      <c r="Q8" s="11">
        <f>SUM(Q5:Q7)</f>
        <v>86793.620459176076</v>
      </c>
      <c r="R8" s="11">
        <f t="shared" si="0"/>
        <v>89011.714934487973</v>
      </c>
    </row>
    <row r="12" spans="2:18" x14ac:dyDescent="0.45">
      <c r="B12" s="3" t="s">
        <v>717</v>
      </c>
      <c r="C12" s="5">
        <v>2001</v>
      </c>
      <c r="D12" s="5">
        <v>2002</v>
      </c>
      <c r="E12" s="5">
        <v>2003</v>
      </c>
      <c r="F12" s="5">
        <v>2004</v>
      </c>
      <c r="G12" s="5">
        <v>2005</v>
      </c>
      <c r="H12" s="5">
        <v>2006</v>
      </c>
      <c r="I12" s="5">
        <v>2007</v>
      </c>
      <c r="J12" s="5">
        <v>2008</v>
      </c>
      <c r="K12" s="5">
        <v>2009</v>
      </c>
      <c r="L12" s="5">
        <v>2010</v>
      </c>
      <c r="M12" s="5">
        <v>2011</v>
      </c>
      <c r="N12" s="5">
        <v>2012</v>
      </c>
      <c r="O12" s="5">
        <v>2013</v>
      </c>
      <c r="P12" s="5">
        <v>2014</v>
      </c>
      <c r="Q12" s="5">
        <v>2015</v>
      </c>
      <c r="R12" s="5">
        <v>2016</v>
      </c>
    </row>
    <row r="13" spans="2:18" x14ac:dyDescent="0.45">
      <c r="B13" s="3" t="s">
        <v>714</v>
      </c>
      <c r="C13" s="14">
        <f>SUM('GHG - SIC - source'!D109:D110)</f>
        <v>18377.944216500306</v>
      </c>
      <c r="D13" s="14">
        <f>SUM('GHG - SIC - source'!E109:E110)</f>
        <v>17028.167168989548</v>
      </c>
      <c r="E13" s="14">
        <f>SUM('GHG - SIC - source'!F109:F110)</f>
        <v>19456.465742781744</v>
      </c>
      <c r="F13" s="14">
        <f>SUM('GHG - SIC - source'!G109:G110)</f>
        <v>18566.506409438236</v>
      </c>
      <c r="G13" s="14">
        <f>SUM('GHG - SIC - source'!H109:H110)</f>
        <v>17961.433932524604</v>
      </c>
      <c r="H13" s="14">
        <f>SUM('GHG - SIC - source'!I109:I110)</f>
        <v>17931.501207406109</v>
      </c>
      <c r="I13" s="14">
        <f>SUM('GHG - SIC - source'!J109:J110)</f>
        <v>17806.651613516089</v>
      </c>
      <c r="J13" s="14">
        <f>SUM('GHG - SIC - source'!K109:K110)</f>
        <v>17911.986489206411</v>
      </c>
      <c r="K13" s="14">
        <f>SUM('GHG - SIC - source'!L109:L110)</f>
        <v>16875.747335500233</v>
      </c>
      <c r="L13" s="14">
        <f>SUM('GHG - SIC - source'!M109:M110)</f>
        <v>19076.570819433255</v>
      </c>
      <c r="M13" s="14">
        <f>SUM('GHG - SIC - source'!N109:N110)</f>
        <v>15966.904867869442</v>
      </c>
      <c r="N13" s="14">
        <f>SUM('GHG - SIC - source'!O109:O110)</f>
        <v>17339.741284090811</v>
      </c>
      <c r="O13" s="14">
        <f>SUM('GHG - SIC - source'!P109:P110)</f>
        <v>18185.169547939793</v>
      </c>
      <c r="P13" s="14">
        <f>SUM('GHG - SIC - source'!Q109:Q110)</f>
        <v>17057.076702537976</v>
      </c>
      <c r="Q13" s="14">
        <f>SUM('GHG - SIC - source'!R109:R110)</f>
        <v>16316.478648431435</v>
      </c>
      <c r="R13" s="14">
        <f>SUM('GHG - SIC - source'!S109:S110)</f>
        <v>17948.02788736896</v>
      </c>
    </row>
    <row r="14" spans="2:18" x14ac:dyDescent="0.45">
      <c r="B14" s="3" t="s">
        <v>715</v>
      </c>
      <c r="C14" s="17">
        <f>'COICOP - GHG'!D103</f>
        <v>10184.67310150612</v>
      </c>
      <c r="D14" s="17">
        <f>'COICOP - GHG'!E103</f>
        <v>9614.3780990764444</v>
      </c>
      <c r="E14" s="17">
        <f>'COICOP - GHG'!F103</f>
        <v>10007.60312294848</v>
      </c>
      <c r="F14" s="17">
        <f>'COICOP - GHG'!G103</f>
        <v>10848.45508345105</v>
      </c>
      <c r="G14" s="17">
        <f>'COICOP - GHG'!H103</f>
        <v>10219.437556263751</v>
      </c>
      <c r="H14" s="17">
        <f>'COICOP - GHG'!I103</f>
        <v>12051.73212391372</v>
      </c>
      <c r="I14" s="17">
        <f>'COICOP - GHG'!J103</f>
        <v>12433.23234112088</v>
      </c>
      <c r="J14" s="17">
        <f>'COICOP - GHG'!K103</f>
        <v>12593.694752996111</v>
      </c>
      <c r="K14" s="17">
        <f>'COICOP - GHG'!L103</f>
        <v>11419.510543661539</v>
      </c>
      <c r="L14" s="17">
        <f>'COICOP - GHG'!M103</f>
        <v>10973.98662043201</v>
      </c>
      <c r="M14" s="17">
        <f>'COICOP - GHG'!N103</f>
        <v>9982.6744498888384</v>
      </c>
      <c r="N14" s="17">
        <f>'COICOP - GHG'!O103</f>
        <v>10012.478044995851</v>
      </c>
      <c r="O14" s="17">
        <f>'COICOP - GHG'!P103</f>
        <v>10915.934368999209</v>
      </c>
      <c r="P14" s="17">
        <f>'COICOP - GHG'!Q103</f>
        <v>9875.624994236332</v>
      </c>
      <c r="Q14" s="17">
        <f>'COICOP - GHG'!R103</f>
        <v>9014.9268622764939</v>
      </c>
      <c r="R14" s="17">
        <f>'COICOP - GHG'!S103</f>
        <v>8173.6847344940152</v>
      </c>
    </row>
    <row r="15" spans="2:18" x14ac:dyDescent="0.45">
      <c r="B15" s="3" t="s">
        <v>716</v>
      </c>
      <c r="C15" s="14">
        <f>'Total GHG Footprint D1'!D18-C14-C13</f>
        <v>87464.854997601855</v>
      </c>
      <c r="D15" s="14">
        <f>'Total GHG Footprint D1'!E18-D14-D13</f>
        <v>88411.998325606604</v>
      </c>
      <c r="E15" s="14">
        <f>'Total GHG Footprint D1'!F18-E14-E13</f>
        <v>90810.512464006402</v>
      </c>
      <c r="F15" s="14">
        <f>'Total GHG Footprint D1'!G18-F14-F13</f>
        <v>92616.738589735978</v>
      </c>
      <c r="G15" s="14">
        <f>'Total GHG Footprint D1'!H18-G14-G13</f>
        <v>93408.546743934043</v>
      </c>
      <c r="H15" s="14">
        <f>'Total GHG Footprint D1'!I18-H14-H13</f>
        <v>92702.429354150707</v>
      </c>
      <c r="I15" s="14">
        <f>'Total GHG Footprint D1'!J18-I14-I13</f>
        <v>94702.949244384567</v>
      </c>
      <c r="J15" s="14">
        <f>'Total GHG Footprint D1'!K18-J14-J13</f>
        <v>90537.432673073723</v>
      </c>
      <c r="K15" s="14">
        <f>'Total GHG Footprint D1'!L18-K14-K13</f>
        <v>80598.523903464811</v>
      </c>
      <c r="L15" s="14">
        <f>'Total GHG Footprint D1'!M18-L14-L13</f>
        <v>87755.877925258013</v>
      </c>
      <c r="M15" s="14">
        <f>'Total GHG Footprint D1'!N18-M14-M13</f>
        <v>81334.276863762658</v>
      </c>
      <c r="N15" s="14">
        <f>'Total GHG Footprint D1'!O18-N14-N13</f>
        <v>77602.495484003521</v>
      </c>
      <c r="O15" s="14">
        <f>'Total GHG Footprint D1'!P18-O14-O13</f>
        <v>81167.830381936423</v>
      </c>
      <c r="P15" s="14">
        <f>'Total GHG Footprint D1'!Q18-P14-P13</f>
        <v>87705.014175728604</v>
      </c>
      <c r="Q15" s="14">
        <f>'Total GHG Footprint D1'!R18-Q14-Q13</f>
        <v>82419.725892794639</v>
      </c>
      <c r="R15" s="14">
        <f>'Total GHG Footprint D1'!S18-R14-R13</f>
        <v>84391.385350053402</v>
      </c>
    </row>
    <row r="16" spans="2:18" x14ac:dyDescent="0.45">
      <c r="B16" s="3" t="s">
        <v>560</v>
      </c>
      <c r="C16" s="11">
        <f t="shared" ref="C16:R16" si="1">SUM(C13:C15)</f>
        <v>116027.47231560828</v>
      </c>
      <c r="D16" s="11">
        <f t="shared" si="1"/>
        <v>115054.5435936726</v>
      </c>
      <c r="E16" s="11">
        <f t="shared" si="1"/>
        <v>120274.58132973663</v>
      </c>
      <c r="F16" s="11">
        <f t="shared" si="1"/>
        <v>122031.70008262526</v>
      </c>
      <c r="G16" s="11">
        <f t="shared" si="1"/>
        <v>121589.4182327224</v>
      </c>
      <c r="H16" s="11">
        <f t="shared" si="1"/>
        <v>122685.66268547054</v>
      </c>
      <c r="I16" s="11">
        <f t="shared" si="1"/>
        <v>124942.83319902154</v>
      </c>
      <c r="J16" s="11">
        <f t="shared" si="1"/>
        <v>121043.11391527625</v>
      </c>
      <c r="K16" s="11">
        <f t="shared" si="1"/>
        <v>108893.78178262658</v>
      </c>
      <c r="L16" s="11">
        <f t="shared" si="1"/>
        <v>117806.43536512328</v>
      </c>
      <c r="M16" s="11">
        <f t="shared" si="1"/>
        <v>107283.85618152094</v>
      </c>
      <c r="N16" s="11">
        <f t="shared" si="1"/>
        <v>104954.71481309019</v>
      </c>
      <c r="O16" s="11">
        <f t="shared" si="1"/>
        <v>110268.93429887542</v>
      </c>
      <c r="P16" s="11">
        <f t="shared" si="1"/>
        <v>114637.71587250291</v>
      </c>
      <c r="Q16" s="11">
        <f>SUM(Q13:Q15)</f>
        <v>107751.13140350257</v>
      </c>
      <c r="R16" s="11">
        <f t="shared" si="1"/>
        <v>110513.09797191637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3:V8"/>
  <sheetViews>
    <sheetView workbookViewId="0"/>
  </sheetViews>
  <sheetFormatPr defaultColWidth="9.1328125" defaultRowHeight="14.25" x14ac:dyDescent="0.45"/>
  <cols>
    <col min="1" max="16384" width="9.1328125" style="3"/>
  </cols>
  <sheetData>
    <row r="3" spans="2:22" x14ac:dyDescent="0.45">
      <c r="B3" s="3" t="s">
        <v>718</v>
      </c>
      <c r="E3" s="5">
        <v>2001</v>
      </c>
      <c r="F3" s="5">
        <v>2002</v>
      </c>
      <c r="G3" s="5">
        <v>2003</v>
      </c>
      <c r="H3" s="5">
        <v>2004</v>
      </c>
      <c r="I3" s="5">
        <v>2005</v>
      </c>
      <c r="J3" s="5">
        <v>2006</v>
      </c>
      <c r="K3" s="5">
        <v>2007</v>
      </c>
      <c r="L3" s="5">
        <v>2008</v>
      </c>
      <c r="M3" s="5">
        <v>2009</v>
      </c>
      <c r="N3" s="5">
        <v>2010</v>
      </c>
      <c r="O3" s="5">
        <v>2011</v>
      </c>
      <c r="P3" s="5">
        <v>2012</v>
      </c>
      <c r="Q3" s="5">
        <v>2013</v>
      </c>
      <c r="R3" s="5">
        <v>2014</v>
      </c>
      <c r="S3" s="5">
        <v>2015</v>
      </c>
      <c r="T3" s="5">
        <v>2016</v>
      </c>
    </row>
    <row r="4" spans="2:22" x14ac:dyDescent="0.45">
      <c r="D4" s="3" t="s">
        <v>719</v>
      </c>
      <c r="E4" s="14">
        <f>SUM('Total GHG Footprint D1'!D5:D16)</f>
        <v>91546.834254050875</v>
      </c>
      <c r="F4" s="14">
        <f>SUM('Total GHG Footprint D1'!E5:E16)</f>
        <v>91038.654182173472</v>
      </c>
      <c r="G4" s="14">
        <f>SUM('Total GHG Footprint D1'!F5:F16)</f>
        <v>94647.595689935348</v>
      </c>
      <c r="H4" s="14">
        <f>SUM('Total GHG Footprint D1'!G5:G16)</f>
        <v>95095.827983127878</v>
      </c>
      <c r="I4" s="14">
        <f>SUM('Total GHG Footprint D1'!H5:H16)</f>
        <v>95626.99430002796</v>
      </c>
      <c r="J4" s="14">
        <f>SUM('Total GHG Footprint D1'!I5:I16)</f>
        <v>95216.162746399947</v>
      </c>
      <c r="K4" s="14">
        <f>SUM('Total GHG Footprint D1'!J5:J16)</f>
        <v>97162.263246247909</v>
      </c>
      <c r="L4" s="14">
        <f>SUM('Total GHG Footprint D1'!K5:K16)</f>
        <v>95810.178857961801</v>
      </c>
      <c r="M4" s="14">
        <f>SUM('Total GHG Footprint D1'!L5:L16)</f>
        <v>85704.34456546123</v>
      </c>
      <c r="N4" s="14">
        <f>SUM('Total GHG Footprint D1'!M5:M16)</f>
        <v>95242.068582750013</v>
      </c>
      <c r="O4" s="14">
        <f>SUM('Total GHG Footprint D1'!N5:N16)</f>
        <v>84882.903511669632</v>
      </c>
      <c r="P4" s="14">
        <f>SUM('Total GHG Footprint D1'!O5:O16)</f>
        <v>82371.56400199089</v>
      </c>
      <c r="Q4" s="14">
        <f>SUM('Total GHG Footprint D1'!P5:P16)</f>
        <v>87817.097476375959</v>
      </c>
      <c r="R4" s="14">
        <f>SUM('Total GHG Footprint D1'!Q5:Q16)</f>
        <v>91633.250119392571</v>
      </c>
      <c r="S4" s="14">
        <f>SUM('Total GHG Footprint D1'!R5:R16)</f>
        <v>84420.458186051474</v>
      </c>
      <c r="T4" s="14">
        <f>SUM('Total GHG Footprint D1'!S5:S16)</f>
        <v>86681.216083055639</v>
      </c>
      <c r="U4" s="21"/>
    </row>
    <row r="5" spans="2:22" x14ac:dyDescent="0.45">
      <c r="D5" s="3" t="s">
        <v>720</v>
      </c>
      <c r="E5" s="6">
        <f>SUM('GHG - non household'!C5:C6)</f>
        <v>8800.4125358671336</v>
      </c>
      <c r="F5" s="6">
        <f>SUM('GHG - non household'!D5:D6)</f>
        <v>8507.5283474335065</v>
      </c>
      <c r="G5" s="6">
        <f>SUM('GHG - non household'!E5:E6)</f>
        <v>9254.4350233146888</v>
      </c>
      <c r="H5" s="6">
        <f>SUM('GHG - non household'!F5:F6)</f>
        <v>10134.506542193873</v>
      </c>
      <c r="I5" s="6">
        <f>SUM('GHG - non household'!G5:G6)</f>
        <v>9638.2393258886532</v>
      </c>
      <c r="J5" s="6">
        <f>SUM('GHG - non household'!H5:H6)</f>
        <v>10313.522354651665</v>
      </c>
      <c r="K5" s="6">
        <f>SUM('GHG - non household'!I5:I6)</f>
        <v>10173.58190519745</v>
      </c>
      <c r="L5" s="6">
        <f>SUM('GHG - non household'!J5:J6)</f>
        <v>10076.177739153245</v>
      </c>
      <c r="M5" s="6">
        <f>SUM('GHG - non household'!K5:K6)</f>
        <v>9713.4092684757306</v>
      </c>
      <c r="N5" s="6">
        <f>SUM('GHG - non household'!L5:L6)</f>
        <v>9660.5530052680169</v>
      </c>
      <c r="O5" s="6">
        <f>SUM('GHG - non household'!M5:M6)</f>
        <v>9360.0531982931097</v>
      </c>
      <c r="P5" s="6">
        <f>SUM('GHG - non household'!N5:N6)</f>
        <v>9014.0044807624854</v>
      </c>
      <c r="Q5" s="6">
        <f>SUM('GHG - non household'!O5:O6)</f>
        <v>8157.444380963374</v>
      </c>
      <c r="R5" s="6">
        <f>SUM('GHG - non household'!P5:P6)</f>
        <v>8361.7159849748368</v>
      </c>
      <c r="S5" s="6">
        <f>SUM('GHG - non household'!Q5:Q6)</f>
        <v>8284.1801015095807</v>
      </c>
      <c r="T5" s="6">
        <f>SUM('GHG - non household'!R5:R6)</f>
        <v>8490.9876216950161</v>
      </c>
    </row>
    <row r="6" spans="2:22" x14ac:dyDescent="0.45">
      <c r="D6" s="3" t="s">
        <v>721</v>
      </c>
      <c r="E6" s="6">
        <f>'GHG - non household'!C7</f>
        <v>14423.987667786159</v>
      </c>
      <c r="F6" s="6">
        <f>'GHG - non household'!D7</f>
        <v>14490.173833949189</v>
      </c>
      <c r="G6" s="6">
        <f>'GHG - non household'!E7</f>
        <v>14917.524436237451</v>
      </c>
      <c r="H6" s="6">
        <f>'GHG - non household'!F7</f>
        <v>15717.293741745651</v>
      </c>
      <c r="I6" s="6">
        <f>'GHG - non household'!G7</f>
        <v>15056.00842824854</v>
      </c>
      <c r="J6" s="6">
        <f>'GHG - non household'!H7</f>
        <v>15828.28852867872</v>
      </c>
      <c r="K6" s="6">
        <f>'GHG - non household'!I7</f>
        <v>16387.63908022716</v>
      </c>
      <c r="L6" s="6">
        <f>'GHG - non household'!J7</f>
        <v>14144.05175750737</v>
      </c>
      <c r="M6" s="6">
        <f>'GHG - non household'!K7</f>
        <v>12060.773069954041</v>
      </c>
      <c r="N6" s="6">
        <f>'GHG - non household'!L7</f>
        <v>11785.47886976564</v>
      </c>
      <c r="O6" s="6">
        <f>'GHG - non household'!M7</f>
        <v>11957.9803920923</v>
      </c>
      <c r="P6" s="6">
        <f>'GHG - non household'!N7</f>
        <v>12563.13720789636</v>
      </c>
      <c r="Q6" s="6">
        <f>'GHG - non household'!O7</f>
        <v>13176.2821061949</v>
      </c>
      <c r="R6" s="6">
        <f>'GHG - non household'!P7</f>
        <v>13216.053323453531</v>
      </c>
      <c r="S6" s="6">
        <f>'GHG - non household'!Q7</f>
        <v>13820.176460408051</v>
      </c>
      <c r="T6" s="6">
        <f>'GHG - non household'!R7</f>
        <v>13980.947732762819</v>
      </c>
    </row>
    <row r="7" spans="2:22" x14ac:dyDescent="0.45">
      <c r="D7" s="3" t="s">
        <v>722</v>
      </c>
      <c r="E7" s="6">
        <f>'GHG - non household'!C4+'GHG - non household'!C8+'GHG - non household'!C9</f>
        <v>1256.2378579041292</v>
      </c>
      <c r="F7" s="6">
        <f>'GHG - non household'!D4+'GHG - non household'!D8+'GHG - non household'!D9</f>
        <v>1018.1872301164342</v>
      </c>
      <c r="G7" s="6">
        <f>'GHG - non household'!E4+'GHG - non household'!E8+'GHG - non household'!E9</f>
        <v>1455.0261802491427</v>
      </c>
      <c r="H7" s="6">
        <f>'GHG - non household'!F4+'GHG - non household'!F8+'GHG - non household'!F9</f>
        <v>1084.0718155578586</v>
      </c>
      <c r="I7" s="6">
        <f>'GHG - non household'!G4+'GHG - non household'!G8+'GHG - non household'!G9</f>
        <v>1268.1761785572432</v>
      </c>
      <c r="J7" s="6">
        <f>'GHG - non household'!H4+'GHG - non household'!H8+'GHG - non household'!H9</f>
        <v>1327.6890557402025</v>
      </c>
      <c r="K7" s="6">
        <f>'GHG - non household'!I4+'GHG - non household'!I8+'GHG - non household'!I9</f>
        <v>1219.3489673490162</v>
      </c>
      <c r="L7" s="6">
        <f>'GHG - non household'!J4+'GHG - non household'!J8+'GHG - non household'!J9</f>
        <v>1012.705560653838</v>
      </c>
      <c r="M7" s="6">
        <f>'GHG - non household'!K4+'GHG - non household'!K8+'GHG - non household'!K9</f>
        <v>1415.2548787355809</v>
      </c>
      <c r="N7" s="6">
        <f>'GHG - non household'!L4+'GHG - non household'!L8+'GHG - non household'!L9</f>
        <v>1118.3349073396059</v>
      </c>
      <c r="O7" s="6">
        <f>'GHG - non household'!M4+'GHG - non household'!M8+'GHG - non household'!M9</f>
        <v>1082.9190794658975</v>
      </c>
      <c r="P7" s="6">
        <f>'GHG - non household'!N4+'GHG - non household'!N8+'GHG - non household'!N9</f>
        <v>1006.0091224404425</v>
      </c>
      <c r="Q7" s="6">
        <f>'GHG - non household'!O4+'GHG - non household'!O8+'GHG - non household'!O9</f>
        <v>1118.110335341182</v>
      </c>
      <c r="R7" s="6">
        <f>'GHG - non household'!P4+'GHG - non household'!P8+'GHG - non household'!P9</f>
        <v>1426.6964446819791</v>
      </c>
      <c r="S7" s="6">
        <f>'GHG - non household'!Q4+'GHG - non household'!Q8+'GHG - non household'!Q9</f>
        <v>1226.316655533469</v>
      </c>
      <c r="T7" s="6">
        <f>'GHG - non household'!R4+'GHG - non household'!R8+'GHG - non household'!R9</f>
        <v>1359.9465344029052</v>
      </c>
    </row>
    <row r="8" spans="2:22" x14ac:dyDescent="0.45">
      <c r="D8" s="3" t="s">
        <v>560</v>
      </c>
      <c r="E8" s="11">
        <f>SUM(E4:E7)</f>
        <v>116027.47231560829</v>
      </c>
      <c r="F8" s="11">
        <f t="shared" ref="F8:T8" si="0">SUM(F4:F7)</f>
        <v>115054.5435936726</v>
      </c>
      <c r="G8" s="11">
        <f t="shared" si="0"/>
        <v>120274.58132973663</v>
      </c>
      <c r="H8" s="11">
        <f t="shared" si="0"/>
        <v>122031.70008262528</v>
      </c>
      <c r="I8" s="11">
        <f t="shared" si="0"/>
        <v>121589.41823272241</v>
      </c>
      <c r="J8" s="11">
        <f t="shared" si="0"/>
        <v>122685.66268547054</v>
      </c>
      <c r="K8" s="11">
        <f t="shared" si="0"/>
        <v>124942.83319902154</v>
      </c>
      <c r="L8" s="11">
        <f t="shared" si="0"/>
        <v>121043.11391527626</v>
      </c>
      <c r="M8" s="11">
        <f t="shared" si="0"/>
        <v>108893.78178262658</v>
      </c>
      <c r="N8" s="11">
        <f t="shared" si="0"/>
        <v>117806.43536512328</v>
      </c>
      <c r="O8" s="11">
        <f t="shared" si="0"/>
        <v>107283.85618152094</v>
      </c>
      <c r="P8" s="11">
        <f t="shared" si="0"/>
        <v>104954.71481309018</v>
      </c>
      <c r="Q8" s="11">
        <f t="shared" si="0"/>
        <v>110268.93429887542</v>
      </c>
      <c r="R8" s="11">
        <f t="shared" si="0"/>
        <v>114637.71587250291</v>
      </c>
      <c r="S8" s="11">
        <f t="shared" si="0"/>
        <v>107751.13140350259</v>
      </c>
      <c r="T8" s="11">
        <f t="shared" si="0"/>
        <v>110513.09797191637</v>
      </c>
      <c r="U8" s="25">
        <f>(T8-E8)/E8</f>
        <v>-4.7526454154686523E-2</v>
      </c>
      <c r="V8" s="25">
        <f>(T8-K8)/K8</f>
        <v>-0.11549069968759254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3:V13"/>
  <sheetViews>
    <sheetView workbookViewId="0">
      <selection activeCell="E12" sqref="E12"/>
    </sheetView>
  </sheetViews>
  <sheetFormatPr defaultColWidth="9.1328125" defaultRowHeight="14.25" x14ac:dyDescent="0.45"/>
  <cols>
    <col min="1" max="3" width="9.1328125" style="3"/>
    <col min="4" max="4" width="16.265625" style="3" bestFit="1" customWidth="1"/>
    <col min="5" max="16384" width="9.1328125" style="3"/>
  </cols>
  <sheetData>
    <row r="3" spans="2:22" x14ac:dyDescent="0.45">
      <c r="B3" s="3" t="s">
        <v>723</v>
      </c>
      <c r="E3" s="5">
        <v>2001</v>
      </c>
      <c r="F3" s="5">
        <v>2002</v>
      </c>
      <c r="G3" s="5">
        <v>2003</v>
      </c>
      <c r="H3" s="5">
        <v>2004</v>
      </c>
      <c r="I3" s="5">
        <v>2005</v>
      </c>
      <c r="J3" s="5">
        <v>2006</v>
      </c>
      <c r="K3" s="5">
        <v>2007</v>
      </c>
      <c r="L3" s="5">
        <v>2008</v>
      </c>
      <c r="M3" s="5">
        <v>2009</v>
      </c>
      <c r="N3" s="5">
        <v>2010</v>
      </c>
      <c r="O3" s="5">
        <v>2011</v>
      </c>
      <c r="P3" s="5">
        <v>2012</v>
      </c>
      <c r="Q3" s="5">
        <v>2013</v>
      </c>
      <c r="R3" s="5">
        <v>2014</v>
      </c>
      <c r="S3" s="5">
        <v>2015</v>
      </c>
      <c r="T3" s="5">
        <v>2016</v>
      </c>
    </row>
    <row r="4" spans="2:22" x14ac:dyDescent="0.45">
      <c r="D4" s="3" t="s">
        <v>719</v>
      </c>
      <c r="E4" s="15">
        <f>SUM('Total GHG Footprint D1'!D5:D16)/Population!D$5*1000</f>
        <v>12.502982006835683</v>
      </c>
      <c r="F4" s="15">
        <f>SUM('Total GHG Footprint D1'!E5:E16)/Population!E$5*1000</f>
        <v>12.340877617212074</v>
      </c>
      <c r="G4" s="15">
        <f>SUM('Total GHG Footprint D1'!F5:F16)/Population!F$5*1000</f>
        <v>12.798863514528106</v>
      </c>
      <c r="H4" s="15">
        <f>SUM('Total GHG Footprint D1'!G5:G16)/Population!G$5*1000</f>
        <v>12.79373442528291</v>
      </c>
      <c r="I4" s="15">
        <f>SUM('Total GHG Footprint D1'!H5:H16)/Population!H$5*1000</f>
        <v>12.718046854638644</v>
      </c>
      <c r="J4" s="15">
        <f>SUM('Total GHG Footprint D1'!I5:I16)/Population!I$5*1000</f>
        <v>12.531740293024471</v>
      </c>
      <c r="K4" s="15">
        <f>SUM('Total GHG Footprint D1'!J5:J16)/Population!J$5*1000</f>
        <v>12.629957525834902</v>
      </c>
      <c r="L4" s="15">
        <f>SUM('Total GHG Footprint D1'!K5:K16)/Population!K$5*1000</f>
        <v>12.264487821039657</v>
      </c>
      <c r="M4" s="15">
        <f>SUM('Total GHG Footprint D1'!L5:L16)/Population!L$5*1000</f>
        <v>10.789921259657715</v>
      </c>
      <c r="N4" s="15">
        <f>SUM('Total GHG Footprint D1'!M5:M16)/Population!M$5*1000</f>
        <v>11.815167917473019</v>
      </c>
      <c r="O4" s="15">
        <f>SUM('Total GHG Footprint D1'!N5:N16)/Population!N$5*1000</f>
        <v>10.384500062597215</v>
      </c>
      <c r="P4" s="15">
        <f>SUM('Total GHG Footprint D1'!O5:O16)/Population!O$5*1000</f>
        <v>9.9147284547413204</v>
      </c>
      <c r="Q4" s="15">
        <f>SUM('Total GHG Footprint D1'!P5:P16)/Population!P$5*1000</f>
        <v>10.433301351595102</v>
      </c>
      <c r="R4" s="15">
        <f>SUM('Total GHG Footprint D1'!Q5:Q16)/Population!Q$5*1000</f>
        <v>10.731145347159218</v>
      </c>
      <c r="S4" s="15">
        <f>SUM('Total GHG Footprint D1'!R5:R16)/Population!R$5*1000</f>
        <v>9.7325868326091172</v>
      </c>
      <c r="T4" s="15">
        <f>SUM('Total GHG Footprint D1'!S5:S16)/Population!S$5*1000</f>
        <v>9.8635885392644109</v>
      </c>
      <c r="U4" s="21"/>
    </row>
    <row r="5" spans="2:22" x14ac:dyDescent="0.45">
      <c r="D5" s="3" t="s">
        <v>720</v>
      </c>
      <c r="E5" s="15">
        <f>SUM('GHG - non household'!C5:C6)/Population!D$5*1000</f>
        <v>1.2019137579714743</v>
      </c>
      <c r="F5" s="15">
        <f>SUM('GHG - non household'!D5:D6)/Population!E$5*1000</f>
        <v>1.153250419877119</v>
      </c>
      <c r="G5" s="15">
        <f>SUM('GHG - non household'!E5:E6)/Population!F$5*1000</f>
        <v>1.2514448983522228</v>
      </c>
      <c r="H5" s="15">
        <f>SUM('GHG - non household'!F5:F6)/Population!G$5*1000</f>
        <v>1.363447671491171</v>
      </c>
      <c r="I5" s="15">
        <f>SUM('GHG - non household'!G5:G6)/Population!H$5*1000</f>
        <v>1.2818512203602412</v>
      </c>
      <c r="J5" s="15">
        <f>SUM('GHG - non household'!H5:H6)/Population!I$5*1000</f>
        <v>1.3573996255135121</v>
      </c>
      <c r="K5" s="15">
        <f>SUM('GHG - non household'!I5:I6)/Population!J$5*1000</f>
        <v>1.3224466274791955</v>
      </c>
      <c r="L5" s="15">
        <f>SUM('GHG - non household'!J5:J6)/Population!K$5*1000</f>
        <v>1.2898332999428117</v>
      </c>
      <c r="M5" s="15">
        <f>SUM('GHG - non household'!K5:K6)/Population!L$5*1000</f>
        <v>1.2228892444260016</v>
      </c>
      <c r="N5" s="15">
        <f>SUM('GHG - non household'!L5:L6)/Population!M$5*1000</f>
        <v>1.1984310886078671</v>
      </c>
      <c r="O5" s="15">
        <f>SUM('GHG - non household'!M5:M6)/Population!N$5*1000</f>
        <v>1.1451007093581</v>
      </c>
      <c r="P5" s="15">
        <f>SUM('GHG - non household'!N5:N6)/Population!O$5*1000</f>
        <v>1.0849788734668373</v>
      </c>
      <c r="Q5" s="15">
        <f>SUM('GHG - non household'!O5:O6)/Population!P$5*1000</f>
        <v>0.96916292989941466</v>
      </c>
      <c r="R5" s="15">
        <f>SUM('GHG - non household'!P5:P6)/Population!Q$5*1000</f>
        <v>0.9792383165446582</v>
      </c>
      <c r="S5" s="15">
        <f>SUM('GHG - non household'!Q5:Q6)/Population!R$5*1000</f>
        <v>0.95505880810578514</v>
      </c>
      <c r="T5" s="15">
        <f>SUM('GHG - non household'!R5:R6)/Population!S$5*1000</f>
        <v>0.96620250588245515</v>
      </c>
    </row>
    <row r="6" spans="2:22" x14ac:dyDescent="0.45">
      <c r="D6" s="3" t="s">
        <v>721</v>
      </c>
      <c r="E6" s="15">
        <f>'GHG - non household'!C7/Population!D$5*1000</f>
        <v>1.9699518803313518</v>
      </c>
      <c r="F6" s="15">
        <f>'GHG - non household'!D7/Population!E$5*1000</f>
        <v>1.9642366590686173</v>
      </c>
      <c r="G6" s="15">
        <f>'GHG - non household'!E7/Population!F$5*1000</f>
        <v>2.0172446837373159</v>
      </c>
      <c r="H6" s="15">
        <f>'GHG - non household'!F7/Population!G$5*1000</f>
        <v>2.1145289575871988</v>
      </c>
      <c r="I6" s="15">
        <f>'GHG - non household'!G7/Population!H$5*1000</f>
        <v>2.0023950562905362</v>
      </c>
      <c r="J6" s="15">
        <f>'GHG - non household'!H7/Population!I$5*1000</f>
        <v>2.0832177584467915</v>
      </c>
      <c r="K6" s="15">
        <f>'GHG - non household'!I7/Population!J$5*1000</f>
        <v>2.1302013623069231</v>
      </c>
      <c r="L6" s="15">
        <f>'GHG - non household'!J7/Population!K$5*1000</f>
        <v>1.810554500448972</v>
      </c>
      <c r="M6" s="15">
        <f>'GHG - non household'!K7/Population!L$5*1000</f>
        <v>1.5184153430635832</v>
      </c>
      <c r="N6" s="15">
        <f>'GHG - non household'!L7/Population!M$5*1000</f>
        <v>1.4620368279079072</v>
      </c>
      <c r="O6" s="15">
        <f>'GHG - non household'!M7/Population!N$5*1000</f>
        <v>1.4629288465980304</v>
      </c>
      <c r="P6" s="15">
        <f>'GHG - non household'!N7/Population!O$5*1000</f>
        <v>1.5121734723033653</v>
      </c>
      <c r="Q6" s="15">
        <f>'GHG - non household'!O7/Population!P$5*1000</f>
        <v>1.5654368666026968</v>
      </c>
      <c r="R6" s="15">
        <f>'GHG - non household'!P7/Population!Q$5*1000</f>
        <v>1.5477284604114687</v>
      </c>
      <c r="S6" s="15">
        <f>'GHG - non household'!Q7/Population!R$5*1000</f>
        <v>1.5932875790186822</v>
      </c>
      <c r="T6" s="15">
        <f>'GHG - non household'!R7/Population!S$5*1000</f>
        <v>1.5909134880248998</v>
      </c>
    </row>
    <row r="7" spans="2:22" x14ac:dyDescent="0.45">
      <c r="D7" s="3" t="s">
        <v>722</v>
      </c>
      <c r="E7" s="15">
        <f>('GHG - non household'!C4+'GHG - non household'!C8+'GHG - non household'!C9)/Population!D$5*1000</f>
        <v>0.1715703165670758</v>
      </c>
      <c r="F7" s="15">
        <f>('GHG - non household'!D4+'GHG - non household'!D8+'GHG - non household'!D9)/Population!E$5*1000</f>
        <v>0.13802185578371073</v>
      </c>
      <c r="G7" s="15">
        <f>('GHG - non household'!E4+'GHG - non household'!E8+'GHG - non household'!E9)/Population!F$5*1000</f>
        <v>0.19675810415809908</v>
      </c>
      <c r="H7" s="15">
        <f>('GHG - non household'!F4+'GHG - non household'!F8+'GHG - non household'!F9)/Population!G$5*1000</f>
        <v>0.14584579786867463</v>
      </c>
      <c r="I7" s="15">
        <f>('GHG - non household'!G4+'GHG - non household'!G8+'GHG - non household'!G9)/Population!H$5*1000</f>
        <v>0.1686628778504114</v>
      </c>
      <c r="J7" s="15">
        <f>('GHG - non household'!H4+'GHG - non household'!H8+'GHG - non household'!H9)/Population!I$5*1000</f>
        <v>0.17474191310084267</v>
      </c>
      <c r="K7" s="15">
        <f>('GHG - non household'!I4+'GHG - non household'!I8+'GHG - non household'!I9)/Population!J$5*1000</f>
        <v>0.15850110065631304</v>
      </c>
      <c r="L7" s="15">
        <f>('GHG - non household'!J4+'GHG - non household'!J8+'GHG - non household'!J9)/Population!K$5*1000</f>
        <v>0.1296346083786275</v>
      </c>
      <c r="M7" s="15">
        <f>('GHG - non household'!K4+'GHG - non household'!K8+'GHG - non household'!K9)/Population!L$5*1000</f>
        <v>0.1781763664529247</v>
      </c>
      <c r="N7" s="15">
        <f>('GHG - non household'!L4+'GHG - non household'!L8+'GHG - non household'!L9)/Population!M$5*1000</f>
        <v>0.13873401654132317</v>
      </c>
      <c r="O7" s="15">
        <f>('GHG - non household'!M4+'GHG - non household'!M8+'GHG - non household'!M9)/Population!N$5*1000</f>
        <v>0.13248337160091725</v>
      </c>
      <c r="P7" s="15">
        <f>('GHG - non household'!N4+'GHG - non household'!N8+'GHG - non household'!N9)/Population!O$5*1000</f>
        <v>0.12108920587872442</v>
      </c>
      <c r="Q7" s="15">
        <f>('GHG - non household'!O4+'GHG - non household'!O8+'GHG - non household'!O9)/Population!P$5*1000</f>
        <v>0.13283953134622575</v>
      </c>
      <c r="R7" s="15">
        <f>('GHG - non household'!P4+'GHG - non household'!P8+'GHG - non household'!P9)/Population!Q$5*1000</f>
        <v>0.16708003802341947</v>
      </c>
      <c r="S7" s="15">
        <f>('GHG - non household'!Q4+'GHG - non household'!Q8+'GHG - non household'!Q9)/Population!R$5*1000</f>
        <v>0.14137844772117467</v>
      </c>
      <c r="T7" s="15">
        <f>('GHG - non household'!R4+'GHG - non household'!R8+'GHG - non household'!R9)/Population!S$5*1000</f>
        <v>0.15475040218512803</v>
      </c>
    </row>
    <row r="8" spans="2:22" x14ac:dyDescent="0.45">
      <c r="D8" s="3" t="s">
        <v>560</v>
      </c>
      <c r="E8" s="16">
        <f>SUM(E4:E7)</f>
        <v>15.846417961705585</v>
      </c>
      <c r="F8" s="16">
        <f t="shared" ref="F8:T8" si="0">SUM(F4:F7)</f>
        <v>15.596386551941523</v>
      </c>
      <c r="G8" s="16">
        <f t="shared" si="0"/>
        <v>16.264311200775744</v>
      </c>
      <c r="H8" s="16">
        <f t="shared" si="0"/>
        <v>16.417556852229954</v>
      </c>
      <c r="I8" s="16">
        <f t="shared" si="0"/>
        <v>16.170956009139832</v>
      </c>
      <c r="J8" s="16">
        <f t="shared" si="0"/>
        <v>16.147099590085617</v>
      </c>
      <c r="K8" s="16">
        <f t="shared" si="0"/>
        <v>16.241106616277332</v>
      </c>
      <c r="L8" s="16">
        <f t="shared" si="0"/>
        <v>15.494510229810068</v>
      </c>
      <c r="M8" s="16">
        <f t="shared" si="0"/>
        <v>13.709402213600226</v>
      </c>
      <c r="N8" s="16">
        <f t="shared" si="0"/>
        <v>14.614369850530116</v>
      </c>
      <c r="O8" s="16">
        <f t="shared" si="0"/>
        <v>13.125012990154264</v>
      </c>
      <c r="P8" s="16">
        <f t="shared" si="0"/>
        <v>12.632970006390249</v>
      </c>
      <c r="Q8" s="16">
        <f t="shared" si="0"/>
        <v>13.10074067944344</v>
      </c>
      <c r="R8" s="16">
        <f t="shared" si="0"/>
        <v>13.425192162138764</v>
      </c>
      <c r="S8" s="16">
        <f t="shared" si="0"/>
        <v>12.422311667454759</v>
      </c>
      <c r="T8" s="16">
        <f t="shared" si="0"/>
        <v>12.575454935356893</v>
      </c>
      <c r="U8" s="25">
        <f>(T8-E8)/E8</f>
        <v>-0.20641655636329254</v>
      </c>
      <c r="V8" s="25">
        <f>(T8-K8)/K8</f>
        <v>-0.22570208838150296</v>
      </c>
    </row>
    <row r="10" spans="2:22" x14ac:dyDescent="0.45">
      <c r="D10" s="3" t="s">
        <v>728</v>
      </c>
      <c r="E10" s="14">
        <v>911863</v>
      </c>
      <c r="F10" s="14">
        <v>919972</v>
      </c>
      <c r="G10" s="14">
        <v>939743</v>
      </c>
      <c r="H10" s="14">
        <v>981294</v>
      </c>
      <c r="I10" s="14">
        <v>987135</v>
      </c>
      <c r="J10" s="14">
        <v>990293</v>
      </c>
      <c r="K10" s="14">
        <v>996507</v>
      </c>
      <c r="L10" s="14">
        <v>951341</v>
      </c>
      <c r="M10" s="14">
        <v>850002</v>
      </c>
      <c r="N10" s="14">
        <v>853784</v>
      </c>
      <c r="O10" s="14">
        <v>822848</v>
      </c>
      <c r="P10" s="14">
        <v>839327</v>
      </c>
      <c r="Q10" s="14">
        <v>830061</v>
      </c>
      <c r="R10" s="14">
        <v>808091</v>
      </c>
      <c r="S10" s="14">
        <v>836008</v>
      </c>
      <c r="T10" s="14">
        <v>783711</v>
      </c>
    </row>
    <row r="12" spans="2:22" x14ac:dyDescent="0.45">
      <c r="D12" s="3" t="s">
        <v>729</v>
      </c>
      <c r="E12" s="8">
        <f>E10/Population!D6*1000</f>
        <v>15.426543732025038</v>
      </c>
      <c r="F12" s="8">
        <f>F10/Population!E6*1000</f>
        <v>15.495570153276066</v>
      </c>
      <c r="G12" s="8">
        <f>G10/Population!F6*1000</f>
        <v>15.756924882629107</v>
      </c>
      <c r="H12" s="8">
        <f>H10/Population!G6*1000</f>
        <v>16.368540450375313</v>
      </c>
      <c r="I12" s="8">
        <f>I10/Population!H6*1000</f>
        <v>16.340589306406223</v>
      </c>
      <c r="J12" s="8">
        <f>J10/Population!I6*1000</f>
        <v>16.279681078415255</v>
      </c>
      <c r="K12" s="8">
        <f>K10/Population!J6*1000</f>
        <v>16.250929549902153</v>
      </c>
      <c r="L12" s="8">
        <f>L10/Population!K6*1000</f>
        <v>15.388887091556132</v>
      </c>
      <c r="M12" s="8">
        <f>M10/Population!L6*1000</f>
        <v>13.652457436556375</v>
      </c>
      <c r="N12" s="8">
        <f>N10/Population!M6*1000</f>
        <v>13.603951561504143</v>
      </c>
      <c r="O12" s="8">
        <f>O10/Population!N6*1000</f>
        <v>13.023868312757202</v>
      </c>
      <c r="P12" s="8">
        <f>P10/Population!O6*1000</f>
        <v>13.17624803767661</v>
      </c>
      <c r="Q12" s="8">
        <f>Q10/Population!P6*1000</f>
        <v>12.947449695835283</v>
      </c>
      <c r="R12" s="8">
        <f>R10/Population!Q6*1000</f>
        <v>12.509148606811145</v>
      </c>
      <c r="S12" s="8">
        <f>S10/Population!R6*1000</f>
        <v>12.839932422054982</v>
      </c>
      <c r="T12" s="8">
        <f>T10/Population!S6*1000</f>
        <v>11.937715156130999</v>
      </c>
    </row>
    <row r="13" spans="2:22" x14ac:dyDescent="0.45">
      <c r="D13" s="3" t="s">
        <v>730</v>
      </c>
      <c r="E13" s="15">
        <f>E8</f>
        <v>15.846417961705585</v>
      </c>
      <c r="F13" s="15">
        <f t="shared" ref="F13:T13" si="1">F8</f>
        <v>15.596386551941523</v>
      </c>
      <c r="G13" s="15">
        <f t="shared" si="1"/>
        <v>16.264311200775744</v>
      </c>
      <c r="H13" s="15">
        <f t="shared" si="1"/>
        <v>16.417556852229954</v>
      </c>
      <c r="I13" s="15">
        <f t="shared" si="1"/>
        <v>16.170956009139832</v>
      </c>
      <c r="J13" s="15">
        <f t="shared" si="1"/>
        <v>16.147099590085617</v>
      </c>
      <c r="K13" s="15">
        <f t="shared" si="1"/>
        <v>16.241106616277332</v>
      </c>
      <c r="L13" s="15">
        <f t="shared" si="1"/>
        <v>15.494510229810068</v>
      </c>
      <c r="M13" s="15">
        <f t="shared" si="1"/>
        <v>13.709402213600226</v>
      </c>
      <c r="N13" s="15">
        <f t="shared" si="1"/>
        <v>14.614369850530116</v>
      </c>
      <c r="O13" s="15">
        <f t="shared" si="1"/>
        <v>13.125012990154264</v>
      </c>
      <c r="P13" s="15">
        <f t="shared" si="1"/>
        <v>12.632970006390249</v>
      </c>
      <c r="Q13" s="15">
        <f t="shared" si="1"/>
        <v>13.10074067944344</v>
      </c>
      <c r="R13" s="15">
        <f t="shared" si="1"/>
        <v>13.425192162138764</v>
      </c>
      <c r="S13" s="15">
        <f t="shared" si="1"/>
        <v>12.422311667454759</v>
      </c>
      <c r="T13" s="15">
        <f t="shared" si="1"/>
        <v>12.575454935356893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3:U18"/>
  <sheetViews>
    <sheetView tabSelected="1" workbookViewId="0">
      <selection activeCell="C8" sqref="C8"/>
    </sheetView>
  </sheetViews>
  <sheetFormatPr defaultColWidth="9.1328125" defaultRowHeight="14.25" x14ac:dyDescent="0.45"/>
  <cols>
    <col min="1" max="2" width="9.1328125" style="3"/>
    <col min="3" max="3" width="35.86328125" style="3" bestFit="1" customWidth="1"/>
    <col min="4" max="18" width="9.1328125" style="3"/>
    <col min="19" max="19" width="11.3984375" style="3" bestFit="1" customWidth="1"/>
    <col min="20" max="16384" width="9.1328125" style="3"/>
  </cols>
  <sheetData>
    <row r="3" spans="2:21" x14ac:dyDescent="0.45">
      <c r="B3" s="3" t="s">
        <v>724</v>
      </c>
      <c r="D3" s="3">
        <v>2001</v>
      </c>
      <c r="E3" s="3">
        <v>2002</v>
      </c>
      <c r="F3" s="3">
        <v>2003</v>
      </c>
      <c r="G3" s="3">
        <v>2004</v>
      </c>
      <c r="H3" s="3">
        <v>2005</v>
      </c>
      <c r="I3" s="3">
        <v>2006</v>
      </c>
      <c r="J3" s="3">
        <v>2007</v>
      </c>
      <c r="K3" s="3">
        <v>2008</v>
      </c>
      <c r="L3" s="3">
        <v>2009</v>
      </c>
      <c r="M3" s="3">
        <v>2010</v>
      </c>
      <c r="N3" s="3">
        <v>2011</v>
      </c>
      <c r="O3" s="3">
        <v>2012</v>
      </c>
      <c r="P3" s="3">
        <v>2013</v>
      </c>
      <c r="Q3" s="3">
        <v>2014</v>
      </c>
      <c r="R3" s="3">
        <v>2015</v>
      </c>
      <c r="S3" s="3">
        <v>2016</v>
      </c>
    </row>
    <row r="5" spans="2:21" x14ac:dyDescent="0.45">
      <c r="C5" s="3" t="s">
        <v>571</v>
      </c>
      <c r="D5" s="14">
        <f>'Total GHG Footprint D1'!D5</f>
        <v>11470.165912064323</v>
      </c>
      <c r="E5" s="14">
        <f>'Total GHG Footprint D1'!E5</f>
        <v>11262.157856642794</v>
      </c>
      <c r="F5" s="14">
        <f>'Total GHG Footprint D1'!F5</f>
        <v>10416.766756314528</v>
      </c>
      <c r="G5" s="14">
        <f>'Total GHG Footprint D1'!G5</f>
        <v>10964.780375826336</v>
      </c>
      <c r="H5" s="14">
        <f>'Total GHG Footprint D1'!H5</f>
        <v>11374.328888108779</v>
      </c>
      <c r="I5" s="14">
        <f>'Total GHG Footprint D1'!I5</f>
        <v>11088.760710942501</v>
      </c>
      <c r="J5" s="14">
        <f>'Total GHG Footprint D1'!J5</f>
        <v>9317.8070562227003</v>
      </c>
      <c r="K5" s="14">
        <f>'Total GHG Footprint D1'!K5</f>
        <v>9446.0074721812416</v>
      </c>
      <c r="L5" s="14">
        <f>'Total GHG Footprint D1'!L5</f>
        <v>9366.8941928459317</v>
      </c>
      <c r="M5" s="14">
        <f>'Total GHG Footprint D1'!M5</f>
        <v>9965.8105443718869</v>
      </c>
      <c r="N5" s="14">
        <f>'Total GHG Footprint D1'!N5</f>
        <v>9885.4737298779728</v>
      </c>
      <c r="O5" s="14">
        <f>'Total GHG Footprint D1'!O5</f>
        <v>9337.4215356692948</v>
      </c>
      <c r="P5" s="14">
        <f>'Total GHG Footprint D1'!P5</f>
        <v>10952.719501443482</v>
      </c>
      <c r="Q5" s="14">
        <f>'Total GHG Footprint D1'!Q5</f>
        <v>10543.103797722602</v>
      </c>
      <c r="R5" s="14">
        <f>'Total GHG Footprint D1'!R5</f>
        <v>9704.1740254837041</v>
      </c>
      <c r="S5" s="14">
        <f>'Total GHG Footprint D1'!S5</f>
        <v>9907.616000497359</v>
      </c>
      <c r="T5" s="18">
        <f>(S5+S8+S11)/SUM(S5:S16)</f>
        <v>0.76296743034696901</v>
      </c>
      <c r="U5" s="18">
        <f>SUM(S5:S16)/S18</f>
        <v>0.78435242223580681</v>
      </c>
    </row>
    <row r="6" spans="2:21" x14ac:dyDescent="0.45">
      <c r="C6" s="3" t="s">
        <v>572</v>
      </c>
      <c r="D6" s="14">
        <f>'Total GHG Footprint D1'!D6</f>
        <v>352.17176139557625</v>
      </c>
      <c r="E6" s="14">
        <f>'Total GHG Footprint D1'!E6</f>
        <v>334.50348619883107</v>
      </c>
      <c r="F6" s="14">
        <f>'Total GHG Footprint D1'!F6</f>
        <v>291.53841931262548</v>
      </c>
      <c r="G6" s="14">
        <f>'Total GHG Footprint D1'!G6</f>
        <v>327.23775363246523</v>
      </c>
      <c r="H6" s="14">
        <f>'Total GHG Footprint D1'!H6</f>
        <v>281.84270676653011</v>
      </c>
      <c r="I6" s="14">
        <f>'Total GHG Footprint D1'!I6</f>
        <v>308.0178679837851</v>
      </c>
      <c r="J6" s="14">
        <f>'Total GHG Footprint D1'!J6</f>
        <v>274.37183525746548</v>
      </c>
      <c r="K6" s="14">
        <f>'Total GHG Footprint D1'!K6</f>
        <v>311.5593637572095</v>
      </c>
      <c r="L6" s="14">
        <f>'Total GHG Footprint D1'!L6</f>
        <v>180.31886820295716</v>
      </c>
      <c r="M6" s="14">
        <f>'Total GHG Footprint D1'!M6</f>
        <v>247.20412257807322</v>
      </c>
      <c r="N6" s="14">
        <f>'Total GHG Footprint D1'!N6</f>
        <v>212.13596141887342</v>
      </c>
      <c r="O6" s="14">
        <f>'Total GHG Footprint D1'!O6</f>
        <v>207.25882665287583</v>
      </c>
      <c r="P6" s="14">
        <f>'Total GHG Footprint D1'!P6</f>
        <v>226.15462952954155</v>
      </c>
      <c r="Q6" s="14">
        <f>'Total GHG Footprint D1'!Q6</f>
        <v>185.9197646477412</v>
      </c>
      <c r="R6" s="14">
        <f>'Total GHG Footprint D1'!R6</f>
        <v>186.11479986242082</v>
      </c>
      <c r="S6" s="14">
        <f>'Total GHG Footprint D1'!S6</f>
        <v>197.68820467563143</v>
      </c>
    </row>
    <row r="7" spans="2:21" x14ac:dyDescent="0.45">
      <c r="C7" s="3" t="s">
        <v>573</v>
      </c>
      <c r="D7" s="14">
        <f>'Total GHG Footprint D1'!D7</f>
        <v>2096.250372288569</v>
      </c>
      <c r="E7" s="14">
        <f>'Total GHG Footprint D1'!E7</f>
        <v>1828.0420130733489</v>
      </c>
      <c r="F7" s="14">
        <f>'Total GHG Footprint D1'!F7</f>
        <v>2030.2912314075172</v>
      </c>
      <c r="G7" s="14">
        <f>'Total GHG Footprint D1'!G7</f>
        <v>2067.9809256447406</v>
      </c>
      <c r="H7" s="14">
        <f>'Total GHG Footprint D1'!H7</f>
        <v>2254.4673068798411</v>
      </c>
      <c r="I7" s="14">
        <f>'Total GHG Footprint D1'!I7</f>
        <v>2243.3045014860108</v>
      </c>
      <c r="J7" s="14">
        <f>'Total GHG Footprint D1'!J7</f>
        <v>2186.7015012744268</v>
      </c>
      <c r="K7" s="14">
        <f>'Total GHG Footprint D1'!K7</f>
        <v>1980.4208531481581</v>
      </c>
      <c r="L7" s="14">
        <f>'Total GHG Footprint D1'!L7</f>
        <v>2027.2224172358699</v>
      </c>
      <c r="M7" s="14">
        <f>'Total GHG Footprint D1'!M7</f>
        <v>1997.3521386589582</v>
      </c>
      <c r="N7" s="14">
        <f>'Total GHG Footprint D1'!N7</f>
        <v>1726.5650824983322</v>
      </c>
      <c r="O7" s="14">
        <f>'Total GHG Footprint D1'!O7</f>
        <v>1627.0519627974741</v>
      </c>
      <c r="P7" s="14">
        <f>'Total GHG Footprint D1'!P7</f>
        <v>1565.2570005964235</v>
      </c>
      <c r="Q7" s="14">
        <f>'Total GHG Footprint D1'!Q7</f>
        <v>1914.1657039596173</v>
      </c>
      <c r="R7" s="14">
        <f>'Total GHG Footprint D1'!R7</f>
        <v>1445.9290419349911</v>
      </c>
      <c r="S7" s="14">
        <f>'Total GHG Footprint D1'!S7</f>
        <v>1806.855365700626</v>
      </c>
    </row>
    <row r="8" spans="2:21" x14ac:dyDescent="0.45">
      <c r="C8" s="3" t="s">
        <v>574</v>
      </c>
      <c r="D8" s="14">
        <f>'Total GHG Footprint D1'!D8</f>
        <v>28562.118413066972</v>
      </c>
      <c r="E8" s="14">
        <f>'Total GHG Footprint D1'!E8</f>
        <v>26052.423156851815</v>
      </c>
      <c r="F8" s="14">
        <f>'Total GHG Footprint D1'!F8</f>
        <v>28635.605322846342</v>
      </c>
      <c r="G8" s="14">
        <f>'Total GHG Footprint D1'!G8</f>
        <v>29511.337019379418</v>
      </c>
      <c r="H8" s="14">
        <f>'Total GHG Footprint D1'!H8</f>
        <v>27535.389723462318</v>
      </c>
      <c r="I8" s="14">
        <f>'Total GHG Footprint D1'!I8</f>
        <v>29247.249973372862</v>
      </c>
      <c r="J8" s="14">
        <f>'Total GHG Footprint D1'!J8</f>
        <v>29460.181533503157</v>
      </c>
      <c r="K8" s="14">
        <f>'Total GHG Footprint D1'!K8</f>
        <v>29869.950586540399</v>
      </c>
      <c r="L8" s="14">
        <f>'Total GHG Footprint D1'!L8</f>
        <v>27837.315961519846</v>
      </c>
      <c r="M8" s="14">
        <f>'Total GHG Footprint D1'!M8</f>
        <v>28528.834813305493</v>
      </c>
      <c r="N8" s="14">
        <f>'Total GHG Footprint D1'!N8</f>
        <v>24514.335454776276</v>
      </c>
      <c r="O8" s="14">
        <f>'Total GHG Footprint D1'!O8</f>
        <v>26633.586342784409</v>
      </c>
      <c r="P8" s="14">
        <f>'Total GHG Footprint D1'!P8</f>
        <v>28563.204099505867</v>
      </c>
      <c r="Q8" s="14">
        <f>'Total GHG Footprint D1'!Q8</f>
        <v>24805.400175925464</v>
      </c>
      <c r="R8" s="14">
        <f>'Total GHG Footprint D1'!R8</f>
        <v>23953.381106226519</v>
      </c>
      <c r="S8" s="14">
        <f>'Total GHG Footprint D1'!S8</f>
        <v>24321.317876723326</v>
      </c>
    </row>
    <row r="9" spans="2:21" x14ac:dyDescent="0.45">
      <c r="C9" s="3" t="s">
        <v>725</v>
      </c>
      <c r="D9" s="14">
        <f>'Total GHG Footprint D1'!D9</f>
        <v>4494.832258250889</v>
      </c>
      <c r="E9" s="14">
        <f>'Total GHG Footprint D1'!E9</f>
        <v>4401.6440573239179</v>
      </c>
      <c r="F9" s="14">
        <f>'Total GHG Footprint D1'!F9</f>
        <v>4807.1466415452305</v>
      </c>
      <c r="G9" s="14">
        <f>'Total GHG Footprint D1'!G9</f>
        <v>4415.8743996362618</v>
      </c>
      <c r="H9" s="14">
        <f>'Total GHG Footprint D1'!H9</f>
        <v>3439.513172260175</v>
      </c>
      <c r="I9" s="14">
        <f>'Total GHG Footprint D1'!I9</f>
        <v>4306.1857135177634</v>
      </c>
      <c r="J9" s="14">
        <f>'Total GHG Footprint D1'!J9</f>
        <v>4769.7786432919374</v>
      </c>
      <c r="K9" s="14">
        <f>'Total GHG Footprint D1'!K9</f>
        <v>4159.0267794520305</v>
      </c>
      <c r="L9" s="14">
        <f>'Total GHG Footprint D1'!L9</f>
        <v>3555.2499209786888</v>
      </c>
      <c r="M9" s="14">
        <f>'Total GHG Footprint D1'!M9</f>
        <v>3438.2309210204417</v>
      </c>
      <c r="N9" s="14">
        <f>'Total GHG Footprint D1'!N9</f>
        <v>3343.4047860427868</v>
      </c>
      <c r="O9" s="14">
        <f>'Total GHG Footprint D1'!O9</f>
        <v>2360.3568296692702</v>
      </c>
      <c r="P9" s="14">
        <f>'Total GHG Footprint D1'!P9</f>
        <v>3489.5344096902445</v>
      </c>
      <c r="Q9" s="14">
        <f>'Total GHG Footprint D1'!Q9</f>
        <v>3706.5584570548012</v>
      </c>
      <c r="R9" s="14">
        <f>'Total GHG Footprint D1'!R9</f>
        <v>3803.5879986180398</v>
      </c>
      <c r="S9" s="14">
        <f>'Total GHG Footprint D1'!S9</f>
        <v>2969.7731564223632</v>
      </c>
    </row>
    <row r="10" spans="2:21" x14ac:dyDescent="0.45">
      <c r="C10" s="3" t="s">
        <v>576</v>
      </c>
      <c r="D10" s="14">
        <f>'Total GHG Footprint D1'!D10</f>
        <v>1347.5385496372394</v>
      </c>
      <c r="E10" s="14">
        <f>'Total GHG Footprint D1'!E10</f>
        <v>900.41665567896212</v>
      </c>
      <c r="F10" s="14">
        <f>'Total GHG Footprint D1'!F10</f>
        <v>1311.8554502815148</v>
      </c>
      <c r="G10" s="14">
        <f>'Total GHG Footprint D1'!G10</f>
        <v>1427.4058086986774</v>
      </c>
      <c r="H10" s="14">
        <f>'Total GHG Footprint D1'!H10</f>
        <v>1310.1019650657822</v>
      </c>
      <c r="I10" s="14">
        <f>'Total GHG Footprint D1'!I10</f>
        <v>1204.7074173028814</v>
      </c>
      <c r="J10" s="14">
        <f>'Total GHG Footprint D1'!J10</f>
        <v>1754.4445748053033</v>
      </c>
      <c r="K10" s="14">
        <f>'Total GHG Footprint D1'!K10</f>
        <v>1125.9684049397451</v>
      </c>
      <c r="L10" s="14">
        <f>'Total GHG Footprint D1'!L10</f>
        <v>1073.7797679403843</v>
      </c>
      <c r="M10" s="14">
        <f>'Total GHG Footprint D1'!M10</f>
        <v>1866.1756998266874</v>
      </c>
      <c r="N10" s="14">
        <f>'Total GHG Footprint D1'!N10</f>
        <v>1834.5755037155675</v>
      </c>
      <c r="O10" s="14">
        <f>'Total GHG Footprint D1'!O10</f>
        <v>1297.4944809729882</v>
      </c>
      <c r="P10" s="14">
        <f>'Total GHG Footprint D1'!P10</f>
        <v>1143.1483535816883</v>
      </c>
      <c r="Q10" s="14">
        <f>'Total GHG Footprint D1'!Q10</f>
        <v>1402.354992589188</v>
      </c>
      <c r="R10" s="14">
        <f>'Total GHG Footprint D1'!R10</f>
        <v>1529.1663356443773</v>
      </c>
      <c r="S10" s="14">
        <f>'Total GHG Footprint D1'!S10</f>
        <v>1441.5865729224993</v>
      </c>
    </row>
    <row r="11" spans="2:21" x14ac:dyDescent="0.45">
      <c r="C11" s="3" t="s">
        <v>577</v>
      </c>
      <c r="D11" s="14">
        <f>'Total GHG Footprint D1'!D11</f>
        <v>27139.355793857692</v>
      </c>
      <c r="E11" s="14">
        <f>'Total GHG Footprint D1'!E11</f>
        <v>28565.083472874245</v>
      </c>
      <c r="F11" s="14">
        <f>'Total GHG Footprint D1'!F11</f>
        <v>29350.597211723245</v>
      </c>
      <c r="G11" s="14">
        <f>'Total GHG Footprint D1'!G11</f>
        <v>29188.90501404076</v>
      </c>
      <c r="H11" s="14">
        <f>'Total GHG Footprint D1'!H11</f>
        <v>31175.802923501382</v>
      </c>
      <c r="I11" s="14">
        <f>'Total GHG Footprint D1'!I11</f>
        <v>30235.525324332306</v>
      </c>
      <c r="J11" s="14">
        <f>'Total GHG Footprint D1'!J11</f>
        <v>31392.081696543431</v>
      </c>
      <c r="K11" s="14">
        <f>'Total GHG Footprint D1'!K11</f>
        <v>30939.676380057073</v>
      </c>
      <c r="L11" s="14">
        <f>'Total GHG Footprint D1'!L11</f>
        <v>27289.911069282596</v>
      </c>
      <c r="M11" s="14">
        <f>'Total GHG Footprint D1'!M11</f>
        <v>34243.741856315479</v>
      </c>
      <c r="N11" s="14">
        <f>'Total GHG Footprint D1'!N11</f>
        <v>29633.923563769782</v>
      </c>
      <c r="O11" s="14">
        <f>'Total GHG Footprint D1'!O11</f>
        <v>28141.157403075438</v>
      </c>
      <c r="P11" s="14">
        <f>'Total GHG Footprint D1'!P11</f>
        <v>29435.614199541793</v>
      </c>
      <c r="Q11" s="14">
        <f>'Total GHG Footprint D1'!Q11</f>
        <v>33493.7903248168</v>
      </c>
      <c r="R11" s="14">
        <f>'Total GHG Footprint D1'!R11</f>
        <v>30264.375683042959</v>
      </c>
      <c r="S11" s="14">
        <f>'Total GHG Footprint D1'!S11</f>
        <v>31906.01081701864</v>
      </c>
    </row>
    <row r="12" spans="2:21" x14ac:dyDescent="0.45">
      <c r="C12" s="3" t="s">
        <v>578</v>
      </c>
      <c r="D12" s="14">
        <f>'Total GHG Footprint D1'!D12</f>
        <v>1040.7743681951235</v>
      </c>
      <c r="E12" s="14">
        <f>'Total GHG Footprint D1'!E12</f>
        <v>890.06510801988031</v>
      </c>
      <c r="F12" s="14">
        <f>'Total GHG Footprint D1'!F12</f>
        <v>1031.5325646523427</v>
      </c>
      <c r="G12" s="14">
        <f>'Total GHG Footprint D1'!G12</f>
        <v>938.74838329674401</v>
      </c>
      <c r="H12" s="14">
        <f>'Total GHG Footprint D1'!H12</f>
        <v>974.398885851758</v>
      </c>
      <c r="I12" s="14">
        <f>'Total GHG Footprint D1'!I12</f>
        <v>1014.7261539681856</v>
      </c>
      <c r="J12" s="14">
        <f>'Total GHG Footprint D1'!J12</f>
        <v>977.32224626026232</v>
      </c>
      <c r="K12" s="14">
        <f>'Total GHG Footprint D1'!K12</f>
        <v>888.41051829531409</v>
      </c>
      <c r="L12" s="14">
        <f>'Total GHG Footprint D1'!L12</f>
        <v>818.72936788376956</v>
      </c>
      <c r="M12" s="14">
        <f>'Total GHG Footprint D1'!M12</f>
        <v>968.90448460836819</v>
      </c>
      <c r="N12" s="14">
        <f>'Total GHG Footprint D1'!N12</f>
        <v>932.73769413396337</v>
      </c>
      <c r="O12" s="14">
        <f>'Total GHG Footprint D1'!O12</f>
        <v>909.4399702413516</v>
      </c>
      <c r="P12" s="14">
        <f>'Total GHG Footprint D1'!P12</f>
        <v>977.00275034465903</v>
      </c>
      <c r="Q12" s="14">
        <f>'Total GHG Footprint D1'!Q12</f>
        <v>869.62340686970015</v>
      </c>
      <c r="R12" s="14">
        <f>'Total GHG Footprint D1'!R12</f>
        <v>942.9482892792962</v>
      </c>
      <c r="S12" s="14">
        <f>'Total GHG Footprint D1'!S12</f>
        <v>913.5886002659247</v>
      </c>
    </row>
    <row r="13" spans="2:21" x14ac:dyDescent="0.45">
      <c r="C13" s="3" t="s">
        <v>579</v>
      </c>
      <c r="D13" s="14">
        <f>'Total GHG Footprint D1'!D13</f>
        <v>5736.7611944347491</v>
      </c>
      <c r="E13" s="14">
        <f>'Total GHG Footprint D1'!E13</f>
        <v>6289.3347503959685</v>
      </c>
      <c r="F13" s="14">
        <f>'Total GHG Footprint D1'!F13</f>
        <v>6446.6281420097457</v>
      </c>
      <c r="G13" s="14">
        <f>'Total GHG Footprint D1'!G13</f>
        <v>5727.8865684630564</v>
      </c>
      <c r="H13" s="14">
        <f>'Total GHG Footprint D1'!H13</f>
        <v>5700.4251105811109</v>
      </c>
      <c r="I13" s="14">
        <f>'Total GHG Footprint D1'!I13</f>
        <v>5075.8537206043038</v>
      </c>
      <c r="J13" s="14">
        <f>'Total GHG Footprint D1'!J13</f>
        <v>5311.6471617687421</v>
      </c>
      <c r="K13" s="14">
        <f>'Total GHG Footprint D1'!K13</f>
        <v>6172.2116414297807</v>
      </c>
      <c r="L13" s="14">
        <f>'Total GHG Footprint D1'!L13</f>
        <v>5049.3684288171362</v>
      </c>
      <c r="M13" s="14">
        <f>'Total GHG Footprint D1'!M13</f>
        <v>4705.2848242332193</v>
      </c>
      <c r="N13" s="14">
        <f>'Total GHG Footprint D1'!N13</f>
        <v>4965.7817392564511</v>
      </c>
      <c r="O13" s="14">
        <f>'Total GHG Footprint D1'!O13</f>
        <v>3969.8797035192442</v>
      </c>
      <c r="P13" s="14">
        <f>'Total GHG Footprint D1'!P13</f>
        <v>3858.8418692744162</v>
      </c>
      <c r="Q13" s="14">
        <f>'Total GHG Footprint D1'!Q13</f>
        <v>5898.6820738667548</v>
      </c>
      <c r="R13" s="14">
        <f>'Total GHG Footprint D1'!R13</f>
        <v>4305.3638061949287</v>
      </c>
      <c r="S13" s="14">
        <f>'Total GHG Footprint D1'!S13</f>
        <v>3609.0213090860771</v>
      </c>
    </row>
    <row r="14" spans="2:21" x14ac:dyDescent="0.45">
      <c r="C14" s="3" t="s">
        <v>580</v>
      </c>
      <c r="D14" s="14">
        <f>'Total GHG Footprint D1'!D14</f>
        <v>333.94984838171416</v>
      </c>
      <c r="E14" s="14">
        <f>'Total GHG Footprint D1'!E14</f>
        <v>386.64248449409058</v>
      </c>
      <c r="F14" s="14">
        <f>'Total GHG Footprint D1'!F14</f>
        <v>328.46279864464071</v>
      </c>
      <c r="G14" s="14">
        <f>'Total GHG Footprint D1'!G14</f>
        <v>366.19667610093728</v>
      </c>
      <c r="H14" s="14">
        <f>'Total GHG Footprint D1'!H14</f>
        <v>330.67875869708229</v>
      </c>
      <c r="I14" s="14">
        <f>'Total GHG Footprint D1'!I14</f>
        <v>401.15525189015955</v>
      </c>
      <c r="J14" s="14">
        <f>'Total GHG Footprint D1'!J14</f>
        <v>509.30436728657571</v>
      </c>
      <c r="K14" s="14">
        <f>'Total GHG Footprint D1'!K14</f>
        <v>571.98536835957066</v>
      </c>
      <c r="L14" s="14">
        <f>'Total GHG Footprint D1'!L14</f>
        <v>521.61492292938851</v>
      </c>
      <c r="M14" s="14">
        <f>'Total GHG Footprint D1'!M14</f>
        <v>463.18355983192959</v>
      </c>
      <c r="N14" s="14">
        <f>'Total GHG Footprint D1'!N14</f>
        <v>357.38277052698459</v>
      </c>
      <c r="O14" s="14">
        <f>'Total GHG Footprint D1'!O14</f>
        <v>355.36766247412078</v>
      </c>
      <c r="P14" s="14">
        <f>'Total GHG Footprint D1'!P14</f>
        <v>443.79975266255286</v>
      </c>
      <c r="Q14" s="14">
        <f>'Total GHG Footprint D1'!Q14</f>
        <v>479.246513604624</v>
      </c>
      <c r="R14" s="14">
        <f>'Total GHG Footprint D1'!R14</f>
        <v>520.73573738576124</v>
      </c>
      <c r="S14" s="14">
        <f>'Total GHG Footprint D1'!S14</f>
        <v>468.02356037837956</v>
      </c>
    </row>
    <row r="15" spans="2:21" x14ac:dyDescent="0.45">
      <c r="C15" s="3" t="s">
        <v>581</v>
      </c>
      <c r="D15" s="14">
        <f>'Total GHG Footprint D1'!D15</f>
        <v>5284.6812236233227</v>
      </c>
      <c r="E15" s="14">
        <f>'Total GHG Footprint D1'!E15</f>
        <v>5348.5875769850154</v>
      </c>
      <c r="F15" s="14">
        <f>'Total GHG Footprint D1'!F15</f>
        <v>6209.4351575651708</v>
      </c>
      <c r="G15" s="14">
        <f>'Total GHG Footprint D1'!G15</f>
        <v>6156.7766767192952</v>
      </c>
      <c r="H15" s="14">
        <f>'Total GHG Footprint D1'!H15</f>
        <v>6162.430583196754</v>
      </c>
      <c r="I15" s="14">
        <f>'Total GHG Footprint D1'!I15</f>
        <v>5986.2695457285699</v>
      </c>
      <c r="J15" s="14">
        <f>'Total GHG Footprint D1'!J15</f>
        <v>6082.1726258815625</v>
      </c>
      <c r="K15" s="14">
        <f>'Total GHG Footprint D1'!K15</f>
        <v>5317.0399628506138</v>
      </c>
      <c r="L15" s="14">
        <f>'Total GHG Footprint D1'!L15</f>
        <v>4960.1730857823759</v>
      </c>
      <c r="M15" s="14">
        <f>'Total GHG Footprint D1'!M15</f>
        <v>5422.3954209669937</v>
      </c>
      <c r="N15" s="14">
        <f>'Total GHG Footprint D1'!N15</f>
        <v>4331.0736850345029</v>
      </c>
      <c r="O15" s="14">
        <f>'Total GHG Footprint D1'!O15</f>
        <v>4415.4966698479839</v>
      </c>
      <c r="P15" s="14">
        <f>'Total GHG Footprint D1'!P15</f>
        <v>4040.7922131264477</v>
      </c>
      <c r="Q15" s="14">
        <f>'Total GHG Footprint D1'!Q15</f>
        <v>4816.1724384849367</v>
      </c>
      <c r="R15" s="14">
        <f>'Total GHG Footprint D1'!R15</f>
        <v>4546.6569673022268</v>
      </c>
      <c r="S15" s="14">
        <f>'Total GHG Footprint D1'!S15</f>
        <v>4595.1066062644513</v>
      </c>
    </row>
    <row r="16" spans="2:21" x14ac:dyDescent="0.45">
      <c r="C16" s="3" t="s">
        <v>582</v>
      </c>
      <c r="D16" s="14">
        <f>'Total GHG Footprint D1'!D16</f>
        <v>3688.2345588547046</v>
      </c>
      <c r="E16" s="14">
        <f>'Total GHG Footprint D1'!E16</f>
        <v>4779.7535636346147</v>
      </c>
      <c r="F16" s="14">
        <f>'Total GHG Footprint D1'!F16</f>
        <v>3787.7359936324451</v>
      </c>
      <c r="G16" s="14">
        <f>'Total GHG Footprint D1'!G16</f>
        <v>4002.6983816891834</v>
      </c>
      <c r="H16" s="14">
        <f>'Total GHG Footprint D1'!H16</f>
        <v>5087.6142756564532</v>
      </c>
      <c r="I16" s="14">
        <f>'Total GHG Footprint D1'!I16</f>
        <v>4104.4065652706395</v>
      </c>
      <c r="J16" s="14">
        <f>'Total GHG Footprint D1'!J16</f>
        <v>5126.450004152347</v>
      </c>
      <c r="K16" s="14">
        <f>'Total GHG Footprint D1'!K16</f>
        <v>5027.9215269506567</v>
      </c>
      <c r="L16" s="14">
        <f>'Total GHG Footprint D1'!L16</f>
        <v>3023.7665620422713</v>
      </c>
      <c r="M16" s="14">
        <f>'Total GHG Footprint D1'!M16</f>
        <v>3394.9501970324854</v>
      </c>
      <c r="N16" s="14">
        <f>'Total GHG Footprint D1'!N16</f>
        <v>3145.5135406181475</v>
      </c>
      <c r="O16" s="14">
        <f>'Total GHG Footprint D1'!O16</f>
        <v>3117.0526142864505</v>
      </c>
      <c r="P16" s="14">
        <f>'Total GHG Footprint D1'!P16</f>
        <v>3121.0286970788434</v>
      </c>
      <c r="Q16" s="14">
        <f>'Total GHG Footprint D1'!Q16</f>
        <v>3518.2324698503521</v>
      </c>
      <c r="R16" s="14">
        <f>'Total GHG Footprint D1'!R16</f>
        <v>3218.024395076241</v>
      </c>
      <c r="S16" s="14">
        <f>'Total GHG Footprint D1'!S16</f>
        <v>4544.6280131003641</v>
      </c>
    </row>
    <row r="17" spans="3:19" x14ac:dyDescent="0.45">
      <c r="C17" s="3" t="s">
        <v>726</v>
      </c>
      <c r="D17" s="14">
        <f>'Total GHG Footprint D1'!D17</f>
        <v>24480.63806155742</v>
      </c>
      <c r="E17" s="14">
        <f>'Total GHG Footprint D1'!E17</f>
        <v>24015.889411499127</v>
      </c>
      <c r="F17" s="14">
        <f>'Total GHG Footprint D1'!F17</f>
        <v>25626.985639801282</v>
      </c>
      <c r="G17" s="14">
        <f>'Total GHG Footprint D1'!G17</f>
        <v>26935.872099497381</v>
      </c>
      <c r="H17" s="14">
        <f>'Total GHG Footprint D1'!H17</f>
        <v>25962.423932694437</v>
      </c>
      <c r="I17" s="14">
        <f>'Total GHG Footprint D1'!I17</f>
        <v>27469.499939070589</v>
      </c>
      <c r="J17" s="14">
        <f>'Total GHG Footprint D1'!J17</f>
        <v>27780.569952773625</v>
      </c>
      <c r="K17" s="14">
        <f>'Total GHG Footprint D1'!K17</f>
        <v>25232.935057314451</v>
      </c>
      <c r="L17" s="14">
        <f>'Total GHG Footprint D1'!L17</f>
        <v>23189.437217165352</v>
      </c>
      <c r="M17" s="14">
        <f>'Total GHG Footprint D1'!M17</f>
        <v>22564.366782373265</v>
      </c>
      <c r="N17" s="14">
        <f>'Total GHG Footprint D1'!N17</f>
        <v>22400.952669851307</v>
      </c>
      <c r="O17" s="14">
        <f>'Total GHG Footprint D1'!O17</f>
        <v>22583.150811099287</v>
      </c>
      <c r="P17" s="14">
        <f>'Total GHG Footprint D1'!P17</f>
        <v>22451.836822499456</v>
      </c>
      <c r="Q17" s="14">
        <f>'Total GHG Footprint D1'!Q17</f>
        <v>23004.465753110348</v>
      </c>
      <c r="R17" s="14">
        <f>'Total GHG Footprint D1'!R17</f>
        <v>23330.673217451098</v>
      </c>
      <c r="S17" s="14">
        <f>'Total GHG Footprint D1'!S17</f>
        <v>23831.881888860742</v>
      </c>
    </row>
    <row r="18" spans="3:19" x14ac:dyDescent="0.45">
      <c r="C18" s="3" t="s">
        <v>560</v>
      </c>
      <c r="D18" s="14">
        <f>SUM(D5:D17)</f>
        <v>116027.47231560829</v>
      </c>
      <c r="E18" s="14">
        <f>SUM(E5:E17)</f>
        <v>115054.5435936726</v>
      </c>
      <c r="F18" s="14">
        <f>SUM(F5:F17)</f>
        <v>120274.58132973663</v>
      </c>
      <c r="G18" s="14">
        <f>SUM(G5:G17)</f>
        <v>122031.70008262526</v>
      </c>
      <c r="H18" s="14">
        <f>SUM(H5:H17)</f>
        <v>121589.4182327224</v>
      </c>
      <c r="I18" s="14">
        <f>SUM(I5:I17)</f>
        <v>122685.66268547054</v>
      </c>
      <c r="J18" s="14">
        <f>SUM(J5:J17)</f>
        <v>124942.83319902154</v>
      </c>
      <c r="K18" s="14">
        <f>SUM(K5:K17)</f>
        <v>121043.11391527625</v>
      </c>
      <c r="L18" s="14">
        <f>SUM(L5:L17)</f>
        <v>108893.78178262658</v>
      </c>
      <c r="M18" s="14">
        <f>SUM(M5:M17)</f>
        <v>117806.43536512328</v>
      </c>
      <c r="N18" s="14">
        <f>SUM(N5:N17)</f>
        <v>107283.85618152094</v>
      </c>
      <c r="O18" s="14">
        <f>SUM(O5:O17)</f>
        <v>104954.71481309018</v>
      </c>
      <c r="P18" s="14">
        <f>SUM(P5:P17)</f>
        <v>110268.93429887542</v>
      </c>
      <c r="Q18" s="14">
        <f>SUM(Q5:Q17)</f>
        <v>114637.71587250291</v>
      </c>
      <c r="R18" s="14">
        <f>SUM(R5:R17)</f>
        <v>107751.13140350257</v>
      </c>
      <c r="S18" s="17">
        <f>SUM(S5:S17)</f>
        <v>110513.09797191637</v>
      </c>
    </row>
  </sheetData>
  <autoFilter ref="C4:S17" xr:uid="{00000000-0001-0000-1000-000000000000}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3:S16"/>
  <sheetViews>
    <sheetView topLeftCell="A10" workbookViewId="0">
      <selection activeCell="B15" sqref="B15"/>
    </sheetView>
  </sheetViews>
  <sheetFormatPr defaultColWidth="9.1328125" defaultRowHeight="14.25" x14ac:dyDescent="0.45"/>
  <cols>
    <col min="1" max="1" width="9.1328125" style="3"/>
    <col min="2" max="2" width="8" style="3" bestFit="1" customWidth="1"/>
    <col min="3" max="3" width="9.1328125" style="3"/>
    <col min="4" max="4" width="43.86328125" style="3" bestFit="1" customWidth="1"/>
    <col min="5" max="19" width="6" style="3" bestFit="1" customWidth="1"/>
    <col min="20" max="16384" width="9.1328125" style="3"/>
  </cols>
  <sheetData>
    <row r="3" spans="2:19" x14ac:dyDescent="0.45">
      <c r="B3" s="3" t="s">
        <v>727</v>
      </c>
      <c r="E3" s="3">
        <v>2001</v>
      </c>
      <c r="F3" s="3">
        <v>2002</v>
      </c>
      <c r="G3" s="3">
        <v>2003</v>
      </c>
      <c r="H3" s="3">
        <v>2004</v>
      </c>
      <c r="I3" s="3">
        <v>2005</v>
      </c>
      <c r="J3" s="3">
        <v>2006</v>
      </c>
      <c r="K3" s="3">
        <v>2007</v>
      </c>
      <c r="L3" s="3">
        <v>2008</v>
      </c>
      <c r="M3" s="3">
        <v>2009</v>
      </c>
      <c r="N3" s="3">
        <v>2010</v>
      </c>
      <c r="O3" s="3">
        <v>2011</v>
      </c>
      <c r="P3" s="3">
        <v>2012</v>
      </c>
      <c r="Q3" s="3">
        <v>2013</v>
      </c>
      <c r="R3" s="3">
        <v>2014</v>
      </c>
      <c r="S3" s="3">
        <v>2015</v>
      </c>
    </row>
    <row r="4" spans="2:19" x14ac:dyDescent="0.45">
      <c r="D4" s="3" t="s">
        <v>571</v>
      </c>
      <c r="E4" s="8">
        <f>'Figure 3'!D5/'Figure 3'!$D5</f>
        <v>1</v>
      </c>
      <c r="F4" s="8">
        <f>'Figure 3'!E5/'Figure 3'!$D5</f>
        <v>0.98186529671704692</v>
      </c>
      <c r="G4" s="8">
        <f>'Figure 3'!F5/'Figure 3'!$D5</f>
        <v>0.90816182051544436</v>
      </c>
      <c r="H4" s="8">
        <f>'Figure 3'!G5/'Figure 3'!$D5</f>
        <v>0.95593912589298968</v>
      </c>
      <c r="I4" s="8">
        <f>'Figure 3'!H5/'Figure 3'!$D5</f>
        <v>0.99164466977284582</v>
      </c>
      <c r="J4" s="8">
        <f>'Figure 3'!I5/'Figure 3'!$D5</f>
        <v>0.96674806589147411</v>
      </c>
      <c r="K4" s="8">
        <f>'Figure 3'!J5/'Figure 3'!$D5</f>
        <v>0.81235154989538805</v>
      </c>
      <c r="L4" s="8">
        <f>'Figure 3'!K5/'Figure 3'!$D5</f>
        <v>0.82352840792354443</v>
      </c>
      <c r="M4" s="8">
        <f>'Figure 3'!L5/'Figure 3'!$D5</f>
        <v>0.81663109885741325</v>
      </c>
      <c r="N4" s="8">
        <f>'Figure 3'!M5/'Figure 3'!$D5</f>
        <v>0.86884624169994307</v>
      </c>
      <c r="O4" s="8">
        <f>'Figure 3'!N5/'Figure 3'!$D5</f>
        <v>0.86184226153873056</v>
      </c>
      <c r="P4" s="8">
        <f>'Figure 3'!O5/'Figure 3'!$D5</f>
        <v>0.81406159311507365</v>
      </c>
      <c r="Q4" s="8">
        <f>'Figure 3'!P5/'Figure 3'!$D5</f>
        <v>0.95488762633532687</v>
      </c>
      <c r="R4" s="8">
        <f>'Figure 3'!Q5/'Figure 3'!$D5</f>
        <v>0.9191762245246482</v>
      </c>
      <c r="S4" s="8">
        <f>'Figure 3'!R5/'Figure 3'!$D5</f>
        <v>0.84603606433250034</v>
      </c>
    </row>
    <row r="5" spans="2:19" x14ac:dyDescent="0.45">
      <c r="D5" s="3" t="s">
        <v>572</v>
      </c>
      <c r="E5" s="8">
        <f>'Figure 3'!D6/'Figure 3'!$D6</f>
        <v>1</v>
      </c>
      <c r="F5" s="8">
        <f>'Figure 3'!E6/'Figure 3'!$D6</f>
        <v>0.94983051699906362</v>
      </c>
      <c r="G5" s="8">
        <f>'Figure 3'!F6/'Figure 3'!$D6</f>
        <v>0.82783019898394272</v>
      </c>
      <c r="H5" s="8">
        <f>'Figure 3'!G6/'Figure 3'!$D6</f>
        <v>0.92919929847781313</v>
      </c>
      <c r="I5" s="8">
        <f>'Figure 3'!H6/'Figure 3'!$D6</f>
        <v>0.80029899515410274</v>
      </c>
      <c r="J5" s="8">
        <f>'Figure 3'!I6/'Figure 3'!$D6</f>
        <v>0.87462398110280237</v>
      </c>
      <c r="K5" s="8">
        <f>'Figure 3'!J6/'Figure 3'!$D6</f>
        <v>0.77908527977993625</v>
      </c>
      <c r="L5" s="8">
        <f>'Figure 3'!K6/'Figure 3'!$D6</f>
        <v>0.88468014165182041</v>
      </c>
      <c r="M5" s="8">
        <f>'Figure 3'!L6/'Figure 3'!$D6</f>
        <v>0.51201966758605144</v>
      </c>
      <c r="N5" s="8">
        <f>'Figure 3'!M6/'Figure 3'!$D6</f>
        <v>0.70194192060845462</v>
      </c>
      <c r="O5" s="8">
        <f>'Figure 3'!N6/'Figure 3'!$D6</f>
        <v>0.60236505215019809</v>
      </c>
      <c r="P5" s="8">
        <f>'Figure 3'!O6/'Figure 3'!$D6</f>
        <v>0.58851631326588039</v>
      </c>
      <c r="Q5" s="8">
        <f>'Figure 3'!P6/'Figure 3'!$D6</f>
        <v>0.64217138998692691</v>
      </c>
      <c r="R5" s="8">
        <f>'Figure 3'!Q6/'Figure 3'!$D6</f>
        <v>0.52792354478105696</v>
      </c>
      <c r="S5" s="8">
        <f>'Figure 3'!R6/'Figure 3'!$D6</f>
        <v>0.52847735186061029</v>
      </c>
    </row>
    <row r="6" spans="2:19" x14ac:dyDescent="0.45">
      <c r="D6" s="3" t="s">
        <v>573</v>
      </c>
      <c r="E6" s="8">
        <f>'Figure 3'!D7/'Figure 3'!$D7</f>
        <v>1</v>
      </c>
      <c r="F6" s="8">
        <f>'Figure 3'!E7/'Figure 3'!$D7</f>
        <v>0.87205328010393857</v>
      </c>
      <c r="G6" s="8">
        <f>'Figure 3'!F7/'Figure 3'!$D7</f>
        <v>0.96853470284227483</v>
      </c>
      <c r="H6" s="8">
        <f>'Figure 3'!G7/'Figure 3'!$D7</f>
        <v>0.98651427948801484</v>
      </c>
      <c r="I6" s="8">
        <f>'Figure 3'!H7/'Figure 3'!$D7</f>
        <v>1.0754761629063134</v>
      </c>
      <c r="J6" s="8">
        <f>'Figure 3'!I7/'Figure 3'!$D7</f>
        <v>1.0701510330738291</v>
      </c>
      <c r="K6" s="8">
        <f>'Figure 3'!J7/'Figure 3'!$D7</f>
        <v>1.0431490103384493</v>
      </c>
      <c r="L6" s="8">
        <f>'Figure 3'!K7/'Figure 3'!$D7</f>
        <v>0.94474442525014091</v>
      </c>
      <c r="M6" s="8">
        <f>'Figure 3'!L7/'Figure 3'!$D7</f>
        <v>0.96707074881645061</v>
      </c>
      <c r="N6" s="8">
        <f>'Figure 3'!M7/'Figure 3'!$D7</f>
        <v>0.95282136383277571</v>
      </c>
      <c r="O6" s="8">
        <f>'Figure 3'!N7/'Figure 3'!$D7</f>
        <v>0.82364449653662553</v>
      </c>
      <c r="P6" s="8">
        <f>'Figure 3'!O7/'Figure 3'!$D7</f>
        <v>0.77617253373276673</v>
      </c>
      <c r="Q6" s="8">
        <f>'Figure 3'!P7/'Figure 3'!$D7</f>
        <v>0.74669372575355275</v>
      </c>
      <c r="R6" s="8">
        <f>'Figure 3'!Q7/'Figure 3'!$D7</f>
        <v>0.91313791962256785</v>
      </c>
      <c r="S6" s="8">
        <f>'Figure 3'!R7/'Figure 3'!$D7</f>
        <v>0.68976924753335001</v>
      </c>
    </row>
    <row r="7" spans="2:19" x14ac:dyDescent="0.45">
      <c r="D7" s="3" t="s">
        <v>574</v>
      </c>
      <c r="E7" s="8">
        <f>'Figure 3'!D8/'Figure 3'!$D8</f>
        <v>1</v>
      </c>
      <c r="F7" s="8">
        <f>'Figure 3'!E8/'Figure 3'!$D8</f>
        <v>0.91213203376865115</v>
      </c>
      <c r="G7" s="8">
        <f>'Figure 3'!F8/'Figure 3'!$D8</f>
        <v>1.0025728802295613</v>
      </c>
      <c r="H7" s="8">
        <f>'Figure 3'!G8/'Figure 3'!$D8</f>
        <v>1.0332334805347696</v>
      </c>
      <c r="I7" s="8">
        <f>'Figure 3'!H8/'Figure 3'!$D8</f>
        <v>0.96405278226369473</v>
      </c>
      <c r="J7" s="8">
        <f>'Figure 3'!I8/'Figure 3'!$D8</f>
        <v>1.0239874210448077</v>
      </c>
      <c r="K7" s="8">
        <f>'Figure 3'!J8/'Figure 3'!$D8</f>
        <v>1.0314424549134749</v>
      </c>
      <c r="L7" s="8">
        <f>'Figure 3'!K8/'Figure 3'!$D8</f>
        <v>1.0457890466862256</v>
      </c>
      <c r="M7" s="8">
        <f>'Figure 3'!L8/'Figure 3'!$D8</f>
        <v>0.97462364516997679</v>
      </c>
      <c r="N7" s="8">
        <f>'Figure 3'!M8/'Figure 3'!$D8</f>
        <v>0.99883469428702276</v>
      </c>
      <c r="O7" s="8">
        <f>'Figure 3'!N8/'Figure 3'!$D8</f>
        <v>0.85828141667395152</v>
      </c>
      <c r="P7" s="8">
        <f>'Figure 3'!O8/'Figure 3'!$D8</f>
        <v>0.93247937557039628</v>
      </c>
      <c r="Q7" s="8">
        <f>'Figure 3'!P8/'Figure 3'!$D8</f>
        <v>1.0000380114115905</v>
      </c>
      <c r="R7" s="8">
        <f>'Figure 3'!Q8/'Figure 3'!$D8</f>
        <v>0.86847200257307122</v>
      </c>
      <c r="S7" s="8">
        <f>'Figure 3'!R8/'Figure 3'!$D8</f>
        <v>0.83864161473639198</v>
      </c>
    </row>
    <row r="8" spans="2:19" x14ac:dyDescent="0.45">
      <c r="D8" s="3" t="s">
        <v>725</v>
      </c>
      <c r="E8" s="8">
        <f>'Figure 3'!D9/'Figure 3'!$D9</f>
        <v>1</v>
      </c>
      <c r="F8" s="8">
        <f>'Figure 3'!E9/'Figure 3'!$D9</f>
        <v>0.97926770220269932</v>
      </c>
      <c r="G8" s="8">
        <f>'Figure 3'!F9/'Figure 3'!$D9</f>
        <v>1.0694829896535172</v>
      </c>
      <c r="H8" s="8">
        <f>'Figure 3'!G9/'Figure 3'!$D9</f>
        <v>0.98243363621196567</v>
      </c>
      <c r="I8" s="8">
        <f>'Figure 3'!H9/'Figure 3'!$D9</f>
        <v>0.76521502352984827</v>
      </c>
      <c r="J8" s="8">
        <f>'Figure 3'!I9/'Figure 3'!$D9</f>
        <v>0.95803034821002753</v>
      </c>
      <c r="K8" s="8">
        <f>'Figure 3'!J9/'Figure 3'!$D9</f>
        <v>1.0611694428721663</v>
      </c>
      <c r="L8" s="8">
        <f>'Figure 3'!K9/'Figure 3'!$D9</f>
        <v>0.92529076514870134</v>
      </c>
      <c r="M8" s="8">
        <f>'Figure 3'!L9/'Figure 3'!$D9</f>
        <v>0.79096387066559237</v>
      </c>
      <c r="N8" s="8">
        <f>'Figure 3'!M9/'Figure 3'!$D9</f>
        <v>0.76492975120686457</v>
      </c>
      <c r="O8" s="8">
        <f>'Figure 3'!N9/'Figure 3'!$D9</f>
        <v>0.74383304958833618</v>
      </c>
      <c r="P8" s="8">
        <f>'Figure 3'!O9/'Figure 3'!$D9</f>
        <v>0.52512678873310725</v>
      </c>
      <c r="Q8" s="8">
        <f>'Figure 3'!P9/'Figure 3'!$D9</f>
        <v>0.77634363402209716</v>
      </c>
      <c r="R8" s="8">
        <f>'Figure 3'!Q9/'Figure 3'!$D9</f>
        <v>0.8246266476910008</v>
      </c>
      <c r="S8" s="8">
        <f>'Figure 3'!R9/'Figure 3'!$D9</f>
        <v>0.84621355816694288</v>
      </c>
    </row>
    <row r="9" spans="2:19" x14ac:dyDescent="0.45">
      <c r="D9" s="3" t="s">
        <v>576</v>
      </c>
      <c r="E9" s="8">
        <f>'Figure 3'!D10/'Figure 3'!$D10</f>
        <v>1</v>
      </c>
      <c r="F9" s="8">
        <f>'Figure 3'!E10/'Figure 3'!$D10</f>
        <v>0.66819361562706792</v>
      </c>
      <c r="G9" s="8">
        <f>'Figure 3'!F10/'Figure 3'!$D10</f>
        <v>0.97351979328136429</v>
      </c>
      <c r="H9" s="8">
        <f>'Figure 3'!G10/'Figure 3'!$D10</f>
        <v>1.0592689975978338</v>
      </c>
      <c r="I9" s="8">
        <f>'Figure 3'!H10/'Figure 3'!$D10</f>
        <v>0.97221854277821207</v>
      </c>
      <c r="J9" s="8">
        <f>'Figure 3'!I10/'Figure 3'!$D10</f>
        <v>0.89400590256003543</v>
      </c>
      <c r="K9" s="8">
        <f>'Figure 3'!J10/'Figure 3'!$D10</f>
        <v>1.3019624375700449</v>
      </c>
      <c r="L9" s="8">
        <f>'Figure 3'!K10/'Figure 3'!$D10</f>
        <v>0.83557416983941468</v>
      </c>
      <c r="M9" s="8">
        <f>'Figure 3'!L10/'Figure 3'!$D10</f>
        <v>0.79684530600586412</v>
      </c>
      <c r="N9" s="8">
        <f>'Figure 3'!M10/'Figure 3'!$D10</f>
        <v>1.3848774124711063</v>
      </c>
      <c r="O9" s="8">
        <f>'Figure 3'!N10/'Figure 3'!$D10</f>
        <v>1.361427102927363</v>
      </c>
      <c r="P9" s="8">
        <f>'Figure 3'!O10/'Figure 3'!$D10</f>
        <v>0.96286260702692095</v>
      </c>
      <c r="Q9" s="8">
        <f>'Figure 3'!P10/'Figure 3'!$D10</f>
        <v>0.84832330317335014</v>
      </c>
      <c r="R9" s="8">
        <f>'Figure 3'!Q10/'Figure 3'!$D10</f>
        <v>1.0406789423328227</v>
      </c>
      <c r="S9" s="8">
        <f>'Figure 3'!R10/'Figure 3'!$D10</f>
        <v>1.1347848535064415</v>
      </c>
    </row>
    <row r="10" spans="2:19" x14ac:dyDescent="0.45">
      <c r="D10" s="3" t="s">
        <v>577</v>
      </c>
      <c r="E10" s="8">
        <f>'Figure 3'!D11/'Figure 3'!$D11</f>
        <v>1</v>
      </c>
      <c r="F10" s="8">
        <f>'Figure 3'!E11/'Figure 3'!$D11</f>
        <v>1.0525335859055001</v>
      </c>
      <c r="G10" s="8">
        <f>'Figure 3'!F11/'Figure 3'!$D11</f>
        <v>1.0814772994120225</v>
      </c>
      <c r="H10" s="8">
        <f>'Figure 3'!G11/'Figure 3'!$D11</f>
        <v>1.0755194498996521</v>
      </c>
      <c r="I10" s="8">
        <f>'Figure 3'!H11/'Figure 3'!$D11</f>
        <v>1.1487303958245478</v>
      </c>
      <c r="J10" s="8">
        <f>'Figure 3'!I11/'Figure 3'!$D11</f>
        <v>1.114084120271394</v>
      </c>
      <c r="K10" s="8">
        <f>'Figure 3'!J11/'Figure 3'!$D11</f>
        <v>1.156699589149726</v>
      </c>
      <c r="L10" s="8">
        <f>'Figure 3'!K11/'Figure 3'!$D11</f>
        <v>1.1400298745138042</v>
      </c>
      <c r="M10" s="8">
        <f>'Figure 3'!L11/'Figure 3'!$D11</f>
        <v>1.005547488914935</v>
      </c>
      <c r="N10" s="8">
        <f>'Figure 3'!M11/'Figure 3'!$D11</f>
        <v>1.2617743072614009</v>
      </c>
      <c r="O10" s="8">
        <f>'Figure 3'!N11/'Figure 3'!$D11</f>
        <v>1.0919169853868333</v>
      </c>
      <c r="P10" s="8">
        <f>'Figure 3'!O11/'Figure 3'!$D11</f>
        <v>1.0369132420396094</v>
      </c>
      <c r="Q10" s="8">
        <f>'Figure 3'!P11/'Figure 3'!$D11</f>
        <v>1.0846099083237561</v>
      </c>
      <c r="R10" s="8">
        <f>'Figure 3'!Q11/'Figure 3'!$D11</f>
        <v>1.2341409493735025</v>
      </c>
      <c r="S10" s="8">
        <f>'Figure 3'!R11/'Figure 3'!$D11</f>
        <v>1.1151471653535909</v>
      </c>
    </row>
    <row r="11" spans="2:19" x14ac:dyDescent="0.45">
      <c r="D11" s="3" t="s">
        <v>578</v>
      </c>
      <c r="E11" s="8">
        <f>'Figure 3'!D12/'Figure 3'!$D12</f>
        <v>1</v>
      </c>
      <c r="F11" s="8">
        <f>'Figure 3'!E12/'Figure 3'!$D12</f>
        <v>0.85519506938223488</v>
      </c>
      <c r="G11" s="8">
        <f>'Figure 3'!F12/'Figure 3'!$D12</f>
        <v>0.99112026215748594</v>
      </c>
      <c r="H11" s="8">
        <f>'Figure 3'!G12/'Figure 3'!$D12</f>
        <v>0.90197108228625034</v>
      </c>
      <c r="I11" s="8">
        <f>'Figure 3'!H12/'Figure 3'!$D12</f>
        <v>0.93622490678890213</v>
      </c>
      <c r="J11" s="8">
        <f>'Figure 3'!I12/'Figure 3'!$D12</f>
        <v>0.9749722754297746</v>
      </c>
      <c r="K11" s="8">
        <f>'Figure 3'!J12/'Figure 3'!$D12</f>
        <v>0.93903373884495467</v>
      </c>
      <c r="L11" s="8">
        <f>'Figure 3'!K12/'Figure 3'!$D12</f>
        <v>0.8536053014410474</v>
      </c>
      <c r="M11" s="8">
        <f>'Figure 3'!L12/'Figure 3'!$D12</f>
        <v>0.78665404616332257</v>
      </c>
      <c r="N11" s="8">
        <f>'Figure 3'!M12/'Figure 3'!$D12</f>
        <v>0.9309457594431445</v>
      </c>
      <c r="O11" s="8">
        <f>'Figure 3'!N12/'Figure 3'!$D12</f>
        <v>0.89619587360849995</v>
      </c>
      <c r="P11" s="8">
        <f>'Figure 3'!O12/'Figure 3'!$D12</f>
        <v>0.87381088354286851</v>
      </c>
      <c r="Q11" s="8">
        <f>'Figure 3'!P12/'Figure 3'!$D12</f>
        <v>0.93872675980572506</v>
      </c>
      <c r="R11" s="8">
        <f>'Figure 3'!Q12/'Figure 3'!$D12</f>
        <v>0.83555421179114187</v>
      </c>
      <c r="S11" s="8">
        <f>'Figure 3'!R12/'Figure 3'!$D12</f>
        <v>0.90600644875077574</v>
      </c>
    </row>
    <row r="12" spans="2:19" x14ac:dyDescent="0.45">
      <c r="D12" s="3" t="s">
        <v>579</v>
      </c>
      <c r="E12" s="8">
        <f>'Figure 3'!D13/'Figure 3'!$D13</f>
        <v>1</v>
      </c>
      <c r="F12" s="8">
        <f>'Figure 3'!E13/'Figure 3'!$D13</f>
        <v>1.0963215196228271</v>
      </c>
      <c r="G12" s="8">
        <f>'Figure 3'!F13/'Figure 3'!$D13</f>
        <v>1.1237400204602626</v>
      </c>
      <c r="H12" s="8">
        <f>'Figure 3'!G13/'Figure 3'!$D13</f>
        <v>0.99845302503086553</v>
      </c>
      <c r="I12" s="8">
        <f>'Figure 3'!H13/'Figure 3'!$D13</f>
        <v>0.99366609788657612</v>
      </c>
      <c r="J12" s="8">
        <f>'Figure 3'!I13/'Figure 3'!$D13</f>
        <v>0.88479432009971171</v>
      </c>
      <c r="K12" s="8">
        <f>'Figure 3'!J13/'Figure 3'!$D13</f>
        <v>0.92589650880388541</v>
      </c>
      <c r="L12" s="8">
        <f>'Figure 3'!K13/'Figure 3'!$D13</f>
        <v>1.075905276903885</v>
      </c>
      <c r="M12" s="8">
        <f>'Figure 3'!L13/'Figure 3'!$D13</f>
        <v>0.88017755274797649</v>
      </c>
      <c r="N12" s="8">
        <f>'Figure 3'!M13/'Figure 3'!$D13</f>
        <v>0.82019883079634404</v>
      </c>
      <c r="O12" s="8">
        <f>'Figure 3'!N13/'Figure 3'!$D13</f>
        <v>0.86560719035573108</v>
      </c>
      <c r="P12" s="8">
        <f>'Figure 3'!O13/'Figure 3'!$D13</f>
        <v>0.69200713938910996</v>
      </c>
      <c r="Q12" s="8">
        <f>'Figure 3'!P13/'Figure 3'!$D13</f>
        <v>0.67265164759130835</v>
      </c>
      <c r="R12" s="8">
        <f>'Figure 3'!Q13/'Figure 3'!$D13</f>
        <v>1.0282251385309686</v>
      </c>
      <c r="S12" s="8">
        <f>'Figure 3'!R13/'Figure 3'!$D13</f>
        <v>0.75048684445355274</v>
      </c>
    </row>
    <row r="13" spans="2:19" x14ac:dyDescent="0.45">
      <c r="D13" s="3" t="s">
        <v>580</v>
      </c>
      <c r="E13" s="8">
        <f>'Figure 3'!D14/'Figure 3'!$D14</f>
        <v>1</v>
      </c>
      <c r="F13" s="8">
        <f>'Figure 3'!E14/'Figure 3'!$D14</f>
        <v>1.1577860758665393</v>
      </c>
      <c r="G13" s="8">
        <f>'Figure 3'!F14/'Figure 3'!$D14</f>
        <v>0.98356924022076031</v>
      </c>
      <c r="H13" s="8">
        <f>'Figure 3'!G14/'Figure 3'!$D14</f>
        <v>1.0965618875872765</v>
      </c>
      <c r="I13" s="8">
        <f>'Figure 3'!H14/'Figure 3'!$D14</f>
        <v>0.99020484752281446</v>
      </c>
      <c r="J13" s="8">
        <f>'Figure 3'!I14/'Figure 3'!$D14</f>
        <v>1.2012440006609246</v>
      </c>
      <c r="K13" s="8">
        <f>'Figure 3'!J14/'Figure 3'!$D14</f>
        <v>1.5250923746622767</v>
      </c>
      <c r="L13" s="8">
        <f>'Figure 3'!K14/'Figure 3'!$D14</f>
        <v>1.7127882259307845</v>
      </c>
      <c r="M13" s="8">
        <f>'Figure 3'!L14/'Figure 3'!$D14</f>
        <v>1.561955860908695</v>
      </c>
      <c r="N13" s="8">
        <f>'Figure 3'!M14/'Figure 3'!$D14</f>
        <v>1.3869853874061282</v>
      </c>
      <c r="O13" s="8">
        <f>'Figure 3'!N14/'Figure 3'!$D14</f>
        <v>1.0701689857289167</v>
      </c>
      <c r="P13" s="8">
        <f>'Figure 3'!O14/'Figure 3'!$D14</f>
        <v>1.0641348220285025</v>
      </c>
      <c r="Q13" s="8">
        <f>'Figure 3'!P14/'Figure 3'!$D14</f>
        <v>1.3289413210191883</v>
      </c>
      <c r="R13" s="8">
        <f>'Figure 3'!Q14/'Figure 3'!$D14</f>
        <v>1.4350852857906724</v>
      </c>
      <c r="S13" s="8">
        <f>'Figure 3'!R14/'Figure 3'!$D14</f>
        <v>1.5593231735519326</v>
      </c>
    </row>
    <row r="14" spans="2:19" x14ac:dyDescent="0.45">
      <c r="D14" s="3" t="s">
        <v>581</v>
      </c>
      <c r="E14" s="8">
        <f>'Figure 3'!D15/'Figure 3'!$D15</f>
        <v>1</v>
      </c>
      <c r="F14" s="8">
        <f>'Figure 3'!E15/'Figure 3'!$D15</f>
        <v>1.0120927546350424</v>
      </c>
      <c r="G14" s="8">
        <f>'Figure 3'!F15/'Figure 3'!$D15</f>
        <v>1.1749876472790939</v>
      </c>
      <c r="H14" s="8">
        <f>'Figure 3'!G15/'Figure 3'!$D15</f>
        <v>1.1650232845072233</v>
      </c>
      <c r="I14" s="8">
        <f>'Figure 3'!H15/'Figure 3'!$D15</f>
        <v>1.1660931515887389</v>
      </c>
      <c r="J14" s="8">
        <f>'Figure 3'!I15/'Figure 3'!$D15</f>
        <v>1.1327588727526348</v>
      </c>
      <c r="K14" s="8">
        <f>'Figure 3'!J15/'Figure 3'!$D15</f>
        <v>1.1509062455259047</v>
      </c>
      <c r="L14" s="8">
        <f>'Figure 3'!K15/'Figure 3'!$D15</f>
        <v>1.0061231203658307</v>
      </c>
      <c r="M14" s="8">
        <f>'Figure 3'!L15/'Figure 3'!$D15</f>
        <v>0.93859456718215162</v>
      </c>
      <c r="N14" s="8">
        <f>'Figure 3'!M15/'Figure 3'!$D15</f>
        <v>1.0260591304406532</v>
      </c>
      <c r="O14" s="8">
        <f>'Figure 3'!N15/'Figure 3'!$D15</f>
        <v>0.81955249555525689</v>
      </c>
      <c r="P14" s="8">
        <f>'Figure 3'!O15/'Figure 3'!$D15</f>
        <v>0.83552753382929656</v>
      </c>
      <c r="Q14" s="8">
        <f>'Figure 3'!P15/'Figure 3'!$D15</f>
        <v>0.76462364372395752</v>
      </c>
      <c r="R14" s="8">
        <f>'Figure 3'!Q15/'Figure 3'!$D15</f>
        <v>0.91134587587911997</v>
      </c>
      <c r="S14" s="8">
        <f>'Figure 3'!R15/'Figure 3'!$D15</f>
        <v>0.86034649487995296</v>
      </c>
    </row>
    <row r="15" spans="2:19" x14ac:dyDescent="0.45">
      <c r="D15" s="3" t="s">
        <v>582</v>
      </c>
      <c r="E15" s="8">
        <f>'Figure 3'!D16/'Figure 3'!$D16</f>
        <v>1</v>
      </c>
      <c r="F15" s="8">
        <f>'Figure 3'!E16/'Figure 3'!$D16</f>
        <v>1.2959462006448028</v>
      </c>
      <c r="G15" s="8">
        <f>'Figure 3'!F16/'Figure 3'!$D16</f>
        <v>1.0269780658442282</v>
      </c>
      <c r="H15" s="8">
        <f>'Figure 3'!G16/'Figure 3'!$D16</f>
        <v>1.0852613405726907</v>
      </c>
      <c r="I15" s="8">
        <f>'Figure 3'!H16/'Figure 3'!$D16</f>
        <v>1.3794172237343532</v>
      </c>
      <c r="J15" s="8">
        <f>'Figure 3'!I16/'Figure 3'!$D16</f>
        <v>1.112837727583456</v>
      </c>
      <c r="K15" s="8">
        <f>'Figure 3'!J16/'Figure 3'!$D16</f>
        <v>1.3899468491896152</v>
      </c>
      <c r="L15" s="8">
        <f>'Figure 3'!K16/'Figure 3'!$D16</f>
        <v>1.3632325836977031</v>
      </c>
      <c r="M15" s="8">
        <f>'Figure 3'!L16/'Figure 3'!$D16</f>
        <v>0.81984117707015669</v>
      </c>
      <c r="N15" s="8">
        <f>'Figure 3'!M16/'Figure 3'!$D16</f>
        <v>0.92048109816711554</v>
      </c>
      <c r="O15" s="8">
        <f>'Figure 3'!N16/'Figure 3'!$D16</f>
        <v>0.85285073127098332</v>
      </c>
      <c r="P15" s="8">
        <f>'Figure 3'!O16/'Figure 3'!$D16</f>
        <v>0.84513405114190421</v>
      </c>
      <c r="Q15" s="8">
        <f>'Figure 3'!P16/'Figure 3'!$D16</f>
        <v>0.84621209613306325</v>
      </c>
      <c r="R15" s="8">
        <f>'Figure 3'!Q16/'Figure 3'!$D16</f>
        <v>0.95390692042722391</v>
      </c>
      <c r="S15" s="8">
        <f>'Figure 3'!R16/'Figure 3'!$D16</f>
        <v>0.87251077547397737</v>
      </c>
    </row>
    <row r="16" spans="2:19" x14ac:dyDescent="0.45">
      <c r="D16" s="3" t="s">
        <v>726</v>
      </c>
      <c r="E16" s="8">
        <f>'Figure 3'!D17/'Figure 3'!$D17</f>
        <v>1</v>
      </c>
      <c r="F16" s="8">
        <f>'Figure 3'!E17/'Figure 3'!$D17</f>
        <v>0.98101566434299359</v>
      </c>
      <c r="G16" s="8">
        <f>'Figure 3'!F17/'Figure 3'!$D17</f>
        <v>1.0468267034282901</v>
      </c>
      <c r="H16" s="8">
        <f>'Figure 3'!G17/'Figure 3'!$D17</f>
        <v>1.1002928939910059</v>
      </c>
      <c r="I16" s="8">
        <f>'Figure 3'!H17/'Figure 3'!$D17</f>
        <v>1.0605288909304984</v>
      </c>
      <c r="J16" s="8">
        <f>'Figure 3'!I17/'Figure 3'!$D17</f>
        <v>1.1220908486942853</v>
      </c>
      <c r="K16" s="8">
        <f>'Figure 3'!J17/'Figure 3'!$D17</f>
        <v>1.1347976259000443</v>
      </c>
      <c r="L16" s="8">
        <f>'Figure 3'!K17/'Figure 3'!$D17</f>
        <v>1.0307302854551974</v>
      </c>
      <c r="M16" s="8">
        <f>'Figure 3'!L17/'Figure 3'!$D17</f>
        <v>0.94725624221291549</v>
      </c>
      <c r="N16" s="8">
        <f>'Figure 3'!M17/'Figure 3'!$D17</f>
        <v>0.92172298473734127</v>
      </c>
      <c r="O16" s="8">
        <f>'Figure 3'!N17/'Figure 3'!$D17</f>
        <v>0.91504774563160196</v>
      </c>
      <c r="P16" s="8">
        <f>'Figure 3'!O17/'Figure 3'!$D17</f>
        <v>0.92249028617281814</v>
      </c>
      <c r="Q16" s="8">
        <f>'Figure 3'!P17/'Figure 3'!$D17</f>
        <v>0.91712629246196642</v>
      </c>
      <c r="R16" s="8">
        <f>'Figure 3'!Q17/'Figure 3'!$D17</f>
        <v>0.93970041529411186</v>
      </c>
      <c r="S16" s="8">
        <f>'Figure 3'!R17/'Figure 3'!$D17</f>
        <v>0.95302553629465481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U273"/>
  <sheetViews>
    <sheetView topLeftCell="A245" workbookViewId="0">
      <selection activeCell="B206" sqref="B206"/>
    </sheetView>
  </sheetViews>
  <sheetFormatPr defaultColWidth="9.1328125" defaultRowHeight="14.25" x14ac:dyDescent="0.45"/>
  <cols>
    <col min="1" max="3" width="9.1328125" style="3"/>
    <col min="4" max="4" width="22.3984375" style="3" bestFit="1" customWidth="1"/>
    <col min="5" max="10" width="10.265625" style="3" bestFit="1" customWidth="1"/>
    <col min="11" max="16" width="10.1328125" style="3" bestFit="1" customWidth="1"/>
    <col min="17" max="18" width="10.265625" style="3" bestFit="1" customWidth="1"/>
    <col min="19" max="20" width="10.1328125" style="3" bestFit="1" customWidth="1"/>
    <col min="21" max="16384" width="9.1328125" style="3"/>
  </cols>
  <sheetData>
    <row r="3" spans="2:21" x14ac:dyDescent="0.45">
      <c r="B3" s="3" t="s">
        <v>733</v>
      </c>
      <c r="E3" s="5">
        <v>2001</v>
      </c>
      <c r="F3" s="5">
        <v>2002</v>
      </c>
      <c r="G3" s="5">
        <v>2003</v>
      </c>
      <c r="H3" s="5">
        <v>2004</v>
      </c>
      <c r="I3" s="5">
        <v>2005</v>
      </c>
      <c r="J3" s="5">
        <v>2006</v>
      </c>
      <c r="K3" s="5">
        <v>2007</v>
      </c>
      <c r="L3" s="5">
        <v>2008</v>
      </c>
      <c r="M3" s="5">
        <v>2009</v>
      </c>
      <c r="N3" s="5">
        <v>2010</v>
      </c>
      <c r="O3" s="5">
        <v>2011</v>
      </c>
      <c r="P3" s="5">
        <v>2012</v>
      </c>
      <c r="Q3" s="5">
        <v>2013</v>
      </c>
      <c r="R3" s="5">
        <v>2014</v>
      </c>
      <c r="S3" s="5">
        <v>2015</v>
      </c>
      <c r="T3" s="5">
        <v>2016</v>
      </c>
    </row>
    <row r="4" spans="2:21" x14ac:dyDescent="0.45">
      <c r="D4" s="3" t="s">
        <v>731</v>
      </c>
      <c r="E4" s="17">
        <v>97783.341316328297</v>
      </c>
      <c r="F4" s="17">
        <v>98045.870911319231</v>
      </c>
      <c r="G4" s="17">
        <v>90732.406384689981</v>
      </c>
      <c r="H4" s="17">
        <v>96915.033213431234</v>
      </c>
      <c r="I4" s="17">
        <v>94996.010955776161</v>
      </c>
      <c r="J4" s="17">
        <v>92614.86507371864</v>
      </c>
      <c r="K4" s="17">
        <v>87280.861392073333</v>
      </c>
      <c r="L4" s="17">
        <v>84230.88481842597</v>
      </c>
      <c r="M4" s="17">
        <v>82022.660606284495</v>
      </c>
      <c r="N4" s="17">
        <v>83498.463287026869</v>
      </c>
      <c r="O4" s="17">
        <v>83629.720922497072</v>
      </c>
      <c r="P4" s="17">
        <v>83342.506374509321</v>
      </c>
      <c r="Q4" s="17">
        <v>83787.512409925519</v>
      </c>
      <c r="R4" s="17">
        <v>83417.320652068709</v>
      </c>
      <c r="S4" s="17">
        <v>86551.486568635708</v>
      </c>
      <c r="T4" s="17">
        <v>81341.35389353444</v>
      </c>
      <c r="U4" s="21"/>
    </row>
    <row r="5" spans="2:21" x14ac:dyDescent="0.45">
      <c r="D5" s="3" t="s">
        <v>732</v>
      </c>
      <c r="E5" s="17">
        <f>'Figure 3'!D5</f>
        <v>11470.165912064323</v>
      </c>
      <c r="F5" s="17">
        <f>'Figure 3'!E5</f>
        <v>11262.157856642794</v>
      </c>
      <c r="G5" s="17">
        <f>'Figure 3'!F5</f>
        <v>10416.766756314528</v>
      </c>
      <c r="H5" s="17">
        <f>'Figure 3'!G5</f>
        <v>10964.780375826336</v>
      </c>
      <c r="I5" s="17">
        <f>'Figure 3'!H5</f>
        <v>11374.328888108779</v>
      </c>
      <c r="J5" s="17">
        <f>'Figure 3'!I5</f>
        <v>11088.760710942501</v>
      </c>
      <c r="K5" s="17">
        <f>'Figure 3'!J5</f>
        <v>9317.8070562227003</v>
      </c>
      <c r="L5" s="17">
        <f>'Figure 3'!K5</f>
        <v>9446.0074721812416</v>
      </c>
      <c r="M5" s="26">
        <f>'Figure 3'!L5</f>
        <v>9366.8941928459317</v>
      </c>
      <c r="N5" s="17">
        <f>'Figure 3'!M5</f>
        <v>9965.8105443718869</v>
      </c>
      <c r="O5" s="17">
        <f>'Figure 3'!N5</f>
        <v>9885.4737298779728</v>
      </c>
      <c r="P5" s="17">
        <f>'Figure 3'!O5</f>
        <v>9337.4215356692948</v>
      </c>
      <c r="Q5" s="17">
        <f>'Figure 3'!P5</f>
        <v>10952.719501443482</v>
      </c>
      <c r="R5" s="17">
        <f>'Figure 3'!Q5</f>
        <v>10543.103797722602</v>
      </c>
      <c r="S5" s="17">
        <f>'Figure 3'!R5</f>
        <v>9704.1740254837041</v>
      </c>
      <c r="T5" s="17">
        <f>'Figure 3'!S5</f>
        <v>9907.616000497359</v>
      </c>
    </row>
    <row r="7" spans="2:21" x14ac:dyDescent="0.45">
      <c r="D7" s="3" t="s">
        <v>729</v>
      </c>
      <c r="E7" s="8">
        <f>E4/Population!D6*1000</f>
        <v>1.6542605534821231</v>
      </c>
      <c r="F7" s="8">
        <f>F4/Population!E6*1000</f>
        <v>1.6514379469651208</v>
      </c>
      <c r="G7" s="8">
        <f>G4/Population!F6*1000</f>
        <v>1.521334781768779</v>
      </c>
      <c r="H7" s="8">
        <f>H4/Population!G6*1000</f>
        <v>1.616597718322456</v>
      </c>
      <c r="I7" s="8">
        <f>I4/Population!H6*1000</f>
        <v>1.5725212871341856</v>
      </c>
      <c r="J7" s="8">
        <f>J4/Population!I6*1000</f>
        <v>1.522519563927645</v>
      </c>
      <c r="K7" s="8">
        <f>K4/Population!J6*1000</f>
        <v>1.4233669502947379</v>
      </c>
      <c r="L7" s="8">
        <f>L4/Population!K6*1000</f>
        <v>1.3625183568169843</v>
      </c>
      <c r="M7" s="8">
        <f>M4/Population!L6*1000</f>
        <v>1.3174214681382026</v>
      </c>
      <c r="N7" s="8">
        <f>N4/Population!M6*1000</f>
        <v>1.3304407789519896</v>
      </c>
      <c r="O7" s="8">
        <f>O4/Population!N6*1000</f>
        <v>1.3236739620528186</v>
      </c>
      <c r="P7" s="8">
        <f>P4/Population!O6*1000</f>
        <v>1.3083595977160019</v>
      </c>
      <c r="Q7" s="8">
        <f>Q4/Population!P6*1000</f>
        <v>1.3069335892984795</v>
      </c>
      <c r="R7" s="8">
        <f>R4/Population!Q6*1000</f>
        <v>1.2912897933756764</v>
      </c>
      <c r="S7" s="8">
        <f>S4/Population!R6*1000</f>
        <v>1.3293117273634727</v>
      </c>
      <c r="T7" s="8">
        <f>T4/Population!S6*1000</f>
        <v>1.2390152915999153</v>
      </c>
    </row>
    <row r="8" spans="2:21" x14ac:dyDescent="0.45">
      <c r="D8" s="3" t="s">
        <v>730</v>
      </c>
      <c r="E8" s="8">
        <f>E5/Population!D5*1000</f>
        <v>1.5665345413909211</v>
      </c>
      <c r="F8" s="8">
        <f>F5/Population!E5*1000</f>
        <v>1.5266582427331969</v>
      </c>
      <c r="G8" s="8">
        <f>G5/Population!F5*1000</f>
        <v>1.4086229555530125</v>
      </c>
      <c r="H8" s="8">
        <f>H5/Population!G5*1000</f>
        <v>1.4751487119368136</v>
      </c>
      <c r="I8" s="8">
        <f>I5/Population!H5*1000</f>
        <v>1.5127448980062215</v>
      </c>
      <c r="J8" s="8">
        <f>J5/Population!I5*1000</f>
        <v>1.4594315228931958</v>
      </c>
      <c r="K8" s="8">
        <f>K5/Population!J5*1000</f>
        <v>1.2112059087771612</v>
      </c>
      <c r="L8" s="8">
        <f>L5/Population!K5*1000</f>
        <v>1.2091663430851565</v>
      </c>
      <c r="M8" s="8">
        <f>M5/Population!L5*1000</f>
        <v>1.1792640303217841</v>
      </c>
      <c r="N8" s="8">
        <f>N5/Population!M5*1000</f>
        <v>1.2362995340989811</v>
      </c>
      <c r="O8" s="8">
        <f>O5/Population!N5*1000</f>
        <v>1.2093801969510611</v>
      </c>
      <c r="P8" s="8">
        <f>P5/Population!O5*1000</f>
        <v>1.1239072623578834</v>
      </c>
      <c r="Q8" s="8">
        <f>Q5/Population!P5*1000</f>
        <v>1.3012616729765334</v>
      </c>
      <c r="R8" s="8">
        <f>R5/Population!Q5*1000</f>
        <v>1.2347000582881607</v>
      </c>
      <c r="S8" s="8">
        <f>S5/Population!R5*1000</f>
        <v>1.1187657396222854</v>
      </c>
      <c r="T8" s="8">
        <f>T5/Population!S5*1000</f>
        <v>1.1274028220866361</v>
      </c>
    </row>
    <row r="28" spans="2:20" x14ac:dyDescent="0.45">
      <c r="B28" s="3" t="s">
        <v>735</v>
      </c>
      <c r="E28" s="5">
        <v>2001</v>
      </c>
      <c r="F28" s="5">
        <v>2002</v>
      </c>
      <c r="G28" s="5">
        <v>2003</v>
      </c>
      <c r="H28" s="5">
        <v>2004</v>
      </c>
      <c r="I28" s="5">
        <v>2005</v>
      </c>
      <c r="J28" s="5">
        <v>2006</v>
      </c>
      <c r="K28" s="5">
        <v>2007</v>
      </c>
      <c r="L28" s="5">
        <v>2008</v>
      </c>
      <c r="M28" s="5">
        <v>2009</v>
      </c>
      <c r="N28" s="5">
        <v>2010</v>
      </c>
      <c r="O28" s="5">
        <v>2011</v>
      </c>
      <c r="P28" s="5">
        <v>2012</v>
      </c>
      <c r="Q28" s="5">
        <v>2013</v>
      </c>
      <c r="R28" s="5">
        <v>2014</v>
      </c>
      <c r="S28" s="5">
        <v>2015</v>
      </c>
      <c r="T28" s="5">
        <v>2016</v>
      </c>
    </row>
    <row r="29" spans="2:20" x14ac:dyDescent="0.45">
      <c r="D29" s="3" t="s">
        <v>734</v>
      </c>
      <c r="E29" s="17">
        <v>3009.5419674636933</v>
      </c>
      <c r="F29" s="17">
        <v>2885.4918067522335</v>
      </c>
      <c r="G29" s="17">
        <v>2626.4217994148726</v>
      </c>
      <c r="H29" s="17">
        <v>2947.2043435972269</v>
      </c>
      <c r="I29" s="17">
        <v>2580.4744801262809</v>
      </c>
      <c r="J29" s="17">
        <v>2644.6644989311972</v>
      </c>
      <c r="K29" s="17">
        <v>2640.4815756174739</v>
      </c>
      <c r="L29" s="17">
        <v>2594.3828094288692</v>
      </c>
      <c r="M29" s="17">
        <v>1690.2158616653778</v>
      </c>
      <c r="N29" s="17">
        <v>2244.0951623112833</v>
      </c>
      <c r="O29" s="17">
        <v>2125.0903603736751</v>
      </c>
      <c r="P29" s="17">
        <v>1930.1575753803618</v>
      </c>
      <c r="Q29" s="17">
        <v>1902.1069382062699</v>
      </c>
      <c r="R29" s="17">
        <v>1907.0638723785178</v>
      </c>
      <c r="S29" s="17">
        <v>1873.4105926674899</v>
      </c>
      <c r="T29" s="17">
        <v>1732.326254798274</v>
      </c>
    </row>
    <row r="30" spans="2:20" x14ac:dyDescent="0.45">
      <c r="D30" s="3" t="s">
        <v>736</v>
      </c>
      <c r="E30" s="17">
        <f>'Figure 3'!D6</f>
        <v>352.17176139557625</v>
      </c>
      <c r="F30" s="17">
        <f>'Figure 3'!E6</f>
        <v>334.50348619883107</v>
      </c>
      <c r="G30" s="17">
        <f>'Figure 3'!F6</f>
        <v>291.53841931262548</v>
      </c>
      <c r="H30" s="17">
        <f>'Figure 3'!G6</f>
        <v>327.23775363246523</v>
      </c>
      <c r="I30" s="17">
        <f>'Figure 3'!H6</f>
        <v>281.84270676653011</v>
      </c>
      <c r="J30" s="17">
        <f>'Figure 3'!I6</f>
        <v>308.0178679837851</v>
      </c>
      <c r="K30" s="17">
        <f>'Figure 3'!J6</f>
        <v>274.37183525746548</v>
      </c>
      <c r="L30" s="17">
        <f>'Figure 3'!K6</f>
        <v>311.5593637572095</v>
      </c>
      <c r="M30" s="17">
        <f>'Figure 3'!L6</f>
        <v>180.31886820295716</v>
      </c>
      <c r="N30" s="17">
        <f>'Figure 3'!M6</f>
        <v>247.20412257807322</v>
      </c>
      <c r="O30" s="17">
        <f>'Figure 3'!N6</f>
        <v>212.13596141887342</v>
      </c>
      <c r="P30" s="17">
        <f>'Figure 3'!O6</f>
        <v>207.25882665287583</v>
      </c>
      <c r="Q30" s="17">
        <f>'Figure 3'!P6</f>
        <v>226.15462952954155</v>
      </c>
      <c r="R30" s="17">
        <f>'Figure 3'!Q6</f>
        <v>185.9197646477412</v>
      </c>
      <c r="S30" s="17">
        <f>'Figure 3'!R6</f>
        <v>186.11479986242082</v>
      </c>
      <c r="T30" s="17">
        <f>'Figure 3'!S6</f>
        <v>197.68820467563143</v>
      </c>
    </row>
    <row r="32" spans="2:20" x14ac:dyDescent="0.45">
      <c r="D32" s="3" t="s">
        <v>729</v>
      </c>
      <c r="E32" s="8">
        <f>E29/Population!D$6*1000</f>
        <v>5.0914260995833079E-2</v>
      </c>
      <c r="F32" s="8">
        <f>F29/Population!E$6*1000</f>
        <v>4.8601849532629839E-2</v>
      </c>
      <c r="G32" s="8">
        <f>G29/Population!F$6*1000</f>
        <v>4.4037924202127307E-2</v>
      </c>
      <c r="H32" s="8">
        <f>H29/Population!G$6*1000</f>
        <v>4.916103992655925E-2</v>
      </c>
      <c r="I32" s="8">
        <f>I29/Population!H$6*1000</f>
        <v>4.2716015231357075E-2</v>
      </c>
      <c r="J32" s="8">
        <f>J29/Population!I$6*1000</f>
        <v>4.3476319232799557E-2</v>
      </c>
      <c r="K32" s="8">
        <f>K29/Population!J$6*1000</f>
        <v>4.3060691057036429E-2</v>
      </c>
      <c r="L32" s="8">
        <f>L29/Population!K$6*1000</f>
        <v>4.1966722895970067E-2</v>
      </c>
      <c r="M32" s="8">
        <f>M29/Population!L$6*1000</f>
        <v>2.7147700958326016E-2</v>
      </c>
      <c r="N32" s="8">
        <f>N29/Population!M$6*1000</f>
        <v>3.5756774415412418E-2</v>
      </c>
      <c r="O32" s="8">
        <f>O29/Population!N$6*1000</f>
        <v>3.3635491617183842E-2</v>
      </c>
      <c r="P32" s="8">
        <f>P29/Population!O$6*1000</f>
        <v>3.0300746866253715E-2</v>
      </c>
      <c r="Q32" s="8">
        <f>Q29/Population!P$6*1000</f>
        <v>2.9669426582534235E-2</v>
      </c>
      <c r="R32" s="8">
        <f>R29/Population!Q$6*1000</f>
        <v>2.952111257551885E-2</v>
      </c>
      <c r="S32" s="8">
        <f>S29/Population!R$6*1000</f>
        <v>2.8773008641798339E-2</v>
      </c>
      <c r="T32" s="8">
        <f>T29/Population!S$6*1000</f>
        <v>2.6387300149250174E-2</v>
      </c>
    </row>
    <row r="33" spans="4:20" x14ac:dyDescent="0.45">
      <c r="D33" s="3" t="s">
        <v>730</v>
      </c>
      <c r="E33" s="8">
        <f>E30/Population!D$5*1000</f>
        <v>4.8097754902427785E-2</v>
      </c>
      <c r="F33" s="8">
        <f>F30/Population!E$5*1000</f>
        <v>4.534410820100733E-2</v>
      </c>
      <c r="G33" s="8">
        <f>G30/Population!F$5*1000</f>
        <v>3.9423721340449691E-2</v>
      </c>
      <c r="H33" s="8">
        <f>H30/Population!G$5*1000</f>
        <v>4.4024990398555792E-2</v>
      </c>
      <c r="I33" s="8">
        <f>I30/Population!H$5*1000</f>
        <v>3.7484067930114391E-2</v>
      </c>
      <c r="J33" s="8">
        <f>J30/Population!I$5*1000</f>
        <v>4.0539335086046999E-2</v>
      </c>
      <c r="K33" s="8">
        <f>K30/Population!J$5*1000</f>
        <v>3.5665128721885549E-2</v>
      </c>
      <c r="L33" s="8">
        <f>L30/Population!K$5*1000</f>
        <v>3.9882151018588004E-2</v>
      </c>
      <c r="M33" s="8">
        <f>M30/Population!L$5*1000</f>
        <v>2.2701607478655062E-2</v>
      </c>
      <c r="N33" s="8">
        <f>N30/Population!M$5*1000</f>
        <v>3.0666681872977698E-2</v>
      </c>
      <c r="O33" s="8">
        <f>O30/Population!N$5*1000</f>
        <v>2.5952527699886645E-2</v>
      </c>
      <c r="P33" s="8">
        <f>P30/Population!O$5*1000</f>
        <v>2.4946897767558478E-2</v>
      </c>
      <c r="Q33" s="8">
        <f>Q30/Population!P$5*1000</f>
        <v>2.6868792863198473E-2</v>
      </c>
      <c r="R33" s="8">
        <f>R30/Population!Q$5*1000</f>
        <v>2.1773013777695423E-2</v>
      </c>
      <c r="S33" s="8">
        <f>S30/Population!R$5*1000</f>
        <v>2.1456628990364403E-2</v>
      </c>
      <c r="T33" s="8">
        <f>T30/Population!S$5*1000</f>
        <v>2.2495244045929837E-2</v>
      </c>
    </row>
    <row r="52" spans="2:20" x14ac:dyDescent="0.45">
      <c r="B52" s="3" t="s">
        <v>737</v>
      </c>
      <c r="E52" s="5">
        <v>2001</v>
      </c>
      <c r="F52" s="5">
        <v>2002</v>
      </c>
      <c r="G52" s="5">
        <v>2003</v>
      </c>
      <c r="H52" s="5">
        <v>2004</v>
      </c>
      <c r="I52" s="5">
        <v>2005</v>
      </c>
      <c r="J52" s="5">
        <v>2006</v>
      </c>
      <c r="K52" s="5">
        <v>2007</v>
      </c>
      <c r="L52" s="5">
        <v>2008</v>
      </c>
      <c r="M52" s="5">
        <v>2009</v>
      </c>
      <c r="N52" s="5">
        <v>2010</v>
      </c>
      <c r="O52" s="5">
        <v>2011</v>
      </c>
      <c r="P52" s="5">
        <v>2012</v>
      </c>
      <c r="Q52" s="5">
        <v>2013</v>
      </c>
      <c r="R52" s="5">
        <v>2014</v>
      </c>
      <c r="S52" s="5">
        <v>2015</v>
      </c>
      <c r="T52" s="5">
        <v>2016</v>
      </c>
    </row>
    <row r="53" spans="2:20" x14ac:dyDescent="0.45">
      <c r="D53" s="3" t="s">
        <v>738</v>
      </c>
      <c r="E53" s="17">
        <v>12174.926949977878</v>
      </c>
      <c r="F53" s="17">
        <v>13431.293056563107</v>
      </c>
      <c r="G53" s="17">
        <v>14403.434830451541</v>
      </c>
      <c r="H53" s="17">
        <v>15590.903446879442</v>
      </c>
      <c r="I53" s="17">
        <v>16309.379742252984</v>
      </c>
      <c r="J53" s="17">
        <v>16382.462296397363</v>
      </c>
      <c r="K53" s="17">
        <v>16596.338090240206</v>
      </c>
      <c r="L53" s="17">
        <v>15309.044565937091</v>
      </c>
      <c r="M53" s="17">
        <v>13803.106384527953</v>
      </c>
      <c r="N53" s="17">
        <v>14369.790451820953</v>
      </c>
      <c r="O53" s="17">
        <v>13347.689443847608</v>
      </c>
      <c r="P53" s="17">
        <v>12628.74371662858</v>
      </c>
      <c r="Q53" s="17">
        <v>12809.38605131266</v>
      </c>
      <c r="R53" s="17">
        <v>12635.63943411818</v>
      </c>
      <c r="S53" s="17">
        <v>13589.156148986109</v>
      </c>
      <c r="T53" s="17">
        <v>11934.565092680896</v>
      </c>
    </row>
    <row r="54" spans="2:20" x14ac:dyDescent="0.45">
      <c r="D54" s="3" t="s">
        <v>739</v>
      </c>
      <c r="E54" s="17">
        <f>'Figure 3'!D7</f>
        <v>2096.250372288569</v>
      </c>
      <c r="F54" s="17">
        <f>'Figure 3'!E7</f>
        <v>1828.0420130733489</v>
      </c>
      <c r="G54" s="17">
        <f>'Figure 3'!F7</f>
        <v>2030.2912314075172</v>
      </c>
      <c r="H54" s="17">
        <f>'Figure 3'!G7</f>
        <v>2067.9809256447406</v>
      </c>
      <c r="I54" s="17">
        <f>'Figure 3'!H7</f>
        <v>2254.4673068798411</v>
      </c>
      <c r="J54" s="17">
        <f>'Figure 3'!I7</f>
        <v>2243.3045014860108</v>
      </c>
      <c r="K54" s="17">
        <f>'Figure 3'!J7</f>
        <v>2186.7015012744268</v>
      </c>
      <c r="L54" s="17">
        <f>'Figure 3'!K7</f>
        <v>1980.4208531481581</v>
      </c>
      <c r="M54" s="17">
        <f>'Figure 3'!L7</f>
        <v>2027.2224172358699</v>
      </c>
      <c r="N54" s="17">
        <f>'Figure 3'!M7</f>
        <v>1997.3521386589582</v>
      </c>
      <c r="O54" s="17">
        <f>'Figure 3'!N7</f>
        <v>1726.5650824983322</v>
      </c>
      <c r="P54" s="17">
        <f>'Figure 3'!O7</f>
        <v>1627.0519627974741</v>
      </c>
      <c r="Q54" s="17">
        <f>'Figure 3'!P7</f>
        <v>1565.2570005964235</v>
      </c>
      <c r="R54" s="17">
        <f>'Figure 3'!Q7</f>
        <v>1914.1657039596173</v>
      </c>
      <c r="S54" s="17">
        <f>'Figure 3'!R7</f>
        <v>1445.9290419349911</v>
      </c>
      <c r="T54" s="17">
        <f>'Figure 3'!S7</f>
        <v>1806.855365700626</v>
      </c>
    </row>
    <row r="56" spans="2:20" x14ac:dyDescent="0.45">
      <c r="D56" s="3" t="s">
        <v>729</v>
      </c>
      <c r="E56" s="8">
        <f>E53/Population!D$6*1000</f>
        <v>0.2059706809334779</v>
      </c>
      <c r="F56" s="8">
        <f>F53/Population!E$6*1000</f>
        <v>0.22623030245179562</v>
      </c>
      <c r="G56" s="8">
        <f>G53/Population!F$6*1000</f>
        <v>0.24150628488349332</v>
      </c>
      <c r="H56" s="8">
        <f>H53/Population!G$6*1000</f>
        <v>0.26006511170774715</v>
      </c>
      <c r="I56" s="8">
        <f>I53/Population!H$6*1000</f>
        <v>0.26997814504639933</v>
      </c>
      <c r="J56" s="8">
        <f>J53/Population!I$6*1000</f>
        <v>0.26931550709185209</v>
      </c>
      <c r="K56" s="8">
        <f>K53/Population!J$6*1000</f>
        <v>0.2706513061030692</v>
      </c>
      <c r="L56" s="8">
        <f>L53/Population!K$6*1000</f>
        <v>0.24763902565411014</v>
      </c>
      <c r="M56" s="8">
        <f>M53/Population!L$6*1000</f>
        <v>0.22170103412348141</v>
      </c>
      <c r="N56" s="8">
        <f>N53/Population!M$6*1000</f>
        <v>0.22896415633876596</v>
      </c>
      <c r="O56" s="8">
        <f>O53/Population!N$6*1000</f>
        <v>0.21126447362848383</v>
      </c>
      <c r="P56" s="8">
        <f>P53/Population!O$6*1000</f>
        <v>0.19825343354204994</v>
      </c>
      <c r="Q56" s="8">
        <f>Q53/Population!P$6*1000</f>
        <v>0.19980324522403151</v>
      </c>
      <c r="R56" s="8">
        <f>R53/Population!Q$6*1000</f>
        <v>0.19559813365508019</v>
      </c>
      <c r="S56" s="8">
        <f>S53/Population!R$6*1000</f>
        <v>0.20871073796630485</v>
      </c>
      <c r="T56" s="8">
        <f>T53/Population!S$6*1000</f>
        <v>0.18179078587480421</v>
      </c>
    </row>
    <row r="57" spans="2:20" x14ac:dyDescent="0.45">
      <c r="D57" s="3" t="s">
        <v>730</v>
      </c>
      <c r="E57" s="8">
        <f>E54/Population!D$5*1000</f>
        <v>0.28629477906153633</v>
      </c>
      <c r="F57" s="8">
        <f>F54/Population!E$5*1000</f>
        <v>0.24780290268040517</v>
      </c>
      <c r="G57" s="8">
        <f>G54/Population!F$5*1000</f>
        <v>0.2745491861267772</v>
      </c>
      <c r="H57" s="8">
        <f>H54/Population!G$5*1000</f>
        <v>0.27821618803238807</v>
      </c>
      <c r="I57" s="8">
        <f>I54/Population!H$5*1000</f>
        <v>0.29983605624150034</v>
      </c>
      <c r="J57" s="8">
        <f>J54/Population!I$5*1000</f>
        <v>0.29524934212766663</v>
      </c>
      <c r="K57" s="8">
        <f>K54/Population!J$5*1000</f>
        <v>0.28424561306050006</v>
      </c>
      <c r="L57" s="8">
        <f>L54/Population!K$5*1000</f>
        <v>0.25351009384897055</v>
      </c>
      <c r="M57" s="8">
        <f>M54/Population!L$5*1000</f>
        <v>0.255221253586286</v>
      </c>
      <c r="N57" s="8">
        <f>N54/Population!M$5*1000</f>
        <v>0.24777969714166459</v>
      </c>
      <c r="O57" s="8">
        <f>O54/Population!N$5*1000</f>
        <v>0.21122645981139374</v>
      </c>
      <c r="P57" s="8">
        <f>P54/Population!O$5*1000</f>
        <v>0.19584159398140036</v>
      </c>
      <c r="Q57" s="8">
        <f>Q54/Population!P$5*1000</f>
        <v>0.1859637638821936</v>
      </c>
      <c r="R57" s="8">
        <f>R54/Population!Q$5*1000</f>
        <v>0.22416743224729094</v>
      </c>
      <c r="S57" s="8">
        <f>S54/Population!R$5*1000</f>
        <v>0.16669691514122564</v>
      </c>
      <c r="T57" s="8">
        <f>T54/Population!S$5*1000</f>
        <v>0.20560484361636619</v>
      </c>
    </row>
    <row r="76" spans="2:20" x14ac:dyDescent="0.45">
      <c r="B76" s="3" t="s">
        <v>740</v>
      </c>
      <c r="E76" s="5">
        <v>2001</v>
      </c>
      <c r="F76" s="5">
        <v>2002</v>
      </c>
      <c r="G76" s="5">
        <v>2003</v>
      </c>
      <c r="H76" s="5">
        <v>2004</v>
      </c>
      <c r="I76" s="5">
        <v>2005</v>
      </c>
      <c r="J76" s="5">
        <v>2006</v>
      </c>
      <c r="K76" s="5">
        <v>2007</v>
      </c>
      <c r="L76" s="5">
        <v>2008</v>
      </c>
      <c r="M76" s="5">
        <v>2009</v>
      </c>
      <c r="N76" s="5">
        <v>2010</v>
      </c>
      <c r="O76" s="5">
        <v>2011</v>
      </c>
      <c r="P76" s="5">
        <v>2012</v>
      </c>
      <c r="Q76" s="5">
        <v>2013</v>
      </c>
      <c r="R76" s="5">
        <v>2014</v>
      </c>
      <c r="S76" s="5">
        <v>2015</v>
      </c>
      <c r="T76" s="5">
        <v>2016</v>
      </c>
    </row>
    <row r="77" spans="2:20" x14ac:dyDescent="0.45">
      <c r="D77" s="3" t="s">
        <v>741</v>
      </c>
      <c r="E77" s="17">
        <v>246464.33701755817</v>
      </c>
      <c r="F77" s="17">
        <v>233007.62644105661</v>
      </c>
      <c r="G77" s="17">
        <v>238665.71572365437</v>
      </c>
      <c r="H77" s="17">
        <v>248116.98193114845</v>
      </c>
      <c r="I77" s="17">
        <v>239084.18105273994</v>
      </c>
      <c r="J77" s="17">
        <v>249897.06236773945</v>
      </c>
      <c r="K77" s="17">
        <v>246887.22504953828</v>
      </c>
      <c r="L77" s="17">
        <v>261210.30184470816</v>
      </c>
      <c r="M77" s="17">
        <v>229347.29348976392</v>
      </c>
      <c r="N77" s="17">
        <v>234758.39462971257</v>
      </c>
      <c r="O77" s="17">
        <v>203746.53538837418</v>
      </c>
      <c r="P77" s="17">
        <v>218288.74213697482</v>
      </c>
      <c r="Q77" s="17">
        <v>219969.53177150787</v>
      </c>
      <c r="R77" s="17">
        <v>193498.26556295168</v>
      </c>
      <c r="S77" s="17">
        <v>191394.38947853481</v>
      </c>
      <c r="T77" s="17">
        <v>178000.71250020573</v>
      </c>
    </row>
    <row r="78" spans="2:20" x14ac:dyDescent="0.45">
      <c r="D78" s="3" t="s">
        <v>742</v>
      </c>
      <c r="E78" s="17">
        <f>'Figure 3'!D8</f>
        <v>28562.118413066972</v>
      </c>
      <c r="F78" s="17">
        <f>'Figure 3'!E8</f>
        <v>26052.423156851815</v>
      </c>
      <c r="G78" s="17">
        <f>'Figure 3'!F8</f>
        <v>28635.605322846342</v>
      </c>
      <c r="H78" s="17">
        <f>'Figure 3'!G8</f>
        <v>29511.337019379418</v>
      </c>
      <c r="I78" s="17">
        <f>'Figure 3'!H8</f>
        <v>27535.389723462318</v>
      </c>
      <c r="J78" s="17">
        <f>'Figure 3'!I8</f>
        <v>29247.249973372862</v>
      </c>
      <c r="K78" s="17">
        <f>'Figure 3'!J8</f>
        <v>29460.181533503157</v>
      </c>
      <c r="L78" s="17">
        <f>'Figure 3'!K8</f>
        <v>29869.950586540399</v>
      </c>
      <c r="M78" s="17">
        <f>'Figure 3'!L8</f>
        <v>27837.315961519846</v>
      </c>
      <c r="N78" s="17">
        <f>'Figure 3'!M8</f>
        <v>28528.834813305493</v>
      </c>
      <c r="O78" s="17">
        <f>'Figure 3'!N8</f>
        <v>24514.335454776276</v>
      </c>
      <c r="P78" s="17">
        <f>'Figure 3'!O8</f>
        <v>26633.586342784409</v>
      </c>
      <c r="Q78" s="17">
        <f>'Figure 3'!P8</f>
        <v>28563.204099505867</v>
      </c>
      <c r="R78" s="17">
        <f>'Figure 3'!Q8</f>
        <v>24805.400175925464</v>
      </c>
      <c r="S78" s="17">
        <f>'Figure 3'!R8</f>
        <v>23953.381106226519</v>
      </c>
      <c r="T78" s="17">
        <f>'Figure 3'!S8</f>
        <v>24321.317876723326</v>
      </c>
    </row>
    <row r="80" spans="2:20" x14ac:dyDescent="0.45">
      <c r="D80" s="3" t="s">
        <v>729</v>
      </c>
      <c r="E80" s="8">
        <f>E77/Population!D$6*1000</f>
        <v>4.1695878365345651</v>
      </c>
      <c r="F80" s="8">
        <f>F77/Population!E$6*1000</f>
        <v>3.9246694701205427</v>
      </c>
      <c r="G80" s="8">
        <f>G77/Population!F$6*1000</f>
        <v>4.0017725641122466</v>
      </c>
      <c r="H80" s="8">
        <f>H77/Population!G$6*1000</f>
        <v>4.1387319754987235</v>
      </c>
      <c r="I80" s="8">
        <f>I77/Population!H$6*1000</f>
        <v>3.9576921213828826</v>
      </c>
      <c r="J80" s="8">
        <f>J77/Population!I$6*1000</f>
        <v>4.1081220182104135</v>
      </c>
      <c r="K80" s="8">
        <f>K77/Population!J$6*1000</f>
        <v>4.0262104541672912</v>
      </c>
      <c r="L80" s="8">
        <f>L77/Population!K$6*1000</f>
        <v>4.2253364905323219</v>
      </c>
      <c r="M80" s="8">
        <f>M77/Population!L$6*1000</f>
        <v>3.6837021119460958</v>
      </c>
      <c r="N80" s="8">
        <f>N77/Population!M$6*1000</f>
        <v>3.7405735281980967</v>
      </c>
      <c r="O80" s="8">
        <f>O77/Population!N$6*1000</f>
        <v>3.2248581099774323</v>
      </c>
      <c r="P80" s="8">
        <f>P77/Population!O$6*1000</f>
        <v>3.4268248373151464</v>
      </c>
      <c r="Q80" s="8">
        <f>Q77/Population!P$6*1000</f>
        <v>3.4311266849400694</v>
      </c>
      <c r="R80" s="8">
        <f>R77/Population!Q$6*1000</f>
        <v>2.9953291882809858</v>
      </c>
      <c r="S80" s="8">
        <f>S77/Population!R$6*1000</f>
        <v>2.939554438312622</v>
      </c>
      <c r="T80" s="8">
        <f>T77/Population!S$6*1000</f>
        <v>2.7113589108942229</v>
      </c>
    </row>
    <row r="81" spans="4:20" x14ac:dyDescent="0.45">
      <c r="D81" s="3" t="s">
        <v>730</v>
      </c>
      <c r="E81" s="8">
        <f>E78/Population!D$5*1000</f>
        <v>3.9008629354093105</v>
      </c>
      <c r="F81" s="8">
        <f>F78/Population!E$5*1000</f>
        <v>3.5315742384237243</v>
      </c>
      <c r="G81" s="8">
        <f>G78/Population!F$5*1000</f>
        <v>3.8722928090393975</v>
      </c>
      <c r="H81" s="8">
        <f>H78/Population!G$5*1000</f>
        <v>3.9703130659732837</v>
      </c>
      <c r="I81" s="8">
        <f>I78/Population!H$5*1000</f>
        <v>3.6621079563056682</v>
      </c>
      <c r="J81" s="8">
        <f>J78/Population!I$5*1000</f>
        <v>3.8493353479037724</v>
      </c>
      <c r="K81" s="8">
        <f>K78/Population!J$5*1000</f>
        <v>3.8294789462502479</v>
      </c>
      <c r="L81" s="8">
        <f>L78/Population!K$5*1000</f>
        <v>3.8235983853738351</v>
      </c>
      <c r="M81" s="8">
        <f>M78/Population!L$5*1000</f>
        <v>3.5046350197053817</v>
      </c>
      <c r="N81" s="8">
        <f>N78/Population!M$5*1000</f>
        <v>3.5391185725475118</v>
      </c>
      <c r="O81" s="8">
        <f>O78/Population!N$5*1000</f>
        <v>2.9990623262510736</v>
      </c>
      <c r="P81" s="8">
        <f>P78/Population!O$5*1000</f>
        <v>3.2057759199307183</v>
      </c>
      <c r="Q81" s="8">
        <f>Q78/Population!P$5*1000</f>
        <v>3.3935136152436578</v>
      </c>
      <c r="R81" s="8">
        <f>R78/Population!Q$5*1000</f>
        <v>2.9049537622585153</v>
      </c>
      <c r="S81" s="8">
        <f>S78/Population!R$5*1000</f>
        <v>2.7615149995649664</v>
      </c>
      <c r="T81" s="8">
        <f>T78/Population!S$5*1000</f>
        <v>2.7675600679020627</v>
      </c>
    </row>
    <row r="100" spans="2:20" x14ac:dyDescent="0.45">
      <c r="B100" s="3" t="s">
        <v>745</v>
      </c>
      <c r="E100" s="5">
        <v>2001</v>
      </c>
      <c r="F100" s="5">
        <v>2002</v>
      </c>
      <c r="G100" s="5">
        <v>2003</v>
      </c>
      <c r="H100" s="5">
        <v>2004</v>
      </c>
      <c r="I100" s="5">
        <v>2005</v>
      </c>
      <c r="J100" s="5">
        <v>2006</v>
      </c>
      <c r="K100" s="5">
        <v>2007</v>
      </c>
      <c r="L100" s="5">
        <v>2008</v>
      </c>
      <c r="M100" s="5">
        <v>2009</v>
      </c>
      <c r="N100" s="5">
        <v>2010</v>
      </c>
      <c r="O100" s="5">
        <v>2011</v>
      </c>
      <c r="P100" s="5">
        <v>2012</v>
      </c>
      <c r="Q100" s="5">
        <v>2013</v>
      </c>
      <c r="R100" s="5">
        <v>2014</v>
      </c>
      <c r="S100" s="5">
        <v>2015</v>
      </c>
      <c r="T100" s="5">
        <v>2016</v>
      </c>
    </row>
    <row r="101" spans="2:20" x14ac:dyDescent="0.45">
      <c r="D101" s="3" t="s">
        <v>746</v>
      </c>
      <c r="E101" s="17">
        <v>36053.322432178808</v>
      </c>
      <c r="F101" s="17">
        <v>36680.795661230295</v>
      </c>
      <c r="G101" s="17">
        <v>37168.281937404783</v>
      </c>
      <c r="H101" s="17">
        <v>38380.023695673503</v>
      </c>
      <c r="I101" s="17">
        <v>35697.673217837408</v>
      </c>
      <c r="J101" s="17">
        <v>36702.649983364689</v>
      </c>
      <c r="K101" s="17">
        <v>36119.577101024319</v>
      </c>
      <c r="L101" s="17">
        <v>32910.530725348784</v>
      </c>
      <c r="M101" s="17">
        <v>25350.741793849586</v>
      </c>
      <c r="N101" s="17">
        <v>24863.694681042118</v>
      </c>
      <c r="O101" s="17">
        <v>24620.747153199511</v>
      </c>
      <c r="P101" s="17">
        <v>25217.962019811624</v>
      </c>
      <c r="Q101" s="17">
        <v>23981.525078148319</v>
      </c>
      <c r="R101" s="17">
        <v>24174.137916037736</v>
      </c>
      <c r="S101" s="17">
        <v>25927.063971168103</v>
      </c>
      <c r="T101" s="17">
        <v>23877.716758889237</v>
      </c>
    </row>
    <row r="102" spans="2:20" x14ac:dyDescent="0.45">
      <c r="D102" s="3" t="s">
        <v>747</v>
      </c>
      <c r="E102" s="17">
        <f>'Figure 3'!D9</f>
        <v>4494.832258250889</v>
      </c>
      <c r="F102" s="17">
        <f>'Figure 3'!E9</f>
        <v>4401.6440573239179</v>
      </c>
      <c r="G102" s="17">
        <f>'Figure 3'!F9</f>
        <v>4807.1466415452305</v>
      </c>
      <c r="H102" s="17">
        <f>'Figure 3'!G9</f>
        <v>4415.8743996362618</v>
      </c>
      <c r="I102" s="17">
        <f>'Figure 3'!H9</f>
        <v>3439.513172260175</v>
      </c>
      <c r="J102" s="17">
        <f>'Figure 3'!I9</f>
        <v>4306.1857135177634</v>
      </c>
      <c r="K102" s="17">
        <f>'Figure 3'!J9</f>
        <v>4769.7786432919374</v>
      </c>
      <c r="L102" s="17">
        <f>'Figure 3'!K9</f>
        <v>4159.0267794520305</v>
      </c>
      <c r="M102" s="17">
        <f>'Figure 3'!L9</f>
        <v>3555.2499209786888</v>
      </c>
      <c r="N102" s="17">
        <f>'Figure 3'!M9</f>
        <v>3438.2309210204417</v>
      </c>
      <c r="O102" s="17">
        <f>'Figure 3'!N9</f>
        <v>3343.4047860427868</v>
      </c>
      <c r="P102" s="17">
        <f>'Figure 3'!O9</f>
        <v>2360.3568296692702</v>
      </c>
      <c r="Q102" s="17">
        <f>'Figure 3'!P9</f>
        <v>3489.5344096902445</v>
      </c>
      <c r="R102" s="17">
        <f>'Figure 3'!Q9</f>
        <v>3706.5584570548012</v>
      </c>
      <c r="S102" s="17">
        <f>'Figure 3'!R9</f>
        <v>3803.5879986180398</v>
      </c>
      <c r="T102" s="17">
        <f>'Figure 3'!S9</f>
        <v>2969.7731564223632</v>
      </c>
    </row>
    <row r="104" spans="2:20" x14ac:dyDescent="0.45">
      <c r="D104" s="3" t="s">
        <v>729</v>
      </c>
      <c r="E104" s="8">
        <f>E101/Population!D$6*1000</f>
        <v>0.60993609257619363</v>
      </c>
      <c r="F104" s="8">
        <f>F101/Population!E$6*1000</f>
        <v>0.61783384977649136</v>
      </c>
      <c r="G104" s="8">
        <f>G101/Population!F$6*1000</f>
        <v>0.62321062939981187</v>
      </c>
      <c r="H104" s="8">
        <f>H101/Population!G$6*1000</f>
        <v>0.64020056206294418</v>
      </c>
      <c r="I104" s="8">
        <f>I101/Population!H$6*1000</f>
        <v>0.59092324479121683</v>
      </c>
      <c r="J104" s="8">
        <f>J101/Population!I$6*1000</f>
        <v>0.60336429366044197</v>
      </c>
      <c r="K104" s="8">
        <f>K101/Population!J$6*1000</f>
        <v>0.58903419929915712</v>
      </c>
      <c r="L104" s="8">
        <f>L101/Population!K$6*1000</f>
        <v>0.53236057465785802</v>
      </c>
      <c r="M104" s="8">
        <f>M101/Population!L$6*1000</f>
        <v>0.40717542232331488</v>
      </c>
      <c r="N104" s="8">
        <f>N101/Population!M$6*1000</f>
        <v>0.39617104335631159</v>
      </c>
      <c r="O104" s="8">
        <f>O101/Population!N$6*1000</f>
        <v>0.38969210435580104</v>
      </c>
      <c r="P104" s="8">
        <f>P101/Population!O$6*1000</f>
        <v>0.39588637393738813</v>
      </c>
      <c r="Q104" s="8">
        <f>Q101/Population!P$6*1000</f>
        <v>0.37406839928479674</v>
      </c>
      <c r="R104" s="8">
        <f>R101/Population!Q$6*1000</f>
        <v>0.37421266123897423</v>
      </c>
      <c r="S104" s="8">
        <f>S101/Population!R$6*1000</f>
        <v>0.39820402351663498</v>
      </c>
      <c r="T104" s="8">
        <f>T101/Population!S$6*1000</f>
        <v>0.36371236494880788</v>
      </c>
    </row>
    <row r="105" spans="2:20" x14ac:dyDescent="0.45">
      <c r="D105" s="3" t="s">
        <v>730</v>
      </c>
      <c r="E105" s="8">
        <f>E102/Population!D$5*1000</f>
        <v>0.6138803958277641</v>
      </c>
      <c r="F105" s="8">
        <f>F102/Population!E$5*1000</f>
        <v>0.596671283356909</v>
      </c>
      <c r="G105" s="8">
        <f>G102/Population!F$5*1000</f>
        <v>0.6500536364496593</v>
      </c>
      <c r="H105" s="8">
        <f>H102/Population!G$5*1000</f>
        <v>0.59409046140673516</v>
      </c>
      <c r="I105" s="8">
        <f>I102/Population!H$5*1000</f>
        <v>0.45744290095227758</v>
      </c>
      <c r="J105" s="8">
        <f>J102/Population!I$5*1000</f>
        <v>0.56675252875990567</v>
      </c>
      <c r="K105" s="8">
        <f>K102/Population!J$5*1000</f>
        <v>0.62001542223995032</v>
      </c>
      <c r="L105" s="8">
        <f>L102/Population!K$5*1000</f>
        <v>0.53238950069790458</v>
      </c>
      <c r="M105" s="8">
        <f>M102/Population!L$5*1000</f>
        <v>0.44759535704125503</v>
      </c>
      <c r="N105" s="8">
        <f>N102/Population!M$5*1000</f>
        <v>0.42652659980404933</v>
      </c>
      <c r="O105" s="8">
        <f>O102/Population!N$5*1000</f>
        <v>0.40902921287531036</v>
      </c>
      <c r="P105" s="8">
        <f>P102/Population!O$5*1000</f>
        <v>0.28410650333043697</v>
      </c>
      <c r="Q105" s="8">
        <f>Q102/Population!P$5*1000</f>
        <v>0.41458172860760895</v>
      </c>
      <c r="R105" s="8">
        <f>R102/Population!Q$5*1000</f>
        <v>0.43407406687607464</v>
      </c>
      <c r="S105" s="8">
        <f>S102/Population!R$5*1000</f>
        <v>0.43850449603620473</v>
      </c>
      <c r="T105" s="8">
        <f>T102/Population!S$5*1000</f>
        <v>0.33793504283367809</v>
      </c>
    </row>
    <row r="124" spans="2:20" x14ac:dyDescent="0.45">
      <c r="B124" s="3" t="s">
        <v>743</v>
      </c>
      <c r="E124" s="5">
        <v>2001</v>
      </c>
      <c r="F124" s="5">
        <v>2002</v>
      </c>
      <c r="G124" s="5">
        <v>2003</v>
      </c>
      <c r="H124" s="5">
        <v>2004</v>
      </c>
      <c r="I124" s="5">
        <v>2005</v>
      </c>
      <c r="J124" s="5">
        <v>2006</v>
      </c>
      <c r="K124" s="5">
        <v>2007</v>
      </c>
      <c r="L124" s="5">
        <v>2008</v>
      </c>
      <c r="M124" s="5">
        <v>2009</v>
      </c>
      <c r="N124" s="5">
        <v>2010</v>
      </c>
      <c r="O124" s="5">
        <v>2011</v>
      </c>
      <c r="P124" s="5">
        <v>2012</v>
      </c>
      <c r="Q124" s="5">
        <v>2013</v>
      </c>
      <c r="R124" s="5">
        <v>2014</v>
      </c>
      <c r="S124" s="5">
        <v>2015</v>
      </c>
      <c r="T124" s="5">
        <v>2016</v>
      </c>
    </row>
    <row r="125" spans="2:20" x14ac:dyDescent="0.45">
      <c r="D125" s="3" t="s">
        <v>748</v>
      </c>
      <c r="E125" s="17">
        <v>8250.348462752032</v>
      </c>
      <c r="F125" s="17">
        <v>8220.8606981665926</v>
      </c>
      <c r="G125" s="17">
        <v>9974.3918260348728</v>
      </c>
      <c r="H125" s="17">
        <v>10665.651928519495</v>
      </c>
      <c r="I125" s="17">
        <v>10186.78666489329</v>
      </c>
      <c r="J125" s="17">
        <v>10249.783828459031</v>
      </c>
      <c r="K125" s="17">
        <v>9726.2786620290026</v>
      </c>
      <c r="L125" s="17">
        <v>8369.2976193185368</v>
      </c>
      <c r="M125" s="17">
        <v>8477.3275404920278</v>
      </c>
      <c r="N125" s="17">
        <v>9178.9644679312114</v>
      </c>
      <c r="O125" s="17">
        <v>10793.097192235769</v>
      </c>
      <c r="P125" s="17">
        <v>12017.352726529654</v>
      </c>
      <c r="Q125" s="17">
        <v>11433.049287975786</v>
      </c>
      <c r="R125" s="17">
        <v>10254.815436894045</v>
      </c>
      <c r="S125" s="17">
        <v>11514.936615426888</v>
      </c>
      <c r="T125" s="17">
        <v>11052.330762241509</v>
      </c>
    </row>
    <row r="126" spans="2:20" x14ac:dyDescent="0.45">
      <c r="D126" s="3" t="s">
        <v>744</v>
      </c>
      <c r="E126" s="17">
        <f>'Figure 3'!D10</f>
        <v>1347.5385496372394</v>
      </c>
      <c r="F126" s="17">
        <f>'Figure 3'!E10</f>
        <v>900.41665567896212</v>
      </c>
      <c r="G126" s="17">
        <f>'Figure 3'!F10</f>
        <v>1311.8554502815148</v>
      </c>
      <c r="H126" s="17">
        <f>'Figure 3'!G10</f>
        <v>1427.4058086986774</v>
      </c>
      <c r="I126" s="17">
        <f>'Figure 3'!H10</f>
        <v>1310.1019650657822</v>
      </c>
      <c r="J126" s="17">
        <f>'Figure 3'!I10</f>
        <v>1204.7074173028814</v>
      </c>
      <c r="K126" s="17">
        <f>'Figure 3'!J10</f>
        <v>1754.4445748053033</v>
      </c>
      <c r="L126" s="17">
        <f>'Figure 3'!K10</f>
        <v>1125.9684049397451</v>
      </c>
      <c r="M126" s="17">
        <f>'Figure 3'!L10</f>
        <v>1073.7797679403843</v>
      </c>
      <c r="N126" s="17">
        <f>'Figure 3'!M10</f>
        <v>1866.1756998266874</v>
      </c>
      <c r="O126" s="17">
        <f>'Figure 3'!N10</f>
        <v>1834.5755037155675</v>
      </c>
      <c r="P126" s="17">
        <f>'Figure 3'!O10</f>
        <v>1297.4944809729882</v>
      </c>
      <c r="Q126" s="17">
        <f>'Figure 3'!P10</f>
        <v>1143.1483535816883</v>
      </c>
      <c r="R126" s="17">
        <f>'Figure 3'!Q10</f>
        <v>1402.354992589188</v>
      </c>
      <c r="S126" s="17">
        <f>'Figure 3'!R10</f>
        <v>1529.1663356443773</v>
      </c>
      <c r="T126" s="17">
        <f>'Figure 3'!S10</f>
        <v>1441.5865729224993</v>
      </c>
    </row>
    <row r="128" spans="2:20" x14ac:dyDescent="0.45">
      <c r="D128" s="3" t="s">
        <v>729</v>
      </c>
      <c r="E128" s="8">
        <f>E125/Population!D$6*1000</f>
        <v>0.13957618783204248</v>
      </c>
      <c r="F128" s="8">
        <f>F125/Population!E$6*1000</f>
        <v>0.13846826171747673</v>
      </c>
      <c r="G128" s="8">
        <f>G125/Population!F$6*1000</f>
        <v>0.16724332370950493</v>
      </c>
      <c r="H128" s="8">
        <f>H125/Population!G$6*1000</f>
        <v>0.17790912307788984</v>
      </c>
      <c r="I128" s="8">
        <f>I125/Population!H$6*1000</f>
        <v>0.16862748990056761</v>
      </c>
      <c r="J128" s="8">
        <f>J125/Population!I$6*1000</f>
        <v>0.16849882999275079</v>
      </c>
      <c r="K128" s="8">
        <f>K125/Population!J$6*1000</f>
        <v>0.15861511190523489</v>
      </c>
      <c r="L128" s="8">
        <f>L125/Population!K$6*1000</f>
        <v>0.13538171496794787</v>
      </c>
      <c r="M128" s="8">
        <f>M125/Population!L$6*1000</f>
        <v>0.13616009541426322</v>
      </c>
      <c r="N128" s="8">
        <f>N125/Population!M$6*1000</f>
        <v>0.14625501064262605</v>
      </c>
      <c r="O128" s="8">
        <f>O125/Population!N$6*1000</f>
        <v>0.17083091472357978</v>
      </c>
      <c r="P128" s="8">
        <f>P125/Population!O$6*1000</f>
        <v>0.18865545881522219</v>
      </c>
      <c r="Q128" s="8">
        <f>Q125/Population!P$6*1000</f>
        <v>0.1783348820461049</v>
      </c>
      <c r="R128" s="8">
        <f>R125/Population!Q$6*1000</f>
        <v>0.15874327301693567</v>
      </c>
      <c r="S128" s="8">
        <f>S125/Population!R$6*1000</f>
        <v>0.17685358033215923</v>
      </c>
      <c r="T128" s="8">
        <f>T125/Population!S$6*1000</f>
        <v>0.16835233453528572</v>
      </c>
    </row>
    <row r="129" spans="4:20" x14ac:dyDescent="0.45">
      <c r="D129" s="3" t="s">
        <v>730</v>
      </c>
      <c r="E129" s="8">
        <f>E126/Population!D$5*1000</f>
        <v>0.18403968173139024</v>
      </c>
      <c r="F129" s="8">
        <f>F126/Population!E$5*1000</f>
        <v>0.12205729370732847</v>
      </c>
      <c r="G129" s="8">
        <f>G126/Population!F$5*1000</f>
        <v>0.17739762681291615</v>
      </c>
      <c r="H129" s="8">
        <f>H126/Population!G$5*1000</f>
        <v>0.19203629876209841</v>
      </c>
      <c r="I129" s="8">
        <f>I126/Population!H$5*1000</f>
        <v>0.17423885690461263</v>
      </c>
      <c r="J129" s="8">
        <f>J126/Population!I$5*1000</f>
        <v>0.1585558590817164</v>
      </c>
      <c r="K129" s="8">
        <f>K126/Population!J$5*1000</f>
        <v>0.2280572695704281</v>
      </c>
      <c r="L129" s="8">
        <f>L126/Population!K$5*1000</f>
        <v>0.14413318035583017</v>
      </c>
      <c r="M129" s="8">
        <f>M126/Population!L$5*1000</f>
        <v>0.13518566888334185</v>
      </c>
      <c r="N129" s="8">
        <f>N126/Population!M$5*1000</f>
        <v>0.2315067237100468</v>
      </c>
      <c r="O129" s="8">
        <f>O126/Population!N$5*1000</f>
        <v>0.224440360131584</v>
      </c>
      <c r="P129" s="8">
        <f>P126/Population!O$5*1000</f>
        <v>0.15617410700204482</v>
      </c>
      <c r="Q129" s="8">
        <f>Q126/Population!P$5*1000</f>
        <v>0.13581422758485071</v>
      </c>
      <c r="R129" s="8">
        <f>R126/Population!Q$5*1000</f>
        <v>0.16422941709675465</v>
      </c>
      <c r="S129" s="8">
        <f>S126/Population!R$5*1000</f>
        <v>0.17629309841415464</v>
      </c>
      <c r="T129" s="8">
        <f>T126/Population!S$5*1000</f>
        <v>0.16404034739673412</v>
      </c>
    </row>
    <row r="148" spans="2:20" x14ac:dyDescent="0.45">
      <c r="B148" s="3" t="s">
        <v>749</v>
      </c>
      <c r="E148" s="5">
        <v>2001</v>
      </c>
      <c r="F148" s="5">
        <v>2002</v>
      </c>
      <c r="G148" s="5">
        <v>2003</v>
      </c>
      <c r="H148" s="5">
        <v>2004</v>
      </c>
      <c r="I148" s="5">
        <v>2005</v>
      </c>
      <c r="J148" s="5">
        <v>2006</v>
      </c>
      <c r="K148" s="5">
        <v>2007</v>
      </c>
      <c r="L148" s="5">
        <v>2008</v>
      </c>
      <c r="M148" s="5">
        <v>2009</v>
      </c>
      <c r="N148" s="5">
        <v>2010</v>
      </c>
      <c r="O148" s="5">
        <v>2011</v>
      </c>
      <c r="P148" s="5">
        <v>2012</v>
      </c>
      <c r="Q148" s="5">
        <v>2013</v>
      </c>
      <c r="R148" s="5">
        <v>2014</v>
      </c>
      <c r="S148" s="5">
        <v>2015</v>
      </c>
      <c r="T148" s="5">
        <v>2016</v>
      </c>
    </row>
    <row r="149" spans="2:20" x14ac:dyDescent="0.45">
      <c r="D149" s="3" t="s">
        <v>750</v>
      </c>
      <c r="E149" s="17">
        <v>188787.90318919401</v>
      </c>
      <c r="F149" s="17">
        <v>194199.10868807998</v>
      </c>
      <c r="G149" s="17">
        <v>196313.85865112534</v>
      </c>
      <c r="H149" s="17">
        <v>200246.75011424415</v>
      </c>
      <c r="I149" s="17">
        <v>201395.99705714593</v>
      </c>
      <c r="J149" s="17">
        <v>198803.31477774796</v>
      </c>
      <c r="K149" s="17">
        <v>204786.29006377823</v>
      </c>
      <c r="L149" s="17">
        <v>196769.40310936453</v>
      </c>
      <c r="M149" s="17">
        <v>187629.16249250391</v>
      </c>
      <c r="N149" s="17">
        <v>195241.92331756861</v>
      </c>
      <c r="O149" s="17">
        <v>197702.06894842879</v>
      </c>
      <c r="P149" s="17">
        <v>197459.37594362913</v>
      </c>
      <c r="Q149" s="17">
        <v>194238.63300484131</v>
      </c>
      <c r="R149" s="17">
        <v>196306.52707472845</v>
      </c>
      <c r="S149" s="17">
        <v>202178.1869203923</v>
      </c>
      <c r="T149" s="17">
        <v>196529.76679353474</v>
      </c>
    </row>
    <row r="150" spans="2:20" x14ac:dyDescent="0.45">
      <c r="D150" s="3" t="s">
        <v>751</v>
      </c>
      <c r="E150" s="17">
        <f>'Figure 3'!D11</f>
        <v>27139.355793857692</v>
      </c>
      <c r="F150" s="17">
        <f>'Figure 3'!E11</f>
        <v>28565.083472874245</v>
      </c>
      <c r="G150" s="17">
        <f>'Figure 3'!F11</f>
        <v>29350.597211723245</v>
      </c>
      <c r="H150" s="17">
        <f>'Figure 3'!G11</f>
        <v>29188.90501404076</v>
      </c>
      <c r="I150" s="17">
        <f>'Figure 3'!H11</f>
        <v>31175.802923501382</v>
      </c>
      <c r="J150" s="17">
        <f>'Figure 3'!I11</f>
        <v>30235.525324332306</v>
      </c>
      <c r="K150" s="17">
        <f>'Figure 3'!J11</f>
        <v>31392.081696543431</v>
      </c>
      <c r="L150" s="17">
        <f>'Figure 3'!K11</f>
        <v>30939.676380057073</v>
      </c>
      <c r="M150" s="17">
        <f>'Figure 3'!L11</f>
        <v>27289.911069282596</v>
      </c>
      <c r="N150" s="17">
        <f>'Figure 3'!M11</f>
        <v>34243.741856315479</v>
      </c>
      <c r="O150" s="17">
        <f>'Figure 3'!N11</f>
        <v>29633.923563769782</v>
      </c>
      <c r="P150" s="17">
        <f>'Figure 3'!O11</f>
        <v>28141.157403075438</v>
      </c>
      <c r="Q150" s="17">
        <f>'Figure 3'!P11</f>
        <v>29435.614199541793</v>
      </c>
      <c r="R150" s="17">
        <f>'Figure 3'!Q11</f>
        <v>33493.7903248168</v>
      </c>
      <c r="S150" s="17">
        <f>'Figure 3'!R11</f>
        <v>30264.375683042959</v>
      </c>
      <c r="T150" s="17">
        <f>'Figure 3'!S11</f>
        <v>31906.01081701864</v>
      </c>
    </row>
    <row r="152" spans="2:20" x14ac:dyDescent="0.45">
      <c r="D152" s="3" t="s">
        <v>729</v>
      </c>
      <c r="E152" s="8">
        <f>E149/Population!D$6*1000</f>
        <v>3.1938403517035021</v>
      </c>
      <c r="F152" s="8">
        <f>F149/Population!E$6*1000</f>
        <v>3.2709972829388576</v>
      </c>
      <c r="G152" s="8">
        <f>G149/Population!F$6*1000</f>
        <v>3.2916475293615917</v>
      </c>
      <c r="H152" s="8">
        <f>H149/Population!G$6*1000</f>
        <v>3.3402293597038222</v>
      </c>
      <c r="I152" s="8">
        <f>I149/Population!H$6*1000</f>
        <v>3.3338188554402568</v>
      </c>
      <c r="J152" s="8">
        <f>J149/Population!I$6*1000</f>
        <v>3.2681787732656247</v>
      </c>
      <c r="K152" s="8">
        <f>K149/Population!J$6*1000</f>
        <v>3.3396329103682034</v>
      </c>
      <c r="L152" s="8">
        <f>L149/Population!K$6*1000</f>
        <v>3.18294084615601</v>
      </c>
      <c r="M152" s="8">
        <f>M149/Population!L$6*1000</f>
        <v>3.0136389735384501</v>
      </c>
      <c r="N152" s="8">
        <f>N149/Population!M$6*1000</f>
        <v>3.1109293071632984</v>
      </c>
      <c r="O152" s="8">
        <f>O149/Population!N$6*1000</f>
        <v>3.1291875427101741</v>
      </c>
      <c r="P152" s="8">
        <f>P149/Population!O$6*1000</f>
        <v>3.0998332173254179</v>
      </c>
      <c r="Q152" s="8">
        <f>Q149/Population!P$6*1000</f>
        <v>3.0297712214138404</v>
      </c>
      <c r="R152" s="8">
        <f>R149/Population!Q$6*1000</f>
        <v>3.0388007287109668</v>
      </c>
      <c r="S152" s="8">
        <f>S149/Population!R$6*1000</f>
        <v>3.1051787270832789</v>
      </c>
      <c r="T152" s="8">
        <f>T149/Population!S$6*1000</f>
        <v>2.9935988848977111</v>
      </c>
    </row>
    <row r="153" spans="2:20" x14ac:dyDescent="0.45">
      <c r="D153" s="3" t="s">
        <v>730</v>
      </c>
      <c r="E153" s="8">
        <f>E150/Population!D$5*1000</f>
        <v>3.7065495484645852</v>
      </c>
      <c r="F153" s="8">
        <f>F150/Population!E$5*1000</f>
        <v>3.8721815742001149</v>
      </c>
      <c r="G153" s="8">
        <f>G150/Population!F$5*1000</f>
        <v>3.9689786628429</v>
      </c>
      <c r="H153" s="8">
        <f>H150/Population!G$5*1000</f>
        <v>3.9269346177910345</v>
      </c>
      <c r="I153" s="8">
        <f>I150/Population!H$5*1000</f>
        <v>4.1462698395400155</v>
      </c>
      <c r="J153" s="8">
        <f>J150/Population!I$5*1000</f>
        <v>3.9794058073614513</v>
      </c>
      <c r="K153" s="8">
        <f>K150/Population!J$5*1000</f>
        <v>4.0806033662476837</v>
      </c>
      <c r="L153" s="8">
        <f>L150/Population!K$5*1000</f>
        <v>3.9605320506985504</v>
      </c>
      <c r="M153" s="8">
        <f>M150/Population!L$5*1000</f>
        <v>3.4357183770971416</v>
      </c>
      <c r="N153" s="8">
        <f>N150/Population!M$5*1000</f>
        <v>4.2480761513851233</v>
      </c>
      <c r="O153" s="8">
        <f>O150/Population!N$5*1000</f>
        <v>3.6253882510117177</v>
      </c>
      <c r="P153" s="8">
        <f>P150/Population!O$5*1000</f>
        <v>3.3872360860707076</v>
      </c>
      <c r="Q153" s="8">
        <f>Q150/Population!P$5*1000</f>
        <v>3.4971621955021734</v>
      </c>
      <c r="R153" s="8">
        <f>R150/Population!Q$5*1000</f>
        <v>3.9224488025315378</v>
      </c>
      <c r="S153" s="8">
        <f>S150/Population!R$5*1000</f>
        <v>3.4890910402401381</v>
      </c>
      <c r="T153" s="8">
        <f>T150/Population!S$5*1000</f>
        <v>3.6306339118136823</v>
      </c>
    </row>
    <row r="172" spans="2:20" x14ac:dyDescent="0.45">
      <c r="B172" s="3" t="s">
        <v>752</v>
      </c>
      <c r="E172" s="5">
        <v>2001</v>
      </c>
      <c r="F172" s="5">
        <v>2002</v>
      </c>
      <c r="G172" s="5">
        <v>2003</v>
      </c>
      <c r="H172" s="5">
        <v>2004</v>
      </c>
      <c r="I172" s="5">
        <v>2005</v>
      </c>
      <c r="J172" s="5">
        <v>2006</v>
      </c>
      <c r="K172" s="5">
        <v>2007</v>
      </c>
      <c r="L172" s="5">
        <v>2008</v>
      </c>
      <c r="M172" s="5">
        <v>2009</v>
      </c>
      <c r="N172" s="5">
        <v>2010</v>
      </c>
      <c r="O172" s="5">
        <v>2011</v>
      </c>
      <c r="P172" s="5">
        <v>2012</v>
      </c>
      <c r="Q172" s="5">
        <v>2013</v>
      </c>
      <c r="R172" s="5">
        <v>2014</v>
      </c>
      <c r="S172" s="5">
        <v>2015</v>
      </c>
      <c r="T172" s="5">
        <v>2016</v>
      </c>
    </row>
    <row r="173" spans="2:20" x14ac:dyDescent="0.45">
      <c r="D173" s="3" t="s">
        <v>753</v>
      </c>
      <c r="E173" s="17">
        <v>5919.1414871660545</v>
      </c>
      <c r="F173" s="17">
        <v>5951.2770901488748</v>
      </c>
      <c r="G173" s="17">
        <v>6513.7084976010719</v>
      </c>
      <c r="H173" s="17">
        <v>6775.9756860575035</v>
      </c>
      <c r="I173" s="17">
        <v>6924.6499226285214</v>
      </c>
      <c r="J173" s="17">
        <v>6895.9264735596789</v>
      </c>
      <c r="K173" s="17">
        <v>6780.548501043243</v>
      </c>
      <c r="L173" s="17">
        <v>6440.813638861182</v>
      </c>
      <c r="M173" s="17">
        <v>5951.4103423225624</v>
      </c>
      <c r="N173" s="17">
        <v>6505.9308486645587</v>
      </c>
      <c r="O173" s="17">
        <v>6337.4128000157043</v>
      </c>
      <c r="P173" s="17">
        <v>6639.0769763756043</v>
      </c>
      <c r="Q173" s="17">
        <v>6802.9567861843179</v>
      </c>
      <c r="R173" s="17">
        <v>6375.6442353543844</v>
      </c>
      <c r="S173" s="17">
        <v>6986.8683062091959</v>
      </c>
      <c r="T173" s="17">
        <v>6429.4261226051294</v>
      </c>
    </row>
    <row r="174" spans="2:20" x14ac:dyDescent="0.45">
      <c r="D174" s="3" t="s">
        <v>754</v>
      </c>
      <c r="E174" s="17">
        <f>'Figure 3'!D12</f>
        <v>1040.7743681951235</v>
      </c>
      <c r="F174" s="17">
        <f>'Figure 3'!E12</f>
        <v>890.06510801988031</v>
      </c>
      <c r="G174" s="17">
        <f>'Figure 3'!F12</f>
        <v>1031.5325646523427</v>
      </c>
      <c r="H174" s="17">
        <f>'Figure 3'!G12</f>
        <v>938.74838329674401</v>
      </c>
      <c r="I174" s="17">
        <f>'Figure 3'!H12</f>
        <v>974.398885851758</v>
      </c>
      <c r="J174" s="17">
        <f>'Figure 3'!I12</f>
        <v>1014.7261539681856</v>
      </c>
      <c r="K174" s="17">
        <f>'Figure 3'!J12</f>
        <v>977.32224626026232</v>
      </c>
      <c r="L174" s="17">
        <f>'Figure 3'!K12</f>
        <v>888.41051829531409</v>
      </c>
      <c r="M174" s="17">
        <f>'Figure 3'!L12</f>
        <v>818.72936788376956</v>
      </c>
      <c r="N174" s="17">
        <f>'Figure 3'!M12</f>
        <v>968.90448460836819</v>
      </c>
      <c r="O174" s="17">
        <f>'Figure 3'!N12</f>
        <v>932.73769413396337</v>
      </c>
      <c r="P174" s="17">
        <f>'Figure 3'!O12</f>
        <v>909.4399702413516</v>
      </c>
      <c r="Q174" s="17">
        <f>'Figure 3'!P12</f>
        <v>977.00275034465903</v>
      </c>
      <c r="R174" s="17">
        <f>'Figure 3'!Q12</f>
        <v>869.62340686970015</v>
      </c>
      <c r="S174" s="17">
        <f>'Figure 3'!R12</f>
        <v>942.9482892792962</v>
      </c>
      <c r="T174" s="17">
        <f>'Figure 3'!S12</f>
        <v>913.5886002659247</v>
      </c>
    </row>
    <row r="176" spans="2:20" x14ac:dyDescent="0.45">
      <c r="D176" s="3" t="s">
        <v>729</v>
      </c>
      <c r="E176" s="8">
        <f>E173/Population!D$6*1000</f>
        <v>0.10013773451473616</v>
      </c>
      <c r="F176" s="8">
        <f>F173/Population!E$6*1000</f>
        <v>0.10024047650579206</v>
      </c>
      <c r="G176" s="8">
        <f>G173/Population!F$6*1000</f>
        <v>0.10921711095910583</v>
      </c>
      <c r="H176" s="8">
        <f>H173/Population!G$6*1000</f>
        <v>0.11302711736542957</v>
      </c>
      <c r="I176" s="8">
        <f>I173/Population!H$6*1000</f>
        <v>0.11462754382765306</v>
      </c>
      <c r="J176" s="8">
        <f>J173/Population!I$6*1000</f>
        <v>0.11336390717671672</v>
      </c>
      <c r="K176" s="8">
        <f>K173/Population!J$6*1000</f>
        <v>0.11057645957343841</v>
      </c>
      <c r="L176" s="8">
        <f>L173/Population!K$6*1000</f>
        <v>0.1041865680825167</v>
      </c>
      <c r="M176" s="8">
        <f>M173/Population!L$6*1000</f>
        <v>9.558962965503634E-2</v>
      </c>
      <c r="N176" s="8">
        <f>N173/Population!M$6*1000</f>
        <v>0.10366365278305543</v>
      </c>
      <c r="O176" s="8">
        <f>O173/Population!N$6*1000</f>
        <v>0.1003072617919548</v>
      </c>
      <c r="P176" s="8">
        <f>P173/Population!O$6*1000</f>
        <v>0.1042241283575448</v>
      </c>
      <c r="Q176" s="8">
        <f>Q173/Population!P$6*1000</f>
        <v>0.1061138166617426</v>
      </c>
      <c r="R176" s="8">
        <f>R173/Population!Q$6*1000</f>
        <v>9.869418320982018E-2</v>
      </c>
      <c r="S176" s="8">
        <f>S173/Population!R$6*1000</f>
        <v>0.10730868232543689</v>
      </c>
      <c r="T176" s="8">
        <f>T173/Population!S$6*1000</f>
        <v>9.793489904958308E-2</v>
      </c>
    </row>
    <row r="177" spans="4:20" x14ac:dyDescent="0.45">
      <c r="D177" s="3" t="s">
        <v>730</v>
      </c>
      <c r="E177" s="8">
        <f>E174/Population!D$5*1000</f>
        <v>0.14214345372782347</v>
      </c>
      <c r="F177" s="8">
        <f>F174/Population!E$5*1000</f>
        <v>0.12065407455874749</v>
      </c>
      <c r="G177" s="8">
        <f>G174/Population!F$5*1000</f>
        <v>0.13949054288740265</v>
      </c>
      <c r="H177" s="8">
        <f>H174/Population!G$5*1000</f>
        <v>0.12629468361317692</v>
      </c>
      <c r="I177" s="8">
        <f>I174/Population!H$5*1000</f>
        <v>0.12959155284635696</v>
      </c>
      <c r="J177" s="8">
        <f>J174/Population!I$5*1000</f>
        <v>0.13355174440223552</v>
      </c>
      <c r="K177" s="8">
        <f>K174/Population!J$5*1000</f>
        <v>0.12704045837258057</v>
      </c>
      <c r="L177" s="8">
        <f>L174/Population!K$5*1000</f>
        <v>0.11372382466657886</v>
      </c>
      <c r="M177" s="8">
        <f>M174/Population!L$5*1000</f>
        <v>0.10307558452521334</v>
      </c>
      <c r="N177" s="8">
        <f>N174/Population!M$5*1000</f>
        <v>0.12019656179237914</v>
      </c>
      <c r="O177" s="8">
        <f>O174/Population!N$5*1000</f>
        <v>0.11411031247051179</v>
      </c>
      <c r="P177" s="8">
        <f>P174/Population!O$5*1000</f>
        <v>0.10946557176713428</v>
      </c>
      <c r="Q177" s="8">
        <f>Q174/Population!P$5*1000</f>
        <v>0.11607493766718059</v>
      </c>
      <c r="R177" s="8">
        <f>R174/Population!Q$5*1000</f>
        <v>0.10184136396178711</v>
      </c>
      <c r="S177" s="8">
        <f>S174/Population!R$5*1000</f>
        <v>0.1087097405210164</v>
      </c>
      <c r="T177" s="8">
        <f>T174/Population!S$5*1000</f>
        <v>0.10395864818683713</v>
      </c>
    </row>
    <row r="196" spans="2:20" x14ac:dyDescent="0.45">
      <c r="B196" s="3" t="s">
        <v>755</v>
      </c>
      <c r="E196" s="5">
        <v>2001</v>
      </c>
      <c r="F196" s="5">
        <v>2002</v>
      </c>
      <c r="G196" s="5">
        <v>2003</v>
      </c>
      <c r="H196" s="5">
        <v>2004</v>
      </c>
      <c r="I196" s="5">
        <v>2005</v>
      </c>
      <c r="J196" s="5">
        <v>2006</v>
      </c>
      <c r="K196" s="5">
        <v>2007</v>
      </c>
      <c r="L196" s="5">
        <v>2008</v>
      </c>
      <c r="M196" s="5">
        <v>2009</v>
      </c>
      <c r="N196" s="5">
        <v>2010</v>
      </c>
      <c r="O196" s="5">
        <v>2011</v>
      </c>
      <c r="P196" s="5">
        <v>2012</v>
      </c>
      <c r="Q196" s="5">
        <v>2013</v>
      </c>
      <c r="R196" s="5">
        <v>2014</v>
      </c>
      <c r="S196" s="5">
        <v>2015</v>
      </c>
      <c r="T196" s="5">
        <v>2016</v>
      </c>
    </row>
    <row r="197" spans="2:20" x14ac:dyDescent="0.45">
      <c r="D197" s="3" t="s">
        <v>756</v>
      </c>
      <c r="E197" s="17">
        <v>53300.46761348928</v>
      </c>
      <c r="F197" s="17">
        <v>56186.096494173275</v>
      </c>
      <c r="G197" s="17">
        <v>57547.264740204278</v>
      </c>
      <c r="H197" s="17">
        <v>60230.692312183244</v>
      </c>
      <c r="I197" s="17">
        <v>56965.360598347281</v>
      </c>
      <c r="J197" s="17">
        <v>58043.075361803116</v>
      </c>
      <c r="K197" s="17">
        <v>57000.322529696452</v>
      </c>
      <c r="L197" s="17">
        <v>51390.404861635034</v>
      </c>
      <c r="M197" s="17">
        <v>45366.772312517875</v>
      </c>
      <c r="N197" s="17">
        <v>44177.746258558218</v>
      </c>
      <c r="O197" s="17">
        <v>43843.551958399832</v>
      </c>
      <c r="P197" s="17">
        <v>44662.089694501643</v>
      </c>
      <c r="Q197" s="17">
        <v>42490.332910532554</v>
      </c>
      <c r="R197" s="17">
        <v>43659.423872761443</v>
      </c>
      <c r="S197" s="17">
        <v>46354.290048433621</v>
      </c>
      <c r="T197" s="17">
        <v>44044.984984862705</v>
      </c>
    </row>
    <row r="198" spans="2:20" x14ac:dyDescent="0.45">
      <c r="D198" s="3" t="s">
        <v>757</v>
      </c>
      <c r="E198" s="17">
        <f>'Figure 3'!D13</f>
        <v>5736.7611944347491</v>
      </c>
      <c r="F198" s="17">
        <f>'Figure 3'!E13</f>
        <v>6289.3347503959685</v>
      </c>
      <c r="G198" s="17">
        <f>'Figure 3'!F13</f>
        <v>6446.6281420097457</v>
      </c>
      <c r="H198" s="17">
        <f>'Figure 3'!G13</f>
        <v>5727.8865684630564</v>
      </c>
      <c r="I198" s="17">
        <f>'Figure 3'!H13</f>
        <v>5700.4251105811109</v>
      </c>
      <c r="J198" s="17">
        <f>'Figure 3'!I13</f>
        <v>5075.8537206043038</v>
      </c>
      <c r="K198" s="17">
        <f>'Figure 3'!J13</f>
        <v>5311.6471617687421</v>
      </c>
      <c r="L198" s="17">
        <f>'Figure 3'!K13</f>
        <v>6172.2116414297807</v>
      </c>
      <c r="M198" s="17">
        <f>'Figure 3'!L13</f>
        <v>5049.3684288171362</v>
      </c>
      <c r="N198" s="17">
        <f>'Figure 3'!M13</f>
        <v>4705.2848242332193</v>
      </c>
      <c r="O198" s="17">
        <f>'Figure 3'!N13</f>
        <v>4965.7817392564511</v>
      </c>
      <c r="P198" s="17">
        <f>'Figure 3'!O13</f>
        <v>3969.8797035192442</v>
      </c>
      <c r="Q198" s="17">
        <f>'Figure 3'!P13</f>
        <v>3858.8418692744162</v>
      </c>
      <c r="R198" s="17">
        <f>'Figure 3'!Q13</f>
        <v>5898.6820738667548</v>
      </c>
      <c r="S198" s="17">
        <f>'Figure 3'!R13</f>
        <v>4305.3638061949287</v>
      </c>
      <c r="T198" s="17">
        <f>'Figure 3'!S13</f>
        <v>3609.0213090860771</v>
      </c>
    </row>
    <row r="200" spans="2:20" x14ac:dyDescent="0.45">
      <c r="D200" s="3" t="s">
        <v>729</v>
      </c>
      <c r="E200" s="8">
        <f>E197/Population!D$6*1000</f>
        <v>0.90171658963778178</v>
      </c>
      <c r="F200" s="8">
        <f>F197/Population!E$6*1000</f>
        <v>0.94637184595205115</v>
      </c>
      <c r="G200" s="8">
        <f>G197/Population!F$6*1000</f>
        <v>0.96491054225694628</v>
      </c>
      <c r="H200" s="8">
        <f>H197/Population!G$6*1000</f>
        <v>1.004682106958853</v>
      </c>
      <c r="I200" s="8">
        <f>I197/Population!H$6*1000</f>
        <v>0.94297898689533655</v>
      </c>
      <c r="J200" s="8">
        <f>J197/Population!I$6*1000</f>
        <v>0.95418502978469688</v>
      </c>
      <c r="K200" s="8">
        <f>K197/Population!J$6*1000</f>
        <v>0.92955516193242738</v>
      </c>
      <c r="L200" s="8">
        <f>L197/Population!K$6*1000</f>
        <v>0.83129092302871299</v>
      </c>
      <c r="M200" s="8">
        <f>M197/Population!L$6*1000</f>
        <v>0.72866643611496751</v>
      </c>
      <c r="N200" s="8">
        <f>N197/Population!M$6*1000</f>
        <v>0.70391565102865228</v>
      </c>
      <c r="O200" s="8">
        <f>O197/Population!N$6*1000</f>
        <v>0.6939466913326976</v>
      </c>
      <c r="P200" s="8">
        <f>P197/Population!O$6*1000</f>
        <v>0.70113170635010424</v>
      </c>
      <c r="Q200" s="8">
        <f>Q197/Population!P$6*1000</f>
        <v>0.66277231181613716</v>
      </c>
      <c r="R200" s="8">
        <f>R197/Population!Q$6*1000</f>
        <v>0.67584247481054871</v>
      </c>
      <c r="S200" s="8">
        <f>S197/Population!R$6*1000</f>
        <v>0.71193810548968861</v>
      </c>
      <c r="T200" s="8">
        <f>T197/Population!S$6*1000</f>
        <v>0.67090609268640833</v>
      </c>
    </row>
    <row r="201" spans="2:20" x14ac:dyDescent="0.45">
      <c r="D201" s="3" t="s">
        <v>730</v>
      </c>
      <c r="E201" s="8">
        <f>E198/Population!D$5*1000</f>
        <v>0.78349647561250335</v>
      </c>
      <c r="F201" s="8">
        <f>F198/Population!E$5*1000</f>
        <v>0.85255994989778616</v>
      </c>
      <c r="G201" s="8">
        <f>G198/Population!F$5*1000</f>
        <v>0.87175498877751811</v>
      </c>
      <c r="H201" s="8">
        <f>H198/Population!G$5*1000</f>
        <v>0.77060225594821152</v>
      </c>
      <c r="I201" s="8">
        <f>I198/Population!H$5*1000</f>
        <v>0.75813607003339678</v>
      </c>
      <c r="J201" s="8">
        <f>J198/Population!I$5*1000</f>
        <v>0.66805129252491491</v>
      </c>
      <c r="K201" s="8">
        <f>K198/Population!J$5*1000</f>
        <v>0.69045199035080485</v>
      </c>
      <c r="L201" s="8">
        <f>L198/Population!K$5*1000</f>
        <v>0.79009365609700211</v>
      </c>
      <c r="M201" s="8">
        <f>M198/Population!L$5*1000</f>
        <v>0.63570041908814501</v>
      </c>
      <c r="N201" s="8">
        <f>N198/Population!M$5*1000</f>
        <v>0.5837098156845576</v>
      </c>
      <c r="O201" s="8">
        <f>O198/Population!N$5*1000</f>
        <v>0.6075093882134146</v>
      </c>
      <c r="P201" s="8">
        <f>P198/Population!O$5*1000</f>
        <v>0.47783819252759319</v>
      </c>
      <c r="Q201" s="8">
        <f>Q198/Population!P$5*1000</f>
        <v>0.45845810493933897</v>
      </c>
      <c r="R201" s="8">
        <f>R198/Population!Q$5*1000</f>
        <v>0.69079307575439219</v>
      </c>
      <c r="S201" s="8">
        <f>S198/Population!R$5*1000</f>
        <v>0.49635275607504364</v>
      </c>
      <c r="T201" s="8">
        <f>T198/Population!S$5*1000</f>
        <v>0.41067607067433737</v>
      </c>
    </row>
    <row r="220" spans="2:21" x14ac:dyDescent="0.45">
      <c r="B220" s="3" t="s">
        <v>758</v>
      </c>
      <c r="E220" s="5">
        <v>2001</v>
      </c>
      <c r="F220" s="5">
        <v>2002</v>
      </c>
      <c r="G220" s="5">
        <v>2003</v>
      </c>
      <c r="H220" s="5">
        <v>2004</v>
      </c>
      <c r="I220" s="5">
        <v>2005</v>
      </c>
      <c r="J220" s="5">
        <v>2006</v>
      </c>
      <c r="K220" s="5">
        <v>2007</v>
      </c>
      <c r="L220" s="5">
        <v>2008</v>
      </c>
      <c r="M220" s="5">
        <v>2009</v>
      </c>
      <c r="N220" s="5">
        <v>2010</v>
      </c>
      <c r="O220" s="5">
        <v>2011</v>
      </c>
      <c r="P220" s="5">
        <v>2012</v>
      </c>
      <c r="Q220" s="5">
        <v>2013</v>
      </c>
      <c r="R220" s="5">
        <v>2014</v>
      </c>
      <c r="S220" s="5">
        <v>2015</v>
      </c>
      <c r="T220" s="5">
        <v>2016</v>
      </c>
    </row>
    <row r="221" spans="2:21" x14ac:dyDescent="0.45">
      <c r="D221" s="3" t="s">
        <v>759</v>
      </c>
      <c r="E221" s="17">
        <v>1594.2844705211055</v>
      </c>
      <c r="F221" s="17">
        <v>1583.6632284016991</v>
      </c>
      <c r="G221" s="17">
        <v>1466.8071859449897</v>
      </c>
      <c r="H221" s="17">
        <v>1460.5702851195315</v>
      </c>
      <c r="I221" s="17">
        <v>1477.4464005962361</v>
      </c>
      <c r="J221" s="17">
        <v>1690.7733999533373</v>
      </c>
      <c r="K221" s="17">
        <v>1835.5989870854517</v>
      </c>
      <c r="L221" s="17">
        <v>2043.2088488161799</v>
      </c>
      <c r="M221" s="17">
        <v>2034.2939103288156</v>
      </c>
      <c r="N221" s="17">
        <v>2031.1416070501457</v>
      </c>
      <c r="O221" s="17">
        <v>1801.4262623807999</v>
      </c>
      <c r="P221" s="17">
        <v>1801.92974296482</v>
      </c>
      <c r="Q221" s="17">
        <v>1936.4983615017561</v>
      </c>
      <c r="R221" s="17">
        <v>2091.056399503062</v>
      </c>
      <c r="S221" s="17">
        <v>2278.3960569725655</v>
      </c>
      <c r="T221" s="17">
        <v>2243.0302267784641</v>
      </c>
      <c r="U221" s="17"/>
    </row>
    <row r="222" spans="2:21" x14ac:dyDescent="0.45">
      <c r="D222" s="3" t="s">
        <v>760</v>
      </c>
      <c r="E222" s="17">
        <f>'Figure 3'!D14</f>
        <v>333.94984838171416</v>
      </c>
      <c r="F222" s="17">
        <f>'Figure 3'!E14</f>
        <v>386.64248449409058</v>
      </c>
      <c r="G222" s="17">
        <f>'Figure 3'!F14</f>
        <v>328.46279864464071</v>
      </c>
      <c r="H222" s="17">
        <f>'Figure 3'!G14</f>
        <v>366.19667610093728</v>
      </c>
      <c r="I222" s="17">
        <f>'Figure 3'!H14</f>
        <v>330.67875869708229</v>
      </c>
      <c r="J222" s="17">
        <f>'Figure 3'!I14</f>
        <v>401.15525189015955</v>
      </c>
      <c r="K222" s="17">
        <f>'Figure 3'!J14</f>
        <v>509.30436728657571</v>
      </c>
      <c r="L222" s="17">
        <f>'Figure 3'!K14</f>
        <v>571.98536835957066</v>
      </c>
      <c r="M222" s="17">
        <f>'Figure 3'!L14</f>
        <v>521.61492292938851</v>
      </c>
      <c r="N222" s="17">
        <f>'Figure 3'!M14</f>
        <v>463.18355983192959</v>
      </c>
      <c r="O222" s="17">
        <f>'Figure 3'!N14</f>
        <v>357.38277052698459</v>
      </c>
      <c r="P222" s="17">
        <f>'Figure 3'!O14</f>
        <v>355.36766247412078</v>
      </c>
      <c r="Q222" s="17">
        <f>'Figure 3'!P14</f>
        <v>443.79975266255286</v>
      </c>
      <c r="R222" s="17">
        <f>'Figure 3'!Q14</f>
        <v>479.246513604624</v>
      </c>
      <c r="S222" s="17">
        <f>'Figure 3'!R14</f>
        <v>520.73573738576124</v>
      </c>
      <c r="T222" s="17">
        <f>'Figure 3'!S14</f>
        <v>468.02356037837956</v>
      </c>
    </row>
    <row r="224" spans="2:21" x14ac:dyDescent="0.45">
      <c r="D224" s="3" t="s">
        <v>729</v>
      </c>
      <c r="E224" s="8">
        <f>E221/Population!D$6*1000</f>
        <v>2.6971484867553807E-2</v>
      </c>
      <c r="F224" s="8">
        <f>F221/Population!E$6*1000</f>
        <v>2.6674469065213056E-2</v>
      </c>
      <c r="G224" s="8">
        <f>G221/Population!F$6*1000</f>
        <v>2.4594352547702709E-2</v>
      </c>
      <c r="H224" s="8">
        <f>H221/Population!G$6*1000</f>
        <v>2.4363140702577672E-2</v>
      </c>
      <c r="I224" s="8">
        <f>I221/Population!H$6*1000</f>
        <v>2.4456983952925612E-2</v>
      </c>
      <c r="J224" s="8">
        <f>J221/Population!I$6*1000</f>
        <v>2.7795058358595057E-2</v>
      </c>
      <c r="K224" s="8">
        <f>K221/Population!J$6*1000</f>
        <v>2.993475190941702E-2</v>
      </c>
      <c r="L224" s="8">
        <f>L221/Population!K$6*1000</f>
        <v>3.3050935762151082E-2</v>
      </c>
      <c r="M224" s="8">
        <f>M221/Population!L$6*1000</f>
        <v>3.2674171383373203E-2</v>
      </c>
      <c r="N224" s="8">
        <f>N221/Population!M$6*1000</f>
        <v>3.2363632999524314E-2</v>
      </c>
      <c r="O224" s="8">
        <f>O221/Population!N$6*1000</f>
        <v>2.8512603076619181E-2</v>
      </c>
      <c r="P224" s="8">
        <f>P221/Population!O$6*1000</f>
        <v>2.8287751066951649E-2</v>
      </c>
      <c r="Q224" s="8">
        <f>Q221/Population!P$6*1000</f>
        <v>3.0205870558442614E-2</v>
      </c>
      <c r="R224" s="8">
        <f>R221/Population!Q$6*1000</f>
        <v>3.2369294109954518E-2</v>
      </c>
      <c r="S224" s="8">
        <f>S221/Population!R$6*1000</f>
        <v>3.4993028059784451E-2</v>
      </c>
      <c r="T224" s="8">
        <f>T221/Population!S$6*1000</f>
        <v>3.4166492410943855E-2</v>
      </c>
    </row>
    <row r="225" spans="4:20" x14ac:dyDescent="0.45">
      <c r="D225" s="3" t="s">
        <v>730</v>
      </c>
      <c r="E225" s="8">
        <f>E222/Population!D$5*1000</f>
        <v>4.5609102483162273E-2</v>
      </c>
      <c r="F225" s="8">
        <f>F222/Population!E$5*1000</f>
        <v>5.2411886199551387E-2</v>
      </c>
      <c r="G225" s="8">
        <f>G222/Population!F$5*1000</f>
        <v>4.4416876084467982E-2</v>
      </c>
      <c r="H225" s="8">
        <f>H222/Population!G$5*1000</f>
        <v>4.9266336082461629E-2</v>
      </c>
      <c r="I225" s="8">
        <f>I222/Population!H$5*1000</f>
        <v>4.3979087471350216E-2</v>
      </c>
      <c r="J225" s="8">
        <f>J222/Population!I$5*1000</f>
        <v>5.2797479848665375E-2</v>
      </c>
      <c r="K225" s="8">
        <f>K222/Population!J$5*1000</f>
        <v>6.6203609422406828E-2</v>
      </c>
      <c r="L225" s="8">
        <f>L222/Population!K$5*1000</f>
        <v>7.3218813154066906E-2</v>
      </c>
      <c r="M225" s="8">
        <f>M222/Population!L$5*1000</f>
        <v>6.5669762423440581E-2</v>
      </c>
      <c r="N225" s="8">
        <f>N222/Population!M$5*1000</f>
        <v>5.7459813898018804E-2</v>
      </c>
      <c r="O225" s="8">
        <f>O222/Population!N$5*1000</f>
        <v>4.3721895097502392E-2</v>
      </c>
      <c r="P225" s="8">
        <f>P222/Population!O$5*1000</f>
        <v>4.2774152921776699E-2</v>
      </c>
      <c r="Q225" s="8">
        <f>Q222/Population!P$5*1000</f>
        <v>5.2726595302667566E-2</v>
      </c>
      <c r="R225" s="8">
        <f>R222/Population!Q$5*1000</f>
        <v>5.6124430683291246E-2</v>
      </c>
      <c r="S225" s="8">
        <f>S222/Population!R$5*1000</f>
        <v>6.0034094695153473E-2</v>
      </c>
      <c r="T225" s="8">
        <f>T222/Population!S$5*1000</f>
        <v>5.3257118841417796E-2</v>
      </c>
    </row>
    <row r="244" spans="2:20" x14ac:dyDescent="0.45">
      <c r="B244" s="3" t="s">
        <v>761</v>
      </c>
      <c r="E244" s="5">
        <v>2001</v>
      </c>
      <c r="F244" s="5">
        <v>2002</v>
      </c>
      <c r="G244" s="5">
        <v>2003</v>
      </c>
      <c r="H244" s="5">
        <v>2004</v>
      </c>
      <c r="I244" s="5">
        <v>2005</v>
      </c>
      <c r="J244" s="5">
        <v>2006</v>
      </c>
      <c r="K244" s="5">
        <v>2007</v>
      </c>
      <c r="L244" s="5">
        <v>2008</v>
      </c>
      <c r="M244" s="5">
        <v>2009</v>
      </c>
      <c r="N244" s="5">
        <v>2010</v>
      </c>
      <c r="O244" s="5">
        <v>2011</v>
      </c>
      <c r="P244" s="5">
        <v>2012</v>
      </c>
      <c r="Q244" s="5">
        <v>2013</v>
      </c>
      <c r="R244" s="5">
        <v>2014</v>
      </c>
      <c r="S244" s="5">
        <v>2015</v>
      </c>
      <c r="T244" s="5">
        <v>2016</v>
      </c>
    </row>
    <row r="245" spans="2:20" x14ac:dyDescent="0.45">
      <c r="D245" s="3" t="s">
        <v>762</v>
      </c>
      <c r="E245" s="17">
        <v>33676.198106483025</v>
      </c>
      <c r="F245" s="17">
        <v>36584.397700936381</v>
      </c>
      <c r="G245" s="17">
        <v>42144.845829167054</v>
      </c>
      <c r="H245" s="17">
        <v>41858.482316994123</v>
      </c>
      <c r="I245" s="17">
        <v>41701.011853206539</v>
      </c>
      <c r="J245" s="17">
        <v>39655.885687014234</v>
      </c>
      <c r="K245" s="17">
        <v>43624.357856727627</v>
      </c>
      <c r="L245" s="17">
        <v>39117.831127658268</v>
      </c>
      <c r="M245" s="17">
        <v>30638.867897839369</v>
      </c>
      <c r="N245" s="17">
        <v>32495.459044753305</v>
      </c>
      <c r="O245" s="17">
        <v>28791.372358964411</v>
      </c>
      <c r="P245" s="17">
        <v>29171.231942559436</v>
      </c>
      <c r="Q245" s="17">
        <v>27811.340177130092</v>
      </c>
      <c r="R245" s="17">
        <v>27372.916355907775</v>
      </c>
      <c r="S245" s="17">
        <v>29836.396133480983</v>
      </c>
      <c r="T245" s="17">
        <v>28078.688247413087</v>
      </c>
    </row>
    <row r="246" spans="2:20" x14ac:dyDescent="0.45">
      <c r="D246" s="3" t="s">
        <v>763</v>
      </c>
      <c r="E246" s="17">
        <f>'Figure 3'!D15</f>
        <v>5284.6812236233227</v>
      </c>
      <c r="F246" s="17">
        <f>'Figure 3'!E15</f>
        <v>5348.5875769850154</v>
      </c>
      <c r="G246" s="17">
        <f>'Figure 3'!F15</f>
        <v>6209.4351575651708</v>
      </c>
      <c r="H246" s="17">
        <f>'Figure 3'!G15</f>
        <v>6156.7766767192952</v>
      </c>
      <c r="I246" s="17">
        <f>'Figure 3'!H15</f>
        <v>6162.430583196754</v>
      </c>
      <c r="J246" s="17">
        <f>'Figure 3'!I15</f>
        <v>5986.2695457285699</v>
      </c>
      <c r="K246" s="17">
        <f>'Figure 3'!J15</f>
        <v>6082.1726258815625</v>
      </c>
      <c r="L246" s="17">
        <f>'Figure 3'!K15</f>
        <v>5317.0399628506138</v>
      </c>
      <c r="M246" s="17">
        <f>'Figure 3'!L15</f>
        <v>4960.1730857823759</v>
      </c>
      <c r="N246" s="17">
        <f>'Figure 3'!M15</f>
        <v>5422.3954209669937</v>
      </c>
      <c r="O246" s="17">
        <f>'Figure 3'!N15</f>
        <v>4331.0736850345029</v>
      </c>
      <c r="P246" s="17">
        <f>'Figure 3'!O15</f>
        <v>4415.4966698479839</v>
      </c>
      <c r="Q246" s="17">
        <f>'Figure 3'!P15</f>
        <v>4040.7922131264477</v>
      </c>
      <c r="R246" s="17">
        <f>'Figure 3'!Q15</f>
        <v>4816.1724384849367</v>
      </c>
      <c r="S246" s="17">
        <f>'Figure 3'!R15</f>
        <v>4546.6569673022268</v>
      </c>
      <c r="T246" s="17">
        <f>'Figure 3'!S15</f>
        <v>4595.1066062644513</v>
      </c>
    </row>
    <row r="248" spans="2:20" x14ac:dyDescent="0.45">
      <c r="D248" s="3" t="s">
        <v>729</v>
      </c>
      <c r="E248" s="8">
        <f>E245/Population!D$6*1000</f>
        <v>0.5697208273808666</v>
      </c>
      <c r="F248" s="8">
        <f>F245/Population!E$6*1000</f>
        <v>0.61621016845100862</v>
      </c>
      <c r="G248" s="8">
        <f>G245/Population!F$6*1000</f>
        <v>0.70665402128046695</v>
      </c>
      <c r="H248" s="8">
        <f>H245/Population!G$6*1000</f>
        <v>0.69822322463709963</v>
      </c>
      <c r="I248" s="8">
        <f>I245/Population!H$6*1000</f>
        <v>0.69029981548098884</v>
      </c>
      <c r="J248" s="8">
        <f>J245/Population!I$6*1000</f>
        <v>0.65191329421361555</v>
      </c>
      <c r="K248" s="8">
        <f>K245/Population!J$6*1000</f>
        <v>0.71142136100338604</v>
      </c>
      <c r="L248" s="8">
        <f>L245/Population!K$6*1000</f>
        <v>0.63276983383465324</v>
      </c>
      <c r="M248" s="8">
        <f>M245/Population!L$6*1000</f>
        <v>0.49211159488980671</v>
      </c>
      <c r="N248" s="8">
        <f>N245/Population!M$6*1000</f>
        <v>0.51777340734151223</v>
      </c>
      <c r="O248" s="8">
        <f>O245/Population!N$6*1000</f>
        <v>0.45570389931884159</v>
      </c>
      <c r="P248" s="8">
        <f>P245/Population!O$6*1000</f>
        <v>0.45794712625682005</v>
      </c>
      <c r="Q248" s="8">
        <f>Q245/Population!P$6*1000</f>
        <v>0.43380658519934628</v>
      </c>
      <c r="R248" s="8">
        <f>R245/Population!Q$6*1000</f>
        <v>0.42372935535460954</v>
      </c>
      <c r="S248" s="8">
        <f>S245/Population!R$6*1000</f>
        <v>0.45824598576994291</v>
      </c>
      <c r="T248" s="8">
        <f>T245/Population!S$6*1000</f>
        <v>0.42770279127818867</v>
      </c>
    </row>
    <row r="249" spans="2:20" x14ac:dyDescent="0.45">
      <c r="D249" s="3" t="s">
        <v>730</v>
      </c>
      <c r="E249" s="8">
        <f>E246/Population!D$5*1000</f>
        <v>0.72175378634571463</v>
      </c>
      <c r="F249" s="8">
        <f>F246/Population!E$5*1000</f>
        <v>0.72503559400637319</v>
      </c>
      <c r="G249" s="8">
        <f>G246/Population!F$5*1000</f>
        <v>0.83968021062409348</v>
      </c>
      <c r="H249" s="8">
        <f>H246/Population!G$5*1000</f>
        <v>0.82830306427005185</v>
      </c>
      <c r="I249" s="8">
        <f>I246/Population!H$5*1000</f>
        <v>0.81958113887441875</v>
      </c>
      <c r="J249" s="8">
        <f>J246/Population!I$5*1000</f>
        <v>0.78787438085398387</v>
      </c>
      <c r="K249" s="8">
        <f>K246/Population!J$5*1000</f>
        <v>0.79061128634883171</v>
      </c>
      <c r="L249" s="8">
        <f>L246/Population!K$5*1000</f>
        <v>0.68062467522409287</v>
      </c>
      <c r="M249" s="8">
        <f>M246/Population!L$5*1000</f>
        <v>0.62447099153750163</v>
      </c>
      <c r="N249" s="8">
        <f>N246/Population!M$5*1000</f>
        <v>0.67267031645788289</v>
      </c>
      <c r="O249" s="8">
        <f>O246/Population!N$5*1000</f>
        <v>0.52985976083123354</v>
      </c>
      <c r="P249" s="8">
        <f>P246/Population!O$5*1000</f>
        <v>0.53147528524891474</v>
      </c>
      <c r="Q249" s="8">
        <f>Q246/Population!P$5*1000</f>
        <v>0.48007511145615395</v>
      </c>
      <c r="R249" s="8">
        <f>R246/Population!Q$5*1000</f>
        <v>0.56402066266365347</v>
      </c>
      <c r="S249" s="8">
        <f>S246/Population!R$5*1000</f>
        <v>0.52417073637332556</v>
      </c>
      <c r="T249" s="8">
        <f>T246/Population!S$5*1000</f>
        <v>0.52288422920624156</v>
      </c>
    </row>
    <row r="268" spans="2:20" x14ac:dyDescent="0.45">
      <c r="B268" s="3" t="s">
        <v>764</v>
      </c>
      <c r="E268" s="5">
        <v>2001</v>
      </c>
      <c r="F268" s="5">
        <v>2002</v>
      </c>
      <c r="G268" s="5">
        <v>2003</v>
      </c>
      <c r="H268" s="5">
        <v>2004</v>
      </c>
      <c r="I268" s="5">
        <v>2005</v>
      </c>
      <c r="J268" s="5">
        <v>2006</v>
      </c>
      <c r="K268" s="5">
        <v>2007</v>
      </c>
      <c r="L268" s="5">
        <v>2008</v>
      </c>
      <c r="M268" s="5">
        <v>2009</v>
      </c>
      <c r="N268" s="5">
        <v>2010</v>
      </c>
      <c r="O268" s="5">
        <v>2011</v>
      </c>
      <c r="P268" s="5">
        <v>2012</v>
      </c>
      <c r="Q268" s="5">
        <v>2013</v>
      </c>
      <c r="R268" s="5">
        <v>2014</v>
      </c>
      <c r="S268" s="5">
        <v>2015</v>
      </c>
      <c r="T268" s="5">
        <v>2016</v>
      </c>
    </row>
    <row r="269" spans="2:20" x14ac:dyDescent="0.45">
      <c r="D269" s="3" t="s">
        <v>765</v>
      </c>
      <c r="E269" s="17">
        <v>32588.584800300254</v>
      </c>
      <c r="F269" s="17">
        <v>30521.90293891613</v>
      </c>
      <c r="G269" s="17">
        <v>32566.104013025481</v>
      </c>
      <c r="H269" s="17">
        <v>34102.287018051647</v>
      </c>
      <c r="I269" s="17">
        <v>35554.948873997724</v>
      </c>
      <c r="J269" s="17">
        <v>36373.301348401008</v>
      </c>
      <c r="K269" s="17">
        <v>36159.288384750602</v>
      </c>
      <c r="L269" s="17">
        <v>33874.322651782641</v>
      </c>
      <c r="M269" s="17">
        <v>26624.733831431284</v>
      </c>
      <c r="N269" s="17">
        <v>27921.609043253404</v>
      </c>
      <c r="O269" s="17">
        <v>28424.929293058194</v>
      </c>
      <c r="P269" s="17">
        <v>29445.762883304778</v>
      </c>
      <c r="Q269" s="17">
        <v>27989.564909527999</v>
      </c>
      <c r="R269" s="17">
        <v>28246.194166870187</v>
      </c>
      <c r="S269" s="17">
        <v>29821.546049361612</v>
      </c>
      <c r="T269" s="17">
        <v>27692.295938107542</v>
      </c>
    </row>
    <row r="270" spans="2:20" x14ac:dyDescent="0.45">
      <c r="D270" s="3" t="s">
        <v>766</v>
      </c>
      <c r="E270" s="17">
        <f>'Figure 3'!D16</f>
        <v>3688.2345588547046</v>
      </c>
      <c r="F270" s="17">
        <f>'Figure 3'!E16</f>
        <v>4779.7535636346147</v>
      </c>
      <c r="G270" s="17">
        <f>'Figure 3'!F16</f>
        <v>3787.7359936324451</v>
      </c>
      <c r="H270" s="17">
        <f>'Figure 3'!G16</f>
        <v>4002.6983816891834</v>
      </c>
      <c r="I270" s="17">
        <f>'Figure 3'!H16</f>
        <v>5087.6142756564532</v>
      </c>
      <c r="J270" s="17">
        <f>'Figure 3'!I16</f>
        <v>4104.4065652706395</v>
      </c>
      <c r="K270" s="17">
        <f>'Figure 3'!J16</f>
        <v>5126.450004152347</v>
      </c>
      <c r="L270" s="17">
        <f>'Figure 3'!K16</f>
        <v>5027.9215269506567</v>
      </c>
      <c r="M270" s="17">
        <f>'Figure 3'!L16</f>
        <v>3023.7665620422713</v>
      </c>
      <c r="N270" s="17">
        <f>'Figure 3'!M16</f>
        <v>3394.9501970324854</v>
      </c>
      <c r="O270" s="17">
        <f>'Figure 3'!N16</f>
        <v>3145.5135406181475</v>
      </c>
      <c r="P270" s="17">
        <f>'Figure 3'!O16</f>
        <v>3117.0526142864505</v>
      </c>
      <c r="Q270" s="17">
        <f>'Figure 3'!P16</f>
        <v>3121.0286970788434</v>
      </c>
      <c r="R270" s="17">
        <f>'Figure 3'!Q16</f>
        <v>3518.2324698503521</v>
      </c>
      <c r="S270" s="17">
        <f>'Figure 3'!R16</f>
        <v>3218.024395076241</v>
      </c>
      <c r="T270" s="17">
        <f>'Figure 3'!S16</f>
        <v>4544.6280131003641</v>
      </c>
    </row>
    <row r="272" spans="2:20" x14ac:dyDescent="0.45">
      <c r="D272" s="3" t="s">
        <v>729</v>
      </c>
      <c r="E272" s="8">
        <f>E269/Population!D$6*1000</f>
        <v>0.55132100829470909</v>
      </c>
      <c r="F272" s="8">
        <f>F269/Population!E$6*1000</f>
        <v>0.51409639445706801</v>
      </c>
      <c r="G272" s="8">
        <f>G269/Population!F$6*1000</f>
        <v>0.54604466822645004</v>
      </c>
      <c r="H272" s="8">
        <f>H269/Population!G$6*1000</f>
        <v>0.56884548820770053</v>
      </c>
      <c r="I272" s="8">
        <f>I269/Population!H$6*1000</f>
        <v>0.58856065012411396</v>
      </c>
      <c r="J272" s="8">
        <f>J269/Population!I$6*1000</f>
        <v>0.59795004682559605</v>
      </c>
      <c r="K272" s="8">
        <f>K269/Population!J$6*1000</f>
        <v>0.58968180666586101</v>
      </c>
      <c r="L272" s="8">
        <f>L269/Population!K$6*1000</f>
        <v>0.54795086787095837</v>
      </c>
      <c r="M272" s="8">
        <f>M269/Population!L$6*1000</f>
        <v>0.42763787072649029</v>
      </c>
      <c r="N272" s="8">
        <f>N269/Population!M$6*1000</f>
        <v>0.44489498156872859</v>
      </c>
      <c r="O272" s="8">
        <f>O269/Population!N$6*1000</f>
        <v>0.44990391410348524</v>
      </c>
      <c r="P272" s="8">
        <f>P269/Population!O$6*1000</f>
        <v>0.46225687414921157</v>
      </c>
      <c r="Q272" s="8">
        <f>Q269/Population!P$6*1000</f>
        <v>0.43658656854668537</v>
      </c>
      <c r="R272" s="8">
        <f>R269/Population!Q$6*1000</f>
        <v>0.43724758772244871</v>
      </c>
      <c r="S272" s="8">
        <f>S269/Population!R$6*1000</f>
        <v>0.4580179089135557</v>
      </c>
      <c r="T272" s="8">
        <f>T269/Population!S$6*1000</f>
        <v>0.42181715061854597</v>
      </c>
    </row>
    <row r="273" spans="4:20" x14ac:dyDescent="0.45">
      <c r="D273" s="3" t="s">
        <v>730</v>
      </c>
      <c r="E273" s="8">
        <f>E270/Population!D$5*1000</f>
        <v>0.50371955187854478</v>
      </c>
      <c r="F273" s="8">
        <f>F270/Population!E$5*1000</f>
        <v>0.64792646924693165</v>
      </c>
      <c r="G273" s="8">
        <f>G270/Population!F$5*1000</f>
        <v>0.51220229798951256</v>
      </c>
      <c r="H273" s="8">
        <f>H270/Population!G$5*1000</f>
        <v>0.53850375106809945</v>
      </c>
      <c r="I273" s="8">
        <f>I270/Population!H$5*1000</f>
        <v>0.67663442953271091</v>
      </c>
      <c r="J273" s="8">
        <f>J270/Population!I$5*1000</f>
        <v>0.54019565218092114</v>
      </c>
      <c r="K273" s="8">
        <f>K270/Population!J$5*1000</f>
        <v>0.66637852647242257</v>
      </c>
      <c r="L273" s="8">
        <f>L270/Population!K$5*1000</f>
        <v>0.6436151468190805</v>
      </c>
      <c r="M273" s="8">
        <f>M270/Population!L$5*1000</f>
        <v>0.38068318796956707</v>
      </c>
      <c r="N273" s="8">
        <f>N270/Population!M$5*1000</f>
        <v>0.421157449079827</v>
      </c>
      <c r="O273" s="8">
        <f>O270/Population!N$5*1000</f>
        <v>0.38481937125252602</v>
      </c>
      <c r="P273" s="8">
        <f>P270/Population!O$5*1000</f>
        <v>0.37518688183515292</v>
      </c>
      <c r="Q273" s="8">
        <f>Q270/Population!P$5*1000</f>
        <v>0.37080060556954297</v>
      </c>
      <c r="R273" s="8">
        <f>R270/Population!Q$5*1000</f>
        <v>0.41201926102006703</v>
      </c>
      <c r="S273" s="8">
        <f>S270/Population!R$5*1000</f>
        <v>0.37099658693523646</v>
      </c>
      <c r="T273" s="8">
        <f>T270/Population!S$5*1000</f>
        <v>0.5171401926604875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310"/>
  <sheetViews>
    <sheetView topLeftCell="A49" workbookViewId="0">
      <selection activeCell="A2" sqref="A2:S2"/>
    </sheetView>
  </sheetViews>
  <sheetFormatPr defaultColWidth="9.1328125" defaultRowHeight="14.25" x14ac:dyDescent="0.45"/>
  <cols>
    <col min="1" max="1" width="29.1328125" style="3" customWidth="1"/>
    <col min="2" max="2" width="51" style="3" customWidth="1"/>
    <col min="3" max="3" width="49.3984375" style="3" customWidth="1"/>
    <col min="4" max="16384" width="9.1328125" style="3"/>
  </cols>
  <sheetData>
    <row r="1" spans="1:19" x14ac:dyDescent="0.45">
      <c r="A1" s="3" t="s">
        <v>489</v>
      </c>
    </row>
    <row r="2" spans="1:19" x14ac:dyDescent="0.45">
      <c r="D2" s="5">
        <f>co2_coicop!B1</f>
        <v>2001</v>
      </c>
      <c r="E2" s="5">
        <f>co2_coicop!C1</f>
        <v>2002</v>
      </c>
      <c r="F2" s="5">
        <f>co2_coicop!D1</f>
        <v>2003</v>
      </c>
      <c r="G2" s="5">
        <f>co2_coicop!E1</f>
        <v>2004</v>
      </c>
      <c r="H2" s="5">
        <f>co2_coicop!F1</f>
        <v>2005</v>
      </c>
      <c r="I2" s="5">
        <f>co2_coicop!G1</f>
        <v>2006</v>
      </c>
      <c r="J2" s="5">
        <f>co2_coicop!H1</f>
        <v>2007</v>
      </c>
      <c r="K2" s="5">
        <f>co2_coicop!I1</f>
        <v>2008</v>
      </c>
      <c r="L2" s="5">
        <f>co2_coicop!J1</f>
        <v>2009</v>
      </c>
      <c r="M2" s="5">
        <f>co2_coicop!K1</f>
        <v>2010</v>
      </c>
      <c r="N2" s="5">
        <f>co2_coicop!L1</f>
        <v>2011</v>
      </c>
      <c r="O2" s="5">
        <f>co2_coicop!M1</f>
        <v>2012</v>
      </c>
      <c r="P2" s="5">
        <f>co2_coicop!N1</f>
        <v>2013</v>
      </c>
      <c r="Q2" s="5">
        <f>co2_coicop!O1</f>
        <v>2014</v>
      </c>
      <c r="R2" s="5">
        <f>co2_coicop!P1</f>
        <v>2015</v>
      </c>
      <c r="S2" s="5">
        <f>co2_coicop!Q1</f>
        <v>2016</v>
      </c>
    </row>
    <row r="3" spans="1:19" x14ac:dyDescent="0.45">
      <c r="A3" s="3" t="s">
        <v>490</v>
      </c>
      <c r="B3" s="3" t="s">
        <v>491</v>
      </c>
      <c r="C3" s="3" t="str">
        <f>co2_coicop!A2</f>
        <v>1.1.1.1 Rice</v>
      </c>
      <c r="D3" s="6">
        <f>co2_coicop!B2</f>
        <v>9.9316585603281293</v>
      </c>
      <c r="E3" s="6">
        <f>co2_coicop!C2</f>
        <v>11.05250684471617</v>
      </c>
      <c r="F3" s="6">
        <f>co2_coicop!D2</f>
        <v>9.6241536953091824</v>
      </c>
      <c r="G3" s="6">
        <f>co2_coicop!E2</f>
        <v>9.8275986941276283</v>
      </c>
      <c r="H3" s="6">
        <f>co2_coicop!F2</f>
        <v>8.7578645909640329</v>
      </c>
      <c r="I3" s="6">
        <f>co2_coicop!G2</f>
        <v>12.02118952977402</v>
      </c>
      <c r="J3" s="6">
        <f>co2_coicop!H2</f>
        <v>11.039907200617479</v>
      </c>
      <c r="K3" s="6">
        <f>co2_coicop!I2</f>
        <v>14.786345912009169</v>
      </c>
      <c r="L3" s="6">
        <f>co2_coicop!J2</f>
        <v>9.1456386208154044</v>
      </c>
      <c r="M3" s="6">
        <f>co2_coicop!K2</f>
        <v>7.3572795979947614</v>
      </c>
      <c r="N3" s="6">
        <f>co2_coicop!L2</f>
        <v>7.7911343164259872</v>
      </c>
      <c r="O3" s="6">
        <f>co2_coicop!M2</f>
        <v>9.2998357322599734</v>
      </c>
      <c r="P3" s="6">
        <f>co2_coicop!N2</f>
        <v>12.288702685494901</v>
      </c>
      <c r="Q3" s="6">
        <f>co2_coicop!O2</f>
        <v>12.115380541942081</v>
      </c>
      <c r="R3" s="6">
        <f>co2_coicop!P2</f>
        <v>12.47778682188455</v>
      </c>
      <c r="S3" s="6">
        <f>co2_coicop!Q2</f>
        <v>11.309560643899911</v>
      </c>
    </row>
    <row r="4" spans="1:19" x14ac:dyDescent="0.45">
      <c r="C4" s="3" t="str">
        <f>co2_coicop!A3</f>
        <v>1.1.1.2 Bread</v>
      </c>
      <c r="D4" s="6">
        <f>co2_coicop!B3</f>
        <v>43.524362897379007</v>
      </c>
      <c r="E4" s="6">
        <f>co2_coicop!C3</f>
        <v>44.335226578883798</v>
      </c>
      <c r="F4" s="6">
        <f>co2_coicop!D3</f>
        <v>40.762104256052083</v>
      </c>
      <c r="G4" s="6">
        <f>co2_coicop!E3</f>
        <v>43.266617227215939</v>
      </c>
      <c r="H4" s="6">
        <f>co2_coicop!F3</f>
        <v>36.767207404289067</v>
      </c>
      <c r="I4" s="6">
        <f>co2_coicop!G3</f>
        <v>41.938170590994922</v>
      </c>
      <c r="J4" s="6">
        <f>co2_coicop!H3</f>
        <v>41.234292434082008</v>
      </c>
      <c r="K4" s="6">
        <f>co2_coicop!I3</f>
        <v>40.424162714249803</v>
      </c>
      <c r="L4" s="6">
        <f>co2_coicop!J3</f>
        <v>29.562581116915911</v>
      </c>
      <c r="M4" s="6">
        <f>co2_coicop!K3</f>
        <v>29.47876979303696</v>
      </c>
      <c r="N4" s="6">
        <f>co2_coicop!L3</f>
        <v>32.296689811158771</v>
      </c>
      <c r="O4" s="6">
        <f>co2_coicop!M3</f>
        <v>31.552699711141759</v>
      </c>
      <c r="P4" s="6">
        <f>co2_coicop!N3</f>
        <v>44.637791322576078</v>
      </c>
      <c r="Q4" s="6">
        <f>co2_coicop!O3</f>
        <v>38.480236162403791</v>
      </c>
      <c r="R4" s="6">
        <f>co2_coicop!P3</f>
        <v>39.919837809850137</v>
      </c>
      <c r="S4" s="6">
        <f>co2_coicop!Q3</f>
        <v>36.69983280314446</v>
      </c>
    </row>
    <row r="5" spans="1:19" x14ac:dyDescent="0.45">
      <c r="C5" s="3" t="str">
        <f>co2_coicop!A4</f>
        <v>1.1.1.3 Other breads and cereals</v>
      </c>
      <c r="D5" s="6">
        <f>co2_coicop!B4</f>
        <v>37.435867040768748</v>
      </c>
      <c r="E5" s="6">
        <f>co2_coicop!C4</f>
        <v>39.817703492563041</v>
      </c>
      <c r="F5" s="6">
        <f>co2_coicop!D4</f>
        <v>34.620965114334041</v>
      </c>
      <c r="G5" s="6">
        <f>co2_coicop!E4</f>
        <v>33.13931465706348</v>
      </c>
      <c r="H5" s="6">
        <f>co2_coicop!F4</f>
        <v>31.089524021880749</v>
      </c>
      <c r="I5" s="6">
        <f>co2_coicop!G4</f>
        <v>35.908058575367058</v>
      </c>
      <c r="J5" s="6">
        <f>co2_coicop!H4</f>
        <v>31.73385000429025</v>
      </c>
      <c r="K5" s="6">
        <f>co2_coicop!I4</f>
        <v>32.764189234213418</v>
      </c>
      <c r="L5" s="6">
        <f>co2_coicop!J4</f>
        <v>24.49952622934461</v>
      </c>
      <c r="M5" s="6">
        <f>co2_coicop!K4</f>
        <v>24.090726235096291</v>
      </c>
      <c r="N5" s="6">
        <f>co2_coicop!L4</f>
        <v>27.02232123113097</v>
      </c>
      <c r="O5" s="6">
        <f>co2_coicop!M4</f>
        <v>26.075446651598231</v>
      </c>
      <c r="P5" s="6">
        <f>co2_coicop!N4</f>
        <v>37.738238925844371</v>
      </c>
      <c r="Q5" s="6">
        <f>co2_coicop!O4</f>
        <v>43.341439224274133</v>
      </c>
      <c r="R5" s="6">
        <f>co2_coicop!P4</f>
        <v>39.764307302175709</v>
      </c>
      <c r="S5" s="6">
        <f>co2_coicop!Q4</f>
        <v>37.86804534049584</v>
      </c>
    </row>
    <row r="6" spans="1:19" x14ac:dyDescent="0.45">
      <c r="B6" s="3" t="s">
        <v>166</v>
      </c>
      <c r="C6" s="3" t="str">
        <f>co2_coicop!A5</f>
        <v>1.1.2 Pasta products</v>
      </c>
      <c r="D6" s="6">
        <f>co2_coicop!B5</f>
        <v>10.81327734277591</v>
      </c>
      <c r="E6" s="6">
        <f>co2_coicop!C5</f>
        <v>10.12844691693909</v>
      </c>
      <c r="F6" s="6">
        <f>co2_coicop!D5</f>
        <v>7.7988369673310602</v>
      </c>
      <c r="G6" s="6">
        <f>co2_coicop!E5</f>
        <v>8.5000739430599328</v>
      </c>
      <c r="H6" s="6">
        <f>co2_coicop!F5</f>
        <v>6.9875188661428549</v>
      </c>
      <c r="I6" s="6">
        <f>co2_coicop!G5</f>
        <v>7.4775084100823257</v>
      </c>
      <c r="J6" s="6">
        <f>co2_coicop!H5</f>
        <v>6.9678472773325293</v>
      </c>
      <c r="K6" s="6">
        <f>co2_coicop!I5</f>
        <v>7.2523729668875943</v>
      </c>
      <c r="L6" s="6">
        <f>co2_coicop!J5</f>
        <v>6.5019636241121379</v>
      </c>
      <c r="M6" s="6">
        <f>co2_coicop!K5</f>
        <v>5.9146998343211603</v>
      </c>
      <c r="N6" s="6">
        <f>co2_coicop!L5</f>
        <v>6.8467815321809908</v>
      </c>
      <c r="O6" s="6">
        <f>co2_coicop!M5</f>
        <v>7.6708279252380702</v>
      </c>
      <c r="P6" s="6">
        <f>co2_coicop!N5</f>
        <v>7.8038270983909328</v>
      </c>
      <c r="Q6" s="6">
        <f>co2_coicop!O5</f>
        <v>8.7386902253040795</v>
      </c>
      <c r="R6" s="6">
        <f>co2_coicop!P5</f>
        <v>7.3983061477011232</v>
      </c>
      <c r="S6" s="6">
        <f>co2_coicop!Q5</f>
        <v>7.9677074509539647</v>
      </c>
    </row>
    <row r="7" spans="1:19" x14ac:dyDescent="0.45">
      <c r="B7" s="3" t="s">
        <v>492</v>
      </c>
      <c r="C7" s="3" t="str">
        <f>co2_coicop!A6</f>
        <v>1.1.3.1 Buns, crispbread and biscuits</v>
      </c>
      <c r="D7" s="6">
        <f>co2_coicop!B6</f>
        <v>190.30597452038779</v>
      </c>
      <c r="E7" s="6">
        <f>co2_coicop!C6</f>
        <v>188.3234017736082</v>
      </c>
      <c r="F7" s="6">
        <f>co2_coicop!D6</f>
        <v>186.20006383303701</v>
      </c>
      <c r="G7" s="6">
        <f>co2_coicop!E6</f>
        <v>191.71376902390881</v>
      </c>
      <c r="H7" s="6">
        <f>co2_coicop!F6</f>
        <v>206.3406860004408</v>
      </c>
      <c r="I7" s="6">
        <f>co2_coicop!G6</f>
        <v>215.73587708568661</v>
      </c>
      <c r="J7" s="6">
        <f>co2_coicop!H6</f>
        <v>190.71733314525659</v>
      </c>
      <c r="K7" s="6">
        <f>co2_coicop!I6</f>
        <v>180.22689805999121</v>
      </c>
      <c r="L7" s="6">
        <f>co2_coicop!J6</f>
        <v>182.0522128237063</v>
      </c>
      <c r="M7" s="6">
        <f>co2_coicop!K6</f>
        <v>191.85352602012199</v>
      </c>
      <c r="N7" s="6">
        <f>co2_coicop!L6</f>
        <v>214.74537063931379</v>
      </c>
      <c r="O7" s="6">
        <f>co2_coicop!M6</f>
        <v>213.3934890332809</v>
      </c>
      <c r="P7" s="6">
        <f>co2_coicop!N6</f>
        <v>258.58821843856367</v>
      </c>
      <c r="Q7" s="6">
        <f>co2_coicop!O6</f>
        <v>247.41921753948969</v>
      </c>
      <c r="R7" s="6">
        <f>co2_coicop!P6</f>
        <v>233.29113772449529</v>
      </c>
      <c r="S7" s="6">
        <f>co2_coicop!Q6</f>
        <v>212.81172776634989</v>
      </c>
    </row>
    <row r="8" spans="1:19" x14ac:dyDescent="0.45">
      <c r="C8" s="3" t="str">
        <f>co2_coicop!A7</f>
        <v>1.1.3.2 Cakes and puddings</v>
      </c>
      <c r="D8" s="6">
        <f>co2_coicop!B7</f>
        <v>189.75413259279071</v>
      </c>
      <c r="E8" s="6">
        <f>co2_coicop!C7</f>
        <v>178.2850773239349</v>
      </c>
      <c r="F8" s="6">
        <f>co2_coicop!D7</f>
        <v>185.00283773404561</v>
      </c>
      <c r="G8" s="6">
        <f>co2_coicop!E7</f>
        <v>162.77399191007129</v>
      </c>
      <c r="H8" s="6">
        <f>co2_coicop!F7</f>
        <v>187.0450461047771</v>
      </c>
      <c r="I8" s="6">
        <f>co2_coicop!G7</f>
        <v>183.72373078141061</v>
      </c>
      <c r="J8" s="6">
        <f>co2_coicop!H7</f>
        <v>172.50861670916191</v>
      </c>
      <c r="K8" s="6">
        <f>co2_coicop!I7</f>
        <v>168.81524629139341</v>
      </c>
      <c r="L8" s="6">
        <f>co2_coicop!J7</f>
        <v>148.7813431074045</v>
      </c>
      <c r="M8" s="6">
        <f>co2_coicop!K7</f>
        <v>154.63747647448869</v>
      </c>
      <c r="N8" s="6">
        <f>co2_coicop!L7</f>
        <v>164.76133317041351</v>
      </c>
      <c r="O8" s="6">
        <f>co2_coicop!M7</f>
        <v>178.411858174846</v>
      </c>
      <c r="P8" s="6">
        <f>co2_coicop!N7</f>
        <v>167.55201711445389</v>
      </c>
      <c r="Q8" s="6">
        <f>co2_coicop!O7</f>
        <v>152.55338502689759</v>
      </c>
      <c r="R8" s="6">
        <f>co2_coicop!P7</f>
        <v>135.433698012333</v>
      </c>
      <c r="S8" s="6">
        <f>co2_coicop!Q7</f>
        <v>171.50977885258061</v>
      </c>
    </row>
    <row r="9" spans="1:19" x14ac:dyDescent="0.45">
      <c r="B9" s="3" t="s">
        <v>169</v>
      </c>
      <c r="C9" s="3" t="str">
        <f>co2_coicop!A8</f>
        <v>1.1.4 Pastry (savoury)</v>
      </c>
      <c r="D9" s="6">
        <f>co2_coicop!B8</f>
        <v>194.05400570461609</v>
      </c>
      <c r="E9" s="6">
        <f>co2_coicop!C8</f>
        <v>162.07873489304771</v>
      </c>
      <c r="F9" s="6">
        <f>co2_coicop!D8</f>
        <v>185.34943259072531</v>
      </c>
      <c r="G9" s="6">
        <f>co2_coicop!E8</f>
        <v>180.83246398551549</v>
      </c>
      <c r="H9" s="6">
        <f>co2_coicop!F8</f>
        <v>173.88501721885629</v>
      </c>
      <c r="I9" s="6">
        <f>co2_coicop!G8</f>
        <v>158.8689967098955</v>
      </c>
      <c r="J9" s="6">
        <f>co2_coicop!H8</f>
        <v>160.84411968126639</v>
      </c>
      <c r="K9" s="6">
        <f>co2_coicop!I8</f>
        <v>117.9643658087889</v>
      </c>
      <c r="L9" s="6">
        <f>co2_coicop!J8</f>
        <v>132.4120460268866</v>
      </c>
      <c r="M9" s="6">
        <f>co2_coicop!K8</f>
        <v>132.44576687119579</v>
      </c>
      <c r="N9" s="6">
        <f>co2_coicop!L8</f>
        <v>129.99558720831121</v>
      </c>
      <c r="O9" s="6">
        <f>co2_coicop!M8</f>
        <v>113.1347579525401</v>
      </c>
      <c r="P9" s="6">
        <f>co2_coicop!N8</f>
        <v>132.98439342602009</v>
      </c>
      <c r="Q9" s="6">
        <f>co2_coicop!O8</f>
        <v>125.4976314363774</v>
      </c>
      <c r="R9" s="6">
        <f>co2_coicop!P8</f>
        <v>108.4628284534123</v>
      </c>
      <c r="S9" s="6">
        <f>co2_coicop!Q8</f>
        <v>122.63851002212461</v>
      </c>
    </row>
    <row r="10" spans="1:19" x14ac:dyDescent="0.45">
      <c r="B10" s="3" t="s">
        <v>170</v>
      </c>
      <c r="C10" s="3" t="str">
        <f>co2_coicop!A9</f>
        <v>1.1.5 Beef (fresh, chilled or frozen)</v>
      </c>
      <c r="D10" s="6">
        <f>co2_coicop!B9</f>
        <v>210.0401404657263</v>
      </c>
      <c r="E10" s="6">
        <f>co2_coicop!C9</f>
        <v>228.19348204839261</v>
      </c>
      <c r="F10" s="6">
        <f>co2_coicop!D9</f>
        <v>206.97992436526499</v>
      </c>
      <c r="G10" s="6">
        <f>co2_coicop!E9</f>
        <v>247.21493374170981</v>
      </c>
      <c r="H10" s="6">
        <f>co2_coicop!F9</f>
        <v>237.04251443356731</v>
      </c>
      <c r="I10" s="6">
        <f>co2_coicop!G9</f>
        <v>245.30596156630449</v>
      </c>
      <c r="J10" s="6">
        <f>co2_coicop!H9</f>
        <v>184.17472565333779</v>
      </c>
      <c r="K10" s="6">
        <f>co2_coicop!I9</f>
        <v>203.86806644265761</v>
      </c>
      <c r="L10" s="6">
        <f>co2_coicop!J9</f>
        <v>194.6346310572072</v>
      </c>
      <c r="M10" s="6">
        <f>co2_coicop!K9</f>
        <v>228.3615995683129</v>
      </c>
      <c r="N10" s="6">
        <f>co2_coicop!L9</f>
        <v>213.2958590706213</v>
      </c>
      <c r="O10" s="6">
        <f>co2_coicop!M9</f>
        <v>203.73996480598441</v>
      </c>
      <c r="P10" s="6">
        <f>co2_coicop!N9</f>
        <v>294.87039722649149</v>
      </c>
      <c r="Q10" s="6">
        <f>co2_coicop!O9</f>
        <v>280.57115135947049</v>
      </c>
      <c r="R10" s="6">
        <f>co2_coicop!P9</f>
        <v>251.4821390337865</v>
      </c>
      <c r="S10" s="6">
        <f>co2_coicop!Q9</f>
        <v>269.80633700100998</v>
      </c>
    </row>
    <row r="11" spans="1:19" x14ac:dyDescent="0.45">
      <c r="B11" s="3" t="s">
        <v>171</v>
      </c>
      <c r="C11" s="3" t="str">
        <f>co2_coicop!A10</f>
        <v>1.1.6 Pork (fresh, chilled or frozen)</v>
      </c>
      <c r="D11" s="6">
        <f>co2_coicop!B10</f>
        <v>105.7422859481425</v>
      </c>
      <c r="E11" s="6">
        <f>co2_coicop!C10</f>
        <v>99.568659534284322</v>
      </c>
      <c r="F11" s="6">
        <f>co2_coicop!D10</f>
        <v>74.70375040177629</v>
      </c>
      <c r="G11" s="6">
        <f>co2_coicop!E10</f>
        <v>98.490758226251728</v>
      </c>
      <c r="H11" s="6">
        <f>co2_coicop!F10</f>
        <v>111.1191184485408</v>
      </c>
      <c r="I11" s="6">
        <f>co2_coicop!G10</f>
        <v>95.635979687894022</v>
      </c>
      <c r="J11" s="6">
        <f>co2_coicop!H10</f>
        <v>90.775761057186457</v>
      </c>
      <c r="K11" s="6">
        <f>co2_coicop!I10</f>
        <v>88.176350869863711</v>
      </c>
      <c r="L11" s="6">
        <f>co2_coicop!J10</f>
        <v>75.388443661055518</v>
      </c>
      <c r="M11" s="6">
        <f>co2_coicop!K10</f>
        <v>83.59212188324156</v>
      </c>
      <c r="N11" s="6">
        <f>co2_coicop!L10</f>
        <v>91.307227320769627</v>
      </c>
      <c r="O11" s="6">
        <f>co2_coicop!M10</f>
        <v>93.657895226992778</v>
      </c>
      <c r="P11" s="6">
        <f>co2_coicop!N10</f>
        <v>97.551821789740558</v>
      </c>
      <c r="Q11" s="6">
        <f>co2_coicop!O10</f>
        <v>98.318390418235367</v>
      </c>
      <c r="R11" s="6">
        <f>co2_coicop!P10</f>
        <v>83.534855880842343</v>
      </c>
      <c r="S11" s="6">
        <f>co2_coicop!Q10</f>
        <v>81.281713769427853</v>
      </c>
    </row>
    <row r="12" spans="1:19" x14ac:dyDescent="0.45">
      <c r="B12" s="3" t="s">
        <v>172</v>
      </c>
      <c r="C12" s="3" t="str">
        <f>co2_coicop!A11</f>
        <v>1.1.7 Lamb (fresh, chilled or frozen)</v>
      </c>
      <c r="D12" s="6">
        <f>co2_coicop!B11</f>
        <v>148.0546610068906</v>
      </c>
      <c r="E12" s="6">
        <f>co2_coicop!C11</f>
        <v>166.37142798184991</v>
      </c>
      <c r="F12" s="6">
        <f>co2_coicop!D11</f>
        <v>158.3256100050265</v>
      </c>
      <c r="G12" s="6">
        <f>co2_coicop!E11</f>
        <v>175.9300886219462</v>
      </c>
      <c r="H12" s="6">
        <f>co2_coicop!F11</f>
        <v>218.925382036624</v>
      </c>
      <c r="I12" s="6">
        <f>co2_coicop!G11</f>
        <v>163.20665231955809</v>
      </c>
      <c r="J12" s="6">
        <f>co2_coicop!H11</f>
        <v>140.9497069336754</v>
      </c>
      <c r="K12" s="6">
        <f>co2_coicop!I11</f>
        <v>119.97566607588109</v>
      </c>
      <c r="L12" s="6">
        <f>co2_coicop!J11</f>
        <v>137.65337222594059</v>
      </c>
      <c r="M12" s="6">
        <f>co2_coicop!K11</f>
        <v>193.15580937651529</v>
      </c>
      <c r="N12" s="6">
        <f>co2_coicop!L11</f>
        <v>138.62694045493791</v>
      </c>
      <c r="O12" s="6">
        <f>co2_coicop!M11</f>
        <v>206.60305158886709</v>
      </c>
      <c r="P12" s="6">
        <f>co2_coicop!N11</f>
        <v>162.24124629242689</v>
      </c>
      <c r="Q12" s="6">
        <f>co2_coicop!O11</f>
        <v>171.3478270056074</v>
      </c>
      <c r="R12" s="6">
        <f>co2_coicop!P11</f>
        <v>196.13862869197939</v>
      </c>
      <c r="S12" s="6">
        <f>co2_coicop!Q11</f>
        <v>134.43205410458509</v>
      </c>
    </row>
    <row r="13" spans="1:19" x14ac:dyDescent="0.45">
      <c r="B13" s="3" t="s">
        <v>173</v>
      </c>
      <c r="C13" s="3" t="str">
        <f>co2_coicop!A12</f>
        <v>1.1.8 Poultry (fresh, chilled or frozen)</v>
      </c>
      <c r="D13" s="6">
        <f>co2_coicop!B12</f>
        <v>334.09596997939201</v>
      </c>
      <c r="E13" s="6">
        <f>co2_coicop!C12</f>
        <v>310.90555841663831</v>
      </c>
      <c r="F13" s="6">
        <f>co2_coicop!D12</f>
        <v>308.55900490482207</v>
      </c>
      <c r="G13" s="6">
        <f>co2_coicop!E12</f>
        <v>319.09817198866989</v>
      </c>
      <c r="H13" s="6">
        <f>co2_coicop!F12</f>
        <v>363.25589548419111</v>
      </c>
      <c r="I13" s="6">
        <f>co2_coicop!G12</f>
        <v>312.26322850998702</v>
      </c>
      <c r="J13" s="6">
        <f>co2_coicop!H12</f>
        <v>305.07066173329912</v>
      </c>
      <c r="K13" s="6">
        <f>co2_coicop!I12</f>
        <v>273.61531711998538</v>
      </c>
      <c r="L13" s="6">
        <f>co2_coicop!J12</f>
        <v>373.15603986618783</v>
      </c>
      <c r="M13" s="6">
        <f>co2_coicop!K12</f>
        <v>350.96928249460967</v>
      </c>
      <c r="N13" s="6">
        <f>co2_coicop!L12</f>
        <v>350.9024297040412</v>
      </c>
      <c r="O13" s="6">
        <f>co2_coicop!M12</f>
        <v>372.08614757497719</v>
      </c>
      <c r="P13" s="6">
        <f>co2_coicop!N12</f>
        <v>429.18263173028072</v>
      </c>
      <c r="Q13" s="6">
        <f>co2_coicop!O12</f>
        <v>456.54333239846522</v>
      </c>
      <c r="R13" s="6">
        <f>co2_coicop!P12</f>
        <v>341.71326107558377</v>
      </c>
      <c r="S13" s="6">
        <f>co2_coicop!Q12</f>
        <v>429.95543624846391</v>
      </c>
    </row>
    <row r="14" spans="1:19" x14ac:dyDescent="0.45">
      <c r="B14" s="3" t="s">
        <v>174</v>
      </c>
      <c r="C14" s="3" t="str">
        <f>co2_coicop!A13</f>
        <v>1.1.9 Bacon and ham</v>
      </c>
      <c r="D14" s="6">
        <f>co2_coicop!B13</f>
        <v>124.0588125884759</v>
      </c>
      <c r="E14" s="6">
        <f>co2_coicop!C13</f>
        <v>129.17131979154109</v>
      </c>
      <c r="F14" s="6">
        <f>co2_coicop!D13</f>
        <v>121.8032991764308</v>
      </c>
      <c r="G14" s="6">
        <f>co2_coicop!E13</f>
        <v>110.1922519428103</v>
      </c>
      <c r="H14" s="6">
        <f>co2_coicop!F13</f>
        <v>103.8017244077336</v>
      </c>
      <c r="I14" s="6">
        <f>co2_coicop!G13</f>
        <v>108.4924254067875</v>
      </c>
      <c r="J14" s="6">
        <f>co2_coicop!H13</f>
        <v>76.969203815098055</v>
      </c>
      <c r="K14" s="6">
        <f>co2_coicop!I13</f>
        <v>94.87659702107257</v>
      </c>
      <c r="L14" s="6">
        <f>co2_coicop!J13</f>
        <v>93.09399478661048</v>
      </c>
      <c r="M14" s="6">
        <f>co2_coicop!K13</f>
        <v>105.66301208748619</v>
      </c>
      <c r="N14" s="6">
        <f>co2_coicop!L13</f>
        <v>102.0261532900782</v>
      </c>
      <c r="O14" s="6">
        <f>co2_coicop!M13</f>
        <v>90.207718073504964</v>
      </c>
      <c r="P14" s="6">
        <f>co2_coicop!N13</f>
        <v>107.42179861531039</v>
      </c>
      <c r="Q14" s="6">
        <f>co2_coicop!O13</f>
        <v>131.04939244893839</v>
      </c>
      <c r="R14" s="6">
        <f>co2_coicop!P13</f>
        <v>88.072334599726602</v>
      </c>
      <c r="S14" s="6">
        <f>co2_coicop!Q13</f>
        <v>85.418208831895569</v>
      </c>
    </row>
    <row r="15" spans="1:19" x14ac:dyDescent="0.45">
      <c r="B15" s="3" t="s">
        <v>493</v>
      </c>
      <c r="C15" s="3" t="str">
        <f>co2_coicop!A14</f>
        <v>1.1.10.1 Sausages</v>
      </c>
      <c r="D15" s="6">
        <f>co2_coicop!B14</f>
        <v>114.8113454375345</v>
      </c>
      <c r="E15" s="6">
        <f>co2_coicop!C14</f>
        <v>108.152502773245</v>
      </c>
      <c r="F15" s="6">
        <f>co2_coicop!D14</f>
        <v>103.83539309362951</v>
      </c>
      <c r="G15" s="6">
        <f>co2_coicop!E14</f>
        <v>115.222848892389</v>
      </c>
      <c r="H15" s="6">
        <f>co2_coicop!F14</f>
        <v>104.6888185614272</v>
      </c>
      <c r="I15" s="6">
        <f>co2_coicop!G14</f>
        <v>112.52359787728339</v>
      </c>
      <c r="J15" s="6">
        <f>co2_coicop!H14</f>
        <v>100.6503283364011</v>
      </c>
      <c r="K15" s="6">
        <f>co2_coicop!I14</f>
        <v>107.4964609525331</v>
      </c>
      <c r="L15" s="6">
        <f>co2_coicop!J14</f>
        <v>88.118143075405158</v>
      </c>
      <c r="M15" s="6">
        <f>co2_coicop!K14</f>
        <v>132.83783172333381</v>
      </c>
      <c r="N15" s="6">
        <f>co2_coicop!L14</f>
        <v>126.0082828392146</v>
      </c>
      <c r="O15" s="6">
        <f>co2_coicop!M14</f>
        <v>101.6597435078266</v>
      </c>
      <c r="P15" s="6">
        <f>co2_coicop!N14</f>
        <v>124.1850471871234</v>
      </c>
      <c r="Q15" s="6">
        <f>co2_coicop!O14</f>
        <v>131.62176886992609</v>
      </c>
      <c r="R15" s="6">
        <f>co2_coicop!P14</f>
        <v>121.9637081314828</v>
      </c>
      <c r="S15" s="6">
        <f>co2_coicop!Q14</f>
        <v>115.27940304741929</v>
      </c>
    </row>
    <row r="16" spans="1:19" x14ac:dyDescent="0.45">
      <c r="C16" s="3" t="str">
        <f>co2_coicop!A15</f>
        <v>1.1.10.2 Offal, pate etc</v>
      </c>
      <c r="D16" s="6">
        <f>co2_coicop!B15</f>
        <v>21.952277225658239</v>
      </c>
      <c r="E16" s="6">
        <f>co2_coicop!C15</f>
        <v>22.841421468633801</v>
      </c>
      <c r="F16" s="6">
        <f>co2_coicop!D15</f>
        <v>16.41547473042592</v>
      </c>
      <c r="G16" s="6">
        <f>co2_coicop!E15</f>
        <v>20.142172830659721</v>
      </c>
      <c r="H16" s="6">
        <f>co2_coicop!F15</f>
        <v>19.106510489599628</v>
      </c>
      <c r="I16" s="6">
        <f>co2_coicop!G15</f>
        <v>17.028274999333011</v>
      </c>
      <c r="J16" s="6">
        <f>co2_coicop!H15</f>
        <v>14.45548419809384</v>
      </c>
      <c r="K16" s="6">
        <f>co2_coicop!I15</f>
        <v>12.82053320591127</v>
      </c>
      <c r="L16" s="6">
        <f>co2_coicop!J15</f>
        <v>19.222982280941661</v>
      </c>
      <c r="M16" s="6">
        <f>co2_coicop!K15</f>
        <v>13.63541025197053</v>
      </c>
      <c r="N16" s="6">
        <f>co2_coicop!L15</f>
        <v>18.83489606042259</v>
      </c>
      <c r="O16" s="6">
        <f>co2_coicop!M15</f>
        <v>21.58841293139379</v>
      </c>
      <c r="P16" s="6">
        <f>co2_coicop!N15</f>
        <v>34.372362899382992</v>
      </c>
      <c r="Q16" s="6">
        <f>co2_coicop!O15</f>
        <v>20.681432479085689</v>
      </c>
      <c r="R16" s="6">
        <f>co2_coicop!P15</f>
        <v>15.24637638244303</v>
      </c>
      <c r="S16" s="6">
        <f>co2_coicop!Q15</f>
        <v>21.01108356200896</v>
      </c>
    </row>
    <row r="17" spans="2:19" x14ac:dyDescent="0.45">
      <c r="C17" s="3" t="str">
        <f>co2_coicop!A16</f>
        <v>1.1.10.3 Other preserved or processed meat and meat preparations</v>
      </c>
      <c r="D17" s="6">
        <f>co2_coicop!B16</f>
        <v>364.82940441925621</v>
      </c>
      <c r="E17" s="6">
        <f>co2_coicop!C16</f>
        <v>360.93157038109501</v>
      </c>
      <c r="F17" s="6">
        <f>co2_coicop!D16</f>
        <v>601.94528925882355</v>
      </c>
      <c r="G17" s="6">
        <f>co2_coicop!E16</f>
        <v>560.12586836388607</v>
      </c>
      <c r="H17" s="6">
        <f>co2_coicop!F16</f>
        <v>597.71409105159785</v>
      </c>
      <c r="I17" s="6">
        <f>co2_coicop!G16</f>
        <v>604.16437188790542</v>
      </c>
      <c r="J17" s="6">
        <f>co2_coicop!H16</f>
        <v>479.08471555861661</v>
      </c>
      <c r="K17" s="6">
        <f>co2_coicop!I16</f>
        <v>472.80124627117368</v>
      </c>
      <c r="L17" s="6">
        <f>co2_coicop!J16</f>
        <v>503.93845516653329</v>
      </c>
      <c r="M17" s="6">
        <f>co2_coicop!K16</f>
        <v>563.88183853549185</v>
      </c>
      <c r="N17" s="6">
        <f>co2_coicop!L16</f>
        <v>573.28833634645116</v>
      </c>
      <c r="O17" s="6">
        <f>co2_coicop!M16</f>
        <v>562.39407795067973</v>
      </c>
      <c r="P17" s="6">
        <f>co2_coicop!N16</f>
        <v>778.48947517894976</v>
      </c>
      <c r="Q17" s="6">
        <f>co2_coicop!O16</f>
        <v>628.54960907842428</v>
      </c>
      <c r="R17" s="6">
        <f>co2_coicop!P16</f>
        <v>634.72379476685398</v>
      </c>
      <c r="S17" s="6">
        <f>co2_coicop!Q16</f>
        <v>592.88805197289275</v>
      </c>
    </row>
    <row r="18" spans="2:19" x14ac:dyDescent="0.45">
      <c r="C18" s="3" t="str">
        <f>co2_coicop!A17</f>
        <v>1.1.10.4 Other fresh, chilled or frozen edible meat</v>
      </c>
      <c r="D18" s="6">
        <f>co2_coicop!B17</f>
        <v>310.95625776120619</v>
      </c>
      <c r="E18" s="6">
        <f>co2_coicop!C17</f>
        <v>308.5047857576098</v>
      </c>
      <c r="F18" s="6">
        <f>co2_coicop!D17</f>
        <v>2.3585891339586889</v>
      </c>
      <c r="G18" s="6">
        <f>co2_coicop!E17</f>
        <v>2.7154733954713861</v>
      </c>
      <c r="H18" s="6">
        <f>co2_coicop!F17</f>
        <v>9.0653862160196006</v>
      </c>
      <c r="I18" s="6">
        <f>co2_coicop!G17</f>
        <v>1.642774227701091</v>
      </c>
      <c r="J18" s="6">
        <f>co2_coicop!H17</f>
        <v>11.8922997959885</v>
      </c>
      <c r="K18" s="6">
        <f>co2_coicop!I17</f>
        <v>18.651318173549061</v>
      </c>
      <c r="L18" s="6">
        <f>co2_coicop!J17</f>
        <v>3.802132493465689</v>
      </c>
      <c r="M18" s="6">
        <f>co2_coicop!K17</f>
        <v>12.516344724689491</v>
      </c>
      <c r="N18" s="6">
        <f>co2_coicop!L17</f>
        <v>19.08131823461353</v>
      </c>
      <c r="O18" s="6">
        <f>co2_coicop!M17</f>
        <v>1.907053260075426</v>
      </c>
      <c r="P18" s="6">
        <f>co2_coicop!N17</f>
        <v>17.854522592350911</v>
      </c>
      <c r="Q18" s="6">
        <f>co2_coicop!O17</f>
        <v>7.1374733903519774</v>
      </c>
      <c r="R18" s="6">
        <f>co2_coicop!P17</f>
        <v>1.5399010214473221</v>
      </c>
      <c r="S18" s="6">
        <f>co2_coicop!Q17</f>
        <v>7.3559021813491388</v>
      </c>
    </row>
    <row r="19" spans="2:19" x14ac:dyDescent="0.45">
      <c r="B19" s="3" t="s">
        <v>494</v>
      </c>
      <c r="C19" s="3" t="str">
        <f>co2_coicop!A18</f>
        <v>1.1.11.1 Fish (fresh, chilled or frozen)</v>
      </c>
      <c r="D19" s="6">
        <f>co2_coicop!B18</f>
        <v>35.263051978533703</v>
      </c>
      <c r="E19" s="6">
        <f>co2_coicop!C18</f>
        <v>29.214393014372899</v>
      </c>
      <c r="F19" s="6">
        <f>co2_coicop!D18</f>
        <v>22.31214993870034</v>
      </c>
      <c r="G19" s="6">
        <f>co2_coicop!E18</f>
        <v>27.792189285358909</v>
      </c>
      <c r="H19" s="6">
        <f>co2_coicop!F18</f>
        <v>26.521517456811601</v>
      </c>
      <c r="I19" s="6">
        <f>co2_coicop!G18</f>
        <v>32.681666046381878</v>
      </c>
      <c r="J19" s="6">
        <f>co2_coicop!H18</f>
        <v>31.543897995852699</v>
      </c>
      <c r="K19" s="6">
        <f>co2_coicop!I18</f>
        <v>32.294605775793947</v>
      </c>
      <c r="L19" s="6">
        <f>co2_coicop!J18</f>
        <v>30.305421305263561</v>
      </c>
      <c r="M19" s="6">
        <f>co2_coicop!K18</f>
        <v>32.431755995444021</v>
      </c>
      <c r="N19" s="6">
        <f>co2_coicop!L18</f>
        <v>41.065903145944461</v>
      </c>
      <c r="O19" s="6">
        <f>co2_coicop!M18</f>
        <v>58.629538891947178</v>
      </c>
      <c r="P19" s="6">
        <f>co2_coicop!N18</f>
        <v>55.324674719871773</v>
      </c>
      <c r="Q19" s="6">
        <f>co2_coicop!O18</f>
        <v>65.451033961884903</v>
      </c>
      <c r="R19" s="6">
        <f>co2_coicop!P18</f>
        <v>49.040236738117173</v>
      </c>
      <c r="S19" s="6">
        <f>co2_coicop!Q18</f>
        <v>64.200686490311668</v>
      </c>
    </row>
    <row r="20" spans="2:19" x14ac:dyDescent="0.45">
      <c r="C20" s="3" t="str">
        <f>co2_coicop!A19</f>
        <v>1.1.11.2 Seafood, dried, smoked or salted fish</v>
      </c>
      <c r="D20" s="6">
        <f>co2_coicop!B19</f>
        <v>17.1324766685449</v>
      </c>
      <c r="E20" s="6">
        <f>co2_coicop!C19</f>
        <v>21.50461005356394</v>
      </c>
      <c r="F20" s="6">
        <f>co2_coicop!D19</f>
        <v>14.500779760616229</v>
      </c>
      <c r="G20" s="6">
        <f>co2_coicop!E19</f>
        <v>14.6219514604345</v>
      </c>
      <c r="H20" s="6">
        <f>co2_coicop!F19</f>
        <v>18.611455629352719</v>
      </c>
      <c r="I20" s="6">
        <f>co2_coicop!G19</f>
        <v>16.758499600286971</v>
      </c>
      <c r="J20" s="6">
        <f>co2_coicop!H19</f>
        <v>24.744892847494551</v>
      </c>
      <c r="K20" s="6">
        <f>co2_coicop!I19</f>
        <v>25.363622949878881</v>
      </c>
      <c r="L20" s="6">
        <f>co2_coicop!J19</f>
        <v>25.668881817917569</v>
      </c>
      <c r="M20" s="6">
        <f>co2_coicop!K19</f>
        <v>27.66905925231158</v>
      </c>
      <c r="N20" s="6">
        <f>co2_coicop!L19</f>
        <v>23.859135534624372</v>
      </c>
      <c r="O20" s="6">
        <f>co2_coicop!M19</f>
        <v>23.089055221688032</v>
      </c>
      <c r="P20" s="6">
        <f>co2_coicop!N19</f>
        <v>27.298716974883771</v>
      </c>
      <c r="Q20" s="6">
        <f>co2_coicop!O19</f>
        <v>43.694794645336877</v>
      </c>
      <c r="R20" s="6">
        <f>co2_coicop!P19</f>
        <v>35.772845391347118</v>
      </c>
      <c r="S20" s="6">
        <f>co2_coicop!Q19</f>
        <v>40.980591224683728</v>
      </c>
    </row>
    <row r="21" spans="2:19" x14ac:dyDescent="0.45">
      <c r="C21" s="3" t="str">
        <f>co2_coicop!A20</f>
        <v>1.1.11.3 Other preserved or processed fish and seafood</v>
      </c>
      <c r="D21" s="6">
        <f>co2_coicop!B20</f>
        <v>26.235859587555058</v>
      </c>
      <c r="E21" s="6">
        <f>co2_coicop!C20</f>
        <v>25.313345418289991</v>
      </c>
      <c r="F21" s="6">
        <f>co2_coicop!D20</f>
        <v>23.81724727190262</v>
      </c>
      <c r="G21" s="6">
        <f>co2_coicop!E20</f>
        <v>23.996743327566978</v>
      </c>
      <c r="H21" s="6">
        <f>co2_coicop!F20</f>
        <v>24.90970466283191</v>
      </c>
      <c r="I21" s="6">
        <f>co2_coicop!G20</f>
        <v>26.33154427528952</v>
      </c>
      <c r="J21" s="6">
        <f>co2_coicop!H20</f>
        <v>29.062039620115019</v>
      </c>
      <c r="K21" s="6">
        <f>co2_coicop!I20</f>
        <v>29.224201231303891</v>
      </c>
      <c r="L21" s="6">
        <f>co2_coicop!J20</f>
        <v>32.771044107570717</v>
      </c>
      <c r="M21" s="6">
        <f>co2_coicop!K20</f>
        <v>46.243483719937842</v>
      </c>
      <c r="N21" s="6">
        <f>co2_coicop!L20</f>
        <v>46.115802584291359</v>
      </c>
      <c r="O21" s="6">
        <f>co2_coicop!M20</f>
        <v>44.902816823899428</v>
      </c>
      <c r="P21" s="6">
        <f>co2_coicop!N20</f>
        <v>56.466703041680987</v>
      </c>
      <c r="Q21" s="6">
        <f>co2_coicop!O20</f>
        <v>56.440400834003547</v>
      </c>
      <c r="R21" s="6">
        <f>co2_coicop!P20</f>
        <v>58.350240378843552</v>
      </c>
      <c r="S21" s="6">
        <f>co2_coicop!Q20</f>
        <v>48.281207637837987</v>
      </c>
    </row>
    <row r="22" spans="2:19" x14ac:dyDescent="0.45">
      <c r="B22" s="3" t="s">
        <v>495</v>
      </c>
      <c r="C22" s="3" t="str">
        <f>co2_coicop!A21</f>
        <v>1.1.12.1 Whole milk</v>
      </c>
      <c r="D22" s="6">
        <f>co2_coicop!B21</f>
        <v>50.278530943165698</v>
      </c>
      <c r="E22" s="6">
        <f>co2_coicop!C21</f>
        <v>42.938592035011553</v>
      </c>
      <c r="F22" s="6">
        <f>co2_coicop!D21</f>
        <v>42.081140788418047</v>
      </c>
      <c r="G22" s="6">
        <f>co2_coicop!E21</f>
        <v>32.917009852998902</v>
      </c>
      <c r="H22" s="6">
        <f>co2_coicop!F21</f>
        <v>36.538099679604173</v>
      </c>
      <c r="I22" s="6">
        <f>co2_coicop!G21</f>
        <v>42.620614444163571</v>
      </c>
      <c r="J22" s="6">
        <f>co2_coicop!H21</f>
        <v>36.838631448660053</v>
      </c>
      <c r="K22" s="6">
        <f>co2_coicop!I21</f>
        <v>44.31401061979588</v>
      </c>
      <c r="L22" s="6">
        <f>co2_coicop!J21</f>
        <v>29.43073336155194</v>
      </c>
      <c r="M22" s="6">
        <f>co2_coicop!K21</f>
        <v>32.763840192725787</v>
      </c>
      <c r="N22" s="6">
        <f>co2_coicop!L21</f>
        <v>26.534715482588091</v>
      </c>
      <c r="O22" s="6">
        <f>co2_coicop!M21</f>
        <v>26.066839781447339</v>
      </c>
      <c r="P22" s="6">
        <f>co2_coicop!N21</f>
        <v>25.114279943409748</v>
      </c>
      <c r="Q22" s="6">
        <f>co2_coicop!O21</f>
        <v>21.634520957142989</v>
      </c>
      <c r="R22" s="6">
        <f>co2_coicop!P21</f>
        <v>25.177609440361749</v>
      </c>
      <c r="S22" s="6">
        <f>co2_coicop!Q21</f>
        <v>22.193800641104819</v>
      </c>
    </row>
    <row r="23" spans="2:19" x14ac:dyDescent="0.45">
      <c r="C23" s="3" t="str">
        <f>co2_coicop!A22</f>
        <v>1.1.12.2 Low fat milk</v>
      </c>
      <c r="D23" s="6">
        <f>co2_coicop!B22</f>
        <v>77.68862956502845</v>
      </c>
      <c r="E23" s="6">
        <f>co2_coicop!C22</f>
        <v>71.171908309737802</v>
      </c>
      <c r="F23" s="6">
        <f>co2_coicop!D22</f>
        <v>64.441573759117176</v>
      </c>
      <c r="G23" s="6">
        <f>co2_coicop!E22</f>
        <v>73.544212548813462</v>
      </c>
      <c r="H23" s="6">
        <f>co2_coicop!F22</f>
        <v>72.404255325192167</v>
      </c>
      <c r="I23" s="6">
        <f>co2_coicop!G22</f>
        <v>79.505322637551899</v>
      </c>
      <c r="J23" s="6">
        <f>co2_coicop!H22</f>
        <v>77.483702831896153</v>
      </c>
      <c r="K23" s="6">
        <f>co2_coicop!I22</f>
        <v>80.014758468925805</v>
      </c>
      <c r="L23" s="6">
        <f>co2_coicop!J22</f>
        <v>68.708669429335288</v>
      </c>
      <c r="M23" s="6">
        <f>co2_coicop!K22</f>
        <v>64.977877565751385</v>
      </c>
      <c r="N23" s="6">
        <f>co2_coicop!L22</f>
        <v>67.763857022688526</v>
      </c>
      <c r="O23" s="6">
        <f>co2_coicop!M22</f>
        <v>59.841197637755982</v>
      </c>
      <c r="P23" s="6">
        <f>co2_coicop!N22</f>
        <v>72.298244536759228</v>
      </c>
      <c r="Q23" s="6">
        <f>co2_coicop!O22</f>
        <v>70.21648708741246</v>
      </c>
      <c r="R23" s="6">
        <f>co2_coicop!P22</f>
        <v>59.004287565786328</v>
      </c>
      <c r="S23" s="6">
        <f>co2_coicop!Q22</f>
        <v>58.646016243720098</v>
      </c>
    </row>
    <row r="24" spans="2:19" x14ac:dyDescent="0.45">
      <c r="C24" s="3" t="str">
        <f>co2_coicop!A23</f>
        <v>1.1.12.3 Preserved milk</v>
      </c>
      <c r="D24" s="6">
        <f>co2_coicop!B23</f>
        <v>17.167828811828539</v>
      </c>
      <c r="E24" s="6">
        <f>co2_coicop!C23</f>
        <v>11.461009631161239</v>
      </c>
      <c r="F24" s="6">
        <f>co2_coicop!D23</f>
        <v>8.8155792616348023</v>
      </c>
      <c r="G24" s="6">
        <f>co2_coicop!E23</f>
        <v>12.60414699020213</v>
      </c>
      <c r="H24" s="6">
        <f>co2_coicop!F23</f>
        <v>7.8547124350230986</v>
      </c>
      <c r="I24" s="6">
        <f>co2_coicop!G23</f>
        <v>11.82793726915895</v>
      </c>
      <c r="J24" s="6">
        <f>co2_coicop!H23</f>
        <v>15.939515082514291</v>
      </c>
      <c r="K24" s="6">
        <f>co2_coicop!I23</f>
        <v>10.12623097055487</v>
      </c>
      <c r="L24" s="6">
        <f>co2_coicop!J23</f>
        <v>8.6002864978385816</v>
      </c>
      <c r="M24" s="6">
        <f>co2_coicop!K23</f>
        <v>8.9955400994080925</v>
      </c>
      <c r="N24" s="6">
        <f>co2_coicop!L23</f>
        <v>12.58867854819259</v>
      </c>
      <c r="O24" s="6">
        <f>co2_coicop!M23</f>
        <v>9.0349062314220419</v>
      </c>
      <c r="P24" s="6">
        <f>co2_coicop!N23</f>
        <v>28.41656098447201</v>
      </c>
      <c r="Q24" s="6">
        <f>co2_coicop!O23</f>
        <v>14.04685075921695</v>
      </c>
      <c r="R24" s="6">
        <f>co2_coicop!P23</f>
        <v>15.58132818144564</v>
      </c>
      <c r="S24" s="6">
        <f>co2_coicop!Q23</f>
        <v>20.486126928351599</v>
      </c>
    </row>
    <row r="25" spans="2:19" x14ac:dyDescent="0.45">
      <c r="B25" s="3" t="s">
        <v>185</v>
      </c>
      <c r="C25" s="3" t="str">
        <f>co2_coicop!A24</f>
        <v>1.1.13 Cheese and curd</v>
      </c>
      <c r="D25" s="6">
        <f>co2_coicop!B24</f>
        <v>101.2629795715156</v>
      </c>
      <c r="E25" s="6">
        <f>co2_coicop!C24</f>
        <v>100.73398131010561</v>
      </c>
      <c r="F25" s="6">
        <f>co2_coicop!D24</f>
        <v>80.19885834675263</v>
      </c>
      <c r="G25" s="6">
        <f>co2_coicop!E24</f>
        <v>85.847914402816983</v>
      </c>
      <c r="H25" s="6">
        <f>co2_coicop!F24</f>
        <v>86.84013268207795</v>
      </c>
      <c r="I25" s="6">
        <f>co2_coicop!G24</f>
        <v>97.710452070673085</v>
      </c>
      <c r="J25" s="6">
        <f>co2_coicop!H24</f>
        <v>100.5262642998829</v>
      </c>
      <c r="K25" s="6">
        <f>co2_coicop!I24</f>
        <v>84.809263279416939</v>
      </c>
      <c r="L25" s="6">
        <f>co2_coicop!J24</f>
        <v>71.606011991356581</v>
      </c>
      <c r="M25" s="6">
        <f>co2_coicop!K24</f>
        <v>86.954436286263828</v>
      </c>
      <c r="N25" s="6">
        <f>co2_coicop!L24</f>
        <v>85.033455152308122</v>
      </c>
      <c r="O25" s="6">
        <f>co2_coicop!M24</f>
        <v>86.889382582234745</v>
      </c>
      <c r="P25" s="6">
        <f>co2_coicop!N24</f>
        <v>101.4265509611534</v>
      </c>
      <c r="Q25" s="6">
        <f>co2_coicop!O24</f>
        <v>101.58970156826059</v>
      </c>
      <c r="R25" s="6">
        <f>co2_coicop!P24</f>
        <v>92.906414540204935</v>
      </c>
      <c r="S25" s="6">
        <f>co2_coicop!Q24</f>
        <v>96.153062577176129</v>
      </c>
    </row>
    <row r="26" spans="2:19" x14ac:dyDescent="0.45">
      <c r="B26" s="3" t="s">
        <v>186</v>
      </c>
      <c r="C26" s="3" t="str">
        <f>co2_coicop!A25</f>
        <v>1.1.14 Eggs</v>
      </c>
      <c r="D26" s="6">
        <f>co2_coicop!B25</f>
        <v>34.062028357683637</v>
      </c>
      <c r="E26" s="6">
        <f>co2_coicop!C25</f>
        <v>33.752496378317019</v>
      </c>
      <c r="F26" s="6">
        <f>co2_coicop!D25</f>
        <v>30.488071280100939</v>
      </c>
      <c r="G26" s="6">
        <f>co2_coicop!E25</f>
        <v>31.51273184553672</v>
      </c>
      <c r="H26" s="6">
        <f>co2_coicop!F25</f>
        <v>32.998211763059473</v>
      </c>
      <c r="I26" s="6">
        <f>co2_coicop!G25</f>
        <v>31.976732145300709</v>
      </c>
      <c r="J26" s="6">
        <f>co2_coicop!H25</f>
        <v>38.208743445784762</v>
      </c>
      <c r="K26" s="6">
        <f>co2_coicop!I25</f>
        <v>40.292481869490842</v>
      </c>
      <c r="L26" s="6">
        <f>co2_coicop!J25</f>
        <v>32.416627837545221</v>
      </c>
      <c r="M26" s="6">
        <f>co2_coicop!K25</f>
        <v>34.442199732960773</v>
      </c>
      <c r="N26" s="6">
        <f>co2_coicop!L25</f>
        <v>32.603463229605623</v>
      </c>
      <c r="O26" s="6">
        <f>co2_coicop!M25</f>
        <v>39.805283647603751</v>
      </c>
      <c r="P26" s="6">
        <f>co2_coicop!N25</f>
        <v>42.303540923249862</v>
      </c>
      <c r="Q26" s="6">
        <f>co2_coicop!O25</f>
        <v>44.167222559067113</v>
      </c>
      <c r="R26" s="6">
        <f>co2_coicop!P25</f>
        <v>40.601505491965263</v>
      </c>
      <c r="S26" s="6">
        <f>co2_coicop!Q25</f>
        <v>41.540736024958811</v>
      </c>
    </row>
    <row r="27" spans="2:19" x14ac:dyDescent="0.45">
      <c r="B27" s="3" t="s">
        <v>496</v>
      </c>
      <c r="C27" s="3" t="str">
        <f>co2_coicop!A26</f>
        <v>1.1.15.1 Other milk products</v>
      </c>
      <c r="D27" s="6">
        <f>co2_coicop!B26</f>
        <v>54.706386887011178</v>
      </c>
      <c r="E27" s="6">
        <f>co2_coicop!C26</f>
        <v>54.524087354152023</v>
      </c>
      <c r="F27" s="6">
        <f>co2_coicop!D26</f>
        <v>46.47477107990251</v>
      </c>
      <c r="G27" s="6">
        <f>co2_coicop!E26</f>
        <v>40.858092250150072</v>
      </c>
      <c r="H27" s="6">
        <f>co2_coicop!F26</f>
        <v>45.293846807884613</v>
      </c>
      <c r="I27" s="6">
        <f>co2_coicop!G26</f>
        <v>51.027183019528131</v>
      </c>
      <c r="J27" s="6">
        <f>co2_coicop!H26</f>
        <v>43.512213718297673</v>
      </c>
      <c r="K27" s="6">
        <f>co2_coicop!I26</f>
        <v>43.544140606585579</v>
      </c>
      <c r="L27" s="6">
        <f>co2_coicop!J26</f>
        <v>40.659562090725707</v>
      </c>
      <c r="M27" s="6">
        <f>co2_coicop!K26</f>
        <v>43.93329987639742</v>
      </c>
      <c r="N27" s="6">
        <f>co2_coicop!L26</f>
        <v>42.073687774201851</v>
      </c>
      <c r="O27" s="6">
        <f>co2_coicop!M26</f>
        <v>39.80418622726414</v>
      </c>
      <c r="P27" s="6">
        <f>co2_coicop!N26</f>
        <v>48.492303318390917</v>
      </c>
      <c r="Q27" s="6">
        <f>co2_coicop!O26</f>
        <v>57.876098914075882</v>
      </c>
      <c r="R27" s="6">
        <f>co2_coicop!P26</f>
        <v>42.944850679298384</v>
      </c>
      <c r="S27" s="6">
        <f>co2_coicop!Q26</f>
        <v>52.825433600227527</v>
      </c>
    </row>
    <row r="28" spans="2:19" x14ac:dyDescent="0.45">
      <c r="C28" s="3" t="str">
        <f>co2_coicop!A27</f>
        <v>1.1.15.2 Yoghurt</v>
      </c>
      <c r="D28" s="6">
        <f>co2_coicop!B27</f>
        <v>45.614552947545221</v>
      </c>
      <c r="E28" s="6">
        <f>co2_coicop!C27</f>
        <v>42.781158632044452</v>
      </c>
      <c r="F28" s="6">
        <f>co2_coicop!D27</f>
        <v>50.438569220456387</v>
      </c>
      <c r="G28" s="6">
        <f>co2_coicop!E27</f>
        <v>44.563720697980877</v>
      </c>
      <c r="H28" s="6">
        <f>co2_coicop!F27</f>
        <v>57.305319160617067</v>
      </c>
      <c r="I28" s="6">
        <f>co2_coicop!G27</f>
        <v>60.920760675806733</v>
      </c>
      <c r="J28" s="6">
        <f>co2_coicop!H27</f>
        <v>59.270481264570073</v>
      </c>
      <c r="K28" s="6">
        <f>co2_coicop!I27</f>
        <v>58.564407112590722</v>
      </c>
      <c r="L28" s="6">
        <f>co2_coicop!J27</f>
        <v>49.711041045855062</v>
      </c>
      <c r="M28" s="6">
        <f>co2_coicop!K27</f>
        <v>51.385102559759368</v>
      </c>
      <c r="N28" s="6">
        <f>co2_coicop!L27</f>
        <v>45.492913746694967</v>
      </c>
      <c r="O28" s="6">
        <f>co2_coicop!M27</f>
        <v>47.620322448389437</v>
      </c>
      <c r="P28" s="6">
        <f>co2_coicop!N27</f>
        <v>62.260585754695192</v>
      </c>
      <c r="Q28" s="6">
        <f>co2_coicop!O27</f>
        <v>60.280608798682053</v>
      </c>
      <c r="R28" s="6">
        <f>co2_coicop!P27</f>
        <v>57.910645697537582</v>
      </c>
      <c r="S28" s="6">
        <f>co2_coicop!Q27</f>
        <v>51.629247304258662</v>
      </c>
    </row>
    <row r="29" spans="2:19" x14ac:dyDescent="0.45">
      <c r="B29" s="3" t="s">
        <v>189</v>
      </c>
      <c r="C29" s="3" t="str">
        <f>co2_coicop!A28</f>
        <v>1.1.16 Butter</v>
      </c>
      <c r="D29" s="6">
        <f>co2_coicop!B28</f>
        <v>21.14642525445915</v>
      </c>
      <c r="E29" s="6">
        <f>co2_coicop!C28</f>
        <v>15.984648277154619</v>
      </c>
      <c r="F29" s="6">
        <f>co2_coicop!D28</f>
        <v>16.043803121725642</v>
      </c>
      <c r="G29" s="6">
        <f>co2_coicop!E28</f>
        <v>13.065247338584919</v>
      </c>
      <c r="H29" s="6">
        <f>co2_coicop!F28</f>
        <v>16.24574576383398</v>
      </c>
      <c r="I29" s="6">
        <f>co2_coicop!G28</f>
        <v>17.84499456919206</v>
      </c>
      <c r="J29" s="6">
        <f>co2_coicop!H28</f>
        <v>16.928771118102699</v>
      </c>
      <c r="K29" s="6">
        <f>co2_coicop!I28</f>
        <v>23.53635852118941</v>
      </c>
      <c r="L29" s="6">
        <f>co2_coicop!J28</f>
        <v>13.95161187575485</v>
      </c>
      <c r="M29" s="6">
        <f>co2_coicop!K28</f>
        <v>14.431318534359081</v>
      </c>
      <c r="N29" s="6">
        <f>co2_coicop!L28</f>
        <v>16.684052972281631</v>
      </c>
      <c r="O29" s="6">
        <f>co2_coicop!M28</f>
        <v>19.668248708812381</v>
      </c>
      <c r="P29" s="6">
        <f>co2_coicop!N28</f>
        <v>21.53949431549697</v>
      </c>
      <c r="Q29" s="6">
        <f>co2_coicop!O28</f>
        <v>20.713600224219991</v>
      </c>
      <c r="R29" s="6">
        <f>co2_coicop!P28</f>
        <v>21.041836933629391</v>
      </c>
      <c r="S29" s="6">
        <f>co2_coicop!Q28</f>
        <v>15.95745103115137</v>
      </c>
    </row>
    <row r="30" spans="2:19" x14ac:dyDescent="0.45">
      <c r="B30" s="3" t="s">
        <v>190</v>
      </c>
      <c r="C30" s="3" t="str">
        <f>co2_coicop!A29</f>
        <v>1.1.17 Margarine and other vegetable fats and peanut butter</v>
      </c>
      <c r="D30" s="6">
        <f>co2_coicop!B29</f>
        <v>27.82492640507143</v>
      </c>
      <c r="E30" s="6">
        <f>co2_coicop!C29</f>
        <v>24.890769065471499</v>
      </c>
      <c r="F30" s="6">
        <f>co2_coicop!D29</f>
        <v>20.70341686589391</v>
      </c>
      <c r="G30" s="6">
        <f>co2_coicop!E29</f>
        <v>22.269077075992389</v>
      </c>
      <c r="H30" s="6">
        <f>co2_coicop!F29</f>
        <v>22.099249833406631</v>
      </c>
      <c r="I30" s="6">
        <f>co2_coicop!G29</f>
        <v>24.234807020830619</v>
      </c>
      <c r="J30" s="6">
        <f>co2_coicop!H29</f>
        <v>21.505438487855809</v>
      </c>
      <c r="K30" s="6">
        <f>co2_coicop!I29</f>
        <v>25.100804497893691</v>
      </c>
      <c r="L30" s="6">
        <f>co2_coicop!J29</f>
        <v>18.801938719575091</v>
      </c>
      <c r="M30" s="6">
        <f>co2_coicop!K29</f>
        <v>21.620242675809511</v>
      </c>
      <c r="N30" s="6">
        <f>co2_coicop!L29</f>
        <v>20.434421353531981</v>
      </c>
      <c r="O30" s="6">
        <f>co2_coicop!M29</f>
        <v>19.482437167812918</v>
      </c>
      <c r="P30" s="6">
        <f>co2_coicop!N29</f>
        <v>20.562497119025391</v>
      </c>
      <c r="Q30" s="6">
        <f>co2_coicop!O29</f>
        <v>23.913994917365141</v>
      </c>
      <c r="R30" s="6">
        <f>co2_coicop!P29</f>
        <v>17.268925109944671</v>
      </c>
      <c r="S30" s="6">
        <f>co2_coicop!Q29</f>
        <v>22.963784806820321</v>
      </c>
    </row>
    <row r="31" spans="2:19" x14ac:dyDescent="0.45">
      <c r="B31" s="3" t="s">
        <v>497</v>
      </c>
      <c r="C31" s="3" t="str">
        <f>co2_coicop!A30</f>
        <v>1.1.18.1 Olive oil</v>
      </c>
      <c r="D31" s="6">
        <f>co2_coicop!B30</f>
        <v>14.41859258282402</v>
      </c>
      <c r="E31" s="6">
        <f>co2_coicop!C30</f>
        <v>12.91072635067834</v>
      </c>
      <c r="F31" s="6">
        <f>co2_coicop!D30</f>
        <v>12.753045114710851</v>
      </c>
      <c r="G31" s="6">
        <f>co2_coicop!E30</f>
        <v>9.7634404519565123</v>
      </c>
      <c r="H31" s="6">
        <f>co2_coicop!F30</f>
        <v>9.4525941605374406</v>
      </c>
      <c r="I31" s="6">
        <f>co2_coicop!G30</f>
        <v>11.498017796627559</v>
      </c>
      <c r="J31" s="6">
        <f>co2_coicop!H30</f>
        <v>7.4408058412054983</v>
      </c>
      <c r="K31" s="6">
        <f>co2_coicop!I30</f>
        <v>7.4895454678089006</v>
      </c>
      <c r="L31" s="6">
        <f>co2_coicop!J30</f>
        <v>8.5948888071319853</v>
      </c>
      <c r="M31" s="6">
        <f>co2_coicop!K30</f>
        <v>8.614969430242617</v>
      </c>
      <c r="N31" s="6">
        <f>co2_coicop!L30</f>
        <v>10.527605324867981</v>
      </c>
      <c r="O31" s="6">
        <f>co2_coicop!M30</f>
        <v>9.6913560452716183</v>
      </c>
      <c r="P31" s="6">
        <f>co2_coicop!N30</f>
        <v>10.742152807165031</v>
      </c>
      <c r="Q31" s="6">
        <f>co2_coicop!O30</f>
        <v>10.574850778783629</v>
      </c>
      <c r="R31" s="6">
        <f>co2_coicop!P30</f>
        <v>9.9498057051306148</v>
      </c>
      <c r="S31" s="6">
        <f>co2_coicop!Q30</f>
        <v>9.3155028814044343</v>
      </c>
    </row>
    <row r="32" spans="2:19" x14ac:dyDescent="0.45">
      <c r="C32" s="3" t="str">
        <f>co2_coicop!A31</f>
        <v>1.1.18.2 Edible oils and other animal fats</v>
      </c>
      <c r="D32" s="6">
        <f>co2_coicop!B31</f>
        <v>21.017235926128489</v>
      </c>
      <c r="E32" s="6">
        <f>co2_coicop!C31</f>
        <v>15.9080822781895</v>
      </c>
      <c r="F32" s="6">
        <f>co2_coicop!D31</f>
        <v>10.91832894591264</v>
      </c>
      <c r="G32" s="6">
        <f>co2_coicop!E31</f>
        <v>11.8870573249971</v>
      </c>
      <c r="H32" s="6">
        <f>co2_coicop!F31</f>
        <v>7.4157713881183902</v>
      </c>
      <c r="I32" s="6">
        <f>co2_coicop!G31</f>
        <v>6.3732531847047369</v>
      </c>
      <c r="J32" s="6">
        <f>co2_coicop!H31</f>
        <v>8.2756462124911323</v>
      </c>
      <c r="K32" s="6">
        <f>co2_coicop!I31</f>
        <v>10.57207476280896</v>
      </c>
      <c r="L32" s="6">
        <f>co2_coicop!J31</f>
        <v>10.28086466381208</v>
      </c>
      <c r="M32" s="6">
        <f>co2_coicop!K31</f>
        <v>7.9614118836077514</v>
      </c>
      <c r="N32" s="6">
        <f>co2_coicop!L31</f>
        <v>10.277502585105889</v>
      </c>
      <c r="O32" s="6">
        <f>co2_coicop!M31</f>
        <v>12.17731640936524</v>
      </c>
      <c r="P32" s="6">
        <f>co2_coicop!N31</f>
        <v>13.94854701037203</v>
      </c>
      <c r="Q32" s="6">
        <f>co2_coicop!O31</f>
        <v>11.943996667848459</v>
      </c>
      <c r="R32" s="6">
        <f>co2_coicop!P31</f>
        <v>29.042815616627511</v>
      </c>
      <c r="S32" s="6">
        <f>co2_coicop!Q31</f>
        <v>10.477864832501879</v>
      </c>
    </row>
    <row r="33" spans="2:19" x14ac:dyDescent="0.45">
      <c r="B33" s="3" t="s">
        <v>498</v>
      </c>
      <c r="C33" s="3" t="str">
        <f>co2_coicop!A32</f>
        <v>1.1.19.1 Citrus fuits</v>
      </c>
      <c r="D33" s="6">
        <f>co2_coicop!B32</f>
        <v>14.49767928670588</v>
      </c>
      <c r="E33" s="6">
        <f>co2_coicop!C32</f>
        <v>12.781661056618869</v>
      </c>
      <c r="F33" s="6">
        <f>co2_coicop!D32</f>
        <v>12.277001186230949</v>
      </c>
      <c r="G33" s="6">
        <f>co2_coicop!E32</f>
        <v>11.81973519581847</v>
      </c>
      <c r="H33" s="6">
        <f>co2_coicop!F32</f>
        <v>12.159389263656539</v>
      </c>
      <c r="I33" s="6">
        <f>co2_coicop!G32</f>
        <v>10.89145340441913</v>
      </c>
      <c r="J33" s="6">
        <f>co2_coicop!H32</f>
        <v>9.5221514216143284</v>
      </c>
      <c r="K33" s="6">
        <f>co2_coicop!I32</f>
        <v>8.5192946338508726</v>
      </c>
      <c r="L33" s="6">
        <f>co2_coicop!J32</f>
        <v>7.6025447514240314</v>
      </c>
      <c r="M33" s="6">
        <f>co2_coicop!K32</f>
        <v>8.2457235200548116</v>
      </c>
      <c r="N33" s="6">
        <f>co2_coicop!L32</f>
        <v>7.6902043937144358</v>
      </c>
      <c r="O33" s="6">
        <f>co2_coicop!M32</f>
        <v>6.4515119992730741</v>
      </c>
      <c r="P33" s="6">
        <f>co2_coicop!N32</f>
        <v>9.115584570880813</v>
      </c>
      <c r="Q33" s="6">
        <f>co2_coicop!O32</f>
        <v>9.1079673098181324</v>
      </c>
      <c r="R33" s="6">
        <f>co2_coicop!P32</f>
        <v>8.4682853337846176</v>
      </c>
      <c r="S33" s="6">
        <f>co2_coicop!Q32</f>
        <v>9.0377931162244032</v>
      </c>
    </row>
    <row r="34" spans="2:19" x14ac:dyDescent="0.45">
      <c r="C34" s="3" t="str">
        <f>co2_coicop!A33</f>
        <v>1.1.19.2 Bananas</v>
      </c>
      <c r="D34" s="6">
        <f>co2_coicop!B33</f>
        <v>13.762836141111769</v>
      </c>
      <c r="E34" s="6">
        <f>co2_coicop!C33</f>
        <v>13.77382494985773</v>
      </c>
      <c r="F34" s="6">
        <f>co2_coicop!D33</f>
        <v>10.68101447874102</v>
      </c>
      <c r="G34" s="6">
        <f>co2_coicop!E33</f>
        <v>9.8840128354652261</v>
      </c>
      <c r="H34" s="6">
        <f>co2_coicop!F33</f>
        <v>10.61997864452451</v>
      </c>
      <c r="I34" s="6">
        <f>co2_coicop!G33</f>
        <v>9.4155072437847966</v>
      </c>
      <c r="J34" s="6">
        <f>co2_coicop!H33</f>
        <v>8.4044979061398379</v>
      </c>
      <c r="K34" s="6">
        <f>co2_coicop!I33</f>
        <v>7.1477728894611774</v>
      </c>
      <c r="L34" s="6">
        <f>co2_coicop!J33</f>
        <v>5.682557458094939</v>
      </c>
      <c r="M34" s="6">
        <f>co2_coicop!K33</f>
        <v>5.9678037224999336</v>
      </c>
      <c r="N34" s="6">
        <f>co2_coicop!L33</f>
        <v>5.7039757537593996</v>
      </c>
      <c r="O34" s="6">
        <f>co2_coicop!M33</f>
        <v>4.7240391051336559</v>
      </c>
      <c r="P34" s="6">
        <f>co2_coicop!N33</f>
        <v>6.3842457833411759</v>
      </c>
      <c r="Q34" s="6">
        <f>co2_coicop!O33</f>
        <v>7.1022044372805286</v>
      </c>
      <c r="R34" s="6">
        <f>co2_coicop!P33</f>
        <v>5.9291572370133316</v>
      </c>
      <c r="S34" s="6">
        <f>co2_coicop!Q33</f>
        <v>6.2893509989077172</v>
      </c>
    </row>
    <row r="35" spans="2:19" x14ac:dyDescent="0.45">
      <c r="C35" s="3" t="str">
        <f>co2_coicop!A34</f>
        <v>1.1.19.3 Apples</v>
      </c>
      <c r="D35" s="6">
        <f>co2_coicop!B34</f>
        <v>13.87725254075224</v>
      </c>
      <c r="E35" s="6">
        <f>co2_coicop!C34</f>
        <v>15.40769031316181</v>
      </c>
      <c r="F35" s="6">
        <f>co2_coicop!D34</f>
        <v>12.589962254830709</v>
      </c>
      <c r="G35" s="6">
        <f>co2_coicop!E34</f>
        <v>11.43064827394806</v>
      </c>
      <c r="H35" s="6">
        <f>co2_coicop!F34</f>
        <v>10.739633028210489</v>
      </c>
      <c r="I35" s="6">
        <f>co2_coicop!G34</f>
        <v>9.405356004789553</v>
      </c>
      <c r="J35" s="6">
        <f>co2_coicop!H34</f>
        <v>9.4406230639774549</v>
      </c>
      <c r="K35" s="6">
        <f>co2_coicop!I34</f>
        <v>7.3171812735353843</v>
      </c>
      <c r="L35" s="6">
        <f>co2_coicop!J34</f>
        <v>6.8733642183264489</v>
      </c>
      <c r="M35" s="6">
        <f>co2_coicop!K34</f>
        <v>7.4009536615139133</v>
      </c>
      <c r="N35" s="6">
        <f>co2_coicop!L34</f>
        <v>6.4341421709433879</v>
      </c>
      <c r="O35" s="6">
        <f>co2_coicop!M34</f>
        <v>6.2173818151436162</v>
      </c>
      <c r="P35" s="6">
        <f>co2_coicop!N34</f>
        <v>8.0360505406718925</v>
      </c>
      <c r="Q35" s="6">
        <f>co2_coicop!O34</f>
        <v>8.7507900595724912</v>
      </c>
      <c r="R35" s="6">
        <f>co2_coicop!P34</f>
        <v>7.0734462364463031</v>
      </c>
      <c r="S35" s="6">
        <f>co2_coicop!Q34</f>
        <v>7.6332814838301477</v>
      </c>
    </row>
    <row r="36" spans="2:19" x14ac:dyDescent="0.45">
      <c r="C36" s="3" t="str">
        <f>co2_coicop!A35</f>
        <v>1.1.19.4 Pears</v>
      </c>
      <c r="D36" s="6">
        <f>co2_coicop!B35</f>
        <v>3.7579495372681428</v>
      </c>
      <c r="E36" s="6">
        <f>co2_coicop!C35</f>
        <v>3.6930895954981611</v>
      </c>
      <c r="F36" s="6">
        <f>co2_coicop!D35</f>
        <v>3.8528464851798292</v>
      </c>
      <c r="G36" s="6">
        <f>co2_coicop!E35</f>
        <v>3.401221771388462</v>
      </c>
      <c r="H36" s="6">
        <f>co2_coicop!F35</f>
        <v>3.5385539084603761</v>
      </c>
      <c r="I36" s="6">
        <f>co2_coicop!G35</f>
        <v>3.5598174199659538</v>
      </c>
      <c r="J36" s="6">
        <f>co2_coicop!H35</f>
        <v>2.1687305954499738</v>
      </c>
      <c r="K36" s="6">
        <f>co2_coicop!I35</f>
        <v>2.0450362763826111</v>
      </c>
      <c r="L36" s="6">
        <f>co2_coicop!J35</f>
        <v>1.9849781821628469</v>
      </c>
      <c r="M36" s="6">
        <f>co2_coicop!K35</f>
        <v>2.520183450740483</v>
      </c>
      <c r="N36" s="6">
        <f>co2_coicop!L35</f>
        <v>2.4592546015627961</v>
      </c>
      <c r="O36" s="6">
        <f>co2_coicop!M35</f>
        <v>1.2915073883398229</v>
      </c>
      <c r="P36" s="6">
        <f>co2_coicop!N35</f>
        <v>2.432066315005061</v>
      </c>
      <c r="Q36" s="6">
        <f>co2_coicop!O35</f>
        <v>2.72341223704615</v>
      </c>
      <c r="R36" s="6">
        <f>co2_coicop!P35</f>
        <v>1.490440969652814</v>
      </c>
      <c r="S36" s="6">
        <f>co2_coicop!Q35</f>
        <v>1.5047393512188849</v>
      </c>
    </row>
    <row r="37" spans="2:19" x14ac:dyDescent="0.45">
      <c r="C37" s="3" t="str">
        <f>co2_coicop!A36</f>
        <v>1.1.19.5 Stone fruits</v>
      </c>
      <c r="D37" s="6">
        <f>co2_coicop!B36</f>
        <v>12.67809856684981</v>
      </c>
      <c r="E37" s="6">
        <f>co2_coicop!C36</f>
        <v>12.95091244179128</v>
      </c>
      <c r="F37" s="6">
        <f>co2_coicop!D36</f>
        <v>12.48098289257023</v>
      </c>
      <c r="G37" s="6">
        <f>co2_coicop!E36</f>
        <v>12.077076659983399</v>
      </c>
      <c r="H37" s="6">
        <f>co2_coicop!F36</f>
        <v>14.922993245206319</v>
      </c>
      <c r="I37" s="6">
        <f>co2_coicop!G36</f>
        <v>14.16326677845159</v>
      </c>
      <c r="J37" s="6">
        <f>co2_coicop!H36</f>
        <v>10.166725164297279</v>
      </c>
      <c r="K37" s="6">
        <f>co2_coicop!I36</f>
        <v>8.4850820672760392</v>
      </c>
      <c r="L37" s="6">
        <f>co2_coicop!J36</f>
        <v>6.6000246950384076</v>
      </c>
      <c r="M37" s="6">
        <f>co2_coicop!K36</f>
        <v>8.2103684045597145</v>
      </c>
      <c r="N37" s="6">
        <f>co2_coicop!L36</f>
        <v>6.82946258685819</v>
      </c>
      <c r="O37" s="6">
        <f>co2_coicop!M36</f>
        <v>5.8973909261569197</v>
      </c>
      <c r="P37" s="6">
        <f>co2_coicop!N36</f>
        <v>7.2168659133644333</v>
      </c>
      <c r="Q37" s="6">
        <f>co2_coicop!O36</f>
        <v>9.2779421662008552</v>
      </c>
      <c r="R37" s="6">
        <f>co2_coicop!P36</f>
        <v>10.18429914315206</v>
      </c>
      <c r="S37" s="6">
        <f>co2_coicop!Q36</f>
        <v>11.18376739430323</v>
      </c>
    </row>
    <row r="38" spans="2:19" x14ac:dyDescent="0.45">
      <c r="C38" s="3" t="str">
        <f>co2_coicop!A37</f>
        <v>1.1.19.6 Berries</v>
      </c>
      <c r="D38" s="6">
        <f>co2_coicop!B37</f>
        <v>15.77316526286436</v>
      </c>
      <c r="E38" s="6">
        <f>co2_coicop!C37</f>
        <v>15.723424533872009</v>
      </c>
      <c r="F38" s="6">
        <f>co2_coicop!D37</f>
        <v>17.162295758898541</v>
      </c>
      <c r="G38" s="6">
        <f>co2_coicop!E37</f>
        <v>15.95456334370648</v>
      </c>
      <c r="H38" s="6">
        <f>co2_coicop!F37</f>
        <v>20.679494438740171</v>
      </c>
      <c r="I38" s="6">
        <f>co2_coicop!G37</f>
        <v>19.304813251241331</v>
      </c>
      <c r="J38" s="6">
        <f>co2_coicop!H37</f>
        <v>14.73812465158519</v>
      </c>
      <c r="K38" s="6">
        <f>co2_coicop!I37</f>
        <v>13.09903684676215</v>
      </c>
      <c r="L38" s="6">
        <f>co2_coicop!J37</f>
        <v>12.76440623523051</v>
      </c>
      <c r="M38" s="6">
        <f>co2_coicop!K37</f>
        <v>14.709672167754571</v>
      </c>
      <c r="N38" s="6">
        <f>co2_coicop!L37</f>
        <v>12.741001099429059</v>
      </c>
      <c r="O38" s="6">
        <f>co2_coicop!M37</f>
        <v>11.47970481654526</v>
      </c>
      <c r="P38" s="6">
        <f>co2_coicop!N37</f>
        <v>13.51916290340192</v>
      </c>
      <c r="Q38" s="6">
        <f>co2_coicop!O37</f>
        <v>16.076854322478319</v>
      </c>
      <c r="R38" s="6">
        <f>co2_coicop!P37</f>
        <v>16.173046965976791</v>
      </c>
      <c r="S38" s="6">
        <f>co2_coicop!Q37</f>
        <v>19.010353384390498</v>
      </c>
    </row>
    <row r="39" spans="2:19" x14ac:dyDescent="0.45">
      <c r="B39" s="3" t="s">
        <v>199</v>
      </c>
      <c r="C39" s="3" t="str">
        <f>co2_coicop!A38</f>
        <v>1.1.20 Other fresh, chilled or frozen fruits</v>
      </c>
      <c r="D39" s="6">
        <f>co2_coicop!B38</f>
        <v>6.9423712591922868</v>
      </c>
      <c r="E39" s="6">
        <f>co2_coicop!C38</f>
        <v>8.0982791943212824</v>
      </c>
      <c r="F39" s="6">
        <f>co2_coicop!D38</f>
        <v>5.8036578700693608</v>
      </c>
      <c r="G39" s="6">
        <f>co2_coicop!E38</f>
        <v>6.0182616488154306</v>
      </c>
      <c r="H39" s="6">
        <f>co2_coicop!F38</f>
        <v>7.1806183026384236</v>
      </c>
      <c r="I39" s="6">
        <f>co2_coicop!G38</f>
        <v>8.7740824899961343</v>
      </c>
      <c r="J39" s="6">
        <f>co2_coicop!H38</f>
        <v>6.0161143110366009</v>
      </c>
      <c r="K39" s="6">
        <f>co2_coicop!I38</f>
        <v>6.6582917661708683</v>
      </c>
      <c r="L39" s="6">
        <f>co2_coicop!J38</f>
        <v>4.3258714358746904</v>
      </c>
      <c r="M39" s="6">
        <f>co2_coicop!K38</f>
        <v>6.3788643441460637</v>
      </c>
      <c r="N39" s="6">
        <f>co2_coicop!L38</f>
        <v>5.6708601577250546</v>
      </c>
      <c r="O39" s="6">
        <f>co2_coicop!M38</f>
        <v>4.5161528371468478</v>
      </c>
      <c r="P39" s="6">
        <f>co2_coicop!N38</f>
        <v>5.667562643930891</v>
      </c>
      <c r="Q39" s="6">
        <f>co2_coicop!O38</f>
        <v>7.4191309990785461</v>
      </c>
      <c r="R39" s="6">
        <f>co2_coicop!P38</f>
        <v>5.8285377602030293</v>
      </c>
      <c r="S39" s="6">
        <f>co2_coicop!Q38</f>
        <v>6.4355147018379517</v>
      </c>
    </row>
    <row r="40" spans="2:19" x14ac:dyDescent="0.45">
      <c r="B40" s="3" t="s">
        <v>200</v>
      </c>
      <c r="C40" s="3" t="str">
        <f>co2_coicop!A39</f>
        <v>1.1.21 Dried fruit and nuts</v>
      </c>
      <c r="D40" s="6">
        <f>co2_coicop!B39</f>
        <v>11.08055012773794</v>
      </c>
      <c r="E40" s="6">
        <f>co2_coicop!C39</f>
        <v>10.59996704695444</v>
      </c>
      <c r="F40" s="6">
        <f>co2_coicop!D39</f>
        <v>8.6277144064203029</v>
      </c>
      <c r="G40" s="6">
        <f>co2_coicop!E39</f>
        <v>11.11440524601089</v>
      </c>
      <c r="H40" s="6">
        <f>co2_coicop!F39</f>
        <v>12.69735210780874</v>
      </c>
      <c r="I40" s="6">
        <f>co2_coicop!G39</f>
        <v>10.413274588985839</v>
      </c>
      <c r="J40" s="6">
        <f>co2_coicop!H39</f>
        <v>8.9924674905852857</v>
      </c>
      <c r="K40" s="6">
        <f>co2_coicop!I39</f>
        <v>8.633994077461324</v>
      </c>
      <c r="L40" s="6">
        <f>co2_coicop!J39</f>
        <v>8.3915159705614517</v>
      </c>
      <c r="M40" s="6">
        <f>co2_coicop!K39</f>
        <v>9.8770414592754801</v>
      </c>
      <c r="N40" s="6">
        <f>co2_coicop!L39</f>
        <v>7.978395242838511</v>
      </c>
      <c r="O40" s="6">
        <f>co2_coicop!M39</f>
        <v>9.2803341052847372</v>
      </c>
      <c r="P40" s="6">
        <f>co2_coicop!N39</f>
        <v>11.92577973109038</v>
      </c>
      <c r="Q40" s="6">
        <f>co2_coicop!O39</f>
        <v>13.80557703791219</v>
      </c>
      <c r="R40" s="6">
        <f>co2_coicop!P39</f>
        <v>9.6120452905417952</v>
      </c>
      <c r="S40" s="6">
        <f>co2_coicop!Q39</f>
        <v>15.661271682375951</v>
      </c>
    </row>
    <row r="41" spans="2:19" x14ac:dyDescent="0.45">
      <c r="B41" s="3" t="s">
        <v>201</v>
      </c>
      <c r="C41" s="3" t="str">
        <f>co2_coicop!A40</f>
        <v>1.1.22 Preserved fruit and fruit based products</v>
      </c>
      <c r="D41" s="6">
        <f>co2_coicop!B40</f>
        <v>3.6055308277891158</v>
      </c>
      <c r="E41" s="6">
        <f>co2_coicop!C40</f>
        <v>4.0170545119090919</v>
      </c>
      <c r="F41" s="6">
        <f>co2_coicop!D40</f>
        <v>3.3378046126779402</v>
      </c>
      <c r="G41" s="6">
        <f>co2_coicop!E40</f>
        <v>3.1371132360766398</v>
      </c>
      <c r="H41" s="6">
        <f>co2_coicop!F40</f>
        <v>2.9155927051109192</v>
      </c>
      <c r="I41" s="6">
        <f>co2_coicop!G40</f>
        <v>2.5034200864355478</v>
      </c>
      <c r="J41" s="6">
        <f>co2_coicop!H40</f>
        <v>2.1064819418501739</v>
      </c>
      <c r="K41" s="6">
        <f>co2_coicop!I40</f>
        <v>1.8573710549610889</v>
      </c>
      <c r="L41" s="6">
        <f>co2_coicop!J40</f>
        <v>1.6138462592042451</v>
      </c>
      <c r="M41" s="6">
        <f>co2_coicop!K40</f>
        <v>1.7630441877113481</v>
      </c>
      <c r="N41" s="6">
        <f>co2_coicop!L40</f>
        <v>1.397292823263538</v>
      </c>
      <c r="O41" s="6">
        <f>co2_coicop!M40</f>
        <v>1.4002374567403371</v>
      </c>
      <c r="P41" s="6">
        <f>co2_coicop!N40</f>
        <v>1.5799833327439019</v>
      </c>
      <c r="Q41" s="6">
        <f>co2_coicop!O40</f>
        <v>1.654980191651465</v>
      </c>
      <c r="R41" s="6">
        <f>co2_coicop!P40</f>
        <v>1.845534327776079</v>
      </c>
      <c r="S41" s="6">
        <f>co2_coicop!Q40</f>
        <v>1.713942092680691</v>
      </c>
    </row>
    <row r="42" spans="2:19" x14ac:dyDescent="0.45">
      <c r="B42" s="3" t="s">
        <v>499</v>
      </c>
      <c r="C42" s="3" t="str">
        <f>co2_coicop!A41</f>
        <v>1.1.23.1 Leaf and stem vegetables</v>
      </c>
      <c r="D42" s="6">
        <f>co2_coicop!B41</f>
        <v>26.16557735043693</v>
      </c>
      <c r="E42" s="6">
        <f>co2_coicop!C41</f>
        <v>21.863205878119931</v>
      </c>
      <c r="F42" s="6">
        <f>co2_coicop!D41</f>
        <v>21.88140971252469</v>
      </c>
      <c r="G42" s="6">
        <f>co2_coicop!E41</f>
        <v>19.31053985366799</v>
      </c>
      <c r="H42" s="6">
        <f>co2_coicop!F41</f>
        <v>21.43370733748009</v>
      </c>
      <c r="I42" s="6">
        <f>co2_coicop!G41</f>
        <v>17.895684643611741</v>
      </c>
      <c r="J42" s="6">
        <f>co2_coicop!H41</f>
        <v>16.064646223518292</v>
      </c>
      <c r="K42" s="6">
        <f>co2_coicop!I41</f>
        <v>13.55024590632561</v>
      </c>
      <c r="L42" s="6">
        <f>co2_coicop!J41</f>
        <v>12.720536392571191</v>
      </c>
      <c r="M42" s="6">
        <f>co2_coicop!K41</f>
        <v>15.01902412379104</v>
      </c>
      <c r="N42" s="6">
        <f>co2_coicop!L41</f>
        <v>13.94879202223494</v>
      </c>
      <c r="O42" s="6">
        <f>co2_coicop!M41</f>
        <v>11.308104916401531</v>
      </c>
      <c r="P42" s="6">
        <f>co2_coicop!N41</f>
        <v>13.68200046779311</v>
      </c>
      <c r="Q42" s="6">
        <f>co2_coicop!O41</f>
        <v>16.500899277240361</v>
      </c>
      <c r="R42" s="6">
        <f>co2_coicop!P41</f>
        <v>12.99426477021859</v>
      </c>
      <c r="S42" s="6">
        <f>co2_coicop!Q41</f>
        <v>15.915284454464841</v>
      </c>
    </row>
    <row r="43" spans="2:19" x14ac:dyDescent="0.45">
      <c r="C43" s="3" t="str">
        <f>co2_coicop!A42</f>
        <v>1.1.23.2 Cabbages</v>
      </c>
      <c r="D43" s="6">
        <f>co2_coicop!B42</f>
        <v>10.396547506516301</v>
      </c>
      <c r="E43" s="6">
        <f>co2_coicop!C42</f>
        <v>9.9094959003007617</v>
      </c>
      <c r="F43" s="6">
        <f>co2_coicop!D42</f>
        <v>7.9314817285647363</v>
      </c>
      <c r="G43" s="6">
        <f>co2_coicop!E42</f>
        <v>8.2442879174644368</v>
      </c>
      <c r="H43" s="6">
        <f>co2_coicop!F42</f>
        <v>8.0013098518866066</v>
      </c>
      <c r="I43" s="6">
        <f>co2_coicop!G42</f>
        <v>6.7512794868041084</v>
      </c>
      <c r="J43" s="6">
        <f>co2_coicop!H42</f>
        <v>6.5384791808591043</v>
      </c>
      <c r="K43" s="6">
        <f>co2_coicop!I42</f>
        <v>5.4964755170827031</v>
      </c>
      <c r="L43" s="6">
        <f>co2_coicop!J42</f>
        <v>4.6112411426091846</v>
      </c>
      <c r="M43" s="6">
        <f>co2_coicop!K42</f>
        <v>5.3121637123955452</v>
      </c>
      <c r="N43" s="6">
        <f>co2_coicop!L42</f>
        <v>4.6493025739729434</v>
      </c>
      <c r="O43" s="6">
        <f>co2_coicop!M42</f>
        <v>4.0709380755260467</v>
      </c>
      <c r="P43" s="6">
        <f>co2_coicop!N42</f>
        <v>4.5114359052953716</v>
      </c>
      <c r="Q43" s="6">
        <f>co2_coicop!O42</f>
        <v>5.102696727272849</v>
      </c>
      <c r="R43" s="6">
        <f>co2_coicop!P42</f>
        <v>3.6073378857534921</v>
      </c>
      <c r="S43" s="6">
        <f>co2_coicop!Q42</f>
        <v>5.0325962209446633</v>
      </c>
    </row>
    <row r="44" spans="2:19" x14ac:dyDescent="0.45">
      <c r="C44" s="3" t="str">
        <f>co2_coicop!A43</f>
        <v>1.1.23.3 Vegetables grown for their fruit</v>
      </c>
      <c r="D44" s="6">
        <f>co2_coicop!B43</f>
        <v>39.334543871575868</v>
      </c>
      <c r="E44" s="6">
        <f>co2_coicop!C43</f>
        <v>34.218699700760538</v>
      </c>
      <c r="F44" s="6">
        <f>co2_coicop!D43</f>
        <v>35.52148340705692</v>
      </c>
      <c r="G44" s="6">
        <f>co2_coicop!E43</f>
        <v>31.53966240585131</v>
      </c>
      <c r="H44" s="6">
        <f>co2_coicop!F43</f>
        <v>34.07695690483996</v>
      </c>
      <c r="I44" s="6">
        <f>co2_coicop!G43</f>
        <v>29.676713705049149</v>
      </c>
      <c r="J44" s="6">
        <f>co2_coicop!H43</f>
        <v>26.41989604778135</v>
      </c>
      <c r="K44" s="6">
        <f>co2_coicop!I43</f>
        <v>23.278564926750558</v>
      </c>
      <c r="L44" s="6">
        <f>co2_coicop!J43</f>
        <v>20.981417747365491</v>
      </c>
      <c r="M44" s="6">
        <f>co2_coicop!K43</f>
        <v>23.209009887106131</v>
      </c>
      <c r="N44" s="6">
        <f>co2_coicop!L43</f>
        <v>21.119868489233621</v>
      </c>
      <c r="O44" s="6">
        <f>co2_coicop!M43</f>
        <v>18.874557133288501</v>
      </c>
      <c r="P44" s="6">
        <f>co2_coicop!N43</f>
        <v>22.234554979948381</v>
      </c>
      <c r="Q44" s="6">
        <f>co2_coicop!O43</f>
        <v>25.479837876207309</v>
      </c>
      <c r="R44" s="6">
        <f>co2_coicop!P43</f>
        <v>20.151656258018139</v>
      </c>
      <c r="S44" s="6">
        <f>co2_coicop!Q43</f>
        <v>23.4347037505289</v>
      </c>
    </row>
    <row r="45" spans="2:19" x14ac:dyDescent="0.45">
      <c r="C45" s="3" t="str">
        <f>co2_coicop!A44</f>
        <v>1.1.23.4 Root crops, non starchy bulbs and mushrooms</v>
      </c>
      <c r="D45" s="6">
        <f>co2_coicop!B44</f>
        <v>30.28290043062907</v>
      </c>
      <c r="E45" s="6">
        <f>co2_coicop!C44</f>
        <v>29.619692888212018</v>
      </c>
      <c r="F45" s="6">
        <f>co2_coicop!D44</f>
        <v>23.627417293101718</v>
      </c>
      <c r="G45" s="6">
        <f>co2_coicop!E44</f>
        <v>25.562411262713781</v>
      </c>
      <c r="H45" s="6">
        <f>co2_coicop!F44</f>
        <v>24.710786658766409</v>
      </c>
      <c r="I45" s="6">
        <f>co2_coicop!G44</f>
        <v>25.11748220414654</v>
      </c>
      <c r="J45" s="6">
        <f>co2_coicop!H44</f>
        <v>20.64817929172213</v>
      </c>
      <c r="K45" s="6">
        <f>co2_coicop!I44</f>
        <v>19.09187110222086</v>
      </c>
      <c r="L45" s="6">
        <f>co2_coicop!J44</f>
        <v>16.45485282904642</v>
      </c>
      <c r="M45" s="6">
        <f>co2_coicop!K44</f>
        <v>17.216925646601378</v>
      </c>
      <c r="N45" s="6">
        <f>co2_coicop!L44</f>
        <v>17.36325225103403</v>
      </c>
      <c r="O45" s="6">
        <f>co2_coicop!M44</f>
        <v>16.015033838603379</v>
      </c>
      <c r="P45" s="6">
        <f>co2_coicop!N44</f>
        <v>18.142050244992941</v>
      </c>
      <c r="Q45" s="6">
        <f>co2_coicop!O44</f>
        <v>21.565015418088361</v>
      </c>
      <c r="R45" s="6">
        <f>co2_coicop!P44</f>
        <v>20.643998353979828</v>
      </c>
      <c r="S45" s="6">
        <f>co2_coicop!Q44</f>
        <v>19.18726247334865</v>
      </c>
    </row>
    <row r="46" spans="2:19" x14ac:dyDescent="0.45">
      <c r="B46" s="3" t="s">
        <v>206</v>
      </c>
      <c r="C46" s="3" t="str">
        <f>co2_coicop!A45</f>
        <v>1.1.24 Dried vegetables</v>
      </c>
      <c r="D46" s="6">
        <f>co2_coicop!B45</f>
        <v>1.502659823532688</v>
      </c>
      <c r="E46" s="6">
        <f>co2_coicop!C45</f>
        <v>1.9668770987438211</v>
      </c>
      <c r="F46" s="6">
        <f>co2_coicop!D45</f>
        <v>1.060223795680399</v>
      </c>
      <c r="G46" s="6">
        <f>co2_coicop!E45</f>
        <v>2.7883148520799859</v>
      </c>
      <c r="H46" s="6">
        <f>co2_coicop!F45</f>
        <v>1.6131108523957041</v>
      </c>
      <c r="I46" s="6">
        <f>co2_coicop!G45</f>
        <v>1.6134332869889449</v>
      </c>
      <c r="J46" s="6">
        <f>co2_coicop!H45</f>
        <v>1.2847128721025669</v>
      </c>
      <c r="K46" s="6">
        <f>co2_coicop!I45</f>
        <v>2.5417791722195529</v>
      </c>
      <c r="L46" s="6">
        <f>co2_coicop!J45</f>
        <v>1.1770495175685589</v>
      </c>
      <c r="M46" s="6">
        <f>co2_coicop!K45</f>
        <v>0.84981839802619774</v>
      </c>
      <c r="N46" s="6">
        <f>co2_coicop!L45</f>
        <v>0.90417060979190733</v>
      </c>
      <c r="O46" s="6">
        <f>co2_coicop!M45</f>
        <v>1.0801159080354039</v>
      </c>
      <c r="P46" s="6">
        <f>co2_coicop!N45</f>
        <v>1.136340355660783</v>
      </c>
      <c r="Q46" s="6">
        <f>co2_coicop!O45</f>
        <v>1.34769849162377</v>
      </c>
      <c r="R46" s="6">
        <f>co2_coicop!P45</f>
        <v>1.219258152240005</v>
      </c>
      <c r="S46" s="6">
        <f>co2_coicop!Q45</f>
        <v>1.979679767960852</v>
      </c>
    </row>
    <row r="47" spans="2:19" x14ac:dyDescent="0.45">
      <c r="B47" s="3" t="s">
        <v>207</v>
      </c>
      <c r="C47" s="3" t="str">
        <f>co2_coicop!A46</f>
        <v>1.1.25 Other prepared or processed vegetables</v>
      </c>
      <c r="D47" s="6">
        <f>co2_coicop!B46</f>
        <v>27.295725992671549</v>
      </c>
      <c r="E47" s="6">
        <f>co2_coicop!C46</f>
        <v>26.866893941332279</v>
      </c>
      <c r="F47" s="6">
        <f>co2_coicop!D46</f>
        <v>25.46005598578984</v>
      </c>
      <c r="G47" s="6">
        <f>co2_coicop!E46</f>
        <v>24.997066534756161</v>
      </c>
      <c r="H47" s="6">
        <f>co2_coicop!F46</f>
        <v>22.91304138813658</v>
      </c>
      <c r="I47" s="6">
        <f>co2_coicop!G46</f>
        <v>20.586598326421871</v>
      </c>
      <c r="J47" s="6">
        <f>co2_coicop!H46</f>
        <v>18.966340981294309</v>
      </c>
      <c r="K47" s="6">
        <f>co2_coicop!I46</f>
        <v>18.592254132337391</v>
      </c>
      <c r="L47" s="6">
        <f>co2_coicop!J46</f>
        <v>16.390835625254098</v>
      </c>
      <c r="M47" s="6">
        <f>co2_coicop!K46</f>
        <v>18.680387037954471</v>
      </c>
      <c r="N47" s="6">
        <f>co2_coicop!L46</f>
        <v>17.903173938519409</v>
      </c>
      <c r="O47" s="6">
        <f>co2_coicop!M46</f>
        <v>17.692013341803179</v>
      </c>
      <c r="P47" s="6">
        <f>co2_coicop!N46</f>
        <v>18.572454770570641</v>
      </c>
      <c r="Q47" s="6">
        <f>co2_coicop!O46</f>
        <v>20.8443117988975</v>
      </c>
      <c r="R47" s="6">
        <f>co2_coicop!P46</f>
        <v>17.262278161675429</v>
      </c>
      <c r="S47" s="6">
        <f>co2_coicop!Q46</f>
        <v>20.359102106892799</v>
      </c>
    </row>
    <row r="48" spans="2:19" x14ac:dyDescent="0.45">
      <c r="B48" s="3" t="s">
        <v>208</v>
      </c>
      <c r="C48" s="3" t="str">
        <f>co2_coicop!A47</f>
        <v>1.1.26 Potatoes</v>
      </c>
      <c r="D48" s="6">
        <f>co2_coicop!B47</f>
        <v>23.080161958668331</v>
      </c>
      <c r="E48" s="6">
        <f>co2_coicop!C47</f>
        <v>18.415208806794681</v>
      </c>
      <c r="F48" s="6">
        <f>co2_coicop!D47</f>
        <v>17.272133312355059</v>
      </c>
      <c r="G48" s="6">
        <f>co2_coicop!E47</f>
        <v>13.23490270871576</v>
      </c>
      <c r="H48" s="6">
        <f>co2_coicop!F47</f>
        <v>11.5636896371857</v>
      </c>
      <c r="I48" s="6">
        <f>co2_coicop!G47</f>
        <v>10.56707799281919</v>
      </c>
      <c r="J48" s="6">
        <f>co2_coicop!H47</f>
        <v>10.875588520030281</v>
      </c>
      <c r="K48" s="6">
        <f>co2_coicop!I47</f>
        <v>10.99451869208449</v>
      </c>
      <c r="L48" s="6">
        <f>co2_coicop!J47</f>
        <v>8.5638675418306995</v>
      </c>
      <c r="M48" s="6">
        <f>co2_coicop!K47</f>
        <v>8.8001223470036471</v>
      </c>
      <c r="N48" s="6">
        <f>co2_coicop!L47</f>
        <v>8.818853947580358</v>
      </c>
      <c r="O48" s="6">
        <f>co2_coicop!M47</f>
        <v>7.9441477980133808</v>
      </c>
      <c r="P48" s="6">
        <f>co2_coicop!N47</f>
        <v>9.6031591636645874</v>
      </c>
      <c r="Q48" s="6">
        <f>co2_coicop!O47</f>
        <v>9.360950467374602</v>
      </c>
      <c r="R48" s="6">
        <f>co2_coicop!P47</f>
        <v>8.5020920752103706</v>
      </c>
      <c r="S48" s="6">
        <f>co2_coicop!Q47</f>
        <v>8.0793920360659524</v>
      </c>
    </row>
    <row r="49" spans="2:19" x14ac:dyDescent="0.45">
      <c r="B49" s="3" t="s">
        <v>209</v>
      </c>
      <c r="C49" s="3" t="str">
        <f>co2_coicop!A48</f>
        <v>1.1.27 Other tubers and products of tuber vegetables</v>
      </c>
      <c r="D49" s="6">
        <f>co2_coicop!B48</f>
        <v>26.42886735659361</v>
      </c>
      <c r="E49" s="6">
        <f>co2_coicop!C48</f>
        <v>21.98835883500157</v>
      </c>
      <c r="F49" s="6">
        <f>co2_coicop!D48</f>
        <v>23.867638791838228</v>
      </c>
      <c r="G49" s="6">
        <f>co2_coicop!E48</f>
        <v>17.713223154624341</v>
      </c>
      <c r="H49" s="6">
        <f>co2_coicop!F48</f>
        <v>17.949140616760509</v>
      </c>
      <c r="I49" s="6">
        <f>co2_coicop!G48</f>
        <v>16.58036741634368</v>
      </c>
      <c r="J49" s="6">
        <f>co2_coicop!H48</f>
        <v>13.04372461535935</v>
      </c>
      <c r="K49" s="6">
        <f>co2_coicop!I48</f>
        <v>11.91565676835493</v>
      </c>
      <c r="L49" s="6">
        <f>co2_coicop!J48</f>
        <v>9.9870088355530129</v>
      </c>
      <c r="M49" s="6">
        <f>co2_coicop!K48</f>
        <v>12.407625064282261</v>
      </c>
      <c r="N49" s="6">
        <f>co2_coicop!L48</f>
        <v>13.142325766536359</v>
      </c>
      <c r="O49" s="6">
        <f>co2_coicop!M48</f>
        <v>12.234201514231961</v>
      </c>
      <c r="P49" s="6">
        <f>co2_coicop!N48</f>
        <v>13.303731665463779</v>
      </c>
      <c r="Q49" s="6">
        <f>co2_coicop!O48</f>
        <v>16.869781010479269</v>
      </c>
      <c r="R49" s="6">
        <f>co2_coicop!P48</f>
        <v>15.023704141870819</v>
      </c>
      <c r="S49" s="6">
        <f>co2_coicop!Q48</f>
        <v>13.66875670504704</v>
      </c>
    </row>
    <row r="50" spans="2:19" x14ac:dyDescent="0.45">
      <c r="B50" s="3" t="s">
        <v>500</v>
      </c>
      <c r="C50" s="3" t="str">
        <f>co2_coicop!A49</f>
        <v>1.1.28.1 Sugar</v>
      </c>
      <c r="D50" s="6">
        <f>co2_coicop!B49</f>
        <v>27.02561211454335</v>
      </c>
      <c r="E50" s="6">
        <f>co2_coicop!C49</f>
        <v>29.260540883061971</v>
      </c>
      <c r="F50" s="6">
        <f>co2_coicop!D49</f>
        <v>26.458953409989739</v>
      </c>
      <c r="G50" s="6">
        <f>co2_coicop!E49</f>
        <v>30.100279684918728</v>
      </c>
      <c r="H50" s="6">
        <f>co2_coicop!F49</f>
        <v>27.630426061459811</v>
      </c>
      <c r="I50" s="6">
        <f>co2_coicop!G49</f>
        <v>24.864781267247441</v>
      </c>
      <c r="J50" s="6">
        <f>co2_coicop!H49</f>
        <v>20.853210989880321</v>
      </c>
      <c r="K50" s="6">
        <f>co2_coicop!I49</f>
        <v>22.248628512300328</v>
      </c>
      <c r="L50" s="6">
        <f>co2_coicop!J49</f>
        <v>17.455885208286841</v>
      </c>
      <c r="M50" s="6">
        <f>co2_coicop!K49</f>
        <v>16.94327666929609</v>
      </c>
      <c r="N50" s="6">
        <f>co2_coicop!L49</f>
        <v>17.52666374563556</v>
      </c>
      <c r="O50" s="6">
        <f>co2_coicop!M49</f>
        <v>14.527911842607059</v>
      </c>
      <c r="P50" s="6">
        <f>co2_coicop!N49</f>
        <v>16.573916775909129</v>
      </c>
      <c r="Q50" s="6">
        <f>co2_coicop!O49</f>
        <v>13.74347474196156</v>
      </c>
      <c r="R50" s="6">
        <f>co2_coicop!P49</f>
        <v>15.9618603831202</v>
      </c>
      <c r="S50" s="6">
        <f>co2_coicop!Q49</f>
        <v>15.15292858650634</v>
      </c>
    </row>
    <row r="51" spans="2:19" x14ac:dyDescent="0.45">
      <c r="C51" s="3" t="str">
        <f>co2_coicop!A50</f>
        <v>1.1.28.2 Other sugar products</v>
      </c>
      <c r="D51" s="6">
        <f>co2_coicop!B50</f>
        <v>6.3647319664661834</v>
      </c>
      <c r="E51" s="6">
        <f>co2_coicop!C50</f>
        <v>6.0546528478208641</v>
      </c>
      <c r="F51" s="6">
        <f>co2_coicop!D50</f>
        <v>6.5687775494901874</v>
      </c>
      <c r="G51" s="6">
        <f>co2_coicop!E50</f>
        <v>9.8918671218269001</v>
      </c>
      <c r="H51" s="6">
        <f>co2_coicop!F50</f>
        <v>8.587374649460795</v>
      </c>
      <c r="I51" s="6">
        <f>co2_coicop!G50</f>
        <v>7.2599664596403537</v>
      </c>
      <c r="J51" s="6">
        <f>co2_coicop!H50</f>
        <v>5.4423958985326086</v>
      </c>
      <c r="K51" s="6">
        <f>co2_coicop!I50</f>
        <v>8.1660492651799537</v>
      </c>
      <c r="L51" s="6">
        <f>co2_coicop!J50</f>
        <v>8.9227426705451993</v>
      </c>
      <c r="M51" s="6">
        <f>co2_coicop!K50</f>
        <v>7.6460989676166511</v>
      </c>
      <c r="N51" s="6">
        <f>co2_coicop!L50</f>
        <v>10.434077359514269</v>
      </c>
      <c r="O51" s="6">
        <f>co2_coicop!M50</f>
        <v>7.6920040814374646</v>
      </c>
      <c r="P51" s="6">
        <f>co2_coicop!N50</f>
        <v>7.999460281109811</v>
      </c>
      <c r="Q51" s="6">
        <f>co2_coicop!O50</f>
        <v>12.587604514751609</v>
      </c>
      <c r="R51" s="6">
        <f>co2_coicop!P50</f>
        <v>9.2604141083347233</v>
      </c>
      <c r="S51" s="6">
        <f>co2_coicop!Q50</f>
        <v>8.7779038351145946</v>
      </c>
    </row>
    <row r="52" spans="2:19" x14ac:dyDescent="0.45">
      <c r="B52" s="3" t="s">
        <v>212</v>
      </c>
      <c r="C52" s="3" t="str">
        <f>co2_coicop!A51</f>
        <v>1.1.29 Jams and marmalades</v>
      </c>
      <c r="D52" s="6">
        <f>co2_coicop!B51</f>
        <v>26.484210123928221</v>
      </c>
      <c r="E52" s="6">
        <f>co2_coicop!C51</f>
        <v>32.35132374649168</v>
      </c>
      <c r="F52" s="6">
        <f>co2_coicop!D51</f>
        <v>32.066620535565228</v>
      </c>
      <c r="G52" s="6">
        <f>co2_coicop!E51</f>
        <v>30.59174143544471</v>
      </c>
      <c r="H52" s="6">
        <f>co2_coicop!F51</f>
        <v>29.194926675302291</v>
      </c>
      <c r="I52" s="6">
        <f>co2_coicop!G51</f>
        <v>25.305115604187598</v>
      </c>
      <c r="J52" s="6">
        <f>co2_coicop!H51</f>
        <v>22.667989905209371</v>
      </c>
      <c r="K52" s="6">
        <f>co2_coicop!I51</f>
        <v>29.372869507228039</v>
      </c>
      <c r="L52" s="6">
        <f>co2_coicop!J51</f>
        <v>21.599417282738731</v>
      </c>
      <c r="M52" s="6">
        <f>co2_coicop!K51</f>
        <v>22.413438240160168</v>
      </c>
      <c r="N52" s="6">
        <f>co2_coicop!L51</f>
        <v>22.897672845600439</v>
      </c>
      <c r="O52" s="6">
        <f>co2_coicop!M51</f>
        <v>21.99813521331922</v>
      </c>
      <c r="P52" s="6">
        <f>co2_coicop!N51</f>
        <v>20.136283764627048</v>
      </c>
      <c r="Q52" s="6">
        <f>co2_coicop!O51</f>
        <v>21.833219978052281</v>
      </c>
      <c r="R52" s="6">
        <f>co2_coicop!P51</f>
        <v>25.371264661528699</v>
      </c>
      <c r="S52" s="6">
        <f>co2_coicop!Q51</f>
        <v>24.321556579729691</v>
      </c>
    </row>
    <row r="53" spans="2:19" x14ac:dyDescent="0.45">
      <c r="B53" s="3" t="s">
        <v>213</v>
      </c>
      <c r="C53" s="3" t="str">
        <f>co2_coicop!A52</f>
        <v>1.1.30 Chocolate</v>
      </c>
      <c r="D53" s="6">
        <f>co2_coicop!B52</f>
        <v>172.86039927275269</v>
      </c>
      <c r="E53" s="6">
        <f>co2_coicop!C52</f>
        <v>147.12891630599839</v>
      </c>
      <c r="F53" s="6">
        <f>co2_coicop!D52</f>
        <v>153.0644438890115</v>
      </c>
      <c r="G53" s="6">
        <f>co2_coicop!E52</f>
        <v>153.32228600986971</v>
      </c>
      <c r="H53" s="6">
        <f>co2_coicop!F52</f>
        <v>140.93230983418681</v>
      </c>
      <c r="I53" s="6">
        <f>co2_coicop!G52</f>
        <v>166.4811685902456</v>
      </c>
      <c r="J53" s="6">
        <f>co2_coicop!H52</f>
        <v>135.7774609947771</v>
      </c>
      <c r="K53" s="6">
        <f>co2_coicop!I52</f>
        <v>116.2159923147704</v>
      </c>
      <c r="L53" s="6">
        <f>co2_coicop!J52</f>
        <v>98.837998076907496</v>
      </c>
      <c r="M53" s="6">
        <f>co2_coicop!K52</f>
        <v>114.3581407235886</v>
      </c>
      <c r="N53" s="6">
        <f>co2_coicop!L52</f>
        <v>98.205064042283226</v>
      </c>
      <c r="O53" s="6">
        <f>co2_coicop!M52</f>
        <v>85.263104298506306</v>
      </c>
      <c r="P53" s="6">
        <f>co2_coicop!N52</f>
        <v>91.278343944132644</v>
      </c>
      <c r="Q53" s="6">
        <f>co2_coicop!O52</f>
        <v>98.272988044014454</v>
      </c>
      <c r="R53" s="6">
        <f>co2_coicop!P52</f>
        <v>105.1205317763491</v>
      </c>
      <c r="S53" s="6">
        <f>co2_coicop!Q52</f>
        <v>110.6187087714887</v>
      </c>
    </row>
    <row r="54" spans="2:19" x14ac:dyDescent="0.45">
      <c r="B54" s="3" t="s">
        <v>214</v>
      </c>
      <c r="C54" s="3" t="str">
        <f>co2_coicop!A53</f>
        <v>1.1.31 Confectionery products</v>
      </c>
      <c r="D54" s="6">
        <f>co2_coicop!B53</f>
        <v>66.516768666554469</v>
      </c>
      <c r="E54" s="6">
        <f>co2_coicop!C53</f>
        <v>65.008561138107879</v>
      </c>
      <c r="F54" s="6">
        <f>co2_coicop!D53</f>
        <v>74.766162944850734</v>
      </c>
      <c r="G54" s="6">
        <f>co2_coicop!E53</f>
        <v>53.935332324966069</v>
      </c>
      <c r="H54" s="6">
        <f>co2_coicop!F53</f>
        <v>56.078776828142438</v>
      </c>
      <c r="I54" s="6">
        <f>co2_coicop!G53</f>
        <v>54.246953546199173</v>
      </c>
      <c r="J54" s="6">
        <f>co2_coicop!H53</f>
        <v>56.724135855206328</v>
      </c>
      <c r="K54" s="6">
        <f>co2_coicop!I53</f>
        <v>42.374884144187668</v>
      </c>
      <c r="L54" s="6">
        <f>co2_coicop!J53</f>
        <v>36.696354850638073</v>
      </c>
      <c r="M54" s="6">
        <f>co2_coicop!K53</f>
        <v>32.474107563926559</v>
      </c>
      <c r="N54" s="6">
        <f>co2_coicop!L53</f>
        <v>30.67150600776251</v>
      </c>
      <c r="O54" s="6">
        <f>co2_coicop!M53</f>
        <v>32.014136380428234</v>
      </c>
      <c r="P54" s="6">
        <f>co2_coicop!N53</f>
        <v>30.463980607364469</v>
      </c>
      <c r="Q54" s="6">
        <f>co2_coicop!O53</f>
        <v>33.73558902412239</v>
      </c>
      <c r="R54" s="6">
        <f>co2_coicop!P53</f>
        <v>41.163335519775757</v>
      </c>
      <c r="S54" s="6">
        <f>co2_coicop!Q53</f>
        <v>39.735249773614363</v>
      </c>
    </row>
    <row r="55" spans="2:19" x14ac:dyDescent="0.45">
      <c r="B55" s="3" t="s">
        <v>215</v>
      </c>
      <c r="C55" s="3" t="str">
        <f>co2_coicop!A54</f>
        <v>1.1.32 Edible ices and ice cream</v>
      </c>
      <c r="D55" s="6">
        <f>co2_coicop!B54</f>
        <v>77.882316062077663</v>
      </c>
      <c r="E55" s="6">
        <f>co2_coicop!C54</f>
        <v>74.763165393397088</v>
      </c>
      <c r="F55" s="6">
        <f>co2_coicop!D54</f>
        <v>77.853833704621138</v>
      </c>
      <c r="G55" s="6">
        <f>co2_coicop!E54</f>
        <v>59.476467187525799</v>
      </c>
      <c r="H55" s="6">
        <f>co2_coicop!F54</f>
        <v>61.77290875523942</v>
      </c>
      <c r="I55" s="6">
        <f>co2_coicop!G54</f>
        <v>65.443156567810732</v>
      </c>
      <c r="J55" s="6">
        <f>co2_coicop!H54</f>
        <v>50.17235981974062</v>
      </c>
      <c r="K55" s="6">
        <f>co2_coicop!I54</f>
        <v>47.520203976323181</v>
      </c>
      <c r="L55" s="6">
        <f>co2_coicop!J54</f>
        <v>37.05411095368602</v>
      </c>
      <c r="M55" s="6">
        <f>co2_coicop!K54</f>
        <v>36.067450244421373</v>
      </c>
      <c r="N55" s="6">
        <f>co2_coicop!L54</f>
        <v>46.562671813499428</v>
      </c>
      <c r="O55" s="6">
        <f>co2_coicop!M54</f>
        <v>28.318226599422481</v>
      </c>
      <c r="P55" s="6">
        <f>co2_coicop!N54</f>
        <v>34.20833270964841</v>
      </c>
      <c r="Q55" s="6">
        <f>co2_coicop!O54</f>
        <v>32.620250571229093</v>
      </c>
      <c r="R55" s="6">
        <f>co2_coicop!P54</f>
        <v>32.328723993005703</v>
      </c>
      <c r="S55" s="6">
        <f>co2_coicop!Q54</f>
        <v>43.403976133812357</v>
      </c>
    </row>
    <row r="56" spans="2:19" x14ac:dyDescent="0.45">
      <c r="B56" s="3" t="s">
        <v>501</v>
      </c>
      <c r="C56" s="3" t="str">
        <f>co2_coicop!A55</f>
        <v>1.1.33.1 Sauces, condiments</v>
      </c>
      <c r="D56" s="6">
        <f>co2_coicop!B55</f>
        <v>144.02413884302931</v>
      </c>
      <c r="E56" s="6">
        <f>co2_coicop!C55</f>
        <v>127.1077298709787</v>
      </c>
      <c r="F56" s="6">
        <f>co2_coicop!D55</f>
        <v>121.07798683316859</v>
      </c>
      <c r="G56" s="6">
        <f>co2_coicop!E55</f>
        <v>136.824996087817</v>
      </c>
      <c r="H56" s="6">
        <f>co2_coicop!F55</f>
        <v>136.48563590012461</v>
      </c>
      <c r="I56" s="6">
        <f>co2_coicop!G55</f>
        <v>134.89775433411251</v>
      </c>
      <c r="J56" s="6">
        <f>co2_coicop!H55</f>
        <v>118.6690632127451</v>
      </c>
      <c r="K56" s="6">
        <f>co2_coicop!I55</f>
        <v>94.454872572792141</v>
      </c>
      <c r="L56" s="6">
        <f>co2_coicop!J55</f>
        <v>88.957893390721779</v>
      </c>
      <c r="M56" s="6">
        <f>co2_coicop!K55</f>
        <v>79.708480538726732</v>
      </c>
      <c r="N56" s="6">
        <f>co2_coicop!L55</f>
        <v>86.310057042573902</v>
      </c>
      <c r="O56" s="6">
        <f>co2_coicop!M55</f>
        <v>65.727392726852912</v>
      </c>
      <c r="P56" s="6">
        <f>co2_coicop!N55</f>
        <v>75.892072234899416</v>
      </c>
      <c r="Q56" s="6">
        <f>co2_coicop!O55</f>
        <v>75.383342111779598</v>
      </c>
      <c r="R56" s="6">
        <f>co2_coicop!P55</f>
        <v>79.32721244074591</v>
      </c>
      <c r="S56" s="6">
        <f>co2_coicop!Q55</f>
        <v>71.551770662563669</v>
      </c>
    </row>
    <row r="57" spans="2:19" x14ac:dyDescent="0.45">
      <c r="C57" s="3" t="str">
        <f>co2_coicop!A56</f>
        <v>1.1.33.2 Bakers yeast, dessert preparations, soups</v>
      </c>
      <c r="D57" s="6">
        <f>co2_coicop!B56</f>
        <v>93.742444678285921</v>
      </c>
      <c r="E57" s="6">
        <f>co2_coicop!C56</f>
        <v>96.694117449811671</v>
      </c>
      <c r="F57" s="6">
        <f>co2_coicop!D56</f>
        <v>99.918318492133039</v>
      </c>
      <c r="G57" s="6">
        <f>co2_coicop!E56</f>
        <v>85.532357411718692</v>
      </c>
      <c r="H57" s="6">
        <f>co2_coicop!F56</f>
        <v>97.984011692555171</v>
      </c>
      <c r="I57" s="6">
        <f>co2_coicop!G56</f>
        <v>94.331905848694035</v>
      </c>
      <c r="J57" s="6">
        <f>co2_coicop!H56</f>
        <v>76.843407139551431</v>
      </c>
      <c r="K57" s="6">
        <f>co2_coicop!I56</f>
        <v>71.373941343349799</v>
      </c>
      <c r="L57" s="6">
        <f>co2_coicop!J56</f>
        <v>63.92479607087855</v>
      </c>
      <c r="M57" s="6">
        <f>co2_coicop!K56</f>
        <v>60.117744054703692</v>
      </c>
      <c r="N57" s="6">
        <f>co2_coicop!L56</f>
        <v>64.826402754013515</v>
      </c>
      <c r="O57" s="6">
        <f>co2_coicop!M56</f>
        <v>52.861390841920198</v>
      </c>
      <c r="P57" s="6">
        <f>co2_coicop!N56</f>
        <v>61.267271532527502</v>
      </c>
      <c r="Q57" s="6">
        <f>co2_coicop!O56</f>
        <v>61.854487421557863</v>
      </c>
      <c r="R57" s="6">
        <f>co2_coicop!P56</f>
        <v>51.777953401128457</v>
      </c>
      <c r="S57" s="6">
        <f>co2_coicop!Q56</f>
        <v>78.454855278003407</v>
      </c>
    </row>
    <row r="58" spans="2:19" x14ac:dyDescent="0.45">
      <c r="C58" s="3" t="str">
        <f>co2_coicop!A57</f>
        <v>1.1.33.3 Salt, spices, herbs and other food products</v>
      </c>
      <c r="D58" s="6">
        <f>co2_coicop!B57</f>
        <v>52.952363595548981</v>
      </c>
      <c r="E58" s="6">
        <f>co2_coicop!C57</f>
        <v>35.607392111614338</v>
      </c>
      <c r="F58" s="6">
        <f>co2_coicop!D57</f>
        <v>38.142685279748413</v>
      </c>
      <c r="G58" s="6">
        <f>co2_coicop!E57</f>
        <v>68.130688658372563</v>
      </c>
      <c r="H58" s="6">
        <f>co2_coicop!F57</f>
        <v>47.835180032899579</v>
      </c>
      <c r="I58" s="6">
        <f>co2_coicop!G57</f>
        <v>59.204318422169777</v>
      </c>
      <c r="J58" s="6">
        <f>co2_coicop!H57</f>
        <v>42.802316941768787</v>
      </c>
      <c r="K58" s="6">
        <f>co2_coicop!I57</f>
        <v>97.204194019322657</v>
      </c>
      <c r="L58" s="6">
        <f>co2_coicop!J57</f>
        <v>42.056208026632483</v>
      </c>
      <c r="M58" s="6">
        <f>co2_coicop!K57</f>
        <v>34.542151137139157</v>
      </c>
      <c r="N58" s="6">
        <f>co2_coicop!L57</f>
        <v>32.199994427755399</v>
      </c>
      <c r="O58" s="6">
        <f>co2_coicop!M57</f>
        <v>22.948804119097861</v>
      </c>
      <c r="P58" s="6">
        <f>co2_coicop!N57</f>
        <v>24.022074779465779</v>
      </c>
      <c r="Q58" s="6">
        <f>co2_coicop!O57</f>
        <v>27.763863291588319</v>
      </c>
      <c r="R58" s="6">
        <f>co2_coicop!P57</f>
        <v>27.64830054172814</v>
      </c>
      <c r="S58" s="6">
        <f>co2_coicop!Q57</f>
        <v>31.964636710754711</v>
      </c>
    </row>
    <row r="59" spans="2:19" x14ac:dyDescent="0.45">
      <c r="B59" s="3" t="s">
        <v>219</v>
      </c>
      <c r="C59" s="3" t="str">
        <f>co2_coicop!A58</f>
        <v>1.2.1 Coffee</v>
      </c>
      <c r="D59" s="6">
        <f>co2_coicop!B58</f>
        <v>48.313568959966048</v>
      </c>
      <c r="E59" s="6">
        <f>co2_coicop!C58</f>
        <v>47.393698144117778</v>
      </c>
      <c r="F59" s="6">
        <f>co2_coicop!D58</f>
        <v>52.461686765762131</v>
      </c>
      <c r="G59" s="6">
        <f>co2_coicop!E58</f>
        <v>66.259728728630535</v>
      </c>
      <c r="H59" s="6">
        <f>co2_coicop!F58</f>
        <v>44.503742202718563</v>
      </c>
      <c r="I59" s="6">
        <f>co2_coicop!G58</f>
        <v>49.433683257855058</v>
      </c>
      <c r="J59" s="6">
        <f>co2_coicop!H58</f>
        <v>39.083035343930739</v>
      </c>
      <c r="K59" s="6">
        <f>co2_coicop!I58</f>
        <v>43.585639542669703</v>
      </c>
      <c r="L59" s="6">
        <f>co2_coicop!J58</f>
        <v>50.573931128421428</v>
      </c>
      <c r="M59" s="6">
        <f>co2_coicop!K58</f>
        <v>43.285094907936923</v>
      </c>
      <c r="N59" s="6">
        <f>co2_coicop!L58</f>
        <v>28.654283336294871</v>
      </c>
      <c r="O59" s="6">
        <f>co2_coicop!M58</f>
        <v>35.396420219960312</v>
      </c>
      <c r="P59" s="6">
        <f>co2_coicop!N58</f>
        <v>36.29146102782164</v>
      </c>
      <c r="Q59" s="6">
        <f>co2_coicop!O58</f>
        <v>42.017833356816702</v>
      </c>
      <c r="R59" s="6">
        <f>co2_coicop!P58</f>
        <v>45.538185130179968</v>
      </c>
      <c r="S59" s="6">
        <f>co2_coicop!Q58</f>
        <v>41.986220981963619</v>
      </c>
    </row>
    <row r="60" spans="2:19" x14ac:dyDescent="0.45">
      <c r="B60" s="3" t="s">
        <v>220</v>
      </c>
      <c r="C60" s="3" t="str">
        <f>co2_coicop!A59</f>
        <v>1.2.2 Tea</v>
      </c>
      <c r="D60" s="6">
        <f>co2_coicop!B59</f>
        <v>55.928260410733976</v>
      </c>
      <c r="E60" s="6">
        <f>co2_coicop!C59</f>
        <v>51.437739159873047</v>
      </c>
      <c r="F60" s="6">
        <f>co2_coicop!D59</f>
        <v>47.141401940249743</v>
      </c>
      <c r="G60" s="6">
        <f>co2_coicop!E59</f>
        <v>50.772723587894177</v>
      </c>
      <c r="H60" s="6">
        <f>co2_coicop!F59</f>
        <v>44.525475505931212</v>
      </c>
      <c r="I60" s="6">
        <f>co2_coicop!G59</f>
        <v>49.327213968662832</v>
      </c>
      <c r="J60" s="6">
        <f>co2_coicop!H59</f>
        <v>45.905784716892747</v>
      </c>
      <c r="K60" s="6">
        <f>co2_coicop!I59</f>
        <v>38.011558195333052</v>
      </c>
      <c r="L60" s="6">
        <f>co2_coicop!J59</f>
        <v>33.949488097127627</v>
      </c>
      <c r="M60" s="6">
        <f>co2_coicop!K59</f>
        <v>32.783013752951312</v>
      </c>
      <c r="N60" s="6">
        <f>co2_coicop!L59</f>
        <v>30.071516316709278</v>
      </c>
      <c r="O60" s="6">
        <f>co2_coicop!M59</f>
        <v>27.103171369952602</v>
      </c>
      <c r="P60" s="6">
        <f>co2_coicop!N59</f>
        <v>26.45276805262521</v>
      </c>
      <c r="Q60" s="6">
        <f>co2_coicop!O59</f>
        <v>23.75096069564913</v>
      </c>
      <c r="R60" s="6">
        <f>co2_coicop!P59</f>
        <v>28.401152395008339</v>
      </c>
      <c r="S60" s="6">
        <f>co2_coicop!Q59</f>
        <v>25.435768131879811</v>
      </c>
    </row>
    <row r="61" spans="2:19" x14ac:dyDescent="0.45">
      <c r="B61" s="3" t="s">
        <v>221</v>
      </c>
      <c r="C61" s="3" t="str">
        <f>co2_coicop!A60</f>
        <v>1.2.3 Cocoa and powdered chocolate</v>
      </c>
      <c r="D61" s="6">
        <f>co2_coicop!B60</f>
        <v>15.44288817349681</v>
      </c>
      <c r="E61" s="6">
        <f>co2_coicop!C60</f>
        <v>8.0633441104453318</v>
      </c>
      <c r="F61" s="6">
        <f>co2_coicop!D60</f>
        <v>11.766190097095199</v>
      </c>
      <c r="G61" s="6">
        <f>co2_coicop!E60</f>
        <v>10.123962730495681</v>
      </c>
      <c r="H61" s="6">
        <f>co2_coicop!F60</f>
        <v>9.9385698664269029</v>
      </c>
      <c r="I61" s="6">
        <f>co2_coicop!G60</f>
        <v>9.8966654517109625</v>
      </c>
      <c r="J61" s="6">
        <f>co2_coicop!H60</f>
        <v>8.339856485585404</v>
      </c>
      <c r="K61" s="6">
        <f>co2_coicop!I60</f>
        <v>6.075200207572367</v>
      </c>
      <c r="L61" s="6">
        <f>co2_coicop!J60</f>
        <v>4.2700274524228421</v>
      </c>
      <c r="M61" s="6">
        <f>co2_coicop!K60</f>
        <v>7.9395617062029364</v>
      </c>
      <c r="N61" s="6">
        <f>co2_coicop!L60</f>
        <v>5.7209673212046273</v>
      </c>
      <c r="O61" s="6">
        <f>co2_coicop!M60</f>
        <v>5.3907317158746686</v>
      </c>
      <c r="P61" s="6">
        <f>co2_coicop!N60</f>
        <v>5.4888931844702276</v>
      </c>
      <c r="Q61" s="6">
        <f>co2_coicop!O60</f>
        <v>4.0793519805705341</v>
      </c>
      <c r="R61" s="6">
        <f>co2_coicop!P60</f>
        <v>4.5241292555044614</v>
      </c>
      <c r="S61" s="6">
        <f>co2_coicop!Q60</f>
        <v>11.299568470046831</v>
      </c>
    </row>
    <row r="62" spans="2:19" x14ac:dyDescent="0.45">
      <c r="B62" s="3" t="s">
        <v>222</v>
      </c>
      <c r="C62" s="3" t="str">
        <f>co2_coicop!A61</f>
        <v>1.2.4 Fruit and vegetable juices</v>
      </c>
      <c r="D62" s="6">
        <f>co2_coicop!B61</f>
        <v>64.29056363313741</v>
      </c>
      <c r="E62" s="6">
        <f>co2_coicop!C61</f>
        <v>64.755882534158985</v>
      </c>
      <c r="F62" s="6">
        <f>co2_coicop!D61</f>
        <v>57.507092640438472</v>
      </c>
      <c r="G62" s="6">
        <f>co2_coicop!E61</f>
        <v>48.766094328636918</v>
      </c>
      <c r="H62" s="6">
        <f>co2_coicop!F61</f>
        <v>60.437821166077313</v>
      </c>
      <c r="I62" s="6">
        <f>co2_coicop!G61</f>
        <v>65.781242682276812</v>
      </c>
      <c r="J62" s="6">
        <f>co2_coicop!H61</f>
        <v>53.514082041373698</v>
      </c>
      <c r="K62" s="6">
        <f>co2_coicop!I61</f>
        <v>45.140250046816497</v>
      </c>
      <c r="L62" s="6">
        <f>co2_coicop!J61</f>
        <v>39.224268311718212</v>
      </c>
      <c r="M62" s="6">
        <f>co2_coicop!K61</f>
        <v>39.372667376553757</v>
      </c>
      <c r="N62" s="6">
        <f>co2_coicop!L61</f>
        <v>40.397311035781527</v>
      </c>
      <c r="O62" s="6">
        <f>co2_coicop!M61</f>
        <v>32.11897190717405</v>
      </c>
      <c r="P62" s="6">
        <f>co2_coicop!N61</f>
        <v>39.239966436952848</v>
      </c>
      <c r="Q62" s="6">
        <f>co2_coicop!O61</f>
        <v>42.403978318240931</v>
      </c>
      <c r="R62" s="6">
        <f>co2_coicop!P61</f>
        <v>31.050264504756559</v>
      </c>
      <c r="S62" s="6">
        <f>co2_coicop!Q61</f>
        <v>32.809326026878409</v>
      </c>
    </row>
    <row r="63" spans="2:19" x14ac:dyDescent="0.45">
      <c r="B63" s="3" t="s">
        <v>223</v>
      </c>
      <c r="C63" s="3" t="str">
        <f>co2_coicop!A62</f>
        <v>1.2.5 Mineral or spring waters</v>
      </c>
      <c r="D63" s="6">
        <f>co2_coicop!B62</f>
        <v>39.294018795510382</v>
      </c>
      <c r="E63" s="6">
        <f>co2_coicop!C62</f>
        <v>36.820149080043407</v>
      </c>
      <c r="F63" s="6">
        <f>co2_coicop!D62</f>
        <v>43.911934866826961</v>
      </c>
      <c r="G63" s="6">
        <f>co2_coicop!E62</f>
        <v>51.598942241357634</v>
      </c>
      <c r="H63" s="6">
        <f>co2_coicop!F62</f>
        <v>50.987528016655077</v>
      </c>
      <c r="I63" s="6">
        <f>co2_coicop!G62</f>
        <v>53.755073824175497</v>
      </c>
      <c r="J63" s="6">
        <f>co2_coicop!H62</f>
        <v>43.565378865854122</v>
      </c>
      <c r="K63" s="6">
        <f>co2_coicop!I62</f>
        <v>37.186745607134881</v>
      </c>
      <c r="L63" s="6">
        <f>co2_coicop!J62</f>
        <v>29.147890387532829</v>
      </c>
      <c r="M63" s="6">
        <f>co2_coicop!K62</f>
        <v>25.894649850566189</v>
      </c>
      <c r="N63" s="6">
        <f>co2_coicop!L62</f>
        <v>24.400462038819011</v>
      </c>
      <c r="O63" s="6">
        <f>co2_coicop!M62</f>
        <v>30.07719592469568</v>
      </c>
      <c r="P63" s="6">
        <f>co2_coicop!N62</f>
        <v>28.057154006680442</v>
      </c>
      <c r="Q63" s="6">
        <f>co2_coicop!O62</f>
        <v>27.548803533144241</v>
      </c>
      <c r="R63" s="6">
        <f>co2_coicop!P62</f>
        <v>28.646390096493981</v>
      </c>
      <c r="S63" s="6">
        <f>co2_coicop!Q62</f>
        <v>33.955353858184331</v>
      </c>
    </row>
    <row r="64" spans="2:19" x14ac:dyDescent="0.45">
      <c r="B64" s="3" t="s">
        <v>224</v>
      </c>
      <c r="C64" s="3" t="str">
        <f>co2_coicop!A63</f>
        <v>1.2.6 Soft drinks</v>
      </c>
      <c r="D64" s="6">
        <f>co2_coicop!B63</f>
        <v>114.3343742550793</v>
      </c>
      <c r="E64" s="6">
        <f>co2_coicop!C63</f>
        <v>129.2489818354691</v>
      </c>
      <c r="F64" s="6">
        <f>co2_coicop!D63</f>
        <v>126.7076901589211</v>
      </c>
      <c r="G64" s="6">
        <f>co2_coicop!E63</f>
        <v>142.8289430466821</v>
      </c>
      <c r="H64" s="6">
        <f>co2_coicop!F63</f>
        <v>138.42284041033821</v>
      </c>
      <c r="I64" s="6">
        <f>co2_coicop!G63</f>
        <v>124.11162605266099</v>
      </c>
      <c r="J64" s="6">
        <f>co2_coicop!H63</f>
        <v>117.8378230978213</v>
      </c>
      <c r="K64" s="6">
        <f>co2_coicop!I63</f>
        <v>115.66667982333919</v>
      </c>
      <c r="L64" s="6">
        <f>co2_coicop!J63</f>
        <v>66.758165402842991</v>
      </c>
      <c r="M64" s="6">
        <f>co2_coicop!K63</f>
        <v>66.903155181645488</v>
      </c>
      <c r="N64" s="6">
        <f>co2_coicop!L63</f>
        <v>64.577654038912712</v>
      </c>
      <c r="O64" s="6">
        <f>co2_coicop!M63</f>
        <v>67.424288986251028</v>
      </c>
      <c r="P64" s="6">
        <f>co2_coicop!N63</f>
        <v>63.651464501700382</v>
      </c>
      <c r="Q64" s="6">
        <f>co2_coicop!O63</f>
        <v>66.827435676538641</v>
      </c>
      <c r="R64" s="6">
        <f>co2_coicop!P63</f>
        <v>69.944414036078655</v>
      </c>
      <c r="S64" s="6">
        <f>co2_coicop!Q63</f>
        <v>60.895238455611683</v>
      </c>
    </row>
    <row r="65" spans="1:19" x14ac:dyDescent="0.45">
      <c r="A65" s="3" t="s">
        <v>502</v>
      </c>
      <c r="B65" s="3" t="s">
        <v>225</v>
      </c>
      <c r="C65" s="3" t="str">
        <f>co2_coicop!A64</f>
        <v>2.1.1 Spirits and liqueurs</v>
      </c>
      <c r="D65" s="6">
        <f>co2_coicop!B64</f>
        <v>17.097905197416789</v>
      </c>
      <c r="E65" s="6">
        <f>co2_coicop!C64</f>
        <v>16.344705858534549</v>
      </c>
      <c r="F65" s="6">
        <f>co2_coicop!D64</f>
        <v>21.845579110794759</v>
      </c>
      <c r="G65" s="6">
        <f>co2_coicop!E64</f>
        <v>19.03315076095614</v>
      </c>
      <c r="H65" s="6">
        <f>co2_coicop!F64</f>
        <v>10.02006703399641</v>
      </c>
      <c r="I65" s="6">
        <f>co2_coicop!G64</f>
        <v>12.323647432116079</v>
      </c>
      <c r="J65" s="6">
        <f>co2_coicop!H64</f>
        <v>12.27815182041441</v>
      </c>
      <c r="K65" s="6">
        <f>co2_coicop!I64</f>
        <v>12.101660237323649</v>
      </c>
      <c r="L65" s="6">
        <f>co2_coicop!J64</f>
        <v>7.437872091231851</v>
      </c>
      <c r="M65" s="6">
        <f>co2_coicop!K64</f>
        <v>9.2351553073809693</v>
      </c>
      <c r="N65" s="6">
        <f>co2_coicop!L64</f>
        <v>7.1123632340616414</v>
      </c>
      <c r="O65" s="6">
        <f>co2_coicop!M64</f>
        <v>11.998943550866199</v>
      </c>
      <c r="P65" s="6">
        <f>co2_coicop!N64</f>
        <v>17.832985192800841</v>
      </c>
      <c r="Q65" s="6">
        <f>co2_coicop!O64</f>
        <v>17.30612945194202</v>
      </c>
      <c r="R65" s="6">
        <f>co2_coicop!P64</f>
        <v>11.5478852650146</v>
      </c>
      <c r="S65" s="6">
        <f>co2_coicop!Q64</f>
        <v>18.38345703483569</v>
      </c>
    </row>
    <row r="66" spans="1:19" x14ac:dyDescent="0.45">
      <c r="B66" s="3" t="s">
        <v>503</v>
      </c>
      <c r="C66" s="3" t="str">
        <f>co2_coicop!A65</f>
        <v>2.1.2.1 Wine from grape or other fruit</v>
      </c>
      <c r="D66" s="6">
        <f>co2_coicop!B65</f>
        <v>49.320206021928271</v>
      </c>
      <c r="E66" s="6">
        <f>co2_coicop!C65</f>
        <v>44.552498328457858</v>
      </c>
      <c r="F66" s="6">
        <f>co2_coicop!D65</f>
        <v>42.237147509353278</v>
      </c>
      <c r="G66" s="6">
        <f>co2_coicop!E65</f>
        <v>40.553945329301627</v>
      </c>
      <c r="H66" s="6">
        <f>co2_coicop!F65</f>
        <v>44.476124109796693</v>
      </c>
      <c r="I66" s="6">
        <f>co2_coicop!G65</f>
        <v>40.117968904278861</v>
      </c>
      <c r="J66" s="6">
        <f>co2_coicop!H65</f>
        <v>38.409367931845424</v>
      </c>
      <c r="K66" s="6">
        <f>co2_coicop!I65</f>
        <v>40.054161827279287</v>
      </c>
      <c r="L66" s="6">
        <f>co2_coicop!J65</f>
        <v>28.86392225477697</v>
      </c>
      <c r="M66" s="6">
        <f>co2_coicop!K65</f>
        <v>27.435211457686989</v>
      </c>
      <c r="N66" s="6">
        <f>co2_coicop!L65</f>
        <v>25.328015723059409</v>
      </c>
      <c r="O66" s="6">
        <f>co2_coicop!M65</f>
        <v>28.560270240631102</v>
      </c>
      <c r="P66" s="6">
        <f>co2_coicop!N65</f>
        <v>39.251133015224141</v>
      </c>
      <c r="Q66" s="6">
        <f>co2_coicop!O65</f>
        <v>28.752073341506449</v>
      </c>
      <c r="R66" s="6">
        <f>co2_coicop!P65</f>
        <v>28.77063335465699</v>
      </c>
      <c r="S66" s="6">
        <f>co2_coicop!Q65</f>
        <v>34.603626187808871</v>
      </c>
    </row>
    <row r="67" spans="1:19" x14ac:dyDescent="0.45">
      <c r="C67" s="3" t="str">
        <f>co2_coicop!A66</f>
        <v>2.1.2.2 Fortified wine</v>
      </c>
      <c r="D67" s="6">
        <f>co2_coicop!B66</f>
        <v>3.202913848449342</v>
      </c>
      <c r="E67" s="6">
        <f>co2_coicop!C66</f>
        <v>3.5567046293849689</v>
      </c>
      <c r="F67" s="6">
        <f>co2_coicop!D66</f>
        <v>1.2706847250927349</v>
      </c>
      <c r="G67" s="6">
        <f>co2_coicop!E66</f>
        <v>2.6688821704010728</v>
      </c>
      <c r="H67" s="6">
        <f>co2_coicop!F66</f>
        <v>1.3755413724933909</v>
      </c>
      <c r="I67" s="6">
        <f>co2_coicop!G66</f>
        <v>1.7218411872177619</v>
      </c>
      <c r="J67" s="6">
        <f>co2_coicop!H66</f>
        <v>1.814006243815983</v>
      </c>
      <c r="K67" s="6">
        <f>co2_coicop!I66</f>
        <v>1.719599122024241</v>
      </c>
      <c r="L67" s="6">
        <f>co2_coicop!J66</f>
        <v>0.95591901196940143</v>
      </c>
      <c r="M67" s="6">
        <f>co2_coicop!K66</f>
        <v>0.98791133837039347</v>
      </c>
      <c r="N67" s="6">
        <f>co2_coicop!L66</f>
        <v>1.2286558624431549</v>
      </c>
      <c r="O67" s="6">
        <f>co2_coicop!M66</f>
        <v>0.62557597899052075</v>
      </c>
      <c r="P67" s="6">
        <f>co2_coicop!N66</f>
        <v>2.411126033247307</v>
      </c>
      <c r="Q67" s="6">
        <f>co2_coicop!O66</f>
        <v>1.739602264613278</v>
      </c>
      <c r="R67" s="6">
        <f>co2_coicop!P66</f>
        <v>0.84749999535058396</v>
      </c>
      <c r="S67" s="6">
        <f>co2_coicop!Q66</f>
        <v>0.80796373804569099</v>
      </c>
    </row>
    <row r="68" spans="1:19" x14ac:dyDescent="0.45">
      <c r="B68" s="3" t="s">
        <v>504</v>
      </c>
      <c r="C68" s="3" t="str">
        <f>co2_coicop!A67</f>
        <v>2.1.2.3 Champagne and sparkling wines</v>
      </c>
      <c r="D68" s="6">
        <f>co2_coicop!B67</f>
        <v>6.2558535515959264</v>
      </c>
      <c r="E68" s="6">
        <f>co2_coicop!C67</f>
        <v>2.5791000424690118</v>
      </c>
      <c r="F68" s="6">
        <f>co2_coicop!D67</f>
        <v>4.2562430252263779</v>
      </c>
      <c r="G68" s="6">
        <f>co2_coicop!E67</f>
        <v>8.1430997937912952</v>
      </c>
      <c r="H68" s="6">
        <f>co2_coicop!F67</f>
        <v>3.973093094912961</v>
      </c>
      <c r="I68" s="6">
        <f>co2_coicop!G67</f>
        <v>2.4236636548520818</v>
      </c>
      <c r="J68" s="6">
        <f>co2_coicop!H67</f>
        <v>4.3054888520704804</v>
      </c>
      <c r="K68" s="6">
        <f>co2_coicop!I67</f>
        <v>2.9954559016151512</v>
      </c>
      <c r="L68" s="6">
        <f>co2_coicop!J67</f>
        <v>3.419265760414834</v>
      </c>
      <c r="M68" s="6">
        <f>co2_coicop!K67</f>
        <v>6.068029393726988</v>
      </c>
      <c r="N68" s="6">
        <f>co2_coicop!L67</f>
        <v>3.4731613895771791</v>
      </c>
      <c r="O68" s="6">
        <f>co2_coicop!M67</f>
        <v>3.395449256026053</v>
      </c>
      <c r="P68" s="6">
        <f>co2_coicop!N67</f>
        <v>2.9843578482632691</v>
      </c>
      <c r="Q68" s="6">
        <f>co2_coicop!O67</f>
        <v>4.3372340470830011</v>
      </c>
      <c r="R68" s="6">
        <f>co2_coicop!P67</f>
        <v>4.6744833479253751</v>
      </c>
      <c r="S68" s="6">
        <f>co2_coicop!Q67</f>
        <v>6.5832955643022082</v>
      </c>
    </row>
    <row r="69" spans="1:19" x14ac:dyDescent="0.45">
      <c r="C69" s="3" t="str">
        <f>co2_coicop!A68</f>
        <v>2.1.3.1 Beer and lager</v>
      </c>
      <c r="D69" s="6">
        <f>co2_coicop!B68</f>
        <v>49.320206021928271</v>
      </c>
      <c r="E69" s="6">
        <f>co2_coicop!C68</f>
        <v>44.552498328457858</v>
      </c>
      <c r="F69" s="6">
        <f>co2_coicop!D68</f>
        <v>42.237147509353278</v>
      </c>
      <c r="G69" s="6">
        <f>co2_coicop!E68</f>
        <v>40.553945329301627</v>
      </c>
      <c r="H69" s="6">
        <f>co2_coicop!F68</f>
        <v>44.476124109796693</v>
      </c>
      <c r="I69" s="6">
        <f>co2_coicop!G68</f>
        <v>40.117968904278861</v>
      </c>
      <c r="J69" s="6">
        <f>co2_coicop!H68</f>
        <v>38.409367931845424</v>
      </c>
      <c r="K69" s="6">
        <f>co2_coicop!I68</f>
        <v>40.054161827279287</v>
      </c>
      <c r="L69" s="6">
        <f>co2_coicop!J68</f>
        <v>28.86392225477697</v>
      </c>
      <c r="M69" s="6">
        <f>co2_coicop!K68</f>
        <v>27.435211457686989</v>
      </c>
      <c r="N69" s="6">
        <f>co2_coicop!L68</f>
        <v>25.328015723059409</v>
      </c>
      <c r="O69" s="6">
        <f>co2_coicop!M68</f>
        <v>28.560270240631102</v>
      </c>
      <c r="P69" s="6">
        <f>co2_coicop!N68</f>
        <v>39.251133015224141</v>
      </c>
      <c r="Q69" s="6">
        <f>co2_coicop!O68</f>
        <v>28.752073341506449</v>
      </c>
      <c r="R69" s="6">
        <f>co2_coicop!P68</f>
        <v>28.77063335465699</v>
      </c>
      <c r="S69" s="6">
        <f>co2_coicop!Q68</f>
        <v>34.603626187808871</v>
      </c>
    </row>
    <row r="70" spans="1:19" x14ac:dyDescent="0.45">
      <c r="C70" s="3" t="str">
        <f>co2_coicop!A69</f>
        <v>2.1.3.2 Ciders and Perry</v>
      </c>
      <c r="D70" s="6">
        <f>co2_coicop!B69</f>
        <v>1.641059654202657</v>
      </c>
      <c r="E70" s="6">
        <f>co2_coicop!C69</f>
        <v>1.1700061960862169</v>
      </c>
      <c r="F70" s="6">
        <f>co2_coicop!D69</f>
        <v>1.6508597325098671</v>
      </c>
      <c r="G70" s="6">
        <f>co2_coicop!E69</f>
        <v>1.4198944873639501</v>
      </c>
      <c r="H70" s="6">
        <f>co2_coicop!F69</f>
        <v>1.6261719527247589</v>
      </c>
      <c r="I70" s="6">
        <f>co2_coicop!G69</f>
        <v>0.96434731717808164</v>
      </c>
      <c r="J70" s="6">
        <f>co2_coicop!H69</f>
        <v>1.1245951585505369</v>
      </c>
      <c r="K70" s="6">
        <f>co2_coicop!I69</f>
        <v>3.21203758601234</v>
      </c>
      <c r="L70" s="6">
        <f>co2_coicop!J69</f>
        <v>1.541081027598793</v>
      </c>
      <c r="M70" s="6">
        <f>co2_coicop!K69</f>
        <v>1.357724576837321</v>
      </c>
      <c r="N70" s="6">
        <f>co2_coicop!L69</f>
        <v>1.0784658879914379</v>
      </c>
      <c r="O70" s="6">
        <f>co2_coicop!M69</f>
        <v>1.0923446439173761</v>
      </c>
      <c r="P70" s="6">
        <f>co2_coicop!N69</f>
        <v>1.450174769077188</v>
      </c>
      <c r="Q70" s="6">
        <f>co2_coicop!O69</f>
        <v>1.2821326842786711</v>
      </c>
      <c r="R70" s="6">
        <f>co2_coicop!P69</f>
        <v>2.1052789568243928</v>
      </c>
      <c r="S70" s="6">
        <f>co2_coicop!Q69</f>
        <v>2.364369014114609</v>
      </c>
    </row>
    <row r="71" spans="1:19" x14ac:dyDescent="0.45">
      <c r="B71" s="3" t="s">
        <v>231</v>
      </c>
      <c r="C71" s="3" t="str">
        <f>co2_coicop!A70</f>
        <v>2.1.4 Alcopops</v>
      </c>
      <c r="D71" s="6">
        <f>co2_coicop!B70</f>
        <v>1.991842968604653</v>
      </c>
      <c r="E71" s="6">
        <f>co2_coicop!C70</f>
        <v>1.414172516829292</v>
      </c>
      <c r="F71" s="6">
        <f>co2_coicop!D70</f>
        <v>1.5155794606399511</v>
      </c>
      <c r="G71" s="6">
        <f>co2_coicop!E70</f>
        <v>1.297240145159541</v>
      </c>
      <c r="H71" s="6">
        <f>co2_coicop!F70</f>
        <v>1.3069807759816929</v>
      </c>
      <c r="I71" s="6">
        <f>co2_coicop!G70</f>
        <v>0.3664193262479738</v>
      </c>
      <c r="J71" s="6">
        <f>co2_coicop!H70</f>
        <v>0.75635350896199549</v>
      </c>
      <c r="K71" s="6">
        <f>co2_coicop!I70</f>
        <v>0.27427971789953159</v>
      </c>
      <c r="L71" s="6">
        <f>co2_coicop!J70</f>
        <v>0.2884367815112141</v>
      </c>
      <c r="M71" s="6">
        <f>co2_coicop!K70</f>
        <v>0.54916154257204419</v>
      </c>
      <c r="N71" s="6">
        <f>co2_coicop!L70</f>
        <v>0.14662676110280559</v>
      </c>
      <c r="O71" s="6">
        <f>co2_coicop!M70</f>
        <v>0.1280501637389535</v>
      </c>
      <c r="P71" s="6">
        <f>co2_coicop!N70</f>
        <v>0.2349634445861204</v>
      </c>
      <c r="Q71" s="6">
        <f>co2_coicop!O70</f>
        <v>0.10145477856206769</v>
      </c>
      <c r="R71" s="6">
        <f>co2_coicop!P70</f>
        <v>0.15670498729439589</v>
      </c>
      <c r="S71" s="6">
        <f>co2_coicop!Q70</f>
        <v>7.6234014526502192E-2</v>
      </c>
    </row>
    <row r="72" spans="1:19" x14ac:dyDescent="0.45">
      <c r="B72" s="3" t="s">
        <v>232</v>
      </c>
      <c r="C72" s="3" t="str">
        <f>co2_coicop!A71</f>
        <v>2.2.1 Cigarettes</v>
      </c>
      <c r="D72" s="6">
        <f>co2_coicop!B71</f>
        <v>52.555373490248407</v>
      </c>
      <c r="E72" s="6">
        <f>co2_coicop!C71</f>
        <v>49.277827837478739</v>
      </c>
      <c r="F72" s="6">
        <f>co2_coicop!D71</f>
        <v>43.859146597041821</v>
      </c>
      <c r="G72" s="6">
        <f>co2_coicop!E71</f>
        <v>63.585955283782283</v>
      </c>
      <c r="H72" s="6">
        <f>co2_coicop!F71</f>
        <v>44.849231095160157</v>
      </c>
      <c r="I72" s="6">
        <f>co2_coicop!G71</f>
        <v>67.254806161338777</v>
      </c>
      <c r="J72" s="6">
        <f>co2_coicop!H71</f>
        <v>51.065054955897153</v>
      </c>
      <c r="K72" s="6">
        <f>co2_coicop!I71</f>
        <v>64.410095973339679</v>
      </c>
      <c r="L72" s="6">
        <f>co2_coicop!J71</f>
        <v>24.06662536571314</v>
      </c>
      <c r="M72" s="6">
        <f>co2_coicop!K71</f>
        <v>48.0858944825614</v>
      </c>
      <c r="N72" s="6">
        <f>co2_coicop!L71</f>
        <v>40.557682430410708</v>
      </c>
      <c r="O72" s="6">
        <f>co2_coicop!M71</f>
        <v>35.826853537635017</v>
      </c>
      <c r="P72" s="6">
        <f>co2_coicop!N71</f>
        <v>23.972140897998511</v>
      </c>
      <c r="Q72" s="6">
        <f>co2_coicop!O71</f>
        <v>18.684513830463871</v>
      </c>
      <c r="R72" s="6">
        <f>co2_coicop!P71</f>
        <v>27.029266124385721</v>
      </c>
      <c r="S72" s="6">
        <f>co2_coicop!Q71</f>
        <v>11.38232260945219</v>
      </c>
    </row>
    <row r="73" spans="1:19" x14ac:dyDescent="0.45">
      <c r="B73" s="3" t="s">
        <v>505</v>
      </c>
      <c r="C73" s="3" t="str">
        <f>co2_coicop!A72</f>
        <v>2.2.2.1 Cigars</v>
      </c>
      <c r="D73" s="6">
        <f>co2_coicop!B72</f>
        <v>0.12904063313110939</v>
      </c>
      <c r="E73" s="6">
        <f>co2_coicop!C72</f>
        <v>3.436971903550611</v>
      </c>
      <c r="F73" s="6">
        <f>co2_coicop!D72</f>
        <v>6.9873852515308407E-2</v>
      </c>
      <c r="G73" s="6">
        <f>co2_coicop!E72</f>
        <v>3.2565691477921082</v>
      </c>
      <c r="H73" s="6">
        <f>co2_coicop!F72</f>
        <v>0.363950802523067</v>
      </c>
      <c r="I73" s="6">
        <f>co2_coicop!G72</f>
        <v>0.95048691457212819</v>
      </c>
      <c r="J73" s="6">
        <f>co2_coicop!H72</f>
        <v>0.84451209199153354</v>
      </c>
      <c r="K73" s="6">
        <f>co2_coicop!I72</f>
        <v>0</v>
      </c>
      <c r="L73" s="6">
        <f>co2_coicop!J72</f>
        <v>0.7623785728109207</v>
      </c>
      <c r="M73" s="6">
        <f>co2_coicop!K72</f>
        <v>0.33422133486400679</v>
      </c>
      <c r="N73" s="6">
        <f>co2_coicop!L72</f>
        <v>0</v>
      </c>
      <c r="O73" s="6">
        <f>co2_coicop!M72</f>
        <v>0.41691460141889031</v>
      </c>
      <c r="P73" s="6">
        <f>co2_coicop!N72</f>
        <v>0.13833319868042929</v>
      </c>
      <c r="Q73" s="6">
        <f>co2_coicop!O72</f>
        <v>0.18298925956633949</v>
      </c>
      <c r="R73" s="6">
        <f>co2_coicop!P72</f>
        <v>6.3508016769254758E-2</v>
      </c>
      <c r="S73" s="6">
        <f>co2_coicop!Q72</f>
        <v>0.70962479288580227</v>
      </c>
    </row>
    <row r="74" spans="1:19" x14ac:dyDescent="0.45">
      <c r="C74" s="3" t="str">
        <f>co2_coicop!A73</f>
        <v>2.2.2.2 Other tobacco</v>
      </c>
      <c r="D74" s="6">
        <f>co2_coicop!B73</f>
        <v>4.6050931872024261</v>
      </c>
      <c r="E74" s="6">
        <f>co2_coicop!C73</f>
        <v>6.1542046392249752</v>
      </c>
      <c r="F74" s="6">
        <f>co2_coicop!D73</f>
        <v>3.5329733754503718</v>
      </c>
      <c r="G74" s="6">
        <f>co2_coicop!E73</f>
        <v>3.8526910494708591</v>
      </c>
      <c r="H74" s="6">
        <f>co2_coicop!F73</f>
        <v>3.2019790757339082</v>
      </c>
      <c r="I74" s="6">
        <f>co2_coicop!G73</f>
        <v>7.69384808489359</v>
      </c>
      <c r="J74" s="6">
        <f>co2_coicop!H73</f>
        <v>5.3502817451797604</v>
      </c>
      <c r="K74" s="6">
        <f>co2_coicop!I73</f>
        <v>3.2870663877093671</v>
      </c>
      <c r="L74" s="6">
        <f>co2_coicop!J73</f>
        <v>1.3971369755947869</v>
      </c>
      <c r="M74" s="6">
        <f>co2_coicop!K73</f>
        <v>4.5933820077854817</v>
      </c>
      <c r="N74" s="6">
        <f>co2_coicop!L73</f>
        <v>4.287077844921888</v>
      </c>
      <c r="O74" s="6">
        <f>co2_coicop!M73</f>
        <v>4.4821411860832523</v>
      </c>
      <c r="P74" s="6">
        <f>co2_coicop!N73</f>
        <v>4.1997700484116276</v>
      </c>
      <c r="Q74" s="6">
        <f>co2_coicop!O73</f>
        <v>4.8578747169495768</v>
      </c>
      <c r="R74" s="6">
        <f>co2_coicop!P73</f>
        <v>3.229055821093235</v>
      </c>
      <c r="S74" s="6">
        <f>co2_coicop!Q73</f>
        <v>3.794815502604977</v>
      </c>
    </row>
    <row r="75" spans="1:19" x14ac:dyDescent="0.45">
      <c r="A75" s="3" t="s">
        <v>506</v>
      </c>
      <c r="B75" s="3" t="s">
        <v>235</v>
      </c>
      <c r="C75" s="3" t="str">
        <f>co2_coicop!A74</f>
        <v>3.1.1 Mens outer garments</v>
      </c>
      <c r="D75" s="6">
        <f>co2_coicop!B74</f>
        <v>248.07842223862829</v>
      </c>
      <c r="E75" s="6">
        <f>co2_coicop!C74</f>
        <v>243.15482574170659</v>
      </c>
      <c r="F75" s="6">
        <f>co2_coicop!D74</f>
        <v>319.4742370888506</v>
      </c>
      <c r="G75" s="6">
        <f>co2_coicop!E74</f>
        <v>254.19858949236769</v>
      </c>
      <c r="H75" s="6">
        <f>co2_coicop!F74</f>
        <v>251.11123040788871</v>
      </c>
      <c r="I75" s="6">
        <f>co2_coicop!G74</f>
        <v>282.03954316058491</v>
      </c>
      <c r="J75" s="6">
        <f>co2_coicop!H74</f>
        <v>296.51557959335491</v>
      </c>
      <c r="K75" s="6">
        <f>co2_coicop!I74</f>
        <v>263.28524409388677</v>
      </c>
      <c r="L75" s="6">
        <f>co2_coicop!J74</f>
        <v>190.93142412142629</v>
      </c>
      <c r="M75" s="6">
        <f>co2_coicop!K74</f>
        <v>220.18836187899541</v>
      </c>
      <c r="N75" s="6">
        <f>co2_coicop!L74</f>
        <v>226.7069469005946</v>
      </c>
      <c r="O75" s="6">
        <f>co2_coicop!M74</f>
        <v>242.5926237183576</v>
      </c>
      <c r="P75" s="6">
        <f>co2_coicop!N74</f>
        <v>201.24482276441461</v>
      </c>
      <c r="Q75" s="6">
        <f>co2_coicop!O74</f>
        <v>254.86223456778569</v>
      </c>
      <c r="R75" s="6">
        <f>co2_coicop!P74</f>
        <v>196.38253147437609</v>
      </c>
      <c r="S75" s="6">
        <f>co2_coicop!Q74</f>
        <v>234.3053939989455</v>
      </c>
    </row>
    <row r="76" spans="1:19" x14ac:dyDescent="0.45">
      <c r="B76" s="3" t="s">
        <v>236</v>
      </c>
      <c r="C76" s="3" t="str">
        <f>co2_coicop!A75</f>
        <v>3.1.2 Mens under garments</v>
      </c>
      <c r="D76" s="6">
        <f>co2_coicop!B75</f>
        <v>17.885940921251109</v>
      </c>
      <c r="E76" s="6">
        <f>co2_coicop!C75</f>
        <v>22.182355159748099</v>
      </c>
      <c r="F76" s="6">
        <f>co2_coicop!D75</f>
        <v>22.21209021932523</v>
      </c>
      <c r="G76" s="6">
        <f>co2_coicop!E75</f>
        <v>20.777054513935081</v>
      </c>
      <c r="H76" s="6">
        <f>co2_coicop!F75</f>
        <v>20.023064658753881</v>
      </c>
      <c r="I76" s="6">
        <f>co2_coicop!G75</f>
        <v>21.865001119640031</v>
      </c>
      <c r="J76" s="6">
        <f>co2_coicop!H75</f>
        <v>26.653982786883411</v>
      </c>
      <c r="K76" s="6">
        <f>co2_coicop!I75</f>
        <v>23.666726604909542</v>
      </c>
      <c r="L76" s="6">
        <f>co2_coicop!J75</f>
        <v>14.26366706313472</v>
      </c>
      <c r="M76" s="6">
        <f>co2_coicop!K75</f>
        <v>21.173697898561851</v>
      </c>
      <c r="N76" s="6">
        <f>co2_coicop!L75</f>
        <v>21.23942603697218</v>
      </c>
      <c r="O76" s="6">
        <f>co2_coicop!M75</f>
        <v>18.432334956138291</v>
      </c>
      <c r="P76" s="6">
        <f>co2_coicop!N75</f>
        <v>19.33946361437712</v>
      </c>
      <c r="Q76" s="6">
        <f>co2_coicop!O75</f>
        <v>15.326774105858201</v>
      </c>
      <c r="R76" s="6">
        <f>co2_coicop!P75</f>
        <v>19.969165517771831</v>
      </c>
      <c r="S76" s="6">
        <f>co2_coicop!Q75</f>
        <v>18.314878002253462</v>
      </c>
    </row>
    <row r="77" spans="1:19" x14ac:dyDescent="0.45">
      <c r="B77" s="3" t="s">
        <v>237</v>
      </c>
      <c r="C77" s="3" t="str">
        <f>co2_coicop!A76</f>
        <v>3.1.3 Womens outer garments</v>
      </c>
      <c r="D77" s="6">
        <f>co2_coicop!B76</f>
        <v>382.02560790323929</v>
      </c>
      <c r="E77" s="6">
        <f>co2_coicop!C76</f>
        <v>426.650490028197</v>
      </c>
      <c r="F77" s="6">
        <f>co2_coicop!D76</f>
        <v>458.21163317903921</v>
      </c>
      <c r="G77" s="6">
        <f>co2_coicop!E76</f>
        <v>491.19705509416133</v>
      </c>
      <c r="H77" s="6">
        <f>co2_coicop!F76</f>
        <v>493.10743270433449</v>
      </c>
      <c r="I77" s="6">
        <f>co2_coicop!G76</f>
        <v>515.20811617143374</v>
      </c>
      <c r="J77" s="6">
        <f>co2_coicop!H76</f>
        <v>482.41793986003307</v>
      </c>
      <c r="K77" s="6">
        <f>co2_coicop!I76</f>
        <v>444.08910236263779</v>
      </c>
      <c r="L77" s="6">
        <f>co2_coicop!J76</f>
        <v>497.11550833427509</v>
      </c>
      <c r="M77" s="6">
        <f>co2_coicop!K76</f>
        <v>450.90051137734082</v>
      </c>
      <c r="N77" s="6">
        <f>co2_coicop!L76</f>
        <v>349.5821449542276</v>
      </c>
      <c r="O77" s="6">
        <f>co2_coicop!M76</f>
        <v>301.77307404052999</v>
      </c>
      <c r="P77" s="6">
        <f>co2_coicop!N76</f>
        <v>305.27406710613002</v>
      </c>
      <c r="Q77" s="6">
        <f>co2_coicop!O76</f>
        <v>327.61443337060581</v>
      </c>
      <c r="R77" s="6">
        <f>co2_coicop!P76</f>
        <v>294.23427726105962</v>
      </c>
      <c r="S77" s="6">
        <f>co2_coicop!Q76</f>
        <v>326.08740226123899</v>
      </c>
    </row>
    <row r="78" spans="1:19" x14ac:dyDescent="0.45">
      <c r="B78" s="3" t="s">
        <v>238</v>
      </c>
      <c r="C78" s="3" t="str">
        <f>co2_coicop!A77</f>
        <v>3.1.4 Womens under garments</v>
      </c>
      <c r="D78" s="6">
        <f>co2_coicop!B77</f>
        <v>52.472945314649351</v>
      </c>
      <c r="E78" s="6">
        <f>co2_coicop!C77</f>
        <v>49.451760776056503</v>
      </c>
      <c r="F78" s="6">
        <f>co2_coicop!D77</f>
        <v>48.054169974778553</v>
      </c>
      <c r="G78" s="6">
        <f>co2_coicop!E77</f>
        <v>51.201410379341553</v>
      </c>
      <c r="H78" s="6">
        <f>co2_coicop!F77</f>
        <v>75.393050263851734</v>
      </c>
      <c r="I78" s="6">
        <f>co2_coicop!G77</f>
        <v>93.740152973279152</v>
      </c>
      <c r="J78" s="6">
        <f>co2_coicop!H77</f>
        <v>55.679871343715803</v>
      </c>
      <c r="K78" s="6">
        <f>co2_coicop!I77</f>
        <v>60.439492591436789</v>
      </c>
      <c r="L78" s="6">
        <f>co2_coicop!J77</f>
        <v>39.76223839829229</v>
      </c>
      <c r="M78" s="6">
        <f>co2_coicop!K77</f>
        <v>46.06227387065141</v>
      </c>
      <c r="N78" s="6">
        <f>co2_coicop!L77</f>
        <v>45.237875448399564</v>
      </c>
      <c r="O78" s="6">
        <f>co2_coicop!M77</f>
        <v>31.189692694008311</v>
      </c>
      <c r="P78" s="6">
        <f>co2_coicop!N77</f>
        <v>40.332310896396358</v>
      </c>
      <c r="Q78" s="6">
        <f>co2_coicop!O77</f>
        <v>26.094730711033371</v>
      </c>
      <c r="R78" s="6">
        <f>co2_coicop!P77</f>
        <v>36.365742505074877</v>
      </c>
      <c r="S78" s="6">
        <f>co2_coicop!Q77</f>
        <v>60.10541320294589</v>
      </c>
    </row>
    <row r="79" spans="1:19" x14ac:dyDescent="0.45">
      <c r="B79" s="3" t="s">
        <v>239</v>
      </c>
      <c r="C79" s="3" t="str">
        <f>co2_coicop!A78</f>
        <v>3.1.5 Boys outer garments</v>
      </c>
      <c r="D79" s="6">
        <f>co2_coicop!B78</f>
        <v>43.379551423004948</v>
      </c>
      <c r="E79" s="6">
        <f>co2_coicop!C78</f>
        <v>35.05752203543684</v>
      </c>
      <c r="F79" s="6">
        <f>co2_coicop!D78</f>
        <v>37.467344589114759</v>
      </c>
      <c r="G79" s="6">
        <f>co2_coicop!E78</f>
        <v>53.490551119548478</v>
      </c>
      <c r="H79" s="6">
        <f>co2_coicop!F78</f>
        <v>66.646002594966902</v>
      </c>
      <c r="I79" s="6">
        <f>co2_coicop!G78</f>
        <v>16.832950734746991</v>
      </c>
      <c r="J79" s="6">
        <f>co2_coicop!H78</f>
        <v>52.61571519421053</v>
      </c>
      <c r="K79" s="6">
        <f>co2_coicop!I78</f>
        <v>29.330530917787829</v>
      </c>
      <c r="L79" s="6">
        <f>co2_coicop!J78</f>
        <v>26.041314154325281</v>
      </c>
      <c r="M79" s="6">
        <f>co2_coicop!K78</f>
        <v>54.285063465158672</v>
      </c>
      <c r="N79" s="6">
        <f>co2_coicop!L78</f>
        <v>23.997799554919919</v>
      </c>
      <c r="O79" s="6">
        <f>co2_coicop!M78</f>
        <v>31.654517816839231</v>
      </c>
      <c r="P79" s="6">
        <f>co2_coicop!N78</f>
        <v>25.23598217088043</v>
      </c>
      <c r="Q79" s="6">
        <f>co2_coicop!O78</f>
        <v>37.135501216338021</v>
      </c>
      <c r="R79" s="6">
        <f>co2_coicop!P78</f>
        <v>30.906527901220379</v>
      </c>
      <c r="S79" s="6">
        <f>co2_coicop!Q78</f>
        <v>30.014231994548389</v>
      </c>
    </row>
    <row r="80" spans="1:19" x14ac:dyDescent="0.45">
      <c r="B80" s="3" t="s">
        <v>240</v>
      </c>
      <c r="C80" s="3" t="str">
        <f>co2_coicop!A79</f>
        <v>3.1.6 Girls outer garments</v>
      </c>
      <c r="D80" s="6">
        <f>co2_coicop!B79</f>
        <v>54.334276011873648</v>
      </c>
      <c r="E80" s="6">
        <f>co2_coicop!C79</f>
        <v>63.729452742488427</v>
      </c>
      <c r="F80" s="6">
        <f>co2_coicop!D79</f>
        <v>57.421390082006788</v>
      </c>
      <c r="G80" s="6">
        <f>co2_coicop!E79</f>
        <v>48.580751162917252</v>
      </c>
      <c r="H80" s="6">
        <f>co2_coicop!F79</f>
        <v>52.446388113104483</v>
      </c>
      <c r="I80" s="6">
        <f>co2_coicop!G79</f>
        <v>53.023089321512188</v>
      </c>
      <c r="J80" s="6">
        <f>co2_coicop!H79</f>
        <v>48.4956988412426</v>
      </c>
      <c r="K80" s="6">
        <f>co2_coicop!I79</f>
        <v>44.901726122893152</v>
      </c>
      <c r="L80" s="6">
        <f>co2_coicop!J79</f>
        <v>43.635684698773296</v>
      </c>
      <c r="M80" s="6">
        <f>co2_coicop!K79</f>
        <v>54.253627717197041</v>
      </c>
      <c r="N80" s="6">
        <f>co2_coicop!L79</f>
        <v>42.651805005231857</v>
      </c>
      <c r="O80" s="6">
        <f>co2_coicop!M79</f>
        <v>37.604445435643242</v>
      </c>
      <c r="P80" s="6">
        <f>co2_coicop!N79</f>
        <v>41.258098854733703</v>
      </c>
      <c r="Q80" s="6">
        <f>co2_coicop!O79</f>
        <v>42.246974223924539</v>
      </c>
      <c r="R80" s="6">
        <f>co2_coicop!P79</f>
        <v>44.29954425332118</v>
      </c>
      <c r="S80" s="6">
        <f>co2_coicop!Q79</f>
        <v>23.760024532379909</v>
      </c>
    </row>
    <row r="81" spans="1:19" x14ac:dyDescent="0.45">
      <c r="B81" s="3" t="s">
        <v>241</v>
      </c>
      <c r="C81" s="3" t="str">
        <f>co2_coicop!A80</f>
        <v>3.1.7 Infants outer garments</v>
      </c>
      <c r="D81" s="6">
        <f>co2_coicop!B80</f>
        <v>38.395029468811067</v>
      </c>
      <c r="E81" s="6">
        <f>co2_coicop!C80</f>
        <v>26.0139971468219</v>
      </c>
      <c r="F81" s="6">
        <f>co2_coicop!D80</f>
        <v>34.321430613582017</v>
      </c>
      <c r="G81" s="6">
        <f>co2_coicop!E80</f>
        <v>25.245564326351111</v>
      </c>
      <c r="H81" s="6">
        <f>co2_coicop!F80</f>
        <v>41.961356485776221</v>
      </c>
      <c r="I81" s="6">
        <f>co2_coicop!G80</f>
        <v>33.483729498213997</v>
      </c>
      <c r="J81" s="6">
        <f>co2_coicop!H80</f>
        <v>31.220611218736991</v>
      </c>
      <c r="K81" s="6">
        <f>co2_coicop!I80</f>
        <v>30.760317006374429</v>
      </c>
      <c r="L81" s="6">
        <f>co2_coicop!J80</f>
        <v>36.373794296175802</v>
      </c>
      <c r="M81" s="6">
        <f>co2_coicop!K80</f>
        <v>25.595506035979302</v>
      </c>
      <c r="N81" s="6">
        <f>co2_coicop!L80</f>
        <v>53.365894390214187</v>
      </c>
      <c r="O81" s="6">
        <f>co2_coicop!M80</f>
        <v>22.02487755216654</v>
      </c>
      <c r="P81" s="6">
        <f>co2_coicop!N80</f>
        <v>30.27193627898701</v>
      </c>
      <c r="Q81" s="6">
        <f>co2_coicop!O80</f>
        <v>53.492280779086776</v>
      </c>
      <c r="R81" s="6">
        <f>co2_coicop!P80</f>
        <v>25.997370666215929</v>
      </c>
      <c r="S81" s="6">
        <f>co2_coicop!Q80</f>
        <v>40.556651064414083</v>
      </c>
    </row>
    <row r="82" spans="1:19" x14ac:dyDescent="0.45">
      <c r="B82" s="3" t="s">
        <v>242</v>
      </c>
      <c r="C82" s="3" t="str">
        <f>co2_coicop!A81</f>
        <v>3.1.8 Childrens under garments</v>
      </c>
      <c r="D82" s="6">
        <f>co2_coicop!B81</f>
        <v>19.0313749071377</v>
      </c>
      <c r="E82" s="6">
        <f>co2_coicop!C81</f>
        <v>14.065421225983769</v>
      </c>
      <c r="F82" s="6">
        <f>co2_coicop!D81</f>
        <v>15.986336011252019</v>
      </c>
      <c r="G82" s="6">
        <f>co2_coicop!E81</f>
        <v>21.171005666748119</v>
      </c>
      <c r="H82" s="6">
        <f>co2_coicop!F81</f>
        <v>19.68107744955784</v>
      </c>
      <c r="I82" s="6">
        <f>co2_coicop!G81</f>
        <v>20.033403108637</v>
      </c>
      <c r="J82" s="6">
        <f>co2_coicop!H81</f>
        <v>16.26566534031814</v>
      </c>
      <c r="K82" s="6">
        <f>co2_coicop!I81</f>
        <v>17.038800039350519</v>
      </c>
      <c r="L82" s="6">
        <f>co2_coicop!J81</f>
        <v>19.3197364013566</v>
      </c>
      <c r="M82" s="6">
        <f>co2_coicop!K81</f>
        <v>26.15068408799802</v>
      </c>
      <c r="N82" s="6">
        <f>co2_coicop!L81</f>
        <v>19.32652067025149</v>
      </c>
      <c r="O82" s="6">
        <f>co2_coicop!M81</f>
        <v>14.586464116371969</v>
      </c>
      <c r="P82" s="6">
        <f>co2_coicop!N81</f>
        <v>15.50575379035492</v>
      </c>
      <c r="Q82" s="6">
        <f>co2_coicop!O81</f>
        <v>16.303501073680419</v>
      </c>
      <c r="R82" s="6">
        <f>co2_coicop!P81</f>
        <v>15.39419917154933</v>
      </c>
      <c r="S82" s="6">
        <f>co2_coicop!Q81</f>
        <v>13.346002839886379</v>
      </c>
    </row>
    <row r="83" spans="1:19" x14ac:dyDescent="0.45">
      <c r="B83" s="3" t="s">
        <v>507</v>
      </c>
      <c r="C83" s="3" t="str">
        <f>co2_coicop!A82</f>
        <v>3.1.9.1 Mens accessories</v>
      </c>
      <c r="D83" s="6">
        <f>co2_coicop!B82</f>
        <v>5.2124158548943429</v>
      </c>
      <c r="E83" s="6">
        <f>co2_coicop!C82</f>
        <v>4.1963474011088184</v>
      </c>
      <c r="F83" s="6">
        <f>co2_coicop!D82</f>
        <v>5.5981789043117818</v>
      </c>
      <c r="G83" s="6">
        <f>co2_coicop!E82</f>
        <v>3.285241886835379</v>
      </c>
      <c r="H83" s="6">
        <f>co2_coicop!F82</f>
        <v>8.8101407603387045</v>
      </c>
      <c r="I83" s="6">
        <f>co2_coicop!G82</f>
        <v>7.8758715502629233</v>
      </c>
      <c r="J83" s="6">
        <f>co2_coicop!H82</f>
        <v>9.700445832368958</v>
      </c>
      <c r="K83" s="6">
        <f>co2_coicop!I82</f>
        <v>6.1617650993429329</v>
      </c>
      <c r="L83" s="6">
        <f>co2_coicop!J82</f>
        <v>6.6936843131260737</v>
      </c>
      <c r="M83" s="6">
        <f>co2_coicop!K82</f>
        <v>9.6301091331403725</v>
      </c>
      <c r="N83" s="6">
        <f>co2_coicop!L82</f>
        <v>4.9126379267673066</v>
      </c>
      <c r="O83" s="6">
        <f>co2_coicop!M82</f>
        <v>24.296968908246459</v>
      </c>
      <c r="P83" s="6">
        <f>co2_coicop!N82</f>
        <v>18.384168151169629</v>
      </c>
      <c r="Q83" s="6">
        <f>co2_coicop!O82</f>
        <v>12.41844578131958</v>
      </c>
      <c r="R83" s="6">
        <f>co2_coicop!P82</f>
        <v>6.4511918536782167</v>
      </c>
      <c r="S83" s="6">
        <f>co2_coicop!Q82</f>
        <v>8.0910630948349773</v>
      </c>
    </row>
    <row r="84" spans="1:19" x14ac:dyDescent="0.45">
      <c r="C84" s="3" t="str">
        <f>co2_coicop!A83</f>
        <v>3.1.9.2 Womens accessories</v>
      </c>
      <c r="D84" s="6">
        <f>co2_coicop!B83</f>
        <v>2.364183866760889</v>
      </c>
      <c r="E84" s="6">
        <f>co2_coicop!C83</f>
        <v>4.3268527033426807</v>
      </c>
      <c r="F84" s="6">
        <f>co2_coicop!D83</f>
        <v>4.1810027286356384</v>
      </c>
      <c r="G84" s="6">
        <f>co2_coicop!E83</f>
        <v>6.5176052965094096</v>
      </c>
      <c r="H84" s="6">
        <f>co2_coicop!F83</f>
        <v>9.5645959523522794</v>
      </c>
      <c r="I84" s="6">
        <f>co2_coicop!G83</f>
        <v>19.212315290917029</v>
      </c>
      <c r="J84" s="6">
        <f>co2_coicop!H83</f>
        <v>7.627951636060236</v>
      </c>
      <c r="K84" s="6">
        <f>co2_coicop!I83</f>
        <v>8.2219603123644518</v>
      </c>
      <c r="L84" s="6">
        <f>co2_coicop!J83</f>
        <v>8.7158359802593672</v>
      </c>
      <c r="M84" s="6">
        <f>co2_coicop!K83</f>
        <v>20.594763996335701</v>
      </c>
      <c r="N84" s="6">
        <f>co2_coicop!L83</f>
        <v>9.0877353534793741</v>
      </c>
      <c r="O84" s="6">
        <f>co2_coicop!M83</f>
        <v>11.565361290826869</v>
      </c>
      <c r="P84" s="6">
        <f>co2_coicop!N83</f>
        <v>10.57302328276405</v>
      </c>
      <c r="Q84" s="6">
        <f>co2_coicop!O83</f>
        <v>14.28130083553126</v>
      </c>
      <c r="R84" s="6">
        <f>co2_coicop!P83</f>
        <v>7.8889368090940506</v>
      </c>
      <c r="S84" s="6">
        <f>co2_coicop!Q83</f>
        <v>13.0892812193014</v>
      </c>
    </row>
    <row r="85" spans="1:19" x14ac:dyDescent="0.45">
      <c r="C85" s="3" t="str">
        <f>co2_coicop!A84</f>
        <v>3.1.9.3 Childrens accessories</v>
      </c>
      <c r="D85" s="6">
        <f>co2_coicop!B84</f>
        <v>1.427949692546725</v>
      </c>
      <c r="E85" s="6">
        <f>co2_coicop!C84</f>
        <v>1.617432052457463</v>
      </c>
      <c r="F85" s="6">
        <f>co2_coicop!D84</f>
        <v>1.614642258933167</v>
      </c>
      <c r="G85" s="6">
        <f>co2_coicop!E84</f>
        <v>2.377963833930083</v>
      </c>
      <c r="H85" s="6">
        <f>co2_coicop!F84</f>
        <v>2.882036052246546</v>
      </c>
      <c r="I85" s="6">
        <f>co2_coicop!G84</f>
        <v>2.452584521642605</v>
      </c>
      <c r="J85" s="6">
        <f>co2_coicop!H84</f>
        <v>2.078511003619953</v>
      </c>
      <c r="K85" s="6">
        <f>co2_coicop!I84</f>
        <v>4.5820987539510423</v>
      </c>
      <c r="L85" s="6">
        <f>co2_coicop!J84</f>
        <v>2.593855847885338</v>
      </c>
      <c r="M85" s="6">
        <f>co2_coicop!K84</f>
        <v>2.8545221660294788</v>
      </c>
      <c r="N85" s="6">
        <f>co2_coicop!L84</f>
        <v>1.7803106015229091</v>
      </c>
      <c r="O85" s="6">
        <f>co2_coicop!M84</f>
        <v>3.4734327848944888</v>
      </c>
      <c r="P85" s="6">
        <f>co2_coicop!N84</f>
        <v>2.8901644709602698</v>
      </c>
      <c r="Q85" s="6">
        <f>co2_coicop!O84</f>
        <v>2.8476280130305729</v>
      </c>
      <c r="R85" s="6">
        <f>co2_coicop!P84</f>
        <v>2.2912153770752011</v>
      </c>
      <c r="S85" s="6">
        <f>co2_coicop!Q84</f>
        <v>1.526350423721498</v>
      </c>
    </row>
    <row r="86" spans="1:19" x14ac:dyDescent="0.45">
      <c r="C86" s="3" t="str">
        <f>co2_coicop!A85</f>
        <v>3.1.9.4 Protective head gear</v>
      </c>
      <c r="D86" s="6">
        <f>co2_coicop!B85</f>
        <v>0.2480581379119004</v>
      </c>
      <c r="E86" s="6">
        <f>co2_coicop!C85</f>
        <v>0.33212756667330823</v>
      </c>
      <c r="F86" s="6">
        <f>co2_coicop!D85</f>
        <v>0.64113414413169334</v>
      </c>
      <c r="G86" s="6">
        <f>co2_coicop!E85</f>
        <v>0.55289052067555078</v>
      </c>
      <c r="H86" s="6">
        <f>co2_coicop!F85</f>
        <v>0.50148939742667176</v>
      </c>
      <c r="I86" s="6">
        <f>co2_coicop!G85</f>
        <v>2.0581950780771798</v>
      </c>
      <c r="J86" s="6">
        <f>co2_coicop!H85</f>
        <v>6.8752935424153783E-2</v>
      </c>
      <c r="K86" s="6">
        <f>co2_coicop!I85</f>
        <v>0</v>
      </c>
      <c r="L86" s="6">
        <f>co2_coicop!J85</f>
        <v>0</v>
      </c>
      <c r="M86" s="6">
        <f>co2_coicop!K85</f>
        <v>1.1419109556142599</v>
      </c>
      <c r="N86" s="6">
        <f>co2_coicop!L85</f>
        <v>4.7748124804982073</v>
      </c>
      <c r="O86" s="6">
        <f>co2_coicop!M85</f>
        <v>0</v>
      </c>
      <c r="P86" s="6">
        <f>co2_coicop!N85</f>
        <v>0</v>
      </c>
      <c r="Q86" s="6">
        <f>co2_coicop!O85</f>
        <v>2.1811865758630211</v>
      </c>
      <c r="R86" s="6">
        <f>co2_coicop!P85</f>
        <v>0</v>
      </c>
      <c r="S86" s="6">
        <f>co2_coicop!Q85</f>
        <v>0</v>
      </c>
    </row>
    <row r="87" spans="1:19" x14ac:dyDescent="0.45">
      <c r="B87" s="3" t="s">
        <v>247</v>
      </c>
      <c r="C87" s="3" t="str">
        <f>co2_coicop!A86</f>
        <v>3.1.10 Haberashery, clothing materials and clothing hire</v>
      </c>
      <c r="D87" s="6">
        <f>co2_coicop!B86</f>
        <v>376.61286411631409</v>
      </c>
      <c r="E87" s="6">
        <f>co2_coicop!C86</f>
        <v>156.25973583993559</v>
      </c>
      <c r="F87" s="6">
        <f>co2_coicop!D86</f>
        <v>144.96669202124141</v>
      </c>
      <c r="G87" s="6">
        <f>co2_coicop!E86</f>
        <v>170.49692684924631</v>
      </c>
      <c r="H87" s="6">
        <f>co2_coicop!F86</f>
        <v>142.73289934407919</v>
      </c>
      <c r="I87" s="6">
        <f>co2_coicop!G86</f>
        <v>132.19784413812371</v>
      </c>
      <c r="J87" s="6">
        <f>co2_coicop!H86</f>
        <v>105.5833703801064</v>
      </c>
      <c r="K87" s="6">
        <f>co2_coicop!I86</f>
        <v>60.343841332989911</v>
      </c>
      <c r="L87" s="6">
        <f>co2_coicop!J86</f>
        <v>174.3688393841536</v>
      </c>
      <c r="M87" s="6">
        <f>co2_coicop!K86</f>
        <v>100.023174059746</v>
      </c>
      <c r="N87" s="6">
        <f>co2_coicop!L86</f>
        <v>89.688083908581305</v>
      </c>
      <c r="O87" s="6">
        <f>co2_coicop!M86</f>
        <v>74.425158924760581</v>
      </c>
      <c r="P87" s="6">
        <f>co2_coicop!N86</f>
        <v>54.906530143190061</v>
      </c>
      <c r="Q87" s="6">
        <f>co2_coicop!O86</f>
        <v>120.863724380896</v>
      </c>
      <c r="R87" s="6">
        <f>co2_coicop!P86</f>
        <v>25.747646163984381</v>
      </c>
      <c r="S87" s="6">
        <f>co2_coicop!Q86</f>
        <v>103.79060971587</v>
      </c>
    </row>
    <row r="88" spans="1:19" x14ac:dyDescent="0.45">
      <c r="B88" s="3" t="s">
        <v>508</v>
      </c>
      <c r="C88" s="3" t="str">
        <f>co2_coicop!A87</f>
        <v>3.1.11.1 Dry cleaners and dyeing</v>
      </c>
      <c r="D88" s="6">
        <f>co2_coicop!B87</f>
        <v>31.004832879277441</v>
      </c>
      <c r="E88" s="6">
        <f>co2_coicop!C87</f>
        <v>23.411358413126049</v>
      </c>
      <c r="F88" s="6">
        <f>co2_coicop!D87</f>
        <v>29.322640874957461</v>
      </c>
      <c r="G88" s="6">
        <f>co2_coicop!E87</f>
        <v>21.274318036455451</v>
      </c>
      <c r="H88" s="6">
        <f>co2_coicop!F87</f>
        <v>29.233233230341561</v>
      </c>
      <c r="I88" s="6">
        <f>co2_coicop!G87</f>
        <v>25.987278329868399</v>
      </c>
      <c r="J88" s="6">
        <f>co2_coicop!H87</f>
        <v>34.043191843110741</v>
      </c>
      <c r="K88" s="6">
        <f>co2_coicop!I87</f>
        <v>24.44340702487078</v>
      </c>
      <c r="L88" s="6">
        <f>co2_coicop!J87</f>
        <v>25.64736891393208</v>
      </c>
      <c r="M88" s="6">
        <f>co2_coicop!K87</f>
        <v>33.423937406830767</v>
      </c>
      <c r="N88" s="6">
        <f>co2_coicop!L87</f>
        <v>23.592006051018789</v>
      </c>
      <c r="O88" s="6">
        <f>co2_coicop!M87</f>
        <v>13.57118777959832</v>
      </c>
      <c r="P88" s="6">
        <f>co2_coicop!N87</f>
        <v>26.800294327187171</v>
      </c>
      <c r="Q88" s="6">
        <f>co2_coicop!O87</f>
        <v>25.14981723342537</v>
      </c>
      <c r="R88" s="6">
        <f>co2_coicop!P87</f>
        <v>18.22034564411403</v>
      </c>
      <c r="S88" s="6">
        <f>co2_coicop!Q87</f>
        <v>20.168353993318409</v>
      </c>
    </row>
    <row r="89" spans="1:19" x14ac:dyDescent="0.45">
      <c r="C89" s="3" t="str">
        <f>co2_coicop!A88</f>
        <v>3.1.11.2 Laundry, laundrettes</v>
      </c>
      <c r="D89" s="6">
        <f>co2_coicop!B88</f>
        <v>7.485191099430514</v>
      </c>
      <c r="E89" s="6">
        <f>co2_coicop!C88</f>
        <v>5.0548548572397616</v>
      </c>
      <c r="F89" s="6">
        <f>co2_coicop!D88</f>
        <v>7.0123125099096422</v>
      </c>
      <c r="G89" s="6">
        <f>co2_coicop!E88</f>
        <v>7.5284172342728137</v>
      </c>
      <c r="H89" s="6">
        <f>co2_coicop!F88</f>
        <v>3.681859346540362</v>
      </c>
      <c r="I89" s="6">
        <f>co2_coicop!G88</f>
        <v>8.5115191041538658</v>
      </c>
      <c r="J89" s="6">
        <f>co2_coicop!H88</f>
        <v>6.7887027173449548</v>
      </c>
      <c r="K89" s="6">
        <f>co2_coicop!I88</f>
        <v>2.5887963580489242</v>
      </c>
      <c r="L89" s="6">
        <f>co2_coicop!J88</f>
        <v>9.8126858538675847</v>
      </c>
      <c r="M89" s="6">
        <f>co2_coicop!K88</f>
        <v>5.2561027732545433</v>
      </c>
      <c r="N89" s="6">
        <f>co2_coicop!L88</f>
        <v>6.8754647154982207</v>
      </c>
      <c r="O89" s="6">
        <f>co2_coicop!M88</f>
        <v>1.826280927010145</v>
      </c>
      <c r="P89" s="6">
        <f>co2_coicop!N88</f>
        <v>1.2025046845329039</v>
      </c>
      <c r="Q89" s="6">
        <f>co2_coicop!O88</f>
        <v>2.180301925003469</v>
      </c>
      <c r="R89" s="6">
        <f>co2_coicop!P88</f>
        <v>1.1353057950532719</v>
      </c>
      <c r="S89" s="6">
        <f>co2_coicop!Q88</f>
        <v>1.6932201048927109</v>
      </c>
    </row>
    <row r="90" spans="1:19" x14ac:dyDescent="0.45">
      <c r="B90" s="3" t="s">
        <v>250</v>
      </c>
      <c r="C90" s="3" t="str">
        <f>co2_coicop!A89</f>
        <v>3.2.1 Footwear for men</v>
      </c>
      <c r="D90" s="6">
        <f>co2_coicop!B89</f>
        <v>93.069871349280177</v>
      </c>
      <c r="E90" s="6">
        <f>co2_coicop!C89</f>
        <v>75.223321845564982</v>
      </c>
      <c r="F90" s="6">
        <f>co2_coicop!D89</f>
        <v>86.199351683459909</v>
      </c>
      <c r="G90" s="6">
        <f>co2_coicop!E89</f>
        <v>64.348832476722791</v>
      </c>
      <c r="H90" s="6">
        <f>co2_coicop!F89</f>
        <v>105.9662477310477</v>
      </c>
      <c r="I90" s="6">
        <f>co2_coicop!G89</f>
        <v>121.48946464443181</v>
      </c>
      <c r="J90" s="6">
        <f>co2_coicop!H89</f>
        <v>120.78271186209039</v>
      </c>
      <c r="K90" s="6">
        <f>co2_coicop!I89</f>
        <v>94.299229934156941</v>
      </c>
      <c r="L90" s="6">
        <f>co2_coicop!J89</f>
        <v>63.871257108604773</v>
      </c>
      <c r="M90" s="6">
        <f>co2_coicop!K89</f>
        <v>73.09156375588951</v>
      </c>
      <c r="N90" s="6">
        <f>co2_coicop!L89</f>
        <v>72.412717234334096</v>
      </c>
      <c r="O90" s="6">
        <f>co2_coicop!M89</f>
        <v>89.01121053868809</v>
      </c>
      <c r="P90" s="6">
        <f>co2_coicop!N89</f>
        <v>124.4947455853689</v>
      </c>
      <c r="Q90" s="6">
        <f>co2_coicop!O89</f>
        <v>163.28992800105681</v>
      </c>
      <c r="R90" s="6">
        <f>co2_coicop!P89</f>
        <v>93.82888533803731</v>
      </c>
      <c r="S90" s="6">
        <f>co2_coicop!Q89</f>
        <v>135.89086351751331</v>
      </c>
    </row>
    <row r="91" spans="1:19" x14ac:dyDescent="0.45">
      <c r="B91" s="3" t="s">
        <v>251</v>
      </c>
      <c r="C91" s="3" t="str">
        <f>co2_coicop!A90</f>
        <v>3.2.2 Footwear for women</v>
      </c>
      <c r="D91" s="6">
        <f>co2_coicop!B90</f>
        <v>102.9012829380769</v>
      </c>
      <c r="E91" s="6">
        <f>co2_coicop!C90</f>
        <v>121.5798409583104</v>
      </c>
      <c r="F91" s="6">
        <f>co2_coicop!D90</f>
        <v>127.1254500617095</v>
      </c>
      <c r="G91" s="6">
        <f>co2_coicop!E90</f>
        <v>175.9872595409328</v>
      </c>
      <c r="H91" s="6">
        <f>co2_coicop!F90</f>
        <v>193.54060455845229</v>
      </c>
      <c r="I91" s="6">
        <f>co2_coicop!G90</f>
        <v>176.3798362302758</v>
      </c>
      <c r="J91" s="6">
        <f>co2_coicop!H90</f>
        <v>174.63051310841999</v>
      </c>
      <c r="K91" s="6">
        <f>co2_coicop!I90</f>
        <v>198.4596223599153</v>
      </c>
      <c r="L91" s="6">
        <f>co2_coicop!J90</f>
        <v>179.42155961825341</v>
      </c>
      <c r="M91" s="6">
        <f>co2_coicop!K90</f>
        <v>204.04722345485331</v>
      </c>
      <c r="N91" s="6">
        <f>co2_coicop!L90</f>
        <v>141.97326647115071</v>
      </c>
      <c r="O91" s="6">
        <f>co2_coicop!M90</f>
        <v>161.0621683709351</v>
      </c>
      <c r="P91" s="6">
        <f>co2_coicop!N90</f>
        <v>131.73114050911329</v>
      </c>
      <c r="Q91" s="6">
        <f>co2_coicop!O90</f>
        <v>146.501396898835</v>
      </c>
      <c r="R91" s="6">
        <f>co2_coicop!P90</f>
        <v>140.12139203457451</v>
      </c>
      <c r="S91" s="6">
        <f>co2_coicop!Q90</f>
        <v>169.00460055212639</v>
      </c>
    </row>
    <row r="92" spans="1:19" x14ac:dyDescent="0.45">
      <c r="B92" s="3" t="s">
        <v>252</v>
      </c>
      <c r="C92" s="3" t="str">
        <f>co2_coicop!A91</f>
        <v>3.2.3 Footwear for children and infants</v>
      </c>
      <c r="D92" s="6">
        <f>co2_coicop!B91</f>
        <v>46.905875480961328</v>
      </c>
      <c r="E92" s="6">
        <f>co2_coicop!C91</f>
        <v>55.642344386011793</v>
      </c>
      <c r="F92" s="6">
        <f>co2_coicop!D91</f>
        <v>44.395591984049389</v>
      </c>
      <c r="G92" s="6">
        <f>co2_coicop!E91</f>
        <v>47.333773596571859</v>
      </c>
      <c r="H92" s="6">
        <f>co2_coicop!F91</f>
        <v>59.740373998731997</v>
      </c>
      <c r="I92" s="6">
        <f>co2_coicop!G91</f>
        <v>36.308895051978332</v>
      </c>
      <c r="J92" s="6">
        <f>co2_coicop!H91</f>
        <v>40.009748176274563</v>
      </c>
      <c r="K92" s="6">
        <f>co2_coicop!I91</f>
        <v>49.13802507583987</v>
      </c>
      <c r="L92" s="6">
        <f>co2_coicop!J91</f>
        <v>50.752757229372222</v>
      </c>
      <c r="M92" s="6">
        <f>co2_coicop!K91</f>
        <v>53.051921194820757</v>
      </c>
      <c r="N92" s="6">
        <f>co2_coicop!L91</f>
        <v>34.458708875217162</v>
      </c>
      <c r="O92" s="6">
        <f>co2_coicop!M91</f>
        <v>53.580865627845753</v>
      </c>
      <c r="P92" s="6">
        <f>co2_coicop!N91</f>
        <v>47.677394072031767</v>
      </c>
      <c r="Q92" s="6">
        <f>co2_coicop!O91</f>
        <v>73.565640899515287</v>
      </c>
      <c r="R92" s="6">
        <f>co2_coicop!P91</f>
        <v>45.400280421175012</v>
      </c>
      <c r="S92" s="6">
        <f>co2_coicop!Q91</f>
        <v>55.513535560919323</v>
      </c>
    </row>
    <row r="93" spans="1:19" x14ac:dyDescent="0.45">
      <c r="B93" s="3" t="s">
        <v>253</v>
      </c>
      <c r="C93" s="3" t="str">
        <f>co2_coicop!A92</f>
        <v>3.2.4 Repair and hire of footwear</v>
      </c>
      <c r="D93" s="6">
        <f>co2_coicop!B92</f>
        <v>9.4193821182713364</v>
      </c>
      <c r="E93" s="6">
        <f>co2_coicop!C92</f>
        <v>4.5205801474221534</v>
      </c>
      <c r="F93" s="6">
        <f>co2_coicop!D92</f>
        <v>7.075042227732677</v>
      </c>
      <c r="G93" s="6">
        <f>co2_coicop!E92</f>
        <v>13.794369873780241</v>
      </c>
      <c r="H93" s="6">
        <f>co2_coicop!F92</f>
        <v>12.99949201158126</v>
      </c>
      <c r="I93" s="6">
        <f>co2_coicop!G92</f>
        <v>11.754959629684709</v>
      </c>
      <c r="J93" s="6">
        <f>co2_coicop!H92</f>
        <v>6.0642015952100223</v>
      </c>
      <c r="K93" s="6">
        <f>co2_coicop!I92</f>
        <v>2.1332503234510618</v>
      </c>
      <c r="L93" s="6">
        <f>co2_coicop!J92</f>
        <v>6.0581761560022613</v>
      </c>
      <c r="M93" s="6">
        <f>co2_coicop!K92</f>
        <v>9.654462929158079</v>
      </c>
      <c r="N93" s="6">
        <f>co2_coicop!L92</f>
        <v>2.6766948532060901</v>
      </c>
      <c r="O93" s="6">
        <f>co2_coicop!M92</f>
        <v>10.048271855430761</v>
      </c>
      <c r="P93" s="6">
        <f>co2_coicop!N92</f>
        <v>4.1558702064692579</v>
      </c>
      <c r="Q93" s="6">
        <f>co2_coicop!O92</f>
        <v>11.86350157083127</v>
      </c>
      <c r="R93" s="6">
        <f>co2_coicop!P92</f>
        <v>3.998095489129557</v>
      </c>
      <c r="S93" s="6">
        <f>co2_coicop!Q92</f>
        <v>4.7558602289897012</v>
      </c>
    </row>
    <row r="94" spans="1:19" x14ac:dyDescent="0.45">
      <c r="A94" s="3" t="s">
        <v>509</v>
      </c>
      <c r="B94" s="3" t="s">
        <v>254</v>
      </c>
      <c r="C94" s="3" t="str">
        <f>co2_coicop!A93</f>
        <v>4.1.1 Actual rentals</v>
      </c>
      <c r="D94" s="6">
        <f>co2_coicop!B93</f>
        <v>687.33063627730735</v>
      </c>
      <c r="E94" s="6">
        <f>co2_coicop!C93</f>
        <v>637.33502085498799</v>
      </c>
      <c r="F94" s="6">
        <f>co2_coicop!D93</f>
        <v>598.76639395150335</v>
      </c>
      <c r="G94" s="6">
        <f>co2_coicop!E93</f>
        <v>538.38034644761365</v>
      </c>
      <c r="H94" s="6">
        <f>co2_coicop!F93</f>
        <v>527.22814525420222</v>
      </c>
      <c r="I94" s="6">
        <f>co2_coicop!G93</f>
        <v>639.3425290283468</v>
      </c>
      <c r="J94" s="6">
        <f>co2_coicop!H93</f>
        <v>642.4842907091263</v>
      </c>
      <c r="K94" s="6">
        <f>co2_coicop!I93</f>
        <v>677.00102109754243</v>
      </c>
      <c r="L94" s="6">
        <f>co2_coicop!J93</f>
        <v>558.77784255391202</v>
      </c>
      <c r="M94" s="6">
        <f>co2_coicop!K93</f>
        <v>588.86524711260108</v>
      </c>
      <c r="N94" s="6">
        <f>co2_coicop!L93</f>
        <v>591.21752263123631</v>
      </c>
      <c r="O94" s="6">
        <f>co2_coicop!M93</f>
        <v>688.3087581488503</v>
      </c>
      <c r="P94" s="6">
        <f>co2_coicop!N93</f>
        <v>664.00258723245372</v>
      </c>
      <c r="Q94" s="6">
        <f>co2_coicop!O93</f>
        <v>668.1016508977051</v>
      </c>
      <c r="R94" s="6">
        <f>co2_coicop!P93</f>
        <v>802.18069246808955</v>
      </c>
      <c r="S94" s="6">
        <f>co2_coicop!Q93</f>
        <v>886.10618214196234</v>
      </c>
    </row>
    <row r="95" spans="1:19" x14ac:dyDescent="0.45">
      <c r="B95" s="3" t="s">
        <v>255</v>
      </c>
      <c r="C95" s="3" t="str">
        <f>co2_coicop!A94</f>
        <v>4.1.2 Imputed rent</v>
      </c>
      <c r="D95" s="6">
        <f>co2_coicop!B94</f>
        <v>675.36137939665934</v>
      </c>
      <c r="E95" s="6">
        <f>co2_coicop!C94</f>
        <v>632.14222508476087</v>
      </c>
      <c r="F95" s="6">
        <f>co2_coicop!D94</f>
        <v>632.37879860507064</v>
      </c>
      <c r="G95" s="6">
        <f>co2_coicop!E94</f>
        <v>667.12449586838022</v>
      </c>
      <c r="H95" s="6">
        <f>co2_coicop!F94</f>
        <v>590.98176670284056</v>
      </c>
      <c r="I95" s="6">
        <f>co2_coicop!G94</f>
        <v>543.11136824263178</v>
      </c>
      <c r="J95" s="6">
        <f>co2_coicop!H94</f>
        <v>619.22210265414128</v>
      </c>
      <c r="K95" s="6">
        <f>co2_coicop!I94</f>
        <v>502.24086772135848</v>
      </c>
      <c r="L95" s="6">
        <f>co2_coicop!J94</f>
        <v>348.54253512420559</v>
      </c>
      <c r="M95" s="6">
        <f>co2_coicop!K94</f>
        <v>485.67540852903181</v>
      </c>
      <c r="N95" s="6">
        <f>co2_coicop!L94</f>
        <v>483.57669335985531</v>
      </c>
      <c r="O95" s="6">
        <f>co2_coicop!M94</f>
        <v>412.87297370282607</v>
      </c>
      <c r="P95" s="6">
        <f>co2_coicop!N94</f>
        <v>475.96092394713202</v>
      </c>
      <c r="Q95" s="6">
        <f>co2_coicop!O94</f>
        <v>427.48746983640098</v>
      </c>
      <c r="R95" s="6">
        <f>co2_coicop!P94</f>
        <v>466.66091663684711</v>
      </c>
      <c r="S95" s="6">
        <f>co2_coicop!Q94</f>
        <v>415.24858449908692</v>
      </c>
    </row>
    <row r="96" spans="1:19" x14ac:dyDescent="0.45">
      <c r="B96" s="3" t="s">
        <v>256</v>
      </c>
      <c r="C96" s="3" t="str">
        <f>co2_coicop!A95</f>
        <v>4.2.1 Central heating repairs</v>
      </c>
      <c r="D96" s="6">
        <f>co2_coicop!B95</f>
        <v>16.843420380669809</v>
      </c>
      <c r="E96" s="6">
        <f>co2_coicop!C95</f>
        <v>13.901105357156929</v>
      </c>
      <c r="F96" s="6">
        <f>co2_coicop!D95</f>
        <v>15.99102322503111</v>
      </c>
      <c r="G96" s="6">
        <f>co2_coicop!E95</f>
        <v>15.185772965650621</v>
      </c>
      <c r="H96" s="6">
        <f>co2_coicop!F95</f>
        <v>18.091207737122769</v>
      </c>
      <c r="I96" s="6">
        <f>co2_coicop!G95</f>
        <v>22.733690657284189</v>
      </c>
      <c r="J96" s="6">
        <f>co2_coicop!H95</f>
        <v>21.63798055633681</v>
      </c>
      <c r="K96" s="6">
        <f>co2_coicop!I95</f>
        <v>20.8117867593627</v>
      </c>
      <c r="L96" s="6">
        <f>co2_coicop!J95</f>
        <v>18.290403427549251</v>
      </c>
      <c r="M96" s="6">
        <f>co2_coicop!K95</f>
        <v>15.620177224267939</v>
      </c>
      <c r="N96" s="6">
        <f>co2_coicop!L95</f>
        <v>14.10636035803843</v>
      </c>
      <c r="O96" s="6">
        <f>co2_coicop!M95</f>
        <v>9.9687896739898267</v>
      </c>
      <c r="P96" s="6">
        <f>co2_coicop!N95</f>
        <v>14.831520563018479</v>
      </c>
      <c r="Q96" s="6">
        <f>co2_coicop!O95</f>
        <v>10.9496074983273</v>
      </c>
      <c r="R96" s="6">
        <f>co2_coicop!P95</f>
        <v>8.3552297984505124</v>
      </c>
      <c r="S96" s="6">
        <f>co2_coicop!Q95</f>
        <v>6.8529512151217178</v>
      </c>
    </row>
    <row r="97" spans="1:19" x14ac:dyDescent="0.45">
      <c r="B97" s="3" t="s">
        <v>257</v>
      </c>
      <c r="C97" s="3" t="str">
        <f>co2_coicop!A96</f>
        <v>4.2.2 House maintenance</v>
      </c>
      <c r="D97" s="6">
        <f>co2_coicop!B96</f>
        <v>233.26021698598669</v>
      </c>
      <c r="E97" s="6">
        <f>co2_coicop!C96</f>
        <v>246.43725389900891</v>
      </c>
      <c r="F97" s="6">
        <f>co2_coicop!D96</f>
        <v>197.3382076682029</v>
      </c>
      <c r="G97" s="6">
        <f>co2_coicop!E96</f>
        <v>403.42078154545072</v>
      </c>
      <c r="H97" s="6">
        <f>co2_coicop!F96</f>
        <v>298.80532719843978</v>
      </c>
      <c r="I97" s="6">
        <f>co2_coicop!G96</f>
        <v>323.83808147239569</v>
      </c>
      <c r="J97" s="6">
        <f>co2_coicop!H96</f>
        <v>237.1558760005681</v>
      </c>
      <c r="K97" s="6">
        <f>co2_coicop!I96</f>
        <v>295.0048796245398</v>
      </c>
      <c r="L97" s="6">
        <f>co2_coicop!J96</f>
        <v>148.42218424949181</v>
      </c>
      <c r="M97" s="6">
        <f>co2_coicop!K96</f>
        <v>192.7301522702746</v>
      </c>
      <c r="N97" s="6">
        <f>co2_coicop!L96</f>
        <v>155.09964676697001</v>
      </c>
      <c r="O97" s="6">
        <f>co2_coicop!M96</f>
        <v>90.07989316948715</v>
      </c>
      <c r="P97" s="6">
        <f>co2_coicop!N96</f>
        <v>172.4921644192369</v>
      </c>
      <c r="Q97" s="6">
        <f>co2_coicop!O96</f>
        <v>184.7429434900171</v>
      </c>
      <c r="R97" s="6">
        <f>co2_coicop!P96</f>
        <v>250.87602028243089</v>
      </c>
      <c r="S97" s="6">
        <f>co2_coicop!Q96</f>
        <v>149.01350305566041</v>
      </c>
    </row>
    <row r="98" spans="1:19" x14ac:dyDescent="0.45">
      <c r="B98" s="3" t="s">
        <v>258</v>
      </c>
      <c r="C98" s="3" t="str">
        <f>co2_coicop!A97</f>
        <v>4.2.3 Paint, wallpaper, timber</v>
      </c>
      <c r="D98" s="6">
        <f>co2_coicop!B97</f>
        <v>49.605996997363043</v>
      </c>
      <c r="E98" s="6">
        <f>co2_coicop!C97</f>
        <v>43.589687365597271</v>
      </c>
      <c r="F98" s="6">
        <f>co2_coicop!D97</f>
        <v>57.510891774706998</v>
      </c>
      <c r="G98" s="6">
        <f>co2_coicop!E97</f>
        <v>62.069440229474303</v>
      </c>
      <c r="H98" s="6">
        <f>co2_coicop!F97</f>
        <v>33.658822148684493</v>
      </c>
      <c r="I98" s="6">
        <f>co2_coicop!G97</f>
        <v>25.357671751658948</v>
      </c>
      <c r="J98" s="6">
        <f>co2_coicop!H97</f>
        <v>37.146128593224923</v>
      </c>
      <c r="K98" s="6">
        <f>co2_coicop!I97</f>
        <v>17.7492400221814</v>
      </c>
      <c r="L98" s="6">
        <f>co2_coicop!J97</f>
        <v>32.017696789412028</v>
      </c>
      <c r="M98" s="6">
        <f>co2_coicop!K97</f>
        <v>16.51309243120679</v>
      </c>
      <c r="N98" s="6">
        <f>co2_coicop!L97</f>
        <v>24.629440219693041</v>
      </c>
      <c r="O98" s="6">
        <f>co2_coicop!M97</f>
        <v>22.910826268165572</v>
      </c>
      <c r="P98" s="6">
        <f>co2_coicop!N97</f>
        <v>87.457607153171239</v>
      </c>
      <c r="Q98" s="6">
        <f>co2_coicop!O97</f>
        <v>21.719543691733939</v>
      </c>
      <c r="R98" s="6">
        <f>co2_coicop!P97</f>
        <v>21.824343133539291</v>
      </c>
      <c r="S98" s="6">
        <f>co2_coicop!Q97</f>
        <v>23.638279995851679</v>
      </c>
    </row>
    <row r="99" spans="1:19" x14ac:dyDescent="0.45">
      <c r="B99" s="3" t="s">
        <v>259</v>
      </c>
      <c r="C99" s="3" t="str">
        <f>co2_coicop!A98</f>
        <v>4.2.4 Equipment hire, small materials</v>
      </c>
      <c r="D99" s="6">
        <f>co2_coicop!B98</f>
        <v>42.948607515859592</v>
      </c>
      <c r="E99" s="6">
        <f>co2_coicop!C98</f>
        <v>40.545452023414448</v>
      </c>
      <c r="F99" s="6">
        <f>co2_coicop!D98</f>
        <v>145.33063905848371</v>
      </c>
      <c r="G99" s="6">
        <f>co2_coicop!E98</f>
        <v>89.648105003311741</v>
      </c>
      <c r="H99" s="6">
        <f>co2_coicop!F98</f>
        <v>180.33838466220831</v>
      </c>
      <c r="I99" s="6">
        <f>co2_coicop!G98</f>
        <v>27.04611325978982</v>
      </c>
      <c r="J99" s="6">
        <f>co2_coicop!H98</f>
        <v>21.500761503054001</v>
      </c>
      <c r="K99" s="6">
        <f>co2_coicop!I98</f>
        <v>57.476108271340863</v>
      </c>
      <c r="L99" s="6">
        <f>co2_coicop!J98</f>
        <v>10.32551321181389</v>
      </c>
      <c r="M99" s="6">
        <f>co2_coicop!K98</f>
        <v>18.77050076712435</v>
      </c>
      <c r="N99" s="6">
        <f>co2_coicop!L98</f>
        <v>10.22090740414591</v>
      </c>
      <c r="O99" s="6">
        <f>co2_coicop!M98</f>
        <v>16.507036183255089</v>
      </c>
      <c r="P99" s="6">
        <f>co2_coicop!N98</f>
        <v>14.986929285037331</v>
      </c>
      <c r="Q99" s="6">
        <f>co2_coicop!O98</f>
        <v>3.5011960713847659</v>
      </c>
      <c r="R99" s="6">
        <f>co2_coicop!P98</f>
        <v>12.591635424413539</v>
      </c>
      <c r="S99" s="6">
        <f>co2_coicop!Q98</f>
        <v>12.231043662910521</v>
      </c>
    </row>
    <row r="100" spans="1:19" x14ac:dyDescent="0.45">
      <c r="B100" s="3" t="s">
        <v>260</v>
      </c>
      <c r="C100" s="3" t="str">
        <f>co2_coicop!A99</f>
        <v>4.3.1 Water charges</v>
      </c>
      <c r="D100" s="6">
        <f>co2_coicop!B99</f>
        <v>308.6827707637093</v>
      </c>
      <c r="E100" s="6">
        <f>co2_coicop!C99</f>
        <v>210.07357336908299</v>
      </c>
      <c r="F100" s="6">
        <f>co2_coicop!D99</f>
        <v>263.06505148685619</v>
      </c>
      <c r="G100" s="6">
        <f>co2_coicop!E99</f>
        <v>302.12109527317352</v>
      </c>
      <c r="H100" s="6">
        <f>co2_coicop!F99</f>
        <v>338.8324865770619</v>
      </c>
      <c r="I100" s="6">
        <f>co2_coicop!G99</f>
        <v>333.69060946557619</v>
      </c>
      <c r="J100" s="6">
        <f>co2_coicop!H99</f>
        <v>337.66000276302827</v>
      </c>
      <c r="K100" s="6">
        <f>co2_coicop!I99</f>
        <v>297.16488820362429</v>
      </c>
      <c r="L100" s="6">
        <f>co2_coicop!J99</f>
        <v>293.06447296674492</v>
      </c>
      <c r="M100" s="6">
        <f>co2_coicop!K99</f>
        <v>300.06278140797639</v>
      </c>
      <c r="N100" s="6">
        <f>co2_coicop!L99</f>
        <v>283.91742528155493</v>
      </c>
      <c r="O100" s="6">
        <f>co2_coicop!M99</f>
        <v>292.87090709744632</v>
      </c>
      <c r="P100" s="6">
        <f>co2_coicop!N99</f>
        <v>335.20678070944871</v>
      </c>
      <c r="Q100" s="6">
        <f>co2_coicop!O99</f>
        <v>324.50075553552801</v>
      </c>
      <c r="R100" s="6">
        <f>co2_coicop!P99</f>
        <v>310.27406048542349</v>
      </c>
      <c r="S100" s="6">
        <f>co2_coicop!Q99</f>
        <v>328.09567354404197</v>
      </c>
    </row>
    <row r="101" spans="1:19" x14ac:dyDescent="0.45">
      <c r="B101" s="3" t="s">
        <v>261</v>
      </c>
      <c r="C101" s="3" t="str">
        <f>co2_coicop!A100</f>
        <v>4.3.2 Other regular househing payments incl service charge for rent</v>
      </c>
      <c r="D101" s="6">
        <f>co2_coicop!B100</f>
        <v>144.63298143372401</v>
      </c>
      <c r="E101" s="6">
        <f>co2_coicop!C100</f>
        <v>91.36817411953426</v>
      </c>
      <c r="F101" s="6">
        <f>co2_coicop!D100</f>
        <v>111.02269474986041</v>
      </c>
      <c r="G101" s="6">
        <f>co2_coicop!E100</f>
        <v>176.79568796650369</v>
      </c>
      <c r="H101" s="6">
        <f>co2_coicop!F100</f>
        <v>158.10469719256179</v>
      </c>
      <c r="I101" s="6">
        <f>co2_coicop!G100</f>
        <v>280.0053377880219</v>
      </c>
      <c r="J101" s="6">
        <f>co2_coicop!H100</f>
        <v>210.7752108625422</v>
      </c>
      <c r="K101" s="6">
        <f>co2_coicop!I100</f>
        <v>177.97562457657509</v>
      </c>
      <c r="L101" s="6">
        <f>co2_coicop!J100</f>
        <v>171.0387588549701</v>
      </c>
      <c r="M101" s="6">
        <f>co2_coicop!K100</f>
        <v>125.9556743879064</v>
      </c>
      <c r="N101" s="6">
        <f>co2_coicop!L100</f>
        <v>161.724977036426</v>
      </c>
      <c r="O101" s="6">
        <f>co2_coicop!M100</f>
        <v>166.16162579119339</v>
      </c>
      <c r="P101" s="6">
        <f>co2_coicop!N100</f>
        <v>174.0494637433622</v>
      </c>
      <c r="Q101" s="6">
        <f>co2_coicop!O100</f>
        <v>202.38421598002469</v>
      </c>
      <c r="R101" s="6">
        <f>co2_coicop!P100</f>
        <v>163.39816200177819</v>
      </c>
      <c r="S101" s="6">
        <f>co2_coicop!Q100</f>
        <v>194.0055729301092</v>
      </c>
    </row>
    <row r="102" spans="1:19" x14ac:dyDescent="0.45">
      <c r="B102" s="3" t="s">
        <v>262</v>
      </c>
      <c r="C102" s="3" t="str">
        <f>co2_coicop!A101</f>
        <v>4.3.3 Refuse collection including skip hire</v>
      </c>
      <c r="D102" s="6">
        <f>co2_coicop!B101</f>
        <v>1.8359066404486031</v>
      </c>
      <c r="E102" s="6">
        <f>co2_coicop!C101</f>
        <v>0</v>
      </c>
      <c r="F102" s="6">
        <f>co2_coicop!D101</f>
        <v>31.06590328644025</v>
      </c>
      <c r="G102" s="6">
        <f>co2_coicop!E101</f>
        <v>13.36509833632981</v>
      </c>
      <c r="H102" s="6">
        <f>co2_coicop!F101</f>
        <v>7.3501912803331848</v>
      </c>
      <c r="I102" s="6">
        <f>co2_coicop!G101</f>
        <v>0</v>
      </c>
      <c r="J102" s="6">
        <f>co2_coicop!H101</f>
        <v>28.092317803585541</v>
      </c>
      <c r="K102" s="6">
        <f>co2_coicop!I101</f>
        <v>0.61052513650432727</v>
      </c>
      <c r="L102" s="6">
        <f>co2_coicop!J101</f>
        <v>1.6709755200021259</v>
      </c>
      <c r="M102" s="6">
        <f>co2_coicop!K101</f>
        <v>8.9689070237559605</v>
      </c>
      <c r="N102" s="6">
        <f>co2_coicop!L101</f>
        <v>0</v>
      </c>
      <c r="O102" s="6">
        <f>co2_coicop!M101</f>
        <v>0.63761913720411534</v>
      </c>
      <c r="P102" s="6">
        <f>co2_coicop!N101</f>
        <v>0</v>
      </c>
      <c r="Q102" s="6">
        <f>co2_coicop!O101</f>
        <v>7.4975001583288474</v>
      </c>
      <c r="R102" s="6">
        <f>co2_coicop!P101</f>
        <v>3.7750383393445071</v>
      </c>
      <c r="S102" s="6">
        <f>co2_coicop!Q101</f>
        <v>1.7232918694629571</v>
      </c>
    </row>
    <row r="103" spans="1:19" x14ac:dyDescent="0.45">
      <c r="B103" s="3" t="s">
        <v>263</v>
      </c>
      <c r="C103" s="3" t="str">
        <f>co2_coicop!A102</f>
        <v>4.4.1 Electricity</v>
      </c>
      <c r="D103" s="6">
        <f>co2_coicop!B102</f>
        <v>9036.8517713213296</v>
      </c>
      <c r="E103" s="6">
        <f>co2_coicop!C102</f>
        <v>8590.0623862298562</v>
      </c>
      <c r="F103" s="6">
        <f>co2_coicop!D102</f>
        <v>9218.5887039547761</v>
      </c>
      <c r="G103" s="6">
        <f>co2_coicop!E102</f>
        <v>10048.8666189218</v>
      </c>
      <c r="H103" s="6">
        <f>co2_coicop!F102</f>
        <v>9368.415695549922</v>
      </c>
      <c r="I103" s="6">
        <f>co2_coicop!G102</f>
        <v>10784.404426935929</v>
      </c>
      <c r="J103" s="6">
        <f>co2_coicop!H102</f>
        <v>11008.42982240148</v>
      </c>
      <c r="K103" s="6">
        <f>co2_coicop!I102</f>
        <v>10791.95438152635</v>
      </c>
      <c r="L103" s="6">
        <f>co2_coicop!J102</f>
        <v>9955.7677133249272</v>
      </c>
      <c r="M103" s="6">
        <f>co2_coicop!K102</f>
        <v>9865.0237702264858</v>
      </c>
      <c r="N103" s="6">
        <f>co2_coicop!L102</f>
        <v>9150.939446113176</v>
      </c>
      <c r="O103" s="6">
        <f>co2_coicop!M102</f>
        <v>9290.5615664954421</v>
      </c>
      <c r="P103" s="6">
        <f>co2_coicop!N102</f>
        <v>9927.8037739143383</v>
      </c>
      <c r="Q103" s="6">
        <f>co2_coicop!O102</f>
        <v>8811.4891347969315</v>
      </c>
      <c r="R103" s="6">
        <f>co2_coicop!P102</f>
        <v>7976.3976298861398</v>
      </c>
      <c r="S103" s="6">
        <f>co2_coicop!Q102</f>
        <v>7234.1980927349841</v>
      </c>
    </row>
    <row r="104" spans="1:19" x14ac:dyDescent="0.45">
      <c r="B104" s="3" t="s">
        <v>264</v>
      </c>
      <c r="C104" s="3" t="str">
        <f>co2_coicop!A103</f>
        <v>4.4.2 Gas</v>
      </c>
      <c r="D104" s="6">
        <f>co2_coicop!B103</f>
        <v>12929.009560947639</v>
      </c>
      <c r="E104" s="6">
        <f>co2_coicop!C103</f>
        <v>12160.9884920243</v>
      </c>
      <c r="F104" s="6">
        <f>co2_coicop!D103</f>
        <v>13318.69819902581</v>
      </c>
      <c r="G104" s="6">
        <f>co2_coicop!E103</f>
        <v>13272.85005666838</v>
      </c>
      <c r="H104" s="6">
        <f>co2_coicop!F103</f>
        <v>12337.27269163542</v>
      </c>
      <c r="I104" s="6">
        <f>co2_coicop!G103</f>
        <v>12043.09781444255</v>
      </c>
      <c r="J104" s="6">
        <f>co2_coicop!H103</f>
        <v>11864.565989271779</v>
      </c>
      <c r="K104" s="6">
        <f>co2_coicop!I103</f>
        <v>12271.435303253231</v>
      </c>
      <c r="L104" s="6">
        <f>co2_coicop!J103</f>
        <v>12141.90167738564</v>
      </c>
      <c r="M104" s="6">
        <f>co2_coicop!K103</f>
        <v>13452.32820752652</v>
      </c>
      <c r="N104" s="6">
        <f>co2_coicop!L103</f>
        <v>10616.564224170281</v>
      </c>
      <c r="O104" s="6">
        <f>co2_coicop!M103</f>
        <v>12661.83878564113</v>
      </c>
      <c r="P104" s="6">
        <f>co2_coicop!N103</f>
        <v>13222.31851473584</v>
      </c>
      <c r="Q104" s="6">
        <f>co2_coicop!O103</f>
        <v>10810.387701508709</v>
      </c>
      <c r="R104" s="6">
        <f>co2_coicop!P103</f>
        <v>10758.76275143069</v>
      </c>
      <c r="S104" s="6">
        <f>co2_coicop!Q103</f>
        <v>11826.745113657869</v>
      </c>
    </row>
    <row r="105" spans="1:19" x14ac:dyDescent="0.45">
      <c r="B105" s="3" t="s">
        <v>510</v>
      </c>
      <c r="C105" s="3" t="str">
        <f>co2_coicop!A104</f>
        <v>4.4.3.1 Coal and coke</v>
      </c>
      <c r="D105" s="6">
        <f>co2_coicop!B104</f>
        <v>6.2650435445828734</v>
      </c>
      <c r="E105" s="6">
        <f>co2_coicop!C104</f>
        <v>9.5064997020026283</v>
      </c>
      <c r="F105" s="6">
        <f>co2_coicop!D104</f>
        <v>9.2421874839826277</v>
      </c>
      <c r="G105" s="6">
        <f>co2_coicop!E104</f>
        <v>13.258823200577879</v>
      </c>
      <c r="H105" s="6">
        <f>co2_coicop!F104</f>
        <v>5.7832313844410272</v>
      </c>
      <c r="I105" s="6">
        <f>co2_coicop!G104</f>
        <v>3.9960018535097892</v>
      </c>
      <c r="J105" s="6">
        <f>co2_coicop!H104</f>
        <v>5.0246979058794956</v>
      </c>
      <c r="K105" s="6">
        <f>co2_coicop!I104</f>
        <v>4.3204559721814304</v>
      </c>
      <c r="L105" s="6">
        <f>co2_coicop!J104</f>
        <v>1.8235439244237419</v>
      </c>
      <c r="M105" s="6">
        <f>co2_coicop!K104</f>
        <v>15.24238834244191</v>
      </c>
      <c r="N105" s="6">
        <f>co2_coicop!L104</f>
        <v>7.8230919256666356</v>
      </c>
      <c r="O105" s="6">
        <f>co2_coicop!M104</f>
        <v>2.1935510593573642</v>
      </c>
      <c r="P105" s="6">
        <f>co2_coicop!N104</f>
        <v>4.6145917892362984</v>
      </c>
      <c r="Q105" s="6">
        <f>co2_coicop!O104</f>
        <v>2.1691707024551139</v>
      </c>
      <c r="R105" s="6">
        <f>co2_coicop!P104</f>
        <v>3.0140356148614971</v>
      </c>
      <c r="S105" s="6">
        <f>co2_coicop!Q104</f>
        <v>3.5342901121137071</v>
      </c>
    </row>
    <row r="106" spans="1:19" x14ac:dyDescent="0.45">
      <c r="C106" s="3" t="str">
        <f>co2_coicop!A105</f>
        <v>4.4.3.2 Oil for central heating</v>
      </c>
      <c r="D106" s="6">
        <f>co2_coicop!B105</f>
        <v>2.047333466643289</v>
      </c>
      <c r="E106" s="6">
        <f>co2_coicop!C105</f>
        <v>0</v>
      </c>
      <c r="F106" s="6">
        <f>co2_coicop!D105</f>
        <v>7.2358484106354783</v>
      </c>
      <c r="G106" s="6">
        <f>co2_coicop!E105</f>
        <v>0</v>
      </c>
      <c r="H106" s="6">
        <f>co2_coicop!F105</f>
        <v>0</v>
      </c>
      <c r="I106" s="6">
        <f>co2_coicop!G105</f>
        <v>0</v>
      </c>
      <c r="J106" s="6">
        <f>co2_coicop!H105</f>
        <v>0</v>
      </c>
      <c r="K106" s="6">
        <f>co2_coicop!I105</f>
        <v>0</v>
      </c>
      <c r="L106" s="6">
        <f>co2_coicop!J105</f>
        <v>0</v>
      </c>
      <c r="M106" s="6">
        <f>co2_coicop!K105</f>
        <v>0</v>
      </c>
      <c r="N106" s="6">
        <f>co2_coicop!L105</f>
        <v>0</v>
      </c>
      <c r="O106" s="6">
        <f>co2_coicop!M105</f>
        <v>4.2412994010080052</v>
      </c>
      <c r="P106" s="6">
        <f>co2_coicop!N105</f>
        <v>0</v>
      </c>
      <c r="Q106" s="6">
        <f>co2_coicop!O105</f>
        <v>12.081618973363231</v>
      </c>
      <c r="R106" s="6">
        <f>co2_coicop!P105</f>
        <v>0</v>
      </c>
      <c r="S106" s="6">
        <f>co2_coicop!Q105</f>
        <v>0</v>
      </c>
    </row>
    <row r="107" spans="1:19" x14ac:dyDescent="0.45">
      <c r="C107" s="3" t="str">
        <f>co2_coicop!A106</f>
        <v>4.4.3.3 Paraffin, weed, peat, hot water etc</v>
      </c>
      <c r="D107" s="6">
        <f>co2_coicop!B106</f>
        <v>2.8784334972627148</v>
      </c>
      <c r="E107" s="6">
        <f>co2_coicop!C106</f>
        <v>0.26330711169930898</v>
      </c>
      <c r="F107" s="6">
        <f>co2_coicop!D106</f>
        <v>6.8221105503293344</v>
      </c>
      <c r="G107" s="6">
        <f>co2_coicop!E106</f>
        <v>0.80269786703310331</v>
      </c>
      <c r="H107" s="6">
        <f>co2_coicop!F106</f>
        <v>2.576067117331506</v>
      </c>
      <c r="I107" s="6">
        <f>co2_coicop!G106</f>
        <v>0.95110329294953799</v>
      </c>
      <c r="J107" s="6">
        <f>co2_coicop!H106</f>
        <v>4.3022930187599977</v>
      </c>
      <c r="K107" s="6">
        <f>co2_coicop!I106</f>
        <v>1.102414939467752</v>
      </c>
      <c r="L107" s="6">
        <f>co2_coicop!J106</f>
        <v>0.73946969965955078</v>
      </c>
      <c r="M107" s="6">
        <f>co2_coicop!K106</f>
        <v>2.5730868248528829</v>
      </c>
      <c r="N107" s="6">
        <f>co2_coicop!L106</f>
        <v>3.1199184628636312</v>
      </c>
      <c r="O107" s="6">
        <f>co2_coicop!M106</f>
        <v>3.776230591699667</v>
      </c>
      <c r="P107" s="6">
        <f>co2_coicop!N106</f>
        <v>0</v>
      </c>
      <c r="Q107" s="6">
        <f>co2_coicop!O106</f>
        <v>0</v>
      </c>
      <c r="R107" s="6">
        <f>co2_coicop!P106</f>
        <v>4.4255657284853367</v>
      </c>
      <c r="S107" s="6">
        <f>co2_coicop!Q106</f>
        <v>0</v>
      </c>
    </row>
    <row r="108" spans="1:19" x14ac:dyDescent="0.45">
      <c r="A108" s="3" t="s">
        <v>511</v>
      </c>
      <c r="B108" s="3" t="s">
        <v>512</v>
      </c>
      <c r="C108" s="3" t="str">
        <f>co2_coicop!A107</f>
        <v>5.1.1.1 Furniture</v>
      </c>
      <c r="D108" s="6">
        <f>co2_coicop!B107</f>
        <v>908.87543591320798</v>
      </c>
      <c r="E108" s="6">
        <f>co2_coicop!C107</f>
        <v>1210.223203018814</v>
      </c>
      <c r="F108" s="6">
        <f>co2_coicop!D107</f>
        <v>997.58017200501376</v>
      </c>
      <c r="G108" s="6">
        <f>co2_coicop!E107</f>
        <v>807.12661635167933</v>
      </c>
      <c r="H108" s="6">
        <f>co2_coicop!F107</f>
        <v>857.00763653001979</v>
      </c>
      <c r="I108" s="6">
        <f>co2_coicop!G107</f>
        <v>1111.0151539631199</v>
      </c>
      <c r="J108" s="6">
        <f>co2_coicop!H107</f>
        <v>849.68488787854506</v>
      </c>
      <c r="K108" s="6">
        <f>co2_coicop!I107</f>
        <v>1018.171002679406</v>
      </c>
      <c r="L108" s="6">
        <f>co2_coicop!J107</f>
        <v>1141.988958763098</v>
      </c>
      <c r="M108" s="6">
        <f>co2_coicop!K107</f>
        <v>1015.881639253004</v>
      </c>
      <c r="N108" s="6">
        <f>co2_coicop!L107</f>
        <v>942.8223562445487</v>
      </c>
      <c r="O108" s="6">
        <f>co2_coicop!M107</f>
        <v>740.610314006463</v>
      </c>
      <c r="P108" s="6">
        <f>co2_coicop!N107</f>
        <v>1317.0593513109841</v>
      </c>
      <c r="Q108" s="6">
        <f>co2_coicop!O107</f>
        <v>1336.14470093357</v>
      </c>
      <c r="R108" s="6">
        <f>co2_coicop!P107</f>
        <v>1796.459859451578</v>
      </c>
      <c r="S108" s="6">
        <f>co2_coicop!Q107</f>
        <v>1012.503917768009</v>
      </c>
    </row>
    <row r="109" spans="1:19" x14ac:dyDescent="0.45">
      <c r="C109" s="3" t="str">
        <f>co2_coicop!A108</f>
        <v>5.1.1.2 Fancy/decorative goods</v>
      </c>
      <c r="D109" s="6">
        <f>co2_coicop!B108</f>
        <v>192.91827893365149</v>
      </c>
      <c r="E109" s="6">
        <f>co2_coicop!C108</f>
        <v>179.33781128388631</v>
      </c>
      <c r="F109" s="6">
        <f>co2_coicop!D108</f>
        <v>244.39616520869339</v>
      </c>
      <c r="G109" s="6">
        <f>co2_coicop!E108</f>
        <v>413.93958952775108</v>
      </c>
      <c r="H109" s="6">
        <f>co2_coicop!F108</f>
        <v>59.724526268574152</v>
      </c>
      <c r="I109" s="6">
        <f>co2_coicop!G108</f>
        <v>140.7336723761322</v>
      </c>
      <c r="J109" s="6">
        <f>co2_coicop!H108</f>
        <v>436.42898333592478</v>
      </c>
      <c r="K109" s="6">
        <f>co2_coicop!I108</f>
        <v>133.66864645205479</v>
      </c>
      <c r="L109" s="6">
        <f>co2_coicop!J108</f>
        <v>83.535225893968686</v>
      </c>
      <c r="M109" s="6">
        <f>co2_coicop!K108</f>
        <v>169.36083354740441</v>
      </c>
      <c r="N109" s="6">
        <f>co2_coicop!L108</f>
        <v>106.8968494086469</v>
      </c>
      <c r="O109" s="6">
        <f>co2_coicop!M108</f>
        <v>120.9297092075608</v>
      </c>
      <c r="P109" s="6">
        <f>co2_coicop!N108</f>
        <v>62.483381093226363</v>
      </c>
      <c r="Q109" s="6">
        <f>co2_coicop!O108</f>
        <v>61.970310692155493</v>
      </c>
      <c r="R109" s="6">
        <f>co2_coicop!P108</f>
        <v>108.4082186247618</v>
      </c>
      <c r="S109" s="6">
        <f>co2_coicop!Q108</f>
        <v>139.12358964937741</v>
      </c>
    </row>
    <row r="110" spans="1:19" x14ac:dyDescent="0.45">
      <c r="C110" s="3" t="str">
        <f>co2_coicop!A109</f>
        <v>5.1.1.3 Garden furniture</v>
      </c>
      <c r="D110" s="6">
        <f>co2_coicop!B109</f>
        <v>0.55232680210759133</v>
      </c>
      <c r="E110" s="6">
        <f>co2_coicop!C109</f>
        <v>33.814799817786863</v>
      </c>
      <c r="F110" s="6">
        <f>co2_coicop!D109</f>
        <v>18.560844373709831</v>
      </c>
      <c r="G110" s="6">
        <f>co2_coicop!E109</f>
        <v>4.433142136496163</v>
      </c>
      <c r="H110" s="6">
        <f>co2_coicop!F109</f>
        <v>2.6234231856053509</v>
      </c>
      <c r="I110" s="6">
        <f>co2_coicop!G109</f>
        <v>31.054776998060181</v>
      </c>
      <c r="J110" s="6">
        <f>co2_coicop!H109</f>
        <v>69.108965191600703</v>
      </c>
      <c r="K110" s="6">
        <f>co2_coicop!I109</f>
        <v>20.081720802903799</v>
      </c>
      <c r="L110" s="6">
        <f>co2_coicop!J109</f>
        <v>10.34926739277512</v>
      </c>
      <c r="M110" s="6">
        <f>co2_coicop!K109</f>
        <v>3.769741747682851</v>
      </c>
      <c r="N110" s="6">
        <f>co2_coicop!L109</f>
        <v>12.513471642067071</v>
      </c>
      <c r="O110" s="6">
        <f>co2_coicop!M109</f>
        <v>11.687676761483051</v>
      </c>
      <c r="P110" s="6">
        <f>co2_coicop!N109</f>
        <v>30.05202554941933</v>
      </c>
      <c r="Q110" s="6">
        <f>co2_coicop!O109</f>
        <v>34.851564308184393</v>
      </c>
      <c r="R110" s="6">
        <f>co2_coicop!P109</f>
        <v>1.4462806057099391</v>
      </c>
      <c r="S110" s="6">
        <f>co2_coicop!Q109</f>
        <v>10.469111798467649</v>
      </c>
    </row>
    <row r="111" spans="1:19" x14ac:dyDescent="0.45">
      <c r="B111" s="3" t="s">
        <v>513</v>
      </c>
      <c r="C111" s="3" t="str">
        <f>co2_coicop!A110</f>
        <v>5.1.2.1 Soft floor coverings</v>
      </c>
      <c r="D111" s="6">
        <f>co2_coicop!B110</f>
        <v>170.68920038602761</v>
      </c>
      <c r="E111" s="6">
        <f>co2_coicop!C110</f>
        <v>292.95446490198702</v>
      </c>
      <c r="F111" s="6">
        <f>co2_coicop!D110</f>
        <v>371.06202386659282</v>
      </c>
      <c r="G111" s="6">
        <f>co2_coicop!E110</f>
        <v>223.50385085897551</v>
      </c>
      <c r="H111" s="6">
        <f>co2_coicop!F110</f>
        <v>174.81390334344351</v>
      </c>
      <c r="I111" s="6">
        <f>co2_coicop!G110</f>
        <v>129.20668226905951</v>
      </c>
      <c r="J111" s="6">
        <f>co2_coicop!H110</f>
        <v>393.50064937592572</v>
      </c>
      <c r="K111" s="6">
        <f>co2_coicop!I110</f>
        <v>232.73996762401569</v>
      </c>
      <c r="L111" s="6">
        <f>co2_coicop!J110</f>
        <v>208.2245792000073</v>
      </c>
      <c r="M111" s="6">
        <f>co2_coicop!K110</f>
        <v>176.0317132374883</v>
      </c>
      <c r="N111" s="6">
        <f>co2_coicop!L110</f>
        <v>244.8986540329208</v>
      </c>
      <c r="O111" s="6">
        <f>co2_coicop!M110</f>
        <v>77.946562244906815</v>
      </c>
      <c r="P111" s="6">
        <f>co2_coicop!N110</f>
        <v>123.53603701131669</v>
      </c>
      <c r="Q111" s="6">
        <f>co2_coicop!O110</f>
        <v>179.02537434387099</v>
      </c>
      <c r="R111" s="6">
        <f>co2_coicop!P110</f>
        <v>238.7387752763683</v>
      </c>
      <c r="S111" s="6">
        <f>co2_coicop!Q110</f>
        <v>199.04643312797859</v>
      </c>
    </row>
    <row r="112" spans="1:19" x14ac:dyDescent="0.45">
      <c r="C112" s="3" t="str">
        <f>co2_coicop!A111</f>
        <v>5.1.2.2 Hard floor coverings</v>
      </c>
      <c r="D112" s="6">
        <f>co2_coicop!B111</f>
        <v>8.2675342493508541</v>
      </c>
      <c r="E112" s="6">
        <f>co2_coicop!C111</f>
        <v>1.1481448714290761</v>
      </c>
      <c r="F112" s="6">
        <f>co2_coicop!D111</f>
        <v>8.3963209244461723</v>
      </c>
      <c r="G112" s="6">
        <f>co2_coicop!E111</f>
        <v>2.4854717911423401</v>
      </c>
      <c r="H112" s="6">
        <f>co2_coicop!F111</f>
        <v>2.2045695648280859</v>
      </c>
      <c r="I112" s="6">
        <f>co2_coicop!G111</f>
        <v>2.7630417544291479</v>
      </c>
      <c r="J112" s="6">
        <f>co2_coicop!H111</f>
        <v>0.36681864068583081</v>
      </c>
      <c r="K112" s="6">
        <f>co2_coicop!I111</f>
        <v>1.254995763732413E-2</v>
      </c>
      <c r="L112" s="6">
        <f>co2_coicop!J111</f>
        <v>0.12369766372974229</v>
      </c>
      <c r="M112" s="6">
        <f>co2_coicop!K111</f>
        <v>0.58394507143518715</v>
      </c>
      <c r="N112" s="6">
        <f>co2_coicop!L111</f>
        <v>3.13918123420983</v>
      </c>
      <c r="O112" s="6">
        <f>co2_coicop!M111</f>
        <v>0.1117810255550893</v>
      </c>
      <c r="P112" s="6">
        <f>co2_coicop!N111</f>
        <v>1.860769894829776</v>
      </c>
      <c r="Q112" s="6">
        <f>co2_coicop!O111</f>
        <v>0.25534899932542671</v>
      </c>
      <c r="R112" s="6">
        <f>co2_coicop!P111</f>
        <v>0.98644954736191304</v>
      </c>
      <c r="S112" s="6">
        <f>co2_coicop!Q111</f>
        <v>9.0414748538790848E-2</v>
      </c>
    </row>
    <row r="113" spans="2:19" x14ac:dyDescent="0.45">
      <c r="B113" s="3" t="s">
        <v>273</v>
      </c>
      <c r="C113" s="3" t="str">
        <f>co2_coicop!A112</f>
        <v>5.2.1 Bedroom textiles including duvets and pillows</v>
      </c>
      <c r="D113" s="6">
        <f>co2_coicop!B112</f>
        <v>425.84997542308861</v>
      </c>
      <c r="E113" s="6">
        <f>co2_coicop!C112</f>
        <v>139.72586335703079</v>
      </c>
      <c r="F113" s="6">
        <f>co2_coicop!D112</f>
        <v>178.9711699072875</v>
      </c>
      <c r="G113" s="6">
        <f>co2_coicop!E112</f>
        <v>213.6360966455367</v>
      </c>
      <c r="H113" s="6">
        <f>co2_coicop!F112</f>
        <v>164.5687706041974</v>
      </c>
      <c r="I113" s="6">
        <f>co2_coicop!G112</f>
        <v>115.2724876354637</v>
      </c>
      <c r="J113" s="6">
        <f>co2_coicop!H112</f>
        <v>196.40064248582581</v>
      </c>
      <c r="K113" s="6">
        <f>co2_coicop!I112</f>
        <v>159.81738894440471</v>
      </c>
      <c r="L113" s="6">
        <f>co2_coicop!J112</f>
        <v>197.2454858464757</v>
      </c>
      <c r="M113" s="6">
        <f>co2_coicop!K112</f>
        <v>132.6733743822567</v>
      </c>
      <c r="N113" s="6">
        <f>co2_coicop!L112</f>
        <v>115.2434223569911</v>
      </c>
      <c r="O113" s="6">
        <f>co2_coicop!M112</f>
        <v>149.71565350674331</v>
      </c>
      <c r="P113" s="6">
        <f>co2_coicop!N112</f>
        <v>70.25428370613966</v>
      </c>
      <c r="Q113" s="6">
        <f>co2_coicop!O112</f>
        <v>99.868516309838455</v>
      </c>
      <c r="R113" s="6">
        <f>co2_coicop!P112</f>
        <v>123.2983209026264</v>
      </c>
      <c r="S113" s="6">
        <f>co2_coicop!Q112</f>
        <v>111.277378444753</v>
      </c>
    </row>
    <row r="114" spans="2:19" x14ac:dyDescent="0.45">
      <c r="B114" s="3" t="s">
        <v>274</v>
      </c>
      <c r="C114" s="3" t="str">
        <f>co2_coicop!A113</f>
        <v>5.2.2 Other household textiles, including cushions,towells, curtains</v>
      </c>
      <c r="D114" s="6">
        <f>co2_coicop!B113</f>
        <v>288.86608939594061</v>
      </c>
      <c r="E114" s="6">
        <f>co2_coicop!C113</f>
        <v>132.33989033174601</v>
      </c>
      <c r="F114" s="6">
        <f>co2_coicop!D113</f>
        <v>205.90706498195999</v>
      </c>
      <c r="G114" s="6">
        <f>co2_coicop!E113</f>
        <v>147.75856585515811</v>
      </c>
      <c r="H114" s="6">
        <f>co2_coicop!F113</f>
        <v>118.62554785618249</v>
      </c>
      <c r="I114" s="6">
        <f>co2_coicop!G113</f>
        <v>288.98238247550739</v>
      </c>
      <c r="J114" s="6">
        <f>co2_coicop!H113</f>
        <v>291.06208732770392</v>
      </c>
      <c r="K114" s="6">
        <f>co2_coicop!I113</f>
        <v>139.36507029889739</v>
      </c>
      <c r="L114" s="6">
        <f>co2_coicop!J113</f>
        <v>206.81018028741519</v>
      </c>
      <c r="M114" s="6">
        <f>co2_coicop!K113</f>
        <v>206.06482205950519</v>
      </c>
      <c r="N114" s="6">
        <f>co2_coicop!L113</f>
        <v>175.31376993214269</v>
      </c>
      <c r="O114" s="6">
        <f>co2_coicop!M113</f>
        <v>72.336778354720082</v>
      </c>
      <c r="P114" s="6">
        <f>co2_coicop!N113</f>
        <v>125.9969309946248</v>
      </c>
      <c r="Q114" s="6">
        <f>co2_coicop!O113</f>
        <v>160.89451734582511</v>
      </c>
      <c r="R114" s="6">
        <f>co2_coicop!P113</f>
        <v>127.47244995981779</v>
      </c>
      <c r="S114" s="6">
        <f>co2_coicop!Q113</f>
        <v>68.338654012817614</v>
      </c>
    </row>
    <row r="115" spans="2:19" x14ac:dyDescent="0.45">
      <c r="B115" s="3" t="s">
        <v>275</v>
      </c>
      <c r="C115" s="3" t="str">
        <f>co2_coicop!A114</f>
        <v>5.3.1 Gas cookers</v>
      </c>
      <c r="D115" s="6">
        <f>co2_coicop!B114</f>
        <v>14.254257090276321</v>
      </c>
      <c r="E115" s="6">
        <f>co2_coicop!C114</f>
        <v>32.792743424242808</v>
      </c>
      <c r="F115" s="6">
        <f>co2_coicop!D114</f>
        <v>0.35214272407650971</v>
      </c>
      <c r="G115" s="6">
        <f>co2_coicop!E114</f>
        <v>78.264424676804026</v>
      </c>
      <c r="H115" s="6">
        <f>co2_coicop!F114</f>
        <v>0</v>
      </c>
      <c r="I115" s="6">
        <f>co2_coicop!G114</f>
        <v>0</v>
      </c>
      <c r="J115" s="6">
        <f>co2_coicop!H114</f>
        <v>0</v>
      </c>
      <c r="K115" s="6">
        <f>co2_coicop!I114</f>
        <v>37.143556121482618</v>
      </c>
      <c r="L115" s="6">
        <f>co2_coicop!J114</f>
        <v>0</v>
      </c>
      <c r="M115" s="6">
        <f>co2_coicop!K114</f>
        <v>0</v>
      </c>
      <c r="N115" s="6">
        <f>co2_coicop!L114</f>
        <v>0</v>
      </c>
      <c r="O115" s="6">
        <f>co2_coicop!M114</f>
        <v>1.183600078445054</v>
      </c>
      <c r="P115" s="6">
        <f>co2_coicop!N114</f>
        <v>0.76179832323767105</v>
      </c>
      <c r="Q115" s="6">
        <f>co2_coicop!O114</f>
        <v>1.0517390093660739</v>
      </c>
      <c r="R115" s="6">
        <f>co2_coicop!P114</f>
        <v>0</v>
      </c>
      <c r="S115" s="6">
        <f>co2_coicop!Q114</f>
        <v>13.67539842726652</v>
      </c>
    </row>
    <row r="116" spans="2:19" x14ac:dyDescent="0.45">
      <c r="B116" s="3" t="s">
        <v>276</v>
      </c>
      <c r="C116" s="3" t="str">
        <f>co2_coicop!A115</f>
        <v>5.3.2 Electric cookers, combined gas/electric cookers</v>
      </c>
      <c r="D116" s="6">
        <f>co2_coicop!B115</f>
        <v>146.11859290846999</v>
      </c>
      <c r="E116" s="6">
        <f>co2_coicop!C115</f>
        <v>2.8443268716384811</v>
      </c>
      <c r="F116" s="6">
        <f>co2_coicop!D115</f>
        <v>8.0769880972469981</v>
      </c>
      <c r="G116" s="6">
        <f>co2_coicop!E115</f>
        <v>7.66984498478182</v>
      </c>
      <c r="H116" s="6">
        <f>co2_coicop!F115</f>
        <v>2.80009610414315</v>
      </c>
      <c r="I116" s="6">
        <f>co2_coicop!G115</f>
        <v>2.1822224615975712</v>
      </c>
      <c r="J116" s="6">
        <f>co2_coicop!H115</f>
        <v>36.865441113036042</v>
      </c>
      <c r="K116" s="6">
        <f>co2_coicop!I115</f>
        <v>1.0812727576819809</v>
      </c>
      <c r="L116" s="6">
        <f>co2_coicop!J115</f>
        <v>2.6533627574818728</v>
      </c>
      <c r="M116" s="6">
        <f>co2_coicop!K115</f>
        <v>12.1402724960023</v>
      </c>
      <c r="N116" s="6">
        <f>co2_coicop!L115</f>
        <v>19.88905414251542</v>
      </c>
      <c r="O116" s="6">
        <f>co2_coicop!M115</f>
        <v>0</v>
      </c>
      <c r="P116" s="6">
        <f>co2_coicop!N115</f>
        <v>0.99686166004559107</v>
      </c>
      <c r="Q116" s="6">
        <f>co2_coicop!O115</f>
        <v>0.1118246489429903</v>
      </c>
      <c r="R116" s="6">
        <f>co2_coicop!P115</f>
        <v>0</v>
      </c>
      <c r="S116" s="6">
        <f>co2_coicop!Q115</f>
        <v>0.82678039186458163</v>
      </c>
    </row>
    <row r="117" spans="2:19" x14ac:dyDescent="0.45">
      <c r="B117" s="3" t="s">
        <v>277</v>
      </c>
      <c r="C117" s="3" t="str">
        <f>co2_coicop!A116</f>
        <v>5.3.3 Clothes washing machines and clothes drying machines</v>
      </c>
      <c r="D117" s="6">
        <f>co2_coicop!B116</f>
        <v>67.319095317780494</v>
      </c>
      <c r="E117" s="6">
        <f>co2_coicop!C116</f>
        <v>71.165063558168299</v>
      </c>
      <c r="F117" s="6">
        <f>co2_coicop!D116</f>
        <v>29.830325870089808</v>
      </c>
      <c r="G117" s="6">
        <f>co2_coicop!E116</f>
        <v>26.246380446978709</v>
      </c>
      <c r="H117" s="6">
        <f>co2_coicop!F116</f>
        <v>27.78461406292686</v>
      </c>
      <c r="I117" s="6">
        <f>co2_coicop!G116</f>
        <v>46.156481417588601</v>
      </c>
      <c r="J117" s="6">
        <f>co2_coicop!H116</f>
        <v>86.291215538358529</v>
      </c>
      <c r="K117" s="6">
        <f>co2_coicop!I116</f>
        <v>76.298586083087599</v>
      </c>
      <c r="L117" s="6">
        <f>co2_coicop!J116</f>
        <v>33.405506790910742</v>
      </c>
      <c r="M117" s="6">
        <f>co2_coicop!K116</f>
        <v>67.884174072793243</v>
      </c>
      <c r="N117" s="6">
        <f>co2_coicop!L116</f>
        <v>32.436081526771737</v>
      </c>
      <c r="O117" s="6">
        <f>co2_coicop!M116</f>
        <v>9.0241569399766214E-2</v>
      </c>
      <c r="P117" s="6">
        <f>co2_coicop!N116</f>
        <v>9.0734158660650692</v>
      </c>
      <c r="Q117" s="6">
        <f>co2_coicop!O116</f>
        <v>10.25545554531867</v>
      </c>
      <c r="R117" s="6">
        <f>co2_coicop!P116</f>
        <v>7.0958950182185649</v>
      </c>
      <c r="S117" s="6">
        <f>co2_coicop!Q116</f>
        <v>0.35540706383462289</v>
      </c>
    </row>
    <row r="118" spans="2:19" x14ac:dyDescent="0.45">
      <c r="B118" s="3" t="s">
        <v>278</v>
      </c>
      <c r="C118" s="3" t="str">
        <f>co2_coicop!A117</f>
        <v>5.3.4 Refridgerators, freezers and fridge freezers</v>
      </c>
      <c r="D118" s="6">
        <f>co2_coicop!B117</f>
        <v>102.3600683384236</v>
      </c>
      <c r="E118" s="6">
        <f>co2_coicop!C117</f>
        <v>41.49472040572185</v>
      </c>
      <c r="F118" s="6">
        <f>co2_coicop!D117</f>
        <v>34.885775464084851</v>
      </c>
      <c r="G118" s="6">
        <f>co2_coicop!E117</f>
        <v>11.17272454807107</v>
      </c>
      <c r="H118" s="6">
        <f>co2_coicop!F117</f>
        <v>5.7570149829339838</v>
      </c>
      <c r="I118" s="6">
        <f>co2_coicop!G117</f>
        <v>213.70468524081059</v>
      </c>
      <c r="J118" s="6">
        <f>co2_coicop!H117</f>
        <v>44.154914264403843</v>
      </c>
      <c r="K118" s="6">
        <f>co2_coicop!I117</f>
        <v>134.4286125806548</v>
      </c>
      <c r="L118" s="6">
        <f>co2_coicop!J117</f>
        <v>7.2799716042014868</v>
      </c>
      <c r="M118" s="6">
        <f>co2_coicop!K117</f>
        <v>45.824235163793603</v>
      </c>
      <c r="N118" s="6">
        <f>co2_coicop!L117</f>
        <v>22.28199587896788</v>
      </c>
      <c r="O118" s="6">
        <f>co2_coicop!M117</f>
        <v>0.4596737445541425</v>
      </c>
      <c r="P118" s="6">
        <f>co2_coicop!N117</f>
        <v>1.4310777120151981</v>
      </c>
      <c r="Q118" s="6">
        <f>co2_coicop!O117</f>
        <v>0.13672809436969441</v>
      </c>
      <c r="R118" s="6">
        <f>co2_coicop!P117</f>
        <v>1.395117209033722</v>
      </c>
      <c r="S118" s="6">
        <f>co2_coicop!Q117</f>
        <v>0.31473848521170311</v>
      </c>
    </row>
    <row r="119" spans="2:19" x14ac:dyDescent="0.45">
      <c r="B119" s="3" t="s">
        <v>279</v>
      </c>
      <c r="C119" s="3" t="str">
        <f>co2_coicop!A118</f>
        <v>5.3.5 Other major electrical appliances e.g. dish washers, microaves, vacuum cleaners, heaters</v>
      </c>
      <c r="D119" s="6">
        <f>co2_coicop!B118</f>
        <v>104.81396077693999</v>
      </c>
      <c r="E119" s="6">
        <f>co2_coicop!C118</f>
        <v>61.482324585083148</v>
      </c>
      <c r="F119" s="6">
        <f>co2_coicop!D118</f>
        <v>199.3861637970478</v>
      </c>
      <c r="G119" s="6">
        <f>co2_coicop!E118</f>
        <v>152.25823323308401</v>
      </c>
      <c r="H119" s="6">
        <f>co2_coicop!F118</f>
        <v>144.01847873988839</v>
      </c>
      <c r="I119" s="6">
        <f>co2_coicop!G118</f>
        <v>26.964824952429002</v>
      </c>
      <c r="J119" s="6">
        <f>co2_coicop!H118</f>
        <v>182.87862915277611</v>
      </c>
      <c r="K119" s="6">
        <f>co2_coicop!I118</f>
        <v>67.570058852028282</v>
      </c>
      <c r="L119" s="6">
        <f>co2_coicop!J118</f>
        <v>38.557945339401243</v>
      </c>
      <c r="M119" s="6">
        <f>co2_coicop!K118</f>
        <v>41.74138813242088</v>
      </c>
      <c r="N119" s="6">
        <f>co2_coicop!L118</f>
        <v>50.730053102008327</v>
      </c>
      <c r="O119" s="6">
        <f>co2_coicop!M118</f>
        <v>20.556730929968118</v>
      </c>
      <c r="P119" s="6">
        <f>co2_coicop!N118</f>
        <v>47.23945719666559</v>
      </c>
      <c r="Q119" s="6">
        <f>co2_coicop!O118</f>
        <v>6.0441144786291554</v>
      </c>
      <c r="R119" s="6">
        <f>co2_coicop!P118</f>
        <v>47.817619590847151</v>
      </c>
      <c r="S119" s="6">
        <f>co2_coicop!Q118</f>
        <v>68.227219487594496</v>
      </c>
    </row>
    <row r="120" spans="2:19" x14ac:dyDescent="0.45">
      <c r="B120" s="3" t="s">
        <v>280</v>
      </c>
      <c r="C120" s="3" t="str">
        <f>co2_coicop!A119</f>
        <v>5.3.6 Fire extinguishers</v>
      </c>
      <c r="D120" s="6">
        <f>co2_coicop!B119</f>
        <v>0</v>
      </c>
      <c r="E120" s="6">
        <f>co2_coicop!C119</f>
        <v>2.3335040003490048</v>
      </c>
      <c r="F120" s="6">
        <f>co2_coicop!D119</f>
        <v>1.559694460481879</v>
      </c>
      <c r="G120" s="6">
        <f>co2_coicop!E119</f>
        <v>0</v>
      </c>
      <c r="H120" s="6">
        <f>co2_coicop!F119</f>
        <v>0</v>
      </c>
      <c r="I120" s="6">
        <f>co2_coicop!G119</f>
        <v>0</v>
      </c>
      <c r="J120" s="6">
        <f>co2_coicop!H119</f>
        <v>9.9957958439304857</v>
      </c>
      <c r="K120" s="6">
        <f>co2_coicop!I119</f>
        <v>1.388753202349934</v>
      </c>
      <c r="L120" s="6">
        <f>co2_coicop!J119</f>
        <v>0</v>
      </c>
      <c r="M120" s="6">
        <f>co2_coicop!K119</f>
        <v>0</v>
      </c>
      <c r="N120" s="6">
        <f>co2_coicop!L119</f>
        <v>0</v>
      </c>
      <c r="O120" s="6">
        <f>co2_coicop!M119</f>
        <v>0</v>
      </c>
      <c r="P120" s="6">
        <f>co2_coicop!N119</f>
        <v>0</v>
      </c>
      <c r="Q120" s="6">
        <f>co2_coicop!O119</f>
        <v>0</v>
      </c>
      <c r="R120" s="6">
        <f>co2_coicop!P119</f>
        <v>0</v>
      </c>
      <c r="S120" s="6">
        <f>co2_coicop!Q119</f>
        <v>0.93256317340850514</v>
      </c>
    </row>
    <row r="121" spans="2:19" x14ac:dyDescent="0.45">
      <c r="B121" s="3" t="s">
        <v>281</v>
      </c>
      <c r="C121" s="3" t="str">
        <f>co2_coicop!A120</f>
        <v>5.3.7 Small electric household appliances</v>
      </c>
      <c r="D121" s="6">
        <f>co2_coicop!B120</f>
        <v>40.317478910373637</v>
      </c>
      <c r="E121" s="6">
        <f>co2_coicop!C120</f>
        <v>87.927861245970476</v>
      </c>
      <c r="F121" s="6">
        <f>co2_coicop!D120</f>
        <v>68.737762443586547</v>
      </c>
      <c r="G121" s="6">
        <f>co2_coicop!E120</f>
        <v>58.066477150750792</v>
      </c>
      <c r="H121" s="6">
        <f>co2_coicop!F120</f>
        <v>68.348572981137337</v>
      </c>
      <c r="I121" s="6">
        <f>co2_coicop!G120</f>
        <v>83.494118375565463</v>
      </c>
      <c r="J121" s="6">
        <f>co2_coicop!H120</f>
        <v>71.069377691506958</v>
      </c>
      <c r="K121" s="6">
        <f>co2_coicop!I120</f>
        <v>57.50550896238768</v>
      </c>
      <c r="L121" s="6">
        <f>co2_coicop!J120</f>
        <v>13.220637125175021</v>
      </c>
      <c r="M121" s="6">
        <f>co2_coicop!K120</f>
        <v>10.07011457242097</v>
      </c>
      <c r="N121" s="6">
        <f>co2_coicop!L120</f>
        <v>11.79589576584989</v>
      </c>
      <c r="O121" s="6">
        <f>co2_coicop!M120</f>
        <v>13.38115246921801</v>
      </c>
      <c r="P121" s="6">
        <f>co2_coicop!N120</f>
        <v>17.380286896765359</v>
      </c>
      <c r="Q121" s="6">
        <f>co2_coicop!O120</f>
        <v>21.152863814895849</v>
      </c>
      <c r="R121" s="6">
        <f>co2_coicop!P120</f>
        <v>26.955551286139801</v>
      </c>
      <c r="S121" s="6">
        <f>co2_coicop!Q120</f>
        <v>16.467478897943408</v>
      </c>
    </row>
    <row r="122" spans="2:19" x14ac:dyDescent="0.45">
      <c r="B122" s="3" t="s">
        <v>282</v>
      </c>
      <c r="C122" s="3" t="str">
        <f>co2_coicop!A121</f>
        <v>5.3.8 Spare parts for appliances and repairs</v>
      </c>
      <c r="D122" s="6">
        <f>co2_coicop!B121</f>
        <v>9.8810443799971566</v>
      </c>
      <c r="E122" s="6">
        <f>co2_coicop!C121</f>
        <v>44.894019944199101</v>
      </c>
      <c r="F122" s="6">
        <f>co2_coicop!D121</f>
        <v>39.092358741829159</v>
      </c>
      <c r="G122" s="6">
        <f>co2_coicop!E121</f>
        <v>42.373869092097877</v>
      </c>
      <c r="H122" s="6">
        <f>co2_coicop!F121</f>
        <v>15.898385063298671</v>
      </c>
      <c r="I122" s="6">
        <f>co2_coicop!G121</f>
        <v>28.869925971975</v>
      </c>
      <c r="J122" s="6">
        <f>co2_coicop!H121</f>
        <v>7.7740622060629816</v>
      </c>
      <c r="K122" s="6">
        <f>co2_coicop!I121</f>
        <v>9.2622796855167202</v>
      </c>
      <c r="L122" s="6">
        <f>co2_coicop!J121</f>
        <v>5.3120595360606639</v>
      </c>
      <c r="M122" s="6">
        <f>co2_coicop!K121</f>
        <v>0.89933298155213204</v>
      </c>
      <c r="N122" s="6">
        <f>co2_coicop!L121</f>
        <v>46.03902892800641</v>
      </c>
      <c r="O122" s="6">
        <f>co2_coicop!M121</f>
        <v>13.547486529534391</v>
      </c>
      <c r="P122" s="6">
        <f>co2_coicop!N121</f>
        <v>21.147231974132669</v>
      </c>
      <c r="Q122" s="6">
        <f>co2_coicop!O121</f>
        <v>13.645733208466901</v>
      </c>
      <c r="R122" s="6">
        <f>co2_coicop!P121</f>
        <v>12.05842093700868</v>
      </c>
      <c r="S122" s="6">
        <f>co2_coicop!Q121</f>
        <v>15.55865012209404</v>
      </c>
    </row>
    <row r="123" spans="2:19" x14ac:dyDescent="0.45">
      <c r="B123" s="3" t="s">
        <v>283</v>
      </c>
      <c r="C123" s="3" t="str">
        <f>co2_coicop!A122</f>
        <v>5.3.9 Rental/hire of major hhold appliances</v>
      </c>
      <c r="D123" s="6">
        <f>co2_coicop!B122</f>
        <v>0</v>
      </c>
      <c r="E123" s="6">
        <f>co2_coicop!C122</f>
        <v>0</v>
      </c>
      <c r="F123" s="6">
        <f>co2_coicop!D122</f>
        <v>8.2353493330216949</v>
      </c>
      <c r="G123" s="6">
        <f>co2_coicop!E122</f>
        <v>0</v>
      </c>
      <c r="H123" s="6">
        <f>co2_coicop!F122</f>
        <v>1.89903431048648</v>
      </c>
      <c r="I123" s="6">
        <f>co2_coicop!G122</f>
        <v>0</v>
      </c>
      <c r="J123" s="6">
        <f>co2_coicop!H122</f>
        <v>0</v>
      </c>
      <c r="K123" s="6">
        <f>co2_coicop!I122</f>
        <v>2.528240460607349</v>
      </c>
      <c r="L123" s="6">
        <f>co2_coicop!J122</f>
        <v>2.7144607435239099</v>
      </c>
      <c r="M123" s="6">
        <f>co2_coicop!K122</f>
        <v>0</v>
      </c>
      <c r="N123" s="6">
        <f>co2_coicop!L122</f>
        <v>0</v>
      </c>
      <c r="O123" s="6">
        <f>co2_coicop!M122</f>
        <v>0</v>
      </c>
      <c r="P123" s="6">
        <f>co2_coicop!N122</f>
        <v>0</v>
      </c>
      <c r="Q123" s="6">
        <f>co2_coicop!O122</f>
        <v>0</v>
      </c>
      <c r="R123" s="6">
        <f>co2_coicop!P122</f>
        <v>0</v>
      </c>
      <c r="S123" s="6">
        <f>co2_coicop!Q122</f>
        <v>0</v>
      </c>
    </row>
    <row r="124" spans="2:19" x14ac:dyDescent="0.45">
      <c r="B124" s="3" t="s">
        <v>284</v>
      </c>
      <c r="C124" s="3" t="str">
        <f>co2_coicop!A123</f>
        <v>5.4.1 Glassware, china, pottery, cutlery and silverware</v>
      </c>
      <c r="D124" s="6">
        <f>co2_coicop!B123</f>
        <v>272.1514688562757</v>
      </c>
      <c r="E124" s="6">
        <f>co2_coicop!C123</f>
        <v>233.76574610116839</v>
      </c>
      <c r="F124" s="6">
        <f>co2_coicop!D123</f>
        <v>453.97802832823311</v>
      </c>
      <c r="G124" s="6">
        <f>co2_coicop!E123</f>
        <v>359.92700270463342</v>
      </c>
      <c r="H124" s="6">
        <f>co2_coicop!F123</f>
        <v>333.03410228674869</v>
      </c>
      <c r="I124" s="6">
        <f>co2_coicop!G123</f>
        <v>368.32984612599711</v>
      </c>
      <c r="J124" s="6">
        <f>co2_coicop!H123</f>
        <v>260.60361999204281</v>
      </c>
      <c r="K124" s="6">
        <f>co2_coicop!I123</f>
        <v>257.06599824499131</v>
      </c>
      <c r="L124" s="6">
        <f>co2_coicop!J123</f>
        <v>136.80309123450331</v>
      </c>
      <c r="M124" s="6">
        <f>co2_coicop!K123</f>
        <v>258.29679178808902</v>
      </c>
      <c r="N124" s="6">
        <f>co2_coicop!L123</f>
        <v>316.00789843756257</v>
      </c>
      <c r="O124" s="6">
        <f>co2_coicop!M123</f>
        <v>212.36548951214439</v>
      </c>
      <c r="P124" s="6">
        <f>co2_coicop!N123</f>
        <v>341.10958727670811</v>
      </c>
      <c r="Q124" s="6">
        <f>co2_coicop!O123</f>
        <v>244.62072014762461</v>
      </c>
      <c r="R124" s="6">
        <f>co2_coicop!P123</f>
        <v>155.23407793014781</v>
      </c>
      <c r="S124" s="6">
        <f>co2_coicop!Q123</f>
        <v>139.94903612738241</v>
      </c>
    </row>
    <row r="125" spans="2:19" x14ac:dyDescent="0.45">
      <c r="B125" s="3" t="s">
        <v>285</v>
      </c>
      <c r="C125" s="3" t="str">
        <f>co2_coicop!A124</f>
        <v>5.4.2 Kitchen and domestic utensils</v>
      </c>
      <c r="D125" s="6">
        <f>co2_coicop!B124</f>
        <v>371.62373833966529</v>
      </c>
      <c r="E125" s="6">
        <f>co2_coicop!C124</f>
        <v>218.8503796491687</v>
      </c>
      <c r="F125" s="6">
        <f>co2_coicop!D124</f>
        <v>268.24247627923307</v>
      </c>
      <c r="G125" s="6">
        <f>co2_coicop!E124</f>
        <v>304.76673290807582</v>
      </c>
      <c r="H125" s="6">
        <f>co2_coicop!F124</f>
        <v>294.86891209959413</v>
      </c>
      <c r="I125" s="6">
        <f>co2_coicop!G124</f>
        <v>348.38954757178988</v>
      </c>
      <c r="J125" s="6">
        <f>co2_coicop!H124</f>
        <v>232.41824421174081</v>
      </c>
      <c r="K125" s="6">
        <f>co2_coicop!I124</f>
        <v>401.62764657042197</v>
      </c>
      <c r="L125" s="6">
        <f>co2_coicop!J124</f>
        <v>280.8213926236084</v>
      </c>
      <c r="M125" s="6">
        <f>co2_coicop!K124</f>
        <v>207.18079385229009</v>
      </c>
      <c r="N125" s="6">
        <f>co2_coicop!L124</f>
        <v>211.59485746757039</v>
      </c>
      <c r="O125" s="6">
        <f>co2_coicop!M124</f>
        <v>140.59247859170711</v>
      </c>
      <c r="P125" s="6">
        <f>co2_coicop!N124</f>
        <v>293.71016155868182</v>
      </c>
      <c r="Q125" s="6">
        <f>co2_coicop!O124</f>
        <v>411.70263985223733</v>
      </c>
      <c r="R125" s="6">
        <f>co2_coicop!P124</f>
        <v>173.2435153594916</v>
      </c>
      <c r="S125" s="6">
        <f>co2_coicop!Q124</f>
        <v>260.7853358709242</v>
      </c>
    </row>
    <row r="126" spans="2:19" x14ac:dyDescent="0.45">
      <c r="B126" s="3" t="s">
        <v>286</v>
      </c>
      <c r="C126" s="3" t="str">
        <f>co2_coicop!A125</f>
        <v>5.4.3 Repair of glassware, tableware and household utensils</v>
      </c>
      <c r="D126" s="6">
        <f>co2_coicop!B125</f>
        <v>0</v>
      </c>
      <c r="E126" s="6">
        <f>co2_coicop!C125</f>
        <v>0</v>
      </c>
      <c r="F126" s="6">
        <f>co2_coicop!D125</f>
        <v>0</v>
      </c>
      <c r="G126" s="6">
        <f>co2_coicop!E125</f>
        <v>0</v>
      </c>
      <c r="H126" s="6">
        <f>co2_coicop!F125</f>
        <v>0</v>
      </c>
      <c r="I126" s="6">
        <f>co2_coicop!G125</f>
        <v>2.210340570232411</v>
      </c>
      <c r="J126" s="6">
        <f>co2_coicop!H125</f>
        <v>0</v>
      </c>
      <c r="K126" s="6">
        <f>co2_coicop!I125</f>
        <v>4.6856352905975012</v>
      </c>
      <c r="L126" s="6">
        <f>co2_coicop!J125</f>
        <v>23.125974903564671</v>
      </c>
      <c r="M126" s="6">
        <f>co2_coicop!K125</f>
        <v>0</v>
      </c>
      <c r="N126" s="6">
        <f>co2_coicop!L125</f>
        <v>0</v>
      </c>
      <c r="O126" s="6">
        <f>co2_coicop!M125</f>
        <v>0</v>
      </c>
      <c r="P126" s="6">
        <f>co2_coicop!N125</f>
        <v>0</v>
      </c>
      <c r="Q126" s="6">
        <f>co2_coicop!O125</f>
        <v>0</v>
      </c>
      <c r="R126" s="6">
        <f>co2_coicop!P125</f>
        <v>0</v>
      </c>
      <c r="S126" s="6">
        <f>co2_coicop!Q125</f>
        <v>0</v>
      </c>
    </row>
    <row r="127" spans="2:19" x14ac:dyDescent="0.45">
      <c r="B127" s="3" t="s">
        <v>287</v>
      </c>
      <c r="C127" s="3" t="str">
        <f>co2_coicop!A126</f>
        <v>5.4.4 Storage and other durable household articles</v>
      </c>
      <c r="D127" s="6">
        <f>co2_coicop!B126</f>
        <v>0</v>
      </c>
      <c r="E127" s="6">
        <f>co2_coicop!C126</f>
        <v>192.47805929642061</v>
      </c>
      <c r="F127" s="6">
        <f>co2_coicop!D126</f>
        <v>290.017065157697</v>
      </c>
      <c r="G127" s="6">
        <f>co2_coicop!E126</f>
        <v>195.82749879603159</v>
      </c>
      <c r="H127" s="6">
        <f>co2_coicop!F126</f>
        <v>145.33464236544981</v>
      </c>
      <c r="I127" s="6">
        <f>co2_coicop!G126</f>
        <v>186.52560592009769</v>
      </c>
      <c r="J127" s="6">
        <f>co2_coicop!H126</f>
        <v>200.35318862409019</v>
      </c>
      <c r="K127" s="6">
        <f>co2_coicop!I126</f>
        <v>169.43034614653419</v>
      </c>
      <c r="L127" s="6">
        <f>co2_coicop!J126</f>
        <v>215.5445400350269</v>
      </c>
      <c r="M127" s="6">
        <f>co2_coicop!K126</f>
        <v>180.63562305235769</v>
      </c>
      <c r="N127" s="6">
        <f>co2_coicop!L126</f>
        <v>92.375588540642681</v>
      </c>
      <c r="O127" s="6">
        <f>co2_coicop!M126</f>
        <v>63.490241265619893</v>
      </c>
      <c r="P127" s="6">
        <f>co2_coicop!N126</f>
        <v>142.0457967138382</v>
      </c>
      <c r="Q127" s="6">
        <f>co2_coicop!O126</f>
        <v>243.17894446711841</v>
      </c>
      <c r="R127" s="6">
        <f>co2_coicop!P126</f>
        <v>172.76075736211141</v>
      </c>
      <c r="S127" s="6">
        <f>co2_coicop!Q126</f>
        <v>200.49703864241599</v>
      </c>
    </row>
    <row r="128" spans="2:19" x14ac:dyDescent="0.45">
      <c r="B128" s="3" t="s">
        <v>288</v>
      </c>
      <c r="C128" s="3" t="str">
        <f>co2_coicop!A127</f>
        <v>5.5.1 Electrical tools</v>
      </c>
      <c r="D128" s="6">
        <f>co2_coicop!B127</f>
        <v>76.623770059784732</v>
      </c>
      <c r="E128" s="6">
        <f>co2_coicop!C127</f>
        <v>30.496454604394199</v>
      </c>
      <c r="F128" s="6">
        <f>co2_coicop!D127</f>
        <v>51.704762111095583</v>
      </c>
      <c r="G128" s="6">
        <f>co2_coicop!E127</f>
        <v>27.935697027928938</v>
      </c>
      <c r="H128" s="6">
        <f>co2_coicop!F127</f>
        <v>22.19698196819202</v>
      </c>
      <c r="I128" s="6">
        <f>co2_coicop!G127</f>
        <v>13.77774329784202</v>
      </c>
      <c r="J128" s="6">
        <f>co2_coicop!H127</f>
        <v>15.175305729982391</v>
      </c>
      <c r="K128" s="6">
        <f>co2_coicop!I127</f>
        <v>14.98862727137452</v>
      </c>
      <c r="L128" s="6">
        <f>co2_coicop!J127</f>
        <v>14.168964814461241</v>
      </c>
      <c r="M128" s="6">
        <f>co2_coicop!K127</f>
        <v>1.8121260165761051</v>
      </c>
      <c r="N128" s="6">
        <f>co2_coicop!L127</f>
        <v>17.714747802877032</v>
      </c>
      <c r="O128" s="6">
        <f>co2_coicop!M127</f>
        <v>18.700258751010018</v>
      </c>
      <c r="P128" s="6">
        <f>co2_coicop!N127</f>
        <v>39.848296476362108</v>
      </c>
      <c r="Q128" s="6">
        <f>co2_coicop!O127</f>
        <v>40.18309782360835</v>
      </c>
      <c r="R128" s="6">
        <f>co2_coicop!P127</f>
        <v>2.123729541437549</v>
      </c>
      <c r="S128" s="6">
        <f>co2_coicop!Q127</f>
        <v>10.926443077910401</v>
      </c>
    </row>
    <row r="129" spans="1:19" x14ac:dyDescent="0.45">
      <c r="B129" s="3" t="s">
        <v>289</v>
      </c>
      <c r="C129" s="3" t="str">
        <f>co2_coicop!A128</f>
        <v>5.5.2 Garden tools, equipment and accessories</v>
      </c>
      <c r="D129" s="6">
        <f>co2_coicop!B128</f>
        <v>66.628272082243669</v>
      </c>
      <c r="E129" s="6">
        <f>co2_coicop!C128</f>
        <v>40.333098413446308</v>
      </c>
      <c r="F129" s="6">
        <f>co2_coicop!D128</f>
        <v>47.981926903577509</v>
      </c>
      <c r="G129" s="6">
        <f>co2_coicop!E128</f>
        <v>96.409185231084251</v>
      </c>
      <c r="H129" s="6">
        <f>co2_coicop!F128</f>
        <v>60.532081623786581</v>
      </c>
      <c r="I129" s="6">
        <f>co2_coicop!G128</f>
        <v>43.098774700818844</v>
      </c>
      <c r="J129" s="6">
        <f>co2_coicop!H128</f>
        <v>52.786656909346931</v>
      </c>
      <c r="K129" s="6">
        <f>co2_coicop!I128</f>
        <v>26.75407149102568</v>
      </c>
      <c r="L129" s="6">
        <f>co2_coicop!J128</f>
        <v>25.555844289728078</v>
      </c>
      <c r="M129" s="6">
        <f>co2_coicop!K128</f>
        <v>16.62588882336285</v>
      </c>
      <c r="N129" s="6">
        <f>co2_coicop!L128</f>
        <v>17.109806901219521</v>
      </c>
      <c r="O129" s="6">
        <f>co2_coicop!M128</f>
        <v>15.959379873372299</v>
      </c>
      <c r="P129" s="6">
        <f>co2_coicop!N128</f>
        <v>21.715055473875971</v>
      </c>
      <c r="Q129" s="6">
        <f>co2_coicop!O128</f>
        <v>8.785567719663776</v>
      </c>
      <c r="R129" s="6">
        <f>co2_coicop!P128</f>
        <v>26.052952750275889</v>
      </c>
      <c r="S129" s="6">
        <f>co2_coicop!Q128</f>
        <v>51.86123330226556</v>
      </c>
    </row>
    <row r="130" spans="1:19" x14ac:dyDescent="0.45">
      <c r="B130" s="3" t="s">
        <v>290</v>
      </c>
      <c r="C130" s="3" t="str">
        <f>co2_coicop!A129</f>
        <v>5.5.3 Small tools</v>
      </c>
      <c r="D130" s="6">
        <f>co2_coicop!B129</f>
        <v>50.415704408918799</v>
      </c>
      <c r="E130" s="6">
        <f>co2_coicop!C129</f>
        <v>89.153668173391679</v>
      </c>
      <c r="F130" s="6">
        <f>co2_coicop!D129</f>
        <v>60.918404157466419</v>
      </c>
      <c r="G130" s="6">
        <f>co2_coicop!E129</f>
        <v>62.780797824911303</v>
      </c>
      <c r="H130" s="6">
        <f>co2_coicop!F129</f>
        <v>53.4016347497505</v>
      </c>
      <c r="I130" s="6">
        <f>co2_coicop!G129</f>
        <v>47.926281710282353</v>
      </c>
      <c r="J130" s="6">
        <f>co2_coicop!H129</f>
        <v>65.892647828286442</v>
      </c>
      <c r="K130" s="6">
        <f>co2_coicop!I129</f>
        <v>79.060549479522706</v>
      </c>
      <c r="L130" s="6">
        <f>co2_coicop!J129</f>
        <v>23.939752794634579</v>
      </c>
      <c r="M130" s="6">
        <f>co2_coicop!K129</f>
        <v>32.362546252061527</v>
      </c>
      <c r="N130" s="6">
        <f>co2_coicop!L129</f>
        <v>19.373266447562511</v>
      </c>
      <c r="O130" s="6">
        <f>co2_coicop!M129</f>
        <v>31.20659385789957</v>
      </c>
      <c r="P130" s="6">
        <f>co2_coicop!N129</f>
        <v>16.832982518398861</v>
      </c>
      <c r="Q130" s="6">
        <f>co2_coicop!O129</f>
        <v>23.42314036995559</v>
      </c>
      <c r="R130" s="6">
        <f>co2_coicop!P129</f>
        <v>10.187162299837279</v>
      </c>
      <c r="S130" s="6">
        <f>co2_coicop!Q129</f>
        <v>15.81298854661703</v>
      </c>
    </row>
    <row r="131" spans="1:19" x14ac:dyDescent="0.45">
      <c r="B131" s="3" t="s">
        <v>291</v>
      </c>
      <c r="C131" s="3" t="str">
        <f>co2_coicop!A130</f>
        <v>5.5.4 Door, electrical and other fittings</v>
      </c>
      <c r="D131" s="6">
        <f>co2_coicop!B130</f>
        <v>97.401318745030423</v>
      </c>
      <c r="E131" s="6">
        <f>co2_coicop!C130</f>
        <v>260.36712669102911</v>
      </c>
      <c r="F131" s="6">
        <f>co2_coicop!D130</f>
        <v>122.23243543657161</v>
      </c>
      <c r="G131" s="6">
        <f>co2_coicop!E130</f>
        <v>168.94193424380171</v>
      </c>
      <c r="H131" s="6">
        <f>co2_coicop!F130</f>
        <v>76.654238252359761</v>
      </c>
      <c r="I131" s="6">
        <f>co2_coicop!G130</f>
        <v>88.163282613451443</v>
      </c>
      <c r="J131" s="6">
        <f>co2_coicop!H130</f>
        <v>132.23019966171859</v>
      </c>
      <c r="K131" s="6">
        <f>co2_coicop!I130</f>
        <v>188.5453943972249</v>
      </c>
      <c r="L131" s="6">
        <f>co2_coicop!J130</f>
        <v>56.92076872911688</v>
      </c>
      <c r="M131" s="6">
        <f>co2_coicop!K130</f>
        <v>43.559786209077558</v>
      </c>
      <c r="N131" s="6">
        <f>co2_coicop!L130</f>
        <v>43.423783134432362</v>
      </c>
      <c r="O131" s="6">
        <f>co2_coicop!M130</f>
        <v>45.702963547416083</v>
      </c>
      <c r="P131" s="6">
        <f>co2_coicop!N130</f>
        <v>37.847001739491851</v>
      </c>
      <c r="Q131" s="6">
        <f>co2_coicop!O130</f>
        <v>28.990738550450288</v>
      </c>
      <c r="R131" s="6">
        <f>co2_coicop!P130</f>
        <v>16.731615614349241</v>
      </c>
      <c r="S131" s="6">
        <f>co2_coicop!Q130</f>
        <v>22.157006442267619</v>
      </c>
    </row>
    <row r="132" spans="1:19" x14ac:dyDescent="0.45">
      <c r="B132" s="3" t="s">
        <v>292</v>
      </c>
      <c r="C132" s="3" t="str">
        <f>co2_coicop!A131</f>
        <v>5.5.5 Electrical consumables</v>
      </c>
      <c r="D132" s="6">
        <f>co2_coicop!B131</f>
        <v>86.835674107356965</v>
      </c>
      <c r="E132" s="6">
        <f>co2_coicop!C131</f>
        <v>91.494043995707756</v>
      </c>
      <c r="F132" s="6">
        <f>co2_coicop!D131</f>
        <v>93.621056359733672</v>
      </c>
      <c r="G132" s="6">
        <f>co2_coicop!E131</f>
        <v>124.1347087582992</v>
      </c>
      <c r="H132" s="6">
        <f>co2_coicop!F131</f>
        <v>103.6720701261583</v>
      </c>
      <c r="I132" s="6">
        <f>co2_coicop!G131</f>
        <v>109.42143369904839</v>
      </c>
      <c r="J132" s="6">
        <f>co2_coicop!H131</f>
        <v>91.420962737427175</v>
      </c>
      <c r="K132" s="6">
        <f>co2_coicop!I131</f>
        <v>93.374061530000176</v>
      </c>
      <c r="L132" s="6">
        <f>co2_coicop!J131</f>
        <v>47.266166633790483</v>
      </c>
      <c r="M132" s="6">
        <f>co2_coicop!K131</f>
        <v>51.342106923127808</v>
      </c>
      <c r="N132" s="6">
        <f>co2_coicop!L131</f>
        <v>71.00120858549775</v>
      </c>
      <c r="O132" s="6">
        <f>co2_coicop!M131</f>
        <v>64.769906932344767</v>
      </c>
      <c r="P132" s="6">
        <f>co2_coicop!N131</f>
        <v>59.000317799219467</v>
      </c>
      <c r="Q132" s="6">
        <f>co2_coicop!O131</f>
        <v>45.5511563755054</v>
      </c>
      <c r="R132" s="6">
        <f>co2_coicop!P131</f>
        <v>26.203508392873321</v>
      </c>
      <c r="S132" s="6">
        <f>co2_coicop!Q131</f>
        <v>18.681396006895248</v>
      </c>
    </row>
    <row r="133" spans="1:19" x14ac:dyDescent="0.45">
      <c r="B133" s="3" t="s">
        <v>514</v>
      </c>
      <c r="C133" s="3" t="str">
        <f>co2_coicop!A132</f>
        <v>5.6.1.1 Detergents, washing-up liquid, washing powder</v>
      </c>
      <c r="D133" s="6">
        <f>co2_coicop!B132</f>
        <v>41.004532287697401</v>
      </c>
      <c r="E133" s="6">
        <f>co2_coicop!C132</f>
        <v>37.427771858915328</v>
      </c>
      <c r="F133" s="6">
        <f>co2_coicop!D132</f>
        <v>38.819905904601697</v>
      </c>
      <c r="G133" s="6">
        <f>co2_coicop!E132</f>
        <v>40.409187238016017</v>
      </c>
      <c r="H133" s="6">
        <f>co2_coicop!F132</f>
        <v>36.575152989692953</v>
      </c>
      <c r="I133" s="6">
        <f>co2_coicop!G132</f>
        <v>51.531658926160809</v>
      </c>
      <c r="J133" s="6">
        <f>co2_coicop!H132</f>
        <v>48.023833352428341</v>
      </c>
      <c r="K133" s="6">
        <f>co2_coicop!I132</f>
        <v>44.092932967335507</v>
      </c>
      <c r="L133" s="6">
        <f>co2_coicop!J132</f>
        <v>39.853883510174697</v>
      </c>
      <c r="M133" s="6">
        <f>co2_coicop!K132</f>
        <v>46.823362717919572</v>
      </c>
      <c r="N133" s="6">
        <f>co2_coicop!L132</f>
        <v>43.565089790621471</v>
      </c>
      <c r="O133" s="6">
        <f>co2_coicop!M132</f>
        <v>45.384072718547188</v>
      </c>
      <c r="P133" s="6">
        <f>co2_coicop!N132</f>
        <v>39.68908121888385</v>
      </c>
      <c r="Q133" s="6">
        <f>co2_coicop!O132</f>
        <v>34.56335729813879</v>
      </c>
      <c r="R133" s="6">
        <f>co2_coicop!P132</f>
        <v>31.148805340303511</v>
      </c>
      <c r="S133" s="6">
        <f>co2_coicop!Q132</f>
        <v>27.300523209886279</v>
      </c>
    </row>
    <row r="134" spans="1:19" x14ac:dyDescent="0.45">
      <c r="C134" s="3" t="str">
        <f>co2_coicop!A133</f>
        <v>5.6.1.2 Disinfectants, polishes, other cleaning materials, some pest controls</v>
      </c>
      <c r="D134" s="6">
        <f>co2_coicop!B133</f>
        <v>51.942661886291653</v>
      </c>
      <c r="E134" s="6">
        <f>co2_coicop!C133</f>
        <v>37.614627545432967</v>
      </c>
      <c r="F134" s="6">
        <f>co2_coicop!D133</f>
        <v>46.057185996238353</v>
      </c>
      <c r="G134" s="6">
        <f>co2_coicop!E133</f>
        <v>45.08748515362123</v>
      </c>
      <c r="H134" s="6">
        <f>co2_coicop!F133</f>
        <v>40.585630414826348</v>
      </c>
      <c r="I134" s="6">
        <f>co2_coicop!G133</f>
        <v>51.212762135597828</v>
      </c>
      <c r="J134" s="6">
        <f>co2_coicop!H133</f>
        <v>62.218183282036392</v>
      </c>
      <c r="K134" s="6">
        <f>co2_coicop!I133</f>
        <v>47.84889617715271</v>
      </c>
      <c r="L134" s="6">
        <f>co2_coicop!J133</f>
        <v>43.404178518503947</v>
      </c>
      <c r="M134" s="6">
        <f>co2_coicop!K133</f>
        <v>54.785500671115457</v>
      </c>
      <c r="N134" s="6">
        <f>co2_coicop!L133</f>
        <v>47.01425034968841</v>
      </c>
      <c r="O134" s="6">
        <f>co2_coicop!M133</f>
        <v>45.218554969564408</v>
      </c>
      <c r="P134" s="6">
        <f>co2_coicop!N133</f>
        <v>54.936437038688787</v>
      </c>
      <c r="Q134" s="6">
        <f>co2_coicop!O133</f>
        <v>51.785635426778327</v>
      </c>
      <c r="R134" s="6">
        <f>co2_coicop!P133</f>
        <v>41.788939390924909</v>
      </c>
      <c r="S134" s="6">
        <f>co2_coicop!Q133</f>
        <v>38.421733118321477</v>
      </c>
    </row>
    <row r="135" spans="1:19" x14ac:dyDescent="0.45">
      <c r="B135" s="3" t="s">
        <v>515</v>
      </c>
      <c r="C135" s="3" t="str">
        <f>co2_coicop!A134</f>
        <v>5.6.2.1 Kitchen disposibles</v>
      </c>
      <c r="D135" s="6">
        <f>co2_coicop!B134</f>
        <v>40.834194458196613</v>
      </c>
      <c r="E135" s="6">
        <f>co2_coicop!C134</f>
        <v>26.959782961014049</v>
      </c>
      <c r="F135" s="6">
        <f>co2_coicop!D134</f>
        <v>30.722386971842671</v>
      </c>
      <c r="G135" s="6">
        <f>co2_coicop!E134</f>
        <v>27.689124271951869</v>
      </c>
      <c r="H135" s="6">
        <f>co2_coicop!F134</f>
        <v>27.77993923759783</v>
      </c>
      <c r="I135" s="6">
        <f>co2_coicop!G134</f>
        <v>30.225423668614081</v>
      </c>
      <c r="J135" s="6">
        <f>co2_coicop!H134</f>
        <v>41.364870514388613</v>
      </c>
      <c r="K135" s="6">
        <f>co2_coicop!I134</f>
        <v>33.818426249055022</v>
      </c>
      <c r="L135" s="6">
        <f>co2_coicop!J134</f>
        <v>28.209857151076442</v>
      </c>
      <c r="M135" s="6">
        <f>co2_coicop!K134</f>
        <v>29.679926061167869</v>
      </c>
      <c r="N135" s="6">
        <f>co2_coicop!L134</f>
        <v>33.319509491602389</v>
      </c>
      <c r="O135" s="6">
        <f>co2_coicop!M134</f>
        <v>34.5464811407331</v>
      </c>
      <c r="P135" s="6">
        <f>co2_coicop!N134</f>
        <v>46.916906038320988</v>
      </c>
      <c r="Q135" s="6">
        <f>co2_coicop!O134</f>
        <v>39.581329870966492</v>
      </c>
      <c r="R135" s="6">
        <f>co2_coicop!P134</f>
        <v>26.92316727317521</v>
      </c>
      <c r="S135" s="6">
        <f>co2_coicop!Q134</f>
        <v>30.062408215366752</v>
      </c>
    </row>
    <row r="136" spans="1:19" x14ac:dyDescent="0.45">
      <c r="C136" s="3" t="str">
        <f>co2_coicop!A135</f>
        <v>5.6.2.2 Household hardwear and appliances, matches</v>
      </c>
      <c r="D136" s="6">
        <f>co2_coicop!B135</f>
        <v>14.01892261829064</v>
      </c>
      <c r="E136" s="6">
        <f>co2_coicop!C135</f>
        <v>6.0179854449602459</v>
      </c>
      <c r="F136" s="6">
        <f>co2_coicop!D135</f>
        <v>9.5659668422180371</v>
      </c>
      <c r="G136" s="6">
        <f>co2_coicop!E135</f>
        <v>6.6466403854010103</v>
      </c>
      <c r="H136" s="6">
        <f>co2_coicop!F135</f>
        <v>10.104581074571319</v>
      </c>
      <c r="I136" s="6">
        <f>co2_coicop!G135</f>
        <v>12.79507522686994</v>
      </c>
      <c r="J136" s="6">
        <f>co2_coicop!H135</f>
        <v>10.217776408049669</v>
      </c>
      <c r="K136" s="6">
        <f>co2_coicop!I135</f>
        <v>5.4551258926554089</v>
      </c>
      <c r="L136" s="6">
        <f>co2_coicop!J135</f>
        <v>8.3342264740771697</v>
      </c>
      <c r="M136" s="6">
        <f>co2_coicop!K135</f>
        <v>7.9050693037594364</v>
      </c>
      <c r="N136" s="6">
        <f>co2_coicop!L135</f>
        <v>9.6762950605934321</v>
      </c>
      <c r="O136" s="6">
        <f>co2_coicop!M135</f>
        <v>8.8754087112944102</v>
      </c>
      <c r="P136" s="6">
        <f>co2_coicop!N135</f>
        <v>13.979446971018479</v>
      </c>
      <c r="Q136" s="6">
        <f>co2_coicop!O135</f>
        <v>10.69834084243282</v>
      </c>
      <c r="R136" s="6">
        <f>co2_coicop!P135</f>
        <v>9.1025728535160617</v>
      </c>
      <c r="S136" s="6">
        <f>co2_coicop!Q135</f>
        <v>6.3997993674889919</v>
      </c>
    </row>
    <row r="137" spans="1:19" x14ac:dyDescent="0.45">
      <c r="C137" s="3" t="str">
        <f>co2_coicop!A136</f>
        <v>5.6.2.3 Kitchen gloves, cloths etc</v>
      </c>
      <c r="D137" s="6">
        <f>co2_coicop!B136</f>
        <v>0</v>
      </c>
      <c r="E137" s="6">
        <f>co2_coicop!C136</f>
        <v>3.9136488990551461</v>
      </c>
      <c r="F137" s="6">
        <f>co2_coicop!D136</f>
        <v>3.6476323271627362</v>
      </c>
      <c r="G137" s="6">
        <f>co2_coicop!E136</f>
        <v>5.3808220369005344</v>
      </c>
      <c r="H137" s="6">
        <f>co2_coicop!F136</f>
        <v>4.6765318721503828</v>
      </c>
      <c r="I137" s="6">
        <f>co2_coicop!G136</f>
        <v>6.9855758945783144</v>
      </c>
      <c r="J137" s="6">
        <f>co2_coicop!H136</f>
        <v>6.7236558741271386</v>
      </c>
      <c r="K137" s="6">
        <f>co2_coicop!I136</f>
        <v>5.8584596217446414</v>
      </c>
      <c r="L137" s="6">
        <f>co2_coicop!J136</f>
        <v>5.5961885506066142</v>
      </c>
      <c r="M137" s="6">
        <f>co2_coicop!K136</f>
        <v>5.7073293072015749</v>
      </c>
      <c r="N137" s="6">
        <f>co2_coicop!L136</f>
        <v>6.1718653520885471</v>
      </c>
      <c r="O137" s="6">
        <f>co2_coicop!M136</f>
        <v>5.9644830044897654</v>
      </c>
      <c r="P137" s="6">
        <f>co2_coicop!N136</f>
        <v>7.2096953494355871</v>
      </c>
      <c r="Q137" s="6">
        <f>co2_coicop!O136</f>
        <v>6.2448070296485056</v>
      </c>
      <c r="R137" s="6">
        <f>co2_coicop!P136</f>
        <v>7.2380608021752364</v>
      </c>
      <c r="S137" s="6">
        <f>co2_coicop!Q136</f>
        <v>4.7429127055470301</v>
      </c>
    </row>
    <row r="138" spans="1:19" x14ac:dyDescent="0.45">
      <c r="C138" s="3" t="str">
        <f>co2_coicop!A137</f>
        <v>5.6.2.4 Pins, needles, tape measures, nails, nuts and bolts</v>
      </c>
      <c r="D138" s="6">
        <f>co2_coicop!B137</f>
        <v>6.0320740884166906</v>
      </c>
      <c r="E138" s="6">
        <f>co2_coicop!C137</f>
        <v>4.0572244276103762</v>
      </c>
      <c r="F138" s="6">
        <f>co2_coicop!D137</f>
        <v>3.1658007418871219</v>
      </c>
      <c r="G138" s="6">
        <f>co2_coicop!E137</f>
        <v>5.7515530660312866</v>
      </c>
      <c r="H138" s="6">
        <f>co2_coicop!F137</f>
        <v>3.193044106632883</v>
      </c>
      <c r="I138" s="6">
        <f>co2_coicop!G137</f>
        <v>4.1822420232406543</v>
      </c>
      <c r="J138" s="6">
        <f>co2_coicop!H137</f>
        <v>4.3802785268025701</v>
      </c>
      <c r="K138" s="6">
        <f>co2_coicop!I137</f>
        <v>4.116361216283126</v>
      </c>
      <c r="L138" s="6">
        <f>co2_coicop!J137</f>
        <v>3.934384209584298</v>
      </c>
      <c r="M138" s="6">
        <f>co2_coicop!K137</f>
        <v>8.8864437322850236</v>
      </c>
      <c r="N138" s="6">
        <f>co2_coicop!L137</f>
        <v>9.0447599956958964</v>
      </c>
      <c r="O138" s="6">
        <f>co2_coicop!M137</f>
        <v>8.5136736672453122</v>
      </c>
      <c r="P138" s="6">
        <f>co2_coicop!N137</f>
        <v>5.617510032516587</v>
      </c>
      <c r="Q138" s="6">
        <f>co2_coicop!O137</f>
        <v>4.9702911800091707</v>
      </c>
      <c r="R138" s="6">
        <f>co2_coicop!P137</f>
        <v>3.6904269011322328</v>
      </c>
      <c r="S138" s="6">
        <f>co2_coicop!Q137</f>
        <v>5.57922581081439</v>
      </c>
    </row>
    <row r="139" spans="1:19" x14ac:dyDescent="0.45">
      <c r="B139" s="3" t="s">
        <v>516</v>
      </c>
      <c r="C139" s="3" t="str">
        <f>co2_coicop!A138</f>
        <v>5.6.3.1 Domestic services including cleaners, gardeners, au pairs</v>
      </c>
      <c r="D139" s="6">
        <f>co2_coicop!B138</f>
        <v>12.179635696553269</v>
      </c>
      <c r="E139" s="6">
        <f>co2_coicop!C138</f>
        <v>35.705753677566783</v>
      </c>
      <c r="F139" s="6">
        <f>co2_coicop!D138</f>
        <v>17.936997310794059</v>
      </c>
      <c r="G139" s="6">
        <f>co2_coicop!E138</f>
        <v>1.7484066006130461</v>
      </c>
      <c r="H139" s="6">
        <f>co2_coicop!F138</f>
        <v>1.674544710145125</v>
      </c>
      <c r="I139" s="6">
        <f>co2_coicop!G138</f>
        <v>1.8946359737647529</v>
      </c>
      <c r="J139" s="6">
        <f>co2_coicop!H138</f>
        <v>1.7108164285915479</v>
      </c>
      <c r="K139" s="6">
        <f>co2_coicop!I138</f>
        <v>0.95041586391511523</v>
      </c>
      <c r="L139" s="6">
        <f>co2_coicop!J138</f>
        <v>1.00269223131878</v>
      </c>
      <c r="M139" s="6">
        <f>co2_coicop!K138</f>
        <v>1.4498512251725379</v>
      </c>
      <c r="N139" s="6">
        <f>co2_coicop!L138</f>
        <v>0.89498078826110339</v>
      </c>
      <c r="O139" s="6">
        <f>co2_coicop!M138</f>
        <v>1.0121012117852819</v>
      </c>
      <c r="P139" s="6">
        <f>co2_coicop!N138</f>
        <v>2.1902189752679209</v>
      </c>
      <c r="Q139" s="6">
        <f>co2_coicop!O138</f>
        <v>1.338426536026009</v>
      </c>
      <c r="R139" s="6">
        <f>co2_coicop!P138</f>
        <v>1.3358836103103049</v>
      </c>
      <c r="S139" s="6">
        <f>co2_coicop!Q138</f>
        <v>1.382331161033622</v>
      </c>
    </row>
    <row r="140" spans="1:19" x14ac:dyDescent="0.45">
      <c r="C140" s="3" t="str">
        <f>co2_coicop!A139</f>
        <v>5.6.3.2 Carpet cleaning , ironing service and window cleaner</v>
      </c>
      <c r="D140" s="6">
        <f>co2_coicop!B139</f>
        <v>1.7509440368105109</v>
      </c>
      <c r="E140" s="6">
        <f>co2_coicop!C139</f>
        <v>4.763580721807025</v>
      </c>
      <c r="F140" s="6">
        <f>co2_coicop!D139</f>
        <v>2.9159744999496269</v>
      </c>
      <c r="G140" s="6">
        <f>co2_coicop!E139</f>
        <v>0.32468292649511488</v>
      </c>
      <c r="H140" s="6">
        <f>co2_coicop!F139</f>
        <v>0.97058605978267443</v>
      </c>
      <c r="I140" s="6">
        <f>co2_coicop!G139</f>
        <v>0.62227429785017463</v>
      </c>
      <c r="J140" s="6">
        <f>co2_coicop!H139</f>
        <v>0.61921924617906132</v>
      </c>
      <c r="K140" s="6">
        <f>co2_coicop!I139</f>
        <v>0.24292822024963129</v>
      </c>
      <c r="L140" s="6">
        <f>co2_coicop!J139</f>
        <v>0.113558618677217</v>
      </c>
      <c r="M140" s="6">
        <f>co2_coicop!K139</f>
        <v>0.17378683632373859</v>
      </c>
      <c r="N140" s="6">
        <f>co2_coicop!L139</f>
        <v>0.1884832923246875</v>
      </c>
      <c r="O140" s="6">
        <f>co2_coicop!M139</f>
        <v>0.2571233830160895</v>
      </c>
      <c r="P140" s="6">
        <f>co2_coicop!N139</f>
        <v>0.32251134347185623</v>
      </c>
      <c r="Q140" s="6">
        <f>co2_coicop!O139</f>
        <v>0.23152497646952361</v>
      </c>
      <c r="R140" s="6">
        <f>co2_coicop!P139</f>
        <v>0.15172395518983431</v>
      </c>
      <c r="S140" s="6">
        <f>co2_coicop!Q139</f>
        <v>0.41653900129447252</v>
      </c>
    </row>
    <row r="141" spans="1:19" x14ac:dyDescent="0.45">
      <c r="C141" s="3" t="str">
        <f>co2_coicop!A140</f>
        <v>5.6.3.3 Hire/repairof household furniture and furnishings</v>
      </c>
      <c r="D141" s="6">
        <f>co2_coicop!B140</f>
        <v>0</v>
      </c>
      <c r="E141" s="6">
        <f>co2_coicop!C140</f>
        <v>0</v>
      </c>
      <c r="F141" s="6">
        <f>co2_coicop!D140</f>
        <v>0</v>
      </c>
      <c r="G141" s="6">
        <f>co2_coicop!E140</f>
        <v>0</v>
      </c>
      <c r="H141" s="6">
        <f>co2_coicop!F140</f>
        <v>6.8421726032233593E-2</v>
      </c>
      <c r="I141" s="6">
        <f>co2_coicop!G140</f>
        <v>0</v>
      </c>
      <c r="J141" s="6">
        <f>co2_coicop!H140</f>
        <v>0</v>
      </c>
      <c r="K141" s="6">
        <f>co2_coicop!I140</f>
        <v>0</v>
      </c>
      <c r="L141" s="6">
        <f>co2_coicop!J140</f>
        <v>0</v>
      </c>
      <c r="M141" s="6">
        <f>co2_coicop!K140</f>
        <v>0</v>
      </c>
      <c r="N141" s="6">
        <f>co2_coicop!L140</f>
        <v>2.0685765556414229E-2</v>
      </c>
      <c r="O141" s="6">
        <f>co2_coicop!M140</f>
        <v>0</v>
      </c>
      <c r="P141" s="6">
        <f>co2_coicop!N140</f>
        <v>0</v>
      </c>
      <c r="Q141" s="6">
        <f>co2_coicop!O140</f>
        <v>0</v>
      </c>
      <c r="R141" s="6">
        <f>co2_coicop!P140</f>
        <v>0</v>
      </c>
      <c r="S141" s="6">
        <f>co2_coicop!Q140</f>
        <v>0</v>
      </c>
    </row>
    <row r="142" spans="1:19" x14ac:dyDescent="0.45">
      <c r="A142" s="3" t="s">
        <v>517</v>
      </c>
      <c r="B142" s="3" t="s">
        <v>518</v>
      </c>
      <c r="C142" s="3" t="str">
        <f>co2_coicop!A141</f>
        <v>6.1.1.1 NHS prescription charges and payments</v>
      </c>
      <c r="D142" s="6">
        <f>co2_coicop!B141</f>
        <v>86.155656483880279</v>
      </c>
      <c r="E142" s="6">
        <f>co2_coicop!C141</f>
        <v>97.436819249942502</v>
      </c>
      <c r="F142" s="6">
        <f>co2_coicop!D141</f>
        <v>114.7773240948804</v>
      </c>
      <c r="G142" s="6">
        <f>co2_coicop!E141</f>
        <v>118.534236732401</v>
      </c>
      <c r="H142" s="6">
        <f>co2_coicop!F141</f>
        <v>92.411895490457212</v>
      </c>
      <c r="I142" s="6">
        <f>co2_coicop!G141</f>
        <v>150.6782438243718</v>
      </c>
      <c r="J142" s="6">
        <f>co2_coicop!H141</f>
        <v>98.082643032929639</v>
      </c>
      <c r="K142" s="6">
        <f>co2_coicop!I141</f>
        <v>122.04199248024079</v>
      </c>
      <c r="L142" s="6">
        <f>co2_coicop!J141</f>
        <v>82.221420904953476</v>
      </c>
      <c r="M142" s="6">
        <f>co2_coicop!K141</f>
        <v>82.127279926535678</v>
      </c>
      <c r="N142" s="6">
        <f>co2_coicop!L141</f>
        <v>97.828138461506299</v>
      </c>
      <c r="O142" s="6">
        <f>co2_coicop!M141</f>
        <v>124.5670115014199</v>
      </c>
      <c r="P142" s="6">
        <f>co2_coicop!N141</f>
        <v>62.109820162939471</v>
      </c>
      <c r="Q142" s="6">
        <f>co2_coicop!O141</f>
        <v>91.995767421805922</v>
      </c>
      <c r="R142" s="6">
        <f>co2_coicop!P141</f>
        <v>108.350625472844</v>
      </c>
      <c r="S142" s="6">
        <f>co2_coicop!Q141</f>
        <v>73.424415464892263</v>
      </c>
    </row>
    <row r="143" spans="1:19" x14ac:dyDescent="0.45">
      <c r="C143" s="3" t="str">
        <f>co2_coicop!A142</f>
        <v>6.1.1.2 Medicines and medical goods (not NHS)</v>
      </c>
      <c r="D143" s="6">
        <f>co2_coicop!B142</f>
        <v>417.95498498656332</v>
      </c>
      <c r="E143" s="6">
        <f>co2_coicop!C142</f>
        <v>341.62981890323653</v>
      </c>
      <c r="F143" s="6">
        <f>co2_coicop!D142</f>
        <v>482.55695165598189</v>
      </c>
      <c r="G143" s="6">
        <f>co2_coicop!E142</f>
        <v>524.28651279606174</v>
      </c>
      <c r="H143" s="6">
        <f>co2_coicop!F142</f>
        <v>546.92769644957934</v>
      </c>
      <c r="I143" s="6">
        <f>co2_coicop!G142</f>
        <v>472.23745009701508</v>
      </c>
      <c r="J143" s="6">
        <f>co2_coicop!H142</f>
        <v>510.84965300064027</v>
      </c>
      <c r="K143" s="6">
        <f>co2_coicop!I142</f>
        <v>415.90321345346428</v>
      </c>
      <c r="L143" s="6">
        <f>co2_coicop!J142</f>
        <v>311.07649692586102</v>
      </c>
      <c r="M143" s="6">
        <f>co2_coicop!K142</f>
        <v>525.05296362251352</v>
      </c>
      <c r="N143" s="6">
        <f>co2_coicop!L142</f>
        <v>732.03169433559731</v>
      </c>
      <c r="O143" s="6">
        <f>co2_coicop!M142</f>
        <v>542.97603139605076</v>
      </c>
      <c r="P143" s="6">
        <f>co2_coicop!N142</f>
        <v>457.29511872295001</v>
      </c>
      <c r="Q143" s="6">
        <f>co2_coicop!O142</f>
        <v>433.20581313593669</v>
      </c>
      <c r="R143" s="6">
        <f>co2_coicop!P142</f>
        <v>617.04026934319756</v>
      </c>
      <c r="S143" s="6">
        <f>co2_coicop!Q142</f>
        <v>658.37142525154718</v>
      </c>
    </row>
    <row r="144" spans="1:19" x14ac:dyDescent="0.45">
      <c r="C144" s="3" t="str">
        <f>co2_coicop!A143</f>
        <v>6.1.1.3 Other medical products</v>
      </c>
      <c r="D144" s="6">
        <f>co2_coicop!B143</f>
        <v>45.609350087744467</v>
      </c>
      <c r="E144" s="6">
        <f>co2_coicop!C143</f>
        <v>25.182055115494361</v>
      </c>
      <c r="F144" s="6">
        <f>co2_coicop!D143</f>
        <v>39.541868781399053</v>
      </c>
      <c r="G144" s="6">
        <f>co2_coicop!E143</f>
        <v>57.793286376155621</v>
      </c>
      <c r="H144" s="6">
        <f>co2_coicop!F143</f>
        <v>31.308221334700349</v>
      </c>
      <c r="I144" s="6">
        <f>co2_coicop!G143</f>
        <v>31.352582300971751</v>
      </c>
      <c r="J144" s="6">
        <f>co2_coicop!H143</f>
        <v>59.781852096384462</v>
      </c>
      <c r="K144" s="6">
        <f>co2_coicop!I143</f>
        <v>20.558195879785011</v>
      </c>
      <c r="L144" s="6">
        <f>co2_coicop!J143</f>
        <v>41.959503938610027</v>
      </c>
      <c r="M144" s="6">
        <f>co2_coicop!K143</f>
        <v>42.147931463864907</v>
      </c>
      <c r="N144" s="6">
        <f>co2_coicop!L143</f>
        <v>45.996936075974467</v>
      </c>
      <c r="O144" s="6">
        <f>co2_coicop!M143</f>
        <v>59.674711929340504</v>
      </c>
      <c r="P144" s="6">
        <f>co2_coicop!N143</f>
        <v>64.778018820947636</v>
      </c>
      <c r="Q144" s="6">
        <f>co2_coicop!O143</f>
        <v>91.424138746116711</v>
      </c>
      <c r="R144" s="6">
        <f>co2_coicop!P143</f>
        <v>39.188210798210903</v>
      </c>
      <c r="S144" s="6">
        <f>co2_coicop!Q143</f>
        <v>77.263000849511855</v>
      </c>
    </row>
    <row r="145" spans="1:19" x14ac:dyDescent="0.45">
      <c r="C145" s="3" t="str">
        <f>co2_coicop!A144</f>
        <v>6.1.1.4 Non-optical appliances and equipment</v>
      </c>
      <c r="D145" s="6">
        <f>co2_coicop!B144</f>
        <v>35.256508068221741</v>
      </c>
      <c r="E145" s="6">
        <f>co2_coicop!C144</f>
        <v>19.410728190331081</v>
      </c>
      <c r="F145" s="6">
        <f>co2_coicop!D144</f>
        <v>4.9598111795079696</v>
      </c>
      <c r="G145" s="6">
        <f>co2_coicop!E144</f>
        <v>31.64993615743531</v>
      </c>
      <c r="H145" s="6">
        <f>co2_coicop!F144</f>
        <v>10.35750203074085</v>
      </c>
      <c r="I145" s="6">
        <f>co2_coicop!G144</f>
        <v>12.4560473748648</v>
      </c>
      <c r="J145" s="6">
        <f>co2_coicop!H144</f>
        <v>185.20683383843831</v>
      </c>
      <c r="K145" s="6">
        <f>co2_coicop!I144</f>
        <v>6.5864954509876474</v>
      </c>
      <c r="L145" s="6">
        <f>co2_coicop!J144</f>
        <v>9.2950451221203032</v>
      </c>
      <c r="M145" s="6">
        <f>co2_coicop!K144</f>
        <v>162.7784019570764</v>
      </c>
      <c r="N145" s="6">
        <f>co2_coicop!L144</f>
        <v>90.16723047939216</v>
      </c>
      <c r="O145" s="6">
        <f>co2_coicop!M144</f>
        <v>1.372739902639962</v>
      </c>
      <c r="P145" s="6">
        <f>co2_coicop!N144</f>
        <v>9.9595740433076507</v>
      </c>
      <c r="Q145" s="6">
        <f>co2_coicop!O144</f>
        <v>31.612548656458699</v>
      </c>
      <c r="R145" s="6">
        <f>co2_coicop!P144</f>
        <v>100.4793223965079</v>
      </c>
      <c r="S145" s="6">
        <f>co2_coicop!Q144</f>
        <v>11.08338991337876</v>
      </c>
    </row>
    <row r="146" spans="1:19" x14ac:dyDescent="0.45">
      <c r="B146" s="3" t="s">
        <v>519</v>
      </c>
      <c r="C146" s="3" t="str">
        <f>co2_coicop!A145</f>
        <v>6.1.2.1 Purchse of spectacles, lenses, prescription sunglasses</v>
      </c>
      <c r="D146" s="6">
        <f>co2_coicop!B145</f>
        <v>117.1668855242488</v>
      </c>
      <c r="E146" s="6">
        <f>co2_coicop!C145</f>
        <v>62.122781968599483</v>
      </c>
      <c r="F146" s="6">
        <f>co2_coicop!D145</f>
        <v>228.73971967701101</v>
      </c>
      <c r="G146" s="6">
        <f>co2_coicop!E145</f>
        <v>166.49467360947219</v>
      </c>
      <c r="H146" s="6">
        <f>co2_coicop!F145</f>
        <v>109.25308975276241</v>
      </c>
      <c r="I146" s="6">
        <f>co2_coicop!G145</f>
        <v>99.006658708926835</v>
      </c>
      <c r="J146" s="6">
        <f>co2_coicop!H145</f>
        <v>177.11219381054349</v>
      </c>
      <c r="K146" s="6">
        <f>co2_coicop!I145</f>
        <v>102.46930200763001</v>
      </c>
      <c r="L146" s="6">
        <f>co2_coicop!J145</f>
        <v>153.51264611802949</v>
      </c>
      <c r="M146" s="6">
        <f>co2_coicop!K145</f>
        <v>136.861768312051</v>
      </c>
      <c r="N146" s="6">
        <f>co2_coicop!L145</f>
        <v>85.6400417205774</v>
      </c>
      <c r="O146" s="6">
        <f>co2_coicop!M145</f>
        <v>107.01399240137199</v>
      </c>
      <c r="P146" s="6">
        <f>co2_coicop!N145</f>
        <v>121.65264904076589</v>
      </c>
      <c r="Q146" s="6">
        <f>co2_coicop!O145</f>
        <v>112.09809209263609</v>
      </c>
      <c r="R146" s="6">
        <f>co2_coicop!P145</f>
        <v>196.98902424818931</v>
      </c>
      <c r="S146" s="6">
        <f>co2_coicop!Q145</f>
        <v>139.01241042646021</v>
      </c>
    </row>
    <row r="147" spans="1:19" x14ac:dyDescent="0.45">
      <c r="C147" s="3" t="str">
        <f>co2_coicop!A146</f>
        <v>6.1.2.2 Accessories/repairs to spectacles/lenses</v>
      </c>
      <c r="D147" s="6">
        <f>co2_coicop!B146</f>
        <v>8.8292352358976345</v>
      </c>
      <c r="E147" s="6">
        <f>co2_coicop!C146</f>
        <v>5.171418974732501</v>
      </c>
      <c r="F147" s="6">
        <f>co2_coicop!D146</f>
        <v>5.5834875772273511</v>
      </c>
      <c r="G147" s="6">
        <f>co2_coicop!E146</f>
        <v>9.7325856806541005</v>
      </c>
      <c r="H147" s="6">
        <f>co2_coicop!F146</f>
        <v>7.0702949996713418</v>
      </c>
      <c r="I147" s="6">
        <f>co2_coicop!G146</f>
        <v>9.3233962832612427</v>
      </c>
      <c r="J147" s="6">
        <f>co2_coicop!H146</f>
        <v>4.1836763614786641</v>
      </c>
      <c r="K147" s="6">
        <f>co2_coicop!I146</f>
        <v>0.85804277037541743</v>
      </c>
      <c r="L147" s="6">
        <f>co2_coicop!J146</f>
        <v>1.4851590583172429</v>
      </c>
      <c r="M147" s="6">
        <f>co2_coicop!K146</f>
        <v>5.8603704604046971</v>
      </c>
      <c r="N147" s="6">
        <f>co2_coicop!L146</f>
        <v>0.82536713753936142</v>
      </c>
      <c r="O147" s="6">
        <f>co2_coicop!M146</f>
        <v>2.3868943537933651</v>
      </c>
      <c r="P147" s="6">
        <f>co2_coicop!N146</f>
        <v>2.229700055109483</v>
      </c>
      <c r="Q147" s="6">
        <f>co2_coicop!O146</f>
        <v>1.3903516224320061</v>
      </c>
      <c r="R147" s="6">
        <f>co2_coicop!P146</f>
        <v>3.1640890409787952</v>
      </c>
      <c r="S147" s="6">
        <f>co2_coicop!Q146</f>
        <v>8.6985895924053036</v>
      </c>
    </row>
    <row r="148" spans="1:19" x14ac:dyDescent="0.45">
      <c r="B148" s="3" t="s">
        <v>520</v>
      </c>
      <c r="C148" s="3" t="str">
        <f>co2_coicop!A147</f>
        <v>6.2.1.1 NHS medical, optical, dental and medical auxillary services</v>
      </c>
      <c r="D148" s="6">
        <f>co2_coicop!B147</f>
        <v>18.458751677310421</v>
      </c>
      <c r="E148" s="6">
        <f>co2_coicop!C147</f>
        <v>45.328973859049057</v>
      </c>
      <c r="F148" s="6">
        <f>co2_coicop!D147</f>
        <v>38.193323202853897</v>
      </c>
      <c r="G148" s="6">
        <f>co2_coicop!E147</f>
        <v>28.018890730687239</v>
      </c>
      <c r="H148" s="6">
        <f>co2_coicop!F147</f>
        <v>19.3883407522714</v>
      </c>
      <c r="I148" s="6">
        <f>co2_coicop!G147</f>
        <v>46.744868956078271</v>
      </c>
      <c r="J148" s="6">
        <f>co2_coicop!H147</f>
        <v>92.418537902741591</v>
      </c>
      <c r="K148" s="6">
        <f>co2_coicop!I147</f>
        <v>33.194739915336129</v>
      </c>
      <c r="L148" s="6">
        <f>co2_coicop!J147</f>
        <v>44.789800263189917</v>
      </c>
      <c r="M148" s="6">
        <f>co2_coicop!K147</f>
        <v>84.911283957355081</v>
      </c>
      <c r="N148" s="6">
        <f>co2_coicop!L147</f>
        <v>63.048671588046489</v>
      </c>
      <c r="O148" s="6">
        <f>co2_coicop!M147</f>
        <v>22.56862004208142</v>
      </c>
      <c r="P148" s="6">
        <f>co2_coicop!N147</f>
        <v>57.64380488464338</v>
      </c>
      <c r="Q148" s="6">
        <f>co2_coicop!O147</f>
        <v>82.63730367621551</v>
      </c>
      <c r="R148" s="6">
        <f>co2_coicop!P147</f>
        <v>52.569405102208357</v>
      </c>
      <c r="S148" s="6">
        <f>co2_coicop!Q147</f>
        <v>66.660469967770283</v>
      </c>
    </row>
    <row r="149" spans="1:19" x14ac:dyDescent="0.45">
      <c r="C149" s="3" t="str">
        <f>co2_coicop!A148</f>
        <v>6.2.1.2 Private medical, optical, dental and auxillary services</v>
      </c>
      <c r="D149" s="6">
        <f>co2_coicop!B148</f>
        <v>72.963001636680886</v>
      </c>
      <c r="E149" s="6">
        <f>co2_coicop!C148</f>
        <v>41.611614574997787</v>
      </c>
      <c r="F149" s="6">
        <f>co2_coicop!D148</f>
        <v>54.433111391006143</v>
      </c>
      <c r="G149" s="6">
        <f>co2_coicop!E148</f>
        <v>93.964445415554351</v>
      </c>
      <c r="H149" s="6">
        <f>co2_coicop!F148</f>
        <v>130.81711211036929</v>
      </c>
      <c r="I149" s="6">
        <f>co2_coicop!G148</f>
        <v>73.603931885258291</v>
      </c>
      <c r="J149" s="6">
        <f>co2_coicop!H148</f>
        <v>167.19826757073639</v>
      </c>
      <c r="K149" s="6">
        <f>co2_coicop!I148</f>
        <v>146.73203264514279</v>
      </c>
      <c r="L149" s="6">
        <f>co2_coicop!J148</f>
        <v>156.80530926681871</v>
      </c>
      <c r="M149" s="6">
        <f>co2_coicop!K148</f>
        <v>319.39545891344869</v>
      </c>
      <c r="N149" s="6">
        <f>co2_coicop!L148</f>
        <v>200.19062860670249</v>
      </c>
      <c r="O149" s="6">
        <f>co2_coicop!M148</f>
        <v>94.374178873231273</v>
      </c>
      <c r="P149" s="6">
        <f>co2_coicop!N148</f>
        <v>110.3963578845737</v>
      </c>
      <c r="Q149" s="6">
        <f>co2_coicop!O148</f>
        <v>253.88143008925491</v>
      </c>
      <c r="R149" s="6">
        <f>co2_coicop!P148</f>
        <v>100.28756647463059</v>
      </c>
      <c r="S149" s="6">
        <f>co2_coicop!Q148</f>
        <v>111.0171962114913</v>
      </c>
    </row>
    <row r="150" spans="1:19" x14ac:dyDescent="0.45">
      <c r="C150" s="3" t="str">
        <f>co2_coicop!A149</f>
        <v>6.2.1.3 Other services</v>
      </c>
      <c r="D150" s="6">
        <f>co2_coicop!B149</f>
        <v>0</v>
      </c>
      <c r="E150" s="6">
        <f>co2_coicop!C149</f>
        <v>26.255042514902019</v>
      </c>
      <c r="F150" s="6">
        <f>co2_coicop!D149</f>
        <v>0</v>
      </c>
      <c r="G150" s="6">
        <f>co2_coicop!E149</f>
        <v>0</v>
      </c>
      <c r="H150" s="6">
        <f>co2_coicop!F149</f>
        <v>0</v>
      </c>
      <c r="I150" s="6">
        <f>co2_coicop!G149</f>
        <v>0</v>
      </c>
      <c r="J150" s="6">
        <f>co2_coicop!H149</f>
        <v>2.04581667678845</v>
      </c>
      <c r="K150" s="6">
        <f>co2_coicop!I149</f>
        <v>0</v>
      </c>
      <c r="L150" s="6">
        <f>co2_coicop!J149</f>
        <v>0</v>
      </c>
      <c r="M150" s="6">
        <f>co2_coicop!K149</f>
        <v>0</v>
      </c>
      <c r="N150" s="6">
        <f>co2_coicop!L149</f>
        <v>0</v>
      </c>
      <c r="O150" s="6">
        <f>co2_coicop!M149</f>
        <v>0</v>
      </c>
      <c r="P150" s="6">
        <f>co2_coicop!N149</f>
        <v>0</v>
      </c>
      <c r="Q150" s="6">
        <f>co2_coicop!O149</f>
        <v>0</v>
      </c>
      <c r="R150" s="6">
        <f>co2_coicop!P149</f>
        <v>0</v>
      </c>
      <c r="S150" s="6">
        <f>co2_coicop!Q149</f>
        <v>0</v>
      </c>
    </row>
    <row r="151" spans="1:19" x14ac:dyDescent="0.45">
      <c r="B151" s="3" t="s">
        <v>311</v>
      </c>
      <c r="C151" s="3" t="str">
        <f>co2_coicop!A150</f>
        <v>6.2.2 In-patient hospital services</v>
      </c>
      <c r="D151" s="6">
        <f>co2_coicop!B150</f>
        <v>183.6755740448061</v>
      </c>
      <c r="E151" s="6">
        <f>co2_coicop!C150</f>
        <v>0</v>
      </c>
      <c r="F151" s="6">
        <f>co2_coicop!D150</f>
        <v>2.8423286585868608</v>
      </c>
      <c r="G151" s="6">
        <f>co2_coicop!E150</f>
        <v>0</v>
      </c>
      <c r="H151" s="6">
        <f>co2_coicop!F150</f>
        <v>0</v>
      </c>
      <c r="I151" s="6">
        <f>co2_coicop!G150</f>
        <v>0</v>
      </c>
      <c r="J151" s="6">
        <f>co2_coicop!H150</f>
        <v>0</v>
      </c>
      <c r="K151" s="6">
        <f>co2_coicop!I150</f>
        <v>2.4644044912413401</v>
      </c>
      <c r="L151" s="6">
        <f>co2_coicop!J150</f>
        <v>0</v>
      </c>
      <c r="M151" s="6">
        <f>co2_coicop!K150</f>
        <v>0</v>
      </c>
      <c r="N151" s="6">
        <f>co2_coicop!L150</f>
        <v>0</v>
      </c>
      <c r="O151" s="6">
        <f>co2_coicop!M150</f>
        <v>2.4821029722514032</v>
      </c>
      <c r="P151" s="6">
        <f>co2_coicop!N150</f>
        <v>0</v>
      </c>
      <c r="Q151" s="6">
        <f>co2_coicop!O150</f>
        <v>0</v>
      </c>
      <c r="R151" s="6">
        <f>co2_coicop!P150</f>
        <v>0</v>
      </c>
      <c r="S151" s="6">
        <f>co2_coicop!Q150</f>
        <v>0</v>
      </c>
    </row>
    <row r="152" spans="1:19" x14ac:dyDescent="0.45">
      <c r="A152" s="3" t="s">
        <v>521</v>
      </c>
      <c r="B152" s="3" t="s">
        <v>522</v>
      </c>
      <c r="C152" s="3" t="str">
        <f>co2_coicop!A151</f>
        <v>7.1.1.1 New cars/vans outright purchase</v>
      </c>
      <c r="D152" s="6">
        <f>co2_coicop!B151</f>
        <v>511.0817837271137</v>
      </c>
      <c r="E152" s="6">
        <f>co2_coicop!C151</f>
        <v>720.70672267042255</v>
      </c>
      <c r="F152" s="6">
        <f>co2_coicop!D151</f>
        <v>444.09737021553991</v>
      </c>
      <c r="G152" s="6">
        <f>co2_coicop!E151</f>
        <v>696.57297075227393</v>
      </c>
      <c r="H152" s="6">
        <f>co2_coicop!F151</f>
        <v>759.14383571190308</v>
      </c>
      <c r="I152" s="6">
        <f>co2_coicop!G151</f>
        <v>308.4599353125347</v>
      </c>
      <c r="J152" s="6">
        <f>co2_coicop!H151</f>
        <v>547.57441199234381</v>
      </c>
      <c r="K152" s="6">
        <f>co2_coicop!I151</f>
        <v>185.78143650558641</v>
      </c>
      <c r="L152" s="6">
        <f>co2_coicop!J151</f>
        <v>216.63874867390359</v>
      </c>
      <c r="M152" s="6">
        <f>co2_coicop!K151</f>
        <v>466.30459723202239</v>
      </c>
      <c r="N152" s="6">
        <f>co2_coicop!L151</f>
        <v>81.750460229645313</v>
      </c>
      <c r="O152" s="6">
        <f>co2_coicop!M151</f>
        <v>94.442177032264681</v>
      </c>
      <c r="P152" s="6">
        <f>co2_coicop!N151</f>
        <v>178.6871450353039</v>
      </c>
      <c r="Q152" s="6">
        <f>co2_coicop!O151</f>
        <v>424.29593054787318</v>
      </c>
      <c r="R152" s="6">
        <f>co2_coicop!P151</f>
        <v>178.59774733500339</v>
      </c>
      <c r="S152" s="6">
        <f>co2_coicop!Q151</f>
        <v>143.77633656662681</v>
      </c>
    </row>
    <row r="153" spans="1:19" x14ac:dyDescent="0.45">
      <c r="C153" s="3" t="str">
        <f>co2_coicop!A152</f>
        <v>7.1.1.2 New cars/vans loan/HP purcase</v>
      </c>
      <c r="D153" s="6">
        <f>co2_coicop!B152</f>
        <v>509.1358836777643</v>
      </c>
      <c r="E153" s="6">
        <f>co2_coicop!C152</f>
        <v>330.29900152152248</v>
      </c>
      <c r="F153" s="6">
        <f>co2_coicop!D152</f>
        <v>282.65321908502989</v>
      </c>
      <c r="G153" s="6">
        <f>co2_coicop!E152</f>
        <v>288.87158393682489</v>
      </c>
      <c r="H153" s="6">
        <f>co2_coicop!F152</f>
        <v>209.00694311014581</v>
      </c>
      <c r="I153" s="6">
        <f>co2_coicop!G152</f>
        <v>152.54346366535469</v>
      </c>
      <c r="J153" s="6">
        <f>co2_coicop!H152</f>
        <v>192.30777431549291</v>
      </c>
      <c r="K153" s="6">
        <f>co2_coicop!I152</f>
        <v>108.0291842646141</v>
      </c>
      <c r="L153" s="6">
        <f>co2_coicop!J152</f>
        <v>296.38426837469763</v>
      </c>
      <c r="M153" s="6">
        <f>co2_coicop!K152</f>
        <v>83.219400231365924</v>
      </c>
      <c r="N153" s="6">
        <f>co2_coicop!L152</f>
        <v>42.828105929346528</v>
      </c>
      <c r="O153" s="6">
        <f>co2_coicop!M152</f>
        <v>129.16170126876511</v>
      </c>
      <c r="P153" s="6">
        <f>co2_coicop!N152</f>
        <v>141.0164018829521</v>
      </c>
      <c r="Q153" s="6">
        <f>co2_coicop!O152</f>
        <v>78.906959337296485</v>
      </c>
      <c r="R153" s="6">
        <f>co2_coicop!P152</f>
        <v>107.990025574924</v>
      </c>
      <c r="S153" s="6">
        <f>co2_coicop!Q152</f>
        <v>127.7498778473343</v>
      </c>
    </row>
    <row r="154" spans="1:19" x14ac:dyDescent="0.45">
      <c r="B154" s="3" t="s">
        <v>523</v>
      </c>
      <c r="C154" s="3" t="str">
        <f>co2_coicop!A153</f>
        <v>7.1.2.1 Secondhand cars/vans outright purchase</v>
      </c>
      <c r="D154" s="6">
        <f>co2_coicop!B153</f>
        <v>887.47412614494158</v>
      </c>
      <c r="E154" s="6">
        <f>co2_coicop!C153</f>
        <v>770.44740725917893</v>
      </c>
      <c r="F154" s="6">
        <f>co2_coicop!D153</f>
        <v>700.55301781382275</v>
      </c>
      <c r="G154" s="6">
        <f>co2_coicop!E153</f>
        <v>572.58158221052656</v>
      </c>
      <c r="H154" s="6">
        <f>co2_coicop!F153</f>
        <v>923.66334344051575</v>
      </c>
      <c r="I154" s="6">
        <f>co2_coicop!G153</f>
        <v>1228.423876588914</v>
      </c>
      <c r="J154" s="6">
        <f>co2_coicop!H153</f>
        <v>578.21271318866445</v>
      </c>
      <c r="K154" s="6">
        <f>co2_coicop!I153</f>
        <v>692.49604611247116</v>
      </c>
      <c r="L154" s="6">
        <f>co2_coicop!J153</f>
        <v>421.67714505985049</v>
      </c>
      <c r="M154" s="6">
        <f>co2_coicop!K153</f>
        <v>534.97217547667481</v>
      </c>
      <c r="N154" s="6">
        <f>co2_coicop!L153</f>
        <v>527.65244308877584</v>
      </c>
      <c r="O154" s="6">
        <f>co2_coicop!M153</f>
        <v>358.66705811593181</v>
      </c>
      <c r="P154" s="6">
        <f>co2_coicop!N153</f>
        <v>456.13508663785802</v>
      </c>
      <c r="Q154" s="6">
        <f>co2_coicop!O153</f>
        <v>196.83397466480861</v>
      </c>
      <c r="R154" s="6">
        <f>co2_coicop!P153</f>
        <v>441.6562102333699</v>
      </c>
      <c r="S154" s="6">
        <f>co2_coicop!Q153</f>
        <v>253.23804461476499</v>
      </c>
    </row>
    <row r="155" spans="1:19" x14ac:dyDescent="0.45">
      <c r="C155" s="3" t="str">
        <f>co2_coicop!A154</f>
        <v>7.1.2.2 Secondhand cars/vans loan/HP purcase</v>
      </c>
      <c r="D155" s="6">
        <f>co2_coicop!B154</f>
        <v>278.85029120297571</v>
      </c>
      <c r="E155" s="6">
        <f>co2_coicop!C154</f>
        <v>270.89900202468817</v>
      </c>
      <c r="F155" s="6">
        <f>co2_coicop!D154</f>
        <v>372.29920720858388</v>
      </c>
      <c r="G155" s="6">
        <f>co2_coicop!E154</f>
        <v>247.79139766337909</v>
      </c>
      <c r="H155" s="6">
        <f>co2_coicop!F154</f>
        <v>307.05893701055311</v>
      </c>
      <c r="I155" s="6">
        <f>co2_coicop!G154</f>
        <v>241.78136718794099</v>
      </c>
      <c r="J155" s="6">
        <f>co2_coicop!H154</f>
        <v>265.62322795831869</v>
      </c>
      <c r="K155" s="6">
        <f>co2_coicop!I154</f>
        <v>155.9236713311652</v>
      </c>
      <c r="L155" s="6">
        <f>co2_coicop!J154</f>
        <v>96.571497904003962</v>
      </c>
      <c r="M155" s="6">
        <f>co2_coicop!K154</f>
        <v>108.67285197359639</v>
      </c>
      <c r="N155" s="6">
        <f>co2_coicop!L154</f>
        <v>385.13620637587468</v>
      </c>
      <c r="O155" s="6">
        <f>co2_coicop!M154</f>
        <v>126.8532067102831</v>
      </c>
      <c r="P155" s="6">
        <f>co2_coicop!N154</f>
        <v>83.853378858029814</v>
      </c>
      <c r="Q155" s="6">
        <f>co2_coicop!O154</f>
        <v>103.07565911872931</v>
      </c>
      <c r="R155" s="6">
        <f>co2_coicop!P154</f>
        <v>117.67784013697521</v>
      </c>
      <c r="S155" s="6">
        <f>co2_coicop!Q154</f>
        <v>118.7555263518981</v>
      </c>
    </row>
    <row r="156" spans="1:19" x14ac:dyDescent="0.45">
      <c r="B156" s="3" t="s">
        <v>524</v>
      </c>
      <c r="C156" s="3" t="str">
        <f>co2_coicop!A155</f>
        <v>7.1.3.1 Outright purchase of new or secondhand motorcycles</v>
      </c>
      <c r="D156" s="6">
        <f>co2_coicop!B155</f>
        <v>24.4478998526216</v>
      </c>
      <c r="E156" s="6">
        <f>co2_coicop!C155</f>
        <v>46.939339128171611</v>
      </c>
      <c r="F156" s="6">
        <f>co2_coicop!D155</f>
        <v>58.751279781395709</v>
      </c>
      <c r="G156" s="6">
        <f>co2_coicop!E155</f>
        <v>8.0868116718283876</v>
      </c>
      <c r="H156" s="6">
        <f>co2_coicop!F155</f>
        <v>26.504575946220552</v>
      </c>
      <c r="I156" s="6">
        <f>co2_coicop!G155</f>
        <v>19.631984405421971</v>
      </c>
      <c r="J156" s="6">
        <f>co2_coicop!H155</f>
        <v>17.76696558706314</v>
      </c>
      <c r="K156" s="6">
        <f>co2_coicop!I155</f>
        <v>6.8298515376475137</v>
      </c>
      <c r="L156" s="6">
        <f>co2_coicop!J155</f>
        <v>11.428785236657211</v>
      </c>
      <c r="M156" s="6">
        <f>co2_coicop!K155</f>
        <v>20.853178242985699</v>
      </c>
      <c r="N156" s="6">
        <f>co2_coicop!L155</f>
        <v>58.326359235933602</v>
      </c>
      <c r="O156" s="6">
        <f>co2_coicop!M155</f>
        <v>14.976377979067591</v>
      </c>
      <c r="P156" s="6">
        <f>co2_coicop!N155</f>
        <v>8.4662837571224969</v>
      </c>
      <c r="Q156" s="6">
        <f>co2_coicop!O155</f>
        <v>0</v>
      </c>
      <c r="R156" s="6">
        <f>co2_coicop!P155</f>
        <v>19.113032939768161</v>
      </c>
      <c r="S156" s="6">
        <f>co2_coicop!Q155</f>
        <v>23.948717639951461</v>
      </c>
    </row>
    <row r="157" spans="1:19" x14ac:dyDescent="0.45">
      <c r="C157" s="3" t="str">
        <f>co2_coicop!A156</f>
        <v>7.1.3.2 Loan/HP purchase of new or secondhand motor cycles</v>
      </c>
      <c r="D157" s="6">
        <f>co2_coicop!B156</f>
        <v>9.9608787078942349</v>
      </c>
      <c r="E157" s="6">
        <f>co2_coicop!C156</f>
        <v>14.8774054515419</v>
      </c>
      <c r="F157" s="6">
        <f>co2_coicop!D156</f>
        <v>16.019640365096389</v>
      </c>
      <c r="G157" s="6">
        <f>co2_coicop!E156</f>
        <v>0</v>
      </c>
      <c r="H157" s="6">
        <f>co2_coicop!F156</f>
        <v>2.839362235872759</v>
      </c>
      <c r="I157" s="6">
        <f>co2_coicop!G156</f>
        <v>4.705686623509747</v>
      </c>
      <c r="J157" s="6">
        <f>co2_coicop!H156</f>
        <v>0</v>
      </c>
      <c r="K157" s="6">
        <f>co2_coicop!I156</f>
        <v>13.880115429579551</v>
      </c>
      <c r="L157" s="6">
        <f>co2_coicop!J156</f>
        <v>5.4517001276124759</v>
      </c>
      <c r="M157" s="6">
        <f>co2_coicop!K156</f>
        <v>0</v>
      </c>
      <c r="N157" s="6">
        <f>co2_coicop!L156</f>
        <v>14.24417895229659</v>
      </c>
      <c r="O157" s="6">
        <f>co2_coicop!M156</f>
        <v>2.4736666513201619</v>
      </c>
      <c r="P157" s="6">
        <f>co2_coicop!N156</f>
        <v>0.71347682351560959</v>
      </c>
      <c r="Q157" s="6">
        <f>co2_coicop!O156</f>
        <v>97.906916804756477</v>
      </c>
      <c r="R157" s="6">
        <f>co2_coicop!P156</f>
        <v>2.8984667254144161</v>
      </c>
      <c r="S157" s="6">
        <f>co2_coicop!Q156</f>
        <v>0</v>
      </c>
    </row>
    <row r="158" spans="1:19" x14ac:dyDescent="0.45">
      <c r="C158" s="3" t="str">
        <f>co2_coicop!A157</f>
        <v>7.1.3.3 Purchase of bicycles and other vehicles</v>
      </c>
      <c r="D158" s="6">
        <f>co2_coicop!B157</f>
        <v>4.8563881567016489</v>
      </c>
      <c r="E158" s="6">
        <f>co2_coicop!C157</f>
        <v>6.8458284842954003</v>
      </c>
      <c r="F158" s="6">
        <f>co2_coicop!D157</f>
        <v>10.918829890858319</v>
      </c>
      <c r="G158" s="6">
        <f>co2_coicop!E157</f>
        <v>32.526084399083878</v>
      </c>
      <c r="H158" s="6">
        <f>co2_coicop!F157</f>
        <v>13.344544019629421</v>
      </c>
      <c r="I158" s="6">
        <f>co2_coicop!G157</f>
        <v>32.253907547976027</v>
      </c>
      <c r="J158" s="6">
        <f>co2_coicop!H157</f>
        <v>35.853997197330017</v>
      </c>
      <c r="K158" s="6">
        <f>co2_coicop!I157</f>
        <v>0</v>
      </c>
      <c r="L158" s="6">
        <f>co2_coicop!J157</f>
        <v>14.36884357847781</v>
      </c>
      <c r="M158" s="6">
        <f>co2_coicop!K157</f>
        <v>4.9600858457459651</v>
      </c>
      <c r="N158" s="6">
        <f>co2_coicop!L157</f>
        <v>12.59300232847842</v>
      </c>
      <c r="O158" s="6">
        <f>co2_coicop!M157</f>
        <v>34.157576130726888</v>
      </c>
      <c r="P158" s="6">
        <f>co2_coicop!N157</f>
        <v>8.3716254043264549</v>
      </c>
      <c r="Q158" s="6">
        <f>co2_coicop!O157</f>
        <v>8.7379987821786926</v>
      </c>
      <c r="R158" s="6">
        <f>co2_coicop!P157</f>
        <v>10.95613450113731</v>
      </c>
      <c r="S158" s="6">
        <f>co2_coicop!Q157</f>
        <v>19.594670472959869</v>
      </c>
    </row>
    <row r="159" spans="1:19" x14ac:dyDescent="0.45">
      <c r="B159" s="3" t="s">
        <v>525</v>
      </c>
      <c r="C159" s="3" t="str">
        <f>co2_coicop!A158</f>
        <v>7.2.1.1 Can/van accessories and fittings</v>
      </c>
      <c r="D159" s="6">
        <f>co2_coicop!B158</f>
        <v>11.209986296943001</v>
      </c>
      <c r="E159" s="6">
        <f>co2_coicop!C158</f>
        <v>2.5886622912119939</v>
      </c>
      <c r="F159" s="6">
        <f>co2_coicop!D158</f>
        <v>7.3852950774122146</v>
      </c>
      <c r="G159" s="6">
        <f>co2_coicop!E158</f>
        <v>31.886381743589261</v>
      </c>
      <c r="H159" s="6">
        <f>co2_coicop!F158</f>
        <v>8.4368889469797317</v>
      </c>
      <c r="I159" s="6">
        <f>co2_coicop!G158</f>
        <v>5.6280909415392237</v>
      </c>
      <c r="J159" s="6">
        <f>co2_coicop!H158</f>
        <v>2.2851560321331519</v>
      </c>
      <c r="K159" s="6">
        <f>co2_coicop!I158</f>
        <v>7.5319432253550316</v>
      </c>
      <c r="L159" s="6">
        <f>co2_coicop!J158</f>
        <v>7.5506753158958144</v>
      </c>
      <c r="M159" s="6">
        <f>co2_coicop!K158</f>
        <v>6.0230211110080871</v>
      </c>
      <c r="N159" s="6">
        <f>co2_coicop!L158</f>
        <v>3.2028809370723259</v>
      </c>
      <c r="O159" s="6">
        <f>co2_coicop!M158</f>
        <v>6.7214186069616604</v>
      </c>
      <c r="P159" s="6">
        <f>co2_coicop!N158</f>
        <v>6.1215486598157884</v>
      </c>
      <c r="Q159" s="6">
        <f>co2_coicop!O158</f>
        <v>0</v>
      </c>
      <c r="R159" s="6">
        <f>co2_coicop!P158</f>
        <v>11.59115609835191</v>
      </c>
      <c r="S159" s="6">
        <f>co2_coicop!Q158</f>
        <v>1.2519652435742961</v>
      </c>
    </row>
    <row r="160" spans="1:19" x14ac:dyDescent="0.45">
      <c r="C160" s="3" t="str">
        <f>co2_coicop!A159</f>
        <v>7.2.1.2 Car/van spare parts</v>
      </c>
      <c r="D160" s="6">
        <f>co2_coicop!B159</f>
        <v>41.450890360189888</v>
      </c>
      <c r="E160" s="6">
        <f>co2_coicop!C159</f>
        <v>119.4563286936054</v>
      </c>
      <c r="F160" s="6">
        <f>co2_coicop!D159</f>
        <v>64.886729824359165</v>
      </c>
      <c r="G160" s="6">
        <f>co2_coicop!E159</f>
        <v>36.262456670234883</v>
      </c>
      <c r="H160" s="6">
        <f>co2_coicop!F159</f>
        <v>56.723465346397418</v>
      </c>
      <c r="I160" s="6">
        <f>co2_coicop!G159</f>
        <v>32.799264899763067</v>
      </c>
      <c r="J160" s="6">
        <f>co2_coicop!H159</f>
        <v>64.51750102230487</v>
      </c>
      <c r="K160" s="6">
        <f>co2_coicop!I159</f>
        <v>37.687241563000903</v>
      </c>
      <c r="L160" s="6">
        <f>co2_coicop!J159</f>
        <v>41.722747931407028</v>
      </c>
      <c r="M160" s="6">
        <f>co2_coicop!K159</f>
        <v>36.786881751894327</v>
      </c>
      <c r="N160" s="6">
        <f>co2_coicop!L159</f>
        <v>17.998224913806769</v>
      </c>
      <c r="O160" s="6">
        <f>co2_coicop!M159</f>
        <v>35.887518565049049</v>
      </c>
      <c r="P160" s="6">
        <f>co2_coicop!N159</f>
        <v>20.302617522282159</v>
      </c>
      <c r="Q160" s="6">
        <f>co2_coicop!O159</f>
        <v>36.821546383599483</v>
      </c>
      <c r="R160" s="6">
        <f>co2_coicop!P159</f>
        <v>20.006251278499569</v>
      </c>
      <c r="S160" s="6">
        <f>co2_coicop!Q159</f>
        <v>5.4252198307927726</v>
      </c>
    </row>
    <row r="161" spans="2:19" x14ac:dyDescent="0.45">
      <c r="C161" s="3" t="str">
        <f>co2_coicop!A160</f>
        <v>7.2.1.3 Motorcycle accessories and spare parts</v>
      </c>
      <c r="D161" s="6">
        <f>co2_coicop!B160</f>
        <v>5.5200658288428119</v>
      </c>
      <c r="E161" s="6">
        <f>co2_coicop!C160</f>
        <v>17.404975511230148</v>
      </c>
      <c r="F161" s="6">
        <f>co2_coicop!D160</f>
        <v>0.26565913211459169</v>
      </c>
      <c r="G161" s="6">
        <f>co2_coicop!E160</f>
        <v>2.4841288919257041</v>
      </c>
      <c r="H161" s="6">
        <f>co2_coicop!F160</f>
        <v>1.120786891436522</v>
      </c>
      <c r="I161" s="6">
        <f>co2_coicop!G160</f>
        <v>0.49596879950419442</v>
      </c>
      <c r="J161" s="6">
        <f>co2_coicop!H160</f>
        <v>7.9689848754604728</v>
      </c>
      <c r="K161" s="6">
        <f>co2_coicop!I160</f>
        <v>0</v>
      </c>
      <c r="L161" s="6">
        <f>co2_coicop!J160</f>
        <v>9.5031848989998728</v>
      </c>
      <c r="M161" s="6">
        <f>co2_coicop!K160</f>
        <v>0</v>
      </c>
      <c r="N161" s="6">
        <f>co2_coicop!L160</f>
        <v>2.8927683428039721</v>
      </c>
      <c r="O161" s="6">
        <f>co2_coicop!M160</f>
        <v>0.1227721219995969</v>
      </c>
      <c r="P161" s="6">
        <f>co2_coicop!N160</f>
        <v>0</v>
      </c>
      <c r="Q161" s="6">
        <f>co2_coicop!O160</f>
        <v>0</v>
      </c>
      <c r="R161" s="6">
        <f>co2_coicop!P160</f>
        <v>0</v>
      </c>
      <c r="S161" s="6">
        <f>co2_coicop!Q160</f>
        <v>0</v>
      </c>
    </row>
    <row r="162" spans="2:19" x14ac:dyDescent="0.45">
      <c r="C162" s="3" t="str">
        <f>co2_coicop!A161</f>
        <v>7.2.1.4 Bicycle accessories and spare parts</v>
      </c>
      <c r="D162" s="6">
        <f>co2_coicop!B161</f>
        <v>7.3419496368526014</v>
      </c>
      <c r="E162" s="6">
        <f>co2_coicop!C161</f>
        <v>15.07646473375627</v>
      </c>
      <c r="F162" s="6">
        <f>co2_coicop!D161</f>
        <v>17.63148553246079</v>
      </c>
      <c r="G162" s="6">
        <f>co2_coicop!E161</f>
        <v>12.137623035293579</v>
      </c>
      <c r="H162" s="6">
        <f>co2_coicop!F161</f>
        <v>11.277469529729739</v>
      </c>
      <c r="I162" s="6">
        <f>co2_coicop!G161</f>
        <v>20.19382810788014</v>
      </c>
      <c r="J162" s="6">
        <f>co2_coicop!H161</f>
        <v>8.8908752836724858</v>
      </c>
      <c r="K162" s="6">
        <f>co2_coicop!I161</f>
        <v>7.5275712113096631</v>
      </c>
      <c r="L162" s="6">
        <f>co2_coicop!J161</f>
        <v>6.4133965004349891</v>
      </c>
      <c r="M162" s="6">
        <f>co2_coicop!K161</f>
        <v>8.0025303101087282</v>
      </c>
      <c r="N162" s="6">
        <f>co2_coicop!L161</f>
        <v>1.0718775364459161</v>
      </c>
      <c r="O162" s="6">
        <f>co2_coicop!M161</f>
        <v>7.7708558570937996</v>
      </c>
      <c r="P162" s="6">
        <f>co2_coicop!N161</f>
        <v>2.432009221453769</v>
      </c>
      <c r="Q162" s="6">
        <f>co2_coicop!O161</f>
        <v>17.201528593800841</v>
      </c>
      <c r="R162" s="6">
        <f>co2_coicop!P161</f>
        <v>5.5548743853251166</v>
      </c>
      <c r="S162" s="6">
        <f>co2_coicop!Q161</f>
        <v>8.8377079004666808</v>
      </c>
    </row>
    <row r="163" spans="2:19" x14ac:dyDescent="0.45">
      <c r="B163" s="3" t="s">
        <v>526</v>
      </c>
      <c r="C163" s="3" t="str">
        <f>co2_coicop!A162</f>
        <v>7.2.2.1 Petrol</v>
      </c>
      <c r="D163" s="6">
        <f>co2_coicop!B162</f>
        <v>8010.825597264462</v>
      </c>
      <c r="E163" s="6">
        <f>co2_coicop!C162</f>
        <v>7227.8645344435317</v>
      </c>
      <c r="F163" s="6">
        <f>co2_coicop!D162</f>
        <v>9025.6088290891457</v>
      </c>
      <c r="G163" s="6">
        <f>co2_coicop!E162</f>
        <v>7765.2309113887459</v>
      </c>
      <c r="H163" s="6">
        <f>co2_coicop!F162</f>
        <v>7852.3652963248333</v>
      </c>
      <c r="I163" s="6">
        <f>co2_coicop!G162</f>
        <v>8259.8342912110984</v>
      </c>
      <c r="J163" s="6">
        <f>co2_coicop!H162</f>
        <v>8452.3808291210153</v>
      </c>
      <c r="K163" s="6">
        <f>co2_coicop!I162</f>
        <v>8278.1851902775416</v>
      </c>
      <c r="L163" s="6">
        <f>co2_coicop!J162</f>
        <v>6907.0411468369657</v>
      </c>
      <c r="M163" s="6">
        <f>co2_coicop!K162</f>
        <v>8114.8717162401708</v>
      </c>
      <c r="N163" s="6">
        <f>co2_coicop!L162</f>
        <v>7478.0980782093329</v>
      </c>
      <c r="O163" s="6">
        <f>co2_coicop!M162</f>
        <v>6764.6516878306284</v>
      </c>
      <c r="P163" s="6">
        <f>co2_coicop!N162</f>
        <v>7231.1507836332694</v>
      </c>
      <c r="Q163" s="6">
        <f>co2_coicop!O162</f>
        <v>8221.665937538548</v>
      </c>
      <c r="R163" s="6">
        <f>co2_coicop!P162</f>
        <v>7187.6429644497211</v>
      </c>
      <c r="S163" s="6">
        <f>co2_coicop!Q162</f>
        <v>7549.5518966889294</v>
      </c>
    </row>
    <row r="164" spans="2:19" x14ac:dyDescent="0.45">
      <c r="C164" s="3" t="str">
        <f>co2_coicop!A163</f>
        <v>7.2.2.2 Diesel oil</v>
      </c>
      <c r="D164" s="6">
        <f>co2_coicop!B163</f>
        <v>134.57695608625701</v>
      </c>
      <c r="E164" s="6">
        <f>co2_coicop!C163</f>
        <v>113.5002520417261</v>
      </c>
      <c r="F164" s="6">
        <f>co2_coicop!D163</f>
        <v>249.23200558545119</v>
      </c>
      <c r="G164" s="6">
        <f>co2_coicop!E163</f>
        <v>124.6596877112022</v>
      </c>
      <c r="H164" s="6">
        <f>co2_coicop!F163</f>
        <v>162.98425172916001</v>
      </c>
      <c r="I164" s="6">
        <f>co2_coicop!G163</f>
        <v>178.3328116112429</v>
      </c>
      <c r="J164" s="6">
        <f>co2_coicop!H163</f>
        <v>242.72441505403799</v>
      </c>
      <c r="K164" s="6">
        <f>co2_coicop!I163</f>
        <v>222.58614293770799</v>
      </c>
      <c r="L164" s="6">
        <f>co2_coicop!J163</f>
        <v>272.25633298433979</v>
      </c>
      <c r="M164" s="6">
        <f>co2_coicop!K163</f>
        <v>345.20098930838992</v>
      </c>
      <c r="N164" s="6">
        <f>co2_coicop!L163</f>
        <v>341.78271095030601</v>
      </c>
      <c r="O164" s="6">
        <f>co2_coicop!M163</f>
        <v>418.56091915797242</v>
      </c>
      <c r="P164" s="6">
        <f>co2_coicop!N163</f>
        <v>435.31637064587471</v>
      </c>
      <c r="Q164" s="6">
        <f>co2_coicop!O163</f>
        <v>501.70127948328081</v>
      </c>
      <c r="R164" s="6">
        <f>co2_coicop!P163</f>
        <v>431.10656297343832</v>
      </c>
      <c r="S164" s="6">
        <f>co2_coicop!Q163</f>
        <v>338.23026622950999</v>
      </c>
    </row>
    <row r="165" spans="2:19" x14ac:dyDescent="0.45">
      <c r="C165" s="3" t="str">
        <f>co2_coicop!A164</f>
        <v>7.2.2.3 Other motor oils</v>
      </c>
      <c r="D165" s="6">
        <f>co2_coicop!B164</f>
        <v>18.318524880662629</v>
      </c>
      <c r="E165" s="6">
        <f>co2_coicop!C164</f>
        <v>8.4340161619860119</v>
      </c>
      <c r="F165" s="6">
        <f>co2_coicop!D164</f>
        <v>11.14656538280018</v>
      </c>
      <c r="G165" s="6">
        <f>co2_coicop!E164</f>
        <v>6.6277630389961573</v>
      </c>
      <c r="H165" s="6">
        <f>co2_coicop!F164</f>
        <v>3.6897528383318692</v>
      </c>
      <c r="I165" s="6">
        <f>co2_coicop!G164</f>
        <v>3.4804913397794421</v>
      </c>
      <c r="J165" s="6">
        <f>co2_coicop!H164</f>
        <v>5.2615848649176273</v>
      </c>
      <c r="K165" s="6">
        <f>co2_coicop!I164</f>
        <v>1.706146257405337</v>
      </c>
      <c r="L165" s="6">
        <f>co2_coicop!J164</f>
        <v>4.5949549716029043</v>
      </c>
      <c r="M165" s="6">
        <f>co2_coicop!K164</f>
        <v>8.8228589867851355</v>
      </c>
      <c r="N165" s="6">
        <f>co2_coicop!L164</f>
        <v>9.2033121616492597</v>
      </c>
      <c r="O165" s="6">
        <f>co2_coicop!M164</f>
        <v>1.4433526929468441</v>
      </c>
      <c r="P165" s="6">
        <f>co2_coicop!N164</f>
        <v>6.747361238830166</v>
      </c>
      <c r="Q165" s="6">
        <f>co2_coicop!O164</f>
        <v>5.6562930008621173</v>
      </c>
      <c r="R165" s="6">
        <f>co2_coicop!P164</f>
        <v>4.05681289934369</v>
      </c>
      <c r="S165" s="6">
        <f>co2_coicop!Q164</f>
        <v>7.5273230254893884</v>
      </c>
    </row>
    <row r="166" spans="2:19" x14ac:dyDescent="0.45">
      <c r="B166" s="3" t="s">
        <v>527</v>
      </c>
      <c r="C166" s="3" t="str">
        <f>co2_coicop!A165</f>
        <v>7.2.3.1 Car of van repairs, servicing and other work</v>
      </c>
      <c r="D166" s="6">
        <f>co2_coicop!B165</f>
        <v>1048.8286426297959</v>
      </c>
      <c r="E166" s="6">
        <f>co2_coicop!C165</f>
        <v>1101.302695361411</v>
      </c>
      <c r="F166" s="6">
        <f>co2_coicop!D165</f>
        <v>973.10018235484472</v>
      </c>
      <c r="G166" s="6">
        <f>co2_coicop!E165</f>
        <v>995.93582949604229</v>
      </c>
      <c r="H166" s="6">
        <f>co2_coicop!F165</f>
        <v>930.11352622947709</v>
      </c>
      <c r="I166" s="6">
        <f>co2_coicop!G165</f>
        <v>810.09319589973563</v>
      </c>
      <c r="J166" s="6">
        <f>co2_coicop!H165</f>
        <v>842.62740627811968</v>
      </c>
      <c r="K166" s="6">
        <f>co2_coicop!I165</f>
        <v>849.84369778761106</v>
      </c>
      <c r="L166" s="6">
        <f>co2_coicop!J165</f>
        <v>935.43487702905645</v>
      </c>
      <c r="M166" s="6">
        <f>co2_coicop!K165</f>
        <v>791.36503305175313</v>
      </c>
      <c r="N166" s="6">
        <f>co2_coicop!L165</f>
        <v>682.06133199499368</v>
      </c>
      <c r="O166" s="6">
        <f>co2_coicop!M165</f>
        <v>697.86090130975333</v>
      </c>
      <c r="P166" s="6">
        <f>co2_coicop!N165</f>
        <v>551.47466679762852</v>
      </c>
      <c r="Q166" s="6">
        <f>co2_coicop!O165</f>
        <v>659.36493261548014</v>
      </c>
      <c r="R166" s="6">
        <f>co2_coicop!P165</f>
        <v>674.18212635466045</v>
      </c>
      <c r="S166" s="6">
        <f>co2_coicop!Q165</f>
        <v>529.27807331016436</v>
      </c>
    </row>
    <row r="167" spans="2:19" x14ac:dyDescent="0.45">
      <c r="C167" s="3" t="str">
        <f>co2_coicop!A166</f>
        <v>7.2.3.2 Motor cycle repairs and servicing</v>
      </c>
      <c r="D167" s="6">
        <f>co2_coicop!B166</f>
        <v>11.205805397944291</v>
      </c>
      <c r="E167" s="6">
        <f>co2_coicop!C166</f>
        <v>19.834242077738409</v>
      </c>
      <c r="F167" s="6">
        <f>co2_coicop!D166</f>
        <v>20.827567137247879</v>
      </c>
      <c r="G167" s="6">
        <f>co2_coicop!E166</f>
        <v>6.0009762869147281</v>
      </c>
      <c r="H167" s="6">
        <f>co2_coicop!F166</f>
        <v>18.522912386781162</v>
      </c>
      <c r="I167" s="6">
        <f>co2_coicop!G166</f>
        <v>17.206967268063138</v>
      </c>
      <c r="J167" s="6">
        <f>co2_coicop!H166</f>
        <v>13.2534173004927</v>
      </c>
      <c r="K167" s="6">
        <f>co2_coicop!I166</f>
        <v>16.124458928032361</v>
      </c>
      <c r="L167" s="6">
        <f>co2_coicop!J166</f>
        <v>0</v>
      </c>
      <c r="M167" s="6">
        <f>co2_coicop!K166</f>
        <v>22.87341439378455</v>
      </c>
      <c r="N167" s="6">
        <f>co2_coicop!L166</f>
        <v>17.057698811313561</v>
      </c>
      <c r="O167" s="6">
        <f>co2_coicop!M166</f>
        <v>6.2445633329845451</v>
      </c>
      <c r="P167" s="6">
        <f>co2_coicop!N166</f>
        <v>0.3749391961812571</v>
      </c>
      <c r="Q167" s="6">
        <f>co2_coicop!O166</f>
        <v>8.2654532673670431</v>
      </c>
      <c r="R167" s="6">
        <f>co2_coicop!P166</f>
        <v>17.339982985253791</v>
      </c>
      <c r="S167" s="6">
        <f>co2_coicop!Q166</f>
        <v>1.526225833131331</v>
      </c>
    </row>
    <row r="168" spans="2:19" x14ac:dyDescent="0.45">
      <c r="B168" s="3" t="s">
        <v>528</v>
      </c>
      <c r="C168" s="3" t="str">
        <f>co2_coicop!A167</f>
        <v>7.2.4.1 Motoing organisation subscription</v>
      </c>
      <c r="D168" s="6">
        <f>co2_coicop!B167</f>
        <v>35.546113612155928</v>
      </c>
      <c r="E168" s="6">
        <f>co2_coicop!C167</f>
        <v>65.521973860851048</v>
      </c>
      <c r="F168" s="6">
        <f>co2_coicop!D167</f>
        <v>66.867917892858571</v>
      </c>
      <c r="G168" s="6">
        <f>co2_coicop!E167</f>
        <v>36.049365258735293</v>
      </c>
      <c r="H168" s="6">
        <f>co2_coicop!F167</f>
        <v>29.65375660346821</v>
      </c>
      <c r="I168" s="6">
        <f>co2_coicop!G167</f>
        <v>37.616205913195373</v>
      </c>
      <c r="J168" s="6">
        <f>co2_coicop!H167</f>
        <v>40.453041038696377</v>
      </c>
      <c r="K168" s="6">
        <f>co2_coicop!I167</f>
        <v>37.445747187335947</v>
      </c>
      <c r="L168" s="6">
        <f>co2_coicop!J167</f>
        <v>30.584984174151419</v>
      </c>
      <c r="M168" s="6">
        <f>co2_coicop!K167</f>
        <v>28.155657466732819</v>
      </c>
      <c r="N168" s="6">
        <f>co2_coicop!L167</f>
        <v>27.800295231058598</v>
      </c>
      <c r="O168" s="6">
        <f>co2_coicop!M167</f>
        <v>26.55548439521176</v>
      </c>
      <c r="P168" s="6">
        <f>co2_coicop!N167</f>
        <v>28.489317645747199</v>
      </c>
      <c r="Q168" s="6">
        <f>co2_coicop!O167</f>
        <v>25.2825007168666</v>
      </c>
      <c r="R168" s="6">
        <f>co2_coicop!P167</f>
        <v>39.03169117672342</v>
      </c>
      <c r="S168" s="6">
        <f>co2_coicop!Q167</f>
        <v>40.254387009117643</v>
      </c>
    </row>
    <row r="169" spans="2:19" x14ac:dyDescent="0.45">
      <c r="C169" s="3" t="str">
        <f>co2_coicop!A168</f>
        <v>7.2.4.2 Garage rent other costs, car washing</v>
      </c>
      <c r="D169" s="6">
        <f>co2_coicop!B168</f>
        <v>67.933700186172487</v>
      </c>
      <c r="E169" s="6">
        <f>co2_coicop!C168</f>
        <v>62.940797867492918</v>
      </c>
      <c r="F169" s="6">
        <f>co2_coicop!D168</f>
        <v>96.939266395718818</v>
      </c>
      <c r="G169" s="6">
        <f>co2_coicop!E168</f>
        <v>49.626645408643917</v>
      </c>
      <c r="H169" s="6">
        <f>co2_coicop!F168</f>
        <v>50.332713849247313</v>
      </c>
      <c r="I169" s="6">
        <f>co2_coicop!G168</f>
        <v>57.482301632898412</v>
      </c>
      <c r="J169" s="6">
        <f>co2_coicop!H168</f>
        <v>57.377725792514617</v>
      </c>
      <c r="K169" s="6">
        <f>co2_coicop!I168</f>
        <v>56.950319205641307</v>
      </c>
      <c r="L169" s="6">
        <f>co2_coicop!J168</f>
        <v>38.313757342417993</v>
      </c>
      <c r="M169" s="6">
        <f>co2_coicop!K168</f>
        <v>76.50210649440595</v>
      </c>
      <c r="N169" s="6">
        <f>co2_coicop!L168</f>
        <v>23.58067810323697</v>
      </c>
      <c r="O169" s="6">
        <f>co2_coicop!M168</f>
        <v>51.562110816310508</v>
      </c>
      <c r="P169" s="6">
        <f>co2_coicop!N168</f>
        <v>24.329624276918111</v>
      </c>
      <c r="Q169" s="6">
        <f>co2_coicop!O168</f>
        <v>65.594108512150456</v>
      </c>
      <c r="R169" s="6">
        <f>co2_coicop!P168</f>
        <v>87.988113059572825</v>
      </c>
      <c r="S169" s="6">
        <f>co2_coicop!Q168</f>
        <v>45.033720831952053</v>
      </c>
    </row>
    <row r="170" spans="2:19" x14ac:dyDescent="0.45">
      <c r="C170" s="3" t="str">
        <f>co2_coicop!A169</f>
        <v>7.2.4.3 Parking fees, tolls and permits</v>
      </c>
      <c r="D170" s="6">
        <f>co2_coicop!B169</f>
        <v>84.123030106196381</v>
      </c>
      <c r="E170" s="6">
        <f>co2_coicop!C169</f>
        <v>78.322186637579037</v>
      </c>
      <c r="F170" s="6">
        <f>co2_coicop!D169</f>
        <v>143.75558284820099</v>
      </c>
      <c r="G170" s="6">
        <f>co2_coicop!E169</f>
        <v>151.74086979403179</v>
      </c>
      <c r="H170" s="6">
        <f>co2_coicop!F169</f>
        <v>111.0410020636899</v>
      </c>
      <c r="I170" s="6">
        <f>co2_coicop!G169</f>
        <v>94.197607247933036</v>
      </c>
      <c r="J170" s="6">
        <f>co2_coicop!H169</f>
        <v>62.983579352471367</v>
      </c>
      <c r="K170" s="6">
        <f>co2_coicop!I169</f>
        <v>90.233591393088702</v>
      </c>
      <c r="L170" s="6">
        <f>co2_coicop!J169</f>
        <v>96.210900409232366</v>
      </c>
      <c r="M170" s="6">
        <f>co2_coicop!K169</f>
        <v>77.285716369547501</v>
      </c>
      <c r="N170" s="6">
        <f>co2_coicop!L169</f>
        <v>87.424127501820237</v>
      </c>
      <c r="O170" s="6">
        <f>co2_coicop!M169</f>
        <v>48.233900630286662</v>
      </c>
      <c r="P170" s="6">
        <f>co2_coicop!N169</f>
        <v>136.649067136566</v>
      </c>
      <c r="Q170" s="6">
        <f>co2_coicop!O169</f>
        <v>80.403240492381386</v>
      </c>
      <c r="R170" s="6">
        <f>co2_coicop!P169</f>
        <v>104.03819463869451</v>
      </c>
      <c r="S170" s="6">
        <f>co2_coicop!Q169</f>
        <v>100.5139489194317</v>
      </c>
    </row>
    <row r="171" spans="2:19" x14ac:dyDescent="0.45">
      <c r="C171" s="3" t="str">
        <f>co2_coicop!A170</f>
        <v>7.2.4.4 Driving lessons</v>
      </c>
      <c r="D171" s="6">
        <f>co2_coicop!B170</f>
        <v>36.50569089770692</v>
      </c>
      <c r="E171" s="6">
        <f>co2_coicop!C170</f>
        <v>84.930804194975835</v>
      </c>
      <c r="F171" s="6">
        <f>co2_coicop!D170</f>
        <v>35.011112852620933</v>
      </c>
      <c r="G171" s="6">
        <f>co2_coicop!E170</f>
        <v>21.2232309330807</v>
      </c>
      <c r="H171" s="6">
        <f>co2_coicop!F170</f>
        <v>46.546023991725797</v>
      </c>
      <c r="I171" s="6">
        <f>co2_coicop!G170</f>
        <v>37.879415047551682</v>
      </c>
      <c r="J171" s="6">
        <f>co2_coicop!H170</f>
        <v>40.201524500949638</v>
      </c>
      <c r="K171" s="6">
        <f>co2_coicop!I170</f>
        <v>21.621096987088791</v>
      </c>
      <c r="L171" s="6">
        <f>co2_coicop!J170</f>
        <v>11.921607447658021</v>
      </c>
      <c r="M171" s="6">
        <f>co2_coicop!K170</f>
        <v>55.317771908259743</v>
      </c>
      <c r="N171" s="6">
        <f>co2_coicop!L170</f>
        <v>39.701876649113643</v>
      </c>
      <c r="O171" s="6">
        <f>co2_coicop!M170</f>
        <v>7.8176856199216074</v>
      </c>
      <c r="P171" s="6">
        <f>co2_coicop!N170</f>
        <v>28.001748551212049</v>
      </c>
      <c r="Q171" s="6">
        <f>co2_coicop!O170</f>
        <v>93.183616323925776</v>
      </c>
      <c r="R171" s="6">
        <f>co2_coicop!P170</f>
        <v>22.324503661979069</v>
      </c>
      <c r="S171" s="6">
        <f>co2_coicop!Q170</f>
        <v>23.54081406238631</v>
      </c>
    </row>
    <row r="172" spans="2:19" x14ac:dyDescent="0.45">
      <c r="C172" s="3" t="str">
        <f>co2_coicop!A171</f>
        <v>7.2.4.5 Anti-freeze, battery water, cleaning materials</v>
      </c>
      <c r="D172" s="6">
        <f>co2_coicop!B171</f>
        <v>163.9607764266031</v>
      </c>
      <c r="E172" s="6">
        <f>co2_coicop!C171</f>
        <v>47.52709510552711</v>
      </c>
      <c r="F172" s="6">
        <f>co2_coicop!D171</f>
        <v>63.010249302417179</v>
      </c>
      <c r="G172" s="6">
        <f>co2_coicop!E171</f>
        <v>40.053933338443841</v>
      </c>
      <c r="H172" s="6">
        <f>co2_coicop!F171</f>
        <v>77.899586058817562</v>
      </c>
      <c r="I172" s="6">
        <f>co2_coicop!G171</f>
        <v>61.990526603407801</v>
      </c>
      <c r="J172" s="6">
        <f>co2_coicop!H171</f>
        <v>6.545776251568336</v>
      </c>
      <c r="K172" s="6">
        <f>co2_coicop!I171</f>
        <v>27.893969861266552</v>
      </c>
      <c r="L172" s="6">
        <f>co2_coicop!J171</f>
        <v>7.5115709903768693</v>
      </c>
      <c r="M172" s="6">
        <f>co2_coicop!K171</f>
        <v>153.81711216931339</v>
      </c>
      <c r="N172" s="6">
        <f>co2_coicop!L171</f>
        <v>5.2868547551769609</v>
      </c>
      <c r="O172" s="6">
        <f>co2_coicop!M171</f>
        <v>113.0591911989581</v>
      </c>
      <c r="P172" s="6">
        <f>co2_coicop!N171</f>
        <v>0.1228103851655564</v>
      </c>
      <c r="Q172" s="6">
        <f>co2_coicop!O171</f>
        <v>37.750594743818347</v>
      </c>
      <c r="R172" s="6">
        <f>co2_coicop!P171</f>
        <v>8.8347127724688121</v>
      </c>
      <c r="S172" s="6">
        <f>co2_coicop!Q171</f>
        <v>19.57899901876096</v>
      </c>
    </row>
    <row r="173" spans="2:19" x14ac:dyDescent="0.45">
      <c r="B173" s="3" t="s">
        <v>529</v>
      </c>
      <c r="C173" s="3" t="str">
        <f>co2_coicop!A172</f>
        <v>7.3.1.1 Rail and tube season tickets</v>
      </c>
      <c r="D173" s="6">
        <f>co2_coicop!B172</f>
        <v>122.5045880051869</v>
      </c>
      <c r="E173" s="6">
        <f>co2_coicop!C172</f>
        <v>250.90443169409801</v>
      </c>
      <c r="F173" s="6">
        <f>co2_coicop!D172</f>
        <v>215.36514526128059</v>
      </c>
      <c r="G173" s="6">
        <f>co2_coicop!E172</f>
        <v>246.33382479962319</v>
      </c>
      <c r="H173" s="6">
        <f>co2_coicop!F172</f>
        <v>182.7043195964053</v>
      </c>
      <c r="I173" s="6">
        <f>co2_coicop!G172</f>
        <v>254.50713324837099</v>
      </c>
      <c r="J173" s="6">
        <f>co2_coicop!H172</f>
        <v>230.18324197735089</v>
      </c>
      <c r="K173" s="6">
        <f>co2_coicop!I172</f>
        <v>295.69801821679818</v>
      </c>
      <c r="L173" s="6">
        <f>co2_coicop!J172</f>
        <v>187.66820551408961</v>
      </c>
      <c r="M173" s="6">
        <f>co2_coicop!K172</f>
        <v>221.32851695562451</v>
      </c>
      <c r="N173" s="6">
        <f>co2_coicop!L172</f>
        <v>439.39595832714099</v>
      </c>
      <c r="O173" s="6">
        <f>co2_coicop!M172</f>
        <v>428.50903851288888</v>
      </c>
      <c r="P173" s="6">
        <f>co2_coicop!N172</f>
        <v>688.6494538891202</v>
      </c>
      <c r="Q173" s="6">
        <f>co2_coicop!O172</f>
        <v>470.99970144078031</v>
      </c>
      <c r="R173" s="6">
        <f>co2_coicop!P172</f>
        <v>567.34531437329213</v>
      </c>
      <c r="S173" s="6">
        <f>co2_coicop!Q172</f>
        <v>507.33071027748122</v>
      </c>
    </row>
    <row r="174" spans="2:19" x14ac:dyDescent="0.45">
      <c r="C174" s="3" t="str">
        <f>co2_coicop!A173</f>
        <v>7.3.1.2 Rail and tube other than season tickets</v>
      </c>
      <c r="D174" s="6">
        <f>co2_coicop!B173</f>
        <v>469.5915255433369</v>
      </c>
      <c r="E174" s="6">
        <f>co2_coicop!C173</f>
        <v>446.87810306567752</v>
      </c>
      <c r="F174" s="6">
        <f>co2_coicop!D173</f>
        <v>430.06853041847319</v>
      </c>
      <c r="G174" s="6">
        <f>co2_coicop!E173</f>
        <v>413.12728822224562</v>
      </c>
      <c r="H174" s="6">
        <f>co2_coicop!F173</f>
        <v>399.58939114317928</v>
      </c>
      <c r="I174" s="6">
        <f>co2_coicop!G173</f>
        <v>408.18122425779069</v>
      </c>
      <c r="J174" s="6">
        <f>co2_coicop!H173</f>
        <v>419.89185929774322</v>
      </c>
      <c r="K174" s="6">
        <f>co2_coicop!I173</f>
        <v>325.742191931138</v>
      </c>
      <c r="L174" s="6">
        <f>co2_coicop!J173</f>
        <v>370.62673852197588</v>
      </c>
      <c r="M174" s="6">
        <f>co2_coicop!K173</f>
        <v>294.39065483156071</v>
      </c>
      <c r="N174" s="6">
        <f>co2_coicop!L173</f>
        <v>392.85262754317853</v>
      </c>
      <c r="O174" s="6">
        <f>co2_coicop!M173</f>
        <v>400.05483771156378</v>
      </c>
      <c r="P174" s="6">
        <f>co2_coicop!N173</f>
        <v>319.45034144146348</v>
      </c>
      <c r="Q174" s="6">
        <f>co2_coicop!O173</f>
        <v>498.76226348205512</v>
      </c>
      <c r="R174" s="6">
        <f>co2_coicop!P173</f>
        <v>448.68073534163398</v>
      </c>
      <c r="S174" s="6">
        <f>co2_coicop!Q173</f>
        <v>504.92488355078001</v>
      </c>
    </row>
    <row r="175" spans="2:19" x14ac:dyDescent="0.45">
      <c r="B175" s="3" t="s">
        <v>530</v>
      </c>
      <c r="C175" s="3" t="str">
        <f>co2_coicop!A174</f>
        <v>7.3.2.1 Bus and coach season tickets</v>
      </c>
      <c r="D175" s="6">
        <f>co2_coicop!B174</f>
        <v>121.7511347144507</v>
      </c>
      <c r="E175" s="6">
        <f>co2_coicop!C174</f>
        <v>214.91633522357989</v>
      </c>
      <c r="F175" s="6">
        <f>co2_coicop!D174</f>
        <v>171.53794736099039</v>
      </c>
      <c r="G175" s="6">
        <f>co2_coicop!E174</f>
        <v>275.68728676751562</v>
      </c>
      <c r="H175" s="6">
        <f>co2_coicop!F174</f>
        <v>260.90775075615068</v>
      </c>
      <c r="I175" s="6">
        <f>co2_coicop!G174</f>
        <v>262.93269773537122</v>
      </c>
      <c r="J175" s="6">
        <f>co2_coicop!H174</f>
        <v>137.9795023434514</v>
      </c>
      <c r="K175" s="6">
        <f>co2_coicop!I174</f>
        <v>136.88558519814359</v>
      </c>
      <c r="L175" s="6">
        <f>co2_coicop!J174</f>
        <v>124.8969045346654</v>
      </c>
      <c r="M175" s="6">
        <f>co2_coicop!K174</f>
        <v>249.10462217553601</v>
      </c>
      <c r="N175" s="6">
        <f>co2_coicop!L174</f>
        <v>266.95446744351329</v>
      </c>
      <c r="O175" s="6">
        <f>co2_coicop!M174</f>
        <v>221.80277858900831</v>
      </c>
      <c r="P175" s="6">
        <f>co2_coicop!N174</f>
        <v>276.39984012588059</v>
      </c>
      <c r="Q175" s="6">
        <f>co2_coicop!O174</f>
        <v>129.8952281305628</v>
      </c>
      <c r="R175" s="6">
        <f>co2_coicop!P174</f>
        <v>228.13318057848139</v>
      </c>
      <c r="S175" s="6">
        <f>co2_coicop!Q174</f>
        <v>181.14882650895939</v>
      </c>
    </row>
    <row r="176" spans="2:19" x14ac:dyDescent="0.45">
      <c r="C176" s="3" t="str">
        <f>co2_coicop!A175</f>
        <v>7.3.2.2 Bus and coach other than season tickets</v>
      </c>
      <c r="D176" s="6">
        <f>co2_coicop!B175</f>
        <v>265.61246768798912</v>
      </c>
      <c r="E176" s="6">
        <f>co2_coicop!C175</f>
        <v>358.80160509367118</v>
      </c>
      <c r="F176" s="6">
        <f>co2_coicop!D175</f>
        <v>301.75619119940779</v>
      </c>
      <c r="G176" s="6">
        <f>co2_coicop!E175</f>
        <v>315.21595922188442</v>
      </c>
      <c r="H176" s="6">
        <f>co2_coicop!F175</f>
        <v>316.46556027351721</v>
      </c>
      <c r="I176" s="6">
        <f>co2_coicop!G175</f>
        <v>249.5263341175137</v>
      </c>
      <c r="J176" s="6">
        <f>co2_coicop!H175</f>
        <v>137.36709536563359</v>
      </c>
      <c r="K176" s="6">
        <f>co2_coicop!I175</f>
        <v>99.273915088897454</v>
      </c>
      <c r="L176" s="6">
        <f>co2_coicop!J175</f>
        <v>135.59760713815641</v>
      </c>
      <c r="M176" s="6">
        <f>co2_coicop!K175</f>
        <v>116.407812066009</v>
      </c>
      <c r="N176" s="6">
        <f>co2_coicop!L175</f>
        <v>150.70343609748329</v>
      </c>
      <c r="O176" s="6">
        <f>co2_coicop!M175</f>
        <v>66.717985025031112</v>
      </c>
      <c r="P176" s="6">
        <f>co2_coicop!N175</f>
        <v>108.0811207312663</v>
      </c>
      <c r="Q176" s="6">
        <f>co2_coicop!O175</f>
        <v>174.35705107068179</v>
      </c>
      <c r="R176" s="6">
        <f>co2_coicop!P175</f>
        <v>128.45027222275499</v>
      </c>
      <c r="S176" s="6">
        <f>co2_coicop!Q175</f>
        <v>139.1701773604826</v>
      </c>
    </row>
    <row r="177" spans="1:19" x14ac:dyDescent="0.45">
      <c r="B177" s="3" t="s">
        <v>531</v>
      </c>
      <c r="C177" s="3" t="str">
        <f>co2_coicop!A176</f>
        <v>7.3.3.1 Combined fares other than season tickets</v>
      </c>
      <c r="D177" s="6">
        <f>co2_coicop!B176</f>
        <v>1337.867609690675</v>
      </c>
      <c r="E177" s="6">
        <f>co2_coicop!C176</f>
        <v>1577.187979310401</v>
      </c>
      <c r="F177" s="6">
        <f>co2_coicop!D176</f>
        <v>1555.3120768689239</v>
      </c>
      <c r="G177" s="6">
        <f>co2_coicop!E176</f>
        <v>1996.984569104713</v>
      </c>
      <c r="H177" s="6">
        <f>co2_coicop!F176</f>
        <v>2004.139741474243</v>
      </c>
      <c r="I177" s="6">
        <f>co2_coicop!G176</f>
        <v>2069.044112706099</v>
      </c>
      <c r="J177" s="6">
        <f>co2_coicop!H176</f>
        <v>3581.1966315722029</v>
      </c>
      <c r="K177" s="6">
        <f>co2_coicop!I176</f>
        <v>2395.822958891597</v>
      </c>
      <c r="L177" s="6">
        <f>co2_coicop!J176</f>
        <v>2522.682134776941</v>
      </c>
      <c r="M177" s="6">
        <f>co2_coicop!K176</f>
        <v>3112.254708246307</v>
      </c>
      <c r="N177" s="6">
        <f>co2_coicop!L176</f>
        <v>4389.1086647786096</v>
      </c>
      <c r="O177" s="6">
        <f>co2_coicop!M176</f>
        <v>2072.1107567675072</v>
      </c>
      <c r="P177" s="6">
        <f>co2_coicop!N176</f>
        <v>1384.132562420293</v>
      </c>
      <c r="Q177" s="6">
        <f>co2_coicop!O176</f>
        <v>1213.3392703536999</v>
      </c>
      <c r="R177" s="6">
        <f>co2_coicop!P176</f>
        <v>1060.7191611785049</v>
      </c>
      <c r="S177" s="6">
        <f>co2_coicop!Q176</f>
        <v>1250.927445825122</v>
      </c>
    </row>
    <row r="178" spans="1:19" x14ac:dyDescent="0.45">
      <c r="C178" s="3" t="str">
        <f>co2_coicop!A177</f>
        <v>7.3.3.2 Combined fares season tickets</v>
      </c>
      <c r="D178" s="6">
        <f>co2_coicop!B177</f>
        <v>6602.3545978586317</v>
      </c>
      <c r="E178" s="6">
        <f>co2_coicop!C177</f>
        <v>6735.0876126416706</v>
      </c>
      <c r="F178" s="6">
        <f>co2_coicop!D177</f>
        <v>7470.6487990943569</v>
      </c>
      <c r="G178" s="6">
        <f>co2_coicop!E177</f>
        <v>7422.025469340253</v>
      </c>
      <c r="H178" s="6">
        <f>co2_coicop!F177</f>
        <v>8545.0224640313845</v>
      </c>
      <c r="I178" s="6">
        <f>co2_coicop!G177</f>
        <v>7770.1496138048633</v>
      </c>
      <c r="J178" s="6">
        <f>co2_coicop!H177</f>
        <v>7011.9716386654327</v>
      </c>
      <c r="K178" s="6">
        <f>co2_coicop!I177</f>
        <v>7509.383896805155</v>
      </c>
      <c r="L178" s="6">
        <f>co2_coicop!J177</f>
        <v>6808.5265732862281</v>
      </c>
      <c r="M178" s="6">
        <f>co2_coicop!K177</f>
        <v>9197.2119365465824</v>
      </c>
      <c r="N178" s="6">
        <f>co2_coicop!L177</f>
        <v>6187.051898815711</v>
      </c>
      <c r="O178" s="6">
        <f>co2_coicop!M177</f>
        <v>8505.0599256081077</v>
      </c>
      <c r="P178" s="6">
        <f>co2_coicop!N177</f>
        <v>7616.9805619568206</v>
      </c>
      <c r="Q178" s="6">
        <f>co2_coicop!O177</f>
        <v>10573.121690898961</v>
      </c>
      <c r="R178" s="6">
        <f>co2_coicop!P177</f>
        <v>9400.4015168179958</v>
      </c>
      <c r="S178" s="6">
        <f>co2_coicop!Q177</f>
        <v>10580.75098523395</v>
      </c>
    </row>
    <row r="179" spans="1:19" x14ac:dyDescent="0.45">
      <c r="B179" s="3" t="s">
        <v>532</v>
      </c>
      <c r="C179" s="3" t="str">
        <f>co2_coicop!A178</f>
        <v>7.3.4.1 Air fares within UK</v>
      </c>
      <c r="D179" s="6">
        <f>co2_coicop!B178</f>
        <v>227.1505103386564</v>
      </c>
      <c r="E179" s="6">
        <f>co2_coicop!C178</f>
        <v>378.22552509926271</v>
      </c>
      <c r="F179" s="6">
        <f>co2_coicop!D178</f>
        <v>162.35644573303369</v>
      </c>
      <c r="G179" s="6">
        <f>co2_coicop!E178</f>
        <v>231.77680437135439</v>
      </c>
      <c r="H179" s="6">
        <f>co2_coicop!F178</f>
        <v>328.81746952716128</v>
      </c>
      <c r="I179" s="6">
        <f>co2_coicop!G178</f>
        <v>183.19036285177481</v>
      </c>
      <c r="J179" s="6">
        <f>co2_coicop!H178</f>
        <v>211.1248380755074</v>
      </c>
      <c r="K179" s="6">
        <f>co2_coicop!I178</f>
        <v>425.09995599806052</v>
      </c>
      <c r="L179" s="6">
        <f>co2_coicop!J178</f>
        <v>226.15253281020341</v>
      </c>
      <c r="M179" s="6">
        <f>co2_coicop!K178</f>
        <v>269.08944608338288</v>
      </c>
      <c r="N179" s="6">
        <f>co2_coicop!L178</f>
        <v>288.78501023445421</v>
      </c>
      <c r="O179" s="6">
        <f>co2_coicop!M178</f>
        <v>272.86511817162159</v>
      </c>
      <c r="P179" s="6">
        <f>co2_coicop!N178</f>
        <v>279.0416091916702</v>
      </c>
      <c r="Q179" s="6">
        <f>co2_coicop!O178</f>
        <v>460.46026139052998</v>
      </c>
      <c r="R179" s="6">
        <f>co2_coicop!P178</f>
        <v>268.76872846098257</v>
      </c>
      <c r="S179" s="6">
        <f>co2_coicop!Q178</f>
        <v>124.4336056024238</v>
      </c>
    </row>
    <row r="180" spans="1:19" x14ac:dyDescent="0.45">
      <c r="C180" s="3" t="str">
        <f>co2_coicop!A179</f>
        <v>7.3.4.2 Air fares inernational</v>
      </c>
      <c r="D180" s="6">
        <f>co2_coicop!B179</f>
        <v>2735.5994977590299</v>
      </c>
      <c r="E180" s="6">
        <f>co2_coicop!C179</f>
        <v>3956.3522218149469</v>
      </c>
      <c r="F180" s="6">
        <f>co2_coicop!D179</f>
        <v>2992.0214806369049</v>
      </c>
      <c r="G180" s="6">
        <f>co2_coicop!E179</f>
        <v>4026.254362762832</v>
      </c>
      <c r="H180" s="6">
        <f>co2_coicop!F179</f>
        <v>3988.872323216412</v>
      </c>
      <c r="I180" s="6">
        <f>co2_coicop!G179</f>
        <v>3885.2191976017548</v>
      </c>
      <c r="J180" s="6">
        <f>co2_coicop!H179</f>
        <v>4969.8491222353377</v>
      </c>
      <c r="K180" s="6">
        <f>co2_coicop!I179</f>
        <v>5637.1111314843938</v>
      </c>
      <c r="L180" s="6">
        <f>co2_coicop!J179</f>
        <v>4279.5655004568289</v>
      </c>
      <c r="M180" s="6">
        <f>co2_coicop!K179</f>
        <v>5960.722690700919</v>
      </c>
      <c r="N180" s="6">
        <f>co2_coicop!L179</f>
        <v>4532.9620067439864</v>
      </c>
      <c r="O180" s="6">
        <f>co2_coicop!M179</f>
        <v>3823.252665286233</v>
      </c>
      <c r="P180" s="6">
        <f>co2_coicop!N179</f>
        <v>6045.4839571040429</v>
      </c>
      <c r="Q180" s="6">
        <f>co2_coicop!O179</f>
        <v>5571.8201975931224</v>
      </c>
      <c r="R180" s="6">
        <f>co2_coicop!P179</f>
        <v>4808.5240081079182</v>
      </c>
      <c r="S180" s="6">
        <f>co2_coicop!Q179</f>
        <v>5759.9299979319176</v>
      </c>
    </row>
    <row r="181" spans="1:19" x14ac:dyDescent="0.45">
      <c r="C181" s="3" t="str">
        <f>co2_coicop!A180</f>
        <v>7.3.4.3 School travel</v>
      </c>
      <c r="D181" s="6">
        <f>co2_coicop!B180</f>
        <v>12.91196172279159</v>
      </c>
      <c r="E181" s="6">
        <f>co2_coicop!C180</f>
        <v>6.5880860703031576</v>
      </c>
      <c r="F181" s="6">
        <f>co2_coicop!D180</f>
        <v>32.504631952108582</v>
      </c>
      <c r="G181" s="6">
        <f>co2_coicop!E180</f>
        <v>14.42177569570088</v>
      </c>
      <c r="H181" s="6">
        <f>co2_coicop!F180</f>
        <v>5.3262575459002086</v>
      </c>
      <c r="I181" s="6">
        <f>co2_coicop!G180</f>
        <v>0</v>
      </c>
      <c r="J181" s="6">
        <f>co2_coicop!H180</f>
        <v>0</v>
      </c>
      <c r="K181" s="6">
        <f>co2_coicop!I180</f>
        <v>0</v>
      </c>
      <c r="L181" s="6">
        <f>co2_coicop!J180</f>
        <v>0.45537213544701921</v>
      </c>
      <c r="M181" s="6">
        <f>co2_coicop!K180</f>
        <v>0</v>
      </c>
      <c r="N181" s="6">
        <f>co2_coicop!L180</f>
        <v>0</v>
      </c>
      <c r="O181" s="6">
        <f>co2_coicop!M180</f>
        <v>0</v>
      </c>
      <c r="P181" s="6">
        <f>co2_coicop!N180</f>
        <v>0</v>
      </c>
      <c r="Q181" s="6">
        <f>co2_coicop!O180</f>
        <v>0</v>
      </c>
      <c r="R181" s="6">
        <f>co2_coicop!P180</f>
        <v>0</v>
      </c>
      <c r="S181" s="6">
        <f>co2_coicop!Q180</f>
        <v>0</v>
      </c>
    </row>
    <row r="182" spans="1:19" x14ac:dyDescent="0.45">
      <c r="C182" s="3" t="str">
        <f>co2_coicop!A181</f>
        <v>7.3.4.4 Taxis and hired cars with drivers</v>
      </c>
      <c r="D182" s="6">
        <f>co2_coicop!B181</f>
        <v>416.28984867699779</v>
      </c>
      <c r="E182" s="6">
        <f>co2_coicop!C181</f>
        <v>407.87680872138839</v>
      </c>
      <c r="F182" s="6">
        <f>co2_coicop!D181</f>
        <v>461.38810977364261</v>
      </c>
      <c r="G182" s="6">
        <f>co2_coicop!E181</f>
        <v>451.11700008880717</v>
      </c>
      <c r="H182" s="6">
        <f>co2_coicop!F181</f>
        <v>363.17810953016931</v>
      </c>
      <c r="I182" s="6">
        <f>co2_coicop!G181</f>
        <v>406.18291357757641</v>
      </c>
      <c r="J182" s="6">
        <f>co2_coicop!H181</f>
        <v>499.41901045689127</v>
      </c>
      <c r="K182" s="6">
        <f>co2_coicop!I181</f>
        <v>308.24894708600499</v>
      </c>
      <c r="L182" s="6">
        <f>co2_coicop!J181</f>
        <v>234.0646709668882</v>
      </c>
      <c r="M182" s="6">
        <f>co2_coicop!K181</f>
        <v>395.62365638085328</v>
      </c>
      <c r="N182" s="6">
        <f>co2_coicop!L181</f>
        <v>232.75246592133161</v>
      </c>
      <c r="O182" s="6">
        <f>co2_coicop!M181</f>
        <v>484.79192555885641</v>
      </c>
      <c r="P182" s="6">
        <f>co2_coicop!N181</f>
        <v>247.9725587422875</v>
      </c>
      <c r="Q182" s="6">
        <f>co2_coicop!O181</f>
        <v>309.96463908813462</v>
      </c>
      <c r="R182" s="6">
        <f>co2_coicop!P181</f>
        <v>238.86240683787679</v>
      </c>
      <c r="S182" s="6">
        <f>co2_coicop!Q181</f>
        <v>527.41514116082897</v>
      </c>
    </row>
    <row r="183" spans="1:19" x14ac:dyDescent="0.45">
      <c r="C183" s="3" t="str">
        <f>co2_coicop!A182</f>
        <v>7.3.4.5 Other personal travel and transport services</v>
      </c>
      <c r="D183" s="6">
        <f>co2_coicop!B182</f>
        <v>204.6007312489397</v>
      </c>
      <c r="E183" s="6">
        <f>co2_coicop!C182</f>
        <v>665.82652273484518</v>
      </c>
      <c r="F183" s="6">
        <f>co2_coicop!D182</f>
        <v>172.550384518876</v>
      </c>
      <c r="G183" s="6">
        <f>co2_coicop!E182</f>
        <v>264.4134051573277</v>
      </c>
      <c r="H183" s="6">
        <f>co2_coicop!F182</f>
        <v>436.56148365710459</v>
      </c>
      <c r="I183" s="6">
        <f>co2_coicop!G182</f>
        <v>367.56358885266337</v>
      </c>
      <c r="J183" s="6">
        <f>co2_coicop!H182</f>
        <v>125.27302197957221</v>
      </c>
      <c r="K183" s="6">
        <f>co2_coicop!I182</f>
        <v>390.16922059039189</v>
      </c>
      <c r="L183" s="6">
        <f>co2_coicop!J182</f>
        <v>438.22065207077623</v>
      </c>
      <c r="M183" s="6">
        <f>co2_coicop!K182</f>
        <v>565.97154177003245</v>
      </c>
      <c r="N183" s="6">
        <f>co2_coicop!L182</f>
        <v>402.01485134767393</v>
      </c>
      <c r="O183" s="6">
        <f>co2_coicop!M182</f>
        <v>423.04929625464251</v>
      </c>
      <c r="P183" s="6">
        <f>co2_coicop!N182</f>
        <v>482.81918791126941</v>
      </c>
      <c r="Q183" s="6">
        <f>co2_coicop!O182</f>
        <v>514.81998153784662</v>
      </c>
      <c r="R183" s="6">
        <f>co2_coicop!P182</f>
        <v>374.78898087849751</v>
      </c>
      <c r="S183" s="6">
        <f>co2_coicop!Q182</f>
        <v>447.44145347886428</v>
      </c>
    </row>
    <row r="184" spans="1:19" x14ac:dyDescent="0.45">
      <c r="C184" s="3" t="str">
        <f>co2_coicop!A183</f>
        <v>7.3.4.6 Hire of self drive cars, vans, bicycles</v>
      </c>
      <c r="D184" s="6">
        <f>co2_coicop!B183</f>
        <v>212.49292594579461</v>
      </c>
      <c r="E184" s="6">
        <f>co2_coicop!C183</f>
        <v>70.91795956467142</v>
      </c>
      <c r="F184" s="6">
        <f>co2_coicop!D183</f>
        <v>96.995975138776942</v>
      </c>
      <c r="G184" s="6">
        <f>co2_coicop!E183</f>
        <v>73.131391743674982</v>
      </c>
      <c r="H184" s="6">
        <f>co2_coicop!F183</f>
        <v>147.41668144543371</v>
      </c>
      <c r="I184" s="6">
        <f>co2_coicop!G183</f>
        <v>122.7812134221447</v>
      </c>
      <c r="J184" s="6">
        <f>co2_coicop!H183</f>
        <v>12.71875980782275</v>
      </c>
      <c r="K184" s="6">
        <f>co2_coicop!I183</f>
        <v>48.082661907700313</v>
      </c>
      <c r="L184" s="6">
        <f>co2_coicop!J183</f>
        <v>14.280652356648419</v>
      </c>
      <c r="M184" s="6">
        <f>co2_coicop!K183</f>
        <v>340.70775666345872</v>
      </c>
      <c r="N184" s="6">
        <f>co2_coicop!L183</f>
        <v>12.60034471513482</v>
      </c>
      <c r="O184" s="6">
        <f>co2_coicop!M183</f>
        <v>247.09226781791969</v>
      </c>
      <c r="P184" s="6">
        <f>co2_coicop!N183</f>
        <v>0.2387055741075767</v>
      </c>
      <c r="Q184" s="6">
        <f>co2_coicop!O183</f>
        <v>71.871241478665127</v>
      </c>
      <c r="R184" s="6">
        <f>co2_coicop!P183</f>
        <v>16.846346139084659</v>
      </c>
      <c r="S184" s="6">
        <f>co2_coicop!Q183</f>
        <v>36.726248479207442</v>
      </c>
    </row>
    <row r="185" spans="1:19" x14ac:dyDescent="0.45">
      <c r="C185" s="3" t="str">
        <f>co2_coicop!A184</f>
        <v>7.3.4.7 Car leasing</v>
      </c>
      <c r="D185" s="6">
        <f>co2_coicop!B184</f>
        <v>82.252016197767588</v>
      </c>
      <c r="E185" s="6">
        <f>co2_coicop!C184</f>
        <v>215.42367400631241</v>
      </c>
      <c r="F185" s="6">
        <f>co2_coicop!D184</f>
        <v>345.90858443692241</v>
      </c>
      <c r="G185" s="6">
        <f>co2_coicop!E184</f>
        <v>148.9317322569446</v>
      </c>
      <c r="H185" s="6">
        <f>co2_coicop!F184</f>
        <v>202.55407000253419</v>
      </c>
      <c r="I185" s="6">
        <f>co2_coicop!G184</f>
        <v>334.97091186821962</v>
      </c>
      <c r="J185" s="6">
        <f>co2_coicop!H184</f>
        <v>175.67116918207421</v>
      </c>
      <c r="K185" s="6">
        <f>co2_coicop!I184</f>
        <v>235.6863147182915</v>
      </c>
      <c r="L185" s="6">
        <f>co2_coicop!J184</f>
        <v>364.82552967425079</v>
      </c>
      <c r="M185" s="6">
        <f>co2_coicop!K184</f>
        <v>122.99963680564611</v>
      </c>
      <c r="N185" s="6">
        <f>co2_coicop!L184</f>
        <v>293.28460344328181</v>
      </c>
      <c r="O185" s="6">
        <f>co2_coicop!M184</f>
        <v>329.79026979753138</v>
      </c>
      <c r="P185" s="6">
        <f>co2_coicop!N184</f>
        <v>309.27367411474842</v>
      </c>
      <c r="Q185" s="6">
        <f>co2_coicop!O184</f>
        <v>537.52224923486233</v>
      </c>
      <c r="R185" s="6">
        <f>co2_coicop!P184</f>
        <v>195.1251235960423</v>
      </c>
      <c r="S185" s="6">
        <f>co2_coicop!Q184</f>
        <v>543.58946328240597</v>
      </c>
    </row>
    <row r="186" spans="1:19" x14ac:dyDescent="0.45">
      <c r="C186" s="3" t="str">
        <f>co2_coicop!A185</f>
        <v>7.3.4.8 Water travel, ferries and season tickets</v>
      </c>
      <c r="D186" s="6">
        <f>co2_coicop!B185</f>
        <v>256.37940240429378</v>
      </c>
      <c r="E186" s="6">
        <f>co2_coicop!C185</f>
        <v>55.069464466627252</v>
      </c>
      <c r="F186" s="6">
        <f>co2_coicop!D185</f>
        <v>37.706562581203649</v>
      </c>
      <c r="G186" s="6">
        <f>co2_coicop!E185</f>
        <v>84.524913387206993</v>
      </c>
      <c r="H186" s="6">
        <f>co2_coicop!F185</f>
        <v>126.1760549843122</v>
      </c>
      <c r="I186" s="6">
        <f>co2_coicop!G185</f>
        <v>28.82958567387908</v>
      </c>
      <c r="J186" s="6">
        <f>co2_coicop!H185</f>
        <v>107.1802462686002</v>
      </c>
      <c r="K186" s="6">
        <f>co2_coicop!I185</f>
        <v>56.793345711309243</v>
      </c>
      <c r="L186" s="6">
        <f>co2_coicop!J185</f>
        <v>205.37492904618111</v>
      </c>
      <c r="M186" s="6">
        <f>co2_coicop!K185</f>
        <v>51.177091218351613</v>
      </c>
      <c r="N186" s="6">
        <f>co2_coicop!L185</f>
        <v>111.1109476512293</v>
      </c>
      <c r="O186" s="6">
        <f>co2_coicop!M185</f>
        <v>34.470293887089227</v>
      </c>
      <c r="P186" s="6">
        <f>co2_coicop!N185</f>
        <v>401.10143328283891</v>
      </c>
      <c r="Q186" s="6">
        <f>co2_coicop!O185</f>
        <v>213.27003965892931</v>
      </c>
      <c r="R186" s="6">
        <f>co2_coicop!P185</f>
        <v>1207.5872331983569</v>
      </c>
      <c r="S186" s="6">
        <f>co2_coicop!Q185</f>
        <v>174.7150150229229</v>
      </c>
    </row>
    <row r="187" spans="1:19" x14ac:dyDescent="0.45">
      <c r="A187" s="3" t="s">
        <v>533</v>
      </c>
      <c r="B187" s="3" t="s">
        <v>347</v>
      </c>
      <c r="C187" s="3" t="str">
        <f>co2_coicop!A186</f>
        <v>8.1 Postal services</v>
      </c>
      <c r="D187" s="6">
        <f>co2_coicop!B186</f>
        <v>61.57047324717275</v>
      </c>
      <c r="E187" s="6">
        <f>co2_coicop!C186</f>
        <v>38.877016482903358</v>
      </c>
      <c r="F187" s="6">
        <f>co2_coicop!D186</f>
        <v>50.842633480119837</v>
      </c>
      <c r="G187" s="6">
        <f>co2_coicop!E186</f>
        <v>41.144907190758317</v>
      </c>
      <c r="H187" s="6">
        <f>co2_coicop!F186</f>
        <v>47.668553693083197</v>
      </c>
      <c r="I187" s="6">
        <f>co2_coicop!G186</f>
        <v>50.609376194183561</v>
      </c>
      <c r="J187" s="6">
        <f>co2_coicop!H186</f>
        <v>45.921265381519511</v>
      </c>
      <c r="K187" s="6">
        <f>co2_coicop!I186</f>
        <v>38.278034760835048</v>
      </c>
      <c r="L187" s="6">
        <f>co2_coicop!J186</f>
        <v>40.59853499971944</v>
      </c>
      <c r="M187" s="6">
        <f>co2_coicop!K186</f>
        <v>46.626953838733357</v>
      </c>
      <c r="N187" s="6">
        <f>co2_coicop!L186</f>
        <v>31.086679222247358</v>
      </c>
      <c r="O187" s="6">
        <f>co2_coicop!M186</f>
        <v>40.54930498868648</v>
      </c>
      <c r="P187" s="6">
        <f>co2_coicop!N186</f>
        <v>38.356665377003438</v>
      </c>
      <c r="Q187" s="6">
        <f>co2_coicop!O186</f>
        <v>34.899916543754983</v>
      </c>
      <c r="R187" s="6">
        <f>co2_coicop!P186</f>
        <v>28.504517396613959</v>
      </c>
      <c r="S187" s="6">
        <f>co2_coicop!Q186</f>
        <v>46.246544164276543</v>
      </c>
    </row>
    <row r="188" spans="1:19" x14ac:dyDescent="0.45">
      <c r="B188" s="3" t="s">
        <v>348</v>
      </c>
      <c r="C188" s="3" t="str">
        <f>co2_coicop!A187</f>
        <v>8.2.1 Telephone purchase</v>
      </c>
      <c r="D188" s="6">
        <f>co2_coicop!B187</f>
        <v>23.84556286308003</v>
      </c>
      <c r="E188" s="6">
        <f>co2_coicop!C187</f>
        <v>10.73687754239155</v>
      </c>
      <c r="F188" s="6">
        <f>co2_coicop!D187</f>
        <v>13.525022700774571</v>
      </c>
      <c r="G188" s="6">
        <f>co2_coicop!E187</f>
        <v>9.4639908649230673</v>
      </c>
      <c r="H188" s="6">
        <f>co2_coicop!F187</f>
        <v>8.8793902946660328</v>
      </c>
      <c r="I188" s="6">
        <f>co2_coicop!G187</f>
        <v>23.162066010635751</v>
      </c>
      <c r="J188" s="6">
        <f>co2_coicop!H187</f>
        <v>20.281095648063879</v>
      </c>
      <c r="K188" s="6">
        <f>co2_coicop!I187</f>
        <v>14.263903206520791</v>
      </c>
      <c r="L188" s="6">
        <f>co2_coicop!J187</f>
        <v>6.4051330096278374</v>
      </c>
      <c r="M188" s="6">
        <f>co2_coicop!K187</f>
        <v>0.47827512152984741</v>
      </c>
      <c r="N188" s="6">
        <f>co2_coicop!L187</f>
        <v>2.9360768997525359</v>
      </c>
      <c r="O188" s="6">
        <f>co2_coicop!M187</f>
        <v>0</v>
      </c>
      <c r="P188" s="6">
        <f>co2_coicop!N187</f>
        <v>9.926666192432716</v>
      </c>
      <c r="Q188" s="6">
        <f>co2_coicop!O187</f>
        <v>0</v>
      </c>
      <c r="R188" s="6">
        <f>co2_coicop!P187</f>
        <v>7.5592753357473903</v>
      </c>
      <c r="S188" s="6">
        <f>co2_coicop!Q187</f>
        <v>3.7006055355816061</v>
      </c>
    </row>
    <row r="189" spans="1:19" x14ac:dyDescent="0.45">
      <c r="B189" s="3" t="s">
        <v>349</v>
      </c>
      <c r="C189" s="3" t="str">
        <f>co2_coicop!A188</f>
        <v>8.2.2 Mobile phone purchase</v>
      </c>
      <c r="D189" s="6">
        <f>co2_coicop!B188</f>
        <v>70.980067563290575</v>
      </c>
      <c r="E189" s="6">
        <f>co2_coicop!C188</f>
        <v>68.174054437942459</v>
      </c>
      <c r="F189" s="6">
        <f>co2_coicop!D188</f>
        <v>78.271864054073561</v>
      </c>
      <c r="G189" s="6">
        <f>co2_coicop!E188</f>
        <v>48.160466430382257</v>
      </c>
      <c r="H189" s="6">
        <f>co2_coicop!F188</f>
        <v>8.0581450245655812</v>
      </c>
      <c r="I189" s="6">
        <f>co2_coicop!G188</f>
        <v>24.631092363374531</v>
      </c>
      <c r="J189" s="6">
        <f>co2_coicop!H188</f>
        <v>68.234234390044108</v>
      </c>
      <c r="K189" s="6">
        <f>co2_coicop!I188</f>
        <v>11.77551771513521</v>
      </c>
      <c r="L189" s="6">
        <f>co2_coicop!J188</f>
        <v>36.955204202927852</v>
      </c>
      <c r="M189" s="6">
        <f>co2_coicop!K188</f>
        <v>49.410784623580533</v>
      </c>
      <c r="N189" s="6">
        <f>co2_coicop!L188</f>
        <v>13.05968212091155</v>
      </c>
      <c r="O189" s="6">
        <f>co2_coicop!M188</f>
        <v>80.237771032124741</v>
      </c>
      <c r="P189" s="6">
        <f>co2_coicop!N188</f>
        <v>83.665965411549706</v>
      </c>
      <c r="Q189" s="6">
        <f>co2_coicop!O188</f>
        <v>23.643892584006611</v>
      </c>
      <c r="R189" s="6">
        <f>co2_coicop!P188</f>
        <v>89.929040166046178</v>
      </c>
      <c r="S189" s="6">
        <f>co2_coicop!Q188</f>
        <v>71.856495626079166</v>
      </c>
    </row>
    <row r="190" spans="1:19" x14ac:dyDescent="0.45">
      <c r="B190" s="3" t="s">
        <v>350</v>
      </c>
      <c r="C190" s="3" t="str">
        <f>co2_coicop!A189</f>
        <v>8.2.3 Answering machine, fax machine purchase</v>
      </c>
      <c r="D190" s="6">
        <f>co2_coicop!B189</f>
        <v>2.2373727634074609</v>
      </c>
      <c r="E190" s="6">
        <f>co2_coicop!C189</f>
        <v>3.6300843738538608</v>
      </c>
      <c r="F190" s="6">
        <f>co2_coicop!D189</f>
        <v>0</v>
      </c>
      <c r="G190" s="6">
        <f>co2_coicop!E189</f>
        <v>0</v>
      </c>
      <c r="H190" s="6">
        <f>co2_coicop!F189</f>
        <v>0</v>
      </c>
      <c r="I190" s="6">
        <f>co2_coicop!G189</f>
        <v>0</v>
      </c>
      <c r="J190" s="6">
        <f>co2_coicop!H189</f>
        <v>0</v>
      </c>
      <c r="K190" s="6">
        <f>co2_coicop!I189</f>
        <v>0</v>
      </c>
      <c r="L190" s="6">
        <f>co2_coicop!J189</f>
        <v>0</v>
      </c>
      <c r="M190" s="6">
        <f>co2_coicop!K189</f>
        <v>0</v>
      </c>
      <c r="N190" s="6">
        <f>co2_coicop!L189</f>
        <v>5.8029833889615619</v>
      </c>
      <c r="O190" s="6">
        <f>co2_coicop!M189</f>
        <v>0</v>
      </c>
      <c r="P190" s="6">
        <f>co2_coicop!N189</f>
        <v>0</v>
      </c>
      <c r="Q190" s="6">
        <f>co2_coicop!O189</f>
        <v>0</v>
      </c>
      <c r="R190" s="6">
        <f>co2_coicop!P189</f>
        <v>0</v>
      </c>
      <c r="S190" s="6">
        <f>co2_coicop!Q189</f>
        <v>0</v>
      </c>
    </row>
    <row r="191" spans="1:19" x14ac:dyDescent="0.45">
      <c r="B191" s="3" t="s">
        <v>351</v>
      </c>
      <c r="C191" s="3" t="str">
        <f>co2_coicop!A190</f>
        <v>8.3.1 Telephone account</v>
      </c>
      <c r="D191" s="6">
        <f>co2_coicop!B190</f>
        <v>376.45866854251432</v>
      </c>
      <c r="E191" s="6">
        <f>co2_coicop!C190</f>
        <v>356.62463577743358</v>
      </c>
      <c r="F191" s="6">
        <f>co2_coicop!D190</f>
        <v>347.87840296345678</v>
      </c>
      <c r="G191" s="6">
        <f>co2_coicop!E190</f>
        <v>365.25129442629748</v>
      </c>
      <c r="H191" s="6">
        <f>co2_coicop!F190</f>
        <v>344.35697286091983</v>
      </c>
      <c r="I191" s="6">
        <f>co2_coicop!G190</f>
        <v>346.9514401784138</v>
      </c>
      <c r="J191" s="6">
        <f>co2_coicop!H190</f>
        <v>311.19487124322472</v>
      </c>
      <c r="K191" s="6">
        <f>co2_coicop!I190</f>
        <v>285.165729075841</v>
      </c>
      <c r="L191" s="6">
        <f>co2_coicop!J190</f>
        <v>293.66231301359181</v>
      </c>
      <c r="M191" s="6">
        <f>co2_coicop!K190</f>
        <v>313.13322562184652</v>
      </c>
      <c r="N191" s="6">
        <f>co2_coicop!L190</f>
        <v>281.67040869334141</v>
      </c>
      <c r="O191" s="6">
        <f>co2_coicop!M190</f>
        <v>236.86129114630759</v>
      </c>
      <c r="P191" s="6">
        <f>co2_coicop!N190</f>
        <v>178.78682091545281</v>
      </c>
      <c r="Q191" s="6">
        <f>co2_coicop!O190</f>
        <v>173.7225680792703</v>
      </c>
      <c r="R191" s="6">
        <f>co2_coicop!P190</f>
        <v>167.7900135474851</v>
      </c>
      <c r="S191" s="6">
        <f>co2_coicop!Q190</f>
        <v>149.53482306926671</v>
      </c>
    </row>
    <row r="192" spans="1:19" x14ac:dyDescent="0.45">
      <c r="B192" s="3" t="s">
        <v>352</v>
      </c>
      <c r="C192" s="3" t="str">
        <f>co2_coicop!A191</f>
        <v>8.3.2 Telephone coin and other payments</v>
      </c>
      <c r="D192" s="6">
        <f>co2_coicop!B191</f>
        <v>16.711539720901719</v>
      </c>
      <c r="E192" s="6">
        <f>co2_coicop!C191</f>
        <v>22.0550594800517</v>
      </c>
      <c r="F192" s="6">
        <f>co2_coicop!D191</f>
        <v>8.1867776669910928</v>
      </c>
      <c r="G192" s="6">
        <f>co2_coicop!E191</f>
        <v>9.516340875917729</v>
      </c>
      <c r="H192" s="6">
        <f>co2_coicop!F191</f>
        <v>17.47811775614905</v>
      </c>
      <c r="I192" s="6">
        <f>co2_coicop!G191</f>
        <v>7.2098647616316383</v>
      </c>
      <c r="J192" s="6">
        <f>co2_coicop!H191</f>
        <v>16.424764978751259</v>
      </c>
      <c r="K192" s="6">
        <f>co2_coicop!I191</f>
        <v>6.2160072210106403</v>
      </c>
      <c r="L192" s="6">
        <f>co2_coicop!J191</f>
        <v>3.5699136867554668</v>
      </c>
      <c r="M192" s="6">
        <f>co2_coicop!K191</f>
        <v>3.7418120126416752</v>
      </c>
      <c r="N192" s="6">
        <f>co2_coicop!L191</f>
        <v>2.0929547817995</v>
      </c>
      <c r="O192" s="6">
        <f>co2_coicop!M191</f>
        <v>6.0150605080189203</v>
      </c>
      <c r="P192" s="6">
        <f>co2_coicop!N191</f>
        <v>3.2829144158545649</v>
      </c>
      <c r="Q192" s="6">
        <f>co2_coicop!O191</f>
        <v>1.010272205064503</v>
      </c>
      <c r="R192" s="6">
        <f>co2_coicop!P191</f>
        <v>0.66759842609798759</v>
      </c>
      <c r="S192" s="6">
        <f>co2_coicop!Q191</f>
        <v>0</v>
      </c>
    </row>
    <row r="193" spans="1:19" x14ac:dyDescent="0.45">
      <c r="B193" s="3" t="s">
        <v>353</v>
      </c>
      <c r="C193" s="3" t="str">
        <f>co2_coicop!A192</f>
        <v>8.3.3 Mobile phone account</v>
      </c>
      <c r="D193" s="6">
        <f>co2_coicop!B192</f>
        <v>240.02054196306071</v>
      </c>
      <c r="E193" s="6">
        <f>co2_coicop!C192</f>
        <v>186.0370284412225</v>
      </c>
      <c r="F193" s="6">
        <f>co2_coicop!D192</f>
        <v>284.69756348077908</v>
      </c>
      <c r="G193" s="6">
        <f>co2_coicop!E192</f>
        <v>227.01102487842519</v>
      </c>
      <c r="H193" s="6">
        <f>co2_coicop!F192</f>
        <v>312.94288675020113</v>
      </c>
      <c r="I193" s="6">
        <f>co2_coicop!G192</f>
        <v>319.97543319822353</v>
      </c>
      <c r="J193" s="6">
        <f>co2_coicop!H192</f>
        <v>268.8271088578955</v>
      </c>
      <c r="K193" s="6">
        <f>co2_coicop!I192</f>
        <v>317.29585265683562</v>
      </c>
      <c r="L193" s="6">
        <f>co2_coicop!J192</f>
        <v>266.32544608992413</v>
      </c>
      <c r="M193" s="6">
        <f>co2_coicop!K192</f>
        <v>328.41217978068192</v>
      </c>
      <c r="N193" s="6">
        <f>co2_coicop!L192</f>
        <v>390.54246697420399</v>
      </c>
      <c r="O193" s="6">
        <f>co2_coicop!M192</f>
        <v>361.40000591588148</v>
      </c>
      <c r="P193" s="6">
        <f>co2_coicop!N192</f>
        <v>352.21855999574331</v>
      </c>
      <c r="Q193" s="6">
        <f>co2_coicop!O192</f>
        <v>348.66878912307141</v>
      </c>
      <c r="R193" s="6">
        <f>co2_coicop!P192</f>
        <v>360.56275176204412</v>
      </c>
      <c r="S193" s="6">
        <f>co2_coicop!Q192</f>
        <v>356.20188193531732</v>
      </c>
    </row>
    <row r="194" spans="1:19" x14ac:dyDescent="0.45">
      <c r="B194" s="3" t="s">
        <v>354</v>
      </c>
      <c r="C194" s="3" t="str">
        <f>co2_coicop!A193</f>
        <v>8.3.4 Mobile phone othr apyments</v>
      </c>
      <c r="D194" s="6">
        <f>co2_coicop!B193</f>
        <v>73.198048051385996</v>
      </c>
      <c r="E194" s="6">
        <f>co2_coicop!C193</f>
        <v>56.632153561285278</v>
      </c>
      <c r="F194" s="6">
        <f>co2_coicop!D193</f>
        <v>69.405808305876533</v>
      </c>
      <c r="G194" s="6">
        <f>co2_coicop!E193</f>
        <v>77.402215563374</v>
      </c>
      <c r="H194" s="6">
        <f>co2_coicop!F193</f>
        <v>67.290245022636327</v>
      </c>
      <c r="I194" s="6">
        <f>co2_coicop!G193</f>
        <v>62.483907655560238</v>
      </c>
      <c r="J194" s="6">
        <f>co2_coicop!H193</f>
        <v>73.190760927443307</v>
      </c>
      <c r="K194" s="6">
        <f>co2_coicop!I193</f>
        <v>55.878961534347702</v>
      </c>
      <c r="L194" s="6">
        <f>co2_coicop!J193</f>
        <v>37.530917274057451</v>
      </c>
      <c r="M194" s="6">
        <f>co2_coicop!K193</f>
        <v>64.037317850276054</v>
      </c>
      <c r="N194" s="6">
        <f>co2_coicop!L193</f>
        <v>72.110625836297359</v>
      </c>
      <c r="O194" s="6">
        <f>co2_coicop!M193</f>
        <v>60.817126817926379</v>
      </c>
      <c r="P194" s="6">
        <f>co2_coicop!N193</f>
        <v>35.172583083273771</v>
      </c>
      <c r="Q194" s="6">
        <f>co2_coicop!O193</f>
        <v>28.043758937517751</v>
      </c>
      <c r="R194" s="6">
        <f>co2_coicop!P193</f>
        <v>22.69290661841044</v>
      </c>
      <c r="S194" s="6">
        <f>co2_coicop!Q193</f>
        <v>17.016342909265909</v>
      </c>
    </row>
    <row r="195" spans="1:19" x14ac:dyDescent="0.45">
      <c r="B195" s="3" t="s">
        <v>355</v>
      </c>
      <c r="C195" s="3" t="str">
        <f>co2_coicop!A194</f>
        <v>8.4 Internet subscription fees</v>
      </c>
      <c r="D195" s="6">
        <f>co2_coicop!B194</f>
        <v>8.4326400734833094</v>
      </c>
      <c r="E195" s="6">
        <f>co2_coicop!C194</f>
        <v>10.8074122049296</v>
      </c>
      <c r="F195" s="6">
        <f>co2_coicop!D194</f>
        <v>7.9255159040814238</v>
      </c>
      <c r="G195" s="6">
        <f>co2_coicop!E194</f>
        <v>16.877872677065451</v>
      </c>
      <c r="H195" s="6">
        <f>co2_coicop!F194</f>
        <v>21.108020976450451</v>
      </c>
      <c r="I195" s="6">
        <f>co2_coicop!G194</f>
        <v>22.132369643126442</v>
      </c>
      <c r="J195" s="6">
        <f>co2_coicop!H194</f>
        <v>16.531033275004429</v>
      </c>
      <c r="K195" s="6">
        <f>co2_coicop!I194</f>
        <v>18.26045549884617</v>
      </c>
      <c r="L195" s="6">
        <f>co2_coicop!J194</f>
        <v>11.30505541563987</v>
      </c>
      <c r="M195" s="6">
        <f>co2_coicop!K194</f>
        <v>21.547130638589351</v>
      </c>
      <c r="N195" s="6">
        <f>co2_coicop!L194</f>
        <v>0</v>
      </c>
      <c r="O195" s="6">
        <f>co2_coicop!M194</f>
        <v>0</v>
      </c>
      <c r="P195" s="6">
        <f>co2_coicop!N194</f>
        <v>144.28909358658379</v>
      </c>
      <c r="Q195" s="6">
        <f>co2_coicop!O194</f>
        <v>140.47168247744801</v>
      </c>
      <c r="R195" s="6">
        <f>co2_coicop!P194</f>
        <v>136.64056701615459</v>
      </c>
      <c r="S195" s="6">
        <f>co2_coicop!Q194</f>
        <v>146.23137749418689</v>
      </c>
    </row>
    <row r="196" spans="1:19" x14ac:dyDescent="0.45">
      <c r="A196" s="3" t="s">
        <v>534</v>
      </c>
      <c r="B196" s="3" t="s">
        <v>535</v>
      </c>
      <c r="C196" s="3" t="str">
        <f>co2_coicop!A195</f>
        <v>9.1.1.1 Audio equipment, CD players incl. in car</v>
      </c>
      <c r="D196" s="6">
        <f>co2_coicop!B195</f>
        <v>163.279173406159</v>
      </c>
      <c r="E196" s="6">
        <f>co2_coicop!C195</f>
        <v>98.943323202969111</v>
      </c>
      <c r="F196" s="6">
        <f>co2_coicop!D195</f>
        <v>130.08018361810821</v>
      </c>
      <c r="G196" s="6">
        <f>co2_coicop!E195</f>
        <v>55.526413093932412</v>
      </c>
      <c r="H196" s="6">
        <f>co2_coicop!F195</f>
        <v>165.36719465496219</v>
      </c>
      <c r="I196" s="6">
        <f>co2_coicop!G195</f>
        <v>316.07835802163629</v>
      </c>
      <c r="J196" s="6">
        <f>co2_coicop!H195</f>
        <v>125.0395538516341</v>
      </c>
      <c r="K196" s="6">
        <f>co2_coicop!I195</f>
        <v>28.22668206696255</v>
      </c>
      <c r="L196" s="6">
        <f>co2_coicop!J195</f>
        <v>158.42960074268959</v>
      </c>
      <c r="M196" s="6">
        <f>co2_coicop!K195</f>
        <v>81.342271816564249</v>
      </c>
      <c r="N196" s="6">
        <f>co2_coicop!L195</f>
        <v>24.546374252986759</v>
      </c>
      <c r="O196" s="6">
        <f>co2_coicop!M195</f>
        <v>34.145768225545723</v>
      </c>
      <c r="P196" s="6">
        <f>co2_coicop!N195</f>
        <v>10.67605968269268</v>
      </c>
      <c r="Q196" s="6">
        <f>co2_coicop!O195</f>
        <v>139.0002128741815</v>
      </c>
      <c r="R196" s="6">
        <f>co2_coicop!P195</f>
        <v>31.276276309767571</v>
      </c>
      <c r="S196" s="6">
        <f>co2_coicop!Q195</f>
        <v>67.554371022051015</v>
      </c>
    </row>
    <row r="197" spans="1:19" x14ac:dyDescent="0.45">
      <c r="C197" s="3" t="str">
        <f>co2_coicop!A196</f>
        <v>9.1.1.2 Audio accessories e.g. tapes, CDs, headphones</v>
      </c>
      <c r="D197" s="6">
        <f>co2_coicop!B196</f>
        <v>363.91644070903959</v>
      </c>
      <c r="E197" s="6">
        <f>co2_coicop!C196</f>
        <v>242.3248026408923</v>
      </c>
      <c r="F197" s="6">
        <f>co2_coicop!D196</f>
        <v>279.52133304832358</v>
      </c>
      <c r="G197" s="6">
        <f>co2_coicop!E196</f>
        <v>226.79208836968391</v>
      </c>
      <c r="H197" s="6">
        <f>co2_coicop!F196</f>
        <v>310.71876054338912</v>
      </c>
      <c r="I197" s="6">
        <f>co2_coicop!G196</f>
        <v>219.93717970248511</v>
      </c>
      <c r="J197" s="6">
        <f>co2_coicop!H196</f>
        <v>114.32957529080601</v>
      </c>
      <c r="K197" s="6">
        <f>co2_coicop!I196</f>
        <v>139.84682744021629</v>
      </c>
      <c r="L197" s="6">
        <f>co2_coicop!J196</f>
        <v>133.96448065417039</v>
      </c>
      <c r="M197" s="6">
        <f>co2_coicop!K196</f>
        <v>91.637029960463764</v>
      </c>
      <c r="N197" s="6">
        <f>co2_coicop!L196</f>
        <v>88.610237385357166</v>
      </c>
      <c r="O197" s="6">
        <f>co2_coicop!M196</f>
        <v>136.28603741549381</v>
      </c>
      <c r="P197" s="6">
        <f>co2_coicop!N196</f>
        <v>74.403146029911341</v>
      </c>
      <c r="Q197" s="6">
        <f>co2_coicop!O196</f>
        <v>168.82988069506959</v>
      </c>
      <c r="R197" s="6">
        <f>co2_coicop!P196</f>
        <v>193.80413630619469</v>
      </c>
      <c r="S197" s="6">
        <f>co2_coicop!Q196</f>
        <v>55.470761974043882</v>
      </c>
    </row>
    <row r="198" spans="1:19" x14ac:dyDescent="0.45">
      <c r="B198" s="3" t="s">
        <v>536</v>
      </c>
      <c r="C198" s="3" t="str">
        <f>co2_coicop!A197</f>
        <v>9.1.2.1 Purchase of TV and digital decoder</v>
      </c>
      <c r="D198" s="6">
        <f>co2_coicop!B197</f>
        <v>171.43636520858109</v>
      </c>
      <c r="E198" s="6">
        <f>co2_coicop!C197</f>
        <v>67.601792989096893</v>
      </c>
      <c r="F198" s="6">
        <f>co2_coicop!D197</f>
        <v>249.7070629212628</v>
      </c>
      <c r="G198" s="6">
        <f>co2_coicop!E197</f>
        <v>547.59818550909699</v>
      </c>
      <c r="H198" s="6">
        <f>co2_coicop!F197</f>
        <v>46.370217887055553</v>
      </c>
      <c r="I198" s="6">
        <f>co2_coicop!G197</f>
        <v>26.546555859547851</v>
      </c>
      <c r="J198" s="6">
        <f>co2_coicop!H197</f>
        <v>146.104545692405</v>
      </c>
      <c r="K198" s="6">
        <f>co2_coicop!I197</f>
        <v>183.97107976083299</v>
      </c>
      <c r="L198" s="6">
        <f>co2_coicop!J197</f>
        <v>98.842551155944051</v>
      </c>
      <c r="M198" s="6">
        <f>co2_coicop!K197</f>
        <v>168.69180426206179</v>
      </c>
      <c r="N198" s="6">
        <f>co2_coicop!L197</f>
        <v>344.82677381988327</v>
      </c>
      <c r="O198" s="6">
        <f>co2_coicop!M197</f>
        <v>197.61284462471781</v>
      </c>
      <c r="P198" s="6">
        <f>co2_coicop!N197</f>
        <v>132.7109292254973</v>
      </c>
      <c r="Q198" s="6">
        <f>co2_coicop!O197</f>
        <v>62.015312078653601</v>
      </c>
      <c r="R198" s="6">
        <f>co2_coicop!P197</f>
        <v>156.646043003469</v>
      </c>
      <c r="S198" s="6">
        <f>co2_coicop!Q197</f>
        <v>124.6462757199333</v>
      </c>
    </row>
    <row r="199" spans="1:19" x14ac:dyDescent="0.45">
      <c r="C199" s="3" t="str">
        <f>co2_coicop!A198</f>
        <v>9.1.2.2 Satellite dish purchase and installation</v>
      </c>
      <c r="D199" s="6">
        <f>co2_coicop!B198</f>
        <v>0.154599271234695</v>
      </c>
      <c r="E199" s="6">
        <f>co2_coicop!C198</f>
        <v>0</v>
      </c>
      <c r="F199" s="6">
        <f>co2_coicop!D198</f>
        <v>0</v>
      </c>
      <c r="G199" s="6">
        <f>co2_coicop!E198</f>
        <v>15.555578673242129</v>
      </c>
      <c r="H199" s="6">
        <f>co2_coicop!F198</f>
        <v>0</v>
      </c>
      <c r="I199" s="6">
        <f>co2_coicop!G198</f>
        <v>0</v>
      </c>
      <c r="J199" s="6">
        <f>co2_coicop!H198</f>
        <v>0</v>
      </c>
      <c r="K199" s="6">
        <f>co2_coicop!I198</f>
        <v>0</v>
      </c>
      <c r="L199" s="6">
        <f>co2_coicop!J198</f>
        <v>50.226551160595008</v>
      </c>
      <c r="M199" s="6">
        <f>co2_coicop!K198</f>
        <v>0</v>
      </c>
      <c r="N199" s="6">
        <f>co2_coicop!L198</f>
        <v>0</v>
      </c>
      <c r="O199" s="6">
        <f>co2_coicop!M198</f>
        <v>0</v>
      </c>
      <c r="P199" s="6">
        <f>co2_coicop!N198</f>
        <v>0</v>
      </c>
      <c r="Q199" s="6">
        <f>co2_coicop!O198</f>
        <v>0</v>
      </c>
      <c r="R199" s="6">
        <f>co2_coicop!P198</f>
        <v>0</v>
      </c>
      <c r="S199" s="6">
        <f>co2_coicop!Q198</f>
        <v>2.4802533388125259</v>
      </c>
    </row>
    <row r="200" spans="1:19" x14ac:dyDescent="0.45">
      <c r="C200" s="3" t="str">
        <f>co2_coicop!A199</f>
        <v>9.1.2.3 Cable TV connection</v>
      </c>
      <c r="D200" s="6">
        <f>co2_coicop!B199</f>
        <v>0</v>
      </c>
      <c r="E200" s="6">
        <f>co2_coicop!C199</f>
        <v>0</v>
      </c>
      <c r="F200" s="6">
        <f>co2_coicop!D199</f>
        <v>0</v>
      </c>
      <c r="G200" s="6">
        <f>co2_coicop!E199</f>
        <v>0</v>
      </c>
      <c r="H200" s="6">
        <f>co2_coicop!F199</f>
        <v>0</v>
      </c>
      <c r="I200" s="6">
        <f>co2_coicop!G199</f>
        <v>0</v>
      </c>
      <c r="J200" s="6">
        <f>co2_coicop!H199</f>
        <v>23.65368809369712</v>
      </c>
      <c r="K200" s="6">
        <f>co2_coicop!I199</f>
        <v>0</v>
      </c>
      <c r="L200" s="6">
        <f>co2_coicop!J199</f>
        <v>0</v>
      </c>
      <c r="M200" s="6">
        <f>co2_coicop!K199</f>
        <v>0</v>
      </c>
      <c r="N200" s="6">
        <f>co2_coicop!L199</f>
        <v>0</v>
      </c>
      <c r="O200" s="6">
        <f>co2_coicop!M199</f>
        <v>0.28157163842520022</v>
      </c>
      <c r="P200" s="6">
        <f>co2_coicop!N199</f>
        <v>0</v>
      </c>
      <c r="Q200" s="6">
        <f>co2_coicop!O199</f>
        <v>0</v>
      </c>
      <c r="R200" s="6">
        <f>co2_coicop!P199</f>
        <v>0</v>
      </c>
      <c r="S200" s="6">
        <f>co2_coicop!Q199</f>
        <v>0</v>
      </c>
    </row>
    <row r="201" spans="1:19" x14ac:dyDescent="0.45">
      <c r="C201" s="3" t="str">
        <f>co2_coicop!A200</f>
        <v>9.1.2.4 Video recorder</v>
      </c>
      <c r="D201" s="6">
        <f>co2_coicop!B200</f>
        <v>114.5452790252306</v>
      </c>
      <c r="E201" s="6">
        <f>co2_coicop!C200</f>
        <v>158.22659280610611</v>
      </c>
      <c r="F201" s="6">
        <f>co2_coicop!D200</f>
        <v>41.552638583446161</v>
      </c>
      <c r="G201" s="6">
        <f>co2_coicop!E200</f>
        <v>6.9001207537444653</v>
      </c>
      <c r="H201" s="6">
        <f>co2_coicop!F200</f>
        <v>0.64391619662261323</v>
      </c>
      <c r="I201" s="6">
        <f>co2_coicop!G200</f>
        <v>4.0078858533325201</v>
      </c>
      <c r="J201" s="6">
        <f>co2_coicop!H200</f>
        <v>3.2332307719705602</v>
      </c>
      <c r="K201" s="6">
        <f>co2_coicop!I200</f>
        <v>0.26033717282986929</v>
      </c>
      <c r="L201" s="6">
        <f>co2_coicop!J200</f>
        <v>0</v>
      </c>
      <c r="M201" s="6">
        <f>co2_coicop!K200</f>
        <v>0</v>
      </c>
      <c r="N201" s="6">
        <f>co2_coicop!L200</f>
        <v>0</v>
      </c>
      <c r="O201" s="6">
        <f>co2_coicop!M200</f>
        <v>0</v>
      </c>
      <c r="P201" s="6">
        <f>co2_coicop!N200</f>
        <v>0</v>
      </c>
      <c r="Q201" s="6">
        <f>co2_coicop!O200</f>
        <v>0</v>
      </c>
      <c r="R201" s="6">
        <f>co2_coicop!P200</f>
        <v>0</v>
      </c>
      <c r="S201" s="6">
        <f>co2_coicop!Q200</f>
        <v>38.123357494386077</v>
      </c>
    </row>
    <row r="202" spans="1:19" x14ac:dyDescent="0.45">
      <c r="C202" s="3" t="str">
        <f>co2_coicop!A201</f>
        <v>9.1.2.5 DVD player/recorder</v>
      </c>
      <c r="D202" s="6">
        <f>co2_coicop!B201</f>
        <v>0</v>
      </c>
      <c r="E202" s="6">
        <f>co2_coicop!C201</f>
        <v>0</v>
      </c>
      <c r="F202" s="6">
        <f>co2_coicop!D201</f>
        <v>5.5316977832163747</v>
      </c>
      <c r="G202" s="6">
        <f>co2_coicop!E201</f>
        <v>60.776486417738582</v>
      </c>
      <c r="H202" s="6">
        <f>co2_coicop!F201</f>
        <v>111.16138345069901</v>
      </c>
      <c r="I202" s="6">
        <f>co2_coicop!G201</f>
        <v>10.901981029041311</v>
      </c>
      <c r="J202" s="6">
        <f>co2_coicop!H201</f>
        <v>13.796611679775859</v>
      </c>
      <c r="K202" s="6">
        <f>co2_coicop!I201</f>
        <v>1.780167660804175</v>
      </c>
      <c r="L202" s="6">
        <f>co2_coicop!J201</f>
        <v>0</v>
      </c>
      <c r="M202" s="6">
        <f>co2_coicop!K201</f>
        <v>27.500938282519861</v>
      </c>
      <c r="N202" s="6">
        <f>co2_coicop!L201</f>
        <v>47.62271038670238</v>
      </c>
      <c r="O202" s="6">
        <f>co2_coicop!M201</f>
        <v>28.720312792537989</v>
      </c>
      <c r="P202" s="6">
        <f>co2_coicop!N201</f>
        <v>0</v>
      </c>
      <c r="Q202" s="6">
        <f>co2_coicop!O201</f>
        <v>20.184296634021479</v>
      </c>
      <c r="R202" s="6">
        <f>co2_coicop!P201</f>
        <v>3.1896476826175721</v>
      </c>
      <c r="S202" s="6">
        <f>co2_coicop!Q201</f>
        <v>24.897390491623121</v>
      </c>
    </row>
    <row r="203" spans="1:19" x14ac:dyDescent="0.45">
      <c r="C203" s="3" t="str">
        <f>co2_coicop!A202</f>
        <v>9.1.2.6 Blank, pre-recorded video cassettes and DVDs</v>
      </c>
      <c r="D203" s="6">
        <f>co2_coicop!B202</f>
        <v>187.19383065546549</v>
      </c>
      <c r="E203" s="6">
        <f>co2_coicop!C202</f>
        <v>205.97148422755049</v>
      </c>
      <c r="F203" s="6">
        <f>co2_coicop!D202</f>
        <v>285.15677953439899</v>
      </c>
      <c r="G203" s="6">
        <f>co2_coicop!E202</f>
        <v>145.4539193604206</v>
      </c>
      <c r="H203" s="6">
        <f>co2_coicop!F202</f>
        <v>271.41323983346132</v>
      </c>
      <c r="I203" s="6">
        <f>co2_coicop!G202</f>
        <v>191.7450228779677</v>
      </c>
      <c r="J203" s="6">
        <f>co2_coicop!H202</f>
        <v>171.8587000128048</v>
      </c>
      <c r="K203" s="6">
        <f>co2_coicop!I202</f>
        <v>151.69627160881441</v>
      </c>
      <c r="L203" s="6">
        <f>co2_coicop!J202</f>
        <v>99.603169619798607</v>
      </c>
      <c r="M203" s="6">
        <f>co2_coicop!K202</f>
        <v>102.3181445132678</v>
      </c>
      <c r="N203" s="6">
        <f>co2_coicop!L202</f>
        <v>103.85641439718469</v>
      </c>
      <c r="O203" s="6">
        <f>co2_coicop!M202</f>
        <v>86.753122594778759</v>
      </c>
      <c r="P203" s="6">
        <f>co2_coicop!N202</f>
        <v>115.859543336744</v>
      </c>
      <c r="Q203" s="6">
        <f>co2_coicop!O202</f>
        <v>56.753565705772388</v>
      </c>
      <c r="R203" s="6">
        <f>co2_coicop!P202</f>
        <v>69.865713064466092</v>
      </c>
      <c r="S203" s="6">
        <f>co2_coicop!Q202</f>
        <v>79.876923516373097</v>
      </c>
    </row>
    <row r="204" spans="1:19" x14ac:dyDescent="0.45">
      <c r="C204" s="3" t="str">
        <f>co2_coicop!A203</f>
        <v>9.1.2.7 Personal computers, printers and calculators</v>
      </c>
      <c r="D204" s="6">
        <f>co2_coicop!B203</f>
        <v>383.58891304802643</v>
      </c>
      <c r="E204" s="6">
        <f>co2_coicop!C203</f>
        <v>358.13867774298228</v>
      </c>
      <c r="F204" s="6">
        <f>co2_coicop!D203</f>
        <v>271.52895176877138</v>
      </c>
      <c r="G204" s="6">
        <f>co2_coicop!E203</f>
        <v>387.49403181942438</v>
      </c>
      <c r="H204" s="6">
        <f>co2_coicop!F203</f>
        <v>433.19082892484562</v>
      </c>
      <c r="I204" s="6">
        <f>co2_coicop!G203</f>
        <v>302.10598574386461</v>
      </c>
      <c r="J204" s="6">
        <f>co2_coicop!H203</f>
        <v>266.16444446640247</v>
      </c>
      <c r="K204" s="6">
        <f>co2_coicop!I203</f>
        <v>340.86879932879128</v>
      </c>
      <c r="L204" s="6">
        <f>co2_coicop!J203</f>
        <v>227.13271237052641</v>
      </c>
      <c r="M204" s="6">
        <f>co2_coicop!K203</f>
        <v>509.89765006300382</v>
      </c>
      <c r="N204" s="6">
        <f>co2_coicop!L203</f>
        <v>479.39010059155959</v>
      </c>
      <c r="O204" s="6">
        <f>co2_coicop!M203</f>
        <v>333.47712181654009</v>
      </c>
      <c r="P204" s="6">
        <f>co2_coicop!N203</f>
        <v>501.56662074524132</v>
      </c>
      <c r="Q204" s="6">
        <f>co2_coicop!O203</f>
        <v>846.79479510272995</v>
      </c>
      <c r="R204" s="6">
        <f>co2_coicop!P203</f>
        <v>527.40935939084204</v>
      </c>
      <c r="S204" s="6">
        <f>co2_coicop!Q203</f>
        <v>239.58195508594</v>
      </c>
    </row>
    <row r="205" spans="1:19" x14ac:dyDescent="0.45">
      <c r="C205" s="3" t="str">
        <f>co2_coicop!A204</f>
        <v>9.1.2.8 Spare parts for TV, video, audio</v>
      </c>
      <c r="D205" s="6">
        <f>co2_coicop!B204</f>
        <v>19.54293506700866</v>
      </c>
      <c r="E205" s="6">
        <f>co2_coicop!C204</f>
        <v>8.1135034045666501</v>
      </c>
      <c r="F205" s="6">
        <f>co2_coicop!D204</f>
        <v>10.2161524885397</v>
      </c>
      <c r="G205" s="6">
        <f>co2_coicop!E204</f>
        <v>4.3389306755048338</v>
      </c>
      <c r="H205" s="6">
        <f>co2_coicop!F204</f>
        <v>20.69541830447946</v>
      </c>
      <c r="I205" s="6">
        <f>co2_coicop!G204</f>
        <v>15.879173142142941</v>
      </c>
      <c r="J205" s="6">
        <f>co2_coicop!H204</f>
        <v>1.988026695691568</v>
      </c>
      <c r="K205" s="6">
        <f>co2_coicop!I204</f>
        <v>14.079786825224989</v>
      </c>
      <c r="L205" s="6">
        <f>co2_coicop!J204</f>
        <v>7.8056136425637526</v>
      </c>
      <c r="M205" s="6">
        <f>co2_coicop!K204</f>
        <v>1.721922304702147</v>
      </c>
      <c r="N205" s="6">
        <f>co2_coicop!L204</f>
        <v>10.923895198037931</v>
      </c>
      <c r="O205" s="6">
        <f>co2_coicop!M204</f>
        <v>15.57683029237306</v>
      </c>
      <c r="P205" s="6">
        <f>co2_coicop!N204</f>
        <v>3.7736156755707211</v>
      </c>
      <c r="Q205" s="6">
        <f>co2_coicop!O204</f>
        <v>5.3103799417768691</v>
      </c>
      <c r="R205" s="6">
        <f>co2_coicop!P204</f>
        <v>6.9892333005378244</v>
      </c>
      <c r="S205" s="6">
        <f>co2_coicop!Q204</f>
        <v>23.27204723418896</v>
      </c>
    </row>
    <row r="206" spans="1:19" x14ac:dyDescent="0.45">
      <c r="C206" s="3" t="str">
        <f>co2_coicop!A205</f>
        <v>9.1.2.9 Repare of AV</v>
      </c>
      <c r="D206" s="6">
        <f>co2_coicop!B205</f>
        <v>20.788705829422749</v>
      </c>
      <c r="E206" s="6">
        <f>co2_coicop!C205</f>
        <v>37.972664676314011</v>
      </c>
      <c r="F206" s="6">
        <f>co2_coicop!D205</f>
        <v>24.239763774144411</v>
      </c>
      <c r="G206" s="6">
        <f>co2_coicop!E205</f>
        <v>36.243210167592324</v>
      </c>
      <c r="H206" s="6">
        <f>co2_coicop!F205</f>
        <v>58.277855849546732</v>
      </c>
      <c r="I206" s="6">
        <f>co2_coicop!G205</f>
        <v>5.869169542412731</v>
      </c>
      <c r="J206" s="6">
        <f>co2_coicop!H205</f>
        <v>31.82641229953451</v>
      </c>
      <c r="K206" s="6">
        <f>co2_coicop!I205</f>
        <v>0</v>
      </c>
      <c r="L206" s="6">
        <f>co2_coicop!J205</f>
        <v>36.093110178813298</v>
      </c>
      <c r="M206" s="6">
        <f>co2_coicop!K205</f>
        <v>57.496918234381504</v>
      </c>
      <c r="N206" s="6">
        <f>co2_coicop!L205</f>
        <v>0.27987835082507911</v>
      </c>
      <c r="O206" s="6">
        <f>co2_coicop!M205</f>
        <v>14.381649909192401</v>
      </c>
      <c r="P206" s="6">
        <f>co2_coicop!N205</f>
        <v>7.5039726818483778</v>
      </c>
      <c r="Q206" s="6">
        <f>co2_coicop!O205</f>
        <v>25.850921390859352</v>
      </c>
      <c r="R206" s="6">
        <f>co2_coicop!P205</f>
        <v>34.015205270479427</v>
      </c>
      <c r="S206" s="6">
        <f>co2_coicop!Q205</f>
        <v>10.987182654574431</v>
      </c>
    </row>
    <row r="207" spans="1:19" x14ac:dyDescent="0.45">
      <c r="B207" s="3" t="s">
        <v>537</v>
      </c>
      <c r="C207" s="3" t="str">
        <f>co2_coicop!A206</f>
        <v>9.1.3.1 Photographic and cine equipment</v>
      </c>
      <c r="D207" s="6">
        <f>co2_coicop!B206</f>
        <v>174.54264757608701</v>
      </c>
      <c r="E207" s="6">
        <f>co2_coicop!C206</f>
        <v>144.87803865817619</v>
      </c>
      <c r="F207" s="6">
        <f>co2_coicop!D206</f>
        <v>86.11846874978248</v>
      </c>
      <c r="G207" s="6">
        <f>co2_coicop!E206</f>
        <v>76.845660953070379</v>
      </c>
      <c r="H207" s="6">
        <f>co2_coicop!F206</f>
        <v>236.13221915754499</v>
      </c>
      <c r="I207" s="6">
        <f>co2_coicop!G206</f>
        <v>119.0365945682783</v>
      </c>
      <c r="J207" s="6">
        <f>co2_coicop!H206</f>
        <v>161.40736906651921</v>
      </c>
      <c r="K207" s="6">
        <f>co2_coicop!I206</f>
        <v>156.8470020048737</v>
      </c>
      <c r="L207" s="6">
        <f>co2_coicop!J206</f>
        <v>349.39516601702911</v>
      </c>
      <c r="M207" s="6">
        <f>co2_coicop!K206</f>
        <v>39.628094165312419</v>
      </c>
      <c r="N207" s="6">
        <f>co2_coicop!L206</f>
        <v>85.488328137352752</v>
      </c>
      <c r="O207" s="6">
        <f>co2_coicop!M206</f>
        <v>34.577303651692823</v>
      </c>
      <c r="P207" s="6">
        <f>co2_coicop!N206</f>
        <v>98.129279744607388</v>
      </c>
      <c r="Q207" s="6">
        <f>co2_coicop!O206</f>
        <v>68.722300132597269</v>
      </c>
      <c r="R207" s="6">
        <f>co2_coicop!P206</f>
        <v>13.24778463779605</v>
      </c>
      <c r="S207" s="6">
        <f>co2_coicop!Q206</f>
        <v>0</v>
      </c>
    </row>
    <row r="208" spans="1:19" x14ac:dyDescent="0.45">
      <c r="C208" s="3" t="str">
        <f>co2_coicop!A207</f>
        <v>9.1.3.2 Camera films</v>
      </c>
      <c r="D208" s="6">
        <f>co2_coicop!B207</f>
        <v>44.945603164155649</v>
      </c>
      <c r="E208" s="6">
        <f>co2_coicop!C207</f>
        <v>21.094960322599679</v>
      </c>
      <c r="F208" s="6">
        <f>co2_coicop!D207</f>
        <v>23.84658215451493</v>
      </c>
      <c r="G208" s="6">
        <f>co2_coicop!E207</f>
        <v>15.995708141631241</v>
      </c>
      <c r="H208" s="6">
        <f>co2_coicop!F207</f>
        <v>14.470295952390559</v>
      </c>
      <c r="I208" s="6">
        <f>co2_coicop!G207</f>
        <v>2.4748859743785441</v>
      </c>
      <c r="J208" s="6">
        <f>co2_coicop!H207</f>
        <v>6.0708977162101121</v>
      </c>
      <c r="K208" s="6">
        <f>co2_coicop!I207</f>
        <v>8.706123219902631</v>
      </c>
      <c r="L208" s="6">
        <f>co2_coicop!J207</f>
        <v>5.1680635544091196</v>
      </c>
      <c r="M208" s="6">
        <f>co2_coicop!K207</f>
        <v>0.49896522639373458</v>
      </c>
      <c r="N208" s="6">
        <f>co2_coicop!L207</f>
        <v>4.830691491938957</v>
      </c>
      <c r="O208" s="6">
        <f>co2_coicop!M207</f>
        <v>3.322769138674603</v>
      </c>
      <c r="P208" s="6">
        <f>co2_coicop!N207</f>
        <v>0.28450353224306391</v>
      </c>
      <c r="Q208" s="6">
        <f>co2_coicop!O207</f>
        <v>0</v>
      </c>
      <c r="R208" s="6">
        <f>co2_coicop!P207</f>
        <v>0</v>
      </c>
      <c r="S208" s="6">
        <f>co2_coicop!Q207</f>
        <v>0</v>
      </c>
    </row>
    <row r="209" spans="2:19" x14ac:dyDescent="0.45">
      <c r="C209" s="3" t="str">
        <f>co2_coicop!A208</f>
        <v>9.1.3.3 Optical instruments, binoculars, telescopes</v>
      </c>
      <c r="D209" s="6">
        <f>co2_coicop!B208</f>
        <v>3.611485063024328</v>
      </c>
      <c r="E209" s="6">
        <f>co2_coicop!C208</f>
        <v>3.7428985051633221</v>
      </c>
      <c r="F209" s="6">
        <f>co2_coicop!D208</f>
        <v>9.8861839414563235</v>
      </c>
      <c r="G209" s="6">
        <f>co2_coicop!E208</f>
        <v>0</v>
      </c>
      <c r="H209" s="6">
        <f>co2_coicop!F208</f>
        <v>0</v>
      </c>
      <c r="I209" s="6">
        <f>co2_coicop!G208</f>
        <v>0</v>
      </c>
      <c r="J209" s="6">
        <f>co2_coicop!H208</f>
        <v>0.49337281992170612</v>
      </c>
      <c r="K209" s="6">
        <f>co2_coicop!I208</f>
        <v>0</v>
      </c>
      <c r="L209" s="6">
        <f>co2_coicop!J208</f>
        <v>2.6954232022429432</v>
      </c>
      <c r="M209" s="6">
        <f>co2_coicop!K208</f>
        <v>0</v>
      </c>
      <c r="N209" s="6">
        <f>co2_coicop!L208</f>
        <v>5.0809443184885961</v>
      </c>
      <c r="O209" s="6">
        <f>co2_coicop!M208</f>
        <v>0</v>
      </c>
      <c r="P209" s="6">
        <f>co2_coicop!N208</f>
        <v>0</v>
      </c>
      <c r="Q209" s="6">
        <f>co2_coicop!O208</f>
        <v>0</v>
      </c>
      <c r="R209" s="6">
        <f>co2_coicop!P208</f>
        <v>0</v>
      </c>
      <c r="S209" s="6">
        <f>co2_coicop!Q208</f>
        <v>0</v>
      </c>
    </row>
    <row r="210" spans="2:19" x14ac:dyDescent="0.45">
      <c r="B210" s="3" t="s">
        <v>370</v>
      </c>
      <c r="C210" s="3" t="str">
        <f>co2_coicop!A209</f>
        <v>9.2.1 Purchase of boats, trailers and horses</v>
      </c>
      <c r="D210" s="6">
        <f>co2_coicop!B209</f>
        <v>0</v>
      </c>
      <c r="E210" s="6">
        <f>co2_coicop!C209</f>
        <v>0</v>
      </c>
      <c r="F210" s="6">
        <f>co2_coicop!D209</f>
        <v>4.2649820620985421</v>
      </c>
      <c r="G210" s="6">
        <f>co2_coicop!E209</f>
        <v>0</v>
      </c>
      <c r="H210" s="6">
        <f>co2_coicop!F209</f>
        <v>0</v>
      </c>
      <c r="I210" s="6">
        <f>co2_coicop!G209</f>
        <v>2.7734956842350469</v>
      </c>
      <c r="J210" s="6">
        <f>co2_coicop!H209</f>
        <v>0</v>
      </c>
      <c r="K210" s="6">
        <f>co2_coicop!I209</f>
        <v>963.89741668862894</v>
      </c>
      <c r="L210" s="6">
        <f>co2_coicop!J209</f>
        <v>515.88023666729396</v>
      </c>
      <c r="M210" s="6">
        <f>co2_coicop!K209</f>
        <v>0</v>
      </c>
      <c r="N210" s="6">
        <f>co2_coicop!L209</f>
        <v>0</v>
      </c>
      <c r="O210" s="6">
        <f>co2_coicop!M209</f>
        <v>0</v>
      </c>
      <c r="P210" s="6">
        <f>co2_coicop!N209</f>
        <v>1.547659179177133</v>
      </c>
      <c r="Q210" s="6">
        <f>co2_coicop!O209</f>
        <v>602.3535048721194</v>
      </c>
      <c r="R210" s="6">
        <f>co2_coicop!P209</f>
        <v>0</v>
      </c>
      <c r="S210" s="6">
        <f>co2_coicop!Q209</f>
        <v>0</v>
      </c>
    </row>
    <row r="211" spans="2:19" x14ac:dyDescent="0.45">
      <c r="B211" s="3" t="s">
        <v>371</v>
      </c>
      <c r="C211" s="3" t="str">
        <f>co2_coicop!A210</f>
        <v>9.2.2 Purchase of caravans, mobile homes</v>
      </c>
      <c r="D211" s="6">
        <f>co2_coicop!B210</f>
        <v>26.54680729058277</v>
      </c>
      <c r="E211" s="6">
        <f>co2_coicop!C210</f>
        <v>24.24999613151277</v>
      </c>
      <c r="F211" s="6">
        <f>co2_coicop!D210</f>
        <v>98.032721601213609</v>
      </c>
      <c r="G211" s="6">
        <f>co2_coicop!E210</f>
        <v>0.80859267583308181</v>
      </c>
      <c r="H211" s="6">
        <f>co2_coicop!F210</f>
        <v>0</v>
      </c>
      <c r="I211" s="6">
        <f>co2_coicop!G210</f>
        <v>0</v>
      </c>
      <c r="J211" s="6">
        <f>co2_coicop!H210</f>
        <v>0</v>
      </c>
      <c r="K211" s="6">
        <f>co2_coicop!I210</f>
        <v>0</v>
      </c>
      <c r="L211" s="6">
        <f>co2_coicop!J210</f>
        <v>0</v>
      </c>
      <c r="M211" s="6">
        <f>co2_coicop!K210</f>
        <v>0</v>
      </c>
      <c r="N211" s="6">
        <f>co2_coicop!L210</f>
        <v>0</v>
      </c>
      <c r="O211" s="6">
        <f>co2_coicop!M210</f>
        <v>0</v>
      </c>
      <c r="P211" s="6">
        <f>co2_coicop!N210</f>
        <v>9.6615504151475164</v>
      </c>
      <c r="Q211" s="6">
        <f>co2_coicop!O210</f>
        <v>0</v>
      </c>
      <c r="R211" s="6">
        <f>co2_coicop!P210</f>
        <v>286.69340479168238</v>
      </c>
      <c r="S211" s="6">
        <f>co2_coicop!Q210</f>
        <v>0</v>
      </c>
    </row>
    <row r="212" spans="2:19" x14ac:dyDescent="0.45">
      <c r="B212" s="3" t="s">
        <v>372</v>
      </c>
      <c r="C212" s="3" t="str">
        <f>co2_coicop!A211</f>
        <v>9.2.3 Accessoris for boats, horses, caravans and motorhomes</v>
      </c>
      <c r="D212" s="6">
        <f>co2_coicop!B211</f>
        <v>0</v>
      </c>
      <c r="E212" s="6">
        <f>co2_coicop!C211</f>
        <v>19.2082451679135</v>
      </c>
      <c r="F212" s="6">
        <f>co2_coicop!D211</f>
        <v>0</v>
      </c>
      <c r="G212" s="6">
        <f>co2_coicop!E211</f>
        <v>0</v>
      </c>
      <c r="H212" s="6">
        <f>co2_coicop!F211</f>
        <v>0</v>
      </c>
      <c r="I212" s="6">
        <f>co2_coicop!G211</f>
        <v>0</v>
      </c>
      <c r="J212" s="6">
        <f>co2_coicop!H211</f>
        <v>0</v>
      </c>
      <c r="K212" s="6">
        <f>co2_coicop!I211</f>
        <v>0</v>
      </c>
      <c r="L212" s="6">
        <f>co2_coicop!J211</f>
        <v>19.958451193816099</v>
      </c>
      <c r="M212" s="6">
        <f>co2_coicop!K211</f>
        <v>1.4727956182320669</v>
      </c>
      <c r="N212" s="6">
        <f>co2_coicop!L211</f>
        <v>1.2900054312822911</v>
      </c>
      <c r="O212" s="6">
        <f>co2_coicop!M211</f>
        <v>0</v>
      </c>
      <c r="P212" s="6">
        <f>co2_coicop!N211</f>
        <v>0</v>
      </c>
      <c r="Q212" s="6">
        <f>co2_coicop!O211</f>
        <v>0</v>
      </c>
      <c r="R212" s="6">
        <f>co2_coicop!P211</f>
        <v>12.436424789460659</v>
      </c>
      <c r="S212" s="6">
        <f>co2_coicop!Q211</f>
        <v>0</v>
      </c>
    </row>
    <row r="213" spans="2:19" x14ac:dyDescent="0.45">
      <c r="B213" s="3" t="s">
        <v>373</v>
      </c>
      <c r="C213" s="3" t="str">
        <f>co2_coicop!A212</f>
        <v>9.2.4 Musical instruments</v>
      </c>
      <c r="D213" s="6">
        <f>co2_coicop!B212</f>
        <v>2.8687784087162398</v>
      </c>
      <c r="E213" s="6">
        <f>co2_coicop!C212</f>
        <v>0.39380419440788361</v>
      </c>
      <c r="F213" s="6">
        <f>co2_coicop!D212</f>
        <v>0.5035925966007484</v>
      </c>
      <c r="G213" s="6">
        <f>co2_coicop!E212</f>
        <v>2.7438165911851369E-2</v>
      </c>
      <c r="H213" s="6">
        <f>co2_coicop!F212</f>
        <v>0.54095400124074011</v>
      </c>
      <c r="I213" s="6">
        <f>co2_coicop!G212</f>
        <v>1.218262902189972</v>
      </c>
      <c r="J213" s="6">
        <f>co2_coicop!H212</f>
        <v>4.9541550472946341</v>
      </c>
      <c r="K213" s="6">
        <f>co2_coicop!I212</f>
        <v>0</v>
      </c>
      <c r="L213" s="6">
        <f>co2_coicop!J212</f>
        <v>9.59018488788939E-2</v>
      </c>
      <c r="M213" s="6">
        <f>co2_coicop!K212</f>
        <v>0.65008982829343598</v>
      </c>
      <c r="N213" s="6">
        <f>co2_coicop!L212</f>
        <v>0.79761708191183234</v>
      </c>
      <c r="O213" s="6">
        <f>co2_coicop!M212</f>
        <v>10.25915058976379</v>
      </c>
      <c r="P213" s="6">
        <f>co2_coicop!N212</f>
        <v>5.2241092870567876</v>
      </c>
      <c r="Q213" s="6">
        <f>co2_coicop!O212</f>
        <v>1.127841657245537</v>
      </c>
      <c r="R213" s="6">
        <f>co2_coicop!P212</f>
        <v>9.0438284789726597E-2</v>
      </c>
      <c r="S213" s="6">
        <f>co2_coicop!Q212</f>
        <v>1.1451794957943371</v>
      </c>
    </row>
    <row r="214" spans="2:19" x14ac:dyDescent="0.45">
      <c r="B214" s="3" t="s">
        <v>374</v>
      </c>
      <c r="C214" s="3" t="str">
        <f>co2_coicop!A213</f>
        <v>9.2.5 Major durables for indoor recreation</v>
      </c>
      <c r="D214" s="6">
        <f>co2_coicop!B213</f>
        <v>0</v>
      </c>
      <c r="E214" s="6">
        <f>co2_coicop!C213</f>
        <v>54.243032283050837</v>
      </c>
      <c r="F214" s="6">
        <f>co2_coicop!D213</f>
        <v>1.6667095236710949</v>
      </c>
      <c r="G214" s="6">
        <f>co2_coicop!E213</f>
        <v>3.3330096882303071</v>
      </c>
      <c r="H214" s="6">
        <f>co2_coicop!F213</f>
        <v>0.4500832871339252</v>
      </c>
      <c r="I214" s="6">
        <f>co2_coicop!G213</f>
        <v>0</v>
      </c>
      <c r="J214" s="6">
        <f>co2_coicop!H213</f>
        <v>0</v>
      </c>
      <c r="K214" s="6">
        <f>co2_coicop!I213</f>
        <v>0</v>
      </c>
      <c r="L214" s="6">
        <f>co2_coicop!J213</f>
        <v>0</v>
      </c>
      <c r="M214" s="6">
        <f>co2_coicop!K213</f>
        <v>0</v>
      </c>
      <c r="N214" s="6">
        <f>co2_coicop!L213</f>
        <v>0</v>
      </c>
      <c r="O214" s="6">
        <f>co2_coicop!M213</f>
        <v>0</v>
      </c>
      <c r="P214" s="6">
        <f>co2_coicop!N213</f>
        <v>0</v>
      </c>
      <c r="Q214" s="6">
        <f>co2_coicop!O213</f>
        <v>0</v>
      </c>
      <c r="R214" s="6">
        <f>co2_coicop!P213</f>
        <v>0</v>
      </c>
      <c r="S214" s="6">
        <f>co2_coicop!Q213</f>
        <v>0</v>
      </c>
    </row>
    <row r="215" spans="2:19" x14ac:dyDescent="0.45">
      <c r="B215" s="3" t="s">
        <v>375</v>
      </c>
      <c r="C215" s="3" t="str">
        <f>co2_coicop!A214</f>
        <v>9.2.6 Maintenance and repair or other major durables for recreation and culture</v>
      </c>
      <c r="D215" s="6">
        <f>co2_coicop!B214</f>
        <v>16.566343625592172</v>
      </c>
      <c r="E215" s="6">
        <f>co2_coicop!C214</f>
        <v>35.819465299466707</v>
      </c>
      <c r="F215" s="6">
        <f>co2_coicop!D214</f>
        <v>8.3445645596249118</v>
      </c>
      <c r="G215" s="6">
        <f>co2_coicop!E214</f>
        <v>34.417363846182518</v>
      </c>
      <c r="H215" s="6">
        <f>co2_coicop!F214</f>
        <v>7.6062080484139099</v>
      </c>
      <c r="I215" s="6">
        <f>co2_coicop!G214</f>
        <v>0</v>
      </c>
      <c r="J215" s="6">
        <f>co2_coicop!H214</f>
        <v>2.4317342385208969</v>
      </c>
      <c r="K215" s="6">
        <f>co2_coicop!I214</f>
        <v>15.68555189193612</v>
      </c>
      <c r="L215" s="6">
        <f>co2_coicop!J214</f>
        <v>4.048676966753658</v>
      </c>
      <c r="M215" s="6">
        <f>co2_coicop!K214</f>
        <v>0</v>
      </c>
      <c r="N215" s="6">
        <f>co2_coicop!L214</f>
        <v>44.474000719343003</v>
      </c>
      <c r="O215" s="6">
        <f>co2_coicop!M214</f>
        <v>98.915896258052868</v>
      </c>
      <c r="P215" s="6">
        <f>co2_coicop!N214</f>
        <v>0.2426641498472675</v>
      </c>
      <c r="Q215" s="6">
        <f>co2_coicop!O214</f>
        <v>38.563512498411839</v>
      </c>
      <c r="R215" s="6">
        <f>co2_coicop!P214</f>
        <v>120.5549807740553</v>
      </c>
      <c r="S215" s="6">
        <f>co2_coicop!Q214</f>
        <v>0</v>
      </c>
    </row>
    <row r="216" spans="2:19" x14ac:dyDescent="0.45">
      <c r="B216" s="3" t="s">
        <v>376</v>
      </c>
      <c r="C216" s="3" t="str">
        <f>co2_coicop!A215</f>
        <v>9.2.7 Purchase of motor caravan - outright purchase</v>
      </c>
      <c r="D216" s="6">
        <f>co2_coicop!B215</f>
        <v>0</v>
      </c>
      <c r="E216" s="6">
        <f>co2_coicop!C215</f>
        <v>0</v>
      </c>
      <c r="F216" s="6">
        <f>co2_coicop!D215</f>
        <v>0</v>
      </c>
      <c r="G216" s="6">
        <f>co2_coicop!E215</f>
        <v>0</v>
      </c>
      <c r="H216" s="6">
        <f>co2_coicop!F215</f>
        <v>0</v>
      </c>
      <c r="I216" s="6">
        <f>co2_coicop!G215</f>
        <v>0</v>
      </c>
      <c r="J216" s="6">
        <f>co2_coicop!H215</f>
        <v>0</v>
      </c>
      <c r="K216" s="6">
        <f>co2_coicop!I215</f>
        <v>0</v>
      </c>
      <c r="L216" s="6">
        <f>co2_coicop!J215</f>
        <v>0</v>
      </c>
      <c r="M216" s="6">
        <f>co2_coicop!K215</f>
        <v>0</v>
      </c>
      <c r="N216" s="6">
        <f>co2_coicop!L215</f>
        <v>0</v>
      </c>
      <c r="O216" s="6">
        <f>co2_coicop!M215</f>
        <v>0</v>
      </c>
      <c r="P216" s="6">
        <f>co2_coicop!N215</f>
        <v>0</v>
      </c>
      <c r="Q216" s="6">
        <f>co2_coicop!O215</f>
        <v>0</v>
      </c>
      <c r="R216" s="6">
        <f>co2_coicop!P215</f>
        <v>0</v>
      </c>
      <c r="S216" s="6">
        <f>co2_coicop!Q215</f>
        <v>0</v>
      </c>
    </row>
    <row r="217" spans="2:19" x14ac:dyDescent="0.45">
      <c r="B217" s="3" t="s">
        <v>377</v>
      </c>
      <c r="C217" s="3" t="str">
        <f>co2_coicop!A216</f>
        <v>9.2.8 Purchase of motor caravan  - loan/HP</v>
      </c>
      <c r="D217" s="6">
        <f>co2_coicop!B216</f>
        <v>0</v>
      </c>
      <c r="E217" s="6">
        <f>co2_coicop!C216</f>
        <v>0</v>
      </c>
      <c r="F217" s="6">
        <f>co2_coicop!D216</f>
        <v>0</v>
      </c>
      <c r="G217" s="6">
        <f>co2_coicop!E216</f>
        <v>0</v>
      </c>
      <c r="H217" s="6">
        <f>co2_coicop!F216</f>
        <v>0</v>
      </c>
      <c r="I217" s="6">
        <f>co2_coicop!G216</f>
        <v>0</v>
      </c>
      <c r="J217" s="6">
        <f>co2_coicop!H216</f>
        <v>0</v>
      </c>
      <c r="K217" s="6">
        <f>co2_coicop!I216</f>
        <v>0</v>
      </c>
      <c r="L217" s="6">
        <f>co2_coicop!J216</f>
        <v>0</v>
      </c>
      <c r="M217" s="6">
        <f>co2_coicop!K216</f>
        <v>0</v>
      </c>
      <c r="N217" s="6">
        <f>co2_coicop!L216</f>
        <v>0</v>
      </c>
      <c r="O217" s="6">
        <f>co2_coicop!M216</f>
        <v>0</v>
      </c>
      <c r="P217" s="6">
        <f>co2_coicop!N216</f>
        <v>0</v>
      </c>
      <c r="Q217" s="6">
        <f>co2_coicop!O216</f>
        <v>0</v>
      </c>
      <c r="R217" s="6">
        <f>co2_coicop!P216</f>
        <v>0</v>
      </c>
      <c r="S217" s="6">
        <f>co2_coicop!Q216</f>
        <v>0</v>
      </c>
    </row>
    <row r="218" spans="2:19" x14ac:dyDescent="0.45">
      <c r="B218" s="3" t="s">
        <v>378</v>
      </c>
      <c r="C218" s="3" t="str">
        <f>co2_coicop!A217</f>
        <v>9.3.1 Games, toys and hobbies</v>
      </c>
      <c r="D218" s="6">
        <f>co2_coicop!B217</f>
        <v>269.12087084594879</v>
      </c>
      <c r="E218" s="6">
        <f>co2_coicop!C217</f>
        <v>359.37066771048632</v>
      </c>
      <c r="F218" s="6">
        <f>co2_coicop!D217</f>
        <v>391.61911521240438</v>
      </c>
      <c r="G218" s="6">
        <f>co2_coicop!E217</f>
        <v>243.9642773614602</v>
      </c>
      <c r="H218" s="6">
        <f>co2_coicop!F217</f>
        <v>209.588700686897</v>
      </c>
      <c r="I218" s="6">
        <f>co2_coicop!G217</f>
        <v>199.66788219474091</v>
      </c>
      <c r="J218" s="6">
        <f>co2_coicop!H217</f>
        <v>200.69985331310991</v>
      </c>
      <c r="K218" s="6">
        <f>co2_coicop!I217</f>
        <v>218.46452227243151</v>
      </c>
      <c r="L218" s="6">
        <f>co2_coicop!J217</f>
        <v>209.34351448121259</v>
      </c>
      <c r="M218" s="6">
        <f>co2_coicop!K217</f>
        <v>229.67446256865111</v>
      </c>
      <c r="N218" s="6">
        <f>co2_coicop!L217</f>
        <v>169.47291670315181</v>
      </c>
      <c r="O218" s="6">
        <f>co2_coicop!M217</f>
        <v>283.02752542202791</v>
      </c>
      <c r="P218" s="6">
        <f>co2_coicop!N217</f>
        <v>246.7015864422149</v>
      </c>
      <c r="Q218" s="6">
        <f>co2_coicop!O217</f>
        <v>292.82006362390922</v>
      </c>
      <c r="R218" s="6">
        <f>co2_coicop!P217</f>
        <v>206.62349178491999</v>
      </c>
      <c r="S218" s="6">
        <f>co2_coicop!Q217</f>
        <v>201.66601681885339</v>
      </c>
    </row>
    <row r="219" spans="2:19" x14ac:dyDescent="0.45">
      <c r="B219" s="3" t="s">
        <v>538</v>
      </c>
      <c r="C219" s="3" t="str">
        <f>co2_coicop!A218</f>
        <v>9.3.2.1 Computer software and games cartridges</v>
      </c>
      <c r="D219" s="6">
        <f>co2_coicop!B218</f>
        <v>174.85567650839079</v>
      </c>
      <c r="E219" s="6">
        <f>co2_coicop!C218</f>
        <v>310.12594414807899</v>
      </c>
      <c r="F219" s="6">
        <f>co2_coicop!D218</f>
        <v>277.84791189019222</v>
      </c>
      <c r="G219" s="6">
        <f>co2_coicop!E218</f>
        <v>425.31805876313172</v>
      </c>
      <c r="H219" s="6">
        <f>co2_coicop!F218</f>
        <v>300.90799886330802</v>
      </c>
      <c r="I219" s="6">
        <f>co2_coicop!G218</f>
        <v>201.29440308961659</v>
      </c>
      <c r="J219" s="6">
        <f>co2_coicop!H218</f>
        <v>266.89184058798799</v>
      </c>
      <c r="K219" s="6">
        <f>co2_coicop!I218</f>
        <v>214.17617893439319</v>
      </c>
      <c r="L219" s="6">
        <f>co2_coicop!J218</f>
        <v>241.15077141390401</v>
      </c>
      <c r="M219" s="6">
        <f>co2_coicop!K218</f>
        <v>178.61816262807511</v>
      </c>
      <c r="N219" s="6">
        <f>co2_coicop!L218</f>
        <v>648.69589366597916</v>
      </c>
      <c r="O219" s="6">
        <f>co2_coicop!M218</f>
        <v>250.4785317630878</v>
      </c>
      <c r="P219" s="6">
        <f>co2_coicop!N218</f>
        <v>214.17997271758691</v>
      </c>
      <c r="Q219" s="6">
        <f>co2_coicop!O218</f>
        <v>245.38240384144649</v>
      </c>
      <c r="R219" s="6">
        <f>co2_coicop!P218</f>
        <v>95.061734306827077</v>
      </c>
      <c r="S219" s="6">
        <f>co2_coicop!Q218</f>
        <v>105.87682875435731</v>
      </c>
    </row>
    <row r="220" spans="2:19" x14ac:dyDescent="0.45">
      <c r="B220" s="3" t="s">
        <v>381</v>
      </c>
      <c r="C220" s="3" t="str">
        <f>co2_coicop!A219</f>
        <v>9.3.2.2 Console computer games</v>
      </c>
      <c r="D220" s="6">
        <f>co2_coicop!B219</f>
        <v>2.2972618883353659</v>
      </c>
      <c r="E220" s="6">
        <f>co2_coicop!C219</f>
        <v>33.046959558013029</v>
      </c>
      <c r="F220" s="6">
        <f>co2_coicop!D219</f>
        <v>189.88391139058581</v>
      </c>
      <c r="G220" s="6">
        <f>co2_coicop!E219</f>
        <v>10.57390532917761</v>
      </c>
      <c r="H220" s="6">
        <f>co2_coicop!F219</f>
        <v>231.6211706655715</v>
      </c>
      <c r="I220" s="6">
        <f>co2_coicop!G219</f>
        <v>81.472903723601462</v>
      </c>
      <c r="J220" s="6">
        <f>co2_coicop!H219</f>
        <v>320.65807454108233</v>
      </c>
      <c r="K220" s="6">
        <f>co2_coicop!I219</f>
        <v>220.6567869992225</v>
      </c>
      <c r="L220" s="6">
        <f>co2_coicop!J219</f>
        <v>21.004930104831029</v>
      </c>
      <c r="M220" s="6">
        <f>co2_coicop!K219</f>
        <v>94.168731183536295</v>
      </c>
      <c r="N220" s="6">
        <f>co2_coicop!L219</f>
        <v>59.064400961417412</v>
      </c>
      <c r="O220" s="6">
        <f>co2_coicop!M219</f>
        <v>6.8362068882616196</v>
      </c>
      <c r="P220" s="6">
        <f>co2_coicop!N219</f>
        <v>0</v>
      </c>
      <c r="Q220" s="6">
        <f>co2_coicop!O219</f>
        <v>2.7226973264786629</v>
      </c>
      <c r="R220" s="6">
        <f>co2_coicop!P219</f>
        <v>38.351928579150339</v>
      </c>
      <c r="S220" s="6">
        <f>co2_coicop!Q219</f>
        <v>60.526638000213332</v>
      </c>
    </row>
    <row r="221" spans="2:19" x14ac:dyDescent="0.45">
      <c r="B221" s="3" t="s">
        <v>539</v>
      </c>
      <c r="C221" s="3" t="str">
        <f>co2_coicop!A220</f>
        <v>9.3.3 Equipment for sport, camping and open-air recreation</v>
      </c>
      <c r="D221" s="6">
        <f>co2_coicop!B220</f>
        <v>95.1247645902817</v>
      </c>
      <c r="E221" s="6">
        <f>co2_coicop!C220</f>
        <v>66.507277113728946</v>
      </c>
      <c r="F221" s="6">
        <f>co2_coicop!D220</f>
        <v>106.6314628896271</v>
      </c>
      <c r="G221" s="6">
        <f>co2_coicop!E220</f>
        <v>79.493462553695892</v>
      </c>
      <c r="H221" s="6">
        <f>co2_coicop!F220</f>
        <v>112.00265503385801</v>
      </c>
      <c r="I221" s="6">
        <f>co2_coicop!G220</f>
        <v>166.6149911955913</v>
      </c>
      <c r="J221" s="6">
        <f>co2_coicop!H220</f>
        <v>98.112242735637494</v>
      </c>
      <c r="K221" s="6">
        <f>co2_coicop!I220</f>
        <v>197.919824985041</v>
      </c>
      <c r="L221" s="6">
        <f>co2_coicop!J220</f>
        <v>39.079833147770358</v>
      </c>
      <c r="M221" s="6">
        <f>co2_coicop!K220</f>
        <v>142.02421456899799</v>
      </c>
      <c r="N221" s="6">
        <f>co2_coicop!L220</f>
        <v>123.89940716255479</v>
      </c>
      <c r="O221" s="6">
        <f>co2_coicop!M220</f>
        <v>120.3149231809343</v>
      </c>
      <c r="P221" s="6">
        <f>co2_coicop!N220</f>
        <v>110.74622186859639</v>
      </c>
      <c r="Q221" s="6">
        <f>co2_coicop!O220</f>
        <v>65.298904628940548</v>
      </c>
      <c r="R221" s="6">
        <f>co2_coicop!P220</f>
        <v>115.3350306654721</v>
      </c>
      <c r="S221" s="6">
        <f>co2_coicop!Q220</f>
        <v>95.221272328341087</v>
      </c>
    </row>
    <row r="222" spans="2:19" x14ac:dyDescent="0.45">
      <c r="C222" s="3" t="str">
        <f>co2_coicop!A221</f>
        <v>9.3.4.1 BBQ and swings</v>
      </c>
      <c r="D222" s="6">
        <f>co2_coicop!B221</f>
        <v>8.6739967339118955</v>
      </c>
      <c r="E222" s="6">
        <f>co2_coicop!C221</f>
        <v>72.696287252409689</v>
      </c>
      <c r="F222" s="6">
        <f>co2_coicop!D221</f>
        <v>46.879077005719267</v>
      </c>
      <c r="G222" s="6">
        <f>co2_coicop!E221</f>
        <v>15.3396059560609</v>
      </c>
      <c r="H222" s="6">
        <f>co2_coicop!F221</f>
        <v>1.724552876070959</v>
      </c>
      <c r="I222" s="6">
        <f>co2_coicop!G221</f>
        <v>36.459919269375654</v>
      </c>
      <c r="J222" s="6">
        <f>co2_coicop!H221</f>
        <v>6.2209918491959826</v>
      </c>
      <c r="K222" s="6">
        <f>co2_coicop!I221</f>
        <v>3.9853826171936602</v>
      </c>
      <c r="L222" s="6">
        <f>co2_coicop!J221</f>
        <v>0.22783082182635239</v>
      </c>
      <c r="M222" s="6">
        <f>co2_coicop!K221</f>
        <v>9.6251381226410828</v>
      </c>
      <c r="N222" s="6">
        <f>co2_coicop!L221</f>
        <v>1.91991615181987</v>
      </c>
      <c r="O222" s="6">
        <f>co2_coicop!M221</f>
        <v>12.65697237651483</v>
      </c>
      <c r="P222" s="6">
        <f>co2_coicop!N221</f>
        <v>6.7112316680763797</v>
      </c>
      <c r="Q222" s="6">
        <f>co2_coicop!O221</f>
        <v>0</v>
      </c>
      <c r="R222" s="6">
        <f>co2_coicop!P221</f>
        <v>5.868069750715005</v>
      </c>
      <c r="S222" s="6">
        <f>co2_coicop!Q221</f>
        <v>1.5498018499560939</v>
      </c>
    </row>
    <row r="223" spans="2:19" x14ac:dyDescent="0.45">
      <c r="C223" s="3" t="str">
        <f>co2_coicop!A222</f>
        <v>9.3.4.2 Plants, flowers, seeds, fertiliers, insecticides</v>
      </c>
      <c r="D223" s="6">
        <f>co2_coicop!B222</f>
        <v>272.94293503925331</v>
      </c>
      <c r="E223" s="6">
        <f>co2_coicop!C222</f>
        <v>334.65339257842879</v>
      </c>
      <c r="F223" s="6">
        <f>co2_coicop!D222</f>
        <v>353.28952473757607</v>
      </c>
      <c r="G223" s="6">
        <f>co2_coicop!E222</f>
        <v>270.89614586895527</v>
      </c>
      <c r="H223" s="6">
        <f>co2_coicop!F222</f>
        <v>295.47868500483139</v>
      </c>
      <c r="I223" s="6">
        <f>co2_coicop!G222</f>
        <v>297.11084671703378</v>
      </c>
      <c r="J223" s="6">
        <f>co2_coicop!H222</f>
        <v>319.98824982122602</v>
      </c>
      <c r="K223" s="6">
        <f>co2_coicop!I222</f>
        <v>251.39706454431089</v>
      </c>
      <c r="L223" s="6">
        <f>co2_coicop!J222</f>
        <v>169.58714128043309</v>
      </c>
      <c r="M223" s="6">
        <f>co2_coicop!K222</f>
        <v>201.46778499711451</v>
      </c>
      <c r="N223" s="6">
        <f>co2_coicop!L222</f>
        <v>165.74303327766509</v>
      </c>
      <c r="O223" s="6">
        <f>co2_coicop!M222</f>
        <v>148.57128713159361</v>
      </c>
      <c r="P223" s="6">
        <f>co2_coicop!N222</f>
        <v>167.85020847637949</v>
      </c>
      <c r="Q223" s="6">
        <f>co2_coicop!O222</f>
        <v>183.5483732093777</v>
      </c>
      <c r="R223" s="6">
        <f>co2_coicop!P222</f>
        <v>163.52564833330871</v>
      </c>
      <c r="S223" s="6">
        <f>co2_coicop!Q222</f>
        <v>155.40222528534429</v>
      </c>
    </row>
    <row r="224" spans="2:19" x14ac:dyDescent="0.45">
      <c r="C224" s="3" t="str">
        <f>co2_coicop!A223</f>
        <v>9.3.4.3 Garden decorative</v>
      </c>
      <c r="D224" s="6">
        <f>co2_coicop!B223</f>
        <v>7.8281138970204216</v>
      </c>
      <c r="E224" s="6">
        <f>co2_coicop!C223</f>
        <v>3.1846500160157141</v>
      </c>
      <c r="F224" s="6">
        <f>co2_coicop!D223</f>
        <v>13.178489373697319</v>
      </c>
      <c r="G224" s="6">
        <f>co2_coicop!E223</f>
        <v>11.35029799944898</v>
      </c>
      <c r="H224" s="6">
        <f>co2_coicop!F223</f>
        <v>0</v>
      </c>
      <c r="I224" s="6">
        <f>co2_coicop!G223</f>
        <v>34.616171670210861</v>
      </c>
      <c r="J224" s="6">
        <f>co2_coicop!H223</f>
        <v>9.6605387546640316</v>
      </c>
      <c r="K224" s="6">
        <f>co2_coicop!I223</f>
        <v>1.2643740948037401</v>
      </c>
      <c r="L224" s="6">
        <f>co2_coicop!J223</f>
        <v>0.55075282039577422</v>
      </c>
      <c r="M224" s="6">
        <f>co2_coicop!K223</f>
        <v>0.18322380396549329</v>
      </c>
      <c r="N224" s="6">
        <f>co2_coicop!L223</f>
        <v>0.45490541770154519</v>
      </c>
      <c r="O224" s="6">
        <f>co2_coicop!M223</f>
        <v>0.45436023458840091</v>
      </c>
      <c r="P224" s="6">
        <f>co2_coicop!N223</f>
        <v>0.48330495763587772</v>
      </c>
      <c r="Q224" s="6">
        <f>co2_coicop!O223</f>
        <v>0.2288005951997279</v>
      </c>
      <c r="R224" s="6">
        <f>co2_coicop!P223</f>
        <v>5.6023617282015756</v>
      </c>
      <c r="S224" s="6">
        <f>co2_coicop!Q223</f>
        <v>0.73850025818059106</v>
      </c>
    </row>
    <row r="225" spans="2:19" x14ac:dyDescent="0.45">
      <c r="C225" s="3" t="str">
        <f>co2_coicop!A224</f>
        <v>9.3.4.4 Artificial flowers, pot pourri</v>
      </c>
      <c r="D225" s="6">
        <f>co2_coicop!B224</f>
        <v>7.0467323800024548</v>
      </c>
      <c r="E225" s="6">
        <f>co2_coicop!C224</f>
        <v>3.1275233286179902</v>
      </c>
      <c r="F225" s="6">
        <f>co2_coicop!D224</f>
        <v>4.272921498504159</v>
      </c>
      <c r="G225" s="6">
        <f>co2_coicop!E224</f>
        <v>0.40037612751743862</v>
      </c>
      <c r="H225" s="6">
        <f>co2_coicop!F224</f>
        <v>0.85089377215376572</v>
      </c>
      <c r="I225" s="6">
        <f>co2_coicop!G224</f>
        <v>0.59452182169525247</v>
      </c>
      <c r="J225" s="6">
        <f>co2_coicop!H224</f>
        <v>1.32942562278266</v>
      </c>
      <c r="K225" s="6">
        <f>co2_coicop!I224</f>
        <v>0.2131313139305577</v>
      </c>
      <c r="L225" s="6">
        <f>co2_coicop!J224</f>
        <v>0.90951747037035857</v>
      </c>
      <c r="M225" s="6">
        <f>co2_coicop!K224</f>
        <v>1.2682400085274561</v>
      </c>
      <c r="N225" s="6">
        <f>co2_coicop!L224</f>
        <v>1.143084686789956</v>
      </c>
      <c r="O225" s="6">
        <f>co2_coicop!M224</f>
        <v>1.254366481577591</v>
      </c>
      <c r="P225" s="6">
        <f>co2_coicop!N224</f>
        <v>1.003925306130941</v>
      </c>
      <c r="Q225" s="6">
        <f>co2_coicop!O224</f>
        <v>1.6058577830151981</v>
      </c>
      <c r="R225" s="6">
        <f>co2_coicop!P224</f>
        <v>1.9274384541085821</v>
      </c>
      <c r="S225" s="6">
        <f>co2_coicop!Q224</f>
        <v>2.0863373601790318</v>
      </c>
    </row>
    <row r="226" spans="2:19" x14ac:dyDescent="0.45">
      <c r="B226" s="3" t="s">
        <v>540</v>
      </c>
      <c r="C226" s="3" t="str">
        <f>co2_coicop!A225</f>
        <v>9.3.5.1 Pet food</v>
      </c>
      <c r="D226" s="6">
        <f>co2_coicop!B225</f>
        <v>99.452396960660934</v>
      </c>
      <c r="E226" s="6">
        <f>co2_coicop!C225</f>
        <v>143.2821901140735</v>
      </c>
      <c r="F226" s="6">
        <f>co2_coicop!D225</f>
        <v>114.3045250174071</v>
      </c>
      <c r="G226" s="6">
        <f>co2_coicop!E225</f>
        <v>99.372851336899956</v>
      </c>
      <c r="H226" s="6">
        <f>co2_coicop!F225</f>
        <v>88.012431757182071</v>
      </c>
      <c r="I226" s="6">
        <f>co2_coicop!G225</f>
        <v>83.239247838855675</v>
      </c>
      <c r="J226" s="6">
        <f>co2_coicop!H225</f>
        <v>100.5276306808737</v>
      </c>
      <c r="K226" s="6">
        <f>co2_coicop!I225</f>
        <v>86.302329648297047</v>
      </c>
      <c r="L226" s="6">
        <f>co2_coicop!J225</f>
        <v>101.97253528429449</v>
      </c>
      <c r="M226" s="6">
        <f>co2_coicop!K225</f>
        <v>95.221010711519597</v>
      </c>
      <c r="N226" s="6">
        <f>co2_coicop!L225</f>
        <v>91.243714283615461</v>
      </c>
      <c r="O226" s="6">
        <f>co2_coicop!M225</f>
        <v>87.167379254960991</v>
      </c>
      <c r="P226" s="6">
        <f>co2_coicop!N225</f>
        <v>122.3405234056675</v>
      </c>
      <c r="Q226" s="6">
        <f>co2_coicop!O225</f>
        <v>149.28992429297719</v>
      </c>
      <c r="R226" s="6">
        <f>co2_coicop!P225</f>
        <v>114.38851284329439</v>
      </c>
      <c r="S226" s="6">
        <f>co2_coicop!Q225</f>
        <v>81.976070680098644</v>
      </c>
    </row>
    <row r="227" spans="2:19" x14ac:dyDescent="0.45">
      <c r="C227" s="3" t="str">
        <f>co2_coicop!A226</f>
        <v>9.3.5.2 Pet purchase and accessories</v>
      </c>
      <c r="D227" s="6">
        <f>co2_coicop!B226</f>
        <v>24.536580584533489</v>
      </c>
      <c r="E227" s="6">
        <f>co2_coicop!C226</f>
        <v>40.253424486937149</v>
      </c>
      <c r="F227" s="6">
        <f>co2_coicop!D226</f>
        <v>60.01474972346135</v>
      </c>
      <c r="G227" s="6">
        <f>co2_coicop!E226</f>
        <v>24.591049946557309</v>
      </c>
      <c r="H227" s="6">
        <f>co2_coicop!F226</f>
        <v>24.492114282165911</v>
      </c>
      <c r="I227" s="6">
        <f>co2_coicop!G226</f>
        <v>30.044347880348031</v>
      </c>
      <c r="J227" s="6">
        <f>co2_coicop!H226</f>
        <v>20.698087405749451</v>
      </c>
      <c r="K227" s="6">
        <f>co2_coicop!I226</f>
        <v>14.746028421634049</v>
      </c>
      <c r="L227" s="6">
        <f>co2_coicop!J226</f>
        <v>26.907647952302089</v>
      </c>
      <c r="M227" s="6">
        <f>co2_coicop!K226</f>
        <v>71.017503104653883</v>
      </c>
      <c r="N227" s="6">
        <f>co2_coicop!L226</f>
        <v>18.701917636870888</v>
      </c>
      <c r="O227" s="6">
        <f>co2_coicop!M226</f>
        <v>14.86155294048338</v>
      </c>
      <c r="P227" s="6">
        <f>co2_coicop!N226</f>
        <v>25.519704448048969</v>
      </c>
      <c r="Q227" s="6">
        <f>co2_coicop!O226</f>
        <v>25.75237256944482</v>
      </c>
      <c r="R227" s="6">
        <f>co2_coicop!P226</f>
        <v>28.706950588897509</v>
      </c>
      <c r="S227" s="6">
        <f>co2_coicop!Q226</f>
        <v>67.34668941404405</v>
      </c>
    </row>
    <row r="228" spans="2:19" x14ac:dyDescent="0.45">
      <c r="C228" s="3" t="str">
        <f>co2_coicop!A227</f>
        <v>9.3.5.3 Vetinary and other services for pets</v>
      </c>
      <c r="D228" s="6">
        <f>co2_coicop!B227</f>
        <v>37.969363254482261</v>
      </c>
      <c r="E228" s="6">
        <f>co2_coicop!C227</f>
        <v>61.009596476571673</v>
      </c>
      <c r="F228" s="6">
        <f>co2_coicop!D227</f>
        <v>32.229468101336657</v>
      </c>
      <c r="G228" s="6">
        <f>co2_coicop!E227</f>
        <v>34.183713682160899</v>
      </c>
      <c r="H228" s="6">
        <f>co2_coicop!F227</f>
        <v>18.411200471417249</v>
      </c>
      <c r="I228" s="6">
        <f>co2_coicop!G227</f>
        <v>26.274775389685288</v>
      </c>
      <c r="J228" s="6">
        <f>co2_coicop!H227</f>
        <v>61.686514526902549</v>
      </c>
      <c r="K228" s="6">
        <f>co2_coicop!I227</f>
        <v>68.657371640139331</v>
      </c>
      <c r="L228" s="6">
        <f>co2_coicop!J227</f>
        <v>6.024042509483718</v>
      </c>
      <c r="M228" s="6">
        <f>co2_coicop!K227</f>
        <v>95.901655150275218</v>
      </c>
      <c r="N228" s="6">
        <f>co2_coicop!L227</f>
        <v>79.976661547260377</v>
      </c>
      <c r="O228" s="6">
        <f>co2_coicop!M227</f>
        <v>72.843546186801007</v>
      </c>
      <c r="P228" s="6">
        <f>co2_coicop!N227</f>
        <v>37.649486832528119</v>
      </c>
      <c r="Q228" s="6">
        <f>co2_coicop!O227</f>
        <v>110.67899272132119</v>
      </c>
      <c r="R228" s="6">
        <f>co2_coicop!P227</f>
        <v>46.849664808302357</v>
      </c>
      <c r="S228" s="6">
        <f>co2_coicop!Q227</f>
        <v>183.17829798459451</v>
      </c>
    </row>
    <row r="229" spans="2:19" x14ac:dyDescent="0.45">
      <c r="B229" s="3" t="s">
        <v>541</v>
      </c>
      <c r="C229" s="3" t="str">
        <f>co2_coicop!A228</f>
        <v>9.4.1.1 Spectator sports - admission charges</v>
      </c>
      <c r="D229" s="6">
        <f>co2_coicop!B228</f>
        <v>7.0411288565565524</v>
      </c>
      <c r="E229" s="6">
        <f>co2_coicop!C228</f>
        <v>57.97009251964586</v>
      </c>
      <c r="F229" s="6">
        <f>co2_coicop!D228</f>
        <v>5.2007002142287204</v>
      </c>
      <c r="G229" s="6">
        <f>co2_coicop!E228</f>
        <v>4.9687723118413674</v>
      </c>
      <c r="H229" s="6">
        <f>co2_coicop!F228</f>
        <v>18.464896954316082</v>
      </c>
      <c r="I229" s="6">
        <f>co2_coicop!G228</f>
        <v>9.0424500567551043</v>
      </c>
      <c r="J229" s="6">
        <f>co2_coicop!H228</f>
        <v>11.95262704488886</v>
      </c>
      <c r="K229" s="6">
        <f>co2_coicop!I228</f>
        <v>9.5997990462177754</v>
      </c>
      <c r="L229" s="6">
        <f>co2_coicop!J228</f>
        <v>12.948176076499349</v>
      </c>
      <c r="M229" s="6">
        <f>co2_coicop!K228</f>
        <v>14.95109023296326</v>
      </c>
      <c r="N229" s="6">
        <f>co2_coicop!L228</f>
        <v>53.204447503906678</v>
      </c>
      <c r="O229" s="6">
        <f>co2_coicop!M228</f>
        <v>17.344936338837851</v>
      </c>
      <c r="P229" s="6">
        <f>co2_coicop!N228</f>
        <v>12.7009520888053</v>
      </c>
      <c r="Q229" s="6">
        <f>co2_coicop!O228</f>
        <v>28.129878923905359</v>
      </c>
      <c r="R229" s="6">
        <f>co2_coicop!P228</f>
        <v>9.4076414033594524</v>
      </c>
      <c r="S229" s="6">
        <f>co2_coicop!Q228</f>
        <v>13.824680696384331</v>
      </c>
    </row>
    <row r="230" spans="2:19" x14ac:dyDescent="0.45">
      <c r="C230" s="3" t="str">
        <f>co2_coicop!A229</f>
        <v>9.4.1.2 Participant sports</v>
      </c>
      <c r="D230" s="6">
        <f>co2_coicop!B229</f>
        <v>38.587383028971651</v>
      </c>
      <c r="E230" s="6">
        <f>co2_coicop!C229</f>
        <v>39.621722346951621</v>
      </c>
      <c r="F230" s="6">
        <f>co2_coicop!D229</f>
        <v>31.52827413440609</v>
      </c>
      <c r="G230" s="6">
        <f>co2_coicop!E229</f>
        <v>27.270487093684661</v>
      </c>
      <c r="H230" s="6">
        <f>co2_coicop!F229</f>
        <v>21.78341755122711</v>
      </c>
      <c r="I230" s="6">
        <f>co2_coicop!G229</f>
        <v>28.11364036495068</v>
      </c>
      <c r="J230" s="6">
        <f>co2_coicop!H229</f>
        <v>23.760050748125838</v>
      </c>
      <c r="K230" s="6">
        <f>co2_coicop!I229</f>
        <v>26.56605457306971</v>
      </c>
      <c r="L230" s="6">
        <f>co2_coicop!J229</f>
        <v>15.70099070638906</v>
      </c>
      <c r="M230" s="6">
        <f>co2_coicop!K229</f>
        <v>15.385755685832009</v>
      </c>
      <c r="N230" s="6">
        <f>co2_coicop!L229</f>
        <v>18.571287175614721</v>
      </c>
      <c r="O230" s="6">
        <f>co2_coicop!M229</f>
        <v>23.536459911703549</v>
      </c>
      <c r="P230" s="6">
        <f>co2_coicop!N229</f>
        <v>17.408724746163539</v>
      </c>
      <c r="Q230" s="6">
        <f>co2_coicop!O229</f>
        <v>29.175420362202001</v>
      </c>
      <c r="R230" s="6">
        <f>co2_coicop!P229</f>
        <v>18.072677057638661</v>
      </c>
      <c r="S230" s="6">
        <f>co2_coicop!Q229</f>
        <v>14.141229650438831</v>
      </c>
    </row>
    <row r="231" spans="2:19" x14ac:dyDescent="0.45">
      <c r="C231" s="3" t="str">
        <f>co2_coicop!A230</f>
        <v>9.4.1.3 Subscriotions to sorts and social clubs</v>
      </c>
      <c r="D231" s="6">
        <f>co2_coicop!B230</f>
        <v>46.683962460686573</v>
      </c>
      <c r="E231" s="6">
        <f>co2_coicop!C230</f>
        <v>60.63468091166073</v>
      </c>
      <c r="F231" s="6">
        <f>co2_coicop!D230</f>
        <v>66.660065928147503</v>
      </c>
      <c r="G231" s="6">
        <f>co2_coicop!E230</f>
        <v>39.499830539556093</v>
      </c>
      <c r="H231" s="6">
        <f>co2_coicop!F230</f>
        <v>40.353880722343547</v>
      </c>
      <c r="I231" s="6">
        <f>co2_coicop!G230</f>
        <v>38.607243052843067</v>
      </c>
      <c r="J231" s="6">
        <f>co2_coicop!H230</f>
        <v>60.115907699013484</v>
      </c>
      <c r="K231" s="6">
        <f>co2_coicop!I230</f>
        <v>57.536598168100006</v>
      </c>
      <c r="L231" s="6">
        <f>co2_coicop!J230</f>
        <v>52.97658048241577</v>
      </c>
      <c r="M231" s="6">
        <f>co2_coicop!K230</f>
        <v>68.257091189378855</v>
      </c>
      <c r="N231" s="6">
        <f>co2_coicop!L230</f>
        <v>31.882843637907278</v>
      </c>
      <c r="O231" s="6">
        <f>co2_coicop!M230</f>
        <v>24.1141681080917</v>
      </c>
      <c r="P231" s="6">
        <f>co2_coicop!N230</f>
        <v>49.702077809159839</v>
      </c>
      <c r="Q231" s="6">
        <f>co2_coicop!O230</f>
        <v>152.65362756821401</v>
      </c>
      <c r="R231" s="6">
        <f>co2_coicop!P230</f>
        <v>30.758624235229419</v>
      </c>
      <c r="S231" s="6">
        <f>co2_coicop!Q230</f>
        <v>61.339096909937027</v>
      </c>
    </row>
    <row r="232" spans="2:19" x14ac:dyDescent="0.45">
      <c r="C232" s="3" t="str">
        <f>co2_coicop!A231</f>
        <v>9.4.1.4 Hire of equipment for sport</v>
      </c>
      <c r="D232" s="6">
        <f>co2_coicop!B231</f>
        <v>88.89937999755935</v>
      </c>
      <c r="E232" s="6">
        <f>co2_coicop!C231</f>
        <v>85.931722635249685</v>
      </c>
      <c r="F232" s="6">
        <f>co2_coicop!D231</f>
        <v>65.036062287463622</v>
      </c>
      <c r="G232" s="6">
        <f>co2_coicop!E231</f>
        <v>51.967409715622743</v>
      </c>
      <c r="H232" s="6">
        <f>co2_coicop!F231</f>
        <v>45.98560660968824</v>
      </c>
      <c r="I232" s="6">
        <f>co2_coicop!G231</f>
        <v>78.277615412083605</v>
      </c>
      <c r="J232" s="6">
        <f>co2_coicop!H231</f>
        <v>70.197757744965742</v>
      </c>
      <c r="K232" s="6">
        <f>co2_coicop!I231</f>
        <v>34.75596630410579</v>
      </c>
      <c r="L232" s="6">
        <f>co2_coicop!J231</f>
        <v>65.180885723968387</v>
      </c>
      <c r="M232" s="6">
        <f>co2_coicop!K231</f>
        <v>88.897515464188814</v>
      </c>
      <c r="N232" s="6">
        <f>co2_coicop!L231</f>
        <v>69.321156182087492</v>
      </c>
      <c r="O232" s="6">
        <f>co2_coicop!M231</f>
        <v>62.273979659891197</v>
      </c>
      <c r="P232" s="6">
        <f>co2_coicop!N231</f>
        <v>53.755880010280237</v>
      </c>
      <c r="Q232" s="6">
        <f>co2_coicop!O231</f>
        <v>45.689409113635428</v>
      </c>
      <c r="R232" s="6">
        <f>co2_coicop!P231</f>
        <v>87.766668015853526</v>
      </c>
      <c r="S232" s="6">
        <f>co2_coicop!Q231</f>
        <v>74.160667277341531</v>
      </c>
    </row>
    <row r="233" spans="2:19" x14ac:dyDescent="0.45">
      <c r="C233" s="3" t="str">
        <f>co2_coicop!A232</f>
        <v>9.4.1.5 Leisure class fees</v>
      </c>
      <c r="D233" s="6">
        <f>co2_coicop!B232</f>
        <v>0</v>
      </c>
      <c r="E233" s="6">
        <f>co2_coicop!C232</f>
        <v>2.8893805807560882</v>
      </c>
      <c r="F233" s="6">
        <f>co2_coicop!D232</f>
        <v>0.4532539010279934</v>
      </c>
      <c r="G233" s="6">
        <f>co2_coicop!E232</f>
        <v>3.1685316848127618</v>
      </c>
      <c r="H233" s="6">
        <f>co2_coicop!F232</f>
        <v>0.30288546439292519</v>
      </c>
      <c r="I233" s="6">
        <f>co2_coicop!G232</f>
        <v>1.3437907270453371</v>
      </c>
      <c r="J233" s="6">
        <f>co2_coicop!H232</f>
        <v>0.93437245716859962</v>
      </c>
      <c r="K233" s="6">
        <f>co2_coicop!I232</f>
        <v>0.69690990260037611</v>
      </c>
      <c r="L233" s="6">
        <f>co2_coicop!J232</f>
        <v>4.4424886488554307</v>
      </c>
      <c r="M233" s="6">
        <f>co2_coicop!K232</f>
        <v>4.7855936815173008</v>
      </c>
      <c r="N233" s="6">
        <f>co2_coicop!L232</f>
        <v>4.3918225157174016</v>
      </c>
      <c r="O233" s="6">
        <f>co2_coicop!M232</f>
        <v>0.540210575644821</v>
      </c>
      <c r="P233" s="6">
        <f>co2_coicop!N232</f>
        <v>0</v>
      </c>
      <c r="Q233" s="6">
        <f>co2_coicop!O232</f>
        <v>1.7448140414515221</v>
      </c>
      <c r="R233" s="6">
        <f>co2_coicop!P232</f>
        <v>1.6952105312982999</v>
      </c>
      <c r="S233" s="6">
        <f>co2_coicop!Q232</f>
        <v>4.597636076399592</v>
      </c>
    </row>
    <row r="234" spans="2:19" x14ac:dyDescent="0.45">
      <c r="B234" s="3" t="s">
        <v>542</v>
      </c>
      <c r="C234" s="3" t="str">
        <f>co2_coicop!A233</f>
        <v>9.4.2.1 Cinemas</v>
      </c>
      <c r="D234" s="6">
        <f>co2_coicop!B233</f>
        <v>31.105033676197259</v>
      </c>
      <c r="E234" s="6">
        <f>co2_coicop!C233</f>
        <v>27.581880752507761</v>
      </c>
      <c r="F234" s="6">
        <f>co2_coicop!D233</f>
        <v>29.307629246101779</v>
      </c>
      <c r="G234" s="6">
        <f>co2_coicop!E233</f>
        <v>24.79907759759978</v>
      </c>
      <c r="H234" s="6">
        <f>co2_coicop!F233</f>
        <v>25.55255846540112</v>
      </c>
      <c r="I234" s="6">
        <f>co2_coicop!G233</f>
        <v>27.698793934450709</v>
      </c>
      <c r="J234" s="6">
        <f>co2_coicop!H233</f>
        <v>35.639294322110707</v>
      </c>
      <c r="K234" s="6">
        <f>co2_coicop!I233</f>
        <v>29.495566112706559</v>
      </c>
      <c r="L234" s="6">
        <f>co2_coicop!J233</f>
        <v>28.473845046412951</v>
      </c>
      <c r="M234" s="6">
        <f>co2_coicop!K233</f>
        <v>46.047224143284907</v>
      </c>
      <c r="N234" s="6">
        <f>co2_coicop!L233</f>
        <v>24.562879548643561</v>
      </c>
      <c r="O234" s="6">
        <f>co2_coicop!M233</f>
        <v>29.714014488563802</v>
      </c>
      <c r="P234" s="6">
        <f>co2_coicop!N233</f>
        <v>29.67615377384859</v>
      </c>
      <c r="Q234" s="6">
        <f>co2_coicop!O233</f>
        <v>42.382190642896703</v>
      </c>
      <c r="R234" s="6">
        <f>co2_coicop!P233</f>
        <v>26.31240685626134</v>
      </c>
      <c r="S234" s="6">
        <f>co2_coicop!Q233</f>
        <v>26.1867154522512</v>
      </c>
    </row>
    <row r="235" spans="2:19" x14ac:dyDescent="0.45">
      <c r="C235" s="3" t="str">
        <f>co2_coicop!A234</f>
        <v>9.4.2.2 Live entertainment, theatre, concerts, shows</v>
      </c>
      <c r="D235" s="6">
        <f>co2_coicop!B234</f>
        <v>29.90392980954709</v>
      </c>
      <c r="E235" s="6">
        <f>co2_coicop!C234</f>
        <v>42.028111199199678</v>
      </c>
      <c r="F235" s="6">
        <f>co2_coicop!D234</f>
        <v>32.418407841530353</v>
      </c>
      <c r="G235" s="6">
        <f>co2_coicop!E234</f>
        <v>70.549493256749741</v>
      </c>
      <c r="H235" s="6">
        <f>co2_coicop!F234</f>
        <v>34.827284893411971</v>
      </c>
      <c r="I235" s="6">
        <f>co2_coicop!G234</f>
        <v>47.903626657495863</v>
      </c>
      <c r="J235" s="6">
        <f>co2_coicop!H234</f>
        <v>27.49288588522619</v>
      </c>
      <c r="K235" s="6">
        <f>co2_coicop!I234</f>
        <v>67.505772607956317</v>
      </c>
      <c r="L235" s="6">
        <f>co2_coicop!J234</f>
        <v>52.754726527724642</v>
      </c>
      <c r="M235" s="6">
        <f>co2_coicop!K234</f>
        <v>77.133696528054685</v>
      </c>
      <c r="N235" s="6">
        <f>co2_coicop!L234</f>
        <v>65.153679730988813</v>
      </c>
      <c r="O235" s="6">
        <f>co2_coicop!M234</f>
        <v>43.102752645953927</v>
      </c>
      <c r="P235" s="6">
        <f>co2_coicop!N234</f>
        <v>39.450084015451949</v>
      </c>
      <c r="Q235" s="6">
        <f>co2_coicop!O234</f>
        <v>68.862912269147287</v>
      </c>
      <c r="R235" s="6">
        <f>co2_coicop!P234</f>
        <v>28.35173493341528</v>
      </c>
      <c r="S235" s="6">
        <f>co2_coicop!Q234</f>
        <v>75.195190310853647</v>
      </c>
    </row>
    <row r="236" spans="2:19" x14ac:dyDescent="0.45">
      <c r="C236" s="3" t="str">
        <f>co2_coicop!A235</f>
        <v>9.4.2.3 Museums, zoological gardens, theme parks</v>
      </c>
      <c r="D236" s="6">
        <f>co2_coicop!B235</f>
        <v>21.38120179242383</v>
      </c>
      <c r="E236" s="6">
        <f>co2_coicop!C235</f>
        <v>22.23057885815091</v>
      </c>
      <c r="F236" s="6">
        <f>co2_coicop!D235</f>
        <v>13.55582223340341</v>
      </c>
      <c r="G236" s="6">
        <f>co2_coicop!E235</f>
        <v>14.77009768347922</v>
      </c>
      <c r="H236" s="6">
        <f>co2_coicop!F235</f>
        <v>8.7841546335731344</v>
      </c>
      <c r="I236" s="6">
        <f>co2_coicop!G235</f>
        <v>11.317214741149311</v>
      </c>
      <c r="J236" s="6">
        <f>co2_coicop!H235</f>
        <v>19.200181555396782</v>
      </c>
      <c r="K236" s="6">
        <f>co2_coicop!I235</f>
        <v>9.3466866602585199</v>
      </c>
      <c r="L236" s="6">
        <f>co2_coicop!J235</f>
        <v>35.60222952131484</v>
      </c>
      <c r="M236" s="6">
        <f>co2_coicop!K235</f>
        <v>38.72416548930704</v>
      </c>
      <c r="N236" s="6">
        <f>co2_coicop!L235</f>
        <v>17.496537712773211</v>
      </c>
      <c r="O236" s="6">
        <f>co2_coicop!M235</f>
        <v>21.703581608985662</v>
      </c>
      <c r="P236" s="6">
        <f>co2_coicop!N235</f>
        <v>14.179717434831201</v>
      </c>
      <c r="Q236" s="6">
        <f>co2_coicop!O235</f>
        <v>14.291310237241561</v>
      </c>
      <c r="R236" s="6">
        <f>co2_coicop!P235</f>
        <v>27.26621152266986</v>
      </c>
      <c r="S236" s="6">
        <f>co2_coicop!Q235</f>
        <v>15.62303209417049</v>
      </c>
    </row>
    <row r="237" spans="2:19" x14ac:dyDescent="0.45">
      <c r="B237" s="3" t="s">
        <v>543</v>
      </c>
      <c r="C237" s="3" t="str">
        <f>co2_coicop!A236</f>
        <v>9.4.3.1 TV licences</v>
      </c>
      <c r="D237" s="6">
        <f>co2_coicop!B236</f>
        <v>64.536166826993636</v>
      </c>
      <c r="E237" s="6">
        <f>co2_coicop!C236</f>
        <v>62.00371168974317</v>
      </c>
      <c r="F237" s="6">
        <f>co2_coicop!D236</f>
        <v>66.692785261302504</v>
      </c>
      <c r="G237" s="6">
        <f>co2_coicop!E236</f>
        <v>65.09527215373069</v>
      </c>
      <c r="H237" s="6">
        <f>co2_coicop!F236</f>
        <v>70.715481784270764</v>
      </c>
      <c r="I237" s="6">
        <f>co2_coicop!G236</f>
        <v>86.731607861829531</v>
      </c>
      <c r="J237" s="6">
        <f>co2_coicop!H236</f>
        <v>96.522238931227349</v>
      </c>
      <c r="K237" s="6">
        <f>co2_coicop!I236</f>
        <v>98.277481362578911</v>
      </c>
      <c r="L237" s="6">
        <f>co2_coicop!J236</f>
        <v>84.267706520926865</v>
      </c>
      <c r="M237" s="6">
        <f>co2_coicop!K236</f>
        <v>85.875168496597993</v>
      </c>
      <c r="N237" s="6">
        <f>co2_coicop!L236</f>
        <v>80.902116599662151</v>
      </c>
      <c r="O237" s="6">
        <f>co2_coicop!M236</f>
        <v>75.902663726927813</v>
      </c>
      <c r="P237" s="6">
        <f>co2_coicop!N236</f>
        <v>84.719395168295875</v>
      </c>
      <c r="Q237" s="6">
        <f>co2_coicop!O236</f>
        <v>71.124247184647373</v>
      </c>
      <c r="R237" s="6">
        <f>co2_coicop!P236</f>
        <v>70.277491274332448</v>
      </c>
      <c r="S237" s="6">
        <f>co2_coicop!Q236</f>
        <v>73.195232161825572</v>
      </c>
    </row>
    <row r="238" spans="2:19" x14ac:dyDescent="0.45">
      <c r="C238" s="3" t="str">
        <f>co2_coicop!A237</f>
        <v>9.4.3.2 Satellite subscriptions</v>
      </c>
      <c r="D238" s="6">
        <f>co2_coicop!B237</f>
        <v>47.501959811299358</v>
      </c>
      <c r="E238" s="6">
        <f>co2_coicop!C237</f>
        <v>45.661282005672383</v>
      </c>
      <c r="F238" s="6">
        <f>co2_coicop!D237</f>
        <v>62.618487475620512</v>
      </c>
      <c r="G238" s="6">
        <f>co2_coicop!E237</f>
        <v>51.810372510399972</v>
      </c>
      <c r="H238" s="6">
        <f>co2_coicop!F237</f>
        <v>57.741226950339538</v>
      </c>
      <c r="I238" s="6">
        <f>co2_coicop!G237</f>
        <v>75.268046631198587</v>
      </c>
      <c r="J238" s="6">
        <f>co2_coicop!H237</f>
        <v>77.651674410318705</v>
      </c>
      <c r="K238" s="6">
        <f>co2_coicop!I237</f>
        <v>83.645466075787112</v>
      </c>
      <c r="L238" s="6">
        <f>co2_coicop!J237</f>
        <v>76.727469805910388</v>
      </c>
      <c r="M238" s="6">
        <f>co2_coicop!K237</f>
        <v>79.62222747785286</v>
      </c>
      <c r="N238" s="6">
        <f>co2_coicop!L237</f>
        <v>90.722345869109219</v>
      </c>
      <c r="O238" s="6">
        <f>co2_coicop!M237</f>
        <v>97.106296846296459</v>
      </c>
      <c r="P238" s="6">
        <f>co2_coicop!N237</f>
        <v>94.149801928658704</v>
      </c>
      <c r="Q238" s="6">
        <f>co2_coicop!O237</f>
        <v>84.423299238035767</v>
      </c>
      <c r="R238" s="6">
        <f>co2_coicop!P237</f>
        <v>80.827965131018516</v>
      </c>
      <c r="S238" s="6">
        <f>co2_coicop!Q237</f>
        <v>78.206870360455653</v>
      </c>
    </row>
    <row r="239" spans="2:19" x14ac:dyDescent="0.45">
      <c r="C239" s="3" t="str">
        <f>co2_coicop!A238</f>
        <v>9.4.3.3 Rent for TV/Satellite/VCR</v>
      </c>
      <c r="D239" s="6">
        <f>co2_coicop!B238</f>
        <v>19.806595795128789</v>
      </c>
      <c r="E239" s="6">
        <f>co2_coicop!C238</f>
        <v>17.590750352872131</v>
      </c>
      <c r="F239" s="6">
        <f>co2_coicop!D238</f>
        <v>9.099131163721621</v>
      </c>
      <c r="G239" s="6">
        <f>co2_coicop!E238</f>
        <v>9.9368877818493395</v>
      </c>
      <c r="H239" s="6">
        <f>co2_coicop!F238</f>
        <v>4.799207898918926</v>
      </c>
      <c r="I239" s="6">
        <f>co2_coicop!G238</f>
        <v>3.7482345108164732</v>
      </c>
      <c r="J239" s="6">
        <f>co2_coicop!H238</f>
        <v>11.949778356048389</v>
      </c>
      <c r="K239" s="6">
        <f>co2_coicop!I238</f>
        <v>10.33491654207679</v>
      </c>
      <c r="L239" s="6">
        <f>co2_coicop!J238</f>
        <v>10.17565371090962</v>
      </c>
      <c r="M239" s="6">
        <f>co2_coicop!K238</f>
        <v>14.143086033389631</v>
      </c>
      <c r="N239" s="6">
        <f>co2_coicop!L238</f>
        <v>0.76443315927260969</v>
      </c>
      <c r="O239" s="6">
        <f>co2_coicop!M238</f>
        <v>0</v>
      </c>
      <c r="P239" s="6">
        <f>co2_coicop!N238</f>
        <v>0.26477027021776212</v>
      </c>
      <c r="Q239" s="6">
        <f>co2_coicop!O238</f>
        <v>0.45755387218632643</v>
      </c>
      <c r="R239" s="6">
        <f>co2_coicop!P238</f>
        <v>0.18368679022992709</v>
      </c>
      <c r="S239" s="6">
        <f>co2_coicop!Q238</f>
        <v>1.667910463316999</v>
      </c>
    </row>
    <row r="240" spans="2:19" x14ac:dyDescent="0.45">
      <c r="C240" s="3" t="str">
        <f>co2_coicop!A239</f>
        <v>9.4.3.4 Cable subscriptions</v>
      </c>
      <c r="D240" s="6">
        <f>co2_coicop!B239</f>
        <v>39.632256629707207</v>
      </c>
      <c r="E240" s="6">
        <f>co2_coicop!C239</f>
        <v>32.579220183746571</v>
      </c>
      <c r="F240" s="6">
        <f>co2_coicop!D239</f>
        <v>43.455806461737538</v>
      </c>
      <c r="G240" s="6">
        <f>co2_coicop!E239</f>
        <v>31.041268090431441</v>
      </c>
      <c r="H240" s="6">
        <f>co2_coicop!F239</f>
        <v>39.841958451095351</v>
      </c>
      <c r="I240" s="6">
        <f>co2_coicop!G239</f>
        <v>44.276687513841942</v>
      </c>
      <c r="J240" s="6">
        <f>co2_coicop!H239</f>
        <v>41.55284437766025</v>
      </c>
      <c r="K240" s="6">
        <f>co2_coicop!I239</f>
        <v>25.7659444380864</v>
      </c>
      <c r="L240" s="6">
        <f>co2_coicop!J239</f>
        <v>25.599147816507909</v>
      </c>
      <c r="M240" s="6">
        <f>co2_coicop!K239</f>
        <v>41.21538836919467</v>
      </c>
      <c r="N240" s="6">
        <f>co2_coicop!L239</f>
        <v>28.962294646894541</v>
      </c>
      <c r="O240" s="6">
        <f>co2_coicop!M239</f>
        <v>38.385862932387553</v>
      </c>
      <c r="P240" s="6">
        <f>co2_coicop!N239</f>
        <v>37.929982480626258</v>
      </c>
      <c r="Q240" s="6">
        <f>co2_coicop!O239</f>
        <v>30.298735640269701</v>
      </c>
      <c r="R240" s="6">
        <f>co2_coicop!P239</f>
        <v>37.813723643553871</v>
      </c>
      <c r="S240" s="6">
        <f>co2_coicop!Q239</f>
        <v>46.01447389486205</v>
      </c>
    </row>
    <row r="241" spans="1:19" x14ac:dyDescent="0.45">
      <c r="C241" s="3" t="str">
        <f>co2_coicop!A240</f>
        <v>9.4.3.5 TV slot meter payments</v>
      </c>
      <c r="D241" s="6">
        <f>co2_coicop!B240</f>
        <v>0</v>
      </c>
      <c r="E241" s="6">
        <f>co2_coicop!C240</f>
        <v>0</v>
      </c>
      <c r="F241" s="6">
        <f>co2_coicop!D240</f>
        <v>7.7979822806958005E-2</v>
      </c>
      <c r="G241" s="6">
        <f>co2_coicop!E240</f>
        <v>0.77109410532187361</v>
      </c>
      <c r="H241" s="6">
        <f>co2_coicop!F240</f>
        <v>0</v>
      </c>
      <c r="I241" s="6">
        <f>co2_coicop!G240</f>
        <v>0.23606766484772229</v>
      </c>
      <c r="J241" s="6">
        <f>co2_coicop!H240</f>
        <v>0</v>
      </c>
      <c r="K241" s="6">
        <f>co2_coicop!I240</f>
        <v>2.4534799288476008</v>
      </c>
      <c r="L241" s="6">
        <f>co2_coicop!J240</f>
        <v>0.6473317961731081</v>
      </c>
      <c r="M241" s="6">
        <f>co2_coicop!K240</f>
        <v>0</v>
      </c>
      <c r="N241" s="6">
        <f>co2_coicop!L240</f>
        <v>0</v>
      </c>
      <c r="O241" s="6">
        <f>co2_coicop!M240</f>
        <v>0</v>
      </c>
      <c r="P241" s="6">
        <f>co2_coicop!N240</f>
        <v>0</v>
      </c>
      <c r="Q241" s="6">
        <f>co2_coicop!O240</f>
        <v>0.2024574632992914</v>
      </c>
      <c r="R241" s="6">
        <f>co2_coicop!P240</f>
        <v>0</v>
      </c>
      <c r="S241" s="6">
        <f>co2_coicop!Q240</f>
        <v>0</v>
      </c>
    </row>
    <row r="242" spans="1:19" x14ac:dyDescent="0.45">
      <c r="C242" s="3" t="str">
        <f>co2_coicop!A241</f>
        <v>9.4.3.6 Video, cassette and CD hire</v>
      </c>
      <c r="D242" s="6">
        <f>co2_coicop!B241</f>
        <v>6.1515546476463623</v>
      </c>
      <c r="E242" s="6">
        <f>co2_coicop!C241</f>
        <v>5.7002303353738686</v>
      </c>
      <c r="F242" s="6">
        <f>co2_coicop!D241</f>
        <v>6.577089582836475</v>
      </c>
      <c r="G242" s="6">
        <f>co2_coicop!E241</f>
        <v>4.8832136799962456</v>
      </c>
      <c r="H242" s="6">
        <f>co2_coicop!F241</f>
        <v>4.282882729857457</v>
      </c>
      <c r="I242" s="6">
        <f>co2_coicop!G241</f>
        <v>5.5667436050826602</v>
      </c>
      <c r="J242" s="6">
        <f>co2_coicop!H241</f>
        <v>2.1435206884271691</v>
      </c>
      <c r="K242" s="6">
        <f>co2_coicop!I241</f>
        <v>1.449209137640326</v>
      </c>
      <c r="L242" s="6">
        <f>co2_coicop!J241</f>
        <v>7.7249989146579647</v>
      </c>
      <c r="M242" s="6">
        <f>co2_coicop!K241</f>
        <v>2.154741681485195</v>
      </c>
      <c r="N242" s="6">
        <f>co2_coicop!L241</f>
        <v>2.1890415327902741</v>
      </c>
      <c r="O242" s="6">
        <f>co2_coicop!M241</f>
        <v>2.3207549397611689</v>
      </c>
      <c r="P242" s="6">
        <f>co2_coicop!N241</f>
        <v>5.4310513776048852</v>
      </c>
      <c r="Q242" s="6">
        <f>co2_coicop!O241</f>
        <v>1.6776693462694461</v>
      </c>
      <c r="R242" s="6">
        <f>co2_coicop!P241</f>
        <v>6.4065058398688022</v>
      </c>
      <c r="S242" s="6">
        <f>co2_coicop!Q241</f>
        <v>4.7566365975551212</v>
      </c>
    </row>
    <row r="243" spans="1:19" x14ac:dyDescent="0.45">
      <c r="B243" s="3" t="s">
        <v>544</v>
      </c>
      <c r="C243" s="3" t="str">
        <f>co2_coicop!A242</f>
        <v>9.4.4.1 Admissions to clubs, dances. Discos, bingo</v>
      </c>
      <c r="D243" s="6">
        <f>co2_coicop!B242</f>
        <v>38.782090448164553</v>
      </c>
      <c r="E243" s="6">
        <f>co2_coicop!C242</f>
        <v>21.44534017068921</v>
      </c>
      <c r="F243" s="6">
        <f>co2_coicop!D242</f>
        <v>38.45428878093206</v>
      </c>
      <c r="G243" s="6">
        <f>co2_coicop!E242</f>
        <v>43.790824156985529</v>
      </c>
      <c r="H243" s="6">
        <f>co2_coicop!F242</f>
        <v>23.776106565914152</v>
      </c>
      <c r="I243" s="6">
        <f>co2_coicop!G242</f>
        <v>36.071206521894062</v>
      </c>
      <c r="J243" s="6">
        <f>co2_coicop!H242</f>
        <v>22.538925924366239</v>
      </c>
      <c r="K243" s="6">
        <f>co2_coicop!I242</f>
        <v>35.140623576243229</v>
      </c>
      <c r="L243" s="6">
        <f>co2_coicop!J242</f>
        <v>18.545064512805912</v>
      </c>
      <c r="M243" s="6">
        <f>co2_coicop!K242</f>
        <v>28.605008079630121</v>
      </c>
      <c r="N243" s="6">
        <f>co2_coicop!L242</f>
        <v>33.485995735320422</v>
      </c>
      <c r="O243" s="6">
        <f>co2_coicop!M242</f>
        <v>36.773214453528283</v>
      </c>
      <c r="P243" s="6">
        <f>co2_coicop!N242</f>
        <v>26.475864535444622</v>
      </c>
      <c r="Q243" s="6">
        <f>co2_coicop!O242</f>
        <v>16.83720631237183</v>
      </c>
      <c r="R243" s="6">
        <f>co2_coicop!P242</f>
        <v>28.597557715960608</v>
      </c>
      <c r="S243" s="6">
        <f>co2_coicop!Q242</f>
        <v>19.887324473390059</v>
      </c>
    </row>
    <row r="244" spans="1:19" x14ac:dyDescent="0.45">
      <c r="C244" s="3" t="str">
        <f>co2_coicop!A243</f>
        <v>9.4.4.2 Social events and gatherings</v>
      </c>
      <c r="D244" s="6">
        <f>co2_coicop!B243</f>
        <v>7.8613077801556921</v>
      </c>
      <c r="E244" s="6">
        <f>co2_coicop!C243</f>
        <v>10.42198526904987</v>
      </c>
      <c r="F244" s="6">
        <f>co2_coicop!D243</f>
        <v>8.0968558104176118</v>
      </c>
      <c r="G244" s="6">
        <f>co2_coicop!E243</f>
        <v>9.2305365968938542</v>
      </c>
      <c r="H244" s="6">
        <f>co2_coicop!F243</f>
        <v>10.96923985582259</v>
      </c>
      <c r="I244" s="6">
        <f>co2_coicop!G243</f>
        <v>11.05980133585911</v>
      </c>
      <c r="J244" s="6">
        <f>co2_coicop!H243</f>
        <v>12.674881095857261</v>
      </c>
      <c r="K244" s="6">
        <f>co2_coicop!I243</f>
        <v>35.766447876384888</v>
      </c>
      <c r="L244" s="6">
        <f>co2_coicop!J243</f>
        <v>7.9716109299261202</v>
      </c>
      <c r="M244" s="6">
        <f>co2_coicop!K243</f>
        <v>12.90495699818867</v>
      </c>
      <c r="N244" s="6">
        <f>co2_coicop!L243</f>
        <v>9.9080698622932779</v>
      </c>
      <c r="O244" s="6">
        <f>co2_coicop!M243</f>
        <v>9.139119591647388</v>
      </c>
      <c r="P244" s="6">
        <f>co2_coicop!N243</f>
        <v>5.8658668945455519</v>
      </c>
      <c r="Q244" s="6">
        <f>co2_coicop!O243</f>
        <v>13.623819839724449</v>
      </c>
      <c r="R244" s="6">
        <f>co2_coicop!P243</f>
        <v>11.05351379581503</v>
      </c>
      <c r="S244" s="6">
        <f>co2_coicop!Q243</f>
        <v>17.428893831488519</v>
      </c>
    </row>
    <row r="245" spans="1:19" x14ac:dyDescent="0.45">
      <c r="C245" s="3" t="str">
        <f>co2_coicop!A244</f>
        <v>9.4.4.3 Subscriptions for leisure activities</v>
      </c>
      <c r="D245" s="6">
        <f>co2_coicop!B244</f>
        <v>13.972887642322251</v>
      </c>
      <c r="E245" s="6">
        <f>co2_coicop!C244</f>
        <v>12.690705346311351</v>
      </c>
      <c r="F245" s="6">
        <f>co2_coicop!D244</f>
        <v>12.040040429270009</v>
      </c>
      <c r="G245" s="6">
        <f>co2_coicop!E244</f>
        <v>22.361105610305291</v>
      </c>
      <c r="H245" s="6">
        <f>co2_coicop!F244</f>
        <v>14.21695442861356</v>
      </c>
      <c r="I245" s="6">
        <f>co2_coicop!G244</f>
        <v>19.61665054538576</v>
      </c>
      <c r="J245" s="6">
        <f>co2_coicop!H244</f>
        <v>32.826734215985759</v>
      </c>
      <c r="K245" s="6">
        <f>co2_coicop!I244</f>
        <v>17.04726105817732</v>
      </c>
      <c r="L245" s="6">
        <f>co2_coicop!J244</f>
        <v>26.71128685974292</v>
      </c>
      <c r="M245" s="6">
        <f>co2_coicop!K244</f>
        <v>22.88774379735613</v>
      </c>
      <c r="N245" s="6">
        <f>co2_coicop!L244</f>
        <v>18.571085184478399</v>
      </c>
      <c r="O245" s="6">
        <f>co2_coicop!M244</f>
        <v>9.6926294441819536</v>
      </c>
      <c r="P245" s="6">
        <f>co2_coicop!N244</f>
        <v>16.44983640526895</v>
      </c>
      <c r="Q245" s="6">
        <f>co2_coicop!O244</f>
        <v>19.86131912478286</v>
      </c>
      <c r="R245" s="6">
        <f>co2_coicop!P244</f>
        <v>32.791681540398223</v>
      </c>
      <c r="S245" s="6">
        <f>co2_coicop!Q244</f>
        <v>12.290331476515011</v>
      </c>
    </row>
    <row r="246" spans="1:19" x14ac:dyDescent="0.45">
      <c r="B246" s="3" t="s">
        <v>406</v>
      </c>
      <c r="C246" s="3" t="str">
        <f>co2_coicop!A245</f>
        <v>9.4.5 Development of film, photos</v>
      </c>
      <c r="D246" s="6">
        <f>co2_coicop!B245</f>
        <v>2.9856376265019882</v>
      </c>
      <c r="E246" s="6">
        <f>co2_coicop!C245</f>
        <v>2.0021572301493609</v>
      </c>
      <c r="F246" s="6">
        <f>co2_coicop!D245</f>
        <v>9.8546711606556379</v>
      </c>
      <c r="G246" s="6">
        <f>co2_coicop!E245</f>
        <v>2.1349436988827049</v>
      </c>
      <c r="H246" s="6">
        <f>co2_coicop!F245</f>
        <v>2.754787525404288</v>
      </c>
      <c r="I246" s="6">
        <f>co2_coicop!G245</f>
        <v>2.3137784398305739</v>
      </c>
      <c r="J246" s="6">
        <f>co2_coicop!H245</f>
        <v>2.2668814493767129</v>
      </c>
      <c r="K246" s="6">
        <f>co2_coicop!I245</f>
        <v>4.2051139625165206</v>
      </c>
      <c r="L246" s="6">
        <f>co2_coicop!J245</f>
        <v>1.280669302277331</v>
      </c>
      <c r="M246" s="6">
        <f>co2_coicop!K245</f>
        <v>2.1052928531775672</v>
      </c>
      <c r="N246" s="6">
        <f>co2_coicop!L245</f>
        <v>4.0830204755146546</v>
      </c>
      <c r="O246" s="6">
        <f>co2_coicop!M245</f>
        <v>1.1160538498404711</v>
      </c>
      <c r="P246" s="6">
        <f>co2_coicop!N245</f>
        <v>3.4415185403313102</v>
      </c>
      <c r="Q246" s="6">
        <f>co2_coicop!O245</f>
        <v>1.107935744971698</v>
      </c>
      <c r="R246" s="6">
        <f>co2_coicop!P245</f>
        <v>0.76346091942593342</v>
      </c>
      <c r="S246" s="6">
        <f>co2_coicop!Q245</f>
        <v>4.3922375104906957</v>
      </c>
    </row>
    <row r="247" spans="1:19" x14ac:dyDescent="0.45">
      <c r="B247" s="3" t="s">
        <v>545</v>
      </c>
      <c r="C247" s="3" t="str">
        <f>co2_coicop!A246</f>
        <v>9.4.6.1 Football pools stakes</v>
      </c>
      <c r="D247" s="6">
        <f>co2_coicop!B246</f>
        <v>3.5167970841020599</v>
      </c>
      <c r="E247" s="6">
        <f>co2_coicop!C246</f>
        <v>5.3228271862037637</v>
      </c>
      <c r="F247" s="6">
        <f>co2_coicop!D246</f>
        <v>3.3281607871744239</v>
      </c>
      <c r="G247" s="6">
        <f>co2_coicop!E246</f>
        <v>1.2907575285068551</v>
      </c>
      <c r="H247" s="6">
        <f>co2_coicop!F246</f>
        <v>4.2627485379483412</v>
      </c>
      <c r="I247" s="6">
        <f>co2_coicop!G246</f>
        <v>3.1768796356388349</v>
      </c>
      <c r="J247" s="6">
        <f>co2_coicop!H246</f>
        <v>0.63001921050888232</v>
      </c>
      <c r="K247" s="6">
        <f>co2_coicop!I246</f>
        <v>2.204368363203145</v>
      </c>
      <c r="L247" s="6">
        <f>co2_coicop!J246</f>
        <v>1.1454289759769301</v>
      </c>
      <c r="M247" s="6">
        <f>co2_coicop!K246</f>
        <v>0</v>
      </c>
      <c r="N247" s="6">
        <f>co2_coicop!L246</f>
        <v>0.64098397850641009</v>
      </c>
      <c r="O247" s="6">
        <f>co2_coicop!M246</f>
        <v>4.9085037550268771</v>
      </c>
      <c r="P247" s="6">
        <f>co2_coicop!N246</f>
        <v>1.5217347029992829</v>
      </c>
      <c r="Q247" s="6">
        <f>co2_coicop!O246</f>
        <v>0</v>
      </c>
      <c r="R247" s="6">
        <f>co2_coicop!P246</f>
        <v>0</v>
      </c>
      <c r="S247" s="6">
        <f>co2_coicop!Q246</f>
        <v>0</v>
      </c>
    </row>
    <row r="248" spans="1:19" x14ac:dyDescent="0.45">
      <c r="C248" s="3" t="str">
        <f>co2_coicop!A247</f>
        <v>9.4.6.2 Bingo stakes</v>
      </c>
      <c r="D248" s="6">
        <f>co2_coicop!B247</f>
        <v>18.336758994292961</v>
      </c>
      <c r="E248" s="6">
        <f>co2_coicop!C247</f>
        <v>23.185108232467261</v>
      </c>
      <c r="F248" s="6">
        <f>co2_coicop!D247</f>
        <v>16.550863712968258</v>
      </c>
      <c r="G248" s="6">
        <f>co2_coicop!E247</f>
        <v>16.59468946960996</v>
      </c>
      <c r="H248" s="6">
        <f>co2_coicop!F247</f>
        <v>12.075982691443031</v>
      </c>
      <c r="I248" s="6">
        <f>co2_coicop!G247</f>
        <v>16.786140774870692</v>
      </c>
      <c r="J248" s="6">
        <f>co2_coicop!H247</f>
        <v>18.374485612853942</v>
      </c>
      <c r="K248" s="6">
        <f>co2_coicop!I247</f>
        <v>3.8323578360496602</v>
      </c>
      <c r="L248" s="6">
        <f>co2_coicop!J247</f>
        <v>19.911002248842351</v>
      </c>
      <c r="M248" s="6">
        <f>co2_coicop!K247</f>
        <v>3.2941857241187851</v>
      </c>
      <c r="N248" s="6">
        <f>co2_coicop!L247</f>
        <v>3.726797554170223</v>
      </c>
      <c r="O248" s="6">
        <f>co2_coicop!M247</f>
        <v>6.145204887552512</v>
      </c>
      <c r="P248" s="6">
        <f>co2_coicop!N247</f>
        <v>2.75467096879329</v>
      </c>
      <c r="Q248" s="6">
        <f>co2_coicop!O247</f>
        <v>11.625429805373621</v>
      </c>
      <c r="R248" s="6">
        <f>co2_coicop!P247</f>
        <v>0.29320729092143272</v>
      </c>
      <c r="S248" s="6">
        <f>co2_coicop!Q247</f>
        <v>5.2578448747190683</v>
      </c>
    </row>
    <row r="249" spans="1:19" x14ac:dyDescent="0.45">
      <c r="C249" s="3" t="str">
        <f>co2_coicop!A248</f>
        <v>9.4.6.3 Lottery</v>
      </c>
      <c r="D249" s="6">
        <f>co2_coicop!B248</f>
        <v>74.796231697537678</v>
      </c>
      <c r="E249" s="6">
        <f>co2_coicop!C248</f>
        <v>149.32368885790029</v>
      </c>
      <c r="F249" s="6">
        <f>co2_coicop!D248</f>
        <v>119.7541045106272</v>
      </c>
      <c r="G249" s="6">
        <f>co2_coicop!E248</f>
        <v>143.5327156530453</v>
      </c>
      <c r="H249" s="6">
        <f>co2_coicop!F248</f>
        <v>139.8983139222091</v>
      </c>
      <c r="I249" s="6">
        <f>co2_coicop!G248</f>
        <v>124.2715829049482</v>
      </c>
      <c r="J249" s="6">
        <f>co2_coicop!H248</f>
        <v>137.97294398019261</v>
      </c>
      <c r="K249" s="6">
        <f>co2_coicop!I248</f>
        <v>137.06807259344271</v>
      </c>
      <c r="L249" s="6">
        <f>co2_coicop!J248</f>
        <v>75.673606393063352</v>
      </c>
      <c r="M249" s="6">
        <f>co2_coicop!K248</f>
        <v>93.215248448730847</v>
      </c>
      <c r="N249" s="6">
        <f>co2_coicop!L248</f>
        <v>110.691838053647</v>
      </c>
      <c r="O249" s="6">
        <f>co2_coicop!M248</f>
        <v>102.6335838718755</v>
      </c>
      <c r="P249" s="6">
        <f>co2_coicop!N248</f>
        <v>124.46314675604729</v>
      </c>
      <c r="Q249" s="6">
        <f>co2_coicop!O248</f>
        <v>119.7951425178049</v>
      </c>
      <c r="R249" s="6">
        <f>co2_coicop!P248</f>
        <v>100.4184875642982</v>
      </c>
      <c r="S249" s="6">
        <f>co2_coicop!Q248</f>
        <v>64.896055496599558</v>
      </c>
    </row>
    <row r="250" spans="1:19" x14ac:dyDescent="0.45">
      <c r="C250" s="3" t="str">
        <f>co2_coicop!A249</f>
        <v>9.4.6.4 Bookmaker, tote, other betting stakes</v>
      </c>
      <c r="D250" s="6">
        <f>co2_coicop!B249</f>
        <v>108.84802254361659</v>
      </c>
      <c r="E250" s="6">
        <f>co2_coicop!C249</f>
        <v>49.678854472597372</v>
      </c>
      <c r="F250" s="6">
        <f>co2_coicop!D249</f>
        <v>70.712552155630888</v>
      </c>
      <c r="G250" s="6">
        <f>co2_coicop!E249</f>
        <v>47.034747727357498</v>
      </c>
      <c r="H250" s="6">
        <f>co2_coicop!F249</f>
        <v>42.103511057899318</v>
      </c>
      <c r="I250" s="6">
        <f>co2_coicop!G249</f>
        <v>46.824855685718447</v>
      </c>
      <c r="J250" s="6">
        <f>co2_coicop!H249</f>
        <v>65.263285084841968</v>
      </c>
      <c r="K250" s="6">
        <f>co2_coicop!I249</f>
        <v>63.46864254840758</v>
      </c>
      <c r="L250" s="6">
        <f>co2_coicop!J249</f>
        <v>15.682273991839629</v>
      </c>
      <c r="M250" s="6">
        <f>co2_coicop!K249</f>
        <v>38.579876881418983</v>
      </c>
      <c r="N250" s="6">
        <f>co2_coicop!L249</f>
        <v>42.303834106577533</v>
      </c>
      <c r="O250" s="6">
        <f>co2_coicop!M249</f>
        <v>32.359210448988989</v>
      </c>
      <c r="P250" s="6">
        <f>co2_coicop!N249</f>
        <v>22.47434579679766</v>
      </c>
      <c r="Q250" s="6">
        <f>co2_coicop!O249</f>
        <v>39.880985116242627</v>
      </c>
      <c r="R250" s="6">
        <f>co2_coicop!P249</f>
        <v>49.569096525765808</v>
      </c>
      <c r="S250" s="6">
        <f>co2_coicop!Q249</f>
        <v>12.746633447419169</v>
      </c>
    </row>
    <row r="251" spans="1:19" x14ac:dyDescent="0.45">
      <c r="B251" s="3" t="s">
        <v>411</v>
      </c>
      <c r="C251" s="3" t="str">
        <f>co2_coicop!A250</f>
        <v>9.5.1 Books</v>
      </c>
      <c r="D251" s="6">
        <f>co2_coicop!B250</f>
        <v>177.6216863138356</v>
      </c>
      <c r="E251" s="6">
        <f>co2_coicop!C250</f>
        <v>141.3190862643529</v>
      </c>
      <c r="F251" s="6">
        <f>co2_coicop!D250</f>
        <v>143.9198300522938</v>
      </c>
      <c r="G251" s="6">
        <f>co2_coicop!E250</f>
        <v>144.8530246357673</v>
      </c>
      <c r="H251" s="6">
        <f>co2_coicop!F250</f>
        <v>165.95956446369371</v>
      </c>
      <c r="I251" s="6">
        <f>co2_coicop!G250</f>
        <v>149.43315797705111</v>
      </c>
      <c r="J251" s="6">
        <f>co2_coicop!H250</f>
        <v>143.34481201277259</v>
      </c>
      <c r="K251" s="6">
        <f>co2_coicop!I250</f>
        <v>91.189017279094017</v>
      </c>
      <c r="L251" s="6">
        <f>co2_coicop!J250</f>
        <v>74.945546628134537</v>
      </c>
      <c r="M251" s="6">
        <f>co2_coicop!K250</f>
        <v>79.144153648308915</v>
      </c>
      <c r="N251" s="6">
        <f>co2_coicop!L250</f>
        <v>80.220264624753383</v>
      </c>
      <c r="O251" s="6">
        <f>co2_coicop!M250</f>
        <v>97.570064845093924</v>
      </c>
      <c r="P251" s="6">
        <f>co2_coicop!N250</f>
        <v>78.372364755147345</v>
      </c>
      <c r="Q251" s="6">
        <f>co2_coicop!O250</f>
        <v>88.348071920146339</v>
      </c>
      <c r="R251" s="6">
        <f>co2_coicop!P250</f>
        <v>50.941494490213742</v>
      </c>
      <c r="S251" s="6">
        <f>co2_coicop!Q250</f>
        <v>58.316740138077918</v>
      </c>
    </row>
    <row r="252" spans="1:19" x14ac:dyDescent="0.45">
      <c r="B252" s="3" t="s">
        <v>412</v>
      </c>
      <c r="C252" s="3" t="str">
        <f>co2_coicop!A251</f>
        <v>9.5.2 Diaries, address books, cards etc</v>
      </c>
      <c r="D252" s="6">
        <f>co2_coicop!B251</f>
        <v>68.431272905432067</v>
      </c>
      <c r="E252" s="6">
        <f>co2_coicop!C251</f>
        <v>49.687652721229647</v>
      </c>
      <c r="F252" s="6">
        <f>co2_coicop!D251</f>
        <v>49.175593870396547</v>
      </c>
      <c r="G252" s="6">
        <f>co2_coicop!E251</f>
        <v>66.333193597943961</v>
      </c>
      <c r="H252" s="6">
        <f>co2_coicop!F251</f>
        <v>75.38878385832065</v>
      </c>
      <c r="I252" s="6">
        <f>co2_coicop!G251</f>
        <v>47.17975963371255</v>
      </c>
      <c r="J252" s="6">
        <f>co2_coicop!H251</f>
        <v>53.146392783655479</v>
      </c>
      <c r="K252" s="6">
        <f>co2_coicop!I251</f>
        <v>34.614481914435899</v>
      </c>
      <c r="L252" s="6">
        <f>co2_coicop!J251</f>
        <v>40.185124604114932</v>
      </c>
      <c r="M252" s="6">
        <f>co2_coicop!K251</f>
        <v>43.015698370656096</v>
      </c>
      <c r="N252" s="6">
        <f>co2_coicop!L251</f>
        <v>45.438825008177723</v>
      </c>
      <c r="O252" s="6">
        <f>co2_coicop!M251</f>
        <v>41.604023029006477</v>
      </c>
      <c r="P252" s="6">
        <f>co2_coicop!N251</f>
        <v>42.086416873685863</v>
      </c>
      <c r="Q252" s="6">
        <f>co2_coicop!O251</f>
        <v>50.739299890501499</v>
      </c>
      <c r="R252" s="6">
        <f>co2_coicop!P251</f>
        <v>39.313774665592263</v>
      </c>
      <c r="S252" s="6">
        <f>co2_coicop!Q251</f>
        <v>36.477099359221768</v>
      </c>
    </row>
    <row r="253" spans="1:19" x14ac:dyDescent="0.45">
      <c r="B253" s="3" t="s">
        <v>413</v>
      </c>
      <c r="C253" s="3" t="str">
        <f>co2_coicop!A252</f>
        <v>9.5.3 Cards, calendars, posters and other printed matter</v>
      </c>
      <c r="D253" s="6">
        <f>co2_coicop!B252</f>
        <v>88.691462997091577</v>
      </c>
      <c r="E253" s="6">
        <f>co2_coicop!C252</f>
        <v>82.927715954391928</v>
      </c>
      <c r="F253" s="6">
        <f>co2_coicop!D252</f>
        <v>80.699057880676136</v>
      </c>
      <c r="G253" s="6">
        <f>co2_coicop!E252</f>
        <v>89.391873059087828</v>
      </c>
      <c r="H253" s="6">
        <f>co2_coicop!F252</f>
        <v>69.825493807394508</v>
      </c>
      <c r="I253" s="6">
        <f>co2_coicop!G252</f>
        <v>69.003590198896575</v>
      </c>
      <c r="J253" s="6">
        <f>co2_coicop!H252</f>
        <v>59.859982447284203</v>
      </c>
      <c r="K253" s="6">
        <f>co2_coicop!I252</f>
        <v>50.870261346965833</v>
      </c>
      <c r="L253" s="6">
        <f>co2_coicop!J252</f>
        <v>54.823451640409118</v>
      </c>
      <c r="M253" s="6">
        <f>co2_coicop!K252</f>
        <v>43.040430771361883</v>
      </c>
      <c r="N253" s="6">
        <f>co2_coicop!L252</f>
        <v>52.49647674955493</v>
      </c>
      <c r="O253" s="6">
        <f>co2_coicop!M252</f>
        <v>52.392471361095382</v>
      </c>
      <c r="P253" s="6">
        <f>co2_coicop!N252</f>
        <v>43.78537242196245</v>
      </c>
      <c r="Q253" s="6">
        <f>co2_coicop!O252</f>
        <v>42.034033305049618</v>
      </c>
      <c r="R253" s="6">
        <f>co2_coicop!P252</f>
        <v>55.321461858394109</v>
      </c>
      <c r="S253" s="6">
        <f>co2_coicop!Q252</f>
        <v>49.986404476611703</v>
      </c>
    </row>
    <row r="254" spans="1:19" x14ac:dyDescent="0.45">
      <c r="B254" s="3" t="s">
        <v>414</v>
      </c>
      <c r="C254" s="3" t="str">
        <f>co2_coicop!A253</f>
        <v>9.5.4 Newspapers</v>
      </c>
      <c r="D254" s="6">
        <f>co2_coicop!B253</f>
        <v>130.79367043522959</v>
      </c>
      <c r="E254" s="6">
        <f>co2_coicop!C253</f>
        <v>115.36690038039271</v>
      </c>
      <c r="F254" s="6">
        <f>co2_coicop!D253</f>
        <v>126.4885846149503</v>
      </c>
      <c r="G254" s="6">
        <f>co2_coicop!E253</f>
        <v>124.5344678041929</v>
      </c>
      <c r="H254" s="6">
        <f>co2_coicop!F253</f>
        <v>121.2364744270196</v>
      </c>
      <c r="I254" s="6">
        <f>co2_coicop!G253</f>
        <v>141.54735644837771</v>
      </c>
      <c r="J254" s="6">
        <f>co2_coicop!H253</f>
        <v>109.7061123435896</v>
      </c>
      <c r="K254" s="6">
        <f>co2_coicop!I253</f>
        <v>94.612857228637807</v>
      </c>
      <c r="L254" s="6">
        <f>co2_coicop!J253</f>
        <v>61.499757670153848</v>
      </c>
      <c r="M254" s="6">
        <f>co2_coicop!K253</f>
        <v>74.42465403906192</v>
      </c>
      <c r="N254" s="6">
        <f>co2_coicop!L253</f>
        <v>64.490070830807539</v>
      </c>
      <c r="O254" s="6">
        <f>co2_coicop!M253</f>
        <v>77.887396677551038</v>
      </c>
      <c r="P254" s="6">
        <f>co2_coicop!N253</f>
        <v>68.943287457551747</v>
      </c>
      <c r="Q254" s="6">
        <f>co2_coicop!O253</f>
        <v>62.160013399274739</v>
      </c>
      <c r="R254" s="6">
        <f>co2_coicop!P253</f>
        <v>64.950655570411072</v>
      </c>
      <c r="S254" s="6">
        <f>co2_coicop!Q253</f>
        <v>48.451504543692153</v>
      </c>
    </row>
    <row r="255" spans="1:19" x14ac:dyDescent="0.45">
      <c r="B255" s="3" t="s">
        <v>415</v>
      </c>
      <c r="C255" s="3" t="str">
        <f>co2_coicop!A254</f>
        <v>9.5.5 Magazines and periodicals</v>
      </c>
      <c r="D255" s="6">
        <f>co2_coicop!B254</f>
        <v>85.68744928937835</v>
      </c>
      <c r="E255" s="6">
        <f>co2_coicop!C254</f>
        <v>72.693562263965688</v>
      </c>
      <c r="F255" s="6">
        <f>co2_coicop!D254</f>
        <v>58.554793559219704</v>
      </c>
      <c r="G255" s="6">
        <f>co2_coicop!E254</f>
        <v>65.813782904790969</v>
      </c>
      <c r="H255" s="6">
        <f>co2_coicop!F254</f>
        <v>61.175632938214513</v>
      </c>
      <c r="I255" s="6">
        <f>co2_coicop!G254</f>
        <v>67.132574492984247</v>
      </c>
      <c r="J255" s="6">
        <f>co2_coicop!H254</f>
        <v>62.448657990992601</v>
      </c>
      <c r="K255" s="6">
        <f>co2_coicop!I254</f>
        <v>50.145959688916328</v>
      </c>
      <c r="L255" s="6">
        <f>co2_coicop!J254</f>
        <v>41.98015448596896</v>
      </c>
      <c r="M255" s="6">
        <f>co2_coicop!K254</f>
        <v>36.004157163729339</v>
      </c>
      <c r="N255" s="6">
        <f>co2_coicop!L254</f>
        <v>39.670351930039082</v>
      </c>
      <c r="O255" s="6">
        <f>co2_coicop!M254</f>
        <v>35.213233001532878</v>
      </c>
      <c r="P255" s="6">
        <f>co2_coicop!N254</f>
        <v>32.59295701868465</v>
      </c>
      <c r="Q255" s="6">
        <f>co2_coicop!O254</f>
        <v>27.91659870018923</v>
      </c>
      <c r="R255" s="6">
        <f>co2_coicop!P254</f>
        <v>22.342645055684191</v>
      </c>
      <c r="S255" s="6">
        <f>co2_coicop!Q254</f>
        <v>29.784905006926628</v>
      </c>
    </row>
    <row r="256" spans="1:19" x14ac:dyDescent="0.45">
      <c r="A256" s="3" t="s">
        <v>30</v>
      </c>
      <c r="B256" s="3" t="s">
        <v>416</v>
      </c>
      <c r="C256" s="3" t="str">
        <f>co2_coicop!A255</f>
        <v>10.1 Education</v>
      </c>
      <c r="D256" s="6">
        <f>co2_coicop!B255</f>
        <v>278.23240107289803</v>
      </c>
      <c r="E256" s="6">
        <f>co2_coicop!C255</f>
        <v>312.79419425684921</v>
      </c>
      <c r="F256" s="6">
        <f>co2_coicop!D255</f>
        <v>269.5431414780353</v>
      </c>
      <c r="G256" s="6">
        <f>co2_coicop!E255</f>
        <v>304.66656669067891</v>
      </c>
      <c r="H256" s="6">
        <f>co2_coicop!F255</f>
        <v>272.6281565830032</v>
      </c>
      <c r="I256" s="6">
        <f>co2_coicop!G255</f>
        <v>333.6367179786248</v>
      </c>
      <c r="J256" s="6">
        <f>co2_coicop!H255</f>
        <v>403.4906271656983</v>
      </c>
      <c r="K256" s="6">
        <f>co2_coicop!I255</f>
        <v>463.52912642841579</v>
      </c>
      <c r="L256" s="6">
        <f>co2_coicop!J255</f>
        <v>414.9925486460329</v>
      </c>
      <c r="M256" s="6">
        <f>co2_coicop!K255</f>
        <v>383.04613821243203</v>
      </c>
      <c r="N256" s="6">
        <f>co2_coicop!L255</f>
        <v>280.80003058866419</v>
      </c>
      <c r="O256" s="6">
        <f>co2_coicop!M255</f>
        <v>282.42643884065973</v>
      </c>
      <c r="P256" s="6">
        <f>co2_coicop!N255</f>
        <v>368.1542892169482</v>
      </c>
      <c r="Q256" s="6">
        <f>co2_coicop!O255</f>
        <v>369.36956043895037</v>
      </c>
      <c r="R256" s="6">
        <f>co2_coicop!P255</f>
        <v>421.22254586444518</v>
      </c>
      <c r="S256" s="6">
        <f>co2_coicop!Q255</f>
        <v>379.99796277098301</v>
      </c>
    </row>
    <row r="257" spans="1:19" x14ac:dyDescent="0.45">
      <c r="B257" s="3" t="s">
        <v>417</v>
      </c>
      <c r="C257" s="3" t="str">
        <f>co2_coicop!A256</f>
        <v>10.2 Educational trips</v>
      </c>
      <c r="D257" s="6">
        <f>co2_coicop!B256</f>
        <v>11.65941289201408</v>
      </c>
      <c r="E257" s="6">
        <f>co2_coicop!C256</f>
        <v>20.696212783233481</v>
      </c>
      <c r="F257" s="6">
        <f>co2_coicop!D256</f>
        <v>12.464189390951899</v>
      </c>
      <c r="G257" s="6">
        <f>co2_coicop!E256</f>
        <v>6.7825614372763994</v>
      </c>
      <c r="H257" s="6">
        <f>co2_coicop!F256</f>
        <v>7.2040154648437458</v>
      </c>
      <c r="I257" s="6">
        <f>co2_coicop!G256</f>
        <v>3.557012422234771</v>
      </c>
      <c r="J257" s="6">
        <f>co2_coicop!H256</f>
        <v>19.81294116386827</v>
      </c>
      <c r="K257" s="6">
        <f>co2_coicop!I256</f>
        <v>9.6031810195394929</v>
      </c>
      <c r="L257" s="6">
        <f>co2_coicop!J256</f>
        <v>15.966503072694509</v>
      </c>
      <c r="M257" s="6">
        <f>co2_coicop!K256</f>
        <v>4.5781973275028518</v>
      </c>
      <c r="N257" s="6">
        <f>co2_coicop!L256</f>
        <v>17.003845634870942</v>
      </c>
      <c r="O257" s="6">
        <f>co2_coicop!M256</f>
        <v>17.24014347705571</v>
      </c>
      <c r="P257" s="6">
        <f>co2_coicop!N256</f>
        <v>8.0125195439875494</v>
      </c>
      <c r="Q257" s="6">
        <f>co2_coicop!O256</f>
        <v>30.606943080082569</v>
      </c>
      <c r="R257" s="6">
        <f>co2_coicop!P256</f>
        <v>11.00561603340841</v>
      </c>
      <c r="S257" s="6">
        <f>co2_coicop!Q256</f>
        <v>9.3180667119547067</v>
      </c>
    </row>
    <row r="258" spans="1:19" x14ac:dyDescent="0.45">
      <c r="A258" s="3" t="s">
        <v>546</v>
      </c>
      <c r="B258" s="3" t="s">
        <v>418</v>
      </c>
      <c r="C258" s="3" t="str">
        <f>co2_coicop!A257</f>
        <v>11.1.1 Restaurant and café meals</v>
      </c>
      <c r="D258" s="6">
        <f>co2_coicop!B257</f>
        <v>1071.78958006672</v>
      </c>
      <c r="E258" s="6">
        <f>co2_coicop!C257</f>
        <v>1102.8935467806921</v>
      </c>
      <c r="F258" s="6">
        <f>co2_coicop!D257</f>
        <v>1181.269264554546</v>
      </c>
      <c r="G258" s="6">
        <f>co2_coicop!E257</f>
        <v>1353.8340767800571</v>
      </c>
      <c r="H258" s="6">
        <f>co2_coicop!F257</f>
        <v>1185.764216201113</v>
      </c>
      <c r="I258" s="6">
        <f>co2_coicop!G257</f>
        <v>1109.2328717144169</v>
      </c>
      <c r="J258" s="6">
        <f>co2_coicop!H257</f>
        <v>1209.3015938019189</v>
      </c>
      <c r="K258" s="6">
        <f>co2_coicop!I257</f>
        <v>1101.8165981944139</v>
      </c>
      <c r="L258" s="6">
        <f>co2_coicop!J257</f>
        <v>910.55699831783545</v>
      </c>
      <c r="M258" s="6">
        <f>co2_coicop!K257</f>
        <v>1039.790299665807</v>
      </c>
      <c r="N258" s="6">
        <f>co2_coicop!L257</f>
        <v>830.19741083165036</v>
      </c>
      <c r="O258" s="6">
        <f>co2_coicop!M257</f>
        <v>995.03245658598212</v>
      </c>
      <c r="P258" s="6">
        <f>co2_coicop!N257</f>
        <v>1016.430802672274</v>
      </c>
      <c r="Q258" s="6">
        <f>co2_coicop!O257</f>
        <v>1020.764509254294</v>
      </c>
      <c r="R258" s="6">
        <f>co2_coicop!P257</f>
        <v>943.7179939212258</v>
      </c>
      <c r="S258" s="6">
        <f>co2_coicop!Q257</f>
        <v>1041.5087338416199</v>
      </c>
    </row>
    <row r="259" spans="1:19" x14ac:dyDescent="0.45">
      <c r="B259" s="3" t="s">
        <v>419</v>
      </c>
      <c r="C259" s="3" t="str">
        <f>co2_coicop!A258</f>
        <v xml:space="preserve">11.1.2 Alcoholic beverages </v>
      </c>
      <c r="D259" s="6">
        <f>co2_coicop!B258</f>
        <v>680.3300199512945</v>
      </c>
      <c r="E259" s="6">
        <f>co2_coicop!C258</f>
        <v>682.65285266812975</v>
      </c>
      <c r="F259" s="6">
        <f>co2_coicop!D258</f>
        <v>785.26230456530755</v>
      </c>
      <c r="G259" s="6">
        <f>co2_coicop!E258</f>
        <v>773.12289651706942</v>
      </c>
      <c r="H259" s="6">
        <f>co2_coicop!F258</f>
        <v>734.83742159384838</v>
      </c>
      <c r="I259" s="6">
        <f>co2_coicop!G258</f>
        <v>627.97370706163815</v>
      </c>
      <c r="J259" s="6">
        <f>co2_coicop!H258</f>
        <v>780.32959168559489</v>
      </c>
      <c r="K259" s="6">
        <f>co2_coicop!I258</f>
        <v>541.05635839108493</v>
      </c>
      <c r="L259" s="6">
        <f>co2_coicop!J258</f>
        <v>368.99946713926892</v>
      </c>
      <c r="M259" s="6">
        <f>co2_coicop!K258</f>
        <v>530.25520135186889</v>
      </c>
      <c r="N259" s="6">
        <f>co2_coicop!L258</f>
        <v>379.64720427047138</v>
      </c>
      <c r="O259" s="6">
        <f>co2_coicop!M258</f>
        <v>549.05933214617437</v>
      </c>
      <c r="P259" s="6">
        <f>co2_coicop!N258</f>
        <v>409.78583555018889</v>
      </c>
      <c r="Q259" s="6">
        <f>co2_coicop!O258</f>
        <v>412.72744863967853</v>
      </c>
      <c r="R259" s="6">
        <f>co2_coicop!P258</f>
        <v>428.53433801131592</v>
      </c>
      <c r="S259" s="6">
        <f>co2_coicop!Q258</f>
        <v>441.20534846692698</v>
      </c>
    </row>
    <row r="260" spans="1:19" x14ac:dyDescent="0.45">
      <c r="B260" s="3" t="s">
        <v>420</v>
      </c>
      <c r="C260" s="3" t="str">
        <f>co2_coicop!A259</f>
        <v>11.1.3 Takeaway meals</v>
      </c>
      <c r="D260" s="6">
        <f>co2_coicop!B259</f>
        <v>277.88105492860188</v>
      </c>
      <c r="E260" s="6">
        <f>co2_coicop!C259</f>
        <v>318.07216545074903</v>
      </c>
      <c r="F260" s="6">
        <f>co2_coicop!D259</f>
        <v>369.80242824046871</v>
      </c>
      <c r="G260" s="6">
        <f>co2_coicop!E259</f>
        <v>307.82504796736822</v>
      </c>
      <c r="H260" s="6">
        <f>co2_coicop!F259</f>
        <v>319.99019733628472</v>
      </c>
      <c r="I260" s="6">
        <f>co2_coicop!G259</f>
        <v>293.88782426878851</v>
      </c>
      <c r="J260" s="6">
        <f>co2_coicop!H259</f>
        <v>330.69160719982489</v>
      </c>
      <c r="K260" s="6">
        <f>co2_coicop!I259</f>
        <v>302.65767797961718</v>
      </c>
      <c r="L260" s="6">
        <f>co2_coicop!J259</f>
        <v>198.9067809983066</v>
      </c>
      <c r="M260" s="6">
        <f>co2_coicop!K259</f>
        <v>255.75712819915779</v>
      </c>
      <c r="N260" s="6">
        <f>co2_coicop!L259</f>
        <v>229.90230539936459</v>
      </c>
      <c r="O260" s="6">
        <f>co2_coicop!M259</f>
        <v>231.0846198269889</v>
      </c>
      <c r="P260" s="6">
        <f>co2_coicop!N259</f>
        <v>257.89516776505508</v>
      </c>
      <c r="Q260" s="6">
        <f>co2_coicop!O259</f>
        <v>227.51854427730399</v>
      </c>
      <c r="R260" s="6">
        <f>co2_coicop!P259</f>
        <v>220.24375764584349</v>
      </c>
      <c r="S260" s="6">
        <f>co2_coicop!Q259</f>
        <v>262.56960169716558</v>
      </c>
    </row>
    <row r="261" spans="1:19" x14ac:dyDescent="0.45">
      <c r="B261" s="3" t="s">
        <v>547</v>
      </c>
      <c r="C261" s="3" t="str">
        <f>co2_coicop!A260</f>
        <v>11.1.4.1 Hot food and cold food</v>
      </c>
      <c r="D261" s="6">
        <f>co2_coicop!B260</f>
        <v>333.51217613479957</v>
      </c>
      <c r="E261" s="6">
        <f>co2_coicop!C260</f>
        <v>311.4876995434293</v>
      </c>
      <c r="F261" s="6">
        <f>co2_coicop!D260</f>
        <v>358.98449822467097</v>
      </c>
      <c r="G261" s="6">
        <f>co2_coicop!E260</f>
        <v>351.62391822313049</v>
      </c>
      <c r="H261" s="6">
        <f>co2_coicop!F260</f>
        <v>361.85694692615488</v>
      </c>
      <c r="I261" s="6">
        <f>co2_coicop!G260</f>
        <v>328.18929769591261</v>
      </c>
      <c r="J261" s="6">
        <f>co2_coicop!H260</f>
        <v>355.65291638228302</v>
      </c>
      <c r="K261" s="6">
        <f>co2_coicop!I260</f>
        <v>339.4290482383991</v>
      </c>
      <c r="L261" s="6">
        <f>co2_coicop!J260</f>
        <v>241.06835020832619</v>
      </c>
      <c r="M261" s="6">
        <f>co2_coicop!K260</f>
        <v>289.11106629869857</v>
      </c>
      <c r="N261" s="6">
        <f>co2_coicop!L260</f>
        <v>243.78341597351849</v>
      </c>
      <c r="O261" s="6">
        <f>co2_coicop!M260</f>
        <v>261.17047151729179</v>
      </c>
      <c r="P261" s="6">
        <f>co2_coicop!N260</f>
        <v>229.81222214228239</v>
      </c>
      <c r="Q261" s="6">
        <f>co2_coicop!O260</f>
        <v>252.2951725754402</v>
      </c>
      <c r="R261" s="6">
        <f>co2_coicop!P260</f>
        <v>203.86961960096031</v>
      </c>
      <c r="S261" s="6">
        <f>co2_coicop!Q260</f>
        <v>255.7119052575483</v>
      </c>
    </row>
    <row r="262" spans="1:19" x14ac:dyDescent="0.45">
      <c r="C262" s="3" t="str">
        <f>co2_coicop!A261</f>
        <v>11.1.4.2 Confectionery</v>
      </c>
      <c r="D262" s="6">
        <f>co2_coicop!B261</f>
        <v>32.469484004721949</v>
      </c>
      <c r="E262" s="6">
        <f>co2_coicop!C261</f>
        <v>35.469473080726097</v>
      </c>
      <c r="F262" s="6">
        <f>co2_coicop!D261</f>
        <v>36.465513694528283</v>
      </c>
      <c r="G262" s="6">
        <f>co2_coicop!E261</f>
        <v>28.39530437690971</v>
      </c>
      <c r="H262" s="6">
        <f>co2_coicop!F261</f>
        <v>40.792121182902022</v>
      </c>
      <c r="I262" s="6">
        <f>co2_coicop!G261</f>
        <v>29.604251647093029</v>
      </c>
      <c r="J262" s="6">
        <f>co2_coicop!H261</f>
        <v>26.082732464899181</v>
      </c>
      <c r="K262" s="6">
        <f>co2_coicop!I261</f>
        <v>26.91764004865826</v>
      </c>
      <c r="L262" s="6">
        <f>co2_coicop!J261</f>
        <v>16.72089550787296</v>
      </c>
      <c r="M262" s="6">
        <f>co2_coicop!K261</f>
        <v>21.560183347554052</v>
      </c>
      <c r="N262" s="6">
        <f>co2_coicop!L261</f>
        <v>16.188414065793051</v>
      </c>
      <c r="O262" s="6">
        <f>co2_coicop!M261</f>
        <v>17.098499041030379</v>
      </c>
      <c r="P262" s="6">
        <f>co2_coicop!N261</f>
        <v>15.547055077824471</v>
      </c>
      <c r="Q262" s="6">
        <f>co2_coicop!O261</f>
        <v>15.44035548903174</v>
      </c>
      <c r="R262" s="6">
        <f>co2_coicop!P261</f>
        <v>13.21213215708992</v>
      </c>
      <c r="S262" s="6">
        <f>co2_coicop!Q261</f>
        <v>10.719416190051669</v>
      </c>
    </row>
    <row r="263" spans="1:19" x14ac:dyDescent="0.45">
      <c r="C263" s="3" t="str">
        <f>co2_coicop!A262</f>
        <v>11.1.4.3 Ice cream</v>
      </c>
      <c r="D263" s="6">
        <f>co2_coicop!B262</f>
        <v>11.165688136602951</v>
      </c>
      <c r="E263" s="6">
        <f>co2_coicop!C262</f>
        <v>13.9582231244087</v>
      </c>
      <c r="F263" s="6">
        <f>co2_coicop!D262</f>
        <v>14.851590466365201</v>
      </c>
      <c r="G263" s="6">
        <f>co2_coicop!E262</f>
        <v>9.9385096164337963</v>
      </c>
      <c r="H263" s="6">
        <f>co2_coicop!F262</f>
        <v>10.6380772694974</v>
      </c>
      <c r="I263" s="6">
        <f>co2_coicop!G262</f>
        <v>11.97869638180428</v>
      </c>
      <c r="J263" s="6">
        <f>co2_coicop!H262</f>
        <v>9.5014764948707118</v>
      </c>
      <c r="K263" s="6">
        <f>co2_coicop!I262</f>
        <v>12.0316452500261</v>
      </c>
      <c r="L263" s="6">
        <f>co2_coicop!J262</f>
        <v>7.5464885232267349</v>
      </c>
      <c r="M263" s="6">
        <f>co2_coicop!K262</f>
        <v>7.7166564628256129</v>
      </c>
      <c r="N263" s="6">
        <f>co2_coicop!L262</f>
        <v>5.2910007916424426</v>
      </c>
      <c r="O263" s="6">
        <f>co2_coicop!M262</f>
        <v>8.8387220147263754</v>
      </c>
      <c r="P263" s="6">
        <f>co2_coicop!N262</f>
        <v>7.5778833389218399</v>
      </c>
      <c r="Q263" s="6">
        <f>co2_coicop!O262</f>
        <v>7.7268178390830116</v>
      </c>
      <c r="R263" s="6">
        <f>co2_coicop!P262</f>
        <v>6.1580592097455629</v>
      </c>
      <c r="S263" s="6">
        <f>co2_coicop!Q262</f>
        <v>5.9470541224021014</v>
      </c>
    </row>
    <row r="264" spans="1:19" x14ac:dyDescent="0.45">
      <c r="C264" s="3" t="str">
        <f>co2_coicop!A263</f>
        <v>11.1.4.4 Soft drink</v>
      </c>
      <c r="D264" s="6">
        <f>co2_coicop!B263</f>
        <v>77.095677486589608</v>
      </c>
      <c r="E264" s="6">
        <f>co2_coicop!C263</f>
        <v>78.298584877608846</v>
      </c>
      <c r="F264" s="6">
        <f>co2_coicop!D263</f>
        <v>100.68480775545881</v>
      </c>
      <c r="G264" s="6">
        <f>co2_coicop!E263</f>
        <v>81.959398341653326</v>
      </c>
      <c r="H264" s="6">
        <f>co2_coicop!F263</f>
        <v>102.63521425349749</v>
      </c>
      <c r="I264" s="6">
        <f>co2_coicop!G263</f>
        <v>88.598014860489855</v>
      </c>
      <c r="J264" s="6">
        <f>co2_coicop!H263</f>
        <v>74.698944930124284</v>
      </c>
      <c r="K264" s="6">
        <f>co2_coicop!I263</f>
        <v>76.917371676922571</v>
      </c>
      <c r="L264" s="6">
        <f>co2_coicop!J263</f>
        <v>47.646845081996851</v>
      </c>
      <c r="M264" s="6">
        <f>co2_coicop!K263</f>
        <v>62.984183256300909</v>
      </c>
      <c r="N264" s="6">
        <f>co2_coicop!L263</f>
        <v>49.397133096586899</v>
      </c>
      <c r="O264" s="6">
        <f>co2_coicop!M263</f>
        <v>47.029070405635409</v>
      </c>
      <c r="P264" s="6">
        <f>co2_coicop!N263</f>
        <v>44.083498560635533</v>
      </c>
      <c r="Q264" s="6">
        <f>co2_coicop!O263</f>
        <v>45.916098304036652</v>
      </c>
      <c r="R264" s="6">
        <f>co2_coicop!P263</f>
        <v>39.306800900221063</v>
      </c>
      <c r="S264" s="6">
        <f>co2_coicop!Q263</f>
        <v>41.831537632599343</v>
      </c>
    </row>
    <row r="265" spans="1:19" x14ac:dyDescent="0.45">
      <c r="B265" s="3" t="s">
        <v>425</v>
      </c>
      <c r="C265" s="3" t="str">
        <f>co2_coicop!A264</f>
        <v>11.1.5 Contract catering</v>
      </c>
      <c r="D265" s="6">
        <f>co2_coicop!B264</f>
        <v>9.6259922073538</v>
      </c>
      <c r="E265" s="6">
        <f>co2_coicop!C264</f>
        <v>12.73446263973822</v>
      </c>
      <c r="F265" s="6">
        <f>co2_coicop!D264</f>
        <v>9.2705159300658977</v>
      </c>
      <c r="G265" s="6">
        <f>co2_coicop!E264</f>
        <v>10.76877549598804</v>
      </c>
      <c r="H265" s="6">
        <f>co2_coicop!F264</f>
        <v>41.804984607146643</v>
      </c>
      <c r="I265" s="6">
        <f>co2_coicop!G264</f>
        <v>25.57120532880964</v>
      </c>
      <c r="J265" s="6">
        <f>co2_coicop!H264</f>
        <v>19.373858480155381</v>
      </c>
      <c r="K265" s="6">
        <f>co2_coicop!I264</f>
        <v>2.2403360761445552</v>
      </c>
      <c r="L265" s="6">
        <f>co2_coicop!J264</f>
        <v>274.81632566262442</v>
      </c>
      <c r="M265" s="6">
        <f>co2_coicop!K264</f>
        <v>73.469665981500654</v>
      </c>
      <c r="N265" s="6">
        <f>co2_coicop!L264</f>
        <v>0</v>
      </c>
      <c r="O265" s="6">
        <f>co2_coicop!M264</f>
        <v>1.7055090975711491</v>
      </c>
      <c r="P265" s="6">
        <f>co2_coicop!N264</f>
        <v>0.38729753144666879</v>
      </c>
      <c r="Q265" s="6">
        <f>co2_coicop!O264</f>
        <v>3.9095935421115851</v>
      </c>
      <c r="R265" s="6">
        <f>co2_coicop!P264</f>
        <v>132.11382038779931</v>
      </c>
      <c r="S265" s="6">
        <f>co2_coicop!Q264</f>
        <v>1.7492010925231469</v>
      </c>
    </row>
    <row r="266" spans="1:19" x14ac:dyDescent="0.45">
      <c r="B266" s="3" t="s">
        <v>548</v>
      </c>
      <c r="C266" s="3" t="str">
        <f>co2_coicop!A265</f>
        <v>11.1.6.1 School meals</v>
      </c>
      <c r="D266" s="6">
        <f>co2_coicop!B265</f>
        <v>30.858448285846841</v>
      </c>
      <c r="E266" s="6">
        <f>co2_coicop!C265</f>
        <v>34.750273189327132</v>
      </c>
      <c r="F266" s="6">
        <f>co2_coicop!D265</f>
        <v>50.753780006158223</v>
      </c>
      <c r="G266" s="6">
        <f>co2_coicop!E265</f>
        <v>57.376632825887476</v>
      </c>
      <c r="H266" s="6">
        <f>co2_coicop!F265</f>
        <v>57.541737283381977</v>
      </c>
      <c r="I266" s="6">
        <f>co2_coicop!G265</f>
        <v>32.511174166289607</v>
      </c>
      <c r="J266" s="6">
        <f>co2_coicop!H265</f>
        <v>47.676633961921077</v>
      </c>
      <c r="K266" s="6">
        <f>co2_coicop!I265</f>
        <v>48.606354765874308</v>
      </c>
      <c r="L266" s="6">
        <f>co2_coicop!J265</f>
        <v>64.046039129153769</v>
      </c>
      <c r="M266" s="6">
        <f>co2_coicop!K265</f>
        <v>36.430497811531232</v>
      </c>
      <c r="N266" s="6">
        <f>co2_coicop!L265</f>
        <v>48.842361182312573</v>
      </c>
      <c r="O266" s="6">
        <f>co2_coicop!M265</f>
        <v>36.073031672012327</v>
      </c>
      <c r="P266" s="6">
        <f>co2_coicop!N265</f>
        <v>37.99024287384087</v>
      </c>
      <c r="Q266" s="6">
        <f>co2_coicop!O265</f>
        <v>51.204594291708439</v>
      </c>
      <c r="R266" s="6">
        <f>co2_coicop!P265</f>
        <v>36.674073284126763</v>
      </c>
      <c r="S266" s="6">
        <f>co2_coicop!Q265</f>
        <v>35.450926763679711</v>
      </c>
    </row>
    <row r="267" spans="1:19" x14ac:dyDescent="0.45">
      <c r="C267" s="3" t="str">
        <f>co2_coicop!A266</f>
        <v>11.1.6.2 Meals bought in workplace</v>
      </c>
      <c r="D267" s="6">
        <f>co2_coicop!B266</f>
        <v>126.34376245257479</v>
      </c>
      <c r="E267" s="6">
        <f>co2_coicop!C266</f>
        <v>122.7482869138946</v>
      </c>
      <c r="F267" s="6">
        <f>co2_coicop!D266</f>
        <v>133.2808673998033</v>
      </c>
      <c r="G267" s="6">
        <f>co2_coicop!E266</f>
        <v>134.1570380009554</v>
      </c>
      <c r="H267" s="6">
        <f>co2_coicop!F266</f>
        <v>126.6847906920764</v>
      </c>
      <c r="I267" s="6">
        <f>co2_coicop!G266</f>
        <v>153.55705897295141</v>
      </c>
      <c r="J267" s="6">
        <f>co2_coicop!H266</f>
        <v>128.49147709188759</v>
      </c>
      <c r="K267" s="6">
        <f>co2_coicop!I266</f>
        <v>125.82393022375641</v>
      </c>
      <c r="L267" s="6">
        <f>co2_coicop!J266</f>
        <v>85.500132542333475</v>
      </c>
      <c r="M267" s="6">
        <f>co2_coicop!K266</f>
        <v>78.11619010086774</v>
      </c>
      <c r="N267" s="6">
        <f>co2_coicop!L266</f>
        <v>68.293189138022569</v>
      </c>
      <c r="O267" s="6">
        <f>co2_coicop!M266</f>
        <v>42.908396290633817</v>
      </c>
      <c r="P267" s="6">
        <f>co2_coicop!N266</f>
        <v>79.87779957002482</v>
      </c>
      <c r="Q267" s="6">
        <f>co2_coicop!O266</f>
        <v>58.567381308746171</v>
      </c>
      <c r="R267" s="6">
        <f>co2_coicop!P266</f>
        <v>64.760446897205497</v>
      </c>
      <c r="S267" s="6">
        <f>co2_coicop!Q266</f>
        <v>50.606023404583219</v>
      </c>
    </row>
    <row r="268" spans="1:19" x14ac:dyDescent="0.45">
      <c r="B268" s="3" t="s">
        <v>428</v>
      </c>
      <c r="C268" s="3" t="str">
        <f>co2_coicop!A267</f>
        <v>11.2.1 Holiday in the UK</v>
      </c>
      <c r="D268" s="6">
        <f>co2_coicop!B267</f>
        <v>266.8640027519927</v>
      </c>
      <c r="E268" s="6">
        <f>co2_coicop!C267</f>
        <v>222.4449500832684</v>
      </c>
      <c r="F268" s="6">
        <f>co2_coicop!D267</f>
        <v>248.62538116613231</v>
      </c>
      <c r="G268" s="6">
        <f>co2_coicop!E267</f>
        <v>272.70791063389868</v>
      </c>
      <c r="H268" s="6">
        <f>co2_coicop!F267</f>
        <v>296.01422535322263</v>
      </c>
      <c r="I268" s="6">
        <f>co2_coicop!G267</f>
        <v>288.80781243823452</v>
      </c>
      <c r="J268" s="6">
        <f>co2_coicop!H267</f>
        <v>162.4330272544461</v>
      </c>
      <c r="K268" s="6">
        <f>co2_coicop!I267</f>
        <v>254.2956626132335</v>
      </c>
      <c r="L268" s="6">
        <f>co2_coicop!J267</f>
        <v>155.85950863320559</v>
      </c>
      <c r="M268" s="6">
        <f>co2_coicop!K267</f>
        <v>232.2732457085705</v>
      </c>
      <c r="N268" s="6">
        <f>co2_coicop!L267</f>
        <v>304.83955619887882</v>
      </c>
      <c r="O268" s="6">
        <f>co2_coicop!M267</f>
        <v>143.42661890267931</v>
      </c>
      <c r="P268" s="6">
        <f>co2_coicop!N267</f>
        <v>203.70396414587381</v>
      </c>
      <c r="Q268" s="6">
        <f>co2_coicop!O267</f>
        <v>406.7513841710761</v>
      </c>
      <c r="R268" s="6">
        <f>co2_coicop!P267</f>
        <v>278.76975567607252</v>
      </c>
      <c r="S268" s="6">
        <f>co2_coicop!Q267</f>
        <v>273.48838817801618</v>
      </c>
    </row>
    <row r="269" spans="1:19" x14ac:dyDescent="0.45">
      <c r="B269" s="3" t="s">
        <v>429</v>
      </c>
      <c r="C269" s="3" t="str">
        <f>co2_coicop!A268</f>
        <v>11.2.2 Holiday abroad</v>
      </c>
      <c r="D269" s="6">
        <f>co2_coicop!B268</f>
        <v>440.8869271638477</v>
      </c>
      <c r="E269" s="6">
        <f>co2_coicop!C268</f>
        <v>462.95044920731351</v>
      </c>
      <c r="F269" s="6">
        <f>co2_coicop!D268</f>
        <v>426.61792210498658</v>
      </c>
      <c r="G269" s="6">
        <f>co2_coicop!E268</f>
        <v>490.13217782741702</v>
      </c>
      <c r="H269" s="6">
        <f>co2_coicop!F268</f>
        <v>621.93280973891433</v>
      </c>
      <c r="I269" s="6">
        <f>co2_coicop!G268</f>
        <v>784.70670465206967</v>
      </c>
      <c r="J269" s="6">
        <f>co2_coicop!H268</f>
        <v>480.66306074229482</v>
      </c>
      <c r="K269" s="6">
        <f>co2_coicop!I268</f>
        <v>493.79483634969682</v>
      </c>
      <c r="L269" s="6">
        <f>co2_coicop!J268</f>
        <v>626.4971198749904</v>
      </c>
      <c r="M269" s="6">
        <f>co2_coicop!K268</f>
        <v>629.9459517381124</v>
      </c>
      <c r="N269" s="6">
        <f>co2_coicop!L268</f>
        <v>497.36114970027501</v>
      </c>
      <c r="O269" s="6">
        <f>co2_coicop!M268</f>
        <v>495.27985495107743</v>
      </c>
      <c r="P269" s="6">
        <f>co2_coicop!N268</f>
        <v>352.86075391533461</v>
      </c>
      <c r="Q269" s="6">
        <f>co2_coicop!O268</f>
        <v>607.65742169518728</v>
      </c>
      <c r="R269" s="6">
        <f>co2_coicop!P268</f>
        <v>570.229489495444</v>
      </c>
      <c r="S269" s="6">
        <f>co2_coicop!Q268</f>
        <v>558.38072268512144</v>
      </c>
    </row>
    <row r="270" spans="1:19" x14ac:dyDescent="0.45">
      <c r="B270" s="3" t="s">
        <v>430</v>
      </c>
      <c r="C270" s="3" t="str">
        <f>co2_coicop!A269</f>
        <v>11.2.3 Room hire</v>
      </c>
      <c r="D270" s="6">
        <f>co2_coicop!B269</f>
        <v>0.74517521305531298</v>
      </c>
      <c r="E270" s="6">
        <f>co2_coicop!C269</f>
        <v>2.0733270507388539</v>
      </c>
      <c r="F270" s="6">
        <f>co2_coicop!D269</f>
        <v>2.8516222039057419</v>
      </c>
      <c r="G270" s="6">
        <f>co2_coicop!E269</f>
        <v>35.208218918168228</v>
      </c>
      <c r="H270" s="6">
        <f>co2_coicop!F269</f>
        <v>0</v>
      </c>
      <c r="I270" s="6">
        <f>co2_coicop!G269</f>
        <v>0</v>
      </c>
      <c r="J270" s="6">
        <f>co2_coicop!H269</f>
        <v>0.24349795072008881</v>
      </c>
      <c r="K270" s="6">
        <f>co2_coicop!I269</f>
        <v>0</v>
      </c>
      <c r="L270" s="6">
        <f>co2_coicop!J269</f>
        <v>20.742564274890182</v>
      </c>
      <c r="M270" s="6">
        <f>co2_coicop!K269</f>
        <v>0</v>
      </c>
      <c r="N270" s="6">
        <f>co2_coicop!L269</f>
        <v>0</v>
      </c>
      <c r="O270" s="6">
        <f>co2_coicop!M269</f>
        <v>7.3291011827105379</v>
      </c>
      <c r="P270" s="6">
        <f>co2_coicop!N269</f>
        <v>1.226054562033974</v>
      </c>
      <c r="Q270" s="6">
        <f>co2_coicop!O269</f>
        <v>12.3256642329626</v>
      </c>
      <c r="R270" s="6">
        <f>co2_coicop!P269</f>
        <v>6.5175652929674941</v>
      </c>
      <c r="S270" s="6">
        <f>co2_coicop!Q269</f>
        <v>3.5995530365309838</v>
      </c>
    </row>
    <row r="271" spans="1:19" x14ac:dyDescent="0.45">
      <c r="A271" s="3" t="s">
        <v>549</v>
      </c>
      <c r="B271" s="3" t="s">
        <v>431</v>
      </c>
      <c r="C271" s="3" t="str">
        <f>co2_coicop!A270</f>
        <v>12.1.1 Hairdressing, beauty treatement</v>
      </c>
      <c r="D271" s="6">
        <f>co2_coicop!B270</f>
        <v>260.22359003039338</v>
      </c>
      <c r="E271" s="6">
        <f>co2_coicop!C270</f>
        <v>259.47129607404798</v>
      </c>
      <c r="F271" s="6">
        <f>co2_coicop!D270</f>
        <v>259.51085388582948</v>
      </c>
      <c r="G271" s="6">
        <f>co2_coicop!E270</f>
        <v>370.23788073226939</v>
      </c>
      <c r="H271" s="6">
        <f>co2_coicop!F270</f>
        <v>320.30193437407632</v>
      </c>
      <c r="I271" s="6">
        <f>co2_coicop!G270</f>
        <v>397.22623478188558</v>
      </c>
      <c r="J271" s="6">
        <f>co2_coicop!H270</f>
        <v>331.25560311074418</v>
      </c>
      <c r="K271" s="6">
        <f>co2_coicop!I270</f>
        <v>219.5361462647177</v>
      </c>
      <c r="L271" s="6">
        <f>co2_coicop!J270</f>
        <v>318.7619101414931</v>
      </c>
      <c r="M271" s="6">
        <f>co2_coicop!K270</f>
        <v>329.71909414381099</v>
      </c>
      <c r="N271" s="6">
        <f>co2_coicop!L270</f>
        <v>320.00548730640031</v>
      </c>
      <c r="O271" s="6">
        <f>co2_coicop!M270</f>
        <v>403.03308007511782</v>
      </c>
      <c r="P271" s="6">
        <f>co2_coicop!N270</f>
        <v>350.17198385139369</v>
      </c>
      <c r="Q271" s="6">
        <f>co2_coicop!O270</f>
        <v>419.43209576691322</v>
      </c>
      <c r="R271" s="6">
        <f>co2_coicop!P270</f>
        <v>428.77519345603412</v>
      </c>
      <c r="S271" s="6">
        <f>co2_coicop!Q270</f>
        <v>396.11522120141291</v>
      </c>
    </row>
    <row r="272" spans="1:19" x14ac:dyDescent="0.45">
      <c r="B272" s="3" t="s">
        <v>432</v>
      </c>
      <c r="C272" s="3" t="str">
        <f>co2_coicop!A271</f>
        <v>12.1.2 Toilet paper</v>
      </c>
      <c r="D272" s="6">
        <f>co2_coicop!B271</f>
        <v>334.10705726747619</v>
      </c>
      <c r="E272" s="6">
        <f>co2_coicop!C271</f>
        <v>328.21440116655839</v>
      </c>
      <c r="F272" s="6">
        <f>co2_coicop!D271</f>
        <v>344.32662975354418</v>
      </c>
      <c r="G272" s="6">
        <f>co2_coicop!E271</f>
        <v>408.84479767048799</v>
      </c>
      <c r="H272" s="6">
        <f>co2_coicop!F271</f>
        <v>425.41632425053672</v>
      </c>
      <c r="I272" s="6">
        <f>co2_coicop!G271</f>
        <v>460.98390059534302</v>
      </c>
      <c r="J272" s="6">
        <f>co2_coicop!H271</f>
        <v>377.98753383210942</v>
      </c>
      <c r="K272" s="6">
        <f>co2_coicop!I271</f>
        <v>317.52256340052799</v>
      </c>
      <c r="L272" s="6">
        <f>co2_coicop!J271</f>
        <v>240.71907189629471</v>
      </c>
      <c r="M272" s="6">
        <f>co2_coicop!K271</f>
        <v>192.49185112831799</v>
      </c>
      <c r="N272" s="6">
        <f>co2_coicop!L271</f>
        <v>194.39149165763871</v>
      </c>
      <c r="O272" s="6">
        <f>co2_coicop!M271</f>
        <v>180.22634685740169</v>
      </c>
      <c r="P272" s="6">
        <f>co2_coicop!N271</f>
        <v>151.4562273718565</v>
      </c>
      <c r="Q272" s="6">
        <f>co2_coicop!O271</f>
        <v>143.26929555641831</v>
      </c>
      <c r="R272" s="6">
        <f>co2_coicop!P271</f>
        <v>148.02130107739359</v>
      </c>
      <c r="S272" s="6">
        <f>co2_coicop!Q271</f>
        <v>146.59783654315581</v>
      </c>
    </row>
    <row r="273" spans="2:19" x14ac:dyDescent="0.45">
      <c r="B273" s="3" t="s">
        <v>550</v>
      </c>
      <c r="C273" s="3" t="str">
        <f>co2_coicop!A272</f>
        <v>12.1.3.1 Toiletries</v>
      </c>
      <c r="D273" s="6">
        <f>co2_coicop!B272</f>
        <v>56.229839731771463</v>
      </c>
      <c r="E273" s="6">
        <f>co2_coicop!C272</f>
        <v>44.290038210988627</v>
      </c>
      <c r="F273" s="6">
        <f>co2_coicop!D272</f>
        <v>51.916346113149402</v>
      </c>
      <c r="G273" s="6">
        <f>co2_coicop!E272</f>
        <v>40.685534346555968</v>
      </c>
      <c r="H273" s="6">
        <f>co2_coicop!F272</f>
        <v>45.368657228666713</v>
      </c>
      <c r="I273" s="6">
        <f>co2_coicop!G272</f>
        <v>61.695328299458907</v>
      </c>
      <c r="J273" s="6">
        <f>co2_coicop!H272</f>
        <v>64.743629207517699</v>
      </c>
      <c r="K273" s="6">
        <f>co2_coicop!I272</f>
        <v>58.911195418759107</v>
      </c>
      <c r="L273" s="6">
        <f>co2_coicop!J272</f>
        <v>60.570923615341243</v>
      </c>
      <c r="M273" s="6">
        <f>co2_coicop!K272</f>
        <v>58.614585781198521</v>
      </c>
      <c r="N273" s="6">
        <f>co2_coicop!L272</f>
        <v>71.279745361732282</v>
      </c>
      <c r="O273" s="6">
        <f>co2_coicop!M272</f>
        <v>60.121767807132457</v>
      </c>
      <c r="P273" s="6">
        <f>co2_coicop!N272</f>
        <v>75.401756808355898</v>
      </c>
      <c r="Q273" s="6">
        <f>co2_coicop!O272</f>
        <v>72.289923196012438</v>
      </c>
      <c r="R273" s="6">
        <f>co2_coicop!P272</f>
        <v>62.784856676573938</v>
      </c>
      <c r="S273" s="6">
        <f>co2_coicop!Q272</f>
        <v>66.256275384633824</v>
      </c>
    </row>
    <row r="274" spans="2:19" x14ac:dyDescent="0.45">
      <c r="C274" s="3" t="str">
        <f>co2_coicop!A273</f>
        <v>12.1.3.2 Bar of soap, liquid soap, shower gel</v>
      </c>
      <c r="D274" s="6">
        <f>co2_coicop!B273</f>
        <v>15.461700553040099</v>
      </c>
      <c r="E274" s="6">
        <f>co2_coicop!C273</f>
        <v>10.85325476519029</v>
      </c>
      <c r="F274" s="6">
        <f>co2_coicop!D273</f>
        <v>12.73275806269347</v>
      </c>
      <c r="G274" s="6">
        <f>co2_coicop!E273</f>
        <v>11.064480973695391</v>
      </c>
      <c r="H274" s="6">
        <f>co2_coicop!F273</f>
        <v>12.81839023600457</v>
      </c>
      <c r="I274" s="6">
        <f>co2_coicop!G273</f>
        <v>19.435559595853061</v>
      </c>
      <c r="J274" s="6">
        <f>co2_coicop!H273</f>
        <v>22.42447976755891</v>
      </c>
      <c r="K274" s="6">
        <f>co2_coicop!I273</f>
        <v>17.93181094889453</v>
      </c>
      <c r="L274" s="6">
        <f>co2_coicop!J273</f>
        <v>14.808066513976099</v>
      </c>
      <c r="M274" s="6">
        <f>co2_coicop!K273</f>
        <v>20.444395357764918</v>
      </c>
      <c r="N274" s="6">
        <f>co2_coicop!L273</f>
        <v>22.389494514312691</v>
      </c>
      <c r="O274" s="6">
        <f>co2_coicop!M273</f>
        <v>18.481306033648359</v>
      </c>
      <c r="P274" s="6">
        <f>co2_coicop!N273</f>
        <v>21.997069244288419</v>
      </c>
      <c r="Q274" s="6">
        <f>co2_coicop!O273</f>
        <v>20.3825933845397</v>
      </c>
      <c r="R274" s="6">
        <f>co2_coicop!P273</f>
        <v>18.438666216979499</v>
      </c>
      <c r="S274" s="6">
        <f>co2_coicop!Q273</f>
        <v>22.61408041305609</v>
      </c>
    </row>
    <row r="275" spans="2:19" x14ac:dyDescent="0.45">
      <c r="C275" s="3" t="str">
        <f>co2_coicop!A274</f>
        <v>12.1.3.3 Toilet requisites</v>
      </c>
      <c r="D275" s="6">
        <f>co2_coicop!B274</f>
        <v>29.478336877299519</v>
      </c>
      <c r="E275" s="6">
        <f>co2_coicop!C274</f>
        <v>20.098730681937301</v>
      </c>
      <c r="F275" s="6">
        <f>co2_coicop!D274</f>
        <v>20.581906551090128</v>
      </c>
      <c r="G275" s="6">
        <f>co2_coicop!E274</f>
        <v>16.316831867913589</v>
      </c>
      <c r="H275" s="6">
        <f>co2_coicop!F274</f>
        <v>16.2512742927758</v>
      </c>
      <c r="I275" s="6">
        <f>co2_coicop!G274</f>
        <v>23.856298677169711</v>
      </c>
      <c r="J275" s="6">
        <f>co2_coicop!H274</f>
        <v>37.477888713323182</v>
      </c>
      <c r="K275" s="6">
        <f>co2_coicop!I274</f>
        <v>21.915903408739322</v>
      </c>
      <c r="L275" s="6">
        <f>co2_coicop!J274</f>
        <v>15.4324793585505</v>
      </c>
      <c r="M275" s="6">
        <f>co2_coicop!K274</f>
        <v>28.221130808841419</v>
      </c>
      <c r="N275" s="6">
        <f>co2_coicop!L274</f>
        <v>27.164686895837789</v>
      </c>
      <c r="O275" s="6">
        <f>co2_coicop!M274</f>
        <v>33.71936476844953</v>
      </c>
      <c r="P275" s="6">
        <f>co2_coicop!N274</f>
        <v>36.194622024954327</v>
      </c>
      <c r="Q275" s="6">
        <f>co2_coicop!O274</f>
        <v>27.431929566700891</v>
      </c>
      <c r="R275" s="6">
        <f>co2_coicop!P274</f>
        <v>22.150900118257251</v>
      </c>
      <c r="S275" s="6">
        <f>co2_coicop!Q274</f>
        <v>28.268281287630121</v>
      </c>
    </row>
    <row r="276" spans="2:19" x14ac:dyDescent="0.45">
      <c r="B276" s="3" t="s">
        <v>436</v>
      </c>
      <c r="C276" s="3" t="str">
        <f>co2_coicop!A275</f>
        <v>12.1.4 Baby toiletries and accessories</v>
      </c>
      <c r="D276" s="6">
        <f>co2_coicop!B275</f>
        <v>32.013558490609093</v>
      </c>
      <c r="E276" s="6">
        <f>co2_coicop!C275</f>
        <v>20.740386812565561</v>
      </c>
      <c r="F276" s="6">
        <f>co2_coicop!D275</f>
        <v>24.628750138421029</v>
      </c>
      <c r="G276" s="6">
        <f>co2_coicop!E275</f>
        <v>24.135665165761662</v>
      </c>
      <c r="H276" s="6">
        <f>co2_coicop!F275</f>
        <v>19.233925059613469</v>
      </c>
      <c r="I276" s="6">
        <f>co2_coicop!G275</f>
        <v>35.615897264374652</v>
      </c>
      <c r="J276" s="6">
        <f>co2_coicop!H275</f>
        <v>43.999681187713911</v>
      </c>
      <c r="K276" s="6">
        <f>co2_coicop!I275</f>
        <v>31.37773794811357</v>
      </c>
      <c r="L276" s="6">
        <f>co2_coicop!J275</f>
        <v>24.69484034341944</v>
      </c>
      <c r="M276" s="6">
        <f>co2_coicop!K275</f>
        <v>33.197125229004357</v>
      </c>
      <c r="N276" s="6">
        <f>co2_coicop!L275</f>
        <v>39.671386108059487</v>
      </c>
      <c r="O276" s="6">
        <f>co2_coicop!M275</f>
        <v>33.360630637658723</v>
      </c>
      <c r="P276" s="6">
        <f>co2_coicop!N275</f>
        <v>44.170345941726978</v>
      </c>
      <c r="Q276" s="6">
        <f>co2_coicop!O275</f>
        <v>48.233534720409118</v>
      </c>
      <c r="R276" s="6">
        <f>co2_coicop!P275</f>
        <v>33.194240704014987</v>
      </c>
      <c r="S276" s="6">
        <f>co2_coicop!Q275</f>
        <v>34.969223984058758</v>
      </c>
    </row>
    <row r="277" spans="2:19" x14ac:dyDescent="0.45">
      <c r="B277" s="3" t="s">
        <v>551</v>
      </c>
      <c r="C277" s="3" t="str">
        <f>co2_coicop!A276</f>
        <v>12.1.5.1 Hair products</v>
      </c>
      <c r="D277" s="6">
        <f>co2_coicop!B276</f>
        <v>31.525504206570769</v>
      </c>
      <c r="E277" s="6">
        <f>co2_coicop!C276</f>
        <v>23.98307859681417</v>
      </c>
      <c r="F277" s="6">
        <f>co2_coicop!D276</f>
        <v>29.288888060447601</v>
      </c>
      <c r="G277" s="6">
        <f>co2_coicop!E276</f>
        <v>26.701643827289981</v>
      </c>
      <c r="H277" s="6">
        <f>co2_coicop!F276</f>
        <v>29.769896474074478</v>
      </c>
      <c r="I277" s="6">
        <f>co2_coicop!G276</f>
        <v>38.125186960032927</v>
      </c>
      <c r="J277" s="6">
        <f>co2_coicop!H276</f>
        <v>36.575551551341754</v>
      </c>
      <c r="K277" s="6">
        <f>co2_coicop!I276</f>
        <v>33.69613013716792</v>
      </c>
      <c r="L277" s="6">
        <f>co2_coicop!J276</f>
        <v>24.087647720634319</v>
      </c>
      <c r="M277" s="6">
        <f>co2_coicop!K276</f>
        <v>33.877237019402223</v>
      </c>
      <c r="N277" s="6">
        <f>co2_coicop!L276</f>
        <v>42.526383065251238</v>
      </c>
      <c r="O277" s="6">
        <f>co2_coicop!M276</f>
        <v>32.901999950320501</v>
      </c>
      <c r="P277" s="6">
        <f>co2_coicop!N276</f>
        <v>34.752148230157133</v>
      </c>
      <c r="Q277" s="6">
        <f>co2_coicop!O276</f>
        <v>29.81887648782633</v>
      </c>
      <c r="R277" s="6">
        <f>co2_coicop!P276</f>
        <v>34.125302708902908</v>
      </c>
      <c r="S277" s="6">
        <f>co2_coicop!Q276</f>
        <v>31.00269410877539</v>
      </c>
    </row>
    <row r="278" spans="2:19" x14ac:dyDescent="0.45">
      <c r="C278" s="3" t="str">
        <f>co2_coicop!A277</f>
        <v>12.1.5.2 Cosmetics and related accessories</v>
      </c>
      <c r="D278" s="6">
        <f>co2_coicop!B277</f>
        <v>98.442224819304926</v>
      </c>
      <c r="E278" s="6">
        <f>co2_coicop!C277</f>
        <v>66.64430431653102</v>
      </c>
      <c r="F278" s="6">
        <f>co2_coicop!D277</f>
        <v>84.765958903628857</v>
      </c>
      <c r="G278" s="6">
        <f>co2_coicop!E277</f>
        <v>96.931566864023452</v>
      </c>
      <c r="H278" s="6">
        <f>co2_coicop!F277</f>
        <v>94.680111001758945</v>
      </c>
      <c r="I278" s="6">
        <f>co2_coicop!G277</f>
        <v>145.4973977053132</v>
      </c>
      <c r="J278" s="6">
        <f>co2_coicop!H277</f>
        <v>145.96514017759341</v>
      </c>
      <c r="K278" s="6">
        <f>co2_coicop!I277</f>
        <v>132.56233845015419</v>
      </c>
      <c r="L278" s="6">
        <f>co2_coicop!J277</f>
        <v>82.514998525361833</v>
      </c>
      <c r="M278" s="6">
        <f>co2_coicop!K277</f>
        <v>127.4823680766021</v>
      </c>
      <c r="N278" s="6">
        <f>co2_coicop!L277</f>
        <v>159.2811310998959</v>
      </c>
      <c r="O278" s="6">
        <f>co2_coicop!M277</f>
        <v>141.60002644587169</v>
      </c>
      <c r="P278" s="6">
        <f>co2_coicop!N277</f>
        <v>165.30820123838669</v>
      </c>
      <c r="Q278" s="6">
        <f>co2_coicop!O277</f>
        <v>138.9417758157779</v>
      </c>
      <c r="R278" s="6">
        <f>co2_coicop!P277</f>
        <v>129.29048084044561</v>
      </c>
      <c r="S278" s="6">
        <f>co2_coicop!Q277</f>
        <v>142.4459718062898</v>
      </c>
    </row>
    <row r="279" spans="2:19" x14ac:dyDescent="0.45">
      <c r="C279" s="3" t="str">
        <f>co2_coicop!A278</f>
        <v>12.1.5.3 Electrical appliances for personal care</v>
      </c>
      <c r="D279" s="6">
        <f>co2_coicop!B278</f>
        <v>5.9402358951455287</v>
      </c>
      <c r="E279" s="6">
        <f>co2_coicop!C278</f>
        <v>9.9326740935027242</v>
      </c>
      <c r="F279" s="6">
        <f>co2_coicop!D278</f>
        <v>16.578846868995381</v>
      </c>
      <c r="G279" s="6">
        <f>co2_coicop!E278</f>
        <v>17.880563689029149</v>
      </c>
      <c r="H279" s="6">
        <f>co2_coicop!F278</f>
        <v>11.01416207346425</v>
      </c>
      <c r="I279" s="6">
        <f>co2_coicop!G278</f>
        <v>4.9360679664329146</v>
      </c>
      <c r="J279" s="6">
        <f>co2_coicop!H278</f>
        <v>11.62903989764178</v>
      </c>
      <c r="K279" s="6">
        <f>co2_coicop!I278</f>
        <v>14.88283650750882</v>
      </c>
      <c r="L279" s="6">
        <f>co2_coicop!J278</f>
        <v>6.4958805206774848</v>
      </c>
      <c r="M279" s="6">
        <f>co2_coicop!K278</f>
        <v>4.739895534885215</v>
      </c>
      <c r="N279" s="6">
        <f>co2_coicop!L278</f>
        <v>5.4862825961251591</v>
      </c>
      <c r="O279" s="6">
        <f>co2_coicop!M278</f>
        <v>7.8258844403657726</v>
      </c>
      <c r="P279" s="6">
        <f>co2_coicop!N278</f>
        <v>35.814810356622623</v>
      </c>
      <c r="Q279" s="6">
        <f>co2_coicop!O278</f>
        <v>10.911286481138809</v>
      </c>
      <c r="R279" s="6">
        <f>co2_coicop!P278</f>
        <v>8.8930096198794288</v>
      </c>
      <c r="S279" s="6">
        <f>co2_coicop!Q278</f>
        <v>13.869832721334859</v>
      </c>
    </row>
    <row r="280" spans="2:19" x14ac:dyDescent="0.45">
      <c r="B280" s="3" t="s">
        <v>552</v>
      </c>
      <c r="C280" s="3" t="str">
        <f>co2_coicop!A279</f>
        <v>12.2.1.1 Jewellery clocks and watches and other personal effects</v>
      </c>
      <c r="D280" s="6">
        <f>co2_coicop!B279</f>
        <v>161.00517555754831</v>
      </c>
      <c r="E280" s="6">
        <f>co2_coicop!C279</f>
        <v>222.77295113887749</v>
      </c>
      <c r="F280" s="6">
        <f>co2_coicop!D279</f>
        <v>116.036333605374</v>
      </c>
      <c r="G280" s="6">
        <f>co2_coicop!E279</f>
        <v>222.57867165414069</v>
      </c>
      <c r="H280" s="6">
        <f>co2_coicop!F279</f>
        <v>202.58518077741431</v>
      </c>
      <c r="I280" s="6">
        <f>co2_coicop!G279</f>
        <v>272.02157207458708</v>
      </c>
      <c r="J280" s="6">
        <f>co2_coicop!H279</f>
        <v>253.7959684996475</v>
      </c>
      <c r="K280" s="6">
        <f>co2_coicop!I279</f>
        <v>334.03962342475529</v>
      </c>
      <c r="L280" s="6">
        <f>co2_coicop!J279</f>
        <v>92.484753709262918</v>
      </c>
      <c r="M280" s="6">
        <f>co2_coicop!K279</f>
        <v>177.23756962709851</v>
      </c>
      <c r="N280" s="6">
        <f>co2_coicop!L279</f>
        <v>133.97905665934039</v>
      </c>
      <c r="O280" s="6">
        <f>co2_coicop!M279</f>
        <v>229.0529209758221</v>
      </c>
      <c r="P280" s="6">
        <f>co2_coicop!N279</f>
        <v>157.12863677780209</v>
      </c>
      <c r="Q280" s="6">
        <f>co2_coicop!O279</f>
        <v>254.3693143971679</v>
      </c>
      <c r="R280" s="6">
        <f>co2_coicop!P279</f>
        <v>165.13137507983919</v>
      </c>
      <c r="S280" s="6">
        <f>co2_coicop!Q279</f>
        <v>177.05364503049671</v>
      </c>
    </row>
    <row r="281" spans="2:19" x14ac:dyDescent="0.45">
      <c r="C281" s="3" t="str">
        <f>co2_coicop!A280</f>
        <v>12.2.1.2 Leather and travel goods</v>
      </c>
      <c r="D281" s="6">
        <f>co2_coicop!B280</f>
        <v>99.101987559666853</v>
      </c>
      <c r="E281" s="6">
        <f>co2_coicop!C280</f>
        <v>72.856142055496036</v>
      </c>
      <c r="F281" s="6">
        <f>co2_coicop!D280</f>
        <v>77.051645333064016</v>
      </c>
      <c r="G281" s="6">
        <f>co2_coicop!E280</f>
        <v>73.73867446839148</v>
      </c>
      <c r="H281" s="6">
        <f>co2_coicop!F280</f>
        <v>75.738212777245195</v>
      </c>
      <c r="I281" s="6">
        <f>co2_coicop!G280</f>
        <v>74.916106896876641</v>
      </c>
      <c r="J281" s="6">
        <f>co2_coicop!H280</f>
        <v>80.1446738519234</v>
      </c>
      <c r="K281" s="6">
        <f>co2_coicop!I280</f>
        <v>46.259640347897921</v>
      </c>
      <c r="L281" s="6">
        <f>co2_coicop!J280</f>
        <v>65.99325924052421</v>
      </c>
      <c r="M281" s="6">
        <f>co2_coicop!K280</f>
        <v>79.995323859363268</v>
      </c>
      <c r="N281" s="6">
        <f>co2_coicop!L280</f>
        <v>155.727952716337</v>
      </c>
      <c r="O281" s="6">
        <f>co2_coicop!M280</f>
        <v>116.7031286812594</v>
      </c>
      <c r="P281" s="6">
        <f>co2_coicop!N280</f>
        <v>153.18831106170239</v>
      </c>
      <c r="Q281" s="6">
        <f>co2_coicop!O280</f>
        <v>70.825623154865411</v>
      </c>
      <c r="R281" s="6">
        <f>co2_coicop!P280</f>
        <v>88.492306149965799</v>
      </c>
      <c r="S281" s="6">
        <f>co2_coicop!Q280</f>
        <v>109.18694286967521</v>
      </c>
    </row>
    <row r="282" spans="2:19" x14ac:dyDescent="0.45">
      <c r="C282" s="3" t="str">
        <f>co2_coicop!A281</f>
        <v>12.2.1.3 Sunglasses</v>
      </c>
      <c r="D282" s="6">
        <f>co2_coicop!B281</f>
        <v>15.192804282494</v>
      </c>
      <c r="E282" s="6">
        <f>co2_coicop!C281</f>
        <v>29.02032485025784</v>
      </c>
      <c r="F282" s="6">
        <f>co2_coicop!D281</f>
        <v>12.346735788665161</v>
      </c>
      <c r="G282" s="6">
        <f>co2_coicop!E281</f>
        <v>26.750824948054031</v>
      </c>
      <c r="H282" s="6">
        <f>co2_coicop!F281</f>
        <v>11.741281246652161</v>
      </c>
      <c r="I282" s="6">
        <f>co2_coicop!G281</f>
        <v>9.8526315343121986</v>
      </c>
      <c r="J282" s="6">
        <f>co2_coicop!H281</f>
        <v>7.3884728600284033</v>
      </c>
      <c r="K282" s="6">
        <f>co2_coicop!I281</f>
        <v>8.618886449400442</v>
      </c>
      <c r="L282" s="6">
        <f>co2_coicop!J281</f>
        <v>12.66036639060234</v>
      </c>
      <c r="M282" s="6">
        <f>co2_coicop!K281</f>
        <v>1.0678893313701421</v>
      </c>
      <c r="N282" s="6">
        <f>co2_coicop!L281</f>
        <v>19.89874179986785</v>
      </c>
      <c r="O282" s="6">
        <f>co2_coicop!M281</f>
        <v>10.98676308711325</v>
      </c>
      <c r="P282" s="6">
        <f>co2_coicop!N281</f>
        <v>25.890959450108721</v>
      </c>
      <c r="Q282" s="6">
        <f>co2_coicop!O281</f>
        <v>2.179159131242669</v>
      </c>
      <c r="R282" s="6">
        <f>co2_coicop!P281</f>
        <v>7.7518966899819581</v>
      </c>
      <c r="S282" s="6">
        <f>co2_coicop!Q281</f>
        <v>10.23969465958815</v>
      </c>
    </row>
    <row r="283" spans="2:19" x14ac:dyDescent="0.45">
      <c r="B283" s="3" t="s">
        <v>553</v>
      </c>
      <c r="C283" s="3" t="str">
        <f>co2_coicop!A282</f>
        <v>12.2.2.1 Baby equipment</v>
      </c>
      <c r="D283" s="6">
        <f>co2_coicop!B282</f>
        <v>19.371553677083849</v>
      </c>
      <c r="E283" s="6">
        <f>co2_coicop!C282</f>
        <v>18.951098926189822</v>
      </c>
      <c r="F283" s="6">
        <f>co2_coicop!D282</f>
        <v>13.21131796699129</v>
      </c>
      <c r="G283" s="6">
        <f>co2_coicop!E282</f>
        <v>9.5848941462543493</v>
      </c>
      <c r="H283" s="6">
        <f>co2_coicop!F282</f>
        <v>12.071461270636229</v>
      </c>
      <c r="I283" s="6">
        <f>co2_coicop!G282</f>
        <v>10.142561313706929</v>
      </c>
      <c r="J283" s="6">
        <f>co2_coicop!H282</f>
        <v>15.457846995720759</v>
      </c>
      <c r="K283" s="6">
        <f>co2_coicop!I282</f>
        <v>23.57926900671135</v>
      </c>
      <c r="L283" s="6">
        <f>co2_coicop!J282</f>
        <v>1.335996751971501</v>
      </c>
      <c r="M283" s="6">
        <f>co2_coicop!K282</f>
        <v>13.92041178061953</v>
      </c>
      <c r="N283" s="6">
        <f>co2_coicop!L282</f>
        <v>25.77510548709818</v>
      </c>
      <c r="O283" s="6">
        <f>co2_coicop!M282</f>
        <v>5.80256800898837</v>
      </c>
      <c r="P283" s="6">
        <f>co2_coicop!N282</f>
        <v>3.4083118017983041</v>
      </c>
      <c r="Q283" s="6">
        <f>co2_coicop!O282</f>
        <v>0.62931625676394298</v>
      </c>
      <c r="R283" s="6">
        <f>co2_coicop!P282</f>
        <v>18.224082444720992</v>
      </c>
      <c r="S283" s="6">
        <f>co2_coicop!Q282</f>
        <v>15.95754720212749</v>
      </c>
    </row>
    <row r="284" spans="2:19" x14ac:dyDescent="0.45">
      <c r="C284" s="3" t="str">
        <f>co2_coicop!A283</f>
        <v>12.2.2.2 Prams, pram accessories</v>
      </c>
      <c r="D284" s="6">
        <f>co2_coicop!B283</f>
        <v>12.70675016845499</v>
      </c>
      <c r="E284" s="6">
        <f>co2_coicop!C283</f>
        <v>1.569714322690553</v>
      </c>
      <c r="F284" s="6">
        <f>co2_coicop!D283</f>
        <v>15.437585664992181</v>
      </c>
      <c r="G284" s="6">
        <f>co2_coicop!E283</f>
        <v>16.6777506186069</v>
      </c>
      <c r="H284" s="6">
        <f>co2_coicop!F283</f>
        <v>0.1179378487034375</v>
      </c>
      <c r="I284" s="6">
        <f>co2_coicop!G283</f>
        <v>7.9441026789267166</v>
      </c>
      <c r="J284" s="6">
        <f>co2_coicop!H283</f>
        <v>0.23996292119426951</v>
      </c>
      <c r="K284" s="6">
        <f>co2_coicop!I283</f>
        <v>3.1358777738104631</v>
      </c>
      <c r="L284" s="6">
        <f>co2_coicop!J283</f>
        <v>0.7431180039984745</v>
      </c>
      <c r="M284" s="6">
        <f>co2_coicop!K283</f>
        <v>0</v>
      </c>
      <c r="N284" s="6">
        <f>co2_coicop!L283</f>
        <v>6.2979137681763797</v>
      </c>
      <c r="O284" s="6">
        <f>co2_coicop!M283</f>
        <v>0</v>
      </c>
      <c r="P284" s="6">
        <f>co2_coicop!N283</f>
        <v>7.7212076981553803</v>
      </c>
      <c r="Q284" s="6">
        <f>co2_coicop!O283</f>
        <v>3.6806681802669972</v>
      </c>
      <c r="R284" s="6">
        <f>co2_coicop!P283</f>
        <v>18.636192179201132</v>
      </c>
      <c r="S284" s="6">
        <f>co2_coicop!Q283</f>
        <v>24.423754341210749</v>
      </c>
    </row>
    <row r="285" spans="2:19" x14ac:dyDescent="0.45">
      <c r="C285" s="3" t="str">
        <f>co2_coicop!A284</f>
        <v>12.2.2.3 Repairs to personal goods</v>
      </c>
      <c r="D285" s="6">
        <f>co2_coicop!B284</f>
        <v>3.6224615050157101</v>
      </c>
      <c r="E285" s="6">
        <f>co2_coicop!C284</f>
        <v>8.9916902744548874</v>
      </c>
      <c r="F285" s="6">
        <f>co2_coicop!D284</f>
        <v>0</v>
      </c>
      <c r="G285" s="6">
        <f>co2_coicop!E284</f>
        <v>14.64310172639739</v>
      </c>
      <c r="H285" s="6">
        <f>co2_coicop!F284</f>
        <v>1.1109070934667249</v>
      </c>
      <c r="I285" s="6">
        <f>co2_coicop!G284</f>
        <v>6.9054686759438004</v>
      </c>
      <c r="J285" s="6">
        <f>co2_coicop!H284</f>
        <v>0</v>
      </c>
      <c r="K285" s="6">
        <f>co2_coicop!I284</f>
        <v>2.8165834631288948</v>
      </c>
      <c r="L285" s="6">
        <f>co2_coicop!J284</f>
        <v>1.5568337170209721</v>
      </c>
      <c r="M285" s="6">
        <f>co2_coicop!K284</f>
        <v>6.5918015719176299</v>
      </c>
      <c r="N285" s="6">
        <f>co2_coicop!L284</f>
        <v>7.1311228576383856</v>
      </c>
      <c r="O285" s="6">
        <f>co2_coicop!M284</f>
        <v>6.5205922923882991</v>
      </c>
      <c r="P285" s="6">
        <f>co2_coicop!N284</f>
        <v>0.68909692796728561</v>
      </c>
      <c r="Q285" s="6">
        <f>co2_coicop!O284</f>
        <v>2.6531639875200059</v>
      </c>
      <c r="R285" s="6">
        <f>co2_coicop!P284</f>
        <v>11.62522131643205</v>
      </c>
      <c r="S285" s="6">
        <f>co2_coicop!Q284</f>
        <v>2.5063624604938362</v>
      </c>
    </row>
    <row r="286" spans="2:19" x14ac:dyDescent="0.45">
      <c r="B286" s="3" t="s">
        <v>554</v>
      </c>
      <c r="C286" s="3" t="str">
        <f>co2_coicop!A285</f>
        <v>12.3.1.1 Residential homes</v>
      </c>
      <c r="D286" s="6">
        <f>co2_coicop!B285</f>
        <v>7.2456499091843876</v>
      </c>
      <c r="E286" s="6">
        <f>co2_coicop!C285</f>
        <v>0</v>
      </c>
      <c r="F286" s="6">
        <f>co2_coicop!D285</f>
        <v>0</v>
      </c>
      <c r="G286" s="6">
        <f>co2_coicop!E285</f>
        <v>0</v>
      </c>
      <c r="H286" s="6">
        <f>co2_coicop!F285</f>
        <v>0</v>
      </c>
      <c r="I286" s="6">
        <f>co2_coicop!G285</f>
        <v>0</v>
      </c>
      <c r="J286" s="6">
        <f>co2_coicop!H285</f>
        <v>2.6004428139878488</v>
      </c>
      <c r="K286" s="6">
        <f>co2_coicop!I285</f>
        <v>0</v>
      </c>
      <c r="L286" s="6">
        <f>co2_coicop!J285</f>
        <v>0</v>
      </c>
      <c r="M286" s="6">
        <f>co2_coicop!K285</f>
        <v>0</v>
      </c>
      <c r="N286" s="6">
        <f>co2_coicop!L285</f>
        <v>0</v>
      </c>
      <c r="O286" s="6">
        <f>co2_coicop!M285</f>
        <v>0</v>
      </c>
      <c r="P286" s="6">
        <f>co2_coicop!N285</f>
        <v>0</v>
      </c>
      <c r="Q286" s="6">
        <f>co2_coicop!O285</f>
        <v>0</v>
      </c>
      <c r="R286" s="6">
        <f>co2_coicop!P285</f>
        <v>0</v>
      </c>
      <c r="S286" s="6">
        <f>co2_coicop!Q285</f>
        <v>0</v>
      </c>
    </row>
    <row r="287" spans="2:19" x14ac:dyDescent="0.45">
      <c r="C287" s="3" t="str">
        <f>co2_coicop!A286</f>
        <v>12.3.1.2 Home help</v>
      </c>
      <c r="D287" s="6">
        <f>co2_coicop!B286</f>
        <v>4.083587676641085</v>
      </c>
      <c r="E287" s="6">
        <f>co2_coicop!C286</f>
        <v>3.5059680517556049</v>
      </c>
      <c r="F287" s="6">
        <f>co2_coicop!D286</f>
        <v>10.255211221707629</v>
      </c>
      <c r="G287" s="6">
        <f>co2_coicop!E286</f>
        <v>11.199486781941189</v>
      </c>
      <c r="H287" s="6">
        <f>co2_coicop!F286</f>
        <v>5.563320221103413</v>
      </c>
      <c r="I287" s="6">
        <f>co2_coicop!G286</f>
        <v>9.1731700534491996</v>
      </c>
      <c r="J287" s="6">
        <f>co2_coicop!H286</f>
        <v>13.5356072430026</v>
      </c>
      <c r="K287" s="6">
        <f>co2_coicop!I286</f>
        <v>1.328238687815551</v>
      </c>
      <c r="L287" s="6">
        <f>co2_coicop!J286</f>
        <v>6.0398604188466294</v>
      </c>
      <c r="M287" s="6">
        <f>co2_coicop!K286</f>
        <v>37.460107726070291</v>
      </c>
      <c r="N287" s="6">
        <f>co2_coicop!L286</f>
        <v>17.15717780179245</v>
      </c>
      <c r="O287" s="6">
        <f>co2_coicop!M286</f>
        <v>2.1950249233908301</v>
      </c>
      <c r="P287" s="6">
        <f>co2_coicop!N286</f>
        <v>3.385809779156713</v>
      </c>
      <c r="Q287" s="6">
        <f>co2_coicop!O286</f>
        <v>0</v>
      </c>
      <c r="R287" s="6">
        <f>co2_coicop!P286</f>
        <v>0</v>
      </c>
      <c r="S287" s="6">
        <f>co2_coicop!Q286</f>
        <v>59.112242106417007</v>
      </c>
    </row>
    <row r="288" spans="2:19" x14ac:dyDescent="0.45">
      <c r="C288" s="3" t="str">
        <f>co2_coicop!A287</f>
        <v>12.3.1.3 Nursery, creche, playschools</v>
      </c>
      <c r="D288" s="6">
        <f>co2_coicop!B287</f>
        <v>57.427283738266617</v>
      </c>
      <c r="E288" s="6">
        <f>co2_coicop!C287</f>
        <v>50.062369313407089</v>
      </c>
      <c r="F288" s="6">
        <f>co2_coicop!D287</f>
        <v>80.453966154255184</v>
      </c>
      <c r="G288" s="6">
        <f>co2_coicop!E287</f>
        <v>64.971166885085651</v>
      </c>
      <c r="H288" s="6">
        <f>co2_coicop!F287</f>
        <v>20.896038997652031</v>
      </c>
      <c r="I288" s="6">
        <f>co2_coicop!G287</f>
        <v>0.59127805225664487</v>
      </c>
      <c r="J288" s="6">
        <f>co2_coicop!H287</f>
        <v>5.3485633964818424</v>
      </c>
      <c r="K288" s="6">
        <f>co2_coicop!I287</f>
        <v>89.468047852706519</v>
      </c>
      <c r="L288" s="6">
        <f>co2_coicop!J287</f>
        <v>60.965603102454573</v>
      </c>
      <c r="M288" s="6">
        <f>co2_coicop!K287</f>
        <v>94.614507198141325</v>
      </c>
      <c r="N288" s="6">
        <f>co2_coicop!L287</f>
        <v>77.576177264491307</v>
      </c>
      <c r="O288" s="6">
        <f>co2_coicop!M287</f>
        <v>89.758014855472865</v>
      </c>
      <c r="P288" s="6">
        <f>co2_coicop!N287</f>
        <v>31.701202739058139</v>
      </c>
      <c r="Q288" s="6">
        <f>co2_coicop!O287</f>
        <v>216.0365172582805</v>
      </c>
      <c r="R288" s="6">
        <f>co2_coicop!P287</f>
        <v>100.2050939819722</v>
      </c>
      <c r="S288" s="6">
        <f>co2_coicop!Q287</f>
        <v>118.2188989894031</v>
      </c>
    </row>
    <row r="289" spans="2:19" x14ac:dyDescent="0.45">
      <c r="C289" s="3" t="str">
        <f>co2_coicop!A288</f>
        <v>12.3.1.4 Child care payments</v>
      </c>
      <c r="D289" s="6">
        <f>co2_coicop!B288</f>
        <v>190.34730878351729</v>
      </c>
      <c r="E289" s="6">
        <f>co2_coicop!C288</f>
        <v>213.18722945733319</v>
      </c>
      <c r="F289" s="6">
        <f>co2_coicop!D288</f>
        <v>102.0854977909992</v>
      </c>
      <c r="G289" s="6">
        <f>co2_coicop!E288</f>
        <v>83.607786131846368</v>
      </c>
      <c r="H289" s="6">
        <f>co2_coicop!F288</f>
        <v>124.9764308116121</v>
      </c>
      <c r="I289" s="6">
        <f>co2_coicop!G288</f>
        <v>139.00961875241131</v>
      </c>
      <c r="J289" s="6">
        <f>co2_coicop!H288</f>
        <v>81.405620936431035</v>
      </c>
      <c r="K289" s="6">
        <f>co2_coicop!I288</f>
        <v>256.62952120026432</v>
      </c>
      <c r="L289" s="6">
        <f>co2_coicop!J288</f>
        <v>243.13754667647379</v>
      </c>
      <c r="M289" s="6">
        <f>co2_coicop!K288</f>
        <v>249.9053316386364</v>
      </c>
      <c r="N289" s="6">
        <f>co2_coicop!L288</f>
        <v>211.27161559826649</v>
      </c>
      <c r="O289" s="6">
        <f>co2_coicop!M288</f>
        <v>85.352163564685597</v>
      </c>
      <c r="P289" s="6">
        <f>co2_coicop!N288</f>
        <v>130.47987880701891</v>
      </c>
      <c r="Q289" s="6">
        <f>co2_coicop!O288</f>
        <v>276.70107449926809</v>
      </c>
      <c r="R289" s="6">
        <f>co2_coicop!P288</f>
        <v>442.14908889236051</v>
      </c>
      <c r="S289" s="6">
        <f>co2_coicop!Q288</f>
        <v>150.30850838306401</v>
      </c>
    </row>
    <row r="290" spans="2:19" x14ac:dyDescent="0.45">
      <c r="B290" s="3" t="s">
        <v>555</v>
      </c>
      <c r="C290" s="3" t="str">
        <f>co2_coicop!A289</f>
        <v>12.4.1.1 Structure insurance</v>
      </c>
      <c r="D290" s="6">
        <f>co2_coicop!B289</f>
        <v>122.1103828662939</v>
      </c>
      <c r="E290" s="6">
        <f>co2_coicop!C289</f>
        <v>82.400459709661078</v>
      </c>
      <c r="F290" s="6">
        <f>co2_coicop!D289</f>
        <v>115.2779887126997</v>
      </c>
      <c r="G290" s="6">
        <f>co2_coicop!E289</f>
        <v>100.242313142288</v>
      </c>
      <c r="H290" s="6">
        <f>co2_coicop!F289</f>
        <v>122.0632219737254</v>
      </c>
      <c r="I290" s="6">
        <f>co2_coicop!G289</f>
        <v>117.9091939818627</v>
      </c>
      <c r="J290" s="6">
        <f>co2_coicop!H289</f>
        <v>124.89439376818321</v>
      </c>
      <c r="K290" s="6">
        <f>co2_coicop!I289</f>
        <v>104.5559089540435</v>
      </c>
      <c r="L290" s="6">
        <f>co2_coicop!J289</f>
        <v>78.553022436870137</v>
      </c>
      <c r="M290" s="6">
        <f>co2_coicop!K289</f>
        <v>97.668333765015817</v>
      </c>
      <c r="N290" s="6">
        <f>co2_coicop!L289</f>
        <v>91.474060510052666</v>
      </c>
      <c r="O290" s="6">
        <f>co2_coicop!M289</f>
        <v>76.855625914613796</v>
      </c>
      <c r="P290" s="6">
        <f>co2_coicop!N289</f>
        <v>85.078165457899516</v>
      </c>
      <c r="Q290" s="6">
        <f>co2_coicop!O289</f>
        <v>105.7252153503114</v>
      </c>
      <c r="R290" s="6">
        <f>co2_coicop!P289</f>
        <v>83.705685077555586</v>
      </c>
      <c r="S290" s="6">
        <f>co2_coicop!Q289</f>
        <v>84.352976306021461</v>
      </c>
    </row>
    <row r="291" spans="2:19" x14ac:dyDescent="0.45">
      <c r="C291" s="3" t="str">
        <f>co2_coicop!A290</f>
        <v>12.4.1.2 Contents insurance</v>
      </c>
      <c r="D291" s="6">
        <f>co2_coicop!B290</f>
        <v>148.6000885453349</v>
      </c>
      <c r="E291" s="6">
        <f>co2_coicop!C290</f>
        <v>98.439766558368873</v>
      </c>
      <c r="F291" s="6">
        <f>co2_coicop!D290</f>
        <v>127.32753879158049</v>
      </c>
      <c r="G291" s="6">
        <f>co2_coicop!E290</f>
        <v>152.25536248925789</v>
      </c>
      <c r="H291" s="6">
        <f>co2_coicop!F290</f>
        <v>103.4360951970388</v>
      </c>
      <c r="I291" s="6">
        <f>co2_coicop!G290</f>
        <v>113.96646943638071</v>
      </c>
      <c r="J291" s="6">
        <f>co2_coicop!H290</f>
        <v>114.5333963070637</v>
      </c>
      <c r="K291" s="6">
        <f>co2_coicop!I290</f>
        <v>113.634825912149</v>
      </c>
      <c r="L291" s="6">
        <f>co2_coicop!J290</f>
        <v>87.112227811234263</v>
      </c>
      <c r="M291" s="6">
        <f>co2_coicop!K290</f>
        <v>95.039532846576222</v>
      </c>
      <c r="N291" s="6">
        <f>co2_coicop!L290</f>
        <v>81.633527541958429</v>
      </c>
      <c r="O291" s="6">
        <f>co2_coicop!M290</f>
        <v>72.475492668103072</v>
      </c>
      <c r="P291" s="6">
        <f>co2_coicop!N290</f>
        <v>86.155278525531699</v>
      </c>
      <c r="Q291" s="6">
        <f>co2_coicop!O290</f>
        <v>105.5703654934931</v>
      </c>
      <c r="R291" s="6">
        <f>co2_coicop!P290</f>
        <v>76.914881324268038</v>
      </c>
      <c r="S291" s="6">
        <f>co2_coicop!Q290</f>
        <v>76.476569849006069</v>
      </c>
    </row>
    <row r="292" spans="2:19" x14ac:dyDescent="0.45">
      <c r="C292" s="3" t="str">
        <f>co2_coicop!A291</f>
        <v>12.4.1.3 Insurance for household items</v>
      </c>
      <c r="D292" s="6">
        <f>co2_coicop!B291</f>
        <v>0</v>
      </c>
      <c r="E292" s="6">
        <f>co2_coicop!C291</f>
        <v>0</v>
      </c>
      <c r="F292" s="6">
        <f>co2_coicop!D291</f>
        <v>0</v>
      </c>
      <c r="G292" s="6">
        <f>co2_coicop!E291</f>
        <v>0</v>
      </c>
      <c r="H292" s="6">
        <f>co2_coicop!F291</f>
        <v>0</v>
      </c>
      <c r="I292" s="6">
        <f>co2_coicop!G291</f>
        <v>0</v>
      </c>
      <c r="J292" s="6">
        <f>co2_coicop!H291</f>
        <v>0</v>
      </c>
      <c r="K292" s="6">
        <f>co2_coicop!I291</f>
        <v>0</v>
      </c>
      <c r="L292" s="6">
        <f>co2_coicop!J291</f>
        <v>0</v>
      </c>
      <c r="M292" s="6">
        <f>co2_coicop!K291</f>
        <v>0</v>
      </c>
      <c r="N292" s="6">
        <f>co2_coicop!L291</f>
        <v>0.64170596076458952</v>
      </c>
      <c r="O292" s="6">
        <f>co2_coicop!M291</f>
        <v>0</v>
      </c>
      <c r="P292" s="6">
        <f>co2_coicop!N291</f>
        <v>0</v>
      </c>
      <c r="Q292" s="6">
        <f>co2_coicop!O291</f>
        <v>0</v>
      </c>
      <c r="R292" s="6">
        <f>co2_coicop!P291</f>
        <v>0</v>
      </c>
      <c r="S292" s="6">
        <f>co2_coicop!Q291</f>
        <v>0</v>
      </c>
    </row>
    <row r="293" spans="2:19" x14ac:dyDescent="0.45">
      <c r="B293" s="3" t="s">
        <v>453</v>
      </c>
      <c r="C293" s="3" t="str">
        <f>co2_coicop!A292</f>
        <v>12.4.2 Medical insurance premiums</v>
      </c>
      <c r="D293" s="6">
        <f>co2_coicop!B292</f>
        <v>108.513505844173</v>
      </c>
      <c r="E293" s="6">
        <f>co2_coicop!C292</f>
        <v>84.912325999988639</v>
      </c>
      <c r="F293" s="6">
        <f>co2_coicop!D292</f>
        <v>103.7698168538619</v>
      </c>
      <c r="G293" s="6">
        <f>co2_coicop!E292</f>
        <v>104.0855336142001</v>
      </c>
      <c r="H293" s="6">
        <f>co2_coicop!F292</f>
        <v>91.606586949056307</v>
      </c>
      <c r="I293" s="6">
        <f>co2_coicop!G292</f>
        <v>103.14399644891991</v>
      </c>
      <c r="J293" s="6">
        <f>co2_coicop!H292</f>
        <v>104.5182887728638</v>
      </c>
      <c r="K293" s="6">
        <f>co2_coicop!I292</f>
        <v>83.039595751458847</v>
      </c>
      <c r="L293" s="6">
        <f>co2_coicop!J292</f>
        <v>91.133585056596743</v>
      </c>
      <c r="M293" s="6">
        <f>co2_coicop!K292</f>
        <v>116.8691333459782</v>
      </c>
      <c r="N293" s="6">
        <f>co2_coicop!L292</f>
        <v>77.389632342462221</v>
      </c>
      <c r="O293" s="6">
        <f>co2_coicop!M292</f>
        <v>90.549533505822836</v>
      </c>
      <c r="P293" s="6">
        <f>co2_coicop!N292</f>
        <v>116.8133303974865</v>
      </c>
      <c r="Q293" s="6">
        <f>co2_coicop!O292</f>
        <v>139.12943947796319</v>
      </c>
      <c r="R293" s="6">
        <f>co2_coicop!P292</f>
        <v>94.140818204440578</v>
      </c>
      <c r="S293" s="6">
        <f>co2_coicop!Q292</f>
        <v>85.841764941221754</v>
      </c>
    </row>
    <row r="294" spans="2:19" x14ac:dyDescent="0.45">
      <c r="B294" s="3" t="s">
        <v>556</v>
      </c>
      <c r="C294" s="3" t="str">
        <f>co2_coicop!A293</f>
        <v>12.4.3.1 Vehicle insurance</v>
      </c>
      <c r="D294" s="6">
        <f>co2_coicop!B293</f>
        <v>399.41634136097332</v>
      </c>
      <c r="E294" s="6">
        <f>co2_coicop!C293</f>
        <v>306.36477702085023</v>
      </c>
      <c r="F294" s="6">
        <f>co2_coicop!D293</f>
        <v>365.61570577202252</v>
      </c>
      <c r="G294" s="6">
        <f>co2_coicop!E293</f>
        <v>271.39421515468399</v>
      </c>
      <c r="H294" s="6">
        <f>co2_coicop!F293</f>
        <v>341.45882331505032</v>
      </c>
      <c r="I294" s="6">
        <f>co2_coicop!G293</f>
        <v>352.72825755705759</v>
      </c>
      <c r="J294" s="6">
        <f>co2_coicop!H293</f>
        <v>318.06220735244398</v>
      </c>
      <c r="K294" s="6">
        <f>co2_coicop!I293</f>
        <v>363.44379367171541</v>
      </c>
      <c r="L294" s="6">
        <f>co2_coicop!J293</f>
        <v>269.0278300215262</v>
      </c>
      <c r="M294" s="6">
        <f>co2_coicop!K293</f>
        <v>262.54516353330331</v>
      </c>
      <c r="N294" s="6">
        <f>co2_coicop!L293</f>
        <v>307.14875549493382</v>
      </c>
      <c r="O294" s="6">
        <f>co2_coicop!M293</f>
        <v>287.6290526903278</v>
      </c>
      <c r="P294" s="6">
        <f>co2_coicop!N293</f>
        <v>329.90726970987271</v>
      </c>
      <c r="Q294" s="6">
        <f>co2_coicop!O293</f>
        <v>312.54900448992009</v>
      </c>
      <c r="R294" s="6">
        <f>co2_coicop!P293</f>
        <v>297.75134328064468</v>
      </c>
      <c r="S294" s="6">
        <f>co2_coicop!Q293</f>
        <v>276.33382242084451</v>
      </c>
    </row>
    <row r="295" spans="2:19" x14ac:dyDescent="0.45">
      <c r="C295" s="3" t="str">
        <f>co2_coicop!A294</f>
        <v>12.4.3.2 Boat insurance</v>
      </c>
      <c r="D295" s="6">
        <f>co2_coicop!B294</f>
        <v>0</v>
      </c>
      <c r="E295" s="6">
        <f>co2_coicop!C294</f>
        <v>0</v>
      </c>
      <c r="F295" s="6">
        <f>co2_coicop!D294</f>
        <v>0.2252790284056812</v>
      </c>
      <c r="G295" s="6">
        <f>co2_coicop!E294</f>
        <v>0</v>
      </c>
      <c r="H295" s="6">
        <f>co2_coicop!F294</f>
        <v>0</v>
      </c>
      <c r="I295" s="6">
        <f>co2_coicop!G294</f>
        <v>0</v>
      </c>
      <c r="J295" s="6">
        <f>co2_coicop!H294</f>
        <v>0</v>
      </c>
      <c r="K295" s="6">
        <f>co2_coicop!I294</f>
        <v>0</v>
      </c>
      <c r="L295" s="6">
        <f>co2_coicop!J294</f>
        <v>0</v>
      </c>
      <c r="M295" s="6">
        <f>co2_coicop!K294</f>
        <v>0</v>
      </c>
      <c r="N295" s="6">
        <f>co2_coicop!L294</f>
        <v>0</v>
      </c>
      <c r="O295" s="6">
        <f>co2_coicop!M294</f>
        <v>0</v>
      </c>
      <c r="P295" s="6">
        <f>co2_coicop!N294</f>
        <v>0</v>
      </c>
      <c r="Q295" s="6">
        <f>co2_coicop!O294</f>
        <v>8.5371769067786758</v>
      </c>
      <c r="R295" s="6">
        <f>co2_coicop!P294</f>
        <v>0</v>
      </c>
      <c r="S295" s="6">
        <f>co2_coicop!Q294</f>
        <v>0</v>
      </c>
    </row>
    <row r="296" spans="2:19" x14ac:dyDescent="0.45">
      <c r="B296" s="3" t="s">
        <v>456</v>
      </c>
      <c r="C296" s="3" t="str">
        <f>co2_coicop!A295</f>
        <v>12.4.4 Non package holiday, other travel insurance</v>
      </c>
      <c r="D296" s="6">
        <f>co2_coicop!B295</f>
        <v>3.9889092774915791</v>
      </c>
      <c r="E296" s="6">
        <f>co2_coicop!C295</f>
        <v>7.4510170670911497</v>
      </c>
      <c r="F296" s="6">
        <f>co2_coicop!D295</f>
        <v>1.741484967041913</v>
      </c>
      <c r="G296" s="6">
        <f>co2_coicop!E295</f>
        <v>3.367080267010544</v>
      </c>
      <c r="H296" s="6">
        <f>co2_coicop!F295</f>
        <v>3.5181628191620238</v>
      </c>
      <c r="I296" s="6">
        <f>co2_coicop!G295</f>
        <v>3.029729845731854</v>
      </c>
      <c r="J296" s="6">
        <f>co2_coicop!H295</f>
        <v>0.26664112087248298</v>
      </c>
      <c r="K296" s="6">
        <f>co2_coicop!I295</f>
        <v>22.880182409434429</v>
      </c>
      <c r="L296" s="6">
        <f>co2_coicop!J295</f>
        <v>2.3030248913144158</v>
      </c>
      <c r="M296" s="6">
        <f>co2_coicop!K295</f>
        <v>10.42959341096501</v>
      </c>
      <c r="N296" s="6">
        <f>co2_coicop!L295</f>
        <v>1.3426837877333491</v>
      </c>
      <c r="O296" s="6">
        <f>co2_coicop!M295</f>
        <v>0.67477746408535766</v>
      </c>
      <c r="P296" s="6">
        <f>co2_coicop!N295</f>
        <v>32.680252550558123</v>
      </c>
      <c r="Q296" s="6">
        <f>co2_coicop!O295</f>
        <v>0.32507469634222902</v>
      </c>
      <c r="R296" s="6">
        <f>co2_coicop!P295</f>
        <v>0.61661393371983275</v>
      </c>
      <c r="S296" s="6">
        <f>co2_coicop!Q295</f>
        <v>6.9164177284129638</v>
      </c>
    </row>
    <row r="297" spans="2:19" x14ac:dyDescent="0.45">
      <c r="B297" s="3" t="s">
        <v>557</v>
      </c>
      <c r="C297" s="3" t="str">
        <f>co2_coicop!A296</f>
        <v>12.5.1.1 Moving and storage of furniture</v>
      </c>
      <c r="D297" s="6">
        <f>co2_coicop!B296</f>
        <v>0.23361778319895379</v>
      </c>
      <c r="E297" s="6">
        <f>co2_coicop!C296</f>
        <v>0.49724720284088803</v>
      </c>
      <c r="F297" s="6">
        <f>co2_coicop!D296</f>
        <v>0.36531568234302891</v>
      </c>
      <c r="G297" s="6">
        <f>co2_coicop!E296</f>
        <v>0.25367543293547679</v>
      </c>
      <c r="H297" s="6">
        <f>co2_coicop!F296</f>
        <v>0.30183981570796398</v>
      </c>
      <c r="I297" s="6">
        <f>co2_coicop!G296</f>
        <v>0.25301486974784249</v>
      </c>
      <c r="J297" s="6">
        <f>co2_coicop!H296</f>
        <v>0.51034307851373162</v>
      </c>
      <c r="K297" s="6">
        <f>co2_coicop!I296</f>
        <v>1.244089399351485</v>
      </c>
      <c r="L297" s="6">
        <f>co2_coicop!J296</f>
        <v>0.5729719786157057</v>
      </c>
      <c r="M297" s="6">
        <f>co2_coicop!K296</f>
        <v>0.84540767162143915</v>
      </c>
      <c r="N297" s="6">
        <f>co2_coicop!L296</f>
        <v>1.654225203404899</v>
      </c>
      <c r="O297" s="6">
        <f>co2_coicop!M296</f>
        <v>0.43636237839330899</v>
      </c>
      <c r="P297" s="6">
        <f>co2_coicop!N296</f>
        <v>0.96073326257067793</v>
      </c>
      <c r="Q297" s="6">
        <f>co2_coicop!O296</f>
        <v>0.36546703594202229</v>
      </c>
      <c r="R297" s="6">
        <f>co2_coicop!P296</f>
        <v>0.30691172906348368</v>
      </c>
      <c r="S297" s="6">
        <f>co2_coicop!Q296</f>
        <v>0.42228666424887268</v>
      </c>
    </row>
    <row r="298" spans="2:19" x14ac:dyDescent="0.45">
      <c r="C298" s="3" t="str">
        <f>co2_coicop!A297</f>
        <v>12.5.1.2 Property transaction - purchase and sale</v>
      </c>
      <c r="D298" s="6">
        <f>co2_coicop!B297</f>
        <v>0.5344027586744402</v>
      </c>
      <c r="E298" s="6">
        <f>co2_coicop!C297</f>
        <v>0.99036621682388559</v>
      </c>
      <c r="F298" s="6">
        <f>co2_coicop!D297</f>
        <v>0.60238438488572266</v>
      </c>
      <c r="G298" s="6">
        <f>co2_coicop!E297</f>
        <v>0.41577234168641303</v>
      </c>
      <c r="H298" s="6">
        <f>co2_coicop!F297</f>
        <v>0.4548372954913425</v>
      </c>
      <c r="I298" s="6">
        <f>co2_coicop!G297</f>
        <v>0.64533701333637605</v>
      </c>
      <c r="J298" s="6">
        <f>co2_coicop!H297</f>
        <v>1.580378244429429</v>
      </c>
      <c r="K298" s="6">
        <f>co2_coicop!I297</f>
        <v>2.180679542711867</v>
      </c>
      <c r="L298" s="6">
        <f>co2_coicop!J297</f>
        <v>0.93911409085858244</v>
      </c>
      <c r="M298" s="6">
        <f>co2_coicop!K297</f>
        <v>0.8772449860678293</v>
      </c>
      <c r="N298" s="6">
        <f>co2_coicop!L297</f>
        <v>2.137946974965228</v>
      </c>
      <c r="O298" s="6">
        <f>co2_coicop!M297</f>
        <v>2.8134472571052922</v>
      </c>
      <c r="P298" s="6">
        <f>co2_coicop!N297</f>
        <v>1.504486565508572</v>
      </c>
      <c r="Q298" s="6">
        <f>co2_coicop!O297</f>
        <v>0.85495981170602731</v>
      </c>
      <c r="R298" s="6">
        <f>co2_coicop!P297</f>
        <v>0.76991330554840465</v>
      </c>
      <c r="S298" s="6">
        <f>co2_coicop!Q297</f>
        <v>1.3089911869785269</v>
      </c>
    </row>
    <row r="299" spans="2:19" x14ac:dyDescent="0.45">
      <c r="C299" s="3" t="str">
        <f>co2_coicop!A298</f>
        <v>12.5.1.3 Property transaction - sale only</v>
      </c>
      <c r="D299" s="6">
        <f>co2_coicop!B298</f>
        <v>0.26751883024345302</v>
      </c>
      <c r="E299" s="6">
        <f>co2_coicop!C298</f>
        <v>1.42800559625305</v>
      </c>
      <c r="F299" s="6">
        <f>co2_coicop!D298</f>
        <v>0.62590950430676884</v>
      </c>
      <c r="G299" s="6">
        <f>co2_coicop!E298</f>
        <v>0.48881796607179462</v>
      </c>
      <c r="H299" s="6">
        <f>co2_coicop!F298</f>
        <v>0.24530277261894909</v>
      </c>
      <c r="I299" s="6">
        <f>co2_coicop!G298</f>
        <v>1.057744833067239</v>
      </c>
      <c r="J299" s="6">
        <f>co2_coicop!H298</f>
        <v>1.2905760958338619</v>
      </c>
      <c r="K299" s="6">
        <f>co2_coicop!I298</f>
        <v>0</v>
      </c>
      <c r="L299" s="6">
        <f>co2_coicop!J298</f>
        <v>1.0382576162427599</v>
      </c>
      <c r="M299" s="6">
        <f>co2_coicop!K298</f>
        <v>0.7753668317827862</v>
      </c>
      <c r="N299" s="6">
        <f>co2_coicop!L298</f>
        <v>1.401826859165495</v>
      </c>
      <c r="O299" s="6">
        <f>co2_coicop!M298</f>
        <v>0.12987611202186611</v>
      </c>
      <c r="P299" s="6">
        <f>co2_coicop!N298</f>
        <v>2.0375899410539988</v>
      </c>
      <c r="Q299" s="6">
        <f>co2_coicop!O298</f>
        <v>3.4490391615760778E-2</v>
      </c>
      <c r="R299" s="6">
        <f>co2_coicop!P298</f>
        <v>0.86312923356074034</v>
      </c>
      <c r="S299" s="6">
        <f>co2_coicop!Q298</f>
        <v>2.053044498066948</v>
      </c>
    </row>
    <row r="300" spans="2:19" x14ac:dyDescent="0.45">
      <c r="C300" s="3" t="str">
        <f>co2_coicop!A299</f>
        <v>12.5.1.4 Property transaction - purchase only</v>
      </c>
      <c r="D300" s="6">
        <f>co2_coicop!B299</f>
        <v>0.48085431433068998</v>
      </c>
      <c r="E300" s="6">
        <f>co2_coicop!C299</f>
        <v>0.51246619198494514</v>
      </c>
      <c r="F300" s="6">
        <f>co2_coicop!D299</f>
        <v>0.72247180743263628</v>
      </c>
      <c r="G300" s="6">
        <f>co2_coicop!E299</f>
        <v>0.30791320318487431</v>
      </c>
      <c r="H300" s="6">
        <f>co2_coicop!F299</f>
        <v>0.29802914819402432</v>
      </c>
      <c r="I300" s="6">
        <f>co2_coicop!G299</f>
        <v>0.86400667606086745</v>
      </c>
      <c r="J300" s="6">
        <f>co2_coicop!H299</f>
        <v>2.0270818858711692</v>
      </c>
      <c r="K300" s="6">
        <f>co2_coicop!I299</f>
        <v>0.78242631731125478</v>
      </c>
      <c r="L300" s="6">
        <f>co2_coicop!J299</f>
        <v>1.945161597255326</v>
      </c>
      <c r="M300" s="6">
        <f>co2_coicop!K299</f>
        <v>0.98632569457281527</v>
      </c>
      <c r="N300" s="6">
        <f>co2_coicop!L299</f>
        <v>0.68661092932178236</v>
      </c>
      <c r="O300" s="6">
        <f>co2_coicop!M299</f>
        <v>0.16802080512130729</v>
      </c>
      <c r="P300" s="6">
        <f>co2_coicop!N299</f>
        <v>1.40558632708086</v>
      </c>
      <c r="Q300" s="6">
        <f>co2_coicop!O299</f>
        <v>1.1853814581111399</v>
      </c>
      <c r="R300" s="6">
        <f>co2_coicop!P299</f>
        <v>0.41637350358874481</v>
      </c>
      <c r="S300" s="6">
        <f>co2_coicop!Q299</f>
        <v>1.3745243382415719</v>
      </c>
    </row>
    <row r="301" spans="2:19" x14ac:dyDescent="0.45">
      <c r="C301" s="3" t="str">
        <f>co2_coicop!A300</f>
        <v>12.5.1.5 Property transaction - other payments</v>
      </c>
      <c r="D301" s="6">
        <f>co2_coicop!B300</f>
        <v>0.242137407663816</v>
      </c>
      <c r="E301" s="6">
        <f>co2_coicop!C300</f>
        <v>0.15300913378193429</v>
      </c>
      <c r="F301" s="6">
        <f>co2_coicop!D300</f>
        <v>0.29970609561099998</v>
      </c>
      <c r="G301" s="6">
        <f>co2_coicop!E300</f>
        <v>0.13760606466357611</v>
      </c>
      <c r="H301" s="6">
        <f>co2_coicop!F300</f>
        <v>0.17398496627463861</v>
      </c>
      <c r="I301" s="6">
        <f>co2_coicop!G300</f>
        <v>0.27945730161004012</v>
      </c>
      <c r="J301" s="6">
        <f>co2_coicop!H300</f>
        <v>0.77466280239071594</v>
      </c>
      <c r="K301" s="6">
        <f>co2_coicop!I300</f>
        <v>0.47021115736326302</v>
      </c>
      <c r="L301" s="6">
        <f>co2_coicop!J300</f>
        <v>0.88175206322716293</v>
      </c>
      <c r="M301" s="6">
        <f>co2_coicop!K300</f>
        <v>0.54834909004014509</v>
      </c>
      <c r="N301" s="6">
        <f>co2_coicop!L300</f>
        <v>1.5262984111621181</v>
      </c>
      <c r="O301" s="6">
        <f>co2_coicop!M300</f>
        <v>0.31394637636872319</v>
      </c>
      <c r="P301" s="6">
        <f>co2_coicop!N300</f>
        <v>0.51302286081626014</v>
      </c>
      <c r="Q301" s="6">
        <f>co2_coicop!O300</f>
        <v>0.30541231095198529</v>
      </c>
      <c r="R301" s="6">
        <f>co2_coicop!P300</f>
        <v>0.68855016981766948</v>
      </c>
      <c r="S301" s="6">
        <f>co2_coicop!Q300</f>
        <v>0.65968694689598406</v>
      </c>
    </row>
    <row r="302" spans="2:19" x14ac:dyDescent="0.45">
      <c r="B302" s="3" t="s">
        <v>558</v>
      </c>
      <c r="C302" s="3" t="str">
        <f>co2_coicop!A301</f>
        <v>12.5.2.1 Bank building society fees</v>
      </c>
      <c r="D302" s="6">
        <f>co2_coicop!B301</f>
        <v>0.32051413505891663</v>
      </c>
      <c r="E302" s="6">
        <f>co2_coicop!C301</f>
        <v>0.36821737388462439</v>
      </c>
      <c r="F302" s="6">
        <f>co2_coicop!D301</f>
        <v>0.40060226167438651</v>
      </c>
      <c r="G302" s="6">
        <f>co2_coicop!E301</f>
        <v>0.25061395890269772</v>
      </c>
      <c r="H302" s="6">
        <f>co2_coicop!F301</f>
        <v>0.30311449832519383</v>
      </c>
      <c r="I302" s="6">
        <f>co2_coicop!G301</f>
        <v>0.21076499615548161</v>
      </c>
      <c r="J302" s="6">
        <f>co2_coicop!H301</f>
        <v>0.41796925859897671</v>
      </c>
      <c r="K302" s="6">
        <f>co2_coicop!I301</f>
        <v>0.23215058322033161</v>
      </c>
      <c r="L302" s="6">
        <f>co2_coicop!J301</f>
        <v>0.3131653867025192</v>
      </c>
      <c r="M302" s="6">
        <f>co2_coicop!K301</f>
        <v>0.40316262671063169</v>
      </c>
      <c r="N302" s="6">
        <f>co2_coicop!L301</f>
        <v>0.1577588845625971</v>
      </c>
      <c r="O302" s="6">
        <f>co2_coicop!M301</f>
        <v>0.55208357930736196</v>
      </c>
      <c r="P302" s="6">
        <f>co2_coicop!N301</f>
        <v>0.26603540705598677</v>
      </c>
      <c r="Q302" s="6">
        <f>co2_coicop!O301</f>
        <v>0.35546490805834291</v>
      </c>
      <c r="R302" s="6">
        <f>co2_coicop!P301</f>
        <v>0.39268168021095701</v>
      </c>
      <c r="S302" s="6">
        <f>co2_coicop!Q301</f>
        <v>0.17737554466787461</v>
      </c>
    </row>
    <row r="303" spans="2:19" x14ac:dyDescent="0.45">
      <c r="C303" s="3" t="str">
        <f>co2_coicop!A302</f>
        <v>12.5.2.2 Bank and post office counter charges</v>
      </c>
      <c r="D303" s="6">
        <f>co2_coicop!B302</f>
        <v>0.1186955214400755</v>
      </c>
      <c r="E303" s="6">
        <f>co2_coicop!C302</f>
        <v>9.2470532658343416E-2</v>
      </c>
      <c r="F303" s="6">
        <f>co2_coicop!D302</f>
        <v>0.10175111417983421</v>
      </c>
      <c r="G303" s="6">
        <f>co2_coicop!E302</f>
        <v>0.10091126069077309</v>
      </c>
      <c r="H303" s="6">
        <f>co2_coicop!F302</f>
        <v>8.653052701521019E-2</v>
      </c>
      <c r="I303" s="6">
        <f>co2_coicop!G302</f>
        <v>9.0757513328128495E-2</v>
      </c>
      <c r="J303" s="6">
        <f>co2_coicop!H302</f>
        <v>0.1101029573700109</v>
      </c>
      <c r="K303" s="6">
        <f>co2_coicop!I302</f>
        <v>1.757957682049676E-2</v>
      </c>
      <c r="L303" s="6">
        <f>co2_coicop!J302</f>
        <v>9.8843150730380913E-2</v>
      </c>
      <c r="M303" s="6">
        <f>co2_coicop!K302</f>
        <v>5.0341581807959231E-2</v>
      </c>
      <c r="N303" s="6">
        <f>co2_coicop!L302</f>
        <v>2.398598511651634E-2</v>
      </c>
      <c r="O303" s="6">
        <f>co2_coicop!M302</f>
        <v>5.3268491973865427E-2</v>
      </c>
      <c r="P303" s="6">
        <f>co2_coicop!N302</f>
        <v>9.0696826457017071E-2</v>
      </c>
      <c r="Q303" s="6">
        <f>co2_coicop!O302</f>
        <v>9.9693009406923105E-2</v>
      </c>
      <c r="R303" s="6">
        <f>co2_coicop!P302</f>
        <v>6.3470720503060907E-2</v>
      </c>
      <c r="S303" s="6">
        <f>co2_coicop!Q302</f>
        <v>5.5140187793111403E-2</v>
      </c>
    </row>
    <row r="304" spans="2:19" x14ac:dyDescent="0.45">
      <c r="C304" s="3" t="str">
        <f>co2_coicop!A303</f>
        <v>12.5.2.3 Credit card fees</v>
      </c>
      <c r="D304" s="6">
        <f>co2_coicop!B303</f>
        <v>0.16397519020909099</v>
      </c>
      <c r="E304" s="6">
        <f>co2_coicop!C303</f>
        <v>7.5916708432535715E-2</v>
      </c>
      <c r="F304" s="6">
        <f>co2_coicop!D303</f>
        <v>7.0434193026282413E-2</v>
      </c>
      <c r="G304" s="6">
        <f>co2_coicop!E303</f>
        <v>6.6682427340702261E-2</v>
      </c>
      <c r="H304" s="6">
        <f>co2_coicop!F303</f>
        <v>3.0296408624880231E-2</v>
      </c>
      <c r="I304" s="6">
        <f>co2_coicop!G303</f>
        <v>3.3762754716377637E-2</v>
      </c>
      <c r="J304" s="6">
        <f>co2_coicop!H303</f>
        <v>8.8973655049875392E-4</v>
      </c>
      <c r="K304" s="6">
        <f>co2_coicop!I303</f>
        <v>5.2892679398738674E-3</v>
      </c>
      <c r="L304" s="6">
        <f>co2_coicop!J303</f>
        <v>0</v>
      </c>
      <c r="M304" s="6">
        <f>co2_coicop!K303</f>
        <v>0</v>
      </c>
      <c r="N304" s="6">
        <f>co2_coicop!L303</f>
        <v>0</v>
      </c>
      <c r="O304" s="6">
        <f>co2_coicop!M303</f>
        <v>0</v>
      </c>
      <c r="P304" s="6">
        <f>co2_coicop!N303</f>
        <v>0</v>
      </c>
      <c r="Q304" s="6">
        <f>co2_coicop!O303</f>
        <v>0</v>
      </c>
      <c r="R304" s="6">
        <f>co2_coicop!P303</f>
        <v>2.4405281611814709E-3</v>
      </c>
      <c r="S304" s="6">
        <f>co2_coicop!Q303</f>
        <v>0</v>
      </c>
    </row>
    <row r="305" spans="1:19" x14ac:dyDescent="0.45">
      <c r="B305" s="3" t="s">
        <v>559</v>
      </c>
      <c r="C305" s="3" t="str">
        <f>co2_coicop!A304</f>
        <v>12.5.3.1 Other professional fees</v>
      </c>
      <c r="D305" s="6">
        <f>co2_coicop!B304</f>
        <v>0</v>
      </c>
      <c r="E305" s="6">
        <f>co2_coicop!C304</f>
        <v>313.75910476489543</v>
      </c>
      <c r="F305" s="6">
        <f>co2_coicop!D304</f>
        <v>22.08331481821229</v>
      </c>
      <c r="G305" s="6">
        <f>co2_coicop!E304</f>
        <v>90.799498497454479</v>
      </c>
      <c r="H305" s="6">
        <f>co2_coicop!F304</f>
        <v>62.147670112807063</v>
      </c>
      <c r="I305" s="6">
        <f>co2_coicop!G304</f>
        <v>289.6413881038078</v>
      </c>
      <c r="J305" s="6">
        <f>co2_coicop!H304</f>
        <v>21.589414069202121</v>
      </c>
      <c r="K305" s="6">
        <f>co2_coicop!I304</f>
        <v>1112.286871604731</v>
      </c>
      <c r="L305" s="6">
        <f>co2_coicop!J304</f>
        <v>185.09093131884839</v>
      </c>
      <c r="M305" s="6">
        <f>co2_coicop!K304</f>
        <v>129.46033412119399</v>
      </c>
      <c r="N305" s="6">
        <f>co2_coicop!L304</f>
        <v>51.192972425619423</v>
      </c>
      <c r="O305" s="6">
        <f>co2_coicop!M304</f>
        <v>266.70562605996122</v>
      </c>
      <c r="P305" s="6">
        <f>co2_coicop!N304</f>
        <v>1.7966984411840159</v>
      </c>
      <c r="Q305" s="6">
        <f>co2_coicop!O304</f>
        <v>33.768823334278601</v>
      </c>
      <c r="R305" s="6">
        <f>co2_coicop!P304</f>
        <v>0</v>
      </c>
      <c r="S305" s="6">
        <f>co2_coicop!Q304</f>
        <v>713.61617146984986</v>
      </c>
    </row>
    <row r="306" spans="1:19" x14ac:dyDescent="0.45">
      <c r="C306" s="3" t="str">
        <f>co2_coicop!A305</f>
        <v>12.5.3.2 Legal fees</v>
      </c>
      <c r="D306" s="6">
        <f>co2_coicop!B305</f>
        <v>140.5171914871577</v>
      </c>
      <c r="E306" s="6">
        <f>co2_coicop!C305</f>
        <v>738.04238943524729</v>
      </c>
      <c r="F306" s="6">
        <f>co2_coicop!D305</f>
        <v>357.50043310582612</v>
      </c>
      <c r="G306" s="6">
        <f>co2_coicop!E305</f>
        <v>186.47258923758449</v>
      </c>
      <c r="H306" s="6">
        <f>co2_coicop!F305</f>
        <v>166.21808061302929</v>
      </c>
      <c r="I306" s="6">
        <f>co2_coicop!G305</f>
        <v>130.06256947920369</v>
      </c>
      <c r="J306" s="6">
        <f>co2_coicop!H305</f>
        <v>929.14200679549231</v>
      </c>
      <c r="K306" s="6">
        <f>co2_coicop!I305</f>
        <v>74.259554418190433</v>
      </c>
      <c r="L306" s="6">
        <f>co2_coicop!J305</f>
        <v>9.5286704521629808</v>
      </c>
      <c r="M306" s="6">
        <f>co2_coicop!K305</f>
        <v>0</v>
      </c>
      <c r="N306" s="6">
        <f>co2_coicop!L305</f>
        <v>13.18427144236307</v>
      </c>
      <c r="O306" s="6">
        <f>co2_coicop!M305</f>
        <v>0</v>
      </c>
      <c r="P306" s="6">
        <f>co2_coicop!N305</f>
        <v>299.85604024101411</v>
      </c>
      <c r="Q306" s="6">
        <f>co2_coicop!O305</f>
        <v>0</v>
      </c>
      <c r="R306" s="6">
        <f>co2_coicop!P305</f>
        <v>0</v>
      </c>
      <c r="S306" s="6">
        <f>co2_coicop!Q305</f>
        <v>509.77991958015963</v>
      </c>
    </row>
    <row r="307" spans="1:19" x14ac:dyDescent="0.45">
      <c r="C307" s="3" t="str">
        <f>co2_coicop!A306</f>
        <v>12.5.3.3 Funeral expenses</v>
      </c>
      <c r="D307" s="6">
        <f>co2_coicop!B306</f>
        <v>22.95067512389193</v>
      </c>
      <c r="E307" s="6">
        <f>co2_coicop!C306</f>
        <v>0</v>
      </c>
      <c r="F307" s="6">
        <f>co2_coicop!D306</f>
        <v>272.65277643097107</v>
      </c>
      <c r="G307" s="6">
        <f>co2_coicop!E306</f>
        <v>63.567912660357678</v>
      </c>
      <c r="H307" s="6">
        <f>co2_coicop!F306</f>
        <v>1454.575276791199</v>
      </c>
      <c r="I307" s="6">
        <f>co2_coicop!G306</f>
        <v>0</v>
      </c>
      <c r="J307" s="6">
        <f>co2_coicop!H306</f>
        <v>85.519491804872573</v>
      </c>
      <c r="K307" s="6">
        <f>co2_coicop!I306</f>
        <v>96.751290637516433</v>
      </c>
      <c r="L307" s="6">
        <f>co2_coicop!J306</f>
        <v>3.740847914066372</v>
      </c>
      <c r="M307" s="6">
        <f>co2_coicop!K306</f>
        <v>57.586298497182469</v>
      </c>
      <c r="N307" s="6">
        <f>co2_coicop!L306</f>
        <v>0</v>
      </c>
      <c r="O307" s="6">
        <f>co2_coicop!M306</f>
        <v>24.12492806686878</v>
      </c>
      <c r="P307" s="6">
        <f>co2_coicop!N306</f>
        <v>0</v>
      </c>
      <c r="Q307" s="6">
        <f>co2_coicop!O306</f>
        <v>0</v>
      </c>
      <c r="R307" s="6">
        <f>co2_coicop!P306</f>
        <v>0</v>
      </c>
      <c r="S307" s="6">
        <f>co2_coicop!Q306</f>
        <v>4.6025175391054169</v>
      </c>
    </row>
    <row r="308" spans="1:19" x14ac:dyDescent="0.45">
      <c r="C308" s="3" t="str">
        <f>co2_coicop!A307</f>
        <v>12.5.3.4 TU and professional organisations</v>
      </c>
      <c r="D308" s="6">
        <f>co2_coicop!B307</f>
        <v>378.87309283314153</v>
      </c>
      <c r="E308" s="6">
        <f>co2_coicop!C307</f>
        <v>756.43213058962192</v>
      </c>
      <c r="F308" s="6">
        <f>co2_coicop!D307</f>
        <v>378.5838126463733</v>
      </c>
      <c r="G308" s="6">
        <f>co2_coicop!E307</f>
        <v>657.8444978999961</v>
      </c>
      <c r="H308" s="6">
        <f>co2_coicop!F307</f>
        <v>316.13396119435401</v>
      </c>
      <c r="I308" s="6">
        <f>co2_coicop!G307</f>
        <v>429.23160925768627</v>
      </c>
      <c r="J308" s="6">
        <f>co2_coicop!H307</f>
        <v>881.87999445353</v>
      </c>
      <c r="K308" s="6">
        <f>co2_coicop!I307</f>
        <v>352.7569963953357</v>
      </c>
      <c r="L308" s="6">
        <f>co2_coicop!J307</f>
        <v>372.87375609506302</v>
      </c>
      <c r="M308" s="6">
        <f>co2_coicop!K307</f>
        <v>384.58468134052441</v>
      </c>
      <c r="N308" s="6">
        <f>co2_coicop!L307</f>
        <v>295.06205638370233</v>
      </c>
      <c r="O308" s="6">
        <f>co2_coicop!M307</f>
        <v>231.33239012126381</v>
      </c>
      <c r="P308" s="6">
        <f>co2_coicop!N307</f>
        <v>139.26856193802561</v>
      </c>
      <c r="Q308" s="6">
        <f>co2_coicop!O307</f>
        <v>322.80362169457788</v>
      </c>
      <c r="R308" s="6">
        <f>co2_coicop!P307</f>
        <v>303.84858592333057</v>
      </c>
      <c r="S308" s="6">
        <f>co2_coicop!Q307</f>
        <v>343.91733461300782</v>
      </c>
    </row>
    <row r="309" spans="1:19" x14ac:dyDescent="0.45">
      <c r="C309" s="3" t="str">
        <f>co2_coicop!A308</f>
        <v>12.5.3.5 Other payments for services</v>
      </c>
      <c r="D309" s="6">
        <f>co2_coicop!B308</f>
        <v>227.2013625324154</v>
      </c>
      <c r="E309" s="6">
        <f>co2_coicop!C308</f>
        <v>130.33989341282299</v>
      </c>
      <c r="F309" s="6">
        <f>co2_coicop!D308</f>
        <v>38.311542272730918</v>
      </c>
      <c r="G309" s="6">
        <f>co2_coicop!E308</f>
        <v>99.725149903309102</v>
      </c>
      <c r="H309" s="6">
        <f>co2_coicop!F308</f>
        <v>77.904216592349215</v>
      </c>
      <c r="I309" s="6">
        <f>co2_coicop!G308</f>
        <v>100.27177388656111</v>
      </c>
      <c r="J309" s="6">
        <f>co2_coicop!H308</f>
        <v>41.889200330431549</v>
      </c>
      <c r="K309" s="6">
        <f>co2_coicop!I308</f>
        <v>135.52093313059069</v>
      </c>
      <c r="L309" s="6">
        <f>co2_coicop!J308</f>
        <v>50.038724595327302</v>
      </c>
      <c r="M309" s="6">
        <f>co2_coicop!K308</f>
        <v>84.385866490541076</v>
      </c>
      <c r="N309" s="6">
        <f>co2_coicop!L308</f>
        <v>64.493417200295156</v>
      </c>
      <c r="O309" s="6">
        <f>co2_coicop!M308</f>
        <v>39.765712420042767</v>
      </c>
      <c r="P309" s="6">
        <f>co2_coicop!N308</f>
        <v>46.150471352118153</v>
      </c>
      <c r="Q309" s="6">
        <f>co2_coicop!O308</f>
        <v>106.2808487039453</v>
      </c>
      <c r="R309" s="6">
        <f>co2_coicop!P308</f>
        <v>25.86592461708204</v>
      </c>
      <c r="S309" s="6">
        <f>co2_coicop!Q308</f>
        <v>67.986020022754033</v>
      </c>
    </row>
    <row r="310" spans="1:19" x14ac:dyDescent="0.45">
      <c r="A310" s="3" t="s">
        <v>560</v>
      </c>
      <c r="D310" s="7">
        <f>SUM(D3:D309)</f>
        <v>71189.044646154201</v>
      </c>
      <c r="E310" s="7">
        <f t="shared" ref="E310:S310" si="0">SUM(E3:E309)</f>
        <v>71606.542050633012</v>
      </c>
      <c r="F310" s="7">
        <f t="shared" si="0"/>
        <v>74372.810992346567</v>
      </c>
      <c r="G310" s="7">
        <f t="shared" si="0"/>
        <v>75294.568663463244</v>
      </c>
      <c r="H310" s="7">
        <f t="shared" si="0"/>
        <v>75661.105565713879</v>
      </c>
      <c r="I310" s="7">
        <f t="shared" si="0"/>
        <v>75140.809324566319</v>
      </c>
      <c r="J310" s="7">
        <f t="shared" si="0"/>
        <v>77276.806834014656</v>
      </c>
      <c r="K310" s="7">
        <f t="shared" si="0"/>
        <v>76087.860123875245</v>
      </c>
      <c r="L310" s="7">
        <f t="shared" si="0"/>
        <v>67490.755800039376</v>
      </c>
      <c r="M310" s="7">
        <f t="shared" si="0"/>
        <v>76617.408606540455</v>
      </c>
      <c r="N310" s="7">
        <f t="shared" si="0"/>
        <v>67734.611320019292</v>
      </c>
      <c r="O310" s="7">
        <f t="shared" si="0"/>
        <v>66909.546855666165</v>
      </c>
      <c r="P310" s="7">
        <f t="shared" si="0"/>
        <v>70951.218542450384</v>
      </c>
      <c r="Q310" s="7">
        <f t="shared" si="0"/>
        <v>73824.30513607421</v>
      </c>
      <c r="R310" s="7">
        <f t="shared" si="0"/>
        <v>68352.008511047869</v>
      </c>
      <c r="S310" s="7">
        <f t="shared" si="0"/>
        <v>70299.246442428179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4918.4692051402844</v>
      </c>
      <c r="C2">
        <v>231.75588710613329</v>
      </c>
      <c r="D2">
        <v>35.309578827148627</v>
      </c>
      <c r="E2">
        <v>37.792427517057668</v>
      </c>
      <c r="F2">
        <v>217.08604983471241</v>
      </c>
      <c r="G2">
        <v>18.638288566255071</v>
      </c>
      <c r="H2">
        <v>571.19848795735447</v>
      </c>
      <c r="I2">
        <v>567.82192651762989</v>
      </c>
      <c r="J2">
        <v>127.12927267549109</v>
      </c>
      <c r="K2">
        <v>1961.9219354772649</v>
      </c>
      <c r="L2">
        <v>10132.27660384529</v>
      </c>
      <c r="M2">
        <v>240.39502589038071</v>
      </c>
      <c r="N2">
        <v>156.24530650747079</v>
      </c>
      <c r="O2">
        <v>98.400614274033288</v>
      </c>
      <c r="P2">
        <v>180.04975448320241</v>
      </c>
      <c r="Q2">
        <v>100.6014275023103</v>
      </c>
      <c r="R2">
        <v>57.487605130904043</v>
      </c>
      <c r="S2">
        <v>91.973951286202762</v>
      </c>
      <c r="T2">
        <v>268.04664187163468</v>
      </c>
      <c r="U2">
        <v>696.12484766785838</v>
      </c>
      <c r="V2">
        <v>1442.7302986257059</v>
      </c>
      <c r="W2">
        <v>7828.2369040349049</v>
      </c>
      <c r="X2">
        <v>39.030276152600152</v>
      </c>
      <c r="Y2">
        <v>15.31849109484858</v>
      </c>
      <c r="Z2">
        <v>498.85982677310238</v>
      </c>
      <c r="AA2">
        <v>353.49348628880182</v>
      </c>
      <c r="AB2">
        <v>9.0016838058241433</v>
      </c>
      <c r="AC2">
        <v>618.08258983126962</v>
      </c>
      <c r="AD2">
        <v>639.47460365222241</v>
      </c>
      <c r="AE2">
        <v>281.30214043872849</v>
      </c>
      <c r="AF2">
        <v>264.36755309510511</v>
      </c>
      <c r="AG2">
        <v>2289.9402588081521</v>
      </c>
      <c r="AH2">
        <v>1853.218507082119</v>
      </c>
      <c r="AI2">
        <v>407.40478698171438</v>
      </c>
      <c r="AJ2">
        <v>2444.0169835350139</v>
      </c>
      <c r="AK2">
        <v>3208.4564437021422</v>
      </c>
      <c r="AL2">
        <v>5803.5564029300212</v>
      </c>
      <c r="AM2">
        <v>2.4290383237033919</v>
      </c>
      <c r="AN2">
        <v>363.45638943184872</v>
      </c>
    </row>
    <row r="3" spans="1:40" x14ac:dyDescent="0.45">
      <c r="A3" s="1" t="s">
        <v>40</v>
      </c>
      <c r="B3">
        <v>255.815169557362</v>
      </c>
      <c r="C3">
        <v>6.2621817217808768</v>
      </c>
      <c r="D3">
        <v>1.804312607349482</v>
      </c>
      <c r="E3">
        <v>3.7573875625763362</v>
      </c>
      <c r="F3">
        <v>6.441038731959452</v>
      </c>
      <c r="G3">
        <v>8.5211853465426834</v>
      </c>
      <c r="H3">
        <v>1.3495611467152819</v>
      </c>
      <c r="I3">
        <v>1.2586120376992029</v>
      </c>
      <c r="J3">
        <v>2.609093732389367</v>
      </c>
      <c r="K3">
        <v>0.36831935075054312</v>
      </c>
      <c r="L3">
        <v>2.8939016334461121</v>
      </c>
      <c r="M3">
        <v>6.9554827045968226</v>
      </c>
      <c r="N3">
        <v>3.7957251029944552</v>
      </c>
      <c r="O3">
        <v>3.0782771888211622</v>
      </c>
      <c r="P3">
        <v>3.644454841925159</v>
      </c>
      <c r="Q3">
        <v>1.559298170882482</v>
      </c>
      <c r="R3">
        <v>1.1130430512813569</v>
      </c>
      <c r="S3">
        <v>9.1925869674051732</v>
      </c>
      <c r="T3">
        <v>0.66465874359336019</v>
      </c>
      <c r="U3">
        <v>13.464927703338891</v>
      </c>
      <c r="V3">
        <v>6.8913812385852928</v>
      </c>
      <c r="W3">
        <v>18.622201745117248</v>
      </c>
      <c r="X3">
        <v>0.14439753165861929</v>
      </c>
      <c r="Y3">
        <v>0.42807792482740742</v>
      </c>
      <c r="Z3">
        <v>1.4889515527776309</v>
      </c>
      <c r="AA3">
        <v>7.9377927238316506</v>
      </c>
      <c r="AB3">
        <v>0.35898909317086741</v>
      </c>
      <c r="AC3">
        <v>34.099156884471647</v>
      </c>
      <c r="AD3">
        <v>1.7373928228203399</v>
      </c>
      <c r="AE3">
        <v>3.1381781271067011</v>
      </c>
      <c r="AF3">
        <v>0.43181938115891788</v>
      </c>
      <c r="AG3">
        <v>28.236022192515499</v>
      </c>
      <c r="AH3">
        <v>12.65809335737435</v>
      </c>
      <c r="AI3">
        <v>1.595131974824197</v>
      </c>
      <c r="AJ3">
        <v>12.12235769365512</v>
      </c>
      <c r="AK3">
        <v>6.0707795478662687</v>
      </c>
      <c r="AL3">
        <v>48.847588356441697</v>
      </c>
      <c r="AM3">
        <v>2.568564895207099E-2</v>
      </c>
      <c r="AN3">
        <v>1.0679022930095181</v>
      </c>
    </row>
    <row r="4" spans="1:40" x14ac:dyDescent="0.45">
      <c r="A4" s="1" t="s">
        <v>41</v>
      </c>
      <c r="B4">
        <v>292.62125182185991</v>
      </c>
      <c r="C4">
        <v>29.28298941189961</v>
      </c>
      <c r="D4">
        <v>7.1043384172633921</v>
      </c>
      <c r="E4">
        <v>6.2113987740252767</v>
      </c>
      <c r="F4">
        <v>92.599223524527517</v>
      </c>
      <c r="G4">
        <v>10.474543214951041</v>
      </c>
      <c r="H4">
        <v>37.945135289156703</v>
      </c>
      <c r="I4">
        <v>37.107445029820653</v>
      </c>
      <c r="J4">
        <v>37.717248533674592</v>
      </c>
      <c r="K4">
        <v>21.358004876796631</v>
      </c>
      <c r="L4">
        <v>964.8292787922386</v>
      </c>
      <c r="M4">
        <v>129.59956128002739</v>
      </c>
      <c r="N4">
        <v>43.822684220684138</v>
      </c>
      <c r="O4">
        <v>57.053690193064668</v>
      </c>
      <c r="P4">
        <v>49.721997091877562</v>
      </c>
      <c r="Q4">
        <v>43.305704413043912</v>
      </c>
      <c r="R4">
        <v>16.969278592199871</v>
      </c>
      <c r="S4">
        <v>84.887427885855061</v>
      </c>
      <c r="T4">
        <v>13.627662696265901</v>
      </c>
      <c r="U4">
        <v>247.2859612679944</v>
      </c>
      <c r="V4">
        <v>810.46594429196659</v>
      </c>
      <c r="W4">
        <v>405.04330200482713</v>
      </c>
      <c r="X4">
        <v>3.776459258756661</v>
      </c>
      <c r="Y4">
        <v>7.8563438803964454</v>
      </c>
      <c r="Z4">
        <v>43.388706365154171</v>
      </c>
      <c r="AA4">
        <v>141.46573637522789</v>
      </c>
      <c r="AB4">
        <v>4.8381612239231062</v>
      </c>
      <c r="AC4">
        <v>94.518057819600926</v>
      </c>
      <c r="AD4">
        <v>43.903221453078572</v>
      </c>
      <c r="AE4">
        <v>58.627532411336517</v>
      </c>
      <c r="AF4">
        <v>12.49703278127944</v>
      </c>
      <c r="AG4">
        <v>192.50851481664469</v>
      </c>
      <c r="AH4">
        <v>267.8498709647053</v>
      </c>
      <c r="AI4">
        <v>31.72853151465117</v>
      </c>
      <c r="AJ4">
        <v>272.77137008426058</v>
      </c>
      <c r="AK4">
        <v>115.8954089539271</v>
      </c>
      <c r="AL4">
        <v>1030.0841174411639</v>
      </c>
      <c r="AM4">
        <v>0.62115865508343771</v>
      </c>
      <c r="AN4">
        <v>35.544120134514337</v>
      </c>
    </row>
    <row r="5" spans="1:40" x14ac:dyDescent="0.45">
      <c r="A5" s="1" t="s">
        <v>42</v>
      </c>
      <c r="B5">
        <v>168.4735996837988</v>
      </c>
      <c r="C5">
        <v>8.4401078889943904</v>
      </c>
      <c r="D5">
        <v>1.408318466854805</v>
      </c>
      <c r="E5">
        <v>4.0213435212439483</v>
      </c>
      <c r="F5">
        <v>180.57718251432189</v>
      </c>
      <c r="G5">
        <v>68.377534923401342</v>
      </c>
      <c r="H5">
        <v>4.2384943155233827</v>
      </c>
      <c r="I5">
        <v>3.962549573637562</v>
      </c>
      <c r="J5">
        <v>6.1742345368998004</v>
      </c>
      <c r="K5">
        <v>0.99665316794043202</v>
      </c>
      <c r="L5">
        <v>5.7618847146163681</v>
      </c>
      <c r="M5">
        <v>93.843519427610332</v>
      </c>
      <c r="N5">
        <v>158.89842843247411</v>
      </c>
      <c r="O5">
        <v>13.345105329892309</v>
      </c>
      <c r="P5">
        <v>26.47275990549754</v>
      </c>
      <c r="Q5">
        <v>10.891402655021709</v>
      </c>
      <c r="R5">
        <v>18.747368534298129</v>
      </c>
      <c r="S5">
        <v>26.032702852443599</v>
      </c>
      <c r="T5">
        <v>1.667927640103694</v>
      </c>
      <c r="U5">
        <v>31.690899301898291</v>
      </c>
      <c r="V5">
        <v>20.98583547434707</v>
      </c>
      <c r="W5">
        <v>93.632890757691968</v>
      </c>
      <c r="X5">
        <v>1.6570034737036929</v>
      </c>
      <c r="Y5">
        <v>1.37682246390609</v>
      </c>
      <c r="Z5">
        <v>9.4926817659633738</v>
      </c>
      <c r="AA5">
        <v>25.643681278509199</v>
      </c>
      <c r="AB5">
        <v>1.0445695390216181</v>
      </c>
      <c r="AC5">
        <v>58.444968739371006</v>
      </c>
      <c r="AD5">
        <v>4.7910730953125782</v>
      </c>
      <c r="AE5">
        <v>8.1052985472437324</v>
      </c>
      <c r="AF5">
        <v>1.028833417982626</v>
      </c>
      <c r="AG5">
        <v>93.715309171470579</v>
      </c>
      <c r="AH5">
        <v>47.123245205198508</v>
      </c>
      <c r="AI5">
        <v>3.6712272831391748</v>
      </c>
      <c r="AJ5">
        <v>32.924440281705117</v>
      </c>
      <c r="AK5">
        <v>15.838049777030481</v>
      </c>
      <c r="AL5">
        <v>197.7014776623929</v>
      </c>
      <c r="AM5">
        <v>4.098432482049006E-2</v>
      </c>
      <c r="AN5">
        <v>2.5760930009183132</v>
      </c>
    </row>
    <row r="6" spans="1:40" x14ac:dyDescent="0.45">
      <c r="A6" s="1" t="s">
        <v>43</v>
      </c>
      <c r="B6">
        <v>122.99597916990921</v>
      </c>
      <c r="C6">
        <v>10.327187215043519</v>
      </c>
      <c r="D6">
        <v>3.1522032205321651</v>
      </c>
      <c r="E6">
        <v>2.2295834806002248</v>
      </c>
      <c r="F6">
        <v>390.75153495135743</v>
      </c>
      <c r="G6">
        <v>100.1412185372654</v>
      </c>
      <c r="H6">
        <v>14.998601822345069</v>
      </c>
      <c r="I6">
        <v>14.006073506690541</v>
      </c>
      <c r="J6">
        <v>34.490406122620932</v>
      </c>
      <c r="K6">
        <v>3.9903898009640391</v>
      </c>
      <c r="L6">
        <v>41.681645275583428</v>
      </c>
      <c r="M6">
        <v>228.78575610480601</v>
      </c>
      <c r="N6">
        <v>100.9766581512531</v>
      </c>
      <c r="O6">
        <v>61.341257483583071</v>
      </c>
      <c r="P6">
        <v>76.026655014904861</v>
      </c>
      <c r="Q6">
        <v>40.011456405719883</v>
      </c>
      <c r="R6">
        <v>17.862939977948951</v>
      </c>
      <c r="S6">
        <v>137.03838125043751</v>
      </c>
      <c r="T6">
        <v>6.6985488969460611</v>
      </c>
      <c r="U6">
        <v>96.963094633625758</v>
      </c>
      <c r="V6">
        <v>69.905034481273958</v>
      </c>
      <c r="W6">
        <v>231.94351571154729</v>
      </c>
      <c r="X6">
        <v>2.034116340591285</v>
      </c>
      <c r="Y6">
        <v>13.039616856877309</v>
      </c>
      <c r="Z6">
        <v>19.8780306514813</v>
      </c>
      <c r="AA6">
        <v>210.42607929750059</v>
      </c>
      <c r="AB6">
        <v>3.7711195752403661</v>
      </c>
      <c r="AC6">
        <v>141.70955243307421</v>
      </c>
      <c r="AD6">
        <v>13.98408507848049</v>
      </c>
      <c r="AE6">
        <v>40.287833704978233</v>
      </c>
      <c r="AF6">
        <v>3.5893404948739178</v>
      </c>
      <c r="AG6">
        <v>191.16480897641179</v>
      </c>
      <c r="AH6">
        <v>175.24385301552479</v>
      </c>
      <c r="AI6">
        <v>11.721169058085589</v>
      </c>
      <c r="AJ6">
        <v>120.8580315570382</v>
      </c>
      <c r="AK6">
        <v>56.539529547310558</v>
      </c>
      <c r="AL6">
        <v>993.2648140346945</v>
      </c>
      <c r="AM6">
        <v>0.12121981044883989</v>
      </c>
      <c r="AN6">
        <v>10.16434850029064</v>
      </c>
    </row>
    <row r="7" spans="1:40" x14ac:dyDescent="0.45">
      <c r="A7" s="1" t="s">
        <v>44</v>
      </c>
      <c r="B7">
        <v>272.98635023371219</v>
      </c>
      <c r="C7">
        <v>14.64173414199321</v>
      </c>
      <c r="D7">
        <v>23.782664040571749</v>
      </c>
      <c r="E7">
        <v>1.168965607346568</v>
      </c>
      <c r="F7">
        <v>24.180944901489791</v>
      </c>
      <c r="G7">
        <v>3.1082926957822332</v>
      </c>
      <c r="H7">
        <v>3.7109357745302849</v>
      </c>
      <c r="I7">
        <v>3.5820889081505132</v>
      </c>
      <c r="J7">
        <v>4.7969721637700387</v>
      </c>
      <c r="K7">
        <v>1.190797090753658</v>
      </c>
      <c r="L7">
        <v>60.76714026353136</v>
      </c>
      <c r="M7">
        <v>28.381870296094551</v>
      </c>
      <c r="N7">
        <v>15.10486596670243</v>
      </c>
      <c r="O7">
        <v>12.50402839591947</v>
      </c>
      <c r="P7">
        <v>6.7565930722625334</v>
      </c>
      <c r="Q7">
        <v>6.6948504010415846</v>
      </c>
      <c r="R7">
        <v>2.1969870793612571</v>
      </c>
      <c r="S7">
        <v>13.160735604258409</v>
      </c>
      <c r="T7">
        <v>1.54717892161249</v>
      </c>
      <c r="U7">
        <v>62.857167797238517</v>
      </c>
      <c r="V7">
        <v>15.482826723240811</v>
      </c>
      <c r="W7">
        <v>16.552524655779461</v>
      </c>
      <c r="X7">
        <v>0.32609075550692379</v>
      </c>
      <c r="Y7">
        <v>1.378019042883365</v>
      </c>
      <c r="Z7">
        <v>3.846017402206396</v>
      </c>
      <c r="AA7">
        <v>24.057983221038981</v>
      </c>
      <c r="AB7">
        <v>0.96137218797705792</v>
      </c>
      <c r="AC7">
        <v>46.25021187824531</v>
      </c>
      <c r="AD7">
        <v>5.2190777420985288</v>
      </c>
      <c r="AE7">
        <v>5.0774367053064324</v>
      </c>
      <c r="AF7">
        <v>1.109887911673376</v>
      </c>
      <c r="AG7">
        <v>75.06991414234389</v>
      </c>
      <c r="AH7">
        <v>25.727863229962281</v>
      </c>
      <c r="AI7">
        <v>2.875632585850143</v>
      </c>
      <c r="AJ7">
        <v>24.45487135728419</v>
      </c>
      <c r="AK7">
        <v>11.41191826807462</v>
      </c>
      <c r="AL7">
        <v>162.94108329601909</v>
      </c>
      <c r="AM7">
        <v>9.5893865128368783E-2</v>
      </c>
      <c r="AN7">
        <v>3.68015829148192</v>
      </c>
    </row>
    <row r="8" spans="1:40" x14ac:dyDescent="0.45">
      <c r="A8" s="1" t="s">
        <v>45</v>
      </c>
      <c r="B8">
        <v>291.31178050842271</v>
      </c>
      <c r="C8">
        <v>27.69362386471315</v>
      </c>
      <c r="D8">
        <v>13.564000299901171</v>
      </c>
      <c r="E8">
        <v>11.368975395753701</v>
      </c>
      <c r="F8">
        <v>91.423603221705037</v>
      </c>
      <c r="G8">
        <v>9.6540567439452865</v>
      </c>
      <c r="H8">
        <v>43.269870666872123</v>
      </c>
      <c r="I8">
        <v>41.124891225966572</v>
      </c>
      <c r="J8">
        <v>37.160131170546407</v>
      </c>
      <c r="K8">
        <v>19.12754318833516</v>
      </c>
      <c r="L8">
        <v>757.40540674057206</v>
      </c>
      <c r="M8">
        <v>107.6327616688538</v>
      </c>
      <c r="N8">
        <v>51.273941656893733</v>
      </c>
      <c r="O8">
        <v>65.653581710075329</v>
      </c>
      <c r="P8">
        <v>36.230045768128143</v>
      </c>
      <c r="Q8">
        <v>29.882832919054731</v>
      </c>
      <c r="R8">
        <v>17.002021295580679</v>
      </c>
      <c r="S8">
        <v>137.31005700419061</v>
      </c>
      <c r="T8">
        <v>17.800896200473169</v>
      </c>
      <c r="U8">
        <v>168.00629363062839</v>
      </c>
      <c r="V8">
        <v>123.8448646760411</v>
      </c>
      <c r="W8">
        <v>1330.323428267174</v>
      </c>
      <c r="X8">
        <v>5.0783157778885144</v>
      </c>
      <c r="Y8">
        <v>13.188287699871189</v>
      </c>
      <c r="Z8">
        <v>59.158944074952423</v>
      </c>
      <c r="AA8">
        <v>221.77419814232559</v>
      </c>
      <c r="AB8">
        <v>7.4316000704637721</v>
      </c>
      <c r="AC8">
        <v>116.438356797921</v>
      </c>
      <c r="AD8">
        <v>50.127997802739287</v>
      </c>
      <c r="AE8">
        <v>49.232934059124482</v>
      </c>
      <c r="AF8">
        <v>12.263178017832489</v>
      </c>
      <c r="AG8">
        <v>310.31063997742018</v>
      </c>
      <c r="AH8">
        <v>270.25505382916248</v>
      </c>
      <c r="AI8">
        <v>55.933503897092429</v>
      </c>
      <c r="AJ8">
        <v>379.32721010451593</v>
      </c>
      <c r="AK8">
        <v>207.77743757843271</v>
      </c>
      <c r="AL8">
        <v>1077.3382312652709</v>
      </c>
      <c r="AM8">
        <v>0.33208188561996049</v>
      </c>
      <c r="AN8">
        <v>21.857356547210419</v>
      </c>
    </row>
    <row r="9" spans="1:40" x14ac:dyDescent="0.45">
      <c r="A9" s="1" t="s">
        <v>46</v>
      </c>
      <c r="B9">
        <v>16.167142846403841</v>
      </c>
      <c r="C9">
        <v>1.4840929890673129</v>
      </c>
      <c r="D9">
        <v>0.49067947212578239</v>
      </c>
      <c r="E9">
        <v>0.44743560297255758</v>
      </c>
      <c r="F9">
        <v>9.2202973966806603</v>
      </c>
      <c r="G9">
        <v>1.372733726712261</v>
      </c>
      <c r="H9">
        <v>3.5042523874034188</v>
      </c>
      <c r="I9">
        <v>3.239739304669119</v>
      </c>
      <c r="J9">
        <v>4.6618579284260928</v>
      </c>
      <c r="K9">
        <v>1.174310233818618</v>
      </c>
      <c r="L9">
        <v>6.9171138876936462</v>
      </c>
      <c r="M9">
        <v>12.002378888782371</v>
      </c>
      <c r="N9">
        <v>4.4017459221469988</v>
      </c>
      <c r="O9">
        <v>12.35928917062016</v>
      </c>
      <c r="P9">
        <v>6.5208984746008856</v>
      </c>
      <c r="Q9">
        <v>5.192579523786101</v>
      </c>
      <c r="R9">
        <v>2.237623868322955</v>
      </c>
      <c r="S9">
        <v>19.52734154135382</v>
      </c>
      <c r="T9">
        <v>1.351501543548018</v>
      </c>
      <c r="U9">
        <v>54.671378328898207</v>
      </c>
      <c r="V9">
        <v>22.889445338490152</v>
      </c>
      <c r="W9">
        <v>202.29894358261959</v>
      </c>
      <c r="X9">
        <v>0.52318984324502482</v>
      </c>
      <c r="Y9">
        <v>3.8152044109852379</v>
      </c>
      <c r="Z9">
        <v>6.0356936499806526</v>
      </c>
      <c r="AA9">
        <v>58.187329100751633</v>
      </c>
      <c r="AB9">
        <v>1.1290408128654981</v>
      </c>
      <c r="AC9">
        <v>12.421257230061711</v>
      </c>
      <c r="AD9">
        <v>3.4821386969068611</v>
      </c>
      <c r="AE9">
        <v>5.0658035731638256</v>
      </c>
      <c r="AF9">
        <v>0.75407594477868656</v>
      </c>
      <c r="AG9">
        <v>13.962970785117291</v>
      </c>
      <c r="AH9">
        <v>24.739984436431499</v>
      </c>
      <c r="AI9">
        <v>4.5300920109517193</v>
      </c>
      <c r="AJ9">
        <v>28.99711117099482</v>
      </c>
      <c r="AK9">
        <v>14.095143841850049</v>
      </c>
      <c r="AL9">
        <v>216.71180717209401</v>
      </c>
      <c r="AM9">
        <v>2.613241533163484E-2</v>
      </c>
      <c r="AN9">
        <v>2.32325200977527</v>
      </c>
    </row>
    <row r="10" spans="1:40" x14ac:dyDescent="0.45">
      <c r="A10" s="1" t="s">
        <v>47</v>
      </c>
      <c r="B10">
        <v>1652.282687993714</v>
      </c>
      <c r="C10">
        <v>120.78718818166919</v>
      </c>
      <c r="D10">
        <v>80.421500145543177</v>
      </c>
      <c r="E10">
        <v>15.64027962502611</v>
      </c>
      <c r="F10">
        <v>235.96909310813899</v>
      </c>
      <c r="G10">
        <v>70.990778658929429</v>
      </c>
      <c r="H10">
        <v>54.300567175656987</v>
      </c>
      <c r="I10">
        <v>51.745390142603533</v>
      </c>
      <c r="J10">
        <v>51.709925904840318</v>
      </c>
      <c r="K10">
        <v>15.00336841047192</v>
      </c>
      <c r="L10">
        <v>345.33102548726981</v>
      </c>
      <c r="M10">
        <v>166.55837001730791</v>
      </c>
      <c r="N10">
        <v>146.3072211629835</v>
      </c>
      <c r="O10">
        <v>113.7274936993641</v>
      </c>
      <c r="P10">
        <v>139.81568976943379</v>
      </c>
      <c r="Q10">
        <v>59.589735463023807</v>
      </c>
      <c r="R10">
        <v>18.299508183061729</v>
      </c>
      <c r="S10">
        <v>97.751694131908778</v>
      </c>
      <c r="T10">
        <v>21.107317045326091</v>
      </c>
      <c r="U10">
        <v>705.65033422402655</v>
      </c>
      <c r="V10">
        <v>454.18955604175147</v>
      </c>
      <c r="W10">
        <v>1407.3719346602379</v>
      </c>
      <c r="X10">
        <v>6.5226621827751776</v>
      </c>
      <c r="Y10">
        <v>17.936469879829961</v>
      </c>
      <c r="Z10">
        <v>66.038454784712457</v>
      </c>
      <c r="AA10">
        <v>292.93533438086331</v>
      </c>
      <c r="AB10">
        <v>11.73932699228653</v>
      </c>
      <c r="AC10">
        <v>289.98813426674599</v>
      </c>
      <c r="AD10">
        <v>68.15245668072572</v>
      </c>
      <c r="AE10">
        <v>75.322210756032732</v>
      </c>
      <c r="AF10">
        <v>14.2247970142291</v>
      </c>
      <c r="AG10">
        <v>681.07040387295035</v>
      </c>
      <c r="AH10">
        <v>349.17140593496651</v>
      </c>
      <c r="AI10">
        <v>85.389079389306787</v>
      </c>
      <c r="AJ10">
        <v>467.15411498095779</v>
      </c>
      <c r="AK10">
        <v>249.6319814163837</v>
      </c>
      <c r="AL10">
        <v>1937.135865206046</v>
      </c>
      <c r="AM10">
        <v>0.44615475224071549</v>
      </c>
      <c r="AN10">
        <v>35.496008658429417</v>
      </c>
    </row>
    <row r="11" spans="1:40" x14ac:dyDescent="0.45">
      <c r="A11" s="1" t="s">
        <v>48</v>
      </c>
      <c r="B11">
        <v>161.7700806201843</v>
      </c>
      <c r="C11">
        <v>16.13599988270439</v>
      </c>
      <c r="D11">
        <v>3.26891059047525</v>
      </c>
      <c r="E11">
        <v>2.3539182796896778</v>
      </c>
      <c r="F11">
        <v>40.457091268937369</v>
      </c>
      <c r="G11">
        <v>4.0431212742226714</v>
      </c>
      <c r="H11">
        <v>16.19058364241193</v>
      </c>
      <c r="I11">
        <v>15.60380472007931</v>
      </c>
      <c r="J11">
        <v>13.370711545326589</v>
      </c>
      <c r="K11">
        <v>6.2954084977691993</v>
      </c>
      <c r="L11">
        <v>41.174160484217794</v>
      </c>
      <c r="M11">
        <v>93.563435327206946</v>
      </c>
      <c r="N11">
        <v>19.704329513798861</v>
      </c>
      <c r="O11">
        <v>31.356487149729549</v>
      </c>
      <c r="P11">
        <v>19.110190404370531</v>
      </c>
      <c r="Q11">
        <v>17.457353887597542</v>
      </c>
      <c r="R11">
        <v>6.3345232321178457</v>
      </c>
      <c r="S11">
        <v>40.767529120382747</v>
      </c>
      <c r="T11">
        <v>5.2611422966334009</v>
      </c>
      <c r="U11">
        <v>91.043298515694531</v>
      </c>
      <c r="V11">
        <v>341.01220930201731</v>
      </c>
      <c r="W11">
        <v>356.76876303357062</v>
      </c>
      <c r="X11">
        <v>2.1070963153681261</v>
      </c>
      <c r="Y11">
        <v>4.7282777792980282</v>
      </c>
      <c r="Z11">
        <v>22.547619194872169</v>
      </c>
      <c r="AA11">
        <v>79.862866246254015</v>
      </c>
      <c r="AB11">
        <v>2.226512009593733</v>
      </c>
      <c r="AC11">
        <v>57.050554026169372</v>
      </c>
      <c r="AD11">
        <v>20.534466782803332</v>
      </c>
      <c r="AE11">
        <v>20.410876167488009</v>
      </c>
      <c r="AF11">
        <v>4.2131538495723708</v>
      </c>
      <c r="AG11">
        <v>121.8023852431057</v>
      </c>
      <c r="AH11">
        <v>112.0584287589211</v>
      </c>
      <c r="AI11">
        <v>17.267414157079259</v>
      </c>
      <c r="AJ11">
        <v>109.5815368770062</v>
      </c>
      <c r="AK11">
        <v>54.851311693759072</v>
      </c>
      <c r="AL11">
        <v>499.02156518145512</v>
      </c>
      <c r="AM11">
        <v>0.1179404524790412</v>
      </c>
      <c r="AN11">
        <v>11.286449756091709</v>
      </c>
    </row>
    <row r="12" spans="1:40" x14ac:dyDescent="0.45">
      <c r="A12" s="1" t="s">
        <v>49</v>
      </c>
      <c r="B12">
        <v>155.9840085518606</v>
      </c>
      <c r="C12">
        <v>14.22524235034242</v>
      </c>
      <c r="D12">
        <v>13.703926672745981</v>
      </c>
      <c r="E12">
        <v>1.756054515767236</v>
      </c>
      <c r="F12">
        <v>119.28404291086579</v>
      </c>
      <c r="G12">
        <v>7.7141679020441227</v>
      </c>
      <c r="H12">
        <v>10.19585974271949</v>
      </c>
      <c r="I12">
        <v>9.6246728410468609</v>
      </c>
      <c r="J12">
        <v>12.751931180537101</v>
      </c>
      <c r="K12">
        <v>3.1574593433282918</v>
      </c>
      <c r="L12">
        <v>51.818208274734559</v>
      </c>
      <c r="M12">
        <v>52.63466522080148</v>
      </c>
      <c r="N12">
        <v>67.357252257890877</v>
      </c>
      <c r="O12">
        <v>23.699018444658709</v>
      </c>
      <c r="P12">
        <v>20.491020359914511</v>
      </c>
      <c r="Q12">
        <v>13.03028392338962</v>
      </c>
      <c r="R12">
        <v>5.6969297681252282</v>
      </c>
      <c r="S12">
        <v>38.554388445496677</v>
      </c>
      <c r="T12">
        <v>3.8236460008212321</v>
      </c>
      <c r="U12">
        <v>71.314267179889185</v>
      </c>
      <c r="V12">
        <v>52.316146913664873</v>
      </c>
      <c r="W12">
        <v>283.26756996009527</v>
      </c>
      <c r="X12">
        <v>1.333144261109805</v>
      </c>
      <c r="Y12">
        <v>5.0892318089748318</v>
      </c>
      <c r="Z12">
        <v>13.75270531837446</v>
      </c>
      <c r="AA12">
        <v>81.602956905157853</v>
      </c>
      <c r="AB12">
        <v>2.0888826773299969</v>
      </c>
      <c r="AC12">
        <v>45.681577595204409</v>
      </c>
      <c r="AD12">
        <v>13.05934221648223</v>
      </c>
      <c r="AE12">
        <v>14.89028420812406</v>
      </c>
      <c r="AF12">
        <v>2.739607775610581</v>
      </c>
      <c r="AG12">
        <v>152.00938745624219</v>
      </c>
      <c r="AH12">
        <v>67.993953630104386</v>
      </c>
      <c r="AI12">
        <v>18.806787831827741</v>
      </c>
      <c r="AJ12">
        <v>90.244898954488335</v>
      </c>
      <c r="AK12">
        <v>46.783200031374719</v>
      </c>
      <c r="AL12">
        <v>373.62218473255729</v>
      </c>
      <c r="AM12">
        <v>0.1202921524368081</v>
      </c>
      <c r="AN12">
        <v>6.7441377187550007</v>
      </c>
    </row>
    <row r="13" spans="1:40" x14ac:dyDescent="0.45">
      <c r="A13" s="1" t="s">
        <v>50</v>
      </c>
      <c r="B13">
        <v>1120.4811391097101</v>
      </c>
      <c r="C13">
        <v>59.203936989084049</v>
      </c>
      <c r="D13">
        <v>27.185558130892549</v>
      </c>
      <c r="E13">
        <v>10.959887398535519</v>
      </c>
      <c r="F13">
        <v>75.545459278852007</v>
      </c>
      <c r="G13">
        <v>17.407149911644439</v>
      </c>
      <c r="H13">
        <v>30.261385333658659</v>
      </c>
      <c r="I13">
        <v>29.378551186034709</v>
      </c>
      <c r="J13">
        <v>32.433548625012463</v>
      </c>
      <c r="K13">
        <v>9.9383296651792534</v>
      </c>
      <c r="L13">
        <v>51.799069590505148</v>
      </c>
      <c r="M13">
        <v>222.6097547987161</v>
      </c>
      <c r="N13">
        <v>38.075360736118768</v>
      </c>
      <c r="O13">
        <v>26.401629709670139</v>
      </c>
      <c r="P13">
        <v>120.91171973667009</v>
      </c>
      <c r="Q13">
        <v>45.806666969694511</v>
      </c>
      <c r="R13">
        <v>18.519838712967228</v>
      </c>
      <c r="S13">
        <v>91.63411353990395</v>
      </c>
      <c r="T13">
        <v>8.2641838513286601</v>
      </c>
      <c r="U13">
        <v>158.13777012860999</v>
      </c>
      <c r="V13">
        <v>172.4911028807463</v>
      </c>
      <c r="W13">
        <v>943.42967140881558</v>
      </c>
      <c r="X13">
        <v>5.0726444223331546</v>
      </c>
      <c r="Y13">
        <v>7.5527342709176848</v>
      </c>
      <c r="Z13">
        <v>49.56821369411054</v>
      </c>
      <c r="AA13">
        <v>122.2452089088832</v>
      </c>
      <c r="AB13">
        <v>3.5333782364947099</v>
      </c>
      <c r="AC13">
        <v>228.6021228376579</v>
      </c>
      <c r="AD13">
        <v>40.543327468219871</v>
      </c>
      <c r="AE13">
        <v>45.204584693757113</v>
      </c>
      <c r="AF13">
        <v>6.428361044693494</v>
      </c>
      <c r="AG13">
        <v>505.70986873049497</v>
      </c>
      <c r="AH13">
        <v>213.08578871051421</v>
      </c>
      <c r="AI13">
        <v>30.698740164586379</v>
      </c>
      <c r="AJ13">
        <v>189.84262401606529</v>
      </c>
      <c r="AK13">
        <v>98.485430178931409</v>
      </c>
      <c r="AL13">
        <v>707.10718177743752</v>
      </c>
      <c r="AM13">
        <v>0.2380064855614657</v>
      </c>
      <c r="AN13">
        <v>16.774079984152191</v>
      </c>
    </row>
    <row r="14" spans="1:40" x14ac:dyDescent="0.45">
      <c r="A14" s="1" t="s">
        <v>51</v>
      </c>
      <c r="B14">
        <v>412.64893618912942</v>
      </c>
      <c r="C14">
        <v>16.31692214720853</v>
      </c>
      <c r="D14">
        <v>9.2296290460481671</v>
      </c>
      <c r="E14">
        <v>4.5638901995387133</v>
      </c>
      <c r="F14">
        <v>19.76431401837576</v>
      </c>
      <c r="G14">
        <v>4.5540891609071608</v>
      </c>
      <c r="H14">
        <v>8.6678115802391353</v>
      </c>
      <c r="I14">
        <v>8.3770648197886484</v>
      </c>
      <c r="J14">
        <v>8.4155231238069153</v>
      </c>
      <c r="K14">
        <v>2.8809650252648882</v>
      </c>
      <c r="L14">
        <v>43.472086895500219</v>
      </c>
      <c r="M14">
        <v>34.372477774477559</v>
      </c>
      <c r="N14">
        <v>12.52959870085334</v>
      </c>
      <c r="O14">
        <v>15.25329868251216</v>
      </c>
      <c r="P14">
        <v>10.333559102853711</v>
      </c>
      <c r="Q14">
        <v>10.32955400545246</v>
      </c>
      <c r="R14">
        <v>3.1405374590383222</v>
      </c>
      <c r="S14">
        <v>18.880309291098619</v>
      </c>
      <c r="T14">
        <v>2.6695057328487009</v>
      </c>
      <c r="U14">
        <v>40.99280553266798</v>
      </c>
      <c r="V14">
        <v>68.084425364077831</v>
      </c>
      <c r="W14">
        <v>163.67013300181739</v>
      </c>
      <c r="X14">
        <v>1.5835557581632129</v>
      </c>
      <c r="Y14">
        <v>3.1473207789249269</v>
      </c>
      <c r="Z14">
        <v>13.92242887567226</v>
      </c>
      <c r="AA14">
        <v>50.813742423094652</v>
      </c>
      <c r="AB14">
        <v>0.91363429426088039</v>
      </c>
      <c r="AC14">
        <v>78.628182983028395</v>
      </c>
      <c r="AD14">
        <v>9.4473067407782132</v>
      </c>
      <c r="AE14">
        <v>8.7167693619526467</v>
      </c>
      <c r="AF14">
        <v>2.054340870568975</v>
      </c>
      <c r="AG14">
        <v>219.31880872775241</v>
      </c>
      <c r="AH14">
        <v>49.987889822390208</v>
      </c>
      <c r="AI14">
        <v>6.1751185793224801</v>
      </c>
      <c r="AJ14">
        <v>57.382711500342353</v>
      </c>
      <c r="AK14">
        <v>25.829331703088339</v>
      </c>
      <c r="AL14">
        <v>241.76378275058809</v>
      </c>
      <c r="AM14">
        <v>0.23629500220339361</v>
      </c>
      <c r="AN14">
        <v>6.7043159266220336</v>
      </c>
    </row>
    <row r="15" spans="1:40" x14ac:dyDescent="0.45">
      <c r="A15" s="1" t="s">
        <v>52</v>
      </c>
      <c r="B15">
        <v>752.99739311095607</v>
      </c>
      <c r="C15">
        <v>31.734456934944031</v>
      </c>
      <c r="D15">
        <v>6.7028477315900172</v>
      </c>
      <c r="E15">
        <v>14.984802322180521</v>
      </c>
      <c r="F15">
        <v>144.09387775428689</v>
      </c>
      <c r="G15">
        <v>25.344860596917481</v>
      </c>
      <c r="H15">
        <v>13.330208230352291</v>
      </c>
      <c r="I15">
        <v>12.793686525823199</v>
      </c>
      <c r="J15">
        <v>19.112302660587901</v>
      </c>
      <c r="K15">
        <v>4.0046514640347262</v>
      </c>
      <c r="L15">
        <v>68.670389704554481</v>
      </c>
      <c r="M15">
        <v>65.613957057158103</v>
      </c>
      <c r="N15">
        <v>57.670122768812021</v>
      </c>
      <c r="O15">
        <v>26.634697374028669</v>
      </c>
      <c r="P15">
        <v>26.4365860175478</v>
      </c>
      <c r="Q15">
        <v>20.621640287682371</v>
      </c>
      <c r="R15">
        <v>10.892560851378651</v>
      </c>
      <c r="S15">
        <v>66.277725258306461</v>
      </c>
      <c r="T15">
        <v>4.923859021798612</v>
      </c>
      <c r="U15">
        <v>69.497327452636455</v>
      </c>
      <c r="V15">
        <v>107.2312006004515</v>
      </c>
      <c r="W15">
        <v>185.25121876137169</v>
      </c>
      <c r="X15">
        <v>1.4836660197297531</v>
      </c>
      <c r="Y15">
        <v>6.9528805890506309</v>
      </c>
      <c r="Z15">
        <v>15.37850298736271</v>
      </c>
      <c r="AA15">
        <v>111.5849546280698</v>
      </c>
      <c r="AB15">
        <v>1.6901634310346361</v>
      </c>
      <c r="AC15">
        <v>160.97141287223911</v>
      </c>
      <c r="AD15">
        <v>13.814085295428949</v>
      </c>
      <c r="AE15">
        <v>23.947562471303399</v>
      </c>
      <c r="AF15">
        <v>3.3324169699551791</v>
      </c>
      <c r="AG15">
        <v>195.14489340314259</v>
      </c>
      <c r="AH15">
        <v>91.843532360467321</v>
      </c>
      <c r="AI15">
        <v>10.921562021035299</v>
      </c>
      <c r="AJ15">
        <v>100.32415824224709</v>
      </c>
      <c r="AK15">
        <v>45.263430448893601</v>
      </c>
      <c r="AL15">
        <v>445.81166421713198</v>
      </c>
      <c r="AM15">
        <v>0.17157781508433431</v>
      </c>
      <c r="AN15">
        <v>7.865520868832415</v>
      </c>
    </row>
    <row r="16" spans="1:40" x14ac:dyDescent="0.45">
      <c r="A16" s="1" t="s">
        <v>53</v>
      </c>
      <c r="B16">
        <v>271.42394017667908</v>
      </c>
      <c r="C16">
        <v>15.44569652476055</v>
      </c>
      <c r="D16">
        <v>5.0734716437478289</v>
      </c>
      <c r="E16">
        <v>2.7134722804719869</v>
      </c>
      <c r="F16">
        <v>89.447421369703974</v>
      </c>
      <c r="G16">
        <v>9.0671762431340497</v>
      </c>
      <c r="H16">
        <v>21.929765212390539</v>
      </c>
      <c r="I16">
        <v>20.373415725879379</v>
      </c>
      <c r="J16">
        <v>32.633474329861428</v>
      </c>
      <c r="K16">
        <v>6.8159419301528459</v>
      </c>
      <c r="L16">
        <v>51.739330657400266</v>
      </c>
      <c r="M16">
        <v>65.22922262627381</v>
      </c>
      <c r="N16">
        <v>60.375852854276232</v>
      </c>
      <c r="O16">
        <v>27.108059159587061</v>
      </c>
      <c r="P16">
        <v>35.433712693939967</v>
      </c>
      <c r="Q16">
        <v>41.804266254754793</v>
      </c>
      <c r="R16">
        <v>20.96294199071049</v>
      </c>
      <c r="S16">
        <v>108.12666330699111</v>
      </c>
      <c r="T16">
        <v>8.9682716880699225</v>
      </c>
      <c r="U16">
        <v>100.3635258489788</v>
      </c>
      <c r="V16">
        <v>411.12505146567628</v>
      </c>
      <c r="W16">
        <v>364.3883758601541</v>
      </c>
      <c r="X16">
        <v>2.702144728263173</v>
      </c>
      <c r="Y16">
        <v>13.08212885272901</v>
      </c>
      <c r="Z16">
        <v>29.15292094838637</v>
      </c>
      <c r="AA16">
        <v>200.85135238276069</v>
      </c>
      <c r="AB16">
        <v>3.6166372768402222</v>
      </c>
      <c r="AC16">
        <v>88.342066181013791</v>
      </c>
      <c r="AD16">
        <v>20.596714433374771</v>
      </c>
      <c r="AE16">
        <v>40.108483342159012</v>
      </c>
      <c r="AF16">
        <v>4.9154498123998778</v>
      </c>
      <c r="AG16">
        <v>214.71703731955779</v>
      </c>
      <c r="AH16">
        <v>127.2770885168609</v>
      </c>
      <c r="AI16">
        <v>24.35175266162577</v>
      </c>
      <c r="AJ16">
        <v>214.08722602563441</v>
      </c>
      <c r="AK16">
        <v>99.393492796856492</v>
      </c>
      <c r="AL16">
        <v>689.07990176284375</v>
      </c>
      <c r="AM16">
        <v>0.16652126449594079</v>
      </c>
      <c r="AN16">
        <v>12.438211817514709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7236.6011645933668</v>
      </c>
      <c r="C2">
        <v>244.4940867795107</v>
      </c>
      <c r="D2">
        <v>99.841000070866968</v>
      </c>
      <c r="E2">
        <v>53.317472977861392</v>
      </c>
      <c r="F2">
        <v>285.89258816156342</v>
      </c>
      <c r="G2">
        <v>84.776768528092902</v>
      </c>
      <c r="H2">
        <v>43.957165760130273</v>
      </c>
      <c r="I2">
        <v>43.499138431722457</v>
      </c>
      <c r="J2">
        <v>31.29479535812203</v>
      </c>
      <c r="K2">
        <v>7.3401698494183893</v>
      </c>
      <c r="L2">
        <v>36.440914041594453</v>
      </c>
      <c r="M2">
        <v>108.04977325258881</v>
      </c>
      <c r="N2">
        <v>136.83704835652961</v>
      </c>
      <c r="O2">
        <v>17.218516091791251</v>
      </c>
      <c r="P2">
        <v>32.864525674460779</v>
      </c>
      <c r="Q2">
        <v>12.179739577864609</v>
      </c>
      <c r="R2">
        <v>18.957273169476391</v>
      </c>
      <c r="S2">
        <v>128.61408392222719</v>
      </c>
      <c r="T2">
        <v>18.817888163087179</v>
      </c>
      <c r="U2">
        <v>72.461600175102646</v>
      </c>
      <c r="V2">
        <v>105.34251217897661</v>
      </c>
      <c r="W2">
        <v>162.36062916329581</v>
      </c>
      <c r="X2">
        <v>2.934138611537993</v>
      </c>
      <c r="Y2">
        <v>4.4479977265377766</v>
      </c>
      <c r="Z2">
        <v>30.926946590150781</v>
      </c>
      <c r="AA2">
        <v>85.528432092846629</v>
      </c>
      <c r="AB2">
        <v>1.7061708979082051</v>
      </c>
      <c r="AC2">
        <v>1034.281820441684</v>
      </c>
      <c r="AD2">
        <v>94.663714247759501</v>
      </c>
      <c r="AE2">
        <v>40.326096501224107</v>
      </c>
      <c r="AF2">
        <v>11.03987814630562</v>
      </c>
      <c r="AG2">
        <v>1524.6789310359879</v>
      </c>
      <c r="AH2">
        <v>190.13313602338761</v>
      </c>
      <c r="AI2">
        <v>43.626665817219703</v>
      </c>
      <c r="AJ2">
        <v>228.42856715373549</v>
      </c>
      <c r="AK2">
        <v>126.2823355517222</v>
      </c>
      <c r="AL2">
        <v>546.08790312436588</v>
      </c>
      <c r="AM2">
        <v>0.43212224241389419</v>
      </c>
      <c r="AN2">
        <v>36.416039795718817</v>
      </c>
    </row>
    <row r="3" spans="1:40" x14ac:dyDescent="0.45">
      <c r="A3" s="1" t="s">
        <v>55</v>
      </c>
      <c r="B3">
        <v>3.891407658155186</v>
      </c>
      <c r="C3">
        <v>0.29631459922435782</v>
      </c>
      <c r="D3">
        <v>0.14333534332845041</v>
      </c>
      <c r="E3">
        <v>0.1271540153840211</v>
      </c>
      <c r="F3">
        <v>0.94038272755040808</v>
      </c>
      <c r="G3">
        <v>0.29485699405922883</v>
      </c>
      <c r="H3">
        <v>0.49158053392537782</v>
      </c>
      <c r="I3">
        <v>0.48766093085994849</v>
      </c>
      <c r="J3">
        <v>1.453024528960742</v>
      </c>
      <c r="K3">
        <v>7.9508814613936954E-2</v>
      </c>
      <c r="L3">
        <v>0.6324341281194733</v>
      </c>
      <c r="M3">
        <v>2.7236325201210758</v>
      </c>
      <c r="N3">
        <v>0.44412905942532171</v>
      </c>
      <c r="O3">
        <v>0.23182124071508259</v>
      </c>
      <c r="P3">
        <v>0.22075058654741689</v>
      </c>
      <c r="Q3">
        <v>0.17181513896836459</v>
      </c>
      <c r="R3">
        <v>0.12649463993349791</v>
      </c>
      <c r="S3">
        <v>0.71537006424855587</v>
      </c>
      <c r="T3">
        <v>9.2238997223074978E-2</v>
      </c>
      <c r="U3">
        <v>1.191200674895456</v>
      </c>
      <c r="V3">
        <v>0.63271077387618713</v>
      </c>
      <c r="W3">
        <v>0.63304149753387651</v>
      </c>
      <c r="X3">
        <v>2.0909422815235539E-2</v>
      </c>
      <c r="Y3">
        <v>4.6745259705904443E-2</v>
      </c>
      <c r="Z3">
        <v>0.24527458281009409</v>
      </c>
      <c r="AA3">
        <v>0.80515137289107441</v>
      </c>
      <c r="AB3">
        <v>3.1968369140237152E-2</v>
      </c>
      <c r="AC3">
        <v>3.3642031356936379</v>
      </c>
      <c r="AD3">
        <v>0.61786097736960088</v>
      </c>
      <c r="AE3">
        <v>2.5764526263416481</v>
      </c>
      <c r="AF3">
        <v>0.1052267658503224</v>
      </c>
      <c r="AG3">
        <v>1.875931256052761</v>
      </c>
      <c r="AH3">
        <v>6.076094423344319</v>
      </c>
      <c r="AI3">
        <v>0.27469860473746921</v>
      </c>
      <c r="AJ3">
        <v>1.6823583630660279</v>
      </c>
      <c r="AK3">
        <v>0.94492997858468142</v>
      </c>
      <c r="AL3">
        <v>10.63393834516196</v>
      </c>
      <c r="AM3">
        <v>2.9249228952020609E-3</v>
      </c>
      <c r="AN3">
        <v>0.41221067615742307</v>
      </c>
    </row>
    <row r="4" spans="1:40" x14ac:dyDescent="0.45">
      <c r="A4" s="1" t="s">
        <v>56</v>
      </c>
      <c r="B4">
        <v>47.944464697175107</v>
      </c>
      <c r="C4">
        <v>6.4374582218107212</v>
      </c>
      <c r="D4">
        <v>0.46789314886099298</v>
      </c>
      <c r="E4">
        <v>1.9459784606726521E-2</v>
      </c>
      <c r="F4">
        <v>0.36243703565137442</v>
      </c>
      <c r="G4">
        <v>8.1027198900137598E-2</v>
      </c>
      <c r="H4">
        <v>0.5655033230351828</v>
      </c>
      <c r="I4">
        <v>0.57521759586304244</v>
      </c>
      <c r="J4">
        <v>9.3811876466860872E-2</v>
      </c>
      <c r="K4">
        <v>5.3601363191910049E-2</v>
      </c>
      <c r="L4">
        <v>0.23222662493729079</v>
      </c>
      <c r="M4">
        <v>0.1067895220099553</v>
      </c>
      <c r="N4">
        <v>8.8373274973278626E-2</v>
      </c>
      <c r="O4">
        <v>4.1049388262987388E-2</v>
      </c>
      <c r="P4">
        <v>3.2101082877728351E-2</v>
      </c>
      <c r="Q4">
        <v>2.3937639645161341E-2</v>
      </c>
      <c r="R4">
        <v>5.2980429344686553E-2</v>
      </c>
      <c r="S4">
        <v>0.41227696126385449</v>
      </c>
      <c r="T4">
        <v>0.23838700412340849</v>
      </c>
      <c r="U4">
        <v>0.29031713147564342</v>
      </c>
      <c r="V4">
        <v>0.41809612792392231</v>
      </c>
      <c r="W4">
        <v>2.5465759001921131</v>
      </c>
      <c r="X4">
        <v>2.2670454420178569E-2</v>
      </c>
      <c r="Y4">
        <v>1.4550349377316391E-2</v>
      </c>
      <c r="Z4">
        <v>0.28433463369978967</v>
      </c>
      <c r="AA4">
        <v>0.31219889566191422</v>
      </c>
      <c r="AB4">
        <v>4.1350781757492757E-3</v>
      </c>
      <c r="AC4">
        <v>0.60567415719406226</v>
      </c>
      <c r="AD4">
        <v>0.91676277228694536</v>
      </c>
      <c r="AE4">
        <v>0.1772342528936999</v>
      </c>
      <c r="AF4">
        <v>0.12844068249228791</v>
      </c>
      <c r="AG4">
        <v>24.422592114126431</v>
      </c>
      <c r="AH4">
        <v>1.197031849781657</v>
      </c>
      <c r="AI4">
        <v>0.34181986099299372</v>
      </c>
      <c r="AJ4">
        <v>1.4319647417482511</v>
      </c>
      <c r="AK4">
        <v>0.8704119495905186</v>
      </c>
      <c r="AL4">
        <v>1.6005211960922581</v>
      </c>
      <c r="AM4">
        <v>7.9803686968503863E-4</v>
      </c>
      <c r="AN4">
        <v>0.30881325291146328</v>
      </c>
    </row>
    <row r="5" spans="1:40" x14ac:dyDescent="0.45">
      <c r="A5" s="1" t="s">
        <v>57</v>
      </c>
      <c r="B5">
        <v>214.74381772885911</v>
      </c>
      <c r="C5">
        <v>21.239234992417821</v>
      </c>
      <c r="D5">
        <v>6.2594894130068344</v>
      </c>
      <c r="E5">
        <v>10.040920411333699</v>
      </c>
      <c r="F5">
        <v>103.0986843421052</v>
      </c>
      <c r="G5">
        <v>18.260695947171779</v>
      </c>
      <c r="H5">
        <v>33.659996625428043</v>
      </c>
      <c r="I5">
        <v>33.547083608072057</v>
      </c>
      <c r="J5">
        <v>16.740720859564568</v>
      </c>
      <c r="K5">
        <v>24.86077212674337</v>
      </c>
      <c r="L5">
        <v>2037.2002291099509</v>
      </c>
      <c r="M5">
        <v>65.973487742947171</v>
      </c>
      <c r="N5">
        <v>54.453639356111097</v>
      </c>
      <c r="O5">
        <v>28.60936353091812</v>
      </c>
      <c r="P5">
        <v>32.710522838787753</v>
      </c>
      <c r="Q5">
        <v>19.800375345740399</v>
      </c>
      <c r="R5">
        <v>9.43836462370062</v>
      </c>
      <c r="S5">
        <v>41.48448880595604</v>
      </c>
      <c r="T5">
        <v>13.54547525672573</v>
      </c>
      <c r="U5">
        <v>121.3221448094143</v>
      </c>
      <c r="V5">
        <v>153.73626180163961</v>
      </c>
      <c r="W5">
        <v>180.32549448399769</v>
      </c>
      <c r="X5">
        <v>3.056348861649004</v>
      </c>
      <c r="Y5">
        <v>4.4318625715923217</v>
      </c>
      <c r="Z5">
        <v>36.488633621793078</v>
      </c>
      <c r="AA5">
        <v>80.905634914241546</v>
      </c>
      <c r="AB5">
        <v>2.400233300089067</v>
      </c>
      <c r="AC5">
        <v>50.862883865910703</v>
      </c>
      <c r="AD5">
        <v>43.292319143043443</v>
      </c>
      <c r="AE5">
        <v>28.998269656852731</v>
      </c>
      <c r="AF5">
        <v>15.89641610745246</v>
      </c>
      <c r="AG5">
        <v>178.29946291885079</v>
      </c>
      <c r="AH5">
        <v>161.4424460488388</v>
      </c>
      <c r="AI5">
        <v>31.869206411119329</v>
      </c>
      <c r="AJ5">
        <v>148.73701776388049</v>
      </c>
      <c r="AK5">
        <v>85.482569748111075</v>
      </c>
      <c r="AL5">
        <v>625.98692738181444</v>
      </c>
      <c r="AM5">
        <v>0.25436174158245001</v>
      </c>
      <c r="AN5">
        <v>98.783354401049991</v>
      </c>
    </row>
    <row r="6" spans="1:40" x14ac:dyDescent="0.45">
      <c r="A6" s="1" t="s">
        <v>58</v>
      </c>
      <c r="B6">
        <v>271.85682699962439</v>
      </c>
      <c r="C6">
        <v>25.635656865479351</v>
      </c>
      <c r="D6">
        <v>8.8335511610826067</v>
      </c>
      <c r="E6">
        <v>6.1408079022181266</v>
      </c>
      <c r="F6">
        <v>122.6815414534793</v>
      </c>
      <c r="G6">
        <v>15.61252105546693</v>
      </c>
      <c r="H6">
        <v>52.147630341369023</v>
      </c>
      <c r="I6">
        <v>50.969842608463431</v>
      </c>
      <c r="J6">
        <v>48.493025200639742</v>
      </c>
      <c r="K6">
        <v>18.354237583759112</v>
      </c>
      <c r="L6">
        <v>433.41707206607367</v>
      </c>
      <c r="M6">
        <v>146.18300745662259</v>
      </c>
      <c r="N6">
        <v>61.434851048854263</v>
      </c>
      <c r="O6">
        <v>83.416594521539025</v>
      </c>
      <c r="P6">
        <v>69.803780891011371</v>
      </c>
      <c r="Q6">
        <v>51.671114054895391</v>
      </c>
      <c r="R6">
        <v>23.98013557298713</v>
      </c>
      <c r="S6">
        <v>153.07046161387279</v>
      </c>
      <c r="T6">
        <v>16.312899138759221</v>
      </c>
      <c r="U6">
        <v>267.68379170989402</v>
      </c>
      <c r="V6">
        <v>875.84814235474687</v>
      </c>
      <c r="W6">
        <v>474.03715576978323</v>
      </c>
      <c r="X6">
        <v>4.3627352073131798</v>
      </c>
      <c r="Y6">
        <v>12.26910818355328</v>
      </c>
      <c r="Z6">
        <v>49.750415644115392</v>
      </c>
      <c r="AA6">
        <v>217.88184052180901</v>
      </c>
      <c r="AB6">
        <v>6.1399269617715522</v>
      </c>
      <c r="AC6">
        <v>125.42869367445149</v>
      </c>
      <c r="AD6">
        <v>50.641392159847378</v>
      </c>
      <c r="AE6">
        <v>67.735435414875539</v>
      </c>
      <c r="AF6">
        <v>12.858755303821001</v>
      </c>
      <c r="AG6">
        <v>253.14178769977781</v>
      </c>
      <c r="AH6">
        <v>284.19865397076472</v>
      </c>
      <c r="AI6">
        <v>38.074589621000307</v>
      </c>
      <c r="AJ6">
        <v>320.95133373364041</v>
      </c>
      <c r="AK6">
        <v>137.58239831213669</v>
      </c>
      <c r="AL6">
        <v>1385.6425578003721</v>
      </c>
      <c r="AM6">
        <v>0.73087147746349668</v>
      </c>
      <c r="AN6">
        <v>35.804780161540833</v>
      </c>
    </row>
    <row r="7" spans="1:40" x14ac:dyDescent="0.45">
      <c r="A7" s="1" t="s">
        <v>59</v>
      </c>
      <c r="B7">
        <v>7.8084706454810604</v>
      </c>
      <c r="C7">
        <v>0.77071554384042773</v>
      </c>
      <c r="D7">
        <v>0.30346348279543878</v>
      </c>
      <c r="E7">
        <v>0.1380475376907826</v>
      </c>
      <c r="F7">
        <v>2.8276737398308129</v>
      </c>
      <c r="G7">
        <v>0.59928995710995825</v>
      </c>
      <c r="H7">
        <v>5.5044637472486606</v>
      </c>
      <c r="I7">
        <v>5.6147626783222639</v>
      </c>
      <c r="J7">
        <v>2.6092133421921369</v>
      </c>
      <c r="K7">
        <v>0.64506976843692176</v>
      </c>
      <c r="L7">
        <v>1.5594880389915591</v>
      </c>
      <c r="M7">
        <v>2.950384644912118</v>
      </c>
      <c r="N7">
        <v>1.3215547918737991</v>
      </c>
      <c r="O7">
        <v>0.97583208253798959</v>
      </c>
      <c r="P7">
        <v>8.131071036536996</v>
      </c>
      <c r="Q7">
        <v>0.63417520154373941</v>
      </c>
      <c r="R7">
        <v>0.75323639633073547</v>
      </c>
      <c r="S7">
        <v>3.60234123657568</v>
      </c>
      <c r="T7">
        <v>0.46618929208408499</v>
      </c>
      <c r="U7">
        <v>5.444214505040387</v>
      </c>
      <c r="V7">
        <v>5.0201389404282004</v>
      </c>
      <c r="W7">
        <v>18.375025560696368</v>
      </c>
      <c r="X7">
        <v>0.12801264421469699</v>
      </c>
      <c r="Y7">
        <v>0.21197240855400579</v>
      </c>
      <c r="Z7">
        <v>1.4841475844384411</v>
      </c>
      <c r="AA7">
        <v>4.030569669412408</v>
      </c>
      <c r="AB7">
        <v>0.10837691810988249</v>
      </c>
      <c r="AC7">
        <v>4.9249561072283514</v>
      </c>
      <c r="AD7">
        <v>2.8699585307193072</v>
      </c>
      <c r="AE7">
        <v>2.011424152307995</v>
      </c>
      <c r="AF7">
        <v>0.55762894283461695</v>
      </c>
      <c r="AG7">
        <v>10.95132131680314</v>
      </c>
      <c r="AH7">
        <v>10.597037300702249</v>
      </c>
      <c r="AI7">
        <v>1.446416723364913</v>
      </c>
      <c r="AJ7">
        <v>9.7715145035025621</v>
      </c>
      <c r="AK7">
        <v>4.1023903321983859</v>
      </c>
      <c r="AL7">
        <v>90.051949804219191</v>
      </c>
      <c r="AM7">
        <v>9.8135974019296635E-3</v>
      </c>
      <c r="AN7">
        <v>2.78027249879116</v>
      </c>
    </row>
    <row r="8" spans="1:40" x14ac:dyDescent="0.45">
      <c r="A8" s="1" t="s">
        <v>60</v>
      </c>
      <c r="B8">
        <v>15.055658746355091</v>
      </c>
      <c r="C8">
        <v>1.4179623079589121</v>
      </c>
      <c r="D8">
        <v>0.54171265822641934</v>
      </c>
      <c r="E8">
        <v>0.3101150152292888</v>
      </c>
      <c r="F8">
        <v>8.3702126110033905</v>
      </c>
      <c r="G8">
        <v>1.0812140558123511</v>
      </c>
      <c r="H8">
        <v>2.2855621978314882</v>
      </c>
      <c r="I8">
        <v>2.1769923896957359</v>
      </c>
      <c r="J8">
        <v>2.9347200598145209</v>
      </c>
      <c r="K8">
        <v>0.89471706718781374</v>
      </c>
      <c r="L8">
        <v>8.9928150432302747</v>
      </c>
      <c r="M8">
        <v>8.9415386628610278</v>
      </c>
      <c r="N8">
        <v>4.174739582861771</v>
      </c>
      <c r="O8">
        <v>5.215424433477585</v>
      </c>
      <c r="P8">
        <v>4.0062082811349784</v>
      </c>
      <c r="Q8">
        <v>3.1760708209219959</v>
      </c>
      <c r="R8">
        <v>1.523085754277786</v>
      </c>
      <c r="S8">
        <v>9.7932033189902246</v>
      </c>
      <c r="T8">
        <v>0.89664701140568914</v>
      </c>
      <c r="U8">
        <v>14.98364353051147</v>
      </c>
      <c r="V8">
        <v>64.140558850424384</v>
      </c>
      <c r="W8">
        <v>19.934663867218511</v>
      </c>
      <c r="X8">
        <v>0.24238178707376429</v>
      </c>
      <c r="Y8">
        <v>0.78136120100734741</v>
      </c>
      <c r="Z8">
        <v>2.7523356748651882</v>
      </c>
      <c r="AA8">
        <v>13.743989744112881</v>
      </c>
      <c r="AB8">
        <v>0.34922892272864992</v>
      </c>
      <c r="AC8">
        <v>7.440450381705455</v>
      </c>
      <c r="AD8">
        <v>2.3409586497509771</v>
      </c>
      <c r="AE8">
        <v>3.4322355634209321</v>
      </c>
      <c r="AF8">
        <v>0.64006208389522012</v>
      </c>
      <c r="AG8">
        <v>12.59798663761433</v>
      </c>
      <c r="AH8">
        <v>15.56821513539464</v>
      </c>
      <c r="AI8">
        <v>2.0032072296601302</v>
      </c>
      <c r="AJ8">
        <v>19.599486372199781</v>
      </c>
      <c r="AK8">
        <v>7.97452500858261</v>
      </c>
      <c r="AL8">
        <v>78.180008990085895</v>
      </c>
      <c r="AM8">
        <v>4.1229652891439227E-2</v>
      </c>
      <c r="AN8">
        <v>1.896990035052603</v>
      </c>
    </row>
    <row r="9" spans="1:40" x14ac:dyDescent="0.45">
      <c r="A9" s="1" t="s">
        <v>61</v>
      </c>
      <c r="B9">
        <v>130.93771973563091</v>
      </c>
      <c r="C9">
        <v>3.991608144914796</v>
      </c>
      <c r="D9">
        <v>0.31365894387678322</v>
      </c>
      <c r="E9">
        <v>0.13117561236610681</v>
      </c>
      <c r="F9">
        <v>3.7304851238155972</v>
      </c>
      <c r="G9">
        <v>0.91655050757103418</v>
      </c>
      <c r="H9">
        <v>0.39271624349837908</v>
      </c>
      <c r="I9">
        <v>0.38721001443338843</v>
      </c>
      <c r="J9">
        <v>0.34337824952598822</v>
      </c>
      <c r="K9">
        <v>9.6415424998590807E-2</v>
      </c>
      <c r="L9">
        <v>0.29076477269993689</v>
      </c>
      <c r="M9">
        <v>0.72767230188275644</v>
      </c>
      <c r="N9">
        <v>0.33069765468348439</v>
      </c>
      <c r="O9">
        <v>0.14129683771357701</v>
      </c>
      <c r="P9">
        <v>0.1628980095681912</v>
      </c>
      <c r="Q9">
        <v>8.5634444261112677E-2</v>
      </c>
      <c r="R9">
        <v>0.25511376723382312</v>
      </c>
      <c r="S9">
        <v>1.587639610606312</v>
      </c>
      <c r="T9">
        <v>0.48272569857685949</v>
      </c>
      <c r="U9">
        <v>0.64745693056091425</v>
      </c>
      <c r="V9">
        <v>0.95551380626868887</v>
      </c>
      <c r="W9">
        <v>1.323194561623374</v>
      </c>
      <c r="X9">
        <v>3.048997489779318E-2</v>
      </c>
      <c r="Y9">
        <v>6.5262933867054174E-2</v>
      </c>
      <c r="Z9">
        <v>0.35335741706615381</v>
      </c>
      <c r="AA9">
        <v>1.1873799500193929</v>
      </c>
      <c r="AB9">
        <v>1.460257564760256E-2</v>
      </c>
      <c r="AC9">
        <v>2.8957738477541821</v>
      </c>
      <c r="AD9">
        <v>0.81050399992544864</v>
      </c>
      <c r="AE9">
        <v>0.46639292694634771</v>
      </c>
      <c r="AF9">
        <v>0.24779909566883379</v>
      </c>
      <c r="AG9">
        <v>15.813276143032621</v>
      </c>
      <c r="AH9">
        <v>2.4718756522374599</v>
      </c>
      <c r="AI9">
        <v>0.56884019732518154</v>
      </c>
      <c r="AJ9">
        <v>3.1111768328190008</v>
      </c>
      <c r="AK9">
        <v>1.7627439167277399</v>
      </c>
      <c r="AL9">
        <v>3.9484747408411751</v>
      </c>
      <c r="AM9">
        <v>1.614426759521017E-3</v>
      </c>
      <c r="AN9">
        <v>0.48741608622224392</v>
      </c>
    </row>
    <row r="10" spans="1:40" x14ac:dyDescent="0.45">
      <c r="A10" s="1" t="s">
        <v>62</v>
      </c>
      <c r="B10">
        <v>57.072683852866348</v>
      </c>
      <c r="C10">
        <v>10.206362183324661</v>
      </c>
      <c r="D10">
        <v>0.19003295050719471</v>
      </c>
      <c r="E10">
        <v>1.8153332474193519E-2</v>
      </c>
      <c r="F10">
        <v>0.17107127091566751</v>
      </c>
      <c r="G10">
        <v>5.8130463789939781E-2</v>
      </c>
      <c r="H10">
        <v>0.30679319842232361</v>
      </c>
      <c r="I10">
        <v>0.30999047624796783</v>
      </c>
      <c r="J10">
        <v>2.9746507601061831E-2</v>
      </c>
      <c r="K10">
        <v>5.9838182551272857E-2</v>
      </c>
      <c r="L10">
        <v>0.2487854367645749</v>
      </c>
      <c r="M10">
        <v>6.7903128055226109E-2</v>
      </c>
      <c r="N10">
        <v>5.3509611067405469E-2</v>
      </c>
      <c r="O10">
        <v>3.2664998024030799E-2</v>
      </c>
      <c r="P10">
        <v>2.786029389746468E-2</v>
      </c>
      <c r="Q10">
        <v>1.8329485656865371E-2</v>
      </c>
      <c r="R10">
        <v>2.0767363299775889E-2</v>
      </c>
      <c r="S10">
        <v>8.4126825465383789E-2</v>
      </c>
      <c r="T10">
        <v>0.3089609149219627</v>
      </c>
      <c r="U10">
        <v>0.2178311398620596</v>
      </c>
      <c r="V10">
        <v>0.40704028934736181</v>
      </c>
      <c r="W10">
        <v>0.94642620695227564</v>
      </c>
      <c r="X10">
        <v>3.0017144547438122E-2</v>
      </c>
      <c r="Y10">
        <v>1.09386429318913E-2</v>
      </c>
      <c r="Z10">
        <v>0.38196338430380578</v>
      </c>
      <c r="AA10">
        <v>0.23881865802684241</v>
      </c>
      <c r="AB10">
        <v>3.2881833481973469E-3</v>
      </c>
      <c r="AC10">
        <v>0.33692611910355752</v>
      </c>
      <c r="AD10">
        <v>0.68110764517151479</v>
      </c>
      <c r="AE10">
        <v>0.15456091923578361</v>
      </c>
      <c r="AF10">
        <v>0.19423498691992869</v>
      </c>
      <c r="AG10">
        <v>15.76257755884793</v>
      </c>
      <c r="AH10">
        <v>1.2454370895773299</v>
      </c>
      <c r="AI10">
        <v>0.42321844207399739</v>
      </c>
      <c r="AJ10">
        <v>1.485932912531714</v>
      </c>
      <c r="AK10">
        <v>0.91167706608205434</v>
      </c>
      <c r="AL10">
        <v>1.4346160834744319</v>
      </c>
      <c r="AM10">
        <v>4.8970928175430203E-4</v>
      </c>
      <c r="AN10">
        <v>0.47370674307183941</v>
      </c>
    </row>
    <row r="11" spans="1:40" x14ac:dyDescent="0.45">
      <c r="A11" s="1" t="s">
        <v>63</v>
      </c>
      <c r="B11">
        <v>28.82106710069667</v>
      </c>
      <c r="C11">
        <v>2.6033219759555748</v>
      </c>
      <c r="D11">
        <v>0.217308075460206</v>
      </c>
      <c r="E11">
        <v>1.589071865463982E-2</v>
      </c>
      <c r="F11">
        <v>0.14284928411828129</v>
      </c>
      <c r="G11">
        <v>9.0967802930959588E-2</v>
      </c>
      <c r="H11">
        <v>0.14554820615763611</v>
      </c>
      <c r="I11">
        <v>0.14736035052559079</v>
      </c>
      <c r="J11">
        <v>6.9849192893450873E-2</v>
      </c>
      <c r="K11">
        <v>2.2436825568470278E-2</v>
      </c>
      <c r="L11">
        <v>5.9872983553411689E-2</v>
      </c>
      <c r="M11">
        <v>5.6802014571355169E-2</v>
      </c>
      <c r="N11">
        <v>5.1400071107740572E-2</v>
      </c>
      <c r="O11">
        <v>1.8818369200292048E-2</v>
      </c>
      <c r="P11">
        <v>1.845678859607024E-2</v>
      </c>
      <c r="Q11">
        <v>1.259188762104776E-2</v>
      </c>
      <c r="R11">
        <v>4.5883991540285433E-2</v>
      </c>
      <c r="S11">
        <v>0.33065115244535609</v>
      </c>
      <c r="T11">
        <v>0.39385205974925508</v>
      </c>
      <c r="U11">
        <v>0.114204943650365</v>
      </c>
      <c r="V11">
        <v>0.30760028519237159</v>
      </c>
      <c r="W11">
        <v>0.40054884299512322</v>
      </c>
      <c r="X11">
        <v>1.25250626062299E-2</v>
      </c>
      <c r="Y11">
        <v>7.6375209837960109E-3</v>
      </c>
      <c r="Z11">
        <v>0.15751604829924701</v>
      </c>
      <c r="AA11">
        <v>0.18586129280049141</v>
      </c>
      <c r="AB11">
        <v>1.7737247937184169E-3</v>
      </c>
      <c r="AC11">
        <v>1.3441555393592859</v>
      </c>
      <c r="AD11">
        <v>0.39986780333073252</v>
      </c>
      <c r="AE11">
        <v>0.13129528544347921</v>
      </c>
      <c r="AF11">
        <v>8.4132666334562692E-2</v>
      </c>
      <c r="AG11">
        <v>5.5592395012675624</v>
      </c>
      <c r="AH11">
        <v>0.97870023844435761</v>
      </c>
      <c r="AI11">
        <v>0.2410413218395755</v>
      </c>
      <c r="AJ11">
        <v>1.494065436466016</v>
      </c>
      <c r="AK11">
        <v>0.61142387998073022</v>
      </c>
      <c r="AL11">
        <v>0.96627668722327209</v>
      </c>
      <c r="AM11">
        <v>3.6052044345852958E-4</v>
      </c>
      <c r="AN11">
        <v>0.26792516859543941</v>
      </c>
    </row>
    <row r="12" spans="1:40" x14ac:dyDescent="0.45">
      <c r="A12" s="1" t="s">
        <v>64</v>
      </c>
      <c r="B12">
        <v>76.963430442580886</v>
      </c>
      <c r="C12">
        <v>0.92457193437320273</v>
      </c>
      <c r="D12">
        <v>0.15779648019931961</v>
      </c>
      <c r="E12">
        <v>1.596697832557082E-2</v>
      </c>
      <c r="F12">
        <v>0.15068709746373679</v>
      </c>
      <c r="G12">
        <v>6.2131895148631489E-2</v>
      </c>
      <c r="H12">
        <v>0.47270482852481149</v>
      </c>
      <c r="I12">
        <v>0.481773363305525</v>
      </c>
      <c r="J12">
        <v>4.5773442488685541E-2</v>
      </c>
      <c r="K12">
        <v>4.5208232692659521E-2</v>
      </c>
      <c r="L12">
        <v>0.11379099048825039</v>
      </c>
      <c r="M12">
        <v>9.6160835337472619E-2</v>
      </c>
      <c r="N12">
        <v>6.3712500182734472E-2</v>
      </c>
      <c r="O12">
        <v>4.1110463845604017E-2</v>
      </c>
      <c r="P12">
        <v>2.5763255209763899E-2</v>
      </c>
      <c r="Q12">
        <v>2.2850224819936909E-2</v>
      </c>
      <c r="R12">
        <v>3.216230343316246E-2</v>
      </c>
      <c r="S12">
        <v>0.17919059167968451</v>
      </c>
      <c r="T12">
        <v>0.25543686820784117</v>
      </c>
      <c r="U12">
        <v>0.25960231786386351</v>
      </c>
      <c r="V12">
        <v>0.34399225945298018</v>
      </c>
      <c r="W12">
        <v>0.9101636881718409</v>
      </c>
      <c r="X12">
        <v>2.0488402700906249E-2</v>
      </c>
      <c r="Y12">
        <v>9.5492512953860315E-3</v>
      </c>
      <c r="Z12">
        <v>0.2559863045326779</v>
      </c>
      <c r="AA12">
        <v>0.2094207439740097</v>
      </c>
      <c r="AB12">
        <v>3.76896521821511E-3</v>
      </c>
      <c r="AC12">
        <v>0.58907950431364198</v>
      </c>
      <c r="AD12">
        <v>0.48863986140143972</v>
      </c>
      <c r="AE12">
        <v>0.13289849006410651</v>
      </c>
      <c r="AF12">
        <v>0.14979370716832621</v>
      </c>
      <c r="AG12">
        <v>8.2428570711245168</v>
      </c>
      <c r="AH12">
        <v>1.020391715816062</v>
      </c>
      <c r="AI12">
        <v>0.37762784331324112</v>
      </c>
      <c r="AJ12">
        <v>1.4938975042925069</v>
      </c>
      <c r="AK12">
        <v>0.91253277710105685</v>
      </c>
      <c r="AL12">
        <v>1.306394660066948</v>
      </c>
      <c r="AM12">
        <v>7.6341208154855327E-4</v>
      </c>
      <c r="AN12">
        <v>0.53355456313985217</v>
      </c>
    </row>
    <row r="13" spans="1:40" x14ac:dyDescent="0.45">
      <c r="A13" s="1" t="s">
        <v>65</v>
      </c>
      <c r="B13">
        <v>73.851906200643242</v>
      </c>
      <c r="C13">
        <v>5.9137780801969244</v>
      </c>
      <c r="D13">
        <v>0.64680737048621462</v>
      </c>
      <c r="E13">
        <v>4.2827084630036177E-2</v>
      </c>
      <c r="F13">
        <v>2.7484559737199228</v>
      </c>
      <c r="G13">
        <v>0.44505519513500191</v>
      </c>
      <c r="H13">
        <v>0.40548948498804771</v>
      </c>
      <c r="I13">
        <v>0.40715889122735233</v>
      </c>
      <c r="J13">
        <v>0.47957415613467008</v>
      </c>
      <c r="K13">
        <v>5.8777966052156343E-2</v>
      </c>
      <c r="L13">
        <v>0.2328822967115361</v>
      </c>
      <c r="M13">
        <v>0.76268762221199149</v>
      </c>
      <c r="N13">
        <v>0.5622762554224312</v>
      </c>
      <c r="O13">
        <v>0.154608402235141</v>
      </c>
      <c r="P13">
        <v>0.14683897320782621</v>
      </c>
      <c r="Q13">
        <v>0.13479644371563171</v>
      </c>
      <c r="R13">
        <v>0.26473021705678662</v>
      </c>
      <c r="S13">
        <v>2.2593321408322651</v>
      </c>
      <c r="T13">
        <v>0.39308884224084312</v>
      </c>
      <c r="U13">
        <v>0.51478794648809501</v>
      </c>
      <c r="V13">
        <v>0.94228322073349713</v>
      </c>
      <c r="W13">
        <v>1.058377851084954</v>
      </c>
      <c r="X13">
        <v>2.5998766614629021E-2</v>
      </c>
      <c r="Y13">
        <v>4.8234143683419863E-2</v>
      </c>
      <c r="Z13">
        <v>0.31385408202908038</v>
      </c>
      <c r="AA13">
        <v>1.039974670721485</v>
      </c>
      <c r="AB13">
        <v>1.143325517092557E-2</v>
      </c>
      <c r="AC13">
        <v>3.2498164598271222</v>
      </c>
      <c r="AD13">
        <v>0.90248818562546107</v>
      </c>
      <c r="AE13">
        <v>0.54914420635484495</v>
      </c>
      <c r="AF13">
        <v>0.2072584332130489</v>
      </c>
      <c r="AG13">
        <v>24.072289726788039</v>
      </c>
      <c r="AH13">
        <v>2.4240136886427122</v>
      </c>
      <c r="AI13">
        <v>0.45100191426645297</v>
      </c>
      <c r="AJ13">
        <v>2.104818685576078</v>
      </c>
      <c r="AK13">
        <v>1.1626046947970801</v>
      </c>
      <c r="AL13">
        <v>4.0205778877209397</v>
      </c>
      <c r="AM13">
        <v>1.2662033251652099E-3</v>
      </c>
      <c r="AN13">
        <v>0.95252217702886832</v>
      </c>
    </row>
    <row r="14" spans="1:40" x14ac:dyDescent="0.45">
      <c r="A14" s="1" t="s">
        <v>66</v>
      </c>
      <c r="B14">
        <v>80.909132160518368</v>
      </c>
      <c r="C14">
        <v>11.75828815891213</v>
      </c>
      <c r="D14">
        <v>3.2053407960826021</v>
      </c>
      <c r="E14">
        <v>3.6508231559613642E-2</v>
      </c>
      <c r="F14">
        <v>0.16734707324045189</v>
      </c>
      <c r="G14">
        <v>0.28515447686944922</v>
      </c>
      <c r="H14">
        <v>0.43732829203453882</v>
      </c>
      <c r="I14">
        <v>0.44461411429638392</v>
      </c>
      <c r="J14">
        <v>5.3785466601484568E-2</v>
      </c>
      <c r="K14">
        <v>5.2427034633492089E-2</v>
      </c>
      <c r="L14">
        <v>0.12133034858467411</v>
      </c>
      <c r="M14">
        <v>8.4590217901891585E-2</v>
      </c>
      <c r="N14">
        <v>6.8677434201363616E-2</v>
      </c>
      <c r="O14">
        <v>3.3014213254396178E-2</v>
      </c>
      <c r="P14">
        <v>2.892135617561261E-2</v>
      </c>
      <c r="Q14">
        <v>2.0937365169570971E-2</v>
      </c>
      <c r="R14">
        <v>3.3784225895902117E-2</v>
      </c>
      <c r="S14">
        <v>0.19580133446110659</v>
      </c>
      <c r="T14">
        <v>0.43317454813895367</v>
      </c>
      <c r="U14">
        <v>0.24755196201233351</v>
      </c>
      <c r="V14">
        <v>0.41981758392034019</v>
      </c>
      <c r="W14">
        <v>0.82327319197783233</v>
      </c>
      <c r="X14">
        <v>2.402221232353843E-2</v>
      </c>
      <c r="Y14">
        <v>2.0394877974041822E-2</v>
      </c>
      <c r="Z14">
        <v>0.30410383691116483</v>
      </c>
      <c r="AA14">
        <v>0.39259925572941712</v>
      </c>
      <c r="AB14">
        <v>3.3420141428790432E-3</v>
      </c>
      <c r="AC14">
        <v>3.4137708047715489</v>
      </c>
      <c r="AD14">
        <v>1.1157675204445481</v>
      </c>
      <c r="AE14">
        <v>0.18321469062405679</v>
      </c>
      <c r="AF14">
        <v>0.18234819969775681</v>
      </c>
      <c r="AG14">
        <v>23.247058314947161</v>
      </c>
      <c r="AH14">
        <v>1.524220187531995</v>
      </c>
      <c r="AI14">
        <v>0.54327329584955808</v>
      </c>
      <c r="AJ14">
        <v>1.8564176839374851</v>
      </c>
      <c r="AK14">
        <v>1.060836205400169</v>
      </c>
      <c r="AL14">
        <v>1.9802693444063251</v>
      </c>
      <c r="AM14">
        <v>5.8682252080718489E-4</v>
      </c>
      <c r="AN14">
        <v>0.69984508879916585</v>
      </c>
    </row>
    <row r="15" spans="1:40" x14ac:dyDescent="0.45">
      <c r="A15" s="1" t="s">
        <v>67</v>
      </c>
      <c r="B15">
        <v>157.2616629676786</v>
      </c>
      <c r="C15">
        <v>22.606122806648571</v>
      </c>
      <c r="D15">
        <v>6.221959316697343</v>
      </c>
      <c r="E15">
        <v>7.5528964889610958E-2</v>
      </c>
      <c r="F15">
        <v>0.52284229452070474</v>
      </c>
      <c r="G15">
        <v>0.64789616191895938</v>
      </c>
      <c r="H15">
        <v>0.84206746317189418</v>
      </c>
      <c r="I15">
        <v>0.85326051726944108</v>
      </c>
      <c r="J15">
        <v>0.1840287807616369</v>
      </c>
      <c r="K15">
        <v>0.1038950478436904</v>
      </c>
      <c r="L15">
        <v>0.2790562510774604</v>
      </c>
      <c r="M15">
        <v>0.2498932600741087</v>
      </c>
      <c r="N15">
        <v>0.22790498710789661</v>
      </c>
      <c r="O15">
        <v>8.8064459759375852E-2</v>
      </c>
      <c r="P15">
        <v>7.4128983707329135E-2</v>
      </c>
      <c r="Q15">
        <v>5.700320907648862E-2</v>
      </c>
      <c r="R15">
        <v>0.11679625156940079</v>
      </c>
      <c r="S15">
        <v>0.76724179410805882</v>
      </c>
      <c r="T15">
        <v>0.80481854038233214</v>
      </c>
      <c r="U15">
        <v>0.58125605681909365</v>
      </c>
      <c r="V15">
        <v>0.92248455364493642</v>
      </c>
      <c r="W15">
        <v>1.7932297691170049</v>
      </c>
      <c r="X15">
        <v>4.7201332907941602E-2</v>
      </c>
      <c r="Y15">
        <v>4.3708813169777559E-2</v>
      </c>
      <c r="Z15">
        <v>0.59286165904318433</v>
      </c>
      <c r="AA15">
        <v>0.86943277652354334</v>
      </c>
      <c r="AB15">
        <v>8.6382903156901336E-3</v>
      </c>
      <c r="AC15">
        <v>7.4987784995887434</v>
      </c>
      <c r="AD15">
        <v>2.1179709159276552</v>
      </c>
      <c r="AE15">
        <v>0.42240253329297928</v>
      </c>
      <c r="AF15">
        <v>0.34520396389058577</v>
      </c>
      <c r="AG15">
        <v>43.969334449755408</v>
      </c>
      <c r="AH15">
        <v>3.0853619190833301</v>
      </c>
      <c r="AI15">
        <v>1.0780445564347609</v>
      </c>
      <c r="AJ15">
        <v>3.943377921612623</v>
      </c>
      <c r="AK15">
        <v>2.242883153851015</v>
      </c>
      <c r="AL15">
        <v>4.1836381553282376</v>
      </c>
      <c r="AM15">
        <v>1.5552237114612481E-3</v>
      </c>
      <c r="AN15">
        <v>1.2464969894667679</v>
      </c>
    </row>
    <row r="16" spans="1:40" x14ac:dyDescent="0.45">
      <c r="A16" s="1" t="s">
        <v>68</v>
      </c>
      <c r="B16">
        <v>39.623159078411362</v>
      </c>
      <c r="C16">
        <v>5.6324921028882011</v>
      </c>
      <c r="D16">
        <v>1.6047923946798739</v>
      </c>
      <c r="E16">
        <v>1.8564620347271171E-2</v>
      </c>
      <c r="F16">
        <v>0.128096818790461</v>
      </c>
      <c r="G16">
        <v>0.17055386966941699</v>
      </c>
      <c r="H16">
        <v>0.20407381556764589</v>
      </c>
      <c r="I16">
        <v>0.2066059077265307</v>
      </c>
      <c r="J16">
        <v>4.0801905253668801E-2</v>
      </c>
      <c r="K16">
        <v>2.529918415486989E-2</v>
      </c>
      <c r="L16">
        <v>6.8596120073709299E-2</v>
      </c>
      <c r="M16">
        <v>6.0159224773861923E-2</v>
      </c>
      <c r="N16">
        <v>5.4382792371850737E-2</v>
      </c>
      <c r="O16">
        <v>2.1612497201303729E-2</v>
      </c>
      <c r="P16">
        <v>1.7576255912333531E-2</v>
      </c>
      <c r="Q16">
        <v>1.3827602541835069E-2</v>
      </c>
      <c r="R16">
        <v>2.591782978470911E-2</v>
      </c>
      <c r="S16">
        <v>0.1646388305131736</v>
      </c>
      <c r="T16">
        <v>0.19924894843310431</v>
      </c>
      <c r="U16">
        <v>0.14048793918213889</v>
      </c>
      <c r="V16">
        <v>0.21528944598813149</v>
      </c>
      <c r="W16">
        <v>0.40608502564818488</v>
      </c>
      <c r="X16">
        <v>1.1759967482948009E-2</v>
      </c>
      <c r="Y16">
        <v>1.0484529416776011E-2</v>
      </c>
      <c r="Z16">
        <v>0.14774379994081219</v>
      </c>
      <c r="AA16">
        <v>0.20645826646918661</v>
      </c>
      <c r="AB16">
        <v>2.1004161468012789E-3</v>
      </c>
      <c r="AC16">
        <v>1.932611080839937</v>
      </c>
      <c r="AD16">
        <v>0.52995638603934547</v>
      </c>
      <c r="AE16">
        <v>0.1002558269610198</v>
      </c>
      <c r="AF16">
        <v>8.5598181860311373E-2</v>
      </c>
      <c r="AG16">
        <v>11.095325144225191</v>
      </c>
      <c r="AH16">
        <v>0.75542618744789414</v>
      </c>
      <c r="AI16">
        <v>0.26685248334662948</v>
      </c>
      <c r="AJ16">
        <v>0.97294825979124422</v>
      </c>
      <c r="AK16">
        <v>0.55794965716041145</v>
      </c>
      <c r="AL16">
        <v>1.0147704759984271</v>
      </c>
      <c r="AM16">
        <v>4.0204360098874031E-4</v>
      </c>
      <c r="AN16">
        <v>0.307561206320425</v>
      </c>
    </row>
    <row r="17" spans="1:40" x14ac:dyDescent="0.45">
      <c r="A17" s="1" t="s">
        <v>69</v>
      </c>
      <c r="B17">
        <v>89.259635946311661</v>
      </c>
      <c r="C17">
        <v>15.04245643814795</v>
      </c>
      <c r="D17">
        <v>8.7685900407593458</v>
      </c>
      <c r="E17">
        <v>7.7186418860287209E-2</v>
      </c>
      <c r="F17">
        <v>0.3591575394082781</v>
      </c>
      <c r="G17">
        <v>0.50692018889832213</v>
      </c>
      <c r="H17">
        <v>0.71835202680757348</v>
      </c>
      <c r="I17">
        <v>0.72614101781075202</v>
      </c>
      <c r="J17">
        <v>8.2368196627375115E-2</v>
      </c>
      <c r="K17">
        <v>9.0362950396093891E-2</v>
      </c>
      <c r="L17">
        <v>0.29001583704293432</v>
      </c>
      <c r="M17">
        <v>0.1717741947974529</v>
      </c>
      <c r="N17">
        <v>0.1457615401140829</v>
      </c>
      <c r="O17">
        <v>6.9765888663804454E-2</v>
      </c>
      <c r="P17">
        <v>5.5646041302333853E-2</v>
      </c>
      <c r="Q17">
        <v>4.2613312005713132E-2</v>
      </c>
      <c r="R17">
        <v>7.8857266916182875E-2</v>
      </c>
      <c r="S17">
        <v>0.1926237093140663</v>
      </c>
      <c r="T17">
        <v>0.54286296964298253</v>
      </c>
      <c r="U17">
        <v>0.50818014864278072</v>
      </c>
      <c r="V17">
        <v>0.67479059483059856</v>
      </c>
      <c r="W17">
        <v>1.3420294149459939</v>
      </c>
      <c r="X17">
        <v>4.6666974852096393E-2</v>
      </c>
      <c r="Y17">
        <v>2.2036324450802228E-2</v>
      </c>
      <c r="Z17">
        <v>0.58744051743754966</v>
      </c>
      <c r="AA17">
        <v>0.46396423777931978</v>
      </c>
      <c r="AB17">
        <v>6.711968318085757E-3</v>
      </c>
      <c r="AC17">
        <v>5.9516454357650632</v>
      </c>
      <c r="AD17">
        <v>2.0464580896338971</v>
      </c>
      <c r="AE17">
        <v>0.30538601099747148</v>
      </c>
      <c r="AF17">
        <v>0.22847585219633351</v>
      </c>
      <c r="AG17">
        <v>39.048677200063089</v>
      </c>
      <c r="AH17">
        <v>2.3354953882402079</v>
      </c>
      <c r="AI17">
        <v>0.68833842805528778</v>
      </c>
      <c r="AJ17">
        <v>3.087852803670784</v>
      </c>
      <c r="AK17">
        <v>1.734662975760308</v>
      </c>
      <c r="AL17">
        <v>3.4127330530393771</v>
      </c>
      <c r="AM17">
        <v>1.7039101552702989E-3</v>
      </c>
      <c r="AN17">
        <v>0.9845028881495399</v>
      </c>
    </row>
    <row r="18" spans="1:40" x14ac:dyDescent="0.45">
      <c r="A18" s="1" t="s">
        <v>70</v>
      </c>
      <c r="B18">
        <v>12.943436267543751</v>
      </c>
      <c r="C18">
        <v>1.979782545232551</v>
      </c>
      <c r="D18">
        <v>0.74737488044591405</v>
      </c>
      <c r="E18">
        <v>9.7480465849946376E-3</v>
      </c>
      <c r="F18">
        <v>3.1344081966963623E-2</v>
      </c>
      <c r="G18">
        <v>4.1559130736378562E-2</v>
      </c>
      <c r="H18">
        <v>8.920176631428374E-2</v>
      </c>
      <c r="I18">
        <v>9.0672188930318504E-2</v>
      </c>
      <c r="J18">
        <v>8.0426480805327084E-3</v>
      </c>
      <c r="K18">
        <v>1.112483125147045E-2</v>
      </c>
      <c r="L18">
        <v>3.0339132601152612E-2</v>
      </c>
      <c r="M18">
        <v>1.5745924705350689E-2</v>
      </c>
      <c r="N18">
        <v>1.272387277323862E-2</v>
      </c>
      <c r="O18">
        <v>6.7481905965242079E-3</v>
      </c>
      <c r="P18">
        <v>5.7684041867614791E-3</v>
      </c>
      <c r="Q18">
        <v>4.1315831539829916E-3</v>
      </c>
      <c r="R18">
        <v>6.9382132134866992E-3</v>
      </c>
      <c r="S18">
        <v>1.682623522520834E-2</v>
      </c>
      <c r="T18">
        <v>7.4897347597748534E-2</v>
      </c>
      <c r="U18">
        <v>5.3165045753302297E-2</v>
      </c>
      <c r="V18">
        <v>7.977461768442079E-2</v>
      </c>
      <c r="W18">
        <v>0.16690247277798831</v>
      </c>
      <c r="X18">
        <v>5.3828804084230268E-3</v>
      </c>
      <c r="Y18">
        <v>2.316911625358747E-3</v>
      </c>
      <c r="Z18">
        <v>6.8094471601447798E-2</v>
      </c>
      <c r="AA18">
        <v>5.1506421341644522E-2</v>
      </c>
      <c r="AB18">
        <v>6.6206452866834258E-4</v>
      </c>
      <c r="AC18">
        <v>0.79305837454573536</v>
      </c>
      <c r="AD18">
        <v>0.25306154932655323</v>
      </c>
      <c r="AE18">
        <v>3.5910065488025757E-2</v>
      </c>
      <c r="AF18">
        <v>2.9644000733244399E-2</v>
      </c>
      <c r="AG18">
        <v>4.3354740835996521</v>
      </c>
      <c r="AH18">
        <v>0.286453724054404</v>
      </c>
      <c r="AI18">
        <v>8.6313967532232638E-2</v>
      </c>
      <c r="AJ18">
        <v>0.35365422050515882</v>
      </c>
      <c r="AK18">
        <v>0.19919413668405311</v>
      </c>
      <c r="AL18">
        <v>0.4136464391182747</v>
      </c>
      <c r="AM18">
        <v>1.521112276407118E-4</v>
      </c>
      <c r="AN18">
        <v>0.15198427244913071</v>
      </c>
    </row>
    <row r="19" spans="1:40" x14ac:dyDescent="0.45">
      <c r="A19" s="1" t="s">
        <v>71</v>
      </c>
      <c r="B19">
        <v>0.108791589791459</v>
      </c>
      <c r="C19">
        <v>8.4001127946108992E-3</v>
      </c>
      <c r="D19">
        <v>4.6078857782250399E-3</v>
      </c>
      <c r="E19">
        <v>5.317584284045803</v>
      </c>
      <c r="F19">
        <v>8.7713512854723424E-2</v>
      </c>
      <c r="G19">
        <v>2.5130794878196989E-2</v>
      </c>
      <c r="H19">
        <v>6.0034052724460361E-3</v>
      </c>
      <c r="I19">
        <v>5.6870311074181364E-3</v>
      </c>
      <c r="J19">
        <v>4.4026193320757273E-2</v>
      </c>
      <c r="K19">
        <v>2.2967200520617671E-3</v>
      </c>
      <c r="L19">
        <v>1.363425789792033E-2</v>
      </c>
      <c r="M19">
        <v>2.9867925517819058E-2</v>
      </c>
      <c r="N19">
        <v>2.7751422951653351E-2</v>
      </c>
      <c r="O19">
        <v>1.1452353964456711E-2</v>
      </c>
      <c r="P19">
        <v>8.0235109724208567E-3</v>
      </c>
      <c r="Q19">
        <v>6.5543506479668169E-3</v>
      </c>
      <c r="R19">
        <v>2.7846594814611141E-2</v>
      </c>
      <c r="S19">
        <v>0.2175584960638216</v>
      </c>
      <c r="T19">
        <v>8.2631738152127467E-3</v>
      </c>
      <c r="U19">
        <v>5.7659369116903947E-2</v>
      </c>
      <c r="V19">
        <v>4.3928309048335237E-2</v>
      </c>
      <c r="W19">
        <v>4.2875588492531549E-2</v>
      </c>
      <c r="X19">
        <v>5.8478586092619426E-4</v>
      </c>
      <c r="Y19">
        <v>2.3252010048156429E-3</v>
      </c>
      <c r="Z19">
        <v>6.0233647884932072E-3</v>
      </c>
      <c r="AA19">
        <v>6.2431936536400022E-2</v>
      </c>
      <c r="AB19">
        <v>1.0886859374780111E-3</v>
      </c>
      <c r="AC19">
        <v>8.9051393245525218E-2</v>
      </c>
      <c r="AD19">
        <v>1.0984138139966E-2</v>
      </c>
      <c r="AE19">
        <v>4.0012330536028803E-2</v>
      </c>
      <c r="AF19">
        <v>2.3986028039880321E-3</v>
      </c>
      <c r="AG19">
        <v>0.105598936347871</v>
      </c>
      <c r="AH19">
        <v>0.12305625583265201</v>
      </c>
      <c r="AI19">
        <v>1.2433355297449249E-2</v>
      </c>
      <c r="AJ19">
        <v>7.3617754159551282E-2</v>
      </c>
      <c r="AK19">
        <v>3.3941365699094089E-2</v>
      </c>
      <c r="AL19">
        <v>0.19681145455338109</v>
      </c>
      <c r="AM19">
        <v>6.9782386113586013E-5</v>
      </c>
      <c r="AN19">
        <v>3.6362817038644731E-3</v>
      </c>
    </row>
    <row r="20" spans="1:40" x14ac:dyDescent="0.45">
      <c r="A20" s="1" t="s">
        <v>72</v>
      </c>
      <c r="B20">
        <v>3.3385222724738739</v>
      </c>
      <c r="C20">
        <v>0.23077275097304489</v>
      </c>
      <c r="D20">
        <v>8.952809671164598E-2</v>
      </c>
      <c r="E20">
        <v>6.9538931945909932E-2</v>
      </c>
      <c r="F20">
        <v>162.44960110321401</v>
      </c>
      <c r="G20">
        <v>4.8690485972056203</v>
      </c>
      <c r="H20">
        <v>0.68850966492800791</v>
      </c>
      <c r="I20">
        <v>0.68551956411370507</v>
      </c>
      <c r="J20">
        <v>0.57919575749919228</v>
      </c>
      <c r="K20">
        <v>0.14034736593592401</v>
      </c>
      <c r="L20">
        <v>0.50329204491349089</v>
      </c>
      <c r="M20">
        <v>63.733873202771832</v>
      </c>
      <c r="N20">
        <v>159.48310181489251</v>
      </c>
      <c r="O20">
        <v>0.4074715593002125</v>
      </c>
      <c r="P20">
        <v>0.44411117011632101</v>
      </c>
      <c r="Q20">
        <v>0.33212162218713992</v>
      </c>
      <c r="R20">
        <v>1.2935982233800829</v>
      </c>
      <c r="S20">
        <v>2.300767109334807</v>
      </c>
      <c r="T20">
        <v>0.39692868903861622</v>
      </c>
      <c r="U20">
        <v>4.5275982118980576</v>
      </c>
      <c r="V20">
        <v>3.1309698140962872</v>
      </c>
      <c r="W20">
        <v>2.1895935309083918</v>
      </c>
      <c r="X20">
        <v>5.0601267223274543E-2</v>
      </c>
      <c r="Y20">
        <v>0.1010230229010089</v>
      </c>
      <c r="Z20">
        <v>0.5819707970553839</v>
      </c>
      <c r="AA20">
        <v>1.8812423733212229</v>
      </c>
      <c r="AB20">
        <v>8.6015948106149598E-2</v>
      </c>
      <c r="AC20">
        <v>10.822472853935009</v>
      </c>
      <c r="AD20">
        <v>1.4361181190521759</v>
      </c>
      <c r="AE20">
        <v>0.80554195781166771</v>
      </c>
      <c r="AF20">
        <v>0.32959415669312708</v>
      </c>
      <c r="AG20">
        <v>7.5288159029534878</v>
      </c>
      <c r="AH20">
        <v>5.2358491848414861</v>
      </c>
      <c r="AI20">
        <v>0.79252782019121826</v>
      </c>
      <c r="AJ20">
        <v>3.4898066970449602</v>
      </c>
      <c r="AK20">
        <v>2.132465644993359</v>
      </c>
      <c r="AL20">
        <v>18.74478542684858</v>
      </c>
      <c r="AM20">
        <v>5.4868791939597233E-3</v>
      </c>
      <c r="AN20">
        <v>1.3535262901896401</v>
      </c>
    </row>
    <row r="21" spans="1:40" x14ac:dyDescent="0.45">
      <c r="A21" s="1" t="s">
        <v>73</v>
      </c>
      <c r="B21">
        <v>0.21711852824797251</v>
      </c>
      <c r="C21">
        <v>2.177023193218286E-2</v>
      </c>
      <c r="D21">
        <v>1.075733389904931E-2</v>
      </c>
      <c r="E21">
        <v>3.8803273324375222E-3</v>
      </c>
      <c r="F21">
        <v>88.461069781911135</v>
      </c>
      <c r="G21">
        <v>0.46268437819502262</v>
      </c>
      <c r="H21">
        <v>4.510377550990681E-2</v>
      </c>
      <c r="I21">
        <v>4.1462244894935989E-2</v>
      </c>
      <c r="J21">
        <v>4.930815216402637E-2</v>
      </c>
      <c r="K21">
        <v>1.532592683247703E-2</v>
      </c>
      <c r="L21">
        <v>4.4190941511883297E-2</v>
      </c>
      <c r="M21">
        <v>0.6670674048275993</v>
      </c>
      <c r="N21">
        <v>1.5562454077286469</v>
      </c>
      <c r="O21">
        <v>2.8607866966759671E-2</v>
      </c>
      <c r="P21">
        <v>2.0153770448917158E-2</v>
      </c>
      <c r="Q21">
        <v>1.6359803605902851E-2</v>
      </c>
      <c r="R21">
        <v>5.0425988398472857E-2</v>
      </c>
      <c r="S21">
        <v>0.21832368115884271</v>
      </c>
      <c r="T21">
        <v>8.2673413776333471E-2</v>
      </c>
      <c r="U21">
        <v>0.20175514175351919</v>
      </c>
      <c r="V21">
        <v>0.13827383497677051</v>
      </c>
      <c r="W21">
        <v>0.24570159610368569</v>
      </c>
      <c r="X21">
        <v>4.1444941709956702E-3</v>
      </c>
      <c r="Y21">
        <v>5.9993465099526947E-3</v>
      </c>
      <c r="Z21">
        <v>4.5448060122931733E-2</v>
      </c>
      <c r="AA21">
        <v>0.1291553530097258</v>
      </c>
      <c r="AB21">
        <v>3.9846205672377857E-3</v>
      </c>
      <c r="AC21">
        <v>0.24431199181090071</v>
      </c>
      <c r="AD21">
        <v>0.119483559121646</v>
      </c>
      <c r="AE21">
        <v>6.1256368598080792E-2</v>
      </c>
      <c r="AF21">
        <v>3.6208458000415417E-2</v>
      </c>
      <c r="AG21">
        <v>0.51800340442690429</v>
      </c>
      <c r="AH21">
        <v>0.41062696310877628</v>
      </c>
      <c r="AI21">
        <v>0.1096114960024703</v>
      </c>
      <c r="AJ21">
        <v>0.58640521824301772</v>
      </c>
      <c r="AK21">
        <v>0.31687034749747439</v>
      </c>
      <c r="AL21">
        <v>2.170722782838753</v>
      </c>
      <c r="AM21">
        <v>6.9916530652286164E-4</v>
      </c>
      <c r="AN21">
        <v>1.3775199683508941</v>
      </c>
    </row>
    <row r="22" spans="1:40" x14ac:dyDescent="0.45">
      <c r="A22" s="1" t="s">
        <v>74</v>
      </c>
      <c r="B22">
        <v>0.20990887522043319</v>
      </c>
      <c r="C22">
        <v>2.6490704843954129E-2</v>
      </c>
      <c r="D22">
        <v>1.156722592831862E-2</v>
      </c>
      <c r="E22">
        <v>3.529351158441029E-3</v>
      </c>
      <c r="F22">
        <v>1.031563493753489</v>
      </c>
      <c r="G22">
        <v>29.899341355693132</v>
      </c>
      <c r="H22">
        <v>3.2000911949275963E-2</v>
      </c>
      <c r="I22">
        <v>3.0948871679512279E-2</v>
      </c>
      <c r="J22">
        <v>0.1797547984568052</v>
      </c>
      <c r="K22">
        <v>6.5104296592252637E-3</v>
      </c>
      <c r="L22">
        <v>2.435728538807759E-2</v>
      </c>
      <c r="M22">
        <v>0.28907462737186862</v>
      </c>
      <c r="N22">
        <v>0.19344415516522359</v>
      </c>
      <c r="O22">
        <v>2.714575520848363E-2</v>
      </c>
      <c r="P22">
        <v>2.299391439691225E-2</v>
      </c>
      <c r="Q22">
        <v>2.3285382801128771E-2</v>
      </c>
      <c r="R22">
        <v>0.26093611694612229</v>
      </c>
      <c r="S22">
        <v>0.94048581878510484</v>
      </c>
      <c r="T22">
        <v>5.0920558061622163E-2</v>
      </c>
      <c r="U22">
        <v>0.42546593767162699</v>
      </c>
      <c r="V22">
        <v>0.46136024809664722</v>
      </c>
      <c r="W22">
        <v>0.1204840625223295</v>
      </c>
      <c r="X22">
        <v>3.104224047412639E-3</v>
      </c>
      <c r="Y22">
        <v>6.239863997394195E-3</v>
      </c>
      <c r="Z22">
        <v>3.6742026227966913E-2</v>
      </c>
      <c r="AA22">
        <v>0.21523971883739601</v>
      </c>
      <c r="AB22">
        <v>7.4499622500057983E-3</v>
      </c>
      <c r="AC22">
        <v>2.8528328766457842</v>
      </c>
      <c r="AD22">
        <v>6.3956986751518216E-2</v>
      </c>
      <c r="AE22">
        <v>0.16278027523629801</v>
      </c>
      <c r="AF22">
        <v>1.7436870472477731E-2</v>
      </c>
      <c r="AG22">
        <v>0.37135889403372918</v>
      </c>
      <c r="AH22">
        <v>3.871004597246277</v>
      </c>
      <c r="AI22">
        <v>5.9990172296912558E-2</v>
      </c>
      <c r="AJ22">
        <v>0.32574881929829358</v>
      </c>
      <c r="AK22">
        <v>0.15004867536788519</v>
      </c>
      <c r="AL22">
        <v>1.058777530094648</v>
      </c>
      <c r="AM22">
        <v>6.8093146078679247E-4</v>
      </c>
      <c r="AN22">
        <v>7.4035821376009767E-2</v>
      </c>
    </row>
    <row r="23" spans="1:40" x14ac:dyDescent="0.45">
      <c r="A23" s="1" t="s">
        <v>75</v>
      </c>
      <c r="B23">
        <v>6.7510123064158867</v>
      </c>
      <c r="C23">
        <v>0.63262806219083523</v>
      </c>
      <c r="D23">
        <v>0.16334255058774819</v>
      </c>
      <c r="E23">
        <v>0.13982628497499369</v>
      </c>
      <c r="F23">
        <v>1.61235902972705</v>
      </c>
      <c r="G23">
        <v>0.18439612670672981</v>
      </c>
      <c r="H23">
        <v>8.5038300655799013</v>
      </c>
      <c r="I23">
        <v>8.7199964491054232</v>
      </c>
      <c r="J23">
        <v>9.1853103166491454</v>
      </c>
      <c r="K23">
        <v>0.70258438122337019</v>
      </c>
      <c r="L23">
        <v>1.5140518078115379</v>
      </c>
      <c r="M23">
        <v>20.687525077226091</v>
      </c>
      <c r="N23">
        <v>1.1673825992856239</v>
      </c>
      <c r="O23">
        <v>0.81878962496781105</v>
      </c>
      <c r="P23">
        <v>1.0973695429150561</v>
      </c>
      <c r="Q23">
        <v>0.9288740012813157</v>
      </c>
      <c r="R23">
        <v>0.29588187476208239</v>
      </c>
      <c r="S23">
        <v>2.4344294143213241</v>
      </c>
      <c r="T23">
        <v>0.58162622797786878</v>
      </c>
      <c r="U23">
        <v>5.6745418573735789</v>
      </c>
      <c r="V23">
        <v>4.453825100943237</v>
      </c>
      <c r="W23">
        <v>5.0890292741154317</v>
      </c>
      <c r="X23">
        <v>0.1969791612753278</v>
      </c>
      <c r="Y23">
        <v>0.1229907906728403</v>
      </c>
      <c r="Z23">
        <v>2.4957084564633232</v>
      </c>
      <c r="AA23">
        <v>2.4913292792973709</v>
      </c>
      <c r="AB23">
        <v>0.14557691788478641</v>
      </c>
      <c r="AC23">
        <v>5.7414918909860777</v>
      </c>
      <c r="AD23">
        <v>3.327556478189249</v>
      </c>
      <c r="AE23">
        <v>15.38353639263403</v>
      </c>
      <c r="AF23">
        <v>1.1964940857285971</v>
      </c>
      <c r="AG23">
        <v>10.3485478043412</v>
      </c>
      <c r="AH23">
        <v>31.615141075991431</v>
      </c>
      <c r="AI23">
        <v>2.0184113296919848</v>
      </c>
      <c r="AJ23">
        <v>5.8765429758602501</v>
      </c>
      <c r="AK23">
        <v>4.693260156086934</v>
      </c>
      <c r="AL23">
        <v>155.99996951013961</v>
      </c>
      <c r="AM23">
        <v>1.838844901095156E-2</v>
      </c>
      <c r="AN23">
        <v>4.5207599687424889</v>
      </c>
    </row>
    <row r="24" spans="1:40" x14ac:dyDescent="0.45">
      <c r="A24" s="1" t="s">
        <v>76</v>
      </c>
      <c r="B24">
        <v>59.316138324029588</v>
      </c>
      <c r="C24">
        <v>6.2680216529111021</v>
      </c>
      <c r="D24">
        <v>1.946801823597097</v>
      </c>
      <c r="E24">
        <v>3.27292933012136</v>
      </c>
      <c r="F24">
        <v>15.529557292525739</v>
      </c>
      <c r="G24">
        <v>4.6403540140504482</v>
      </c>
      <c r="H24">
        <v>6.2354707391601716</v>
      </c>
      <c r="I24">
        <v>6.0886816946586801</v>
      </c>
      <c r="J24">
        <v>26.398528749682651</v>
      </c>
      <c r="K24">
        <v>1.510743370680911</v>
      </c>
      <c r="L24">
        <v>7.0067588261278066</v>
      </c>
      <c r="M24">
        <v>9.9793729690330633</v>
      </c>
      <c r="N24">
        <v>6.6811729581339803</v>
      </c>
      <c r="O24">
        <v>3.0462675359186191</v>
      </c>
      <c r="P24">
        <v>2.4141046191149229</v>
      </c>
      <c r="Q24">
        <v>1.707789881370549</v>
      </c>
      <c r="R24">
        <v>2.926133558633754</v>
      </c>
      <c r="S24">
        <v>7.0233588153461506</v>
      </c>
      <c r="T24">
        <v>2.5259078127139811</v>
      </c>
      <c r="U24">
        <v>9.5632841762923206</v>
      </c>
      <c r="V24">
        <v>9.3865952398380657</v>
      </c>
      <c r="W24">
        <v>10.77299384394917</v>
      </c>
      <c r="X24">
        <v>0.32325716817786682</v>
      </c>
      <c r="Y24">
        <v>0.82538629469396985</v>
      </c>
      <c r="Z24">
        <v>3.7883291551568248</v>
      </c>
      <c r="AA24">
        <v>13.84644701431481</v>
      </c>
      <c r="AB24">
        <v>0.22649345876928559</v>
      </c>
      <c r="AC24">
        <v>16.173188771740929</v>
      </c>
      <c r="AD24">
        <v>6.7972566484093484</v>
      </c>
      <c r="AE24">
        <v>42.372141808022207</v>
      </c>
      <c r="AF24">
        <v>2.281198105441606</v>
      </c>
      <c r="AG24">
        <v>30.042579709918371</v>
      </c>
      <c r="AH24">
        <v>150.56912455587829</v>
      </c>
      <c r="AI24">
        <v>4.7684798377440956</v>
      </c>
      <c r="AJ24">
        <v>31.302688667045619</v>
      </c>
      <c r="AK24">
        <v>16.888249983074861</v>
      </c>
      <c r="AL24">
        <v>71.337025843157761</v>
      </c>
      <c r="AM24">
        <v>1.7225249869944542E-2</v>
      </c>
      <c r="AN24">
        <v>3.8362063203121379</v>
      </c>
    </row>
    <row r="25" spans="1:40" x14ac:dyDescent="0.45">
      <c r="A25" s="1" t="s">
        <v>77</v>
      </c>
      <c r="B25">
        <v>3.8998119796179411</v>
      </c>
      <c r="C25">
        <v>0.42018432386159882</v>
      </c>
      <c r="D25">
        <v>0.17429222364936681</v>
      </c>
      <c r="E25">
        <v>0.18543718570316631</v>
      </c>
      <c r="F25">
        <v>1.8045362905490521</v>
      </c>
      <c r="G25">
        <v>0.27488635256331018</v>
      </c>
      <c r="H25">
        <v>2.7638843785310829</v>
      </c>
      <c r="I25">
        <v>2.7572873770163189</v>
      </c>
      <c r="J25">
        <v>0.38791517807777398</v>
      </c>
      <c r="K25">
        <v>0.41719737754768971</v>
      </c>
      <c r="L25">
        <v>1.0821997165988431</v>
      </c>
      <c r="M25">
        <v>1.1490208579529519</v>
      </c>
      <c r="N25">
        <v>0.82884155369509815</v>
      </c>
      <c r="O25">
        <v>0.58986828194509022</v>
      </c>
      <c r="P25">
        <v>0.30091222625884068</v>
      </c>
      <c r="Q25">
        <v>0.28467975897780839</v>
      </c>
      <c r="R25">
        <v>0.18861577925013581</v>
      </c>
      <c r="S25">
        <v>0.71333135285754012</v>
      </c>
      <c r="T25">
        <v>0.77576876031105091</v>
      </c>
      <c r="U25">
        <v>3.130311862849299</v>
      </c>
      <c r="V25">
        <v>3.666673231306659</v>
      </c>
      <c r="W25">
        <v>4.5441993562284564</v>
      </c>
      <c r="X25">
        <v>0.15125944221907139</v>
      </c>
      <c r="Y25">
        <v>0.15874581457490591</v>
      </c>
      <c r="Z25">
        <v>1.757868968871465</v>
      </c>
      <c r="AA25">
        <v>2.9264504964492271</v>
      </c>
      <c r="AB25">
        <v>5.7407060449118447E-2</v>
      </c>
      <c r="AC25">
        <v>17.69350986300849</v>
      </c>
      <c r="AD25">
        <v>3.3898669158711119</v>
      </c>
      <c r="AE25">
        <v>3.514884173877439</v>
      </c>
      <c r="AF25">
        <v>1.169926593504562</v>
      </c>
      <c r="AG25">
        <v>5.4897706287372623</v>
      </c>
      <c r="AH25">
        <v>17.285666966615889</v>
      </c>
      <c r="AI25">
        <v>2.575291687421787</v>
      </c>
      <c r="AJ25">
        <v>8.9344064885898735</v>
      </c>
      <c r="AK25">
        <v>6.0638378175880714</v>
      </c>
      <c r="AL25">
        <v>20.15511586971072</v>
      </c>
      <c r="AM25">
        <v>4.3276116668440161E-3</v>
      </c>
      <c r="AN25">
        <v>4.0824005660977214</v>
      </c>
    </row>
    <row r="26" spans="1:40" x14ac:dyDescent="0.45">
      <c r="A26" s="1" t="s">
        <v>78</v>
      </c>
      <c r="B26">
        <v>141.38387264205139</v>
      </c>
      <c r="C26">
        <v>11.827200004161069</v>
      </c>
      <c r="D26">
        <v>3.6714209149317418</v>
      </c>
      <c r="E26">
        <v>1.7853077656484371</v>
      </c>
      <c r="F26">
        <v>38.160749718497691</v>
      </c>
      <c r="G26">
        <v>6.7017088858280731</v>
      </c>
      <c r="H26">
        <v>19.389034596864171</v>
      </c>
      <c r="I26">
        <v>18.867002129226801</v>
      </c>
      <c r="J26">
        <v>11.83038435580505</v>
      </c>
      <c r="K26">
        <v>8.5109723995404849</v>
      </c>
      <c r="L26">
        <v>66.531813683304264</v>
      </c>
      <c r="M26">
        <v>26.32648435181811</v>
      </c>
      <c r="N26">
        <v>22.76499465882495</v>
      </c>
      <c r="O26">
        <v>11.489714900351769</v>
      </c>
      <c r="P26">
        <v>11.707259080208839</v>
      </c>
      <c r="Q26">
        <v>7.617339821919856</v>
      </c>
      <c r="R26">
        <v>8.4926140727755204</v>
      </c>
      <c r="S26">
        <v>40.010660055767453</v>
      </c>
      <c r="T26">
        <v>6.6940532353814497</v>
      </c>
      <c r="U26">
        <v>50.384179687986283</v>
      </c>
      <c r="V26">
        <v>939.0098834785224</v>
      </c>
      <c r="W26">
        <v>255.37179173895819</v>
      </c>
      <c r="X26">
        <v>2.417904701357751</v>
      </c>
      <c r="Y26">
        <v>2.073710485600508</v>
      </c>
      <c r="Z26">
        <v>28.956194571085891</v>
      </c>
      <c r="AA26">
        <v>41.982008830244233</v>
      </c>
      <c r="AB26">
        <v>0.95979953621687109</v>
      </c>
      <c r="AC26">
        <v>33.540070299765453</v>
      </c>
      <c r="AD26">
        <v>22.779076363395749</v>
      </c>
      <c r="AE26">
        <v>20.336284748689931</v>
      </c>
      <c r="AF26">
        <v>6.5075450798412646</v>
      </c>
      <c r="AG26">
        <v>121.09297862164981</v>
      </c>
      <c r="AH26">
        <v>104.6016503477091</v>
      </c>
      <c r="AI26">
        <v>16.42944547232873</v>
      </c>
      <c r="AJ26">
        <v>138.77930716778729</v>
      </c>
      <c r="AK26">
        <v>56.42604767440487</v>
      </c>
      <c r="AL26">
        <v>321.19932797705218</v>
      </c>
      <c r="AM26">
        <v>0.1132625661618239</v>
      </c>
      <c r="AN26">
        <v>12.493993037889521</v>
      </c>
    </row>
    <row r="27" spans="1:40" x14ac:dyDescent="0.45">
      <c r="A27" s="1" t="s">
        <v>79</v>
      </c>
      <c r="B27">
        <v>1.178408627764719</v>
      </c>
      <c r="C27">
        <v>0.1871581540454304</v>
      </c>
      <c r="D27">
        <v>6.039952397035922E-2</v>
      </c>
      <c r="E27">
        <v>9.9339918292419872E-3</v>
      </c>
      <c r="F27">
        <v>0.21685629298868481</v>
      </c>
      <c r="G27">
        <v>1.9521737593415491E-2</v>
      </c>
      <c r="H27">
        <v>0.25511276788233911</v>
      </c>
      <c r="I27">
        <v>0.26051870042372449</v>
      </c>
      <c r="J27">
        <v>9.2243355853957557E-2</v>
      </c>
      <c r="K27">
        <v>0.1000489409731979</v>
      </c>
      <c r="L27">
        <v>8.2757211708662695E-2</v>
      </c>
      <c r="M27">
        <v>0.22695426737705701</v>
      </c>
      <c r="N27">
        <v>0.25482468159919891</v>
      </c>
      <c r="O27">
        <v>8.5624264541972112E-2</v>
      </c>
      <c r="P27">
        <v>0.1122035500317338</v>
      </c>
      <c r="Q27">
        <v>6.7183133904562875E-2</v>
      </c>
      <c r="R27">
        <v>0.58573456859894202</v>
      </c>
      <c r="S27">
        <v>0.65423293353428447</v>
      </c>
      <c r="T27">
        <v>0.12559485966795991</v>
      </c>
      <c r="U27">
        <v>0.47981701355379791</v>
      </c>
      <c r="V27">
        <v>0.51212308063399226</v>
      </c>
      <c r="W27">
        <v>0.82139380351993263</v>
      </c>
      <c r="X27">
        <v>1.2582258286236219E-2</v>
      </c>
      <c r="Y27">
        <v>1.509583351223092E-2</v>
      </c>
      <c r="Z27">
        <v>0.16065391745292029</v>
      </c>
      <c r="AA27">
        <v>0.63383986019363459</v>
      </c>
      <c r="AB27">
        <v>5.9500202971925634E-3</v>
      </c>
      <c r="AC27">
        <v>0.42083987855311139</v>
      </c>
      <c r="AD27">
        <v>0.26879879391008499</v>
      </c>
      <c r="AE27">
        <v>0.6350373000137397</v>
      </c>
      <c r="AF27">
        <v>9.352698199915313E-2</v>
      </c>
      <c r="AG27">
        <v>1.083927983981773</v>
      </c>
      <c r="AH27">
        <v>2.6264743263336081</v>
      </c>
      <c r="AI27">
        <v>0.19915906186870161</v>
      </c>
      <c r="AJ27">
        <v>7.2681686459093333</v>
      </c>
      <c r="AK27">
        <v>0.39788220812667358</v>
      </c>
      <c r="AL27">
        <v>4.3785241570412623</v>
      </c>
      <c r="AM27">
        <v>5.6127232325696354E-4</v>
      </c>
      <c r="AN27">
        <v>0.20468258438715001</v>
      </c>
    </row>
    <row r="28" spans="1:40" x14ac:dyDescent="0.45">
      <c r="A28" s="1" t="s">
        <v>80</v>
      </c>
      <c r="B28">
        <v>1.0378566168895089</v>
      </c>
      <c r="C28">
        <v>0.16483529058110269</v>
      </c>
      <c r="D28">
        <v>5.3195508020440013E-2</v>
      </c>
      <c r="E28">
        <v>8.7491375310633085E-3</v>
      </c>
      <c r="F28">
        <v>0.19099125149767071</v>
      </c>
      <c r="G28">
        <v>1.7193326709546292E-2</v>
      </c>
      <c r="H28">
        <v>0.2246847722949184</v>
      </c>
      <c r="I28">
        <v>0.22944592451864029</v>
      </c>
      <c r="J28">
        <v>8.1241239228467377E-2</v>
      </c>
      <c r="K28">
        <v>8.8115830922576396E-2</v>
      </c>
      <c r="L28">
        <v>7.2886533366683978E-2</v>
      </c>
      <c r="M28">
        <v>0.19988481294081159</v>
      </c>
      <c r="N28">
        <v>0.2244310468484581</v>
      </c>
      <c r="O28">
        <v>7.5411624989329643E-2</v>
      </c>
      <c r="P28">
        <v>9.882072660976704E-2</v>
      </c>
      <c r="Q28">
        <v>5.9170018297036872E-2</v>
      </c>
      <c r="R28">
        <v>0.51587240914423194</v>
      </c>
      <c r="S28">
        <v>0.57620078728001345</v>
      </c>
      <c r="T28">
        <v>0.1106148182239268</v>
      </c>
      <c r="U28">
        <v>0.42258792975538112</v>
      </c>
      <c r="V28">
        <v>0.45104076410746502</v>
      </c>
      <c r="W28">
        <v>0.72342392440919157</v>
      </c>
      <c r="X28">
        <v>1.108153802518696E-2</v>
      </c>
      <c r="Y28">
        <v>1.329531227877211E-2</v>
      </c>
      <c r="Z28">
        <v>0.14149228657126289</v>
      </c>
      <c r="AA28">
        <v>0.55824005141417521</v>
      </c>
      <c r="AB28">
        <v>5.2403451490183224E-3</v>
      </c>
      <c r="AC28">
        <v>0.37064515849295859</v>
      </c>
      <c r="AD28">
        <v>0.23673842867280939</v>
      </c>
      <c r="AE28">
        <v>0.55929466932119154</v>
      </c>
      <c r="AF28">
        <v>8.2371763782526891E-2</v>
      </c>
      <c r="AG28">
        <v>0.95464493716503762</v>
      </c>
      <c r="AH28">
        <v>2.3132075703200008</v>
      </c>
      <c r="AI28">
        <v>0.17540481739854369</v>
      </c>
      <c r="AJ28">
        <v>6.4012743492336019</v>
      </c>
      <c r="AK28">
        <v>0.35042571203011041</v>
      </c>
      <c r="AL28">
        <v>3.8562856394014329</v>
      </c>
      <c r="AM28">
        <v>4.9432784251940583E-4</v>
      </c>
      <c r="AN28">
        <v>0.1802695343220645</v>
      </c>
    </row>
    <row r="29" spans="1:40" x14ac:dyDescent="0.45">
      <c r="A29" s="1" t="s">
        <v>81</v>
      </c>
      <c r="B29">
        <v>3.1884166532077631</v>
      </c>
      <c r="C29">
        <v>0.50639325025479964</v>
      </c>
      <c r="D29">
        <v>0.1634228089777405</v>
      </c>
      <c r="E29">
        <v>2.6878371589374499E-2</v>
      </c>
      <c r="F29">
        <v>0.58674741479920212</v>
      </c>
      <c r="G29">
        <v>5.2819906249723693E-2</v>
      </c>
      <c r="H29">
        <v>0.69025784299025161</v>
      </c>
      <c r="I29">
        <v>0.70488465828586444</v>
      </c>
      <c r="J29">
        <v>0.24958256840873219</v>
      </c>
      <c r="K29">
        <v>0.27070211641257241</v>
      </c>
      <c r="L29">
        <v>0.22391593694069911</v>
      </c>
      <c r="M29">
        <v>0.61406947350189856</v>
      </c>
      <c r="N29">
        <v>0.68947836880694702</v>
      </c>
      <c r="O29">
        <v>0.23167331310374559</v>
      </c>
      <c r="P29">
        <v>0.30358880531010463</v>
      </c>
      <c r="Q29">
        <v>0.18177720182032159</v>
      </c>
      <c r="R29">
        <v>1.5848202473049191</v>
      </c>
      <c r="S29">
        <v>1.770156065739672</v>
      </c>
      <c r="T29">
        <v>0.33982163121311521</v>
      </c>
      <c r="U29">
        <v>1.2982394395815611</v>
      </c>
      <c r="V29">
        <v>1.38564986738327</v>
      </c>
      <c r="W29">
        <v>2.2224427251117489</v>
      </c>
      <c r="X29">
        <v>3.4043778117013951E-2</v>
      </c>
      <c r="Y29">
        <v>4.0844750989093147E-2</v>
      </c>
      <c r="Z29">
        <v>0.43468081762231348</v>
      </c>
      <c r="AA29">
        <v>1.714978588999067</v>
      </c>
      <c r="AB29">
        <v>1.6098951887749381E-2</v>
      </c>
      <c r="AC29">
        <v>1.138665184128794</v>
      </c>
      <c r="AD29">
        <v>0.72728808214071727</v>
      </c>
      <c r="AE29">
        <v>1.7182184982917199</v>
      </c>
      <c r="AF29">
        <v>0.25305567178001159</v>
      </c>
      <c r="AG29">
        <v>2.932780661629228</v>
      </c>
      <c r="AH29">
        <v>7.1064436257477359</v>
      </c>
      <c r="AI29">
        <v>0.53886407018583693</v>
      </c>
      <c r="AJ29">
        <v>19.665461880483409</v>
      </c>
      <c r="AK29">
        <v>1.076548684824679</v>
      </c>
      <c r="AL29">
        <v>11.846959543451529</v>
      </c>
      <c r="AM29">
        <v>1.518632824211144E-3</v>
      </c>
      <c r="AN29">
        <v>0.55380904832605604</v>
      </c>
    </row>
    <row r="30" spans="1:40" x14ac:dyDescent="0.45">
      <c r="A30" s="1" t="s">
        <v>82</v>
      </c>
      <c r="B30">
        <v>10.298005869978811</v>
      </c>
      <c r="C30">
        <v>1.635558093825376</v>
      </c>
      <c r="D30">
        <v>0.52782594911115421</v>
      </c>
      <c r="E30">
        <v>8.6812251505579335E-2</v>
      </c>
      <c r="F30">
        <v>1.895087430219661</v>
      </c>
      <c r="G30">
        <v>0.17059869012544029</v>
      </c>
      <c r="H30">
        <v>2.229407286453954</v>
      </c>
      <c r="I30">
        <v>2.2766492394847071</v>
      </c>
      <c r="J30">
        <v>0.80610630104811198</v>
      </c>
      <c r="K30">
        <v>0.87431859980650517</v>
      </c>
      <c r="L30">
        <v>0.72320774973912016</v>
      </c>
      <c r="M30">
        <v>1.9833327104019749</v>
      </c>
      <c r="N30">
        <v>2.2268897266152519</v>
      </c>
      <c r="O30">
        <v>0.74826266380824469</v>
      </c>
      <c r="P30">
        <v>0.98053662340459136</v>
      </c>
      <c r="Q30">
        <v>0.58710729963434727</v>
      </c>
      <c r="R30">
        <v>5.118681146389009</v>
      </c>
      <c r="S30">
        <v>5.7172821304348824</v>
      </c>
      <c r="T30">
        <v>1.0975620609237859</v>
      </c>
      <c r="U30">
        <v>4.1930772617181313</v>
      </c>
      <c r="V30">
        <v>4.4753970450167628</v>
      </c>
      <c r="W30">
        <v>7.178085776796733</v>
      </c>
      <c r="X30">
        <v>0.10995521132175599</v>
      </c>
      <c r="Y30">
        <v>0.13192111671488471</v>
      </c>
      <c r="Z30">
        <v>1.4039399797194829</v>
      </c>
      <c r="AA30">
        <v>5.5390689164266984</v>
      </c>
      <c r="AB30">
        <v>5.1996686466229673E-2</v>
      </c>
      <c r="AC30">
        <v>3.677681440504863</v>
      </c>
      <c r="AD30">
        <v>2.3490082237262411</v>
      </c>
      <c r="AE30">
        <v>5.5495332341564332</v>
      </c>
      <c r="AF30">
        <v>0.81732379323769022</v>
      </c>
      <c r="AG30">
        <v>9.4723481131090814</v>
      </c>
      <c r="AH30">
        <v>22.952520367436101</v>
      </c>
      <c r="AI30">
        <v>1.740432936301322</v>
      </c>
      <c r="AJ30">
        <v>63.515865053997487</v>
      </c>
      <c r="AK30">
        <v>3.4770564457091702</v>
      </c>
      <c r="AL30">
        <v>38.263524560732968</v>
      </c>
      <c r="AM30">
        <v>4.9049078081859427E-3</v>
      </c>
      <c r="AN30">
        <v>1.7887024974516319</v>
      </c>
    </row>
    <row r="31" spans="1:40" x14ac:dyDescent="0.45">
      <c r="A31" s="1" t="s">
        <v>83</v>
      </c>
      <c r="B31">
        <v>39.984476020627589</v>
      </c>
      <c r="C31">
        <v>6.3504463105378584</v>
      </c>
      <c r="D31">
        <v>2.0494107569724429</v>
      </c>
      <c r="E31">
        <v>0.33706937366784367</v>
      </c>
      <c r="F31">
        <v>7.3581311631906052</v>
      </c>
      <c r="G31">
        <v>0.66239030357876327</v>
      </c>
      <c r="H31">
        <v>8.6562081349458442</v>
      </c>
      <c r="I31">
        <v>8.8396363405591796</v>
      </c>
      <c r="J31">
        <v>3.1299009217210112</v>
      </c>
      <c r="K31">
        <v>3.3947515208033039</v>
      </c>
      <c r="L31">
        <v>2.808027427103748</v>
      </c>
      <c r="M31">
        <v>7.7007646141647932</v>
      </c>
      <c r="N31">
        <v>8.6464331054622683</v>
      </c>
      <c r="O31">
        <v>2.9053091361496062</v>
      </c>
      <c r="P31">
        <v>3.8071684558040308</v>
      </c>
      <c r="Q31">
        <v>2.2795848089580959</v>
      </c>
      <c r="R31">
        <v>19.874506398533558</v>
      </c>
      <c r="S31">
        <v>22.198718192030569</v>
      </c>
      <c r="T31">
        <v>4.2615477656790306</v>
      </c>
      <c r="U31">
        <v>16.280627467165399</v>
      </c>
      <c r="V31">
        <v>17.376801692348291</v>
      </c>
      <c r="W31">
        <v>27.87063847507088</v>
      </c>
      <c r="X31">
        <v>0.42692746206861909</v>
      </c>
      <c r="Y31">
        <v>0.51221535455500622</v>
      </c>
      <c r="Z31">
        <v>5.4511334681934498</v>
      </c>
      <c r="AA31">
        <v>21.506762674424749</v>
      </c>
      <c r="AB31">
        <v>0.2018895977931047</v>
      </c>
      <c r="AC31">
        <v>14.27947966101485</v>
      </c>
      <c r="AD31">
        <v>9.1205874399091069</v>
      </c>
      <c r="AE31">
        <v>21.547392896102568</v>
      </c>
      <c r="AF31">
        <v>3.1734555237603548</v>
      </c>
      <c r="AG31">
        <v>36.778661885577897</v>
      </c>
      <c r="AH31">
        <v>89.118661596432361</v>
      </c>
      <c r="AI31">
        <v>6.7576480228976523</v>
      </c>
      <c r="AJ31">
        <v>246.61556958174529</v>
      </c>
      <c r="AK31">
        <v>13.50050503283633</v>
      </c>
      <c r="AL31">
        <v>148.5673051249164</v>
      </c>
      <c r="AM31">
        <v>1.904448017567538E-2</v>
      </c>
      <c r="AN31">
        <v>6.9450661633327142</v>
      </c>
    </row>
    <row r="32" spans="1:40" x14ac:dyDescent="0.45">
      <c r="A32" s="1" t="s">
        <v>84</v>
      </c>
      <c r="B32">
        <v>7.0036038589769332</v>
      </c>
      <c r="C32">
        <v>1.112331952624914</v>
      </c>
      <c r="D32">
        <v>0.35897084355329162</v>
      </c>
      <c r="E32">
        <v>5.9040422711684012E-2</v>
      </c>
      <c r="F32">
        <v>1.2888360918571129</v>
      </c>
      <c r="G32">
        <v>0.116023010627921</v>
      </c>
      <c r="H32">
        <v>1.516204755734164</v>
      </c>
      <c r="I32">
        <v>1.548333687172857</v>
      </c>
      <c r="J32">
        <v>0.5482274211189393</v>
      </c>
      <c r="K32">
        <v>0.5946181422785255</v>
      </c>
      <c r="L32">
        <v>0.49184867933323012</v>
      </c>
      <c r="M32">
        <v>1.348851107640225</v>
      </c>
      <c r="N32">
        <v>1.514492580384474</v>
      </c>
      <c r="O32">
        <v>0.50888835624508821</v>
      </c>
      <c r="P32">
        <v>0.66685629880678454</v>
      </c>
      <c r="Q32">
        <v>0.39928768746770021</v>
      </c>
      <c r="R32">
        <v>3.4811802869749489</v>
      </c>
      <c r="S32">
        <v>3.888284751157943</v>
      </c>
      <c r="T32">
        <v>0.74644450415023134</v>
      </c>
      <c r="U32">
        <v>2.8516833707357359</v>
      </c>
      <c r="V32">
        <v>3.0436871381388979</v>
      </c>
      <c r="W32">
        <v>4.8817673908108281</v>
      </c>
      <c r="X32">
        <v>7.4779792520089081E-2</v>
      </c>
      <c r="Y32">
        <v>8.9718655608691689E-2</v>
      </c>
      <c r="Z32">
        <v>0.95481004612746556</v>
      </c>
      <c r="AA32">
        <v>3.767083154547187</v>
      </c>
      <c r="AB32">
        <v>3.5362593359023732E-2</v>
      </c>
      <c r="AC32">
        <v>2.5011661727534742</v>
      </c>
      <c r="AD32">
        <v>1.597544540969611</v>
      </c>
      <c r="AE32">
        <v>3.7741998659725682</v>
      </c>
      <c r="AF32">
        <v>0.5558563613796943</v>
      </c>
      <c r="AG32">
        <v>6.4420796255265822</v>
      </c>
      <c r="AH32">
        <v>15.60985323258055</v>
      </c>
      <c r="AI32">
        <v>1.183656620793476</v>
      </c>
      <c r="AJ32">
        <v>43.196708490451698</v>
      </c>
      <c r="AK32">
        <v>2.3647224762263108</v>
      </c>
      <c r="AL32">
        <v>26.022763208248151</v>
      </c>
      <c r="AM32">
        <v>3.335794491386115E-3</v>
      </c>
      <c r="AN32">
        <v>1.216484421535847</v>
      </c>
    </row>
    <row r="33" spans="1:40" x14ac:dyDescent="0.45">
      <c r="A33" s="1" t="s">
        <v>85</v>
      </c>
      <c r="B33">
        <v>6.2422804667362124</v>
      </c>
      <c r="C33">
        <v>0.99141644219313951</v>
      </c>
      <c r="D33">
        <v>0.31994909049122888</v>
      </c>
      <c r="E33">
        <v>5.2622461929882819E-2</v>
      </c>
      <c r="F33">
        <v>1.1487337837807869</v>
      </c>
      <c r="G33">
        <v>0.1034107850069628</v>
      </c>
      <c r="H33">
        <v>1.3513864463023011</v>
      </c>
      <c r="I33">
        <v>1.3800228176869831</v>
      </c>
      <c r="J33">
        <v>0.48863262273086688</v>
      </c>
      <c r="K33">
        <v>0.52998046283765932</v>
      </c>
      <c r="L33">
        <v>0.43838250498084519</v>
      </c>
      <c r="M33">
        <v>1.2022248961105619</v>
      </c>
      <c r="N33">
        <v>1.3498603921512939</v>
      </c>
      <c r="O33">
        <v>0.45356989200160802</v>
      </c>
      <c r="P33">
        <v>0.59436600527113082</v>
      </c>
      <c r="Q33">
        <v>0.35588331126026751</v>
      </c>
      <c r="R33">
        <v>3.1027602565952681</v>
      </c>
      <c r="S33">
        <v>3.465610625613976</v>
      </c>
      <c r="T33">
        <v>0.66530261299505233</v>
      </c>
      <c r="U33">
        <v>2.5416925001609778</v>
      </c>
      <c r="V33">
        <v>2.7128245902868771</v>
      </c>
      <c r="W33">
        <v>4.3510972122943148</v>
      </c>
      <c r="X33">
        <v>6.6650891106072155E-2</v>
      </c>
      <c r="Y33">
        <v>7.9965832260789765E-2</v>
      </c>
      <c r="Z33">
        <v>0.8510178788518209</v>
      </c>
      <c r="AA33">
        <v>3.357584190325118</v>
      </c>
      <c r="AB33">
        <v>3.1518519639746591E-2</v>
      </c>
      <c r="AC33">
        <v>2.229278105760979</v>
      </c>
      <c r="AD33">
        <v>1.423884229267701</v>
      </c>
      <c r="AE33">
        <v>3.363927283054601</v>
      </c>
      <c r="AF33">
        <v>0.4954322627063017</v>
      </c>
      <c r="AG33">
        <v>5.7417964552692666</v>
      </c>
      <c r="AH33">
        <v>13.912991637506821</v>
      </c>
      <c r="AI33">
        <v>1.05498779658012</v>
      </c>
      <c r="AJ33">
        <v>38.501031050124787</v>
      </c>
      <c r="AK33">
        <v>2.1076664557032592</v>
      </c>
      <c r="AL33">
        <v>23.19397123769906</v>
      </c>
      <c r="AM33">
        <v>2.973178554057676E-3</v>
      </c>
      <c r="AN33">
        <v>1.084247067016634</v>
      </c>
    </row>
    <row r="34" spans="1:40" x14ac:dyDescent="0.45">
      <c r="A34" s="1" t="s">
        <v>86</v>
      </c>
      <c r="B34">
        <v>110.9429243700764</v>
      </c>
      <c r="C34">
        <v>11.81573670034286</v>
      </c>
      <c r="D34">
        <v>4.142982237314607</v>
      </c>
      <c r="E34">
        <v>1.6551565451797401</v>
      </c>
      <c r="F34">
        <v>30.501214322981621</v>
      </c>
      <c r="G34">
        <v>12.877112880572501</v>
      </c>
      <c r="H34">
        <v>17.087850651467189</v>
      </c>
      <c r="I34">
        <v>17.116406591106209</v>
      </c>
      <c r="J34">
        <v>37.952870300310693</v>
      </c>
      <c r="K34">
        <v>3.198950172243733</v>
      </c>
      <c r="L34">
        <v>8.950657549518823</v>
      </c>
      <c r="M34">
        <v>37.227970084081257</v>
      </c>
      <c r="N34">
        <v>19.861306962847639</v>
      </c>
      <c r="O34">
        <v>16.082546737027659</v>
      </c>
      <c r="P34">
        <v>53.62108750225552</v>
      </c>
      <c r="Q34">
        <v>82.245615714242305</v>
      </c>
      <c r="R34">
        <v>27.670742285460111</v>
      </c>
      <c r="S34">
        <v>62.678833669205552</v>
      </c>
      <c r="T34">
        <v>3.943358534850133</v>
      </c>
      <c r="U34">
        <v>149.62056411579999</v>
      </c>
      <c r="V34">
        <v>163.12615614782069</v>
      </c>
      <c r="W34">
        <v>45.261505414903368</v>
      </c>
      <c r="X34">
        <v>2.6684159878706368</v>
      </c>
      <c r="Y34">
        <v>3.7562398580563841</v>
      </c>
      <c r="Z34">
        <v>32.96905790843249</v>
      </c>
      <c r="AA34">
        <v>60.404893348830868</v>
      </c>
      <c r="AB34">
        <v>1.914530587996387</v>
      </c>
      <c r="AC34">
        <v>31.585988665419361</v>
      </c>
      <c r="AD34">
        <v>12.365344047810231</v>
      </c>
      <c r="AE34">
        <v>48.430805598540744</v>
      </c>
      <c r="AF34">
        <v>3.073806175874112</v>
      </c>
      <c r="AG34">
        <v>58.952845033945593</v>
      </c>
      <c r="AH34">
        <v>66.402612665455464</v>
      </c>
      <c r="AI34">
        <v>6.9301908583250702</v>
      </c>
      <c r="AJ34">
        <v>66.39621121539875</v>
      </c>
      <c r="AK34">
        <v>25.251255854001091</v>
      </c>
      <c r="AL34">
        <v>486.55049789122398</v>
      </c>
      <c r="AM34">
        <v>7.9022802407669082E-2</v>
      </c>
      <c r="AN34">
        <v>14.9984024543151</v>
      </c>
    </row>
    <row r="35" spans="1:40" x14ac:dyDescent="0.45">
      <c r="A35" s="1" t="s">
        <v>87</v>
      </c>
      <c r="B35">
        <v>33.907697130279949</v>
      </c>
      <c r="C35">
        <v>2.708802344684714</v>
      </c>
      <c r="D35">
        <v>1.0605680342254511</v>
      </c>
      <c r="E35">
        <v>0.50546156915381379</v>
      </c>
      <c r="F35">
        <v>12.91098752896638</v>
      </c>
      <c r="G35">
        <v>2.1462889199983239</v>
      </c>
      <c r="H35">
        <v>55.157249582614753</v>
      </c>
      <c r="I35">
        <v>56.449042529043581</v>
      </c>
      <c r="J35">
        <v>37.568416759589958</v>
      </c>
      <c r="K35">
        <v>6.0426971661569144</v>
      </c>
      <c r="L35">
        <v>14.10342228771861</v>
      </c>
      <c r="M35">
        <v>9.9133850543621875</v>
      </c>
      <c r="N35">
        <v>7.1872509516333558</v>
      </c>
      <c r="O35">
        <v>6.0136090601854573</v>
      </c>
      <c r="P35">
        <v>14.189386396896589</v>
      </c>
      <c r="Q35">
        <v>4.0098442911608458</v>
      </c>
      <c r="R35">
        <v>3.739080436096816</v>
      </c>
      <c r="S35">
        <v>28.58787614908001</v>
      </c>
      <c r="T35">
        <v>3.6438325380365031</v>
      </c>
      <c r="U35">
        <v>26.71822990668641</v>
      </c>
      <c r="V35">
        <v>22.608393266736591</v>
      </c>
      <c r="W35">
        <v>48.993706422427948</v>
      </c>
      <c r="X35">
        <v>1.21633438167675</v>
      </c>
      <c r="Y35">
        <v>1.1814192182943639</v>
      </c>
      <c r="Z35">
        <v>13.797375655243689</v>
      </c>
      <c r="AA35">
        <v>23.110136460669612</v>
      </c>
      <c r="AB35">
        <v>0.4588218605260434</v>
      </c>
      <c r="AC35">
        <v>16.31815414533548</v>
      </c>
      <c r="AD35">
        <v>26.21897128196116</v>
      </c>
      <c r="AE35">
        <v>9.2345382105558738</v>
      </c>
      <c r="AF35">
        <v>9.1407045748578106</v>
      </c>
      <c r="AG35">
        <v>40.669724368694922</v>
      </c>
      <c r="AH35">
        <v>55.1226926061968</v>
      </c>
      <c r="AI35">
        <v>15.19744934487187</v>
      </c>
      <c r="AJ35">
        <v>46.979146333316308</v>
      </c>
      <c r="AK35">
        <v>39.750826196322727</v>
      </c>
      <c r="AL35">
        <v>966.09296009933087</v>
      </c>
      <c r="AM35">
        <v>2.7672018817165189E-2</v>
      </c>
      <c r="AN35">
        <v>27.706580815459951</v>
      </c>
    </row>
    <row r="36" spans="1:40" x14ac:dyDescent="0.45">
      <c r="A36" s="1" t="s">
        <v>88</v>
      </c>
      <c r="B36">
        <v>55.682336174675569</v>
      </c>
      <c r="C36">
        <v>6.258802356529177</v>
      </c>
      <c r="D36">
        <v>2.9771767318821638</v>
      </c>
      <c r="E36">
        <v>0.3151724454210536</v>
      </c>
      <c r="F36">
        <v>15.781503815742781</v>
      </c>
      <c r="G36">
        <v>3.3658984645362038</v>
      </c>
      <c r="H36">
        <v>11.009286195919939</v>
      </c>
      <c r="I36">
        <v>10.95804839278823</v>
      </c>
      <c r="J36">
        <v>8.6487819493492477</v>
      </c>
      <c r="K36">
        <v>1.5965431077911749</v>
      </c>
      <c r="L36">
        <v>6.9412140754552603</v>
      </c>
      <c r="M36">
        <v>14.517429055092959</v>
      </c>
      <c r="N36">
        <v>5.9846729735245567</v>
      </c>
      <c r="O36">
        <v>8.5962615494512225</v>
      </c>
      <c r="P36">
        <v>230.7752079503401</v>
      </c>
      <c r="Q36">
        <v>4.6487631622766132</v>
      </c>
      <c r="R36">
        <v>2.3217889851554259</v>
      </c>
      <c r="S36">
        <v>13.42214492236358</v>
      </c>
      <c r="T36">
        <v>2.015462849022617</v>
      </c>
      <c r="U36">
        <v>49.674647145069443</v>
      </c>
      <c r="V36">
        <v>20.326487179035961</v>
      </c>
      <c r="W36">
        <v>19.507910768980029</v>
      </c>
      <c r="X36">
        <v>0.6066301193255661</v>
      </c>
      <c r="Y36">
        <v>3.1598936910942128</v>
      </c>
      <c r="Z36">
        <v>6.9733424732536626</v>
      </c>
      <c r="AA36">
        <v>47.925560931935742</v>
      </c>
      <c r="AB36">
        <v>0.79679424157190537</v>
      </c>
      <c r="AC36">
        <v>20.833541571584671</v>
      </c>
      <c r="AD36">
        <v>11.113559516964891</v>
      </c>
      <c r="AE36">
        <v>5.0746779515323484</v>
      </c>
      <c r="AF36">
        <v>2.5421208366833432</v>
      </c>
      <c r="AG36">
        <v>35.811329195855173</v>
      </c>
      <c r="AH36">
        <v>30.588637572098669</v>
      </c>
      <c r="AI36">
        <v>5.5147082486581169</v>
      </c>
      <c r="AJ36">
        <v>35.674045820288143</v>
      </c>
      <c r="AK36">
        <v>20.19458271771267</v>
      </c>
      <c r="AL36">
        <v>308.02222362154919</v>
      </c>
      <c r="AM36">
        <v>3.232799669081398E-2</v>
      </c>
      <c r="AN36">
        <v>6.9473870340487203</v>
      </c>
    </row>
    <row r="37" spans="1:40" x14ac:dyDescent="0.45">
      <c r="A37" s="1" t="s">
        <v>89</v>
      </c>
      <c r="B37">
        <v>64.390797767679715</v>
      </c>
      <c r="C37">
        <v>6.6893606888361496</v>
      </c>
      <c r="D37">
        <v>2.3584566884558171</v>
      </c>
      <c r="E37">
        <v>2.1774804867333528</v>
      </c>
      <c r="F37">
        <v>28.606779767883459</v>
      </c>
      <c r="G37">
        <v>6.9526600696462859</v>
      </c>
      <c r="H37">
        <v>18.364900053698499</v>
      </c>
      <c r="I37">
        <v>17.32772869843301</v>
      </c>
      <c r="J37">
        <v>10.44912088953236</v>
      </c>
      <c r="K37">
        <v>6.4811537579113683</v>
      </c>
      <c r="L37">
        <v>23.379713726775421</v>
      </c>
      <c r="M37">
        <v>63.101464390611369</v>
      </c>
      <c r="N37">
        <v>14.430794334745199</v>
      </c>
      <c r="O37">
        <v>90.606826580569034</v>
      </c>
      <c r="P37">
        <v>61.19678272724515</v>
      </c>
      <c r="Q37">
        <v>67.692662561338636</v>
      </c>
      <c r="R37">
        <v>5.6927035637233274</v>
      </c>
      <c r="S37">
        <v>22.683695116329009</v>
      </c>
      <c r="T37">
        <v>4.2772054911207924</v>
      </c>
      <c r="U37">
        <v>413.21491741930379</v>
      </c>
      <c r="V37">
        <v>83.33256409384019</v>
      </c>
      <c r="W37">
        <v>56.290930647689223</v>
      </c>
      <c r="X37">
        <v>1.382510153594068</v>
      </c>
      <c r="Y37">
        <v>8.1479053630275384</v>
      </c>
      <c r="Z37">
        <v>15.83281171041773</v>
      </c>
      <c r="AA37">
        <v>139.03914679152601</v>
      </c>
      <c r="AB37">
        <v>7.7660931642447153</v>
      </c>
      <c r="AC37">
        <v>42.838012481623913</v>
      </c>
      <c r="AD37">
        <v>12.778393373384921</v>
      </c>
      <c r="AE37">
        <v>19.673755498236741</v>
      </c>
      <c r="AF37">
        <v>3.0540811372183501</v>
      </c>
      <c r="AG37">
        <v>55.142335256446273</v>
      </c>
      <c r="AH37">
        <v>97.583519039264715</v>
      </c>
      <c r="AI37">
        <v>7.8170087575781189</v>
      </c>
      <c r="AJ37">
        <v>109.8484177208383</v>
      </c>
      <c r="AK37">
        <v>51.481875425509983</v>
      </c>
      <c r="AL37">
        <v>1193.2368320777459</v>
      </c>
      <c r="AM37">
        <v>0.55124739606680628</v>
      </c>
      <c r="AN37">
        <v>56.737245716797553</v>
      </c>
    </row>
    <row r="38" spans="1:40" x14ac:dyDescent="0.45">
      <c r="A38" s="1" t="s">
        <v>90</v>
      </c>
      <c r="B38">
        <v>25.595113660354059</v>
      </c>
      <c r="C38">
        <v>2.641184951597173</v>
      </c>
      <c r="D38">
        <v>1.073200356179153</v>
      </c>
      <c r="E38">
        <v>0.89210937691395842</v>
      </c>
      <c r="F38">
        <v>9.4989296468246085</v>
      </c>
      <c r="G38">
        <v>1.3830797954879499</v>
      </c>
      <c r="H38">
        <v>8.7000281768757439</v>
      </c>
      <c r="I38">
        <v>8.6083340493976976</v>
      </c>
      <c r="J38">
        <v>6.6465440504927198</v>
      </c>
      <c r="K38">
        <v>2.4696059056912509</v>
      </c>
      <c r="L38">
        <v>15.422360760741361</v>
      </c>
      <c r="M38">
        <v>35.378451889917528</v>
      </c>
      <c r="N38">
        <v>4.9999085579845701</v>
      </c>
      <c r="O38">
        <v>26.685982794245351</v>
      </c>
      <c r="P38">
        <v>17.70147691991302</v>
      </c>
      <c r="Q38">
        <v>19.34006840582132</v>
      </c>
      <c r="R38">
        <v>1.8937055921015451</v>
      </c>
      <c r="S38">
        <v>9.2725029750407089</v>
      </c>
      <c r="T38">
        <v>1.878207544311794</v>
      </c>
      <c r="U38">
        <v>94.838916004526084</v>
      </c>
      <c r="V38">
        <v>24.917588415507272</v>
      </c>
      <c r="W38">
        <v>18.20653709272533</v>
      </c>
      <c r="X38">
        <v>0.71266753133597271</v>
      </c>
      <c r="Y38">
        <v>3.4362200454762228</v>
      </c>
      <c r="Z38">
        <v>8.7592483852200278</v>
      </c>
      <c r="AA38">
        <v>56.031128067223108</v>
      </c>
      <c r="AB38">
        <v>1.7634290989380039</v>
      </c>
      <c r="AC38">
        <v>16.872630444382679</v>
      </c>
      <c r="AD38">
        <v>5.5496984617365843</v>
      </c>
      <c r="AE38">
        <v>6.9158120798798386</v>
      </c>
      <c r="AF38">
        <v>1.3770686876389779</v>
      </c>
      <c r="AG38">
        <v>22.839351175500049</v>
      </c>
      <c r="AH38">
        <v>39.56733383905069</v>
      </c>
      <c r="AI38">
        <v>3.1165477170549938</v>
      </c>
      <c r="AJ38">
        <v>34.407618956638608</v>
      </c>
      <c r="AK38">
        <v>14.737521702497901</v>
      </c>
      <c r="AL38">
        <v>356.54553491455351</v>
      </c>
      <c r="AM38">
        <v>1.000273627749813</v>
      </c>
      <c r="AN38">
        <v>10.438045533080359</v>
      </c>
    </row>
    <row r="39" spans="1:40" x14ac:dyDescent="0.45">
      <c r="A39" s="1" t="s">
        <v>91</v>
      </c>
      <c r="B39">
        <v>0.52287465208699069</v>
      </c>
      <c r="C39">
        <v>5.8592932361097548E-2</v>
      </c>
      <c r="D39">
        <v>1.7672688751600291E-2</v>
      </c>
      <c r="E39">
        <v>5.33081025987999E-3</v>
      </c>
      <c r="F39">
        <v>0.13330057052342159</v>
      </c>
      <c r="G39">
        <v>3.2207803713099628E-2</v>
      </c>
      <c r="H39">
        <v>0.1200616646991165</v>
      </c>
      <c r="I39">
        <v>0.1180745385204376</v>
      </c>
      <c r="J39">
        <v>8.4817274246594201E-2</v>
      </c>
      <c r="K39">
        <v>2.2444364851613909E-2</v>
      </c>
      <c r="L39">
        <v>0.1290358569785538</v>
      </c>
      <c r="M39">
        <v>0.2347885423459356</v>
      </c>
      <c r="N39">
        <v>6.1034576408591321E-2</v>
      </c>
      <c r="O39">
        <v>0.27131761580483832</v>
      </c>
      <c r="P39">
        <v>0.87210217407209512</v>
      </c>
      <c r="Q39">
        <v>0.80753343209958273</v>
      </c>
      <c r="R39">
        <v>3.6539622269882041E-2</v>
      </c>
      <c r="S39">
        <v>9.4086746817577588E-2</v>
      </c>
      <c r="T39">
        <v>2.1784439287712901E-2</v>
      </c>
      <c r="U39">
        <v>1.0225163599453919</v>
      </c>
      <c r="V39">
        <v>0.31026352813191949</v>
      </c>
      <c r="W39">
        <v>0.22742962850177931</v>
      </c>
      <c r="X39">
        <v>5.9035833700431892E-3</v>
      </c>
      <c r="Y39">
        <v>3.1513964150216317E-2</v>
      </c>
      <c r="Z39">
        <v>6.8760744326916437E-2</v>
      </c>
      <c r="AA39">
        <v>0.52156773226727782</v>
      </c>
      <c r="AB39">
        <v>2.1755978301163999E-2</v>
      </c>
      <c r="AC39">
        <v>0.20045301778735411</v>
      </c>
      <c r="AD39">
        <v>7.163731307670626E-2</v>
      </c>
      <c r="AE39">
        <v>0.21207226558492229</v>
      </c>
      <c r="AF39">
        <v>1.9527363246589512E-2</v>
      </c>
      <c r="AG39">
        <v>0.32384206573982532</v>
      </c>
      <c r="AH39">
        <v>0.67809503128982029</v>
      </c>
      <c r="AI39">
        <v>4.3484189465309207E-2</v>
      </c>
      <c r="AJ39">
        <v>0.45101451884982158</v>
      </c>
      <c r="AK39">
        <v>0.21579270520178109</v>
      </c>
      <c r="AL39">
        <v>6.7540876886804639</v>
      </c>
      <c r="AM39">
        <v>8.0461741373067069E-4</v>
      </c>
      <c r="AN39">
        <v>0.10821059067373461</v>
      </c>
    </row>
    <row r="40" spans="1:40" x14ac:dyDescent="0.45">
      <c r="A40" s="1" t="s">
        <v>92</v>
      </c>
      <c r="B40">
        <v>10.976397855686461</v>
      </c>
      <c r="C40">
        <v>1.2280887428748219</v>
      </c>
      <c r="D40">
        <v>0.30472828547857278</v>
      </c>
      <c r="E40">
        <v>0.10006317574172389</v>
      </c>
      <c r="F40">
        <v>2.2024908134952641</v>
      </c>
      <c r="G40">
        <v>0.49409724519392589</v>
      </c>
      <c r="H40">
        <v>2.9911312343354188</v>
      </c>
      <c r="I40">
        <v>2.9804367052516669</v>
      </c>
      <c r="J40">
        <v>1.92172313858447</v>
      </c>
      <c r="K40">
        <v>0.54828795352502691</v>
      </c>
      <c r="L40">
        <v>2.9830569094525048</v>
      </c>
      <c r="M40">
        <v>4.2475308738930124</v>
      </c>
      <c r="N40">
        <v>1.031828668857133</v>
      </c>
      <c r="O40">
        <v>4.8882694233723187</v>
      </c>
      <c r="P40">
        <v>21.43155716561181</v>
      </c>
      <c r="Q40">
        <v>19.586667121413349</v>
      </c>
      <c r="R40">
        <v>0.77798316518499588</v>
      </c>
      <c r="S40">
        <v>1.5488935865208311</v>
      </c>
      <c r="T40">
        <v>0.47272043196068531</v>
      </c>
      <c r="U40">
        <v>18.57612301119374</v>
      </c>
      <c r="V40">
        <v>6.7066248948312177</v>
      </c>
      <c r="W40">
        <v>5.0154055371791273</v>
      </c>
      <c r="X40">
        <v>0.1292845744201894</v>
      </c>
      <c r="Y40">
        <v>0.58059285199136512</v>
      </c>
      <c r="Z40">
        <v>1.5587791306779739</v>
      </c>
      <c r="AA40">
        <v>9.6150211432485975</v>
      </c>
      <c r="AB40">
        <v>0.40400165862473569</v>
      </c>
      <c r="AC40">
        <v>3.5003347167626919</v>
      </c>
      <c r="AD40">
        <v>1.6800995347352119</v>
      </c>
      <c r="AE40">
        <v>4.9815703003101426</v>
      </c>
      <c r="AF40">
        <v>0.45577530281673118</v>
      </c>
      <c r="AG40">
        <v>6.9145255828030354</v>
      </c>
      <c r="AH40">
        <v>15.367098555504951</v>
      </c>
      <c r="AI40">
        <v>0.88733467478056238</v>
      </c>
      <c r="AJ40">
        <v>8.4728709235252868</v>
      </c>
      <c r="AK40">
        <v>4.1889686539565512</v>
      </c>
      <c r="AL40">
        <v>143.0282441575537</v>
      </c>
      <c r="AM40">
        <v>1.8448486316395511E-2</v>
      </c>
      <c r="AN40">
        <v>2.6635637647677601</v>
      </c>
    </row>
    <row r="41" spans="1:40" x14ac:dyDescent="0.45">
      <c r="A41" s="1" t="s">
        <v>93</v>
      </c>
      <c r="B41">
        <v>5.7558162910274664</v>
      </c>
      <c r="C41">
        <v>0.57316301676230585</v>
      </c>
      <c r="D41">
        <v>0.20749254052935501</v>
      </c>
      <c r="E41">
        <v>0.16906138097564649</v>
      </c>
      <c r="F41">
        <v>3.694597716312563</v>
      </c>
      <c r="G41">
        <v>1.281733321653389</v>
      </c>
      <c r="H41">
        <v>1.8518975588365469</v>
      </c>
      <c r="I41">
        <v>1.2895355757068141</v>
      </c>
      <c r="J41">
        <v>2.5164062426896572</v>
      </c>
      <c r="K41">
        <v>0.4698731670262376</v>
      </c>
      <c r="L41">
        <v>13.73305211244584</v>
      </c>
      <c r="M41">
        <v>3.03722665882708</v>
      </c>
      <c r="N41">
        <v>1.724624102646537</v>
      </c>
      <c r="O41">
        <v>3.293693213635025</v>
      </c>
      <c r="P41">
        <v>0.74187881324821336</v>
      </c>
      <c r="Q41">
        <v>1.0892882142751059</v>
      </c>
      <c r="R41">
        <v>2.1932706147370959</v>
      </c>
      <c r="S41">
        <v>27.92030702585631</v>
      </c>
      <c r="T41">
        <v>3.678419415080687</v>
      </c>
      <c r="U41">
        <v>10.17910098268066</v>
      </c>
      <c r="V41">
        <v>4.6447021365596566</v>
      </c>
      <c r="W41">
        <v>4.697186990565541</v>
      </c>
      <c r="X41">
        <v>0.42928011492892471</v>
      </c>
      <c r="Y41">
        <v>21.54580194503696</v>
      </c>
      <c r="Z41">
        <v>4.3318147266386742</v>
      </c>
      <c r="AA41">
        <v>300.12785239480581</v>
      </c>
      <c r="AB41">
        <v>0.33652464147190958</v>
      </c>
      <c r="AC41">
        <v>6.1882028084123366</v>
      </c>
      <c r="AD41">
        <v>1.6309276544283871</v>
      </c>
      <c r="AE41">
        <v>2.5567181787762929</v>
      </c>
      <c r="AF41">
        <v>0.76934324752707872</v>
      </c>
      <c r="AG41">
        <v>7.2984156628287309</v>
      </c>
      <c r="AH41">
        <v>19.492084834605119</v>
      </c>
      <c r="AI41">
        <v>2.6656539775482551</v>
      </c>
      <c r="AJ41">
        <v>46.509924781455403</v>
      </c>
      <c r="AK41">
        <v>20.41099852233463</v>
      </c>
      <c r="AL41">
        <v>448.82480919086657</v>
      </c>
      <c r="AM41">
        <v>3.8699941798300622E-2</v>
      </c>
      <c r="AN41">
        <v>0.82213313742179084</v>
      </c>
    </row>
    <row r="42" spans="1:40" x14ac:dyDescent="0.45">
      <c r="A42" s="1" t="s">
        <v>94</v>
      </c>
      <c r="B42">
        <v>1.2250509277755881</v>
      </c>
      <c r="C42">
        <v>0.1075036557113357</v>
      </c>
      <c r="D42">
        <v>3.8207846710598833E-2</v>
      </c>
      <c r="E42">
        <v>2.2893458756496489E-2</v>
      </c>
      <c r="F42">
        <v>0.71937808731124975</v>
      </c>
      <c r="G42">
        <v>0.14340182967588261</v>
      </c>
      <c r="H42">
        <v>0.82715037214129628</v>
      </c>
      <c r="I42">
        <v>0.81577723933132174</v>
      </c>
      <c r="J42">
        <v>0.22036944668397379</v>
      </c>
      <c r="K42">
        <v>0.18527869707425401</v>
      </c>
      <c r="L42">
        <v>2.7389322793507751</v>
      </c>
      <c r="M42">
        <v>0.69099096877004962</v>
      </c>
      <c r="N42">
        <v>0.2327900660935745</v>
      </c>
      <c r="O42">
        <v>13.231074805983621</v>
      </c>
      <c r="P42">
        <v>0.26733814204303791</v>
      </c>
      <c r="Q42">
        <v>2.6416643840895428</v>
      </c>
      <c r="R42">
        <v>8.9572815895516425E-2</v>
      </c>
      <c r="S42">
        <v>0.88561306158683339</v>
      </c>
      <c r="T42">
        <v>0.27616845159495229</v>
      </c>
      <c r="U42">
        <v>5.7113067943990297</v>
      </c>
      <c r="V42">
        <v>1.8688525489370389</v>
      </c>
      <c r="W42">
        <v>2.4743552507549298</v>
      </c>
      <c r="X42">
        <v>0.15405305664955379</v>
      </c>
      <c r="Y42">
        <v>0.73371293915165303</v>
      </c>
      <c r="Z42">
        <v>1.8708759453172019</v>
      </c>
      <c r="AA42">
        <v>13.71252364080256</v>
      </c>
      <c r="AB42">
        <v>8.93680148405879E-2</v>
      </c>
      <c r="AC42">
        <v>1.8206132543808491</v>
      </c>
      <c r="AD42">
        <v>0.99083824388680908</v>
      </c>
      <c r="AE42">
        <v>0.27520476881799277</v>
      </c>
      <c r="AF42">
        <v>0.1993901904914922</v>
      </c>
      <c r="AG42">
        <v>2.338544007838677</v>
      </c>
      <c r="AH42">
        <v>4.7234742239889016</v>
      </c>
      <c r="AI42">
        <v>0.43974263078695253</v>
      </c>
      <c r="AJ42">
        <v>3.1215031349437461</v>
      </c>
      <c r="AK42">
        <v>1.698543209768187</v>
      </c>
      <c r="AL42">
        <v>53.722294697331392</v>
      </c>
      <c r="AM42">
        <v>8.1554593453246546E-3</v>
      </c>
      <c r="AN42">
        <v>0.45694397479838861</v>
      </c>
    </row>
    <row r="43" spans="1:40" x14ac:dyDescent="0.45">
      <c r="A43" s="1" t="s">
        <v>95</v>
      </c>
      <c r="B43">
        <v>4.1704581493379917</v>
      </c>
      <c r="C43">
        <v>0.41194779851683999</v>
      </c>
      <c r="D43">
        <v>0.12682327001599811</v>
      </c>
      <c r="E43">
        <v>7.9082006960216264E-2</v>
      </c>
      <c r="F43">
        <v>2.1353060608269181</v>
      </c>
      <c r="G43">
        <v>0.39909715328185952</v>
      </c>
      <c r="H43">
        <v>1.1333562418460821</v>
      </c>
      <c r="I43">
        <v>1.095977401859106</v>
      </c>
      <c r="J43">
        <v>0.38381745018529762</v>
      </c>
      <c r="K43">
        <v>0.53081594578876201</v>
      </c>
      <c r="L43">
        <v>1.385868485104458</v>
      </c>
      <c r="M43">
        <v>1.674656416281705</v>
      </c>
      <c r="N43">
        <v>1.039926455573247</v>
      </c>
      <c r="O43">
        <v>25.35509122290286</v>
      </c>
      <c r="P43">
        <v>0.8516285370476907</v>
      </c>
      <c r="Q43">
        <v>5.2632966805577146</v>
      </c>
      <c r="R43">
        <v>0.19194195739990569</v>
      </c>
      <c r="S43">
        <v>0.94094365065531893</v>
      </c>
      <c r="T43">
        <v>0.18929205009430281</v>
      </c>
      <c r="U43">
        <v>8.4392844899157531</v>
      </c>
      <c r="V43">
        <v>4.5041180497898647</v>
      </c>
      <c r="W43">
        <v>2.5145717733127722</v>
      </c>
      <c r="X43">
        <v>6.795127419649602E-2</v>
      </c>
      <c r="Y43">
        <v>0.29323469755260329</v>
      </c>
      <c r="Z43">
        <v>0.76407215800405603</v>
      </c>
      <c r="AA43">
        <v>10.698936977609099</v>
      </c>
      <c r="AB43">
        <v>0.17922155606697041</v>
      </c>
      <c r="AC43">
        <v>5.3516675030660288</v>
      </c>
      <c r="AD43">
        <v>0.80035471298525107</v>
      </c>
      <c r="AE43">
        <v>0.63936384400064239</v>
      </c>
      <c r="AF43">
        <v>0.14141877976235531</v>
      </c>
      <c r="AG43">
        <v>2.9967000435169311</v>
      </c>
      <c r="AH43">
        <v>6.9061926057891947</v>
      </c>
      <c r="AI43">
        <v>0.39433583859839472</v>
      </c>
      <c r="AJ43">
        <v>5.2844536281023329</v>
      </c>
      <c r="AK43">
        <v>2.4541691904314411</v>
      </c>
      <c r="AL43">
        <v>146.16610350004069</v>
      </c>
      <c r="AM43">
        <v>7.824283143226668E-3</v>
      </c>
      <c r="AN43">
        <v>0.82367492678170406</v>
      </c>
    </row>
    <row r="44" spans="1:40" x14ac:dyDescent="0.45">
      <c r="A44" s="1" t="s">
        <v>96</v>
      </c>
      <c r="B44">
        <v>1.5244247193642271</v>
      </c>
      <c r="C44">
        <v>0.1425081534674256</v>
      </c>
      <c r="D44">
        <v>3.8427427712419047E-2</v>
      </c>
      <c r="E44">
        <v>2.332404696086857E-2</v>
      </c>
      <c r="F44">
        <v>0.83900488026531639</v>
      </c>
      <c r="G44">
        <v>0.1132277043480938</v>
      </c>
      <c r="H44">
        <v>0.62792668421450215</v>
      </c>
      <c r="I44">
        <v>0.60455844044117213</v>
      </c>
      <c r="J44">
        <v>0.11969616973145281</v>
      </c>
      <c r="K44">
        <v>0.1917395009590416</v>
      </c>
      <c r="L44">
        <v>0.45213607095347069</v>
      </c>
      <c r="M44">
        <v>0.82453526363686058</v>
      </c>
      <c r="N44">
        <v>0.45817857878729029</v>
      </c>
      <c r="O44">
        <v>0.67697942631748709</v>
      </c>
      <c r="P44">
        <v>0.21839691342209319</v>
      </c>
      <c r="Q44">
        <v>0.27733315479846238</v>
      </c>
      <c r="R44">
        <v>6.4981946236576035E-2</v>
      </c>
      <c r="S44">
        <v>0.28037168206182173</v>
      </c>
      <c r="T44">
        <v>0.21394368699606481</v>
      </c>
      <c r="U44">
        <v>140.35360758173371</v>
      </c>
      <c r="V44">
        <v>18.237104387835888</v>
      </c>
      <c r="W44">
        <v>4.9676288281190146</v>
      </c>
      <c r="X44">
        <v>6.6092000635072909E-2</v>
      </c>
      <c r="Y44">
        <v>8.7988900022380634E-2</v>
      </c>
      <c r="Z44">
        <v>0.805979454583998</v>
      </c>
      <c r="AA44">
        <v>1.5442879304155339</v>
      </c>
      <c r="AB44">
        <v>1.2768521100154091</v>
      </c>
      <c r="AC44">
        <v>0.50479296281666342</v>
      </c>
      <c r="AD44">
        <v>0.88292403421344601</v>
      </c>
      <c r="AE44">
        <v>0.30786380104489142</v>
      </c>
      <c r="AF44">
        <v>0.15274102396346351</v>
      </c>
      <c r="AG44">
        <v>1.9276036917652259</v>
      </c>
      <c r="AH44">
        <v>2.3296018425255398</v>
      </c>
      <c r="AI44">
        <v>0.35680421733679391</v>
      </c>
      <c r="AJ44">
        <v>3.1294593401156918</v>
      </c>
      <c r="AK44">
        <v>1.6395108122884321</v>
      </c>
      <c r="AL44">
        <v>70.418184665024228</v>
      </c>
      <c r="AM44">
        <v>8.317056975338747E-3</v>
      </c>
      <c r="AN44">
        <v>5.5366314111518591</v>
      </c>
    </row>
    <row r="45" spans="1:40" x14ac:dyDescent="0.45">
      <c r="A45" s="1" t="s">
        <v>97</v>
      </c>
      <c r="B45">
        <v>8.0610283145753039E-2</v>
      </c>
      <c r="C45">
        <v>8.6208131150762781E-3</v>
      </c>
      <c r="D45">
        <v>2.1531885934721099E-3</v>
      </c>
      <c r="E45">
        <v>2.2450283284201808E-3</v>
      </c>
      <c r="F45">
        <v>6.8371980494581153E-2</v>
      </c>
      <c r="G45">
        <v>1.3232944293576659E-2</v>
      </c>
      <c r="H45">
        <v>0.1130251583832199</v>
      </c>
      <c r="I45">
        <v>5.8029357570989953E-2</v>
      </c>
      <c r="J45">
        <v>7.4552897539169553E-3</v>
      </c>
      <c r="K45">
        <v>7.8627770328618205E-3</v>
      </c>
      <c r="L45">
        <v>2.921726110248515E-2</v>
      </c>
      <c r="M45">
        <v>5.4209644965068207E-2</v>
      </c>
      <c r="N45">
        <v>2.0400148341406962E-2</v>
      </c>
      <c r="O45">
        <v>5.4860446569245248E-2</v>
      </c>
      <c r="P45">
        <v>1.6721134019093808E-2</v>
      </c>
      <c r="Q45">
        <v>2.1967665531231879E-2</v>
      </c>
      <c r="R45">
        <v>3.9897005747632844E-3</v>
      </c>
      <c r="S45">
        <v>0.121894426673772</v>
      </c>
      <c r="T45">
        <v>1.1370220181266219E-2</v>
      </c>
      <c r="U45">
        <v>0.54409487841594217</v>
      </c>
      <c r="V45">
        <v>0.11673825156849491</v>
      </c>
      <c r="W45">
        <v>0.60724931835242868</v>
      </c>
      <c r="X45">
        <v>2.418212097702124E-3</v>
      </c>
      <c r="Y45">
        <v>7.4282968753174644E-3</v>
      </c>
      <c r="Z45">
        <v>2.7577954957164551E-2</v>
      </c>
      <c r="AA45">
        <v>0.12391852004479111</v>
      </c>
      <c r="AB45">
        <v>0.27044971058925182</v>
      </c>
      <c r="AC45">
        <v>3.9474272774791798E-2</v>
      </c>
      <c r="AD45">
        <v>3.4851868356280527E-2</v>
      </c>
      <c r="AE45">
        <v>2.9121631409131789E-2</v>
      </c>
      <c r="AF45">
        <v>5.172117988326265E-3</v>
      </c>
      <c r="AG45">
        <v>0.10832421602278219</v>
      </c>
      <c r="AH45">
        <v>0.20117772171722989</v>
      </c>
      <c r="AI45">
        <v>2.3083649136938899E-2</v>
      </c>
      <c r="AJ45">
        <v>2.943548159229902</v>
      </c>
      <c r="AK45">
        <v>1.315441434490255</v>
      </c>
      <c r="AL45">
        <v>4.5450914556834041</v>
      </c>
      <c r="AM45">
        <v>8.9926993464994702E-4</v>
      </c>
      <c r="AN45">
        <v>0.25612070719770441</v>
      </c>
    </row>
    <row r="46" spans="1:40" x14ac:dyDescent="0.45">
      <c r="A46" s="1" t="s">
        <v>98</v>
      </c>
      <c r="B46">
        <v>0.28359513356935478</v>
      </c>
      <c r="C46">
        <v>3.0329681993009949E-2</v>
      </c>
      <c r="D46">
        <v>7.5532004900657592E-3</v>
      </c>
      <c r="E46">
        <v>7.8794710731044104E-3</v>
      </c>
      <c r="F46">
        <v>0.23930555187822741</v>
      </c>
      <c r="G46">
        <v>4.6322291314902543E-2</v>
      </c>
      <c r="H46">
        <v>0.39685531165085391</v>
      </c>
      <c r="I46">
        <v>0.20460909699841451</v>
      </c>
      <c r="J46">
        <v>2.6205111716881481E-2</v>
      </c>
      <c r="K46">
        <v>2.7812718955773041E-2</v>
      </c>
      <c r="L46">
        <v>0.1030468131463879</v>
      </c>
      <c r="M46">
        <v>0.19121458652131709</v>
      </c>
      <c r="N46">
        <v>7.1456819674881988E-2</v>
      </c>
      <c r="O46">
        <v>0.19373949353136591</v>
      </c>
      <c r="P46">
        <v>5.9119362304985032E-2</v>
      </c>
      <c r="Q46">
        <v>7.771246677027592E-2</v>
      </c>
      <c r="R46">
        <v>1.40001723506618E-2</v>
      </c>
      <c r="S46">
        <v>0.43074289439214852</v>
      </c>
      <c r="T46">
        <v>4.0331823593335293E-2</v>
      </c>
      <c r="U46">
        <v>1.93355715695205</v>
      </c>
      <c r="V46">
        <v>0.41101965937726959</v>
      </c>
      <c r="W46">
        <v>2.1415231225615319</v>
      </c>
      <c r="X46">
        <v>8.5292072853634937E-3</v>
      </c>
      <c r="Y46">
        <v>2.617635551208811E-2</v>
      </c>
      <c r="Z46">
        <v>9.7367141209131411E-2</v>
      </c>
      <c r="AA46">
        <v>0.4368246023028764</v>
      </c>
      <c r="AB46">
        <v>0.95376277444286939</v>
      </c>
      <c r="AC46">
        <v>0.13893391803254571</v>
      </c>
      <c r="AD46">
        <v>0.1230769403335991</v>
      </c>
      <c r="AE46">
        <v>0.1030403517224953</v>
      </c>
      <c r="AF46">
        <v>1.8302371522145158E-2</v>
      </c>
      <c r="AG46">
        <v>0.38295190210616681</v>
      </c>
      <c r="AH46">
        <v>0.71032390250327293</v>
      </c>
      <c r="AI46">
        <v>8.1376628385590427E-2</v>
      </c>
      <c r="AJ46">
        <v>10.29456390623027</v>
      </c>
      <c r="AK46">
        <v>4.6007933294669598</v>
      </c>
      <c r="AL46">
        <v>15.97269004992013</v>
      </c>
      <c r="AM46">
        <v>3.1549868786069162E-3</v>
      </c>
      <c r="AN46">
        <v>0.91436443668203682</v>
      </c>
    </row>
    <row r="47" spans="1:40" x14ac:dyDescent="0.45">
      <c r="A47" s="1" t="s">
        <v>99</v>
      </c>
      <c r="B47">
        <v>5.626224273336327E-2</v>
      </c>
      <c r="C47">
        <v>6.017548897936661E-3</v>
      </c>
      <c r="D47">
        <v>1.485569236394914E-3</v>
      </c>
      <c r="E47">
        <v>1.552162316539069E-3</v>
      </c>
      <c r="F47">
        <v>4.6749664542014152E-2</v>
      </c>
      <c r="G47">
        <v>9.0530331934021036E-3</v>
      </c>
      <c r="H47">
        <v>7.8273756256981006E-2</v>
      </c>
      <c r="I47">
        <v>4.0860504415904109E-2</v>
      </c>
      <c r="J47">
        <v>5.1850752365468506E-3</v>
      </c>
      <c r="K47">
        <v>5.6063922772931797E-3</v>
      </c>
      <c r="L47">
        <v>2.0594900416239341E-2</v>
      </c>
      <c r="M47">
        <v>3.8228842728601047E-2</v>
      </c>
      <c r="N47">
        <v>1.3992140790830649E-2</v>
      </c>
      <c r="O47">
        <v>3.8868204265433443E-2</v>
      </c>
      <c r="P47">
        <v>1.1900866477668229E-2</v>
      </c>
      <c r="Q47">
        <v>1.5669126666737521E-2</v>
      </c>
      <c r="R47">
        <v>2.7563057359310749E-3</v>
      </c>
      <c r="S47">
        <v>8.6576126569749209E-2</v>
      </c>
      <c r="T47">
        <v>8.1956924928781871E-3</v>
      </c>
      <c r="U47">
        <v>0.39499677836880709</v>
      </c>
      <c r="V47">
        <v>8.1731747614499653E-2</v>
      </c>
      <c r="W47">
        <v>0.42789024584493968</v>
      </c>
      <c r="X47">
        <v>1.7048658877239721E-3</v>
      </c>
      <c r="Y47">
        <v>5.2183222997383106E-3</v>
      </c>
      <c r="Z47">
        <v>1.9519636220108449E-2</v>
      </c>
      <c r="AA47">
        <v>8.7171243839887835E-2</v>
      </c>
      <c r="AB47">
        <v>0.19056557460862211</v>
      </c>
      <c r="AC47">
        <v>2.7597969684696539E-2</v>
      </c>
      <c r="AD47">
        <v>2.4690453377246211E-2</v>
      </c>
      <c r="AE47">
        <v>2.078775257342285E-2</v>
      </c>
      <c r="AF47">
        <v>3.6935563506481808E-3</v>
      </c>
      <c r="AG47">
        <v>7.7065712766072603E-2</v>
      </c>
      <c r="AH47">
        <v>0.14242698663035011</v>
      </c>
      <c r="AI47">
        <v>1.6241924930545749E-2</v>
      </c>
      <c r="AJ47">
        <v>2.006362917666153</v>
      </c>
      <c r="AK47">
        <v>0.89682632253970707</v>
      </c>
      <c r="AL47">
        <v>3.158573006994426</v>
      </c>
      <c r="AM47">
        <v>6.2077614311399317E-4</v>
      </c>
      <c r="AN47">
        <v>0.18922840081660791</v>
      </c>
    </row>
    <row r="48" spans="1:40" x14ac:dyDescent="0.45">
      <c r="A48" s="1" t="s">
        <v>100</v>
      </c>
      <c r="B48">
        <v>2.6728706283864261</v>
      </c>
      <c r="C48">
        <v>0.2618196316555928</v>
      </c>
      <c r="D48">
        <v>7.0632484449454844E-2</v>
      </c>
      <c r="E48">
        <v>7.9569673145852324E-2</v>
      </c>
      <c r="F48">
        <v>3.0540228364829272</v>
      </c>
      <c r="G48">
        <v>0.30133475542362698</v>
      </c>
      <c r="H48">
        <v>1.205511829644633</v>
      </c>
      <c r="I48">
        <v>1.203674782645993</v>
      </c>
      <c r="J48">
        <v>0.47405618786885922</v>
      </c>
      <c r="K48">
        <v>0.33895703070223898</v>
      </c>
      <c r="L48">
        <v>0.98183345973739478</v>
      </c>
      <c r="M48">
        <v>121.4303812757669</v>
      </c>
      <c r="N48">
        <v>1.0082980879896339</v>
      </c>
      <c r="O48">
        <v>0.96052672617999668</v>
      </c>
      <c r="P48">
        <v>0.96687479774712493</v>
      </c>
      <c r="Q48">
        <v>0.58597618778591232</v>
      </c>
      <c r="R48">
        <v>0.33412061817931582</v>
      </c>
      <c r="S48">
        <v>7.8491713788000723</v>
      </c>
      <c r="T48">
        <v>0.40029988164621899</v>
      </c>
      <c r="U48">
        <v>3.3280846436534448</v>
      </c>
      <c r="V48">
        <v>2.862219500929617</v>
      </c>
      <c r="W48">
        <v>3.5966384888700391</v>
      </c>
      <c r="X48">
        <v>0.1239300140774197</v>
      </c>
      <c r="Y48">
        <v>0.14240339563509249</v>
      </c>
      <c r="Z48">
        <v>1.532540316028038</v>
      </c>
      <c r="AA48">
        <v>2.5876794490800652</v>
      </c>
      <c r="AB48">
        <v>0.39090977747118488</v>
      </c>
      <c r="AC48">
        <v>29.81294684008726</v>
      </c>
      <c r="AD48">
        <v>1.364178062563191</v>
      </c>
      <c r="AE48">
        <v>2.0644897039243602</v>
      </c>
      <c r="AF48">
        <v>0.57951433173970923</v>
      </c>
      <c r="AG48">
        <v>5.4460404682415033</v>
      </c>
      <c r="AH48">
        <v>31.51610384648183</v>
      </c>
      <c r="AI48">
        <v>0.98949863547779715</v>
      </c>
      <c r="AJ48">
        <v>4.1914877664511128</v>
      </c>
      <c r="AK48">
        <v>2.7859860357223432</v>
      </c>
      <c r="AL48">
        <v>66.22172097028357</v>
      </c>
      <c r="AM48">
        <v>3.9003303294246797E-2</v>
      </c>
      <c r="AN48">
        <v>1.1420233775662429</v>
      </c>
    </row>
    <row r="49" spans="1:40" x14ac:dyDescent="0.45">
      <c r="A49" s="1" t="s">
        <v>101</v>
      </c>
      <c r="B49">
        <v>7.2321278376200668</v>
      </c>
      <c r="C49">
        <v>0.78751003363766892</v>
      </c>
      <c r="D49">
        <v>0.32518800910198309</v>
      </c>
      <c r="E49">
        <v>0.24543566578656231</v>
      </c>
      <c r="F49">
        <v>10.41712196679237</v>
      </c>
      <c r="G49">
        <v>1.1342039256067651</v>
      </c>
      <c r="H49">
        <v>1.7985200585210761</v>
      </c>
      <c r="I49">
        <v>1.7337523147247871</v>
      </c>
      <c r="J49">
        <v>1.804905325699943</v>
      </c>
      <c r="K49">
        <v>0.49592821598111753</v>
      </c>
      <c r="L49">
        <v>2.1759744951229911</v>
      </c>
      <c r="M49">
        <v>293.8640321932333</v>
      </c>
      <c r="N49">
        <v>3.0970840419790608</v>
      </c>
      <c r="O49">
        <v>3.5507706546190581</v>
      </c>
      <c r="P49">
        <v>3.7810150540962209</v>
      </c>
      <c r="Q49">
        <v>2.1344390947910101</v>
      </c>
      <c r="R49">
        <v>1.2600650227485879</v>
      </c>
      <c r="S49">
        <v>28.110770930234018</v>
      </c>
      <c r="T49">
        <v>0.55376120229996939</v>
      </c>
      <c r="U49">
        <v>11.36204419585779</v>
      </c>
      <c r="V49">
        <v>5.4606631831662842</v>
      </c>
      <c r="W49">
        <v>7.9092475906169941</v>
      </c>
      <c r="X49">
        <v>0.15298467969589091</v>
      </c>
      <c r="Y49">
        <v>0.51098932385679741</v>
      </c>
      <c r="Z49">
        <v>1.656700333769187</v>
      </c>
      <c r="AA49">
        <v>8.7213873999668241</v>
      </c>
      <c r="AB49">
        <v>1.3851571554367501</v>
      </c>
      <c r="AC49">
        <v>101.5971181301757</v>
      </c>
      <c r="AD49">
        <v>1.8279549930187169</v>
      </c>
      <c r="AE49">
        <v>6.1335576606965567</v>
      </c>
      <c r="AF49">
        <v>0.50269198848209706</v>
      </c>
      <c r="AG49">
        <v>11.07796362678833</v>
      </c>
      <c r="AH49">
        <v>96.33723548406897</v>
      </c>
      <c r="AI49">
        <v>1.594946206836001</v>
      </c>
      <c r="AJ49">
        <v>11.060708829785071</v>
      </c>
      <c r="AK49">
        <v>5.9729293001947941</v>
      </c>
      <c r="AL49">
        <v>146.69129759746551</v>
      </c>
      <c r="AM49">
        <v>3.1080950435960021E-2</v>
      </c>
      <c r="AN49">
        <v>1.2149676604957009</v>
      </c>
    </row>
    <row r="50" spans="1:40" x14ac:dyDescent="0.45">
      <c r="A50" s="1" t="s">
        <v>102</v>
      </c>
      <c r="B50">
        <v>3.8125184004817937E-2</v>
      </c>
      <c r="C50">
        <v>4.0720707446616966E-3</v>
      </c>
      <c r="D50">
        <v>1.1629660394701471E-3</v>
      </c>
      <c r="E50">
        <v>1.1855106726949369E-3</v>
      </c>
      <c r="F50">
        <v>4.0471829000543642E-2</v>
      </c>
      <c r="G50">
        <v>7.7916180057408333E-3</v>
      </c>
      <c r="H50">
        <v>5.8588987039716107E-2</v>
      </c>
      <c r="I50">
        <v>2.4439667099007471E-2</v>
      </c>
      <c r="J50">
        <v>3.6799736305749911E-3</v>
      </c>
      <c r="K50">
        <v>2.7254714943521661E-3</v>
      </c>
      <c r="L50">
        <v>1.212078145523587E-2</v>
      </c>
      <c r="M50">
        <v>2.2345519762590249E-2</v>
      </c>
      <c r="N50">
        <v>1.171155215861747E-2</v>
      </c>
      <c r="O50">
        <v>2.1102018840671311E-2</v>
      </c>
      <c r="P50">
        <v>5.9786784745102604E-3</v>
      </c>
      <c r="Q50">
        <v>7.5682866270272414E-3</v>
      </c>
      <c r="R50">
        <v>2.1242650283628049E-3</v>
      </c>
      <c r="S50">
        <v>4.5086144782925518E-2</v>
      </c>
      <c r="T50">
        <v>3.2006003935111139E-3</v>
      </c>
      <c r="U50">
        <v>0.12959935314316959</v>
      </c>
      <c r="V50">
        <v>5.3084977980028293E-2</v>
      </c>
      <c r="W50">
        <v>0.25319599433779061</v>
      </c>
      <c r="X50">
        <v>1.000707537678049E-3</v>
      </c>
      <c r="Y50">
        <v>3.230749141589254E-3</v>
      </c>
      <c r="Z50">
        <v>1.0768155094584271E-2</v>
      </c>
      <c r="AA50">
        <v>5.2894526478629793E-2</v>
      </c>
      <c r="AB50">
        <v>0.11279280971599159</v>
      </c>
      <c r="AC50">
        <v>1.8277836287368909E-2</v>
      </c>
      <c r="AD50">
        <v>1.342104891615087E-2</v>
      </c>
      <c r="AE50">
        <v>9.9002758443731392E-3</v>
      </c>
      <c r="AF50">
        <v>1.7451852799448529E-3</v>
      </c>
      <c r="AG50">
        <v>3.8995116320427618E-2</v>
      </c>
      <c r="AH50">
        <v>7.8270044490356114E-2</v>
      </c>
      <c r="AI50">
        <v>9.8231543208904416E-3</v>
      </c>
      <c r="AJ50">
        <v>1.7951992673805119</v>
      </c>
      <c r="AK50">
        <v>0.80055219460549765</v>
      </c>
      <c r="AL50">
        <v>2.2643484680552799</v>
      </c>
      <c r="AM50">
        <v>4.8290437209288248E-4</v>
      </c>
      <c r="AN50">
        <v>3.3418051821615301E-2</v>
      </c>
    </row>
    <row r="51" spans="1:40" x14ac:dyDescent="0.45">
      <c r="A51" s="1" t="s">
        <v>103</v>
      </c>
      <c r="B51">
        <v>0.27196282659644122</v>
      </c>
      <c r="C51">
        <v>2.9046960492130069E-2</v>
      </c>
      <c r="D51">
        <v>8.3186388521752554E-3</v>
      </c>
      <c r="E51">
        <v>8.4761769558200153E-3</v>
      </c>
      <c r="F51">
        <v>0.28998044118006072</v>
      </c>
      <c r="G51">
        <v>5.5821700496690628E-2</v>
      </c>
      <c r="H51">
        <v>0.41874607354444993</v>
      </c>
      <c r="I51">
        <v>0.1738661201640343</v>
      </c>
      <c r="J51">
        <v>2.627497075840524E-2</v>
      </c>
      <c r="K51">
        <v>1.9285875013774829E-2</v>
      </c>
      <c r="L51">
        <v>8.6195866105802876E-2</v>
      </c>
      <c r="M51">
        <v>0.1588825130998788</v>
      </c>
      <c r="N51">
        <v>8.3867514309430596E-2</v>
      </c>
      <c r="O51">
        <v>0.14976838647986199</v>
      </c>
      <c r="P51">
        <v>4.2345241578122188E-2</v>
      </c>
      <c r="Q51">
        <v>5.3544477316071017E-2</v>
      </c>
      <c r="R51">
        <v>1.519055001887854E-2</v>
      </c>
      <c r="S51">
        <v>0.31964429854042198</v>
      </c>
      <c r="T51">
        <v>2.2489196708601659E-2</v>
      </c>
      <c r="U51">
        <v>0.90441862432258735</v>
      </c>
      <c r="V51">
        <v>0.3783430831480103</v>
      </c>
      <c r="W51">
        <v>1.8008099461851761</v>
      </c>
      <c r="X51">
        <v>7.115997623424351E-3</v>
      </c>
      <c r="Y51">
        <v>2.3001895802128362E-2</v>
      </c>
      <c r="Z51">
        <v>7.6456321371792715E-2</v>
      </c>
      <c r="AA51">
        <v>0.37642107281056009</v>
      </c>
      <c r="AB51">
        <v>0.8022229798330387</v>
      </c>
      <c r="AC51">
        <v>0.13032187171030901</v>
      </c>
      <c r="AD51">
        <v>9.5256822004826047E-2</v>
      </c>
      <c r="AE51">
        <v>7.0014328685202992E-2</v>
      </c>
      <c r="AF51">
        <v>1.2339003262099271E-2</v>
      </c>
      <c r="AG51">
        <v>0.27624584211948178</v>
      </c>
      <c r="AH51">
        <v>0.55568118758079965</v>
      </c>
      <c r="AI51">
        <v>6.9900716281123237E-2</v>
      </c>
      <c r="AJ51">
        <v>12.86922200760514</v>
      </c>
      <c r="AK51">
        <v>5.7387006747044271</v>
      </c>
      <c r="AL51">
        <v>16.170563764181601</v>
      </c>
      <c r="AM51">
        <v>3.4538055483604971E-3</v>
      </c>
      <c r="AN51">
        <v>0.224604327385417</v>
      </c>
    </row>
    <row r="52" spans="1:40" x14ac:dyDescent="0.45">
      <c r="A52" s="1" t="s">
        <v>104</v>
      </c>
      <c r="B52">
        <v>62.500696051759583</v>
      </c>
      <c r="C52">
        <v>5.8400378610867056</v>
      </c>
      <c r="D52">
        <v>3.9259021206092721</v>
      </c>
      <c r="E52">
        <v>1.3862187255258991</v>
      </c>
      <c r="F52">
        <v>36.23777590601177</v>
      </c>
      <c r="G52">
        <v>8.6781657882294301</v>
      </c>
      <c r="H52">
        <v>5.0481133412569204</v>
      </c>
      <c r="I52">
        <v>4.8747303384796554</v>
      </c>
      <c r="J52">
        <v>3.8500632226015941</v>
      </c>
      <c r="K52">
        <v>3.7396986895112789</v>
      </c>
      <c r="L52">
        <v>23.07375723140466</v>
      </c>
      <c r="M52">
        <v>16.133783853836778</v>
      </c>
      <c r="N52">
        <v>11.227769029623669</v>
      </c>
      <c r="O52">
        <v>6.5437692732381247</v>
      </c>
      <c r="P52">
        <v>5.0824029438473808</v>
      </c>
      <c r="Q52">
        <v>3.101085435271878</v>
      </c>
      <c r="R52">
        <v>1.5073507883627111</v>
      </c>
      <c r="S52">
        <v>9.1872487365712061</v>
      </c>
      <c r="T52">
        <v>1.603682867925851</v>
      </c>
      <c r="U52">
        <v>26.13980501425949</v>
      </c>
      <c r="V52">
        <v>20.650095977105732</v>
      </c>
      <c r="W52">
        <v>29.021938435382399</v>
      </c>
      <c r="X52">
        <v>0.47559007810325032</v>
      </c>
      <c r="Y52">
        <v>1.6674607331443341</v>
      </c>
      <c r="Z52">
        <v>4.4560975867288164</v>
      </c>
      <c r="AA52">
        <v>26.277744703975749</v>
      </c>
      <c r="AB52">
        <v>0.70839366913223833</v>
      </c>
      <c r="AC52">
        <v>14.17045824867783</v>
      </c>
      <c r="AD52">
        <v>5.8551763026682213</v>
      </c>
      <c r="AE52">
        <v>5.8741906609613803</v>
      </c>
      <c r="AF52">
        <v>1.001111325584447</v>
      </c>
      <c r="AG52">
        <v>68.99949526894666</v>
      </c>
      <c r="AH52">
        <v>29.470627034848381</v>
      </c>
      <c r="AI52">
        <v>4.8579144212383749</v>
      </c>
      <c r="AJ52">
        <v>33.275317255207533</v>
      </c>
      <c r="AK52">
        <v>19.325462280154611</v>
      </c>
      <c r="AL52">
        <v>123.8679589043446</v>
      </c>
      <c r="AM52">
        <v>0.10999222045362329</v>
      </c>
      <c r="AN52">
        <v>2.4297991475957978</v>
      </c>
    </row>
    <row r="53" spans="1:40" x14ac:dyDescent="0.45">
      <c r="A53" s="1" t="s">
        <v>105</v>
      </c>
      <c r="B53">
        <v>962.94953106450725</v>
      </c>
      <c r="C53">
        <v>87.731152354617649</v>
      </c>
      <c r="D53">
        <v>45.545122466791987</v>
      </c>
      <c r="E53">
        <v>15.091550292391039</v>
      </c>
      <c r="F53">
        <v>466.59275523299061</v>
      </c>
      <c r="G53">
        <v>100.8685699768977</v>
      </c>
      <c r="H53">
        <v>168.4911583676878</v>
      </c>
      <c r="I53">
        <v>167.69379074362629</v>
      </c>
      <c r="J53">
        <v>81.957542570183847</v>
      </c>
      <c r="K53">
        <v>143.4552649257742</v>
      </c>
      <c r="L53">
        <v>8890.2652434663105</v>
      </c>
      <c r="M53">
        <v>310.98608732708232</v>
      </c>
      <c r="N53">
        <v>287.82850101761233</v>
      </c>
      <c r="O53">
        <v>136.94867286539409</v>
      </c>
      <c r="P53">
        <v>109.59441359452001</v>
      </c>
      <c r="Q53">
        <v>81.125517212634662</v>
      </c>
      <c r="R53">
        <v>43.15960972531628</v>
      </c>
      <c r="S53">
        <v>217.59561876201161</v>
      </c>
      <c r="T53">
        <v>69.226346590005193</v>
      </c>
      <c r="U53">
        <v>532.42123777879749</v>
      </c>
      <c r="V53">
        <v>426.82293530095188</v>
      </c>
      <c r="W53">
        <v>986.16373432118314</v>
      </c>
      <c r="X53">
        <v>17.19335003663344</v>
      </c>
      <c r="Y53">
        <v>26.289677518239209</v>
      </c>
      <c r="Z53">
        <v>201.06276889126411</v>
      </c>
      <c r="AA53">
        <v>464.61673605691169</v>
      </c>
      <c r="AB53">
        <v>12.152555357551099</v>
      </c>
      <c r="AC53">
        <v>256.61564363391238</v>
      </c>
      <c r="AD53">
        <v>222.55984242309671</v>
      </c>
      <c r="AE53">
        <v>149.58122303549891</v>
      </c>
      <c r="AF53">
        <v>73.125105094695002</v>
      </c>
      <c r="AG53">
        <v>964.56057238886331</v>
      </c>
      <c r="AH53">
        <v>828.66739611987248</v>
      </c>
      <c r="AI53">
        <v>170.9240293211397</v>
      </c>
      <c r="AJ53">
        <v>794.74315533223466</v>
      </c>
      <c r="AK53">
        <v>463.70101400049771</v>
      </c>
      <c r="AL53">
        <v>2927.324541773221</v>
      </c>
      <c r="AM53">
        <v>0.83312613182295836</v>
      </c>
      <c r="AN53">
        <v>79.75015681281856</v>
      </c>
    </row>
    <row r="54" spans="1:40" x14ac:dyDescent="0.45">
      <c r="A54" s="1" t="s">
        <v>106</v>
      </c>
      <c r="B54">
        <v>174.48011347472871</v>
      </c>
      <c r="C54">
        <v>17.116080007188138</v>
      </c>
      <c r="D54">
        <v>7.1467403446494524</v>
      </c>
      <c r="E54">
        <v>3.6621100059163418</v>
      </c>
      <c r="F54">
        <v>70.162408154748775</v>
      </c>
      <c r="G54">
        <v>15.38023640255512</v>
      </c>
      <c r="H54">
        <v>15.426111627087909</v>
      </c>
      <c r="I54">
        <v>14.856352119833479</v>
      </c>
      <c r="J54">
        <v>18.172533456196259</v>
      </c>
      <c r="K54">
        <v>8.1239411041470895</v>
      </c>
      <c r="L54">
        <v>869.96840824717117</v>
      </c>
      <c r="M54">
        <v>58.509731444110422</v>
      </c>
      <c r="N54">
        <v>37.038582171071482</v>
      </c>
      <c r="O54">
        <v>27.227250377669751</v>
      </c>
      <c r="P54">
        <v>21.121084629232278</v>
      </c>
      <c r="Q54">
        <v>15.898995921246589</v>
      </c>
      <c r="R54">
        <v>7.2072234439023051</v>
      </c>
      <c r="S54">
        <v>39.66691415141262</v>
      </c>
      <c r="T54">
        <v>8.0961180585543211</v>
      </c>
      <c r="U54">
        <v>110.8151841993685</v>
      </c>
      <c r="V54">
        <v>238.17527955502419</v>
      </c>
      <c r="W54">
        <v>76.99329469505318</v>
      </c>
      <c r="X54">
        <v>1.5261987515626481</v>
      </c>
      <c r="Y54">
        <v>4.1043820734802479</v>
      </c>
      <c r="Z54">
        <v>16.09644528065019</v>
      </c>
      <c r="AA54">
        <v>70.963339109330974</v>
      </c>
      <c r="AB54">
        <v>2.195385283139399</v>
      </c>
      <c r="AC54">
        <v>49.602585957561253</v>
      </c>
      <c r="AD54">
        <v>22.34117565159173</v>
      </c>
      <c r="AE54">
        <v>27.96978674172799</v>
      </c>
      <c r="AF54">
        <v>6.6114675350378063</v>
      </c>
      <c r="AG54">
        <v>112.3430816097291</v>
      </c>
      <c r="AH54">
        <v>126.4885707279565</v>
      </c>
      <c r="AI54">
        <v>26.586604862162861</v>
      </c>
      <c r="AJ54">
        <v>145.7991463178457</v>
      </c>
      <c r="AK54">
        <v>76.230744304685899</v>
      </c>
      <c r="AL54">
        <v>440.61651460378062</v>
      </c>
      <c r="AM54">
        <v>0.1391260045363725</v>
      </c>
      <c r="AN54">
        <v>10.817060905093131</v>
      </c>
    </row>
    <row r="55" spans="1:40" x14ac:dyDescent="0.45">
      <c r="A55" s="1" t="s">
        <v>107</v>
      </c>
      <c r="B55">
        <v>4.8550911831574233</v>
      </c>
      <c r="C55">
        <v>0.43695862535279523</v>
      </c>
      <c r="D55">
        <v>9.1872406669278289E-2</v>
      </c>
      <c r="E55">
        <v>3.575127075780829E-2</v>
      </c>
      <c r="F55">
        <v>0.57077114814980789</v>
      </c>
      <c r="G55">
        <v>8.3276044687440653E-2</v>
      </c>
      <c r="H55">
        <v>0.87769199977281365</v>
      </c>
      <c r="I55">
        <v>0.87379705692391807</v>
      </c>
      <c r="J55">
        <v>0.1253673461261452</v>
      </c>
      <c r="K55">
        <v>139.08470934380841</v>
      </c>
      <c r="L55">
        <v>0.9361369770784892</v>
      </c>
      <c r="M55">
        <v>0.38429150776567839</v>
      </c>
      <c r="N55">
        <v>0.39822490564651758</v>
      </c>
      <c r="O55">
        <v>0.26144479030994139</v>
      </c>
      <c r="P55">
        <v>0.1461099234176948</v>
      </c>
      <c r="Q55">
        <v>0.12142979339219349</v>
      </c>
      <c r="R55">
        <v>5.4159018879705909E-2</v>
      </c>
      <c r="S55">
        <v>0.16986183509501909</v>
      </c>
      <c r="T55">
        <v>0.34870306115121841</v>
      </c>
      <c r="U55">
        <v>0.89698051966885184</v>
      </c>
      <c r="V55">
        <v>0.79446419397756396</v>
      </c>
      <c r="W55">
        <v>1.581603841988531</v>
      </c>
      <c r="X55">
        <v>2.73206579328025E-2</v>
      </c>
      <c r="Y55">
        <v>3.7605969961300223E-2</v>
      </c>
      <c r="Z55">
        <v>0.33984954419264152</v>
      </c>
      <c r="AA55">
        <v>0.71845852395227061</v>
      </c>
      <c r="AB55">
        <v>1.4252009100492929E-2</v>
      </c>
      <c r="AC55">
        <v>0.55969568800647851</v>
      </c>
      <c r="AD55">
        <v>1.538541724771987</v>
      </c>
      <c r="AE55">
        <v>0.56422184009170384</v>
      </c>
      <c r="AF55">
        <v>0.77598292727640694</v>
      </c>
      <c r="AG55">
        <v>1.9326228043118241</v>
      </c>
      <c r="AH55">
        <v>6.7461672637736569</v>
      </c>
      <c r="AI55">
        <v>0.97187831727947815</v>
      </c>
      <c r="AJ55">
        <v>3.2406904776324419</v>
      </c>
      <c r="AK55">
        <v>2.9386886895354989</v>
      </c>
      <c r="AL55">
        <v>6.9126261953876504</v>
      </c>
      <c r="AM55">
        <v>1.3800475691981579E-3</v>
      </c>
      <c r="AN55">
        <v>0.2990169850788334</v>
      </c>
    </row>
    <row r="56" spans="1:40" x14ac:dyDescent="0.45">
      <c r="A56" s="1" t="s">
        <v>108</v>
      </c>
      <c r="B56">
        <v>7.9144068985631089</v>
      </c>
      <c r="C56">
        <v>0.71501225302696336</v>
      </c>
      <c r="D56">
        <v>0.14045101053122561</v>
      </c>
      <c r="E56">
        <v>0.17005094207532359</v>
      </c>
      <c r="F56">
        <v>2.504394640531836</v>
      </c>
      <c r="G56">
        <v>0.19814320648156519</v>
      </c>
      <c r="H56">
        <v>3.3893938912265398</v>
      </c>
      <c r="I56">
        <v>3.2811491790243861</v>
      </c>
      <c r="J56">
        <v>0.45970998995235768</v>
      </c>
      <c r="K56">
        <v>115.4079216598988</v>
      </c>
      <c r="L56">
        <v>2.2240337517232911</v>
      </c>
      <c r="M56">
        <v>1.077784521893282</v>
      </c>
      <c r="N56">
        <v>0.77866370724276757</v>
      </c>
      <c r="O56">
        <v>0.56336632061897407</v>
      </c>
      <c r="P56">
        <v>0.69444426555681305</v>
      </c>
      <c r="Q56">
        <v>0.5217677928777803</v>
      </c>
      <c r="R56">
        <v>0.15192729136797439</v>
      </c>
      <c r="S56">
        <v>0.48858060912406609</v>
      </c>
      <c r="T56">
        <v>2.7864941012783748</v>
      </c>
      <c r="U56">
        <v>3.9924698695334051</v>
      </c>
      <c r="V56">
        <v>6.8089507477876268</v>
      </c>
      <c r="W56">
        <v>9.2326321891015706</v>
      </c>
      <c r="X56">
        <v>0.25087550659307489</v>
      </c>
      <c r="Y56">
        <v>9.3291745935421083E-2</v>
      </c>
      <c r="Z56">
        <v>3.1702751926884392</v>
      </c>
      <c r="AA56">
        <v>2.3624895859767578</v>
      </c>
      <c r="AB56">
        <v>5.3373489951807213E-2</v>
      </c>
      <c r="AC56">
        <v>1.0018779689174431</v>
      </c>
      <c r="AD56">
        <v>6.2423116490004258</v>
      </c>
      <c r="AE56">
        <v>1.492348575921302</v>
      </c>
      <c r="AF56">
        <v>0.80061558373897401</v>
      </c>
      <c r="AG56">
        <v>15.25594932379704</v>
      </c>
      <c r="AH56">
        <v>12.4674100201714</v>
      </c>
      <c r="AI56">
        <v>2.662166125265423</v>
      </c>
      <c r="AJ56">
        <v>24.039000316989029</v>
      </c>
      <c r="AK56">
        <v>149.99863024854201</v>
      </c>
      <c r="AL56">
        <v>28.27876008723474</v>
      </c>
      <c r="AM56">
        <v>1.7151941829668841E-2</v>
      </c>
      <c r="AN56">
        <v>1.35395898643512</v>
      </c>
    </row>
    <row r="57" spans="1:40" x14ac:dyDescent="0.45">
      <c r="A57" s="1" t="s">
        <v>109</v>
      </c>
      <c r="B57">
        <v>88.90693783041155</v>
      </c>
      <c r="C57">
        <v>7.9753064314994537</v>
      </c>
      <c r="D57">
        <v>1.3288028024664069</v>
      </c>
      <c r="E57">
        <v>1.377449171454348</v>
      </c>
      <c r="F57">
        <v>25.161962504927491</v>
      </c>
      <c r="G57">
        <v>1.599015649552364</v>
      </c>
      <c r="H57">
        <v>43.328471296229758</v>
      </c>
      <c r="I57">
        <v>42.001209248698267</v>
      </c>
      <c r="J57">
        <v>5.2665654241037014</v>
      </c>
      <c r="K57">
        <v>1512.7532510627241</v>
      </c>
      <c r="L57">
        <v>18.66577087393885</v>
      </c>
      <c r="M57">
        <v>10.966479237945959</v>
      </c>
      <c r="N57">
        <v>7.1929519785627472</v>
      </c>
      <c r="O57">
        <v>5.9632756725011493</v>
      </c>
      <c r="P57">
        <v>8.1932873925395011</v>
      </c>
      <c r="Q57">
        <v>6.1071624163958784</v>
      </c>
      <c r="R57">
        <v>1.649941673328859</v>
      </c>
      <c r="S57">
        <v>4.6735533979730581</v>
      </c>
      <c r="T57">
        <v>36.088614755152904</v>
      </c>
      <c r="U57">
        <v>45.651435848992193</v>
      </c>
      <c r="V57">
        <v>84.783715234428982</v>
      </c>
      <c r="W57">
        <v>117.6784581298016</v>
      </c>
      <c r="X57">
        <v>3.1945425799492768</v>
      </c>
      <c r="Y57">
        <v>0.94151915307155654</v>
      </c>
      <c r="Z57">
        <v>40.660531725047861</v>
      </c>
      <c r="AA57">
        <v>26.39027226638634</v>
      </c>
      <c r="AB57">
        <v>0.57127041553146052</v>
      </c>
      <c r="AC57">
        <v>10.311079698326891</v>
      </c>
      <c r="AD57">
        <v>80.480387326912009</v>
      </c>
      <c r="AE57">
        <v>18.343718470801921</v>
      </c>
      <c r="AF57">
        <v>10.131987384693881</v>
      </c>
      <c r="AG57">
        <v>192.01928796639689</v>
      </c>
      <c r="AH57">
        <v>156.2184142874797</v>
      </c>
      <c r="AI57">
        <v>32.942142627696697</v>
      </c>
      <c r="AJ57">
        <v>270.10964077637072</v>
      </c>
      <c r="AK57">
        <v>1941.7341818580981</v>
      </c>
      <c r="AL57">
        <v>346.98328720905459</v>
      </c>
      <c r="AM57">
        <v>0.21792042959038771</v>
      </c>
      <c r="AN57">
        <v>16.982843853039459</v>
      </c>
    </row>
    <row r="58" spans="1:40" x14ac:dyDescent="0.45">
      <c r="A58" s="1" t="s">
        <v>110</v>
      </c>
      <c r="B58">
        <v>0.21155124002667861</v>
      </c>
      <c r="C58">
        <v>1.9898879981222039E-2</v>
      </c>
      <c r="D58">
        <v>7.2008900410459658E-3</v>
      </c>
      <c r="E58">
        <v>1.1921965119986531E-2</v>
      </c>
      <c r="F58">
        <v>0.1080771323210485</v>
      </c>
      <c r="G58">
        <v>1.3974346418454429E-2</v>
      </c>
      <c r="H58">
        <v>1.7867814566746271E-2</v>
      </c>
      <c r="I58">
        <v>1.651514078897633E-2</v>
      </c>
      <c r="J58">
        <v>1.087053885693084E-2</v>
      </c>
      <c r="K58">
        <v>9.0197933368342462E-2</v>
      </c>
      <c r="L58">
        <v>0.14691575397934239</v>
      </c>
      <c r="M58">
        <v>4.4603443702782297E-2</v>
      </c>
      <c r="N58">
        <v>4.2330252067624502E-2</v>
      </c>
      <c r="O58">
        <v>2.011641160611486E-2</v>
      </c>
      <c r="P58">
        <v>1.313264605684771E-2</v>
      </c>
      <c r="Q58">
        <v>1.0543163166498301E-2</v>
      </c>
      <c r="R58">
        <v>4.846544282759456E-3</v>
      </c>
      <c r="S58">
        <v>2.4341882984376499E-2</v>
      </c>
      <c r="T58">
        <v>8.2196084102636215E-3</v>
      </c>
      <c r="U58">
        <v>9.5618091087266946E-2</v>
      </c>
      <c r="V58">
        <v>6.716593451993616E-2</v>
      </c>
      <c r="W58">
        <v>5.3479804616674932E-2</v>
      </c>
      <c r="X58">
        <v>1.496084672478127E-3</v>
      </c>
      <c r="Y58">
        <v>3.9677839200115261E-3</v>
      </c>
      <c r="Z58">
        <v>1.4869011219650121E-2</v>
      </c>
      <c r="AA58">
        <v>6.5210314733501917E-2</v>
      </c>
      <c r="AB58">
        <v>1.818507020435996E-3</v>
      </c>
      <c r="AC58">
        <v>3.9843014073459082E-2</v>
      </c>
      <c r="AD58">
        <v>2.347257606454509E-2</v>
      </c>
      <c r="AE58">
        <v>1.8025821441361119E-2</v>
      </c>
      <c r="AF58">
        <v>5.6426370415914332E-3</v>
      </c>
      <c r="AG58">
        <v>0.12203764660231101</v>
      </c>
      <c r="AH58">
        <v>0.109461786151589</v>
      </c>
      <c r="AI58">
        <v>2.91211175550995E-2</v>
      </c>
      <c r="AJ58">
        <v>0.64164381070316234</v>
      </c>
      <c r="AK58">
        <v>0.45544324871886738</v>
      </c>
      <c r="AL58">
        <v>0.35008658601929271</v>
      </c>
      <c r="AM58">
        <v>1.090011857462473E-4</v>
      </c>
      <c r="AN58">
        <v>1.1644627628388931E-2</v>
      </c>
    </row>
    <row r="59" spans="1:40" x14ac:dyDescent="0.45">
      <c r="A59" s="1" t="s">
        <v>111</v>
      </c>
      <c r="B59">
        <v>11.72530080323356</v>
      </c>
      <c r="C59">
        <v>0.99382383470429714</v>
      </c>
      <c r="D59">
        <v>0.35369958950984959</v>
      </c>
      <c r="E59">
        <v>0.23867365074049859</v>
      </c>
      <c r="F59">
        <v>3.6649976861723652</v>
      </c>
      <c r="G59">
        <v>0.5417164662934596</v>
      </c>
      <c r="H59">
        <v>54.09078163762981</v>
      </c>
      <c r="I59">
        <v>55.542365906323226</v>
      </c>
      <c r="J59">
        <v>18.97059992501471</v>
      </c>
      <c r="K59">
        <v>3.576870880147303</v>
      </c>
      <c r="L59">
        <v>7.7512958733595996</v>
      </c>
      <c r="M59">
        <v>2.4126322252844741</v>
      </c>
      <c r="N59">
        <v>1.552262788215045</v>
      </c>
      <c r="O59">
        <v>1.415966310402661</v>
      </c>
      <c r="P59">
        <v>0.99814153719681542</v>
      </c>
      <c r="Q59">
        <v>0.70718451262675619</v>
      </c>
      <c r="R59">
        <v>0.28144869449265381</v>
      </c>
      <c r="S59">
        <v>1.3006604353315441</v>
      </c>
      <c r="T59">
        <v>1.1610440618461091</v>
      </c>
      <c r="U59">
        <v>6.1945177871403789</v>
      </c>
      <c r="V59">
        <v>11.335992858393031</v>
      </c>
      <c r="W59">
        <v>19.640189383438099</v>
      </c>
      <c r="X59">
        <v>0.75059060788909671</v>
      </c>
      <c r="Y59">
        <v>0.23085956035541991</v>
      </c>
      <c r="Z59">
        <v>8.4673113042311048</v>
      </c>
      <c r="AA59">
        <v>4.5514275418923669</v>
      </c>
      <c r="AB59">
        <v>0.14129960358377239</v>
      </c>
      <c r="AC59">
        <v>2.6355864858178419</v>
      </c>
      <c r="AD59">
        <v>7.739586209795366</v>
      </c>
      <c r="AE59">
        <v>2.573355541519426</v>
      </c>
      <c r="AF59">
        <v>1.1956647660059829</v>
      </c>
      <c r="AG59">
        <v>26.794852568275829</v>
      </c>
      <c r="AH59">
        <v>32.806890075100497</v>
      </c>
      <c r="AI59">
        <v>3.728170085887474</v>
      </c>
      <c r="AJ59">
        <v>22.186061385400059</v>
      </c>
      <c r="AK59">
        <v>13.685851949310271</v>
      </c>
      <c r="AL59">
        <v>960.92857524130773</v>
      </c>
      <c r="AM59">
        <v>1.0920106180431479E-2</v>
      </c>
      <c r="AN59">
        <v>27.64594930876277</v>
      </c>
    </row>
    <row r="60" spans="1:40" x14ac:dyDescent="0.45">
      <c r="A60" s="1" t="s">
        <v>112</v>
      </c>
      <c r="B60">
        <v>19.57003782429577</v>
      </c>
      <c r="C60">
        <v>1.590242778412464</v>
      </c>
      <c r="D60">
        <v>0.81487272464042659</v>
      </c>
      <c r="E60">
        <v>0.39815111621366678</v>
      </c>
      <c r="F60">
        <v>7.4064232202099172</v>
      </c>
      <c r="G60">
        <v>1.38500547607128</v>
      </c>
      <c r="H60">
        <v>4.3135431598329124</v>
      </c>
      <c r="I60">
        <v>4.3329628544286836</v>
      </c>
      <c r="J60">
        <v>1.3054596125082001</v>
      </c>
      <c r="K60">
        <v>1.148295814962222</v>
      </c>
      <c r="L60">
        <v>5.4073881462714297</v>
      </c>
      <c r="M60">
        <v>4.0043641136428043</v>
      </c>
      <c r="N60">
        <v>3.2206235700487822</v>
      </c>
      <c r="O60">
        <v>2.1446771139237129</v>
      </c>
      <c r="P60">
        <v>1.503011946503557</v>
      </c>
      <c r="Q60">
        <v>1.115592621754659</v>
      </c>
      <c r="R60">
        <v>0.5077988777631316</v>
      </c>
      <c r="S60">
        <v>2.911222175759153</v>
      </c>
      <c r="T60">
        <v>0.72134554839096432</v>
      </c>
      <c r="U60">
        <v>13.974283092459681</v>
      </c>
      <c r="V60">
        <v>205.65227688920831</v>
      </c>
      <c r="W60">
        <v>22.707727629626831</v>
      </c>
      <c r="X60">
        <v>0.23932365587572299</v>
      </c>
      <c r="Y60">
        <v>0.52508183214838466</v>
      </c>
      <c r="Z60">
        <v>2.5738403092698321</v>
      </c>
      <c r="AA60">
        <v>8.6889236095583122</v>
      </c>
      <c r="AB60">
        <v>0.27008652199501709</v>
      </c>
      <c r="AC60">
        <v>4.3899513999979742</v>
      </c>
      <c r="AD60">
        <v>3.321447413938392</v>
      </c>
      <c r="AE60">
        <v>2.2471088420372278</v>
      </c>
      <c r="AF60">
        <v>0.59675051044381144</v>
      </c>
      <c r="AG60">
        <v>16.997110114041551</v>
      </c>
      <c r="AH60">
        <v>13.63224527800782</v>
      </c>
      <c r="AI60">
        <v>2.1064964992963491</v>
      </c>
      <c r="AJ60">
        <v>12.156438164491499</v>
      </c>
      <c r="AK60">
        <v>6.966027981690381</v>
      </c>
      <c r="AL60">
        <v>50.201894812159722</v>
      </c>
      <c r="AM60">
        <v>1.1350900398494851E-2</v>
      </c>
      <c r="AN60">
        <v>1.083438819663971</v>
      </c>
    </row>
    <row r="61" spans="1:40" x14ac:dyDescent="0.45">
      <c r="A61" s="1" t="s">
        <v>113</v>
      </c>
      <c r="B61">
        <v>-9.8537864070660099E-13</v>
      </c>
      <c r="C61">
        <v>-2.2670736069665439E-14</v>
      </c>
      <c r="D61">
        <v>-4.986090260379831E-13</v>
      </c>
      <c r="E61">
        <v>-2.5851536324206689E-14</v>
      </c>
      <c r="F61">
        <v>1.2138887497591679E-12</v>
      </c>
      <c r="G61">
        <v>1.136234070167019E-13</v>
      </c>
      <c r="H61">
        <v>2.505010369251883E-12</v>
      </c>
      <c r="I61">
        <v>1.491231870258547E-12</v>
      </c>
      <c r="J61">
        <v>-1.7398245045733461E-13</v>
      </c>
      <c r="K61">
        <v>-6.984605451728442E-13</v>
      </c>
      <c r="L61">
        <v>3.0632990292756589E-12</v>
      </c>
      <c r="M61">
        <v>-2.8581877678634919E-12</v>
      </c>
      <c r="N61">
        <v>-6.0386205259324291E-13</v>
      </c>
      <c r="O61">
        <v>2.9105668431642192E-13</v>
      </c>
      <c r="P61">
        <v>1.3075506402516201E-13</v>
      </c>
      <c r="Q61">
        <v>3.4653622622940339E-13</v>
      </c>
      <c r="R61">
        <v>2.982661676700165E-12</v>
      </c>
      <c r="S61">
        <v>6.092118135242026E-13</v>
      </c>
      <c r="T61">
        <v>1.0504791194920611E-12</v>
      </c>
      <c r="U61">
        <v>5.8499308027974707E-12</v>
      </c>
      <c r="V61">
        <v>-1.6375216672977429E-11</v>
      </c>
      <c r="W61">
        <v>-1.610929713055352E-11</v>
      </c>
      <c r="X61">
        <v>-1.5842846932628961E-13</v>
      </c>
      <c r="Y61">
        <v>3.8740324397902432E-13</v>
      </c>
      <c r="Z61">
        <v>-7.1062396497751773E-12</v>
      </c>
      <c r="AA61">
        <v>5.4340542178405477E-12</v>
      </c>
      <c r="AB61">
        <v>2.5475261724325801E-14</v>
      </c>
      <c r="AC61">
        <v>-4.3525083837181642E-13</v>
      </c>
      <c r="AD61">
        <v>-1.2360331980974919E-11</v>
      </c>
      <c r="AE61">
        <v>-6.0294314108805812E-13</v>
      </c>
      <c r="AF61">
        <v>4.2101707840658657E-12</v>
      </c>
      <c r="AG61">
        <v>1.500787887252185E-11</v>
      </c>
      <c r="AH61">
        <v>-9.114128874334468E-12</v>
      </c>
      <c r="AI61">
        <v>-6.6197963177249834E-11</v>
      </c>
      <c r="AJ61">
        <v>-5.8047373591152119E-11</v>
      </c>
      <c r="AK61">
        <v>-4.0511056509647992E-11</v>
      </c>
      <c r="AL61">
        <v>4.7056584134630134E-12</v>
      </c>
      <c r="AM61">
        <v>-1.4714170575092981E-16</v>
      </c>
      <c r="AN61">
        <v>-8.5636853368752696E-14</v>
      </c>
    </row>
    <row r="62" spans="1:40" x14ac:dyDescent="0.45">
      <c r="A62" s="1" t="s">
        <v>114</v>
      </c>
      <c r="B62">
        <v>2.6637628826074052E-12</v>
      </c>
      <c r="C62">
        <v>3.16193891586196E-13</v>
      </c>
      <c r="D62">
        <v>4.4786945457427862E-13</v>
      </c>
      <c r="E62">
        <v>6.6573294797894898E-13</v>
      </c>
      <c r="F62">
        <v>1.9228440553070689E-11</v>
      </c>
      <c r="G62">
        <v>2.5545019149747672E-13</v>
      </c>
      <c r="H62">
        <v>1.6181708888527249E-12</v>
      </c>
      <c r="I62">
        <v>-8.4007554742471579E-14</v>
      </c>
      <c r="J62">
        <v>-1.1561322601127131E-12</v>
      </c>
      <c r="K62">
        <v>4.6671990193164917E-12</v>
      </c>
      <c r="L62">
        <v>-3.0486336028249647E-11</v>
      </c>
      <c r="M62">
        <v>7.8737717478572844E-12</v>
      </c>
      <c r="N62">
        <v>6.9060193850812836E-12</v>
      </c>
      <c r="O62">
        <v>-1.035562657523801E-12</v>
      </c>
      <c r="P62">
        <v>3.2607957256745651E-13</v>
      </c>
      <c r="Q62">
        <v>-1.479109120746981E-13</v>
      </c>
      <c r="R62">
        <v>-1.9185429237404891E-10</v>
      </c>
      <c r="S62">
        <v>-5.0565430859140298E-12</v>
      </c>
      <c r="T62">
        <v>-3.5014395813535571E-11</v>
      </c>
      <c r="U62">
        <v>1.265731180836452E-11</v>
      </c>
      <c r="V62">
        <v>9.354759226691638E-11</v>
      </c>
      <c r="W62">
        <v>4.7871098388870258E-11</v>
      </c>
      <c r="X62">
        <v>-2.8844735829431871E-13</v>
      </c>
      <c r="Y62">
        <v>-1.024538549481843E-12</v>
      </c>
      <c r="Z62">
        <v>-4.6435466224895182E-12</v>
      </c>
      <c r="AA62">
        <v>-1.562488438740736E-11</v>
      </c>
      <c r="AB62">
        <v>1.3570135790711839E-13</v>
      </c>
      <c r="AC62">
        <v>-3.221758446839244E-12</v>
      </c>
      <c r="AD62">
        <v>2.4198085561666409E-10</v>
      </c>
      <c r="AE62">
        <v>1.8745767968598451E-12</v>
      </c>
      <c r="AF62">
        <v>-2.8968979520112011E-12</v>
      </c>
      <c r="AG62">
        <v>3.0371430776769298E-11</v>
      </c>
      <c r="AH62">
        <v>1.2224235380224581E-10</v>
      </c>
      <c r="AI62">
        <v>5.833298970574318E-10</v>
      </c>
      <c r="AJ62">
        <v>9.5582513182317102E-10</v>
      </c>
      <c r="AK62">
        <v>6.0611835558256116E-10</v>
      </c>
      <c r="AL62">
        <v>-9.610817223613544E-12</v>
      </c>
      <c r="AM62">
        <v>1.390036769675948E-14</v>
      </c>
      <c r="AN62">
        <v>-9.7926956263066614E-13</v>
      </c>
    </row>
    <row r="63" spans="1:40" x14ac:dyDescent="0.45">
      <c r="A63" s="1" t="s">
        <v>115</v>
      </c>
      <c r="B63">
        <v>9.4912964625195588</v>
      </c>
      <c r="C63">
        <v>0.91648093909247785</v>
      </c>
      <c r="D63">
        <v>0.37272084010791401</v>
      </c>
      <c r="E63">
        <v>0.27710255785069038</v>
      </c>
      <c r="F63">
        <v>5.8959265489901149</v>
      </c>
      <c r="G63">
        <v>1.451999905401715</v>
      </c>
      <c r="H63">
        <v>2.3274838390517778</v>
      </c>
      <c r="I63">
        <v>2.2552619641948319</v>
      </c>
      <c r="J63">
        <v>0.86898205113584337</v>
      </c>
      <c r="K63">
        <v>0.75598130707903488</v>
      </c>
      <c r="L63">
        <v>4.2979683390263448</v>
      </c>
      <c r="M63">
        <v>3.1985499960974479</v>
      </c>
      <c r="N63">
        <v>2.1885981382223472</v>
      </c>
      <c r="O63">
        <v>1.677256114380361</v>
      </c>
      <c r="P63">
        <v>1.3896119671822289</v>
      </c>
      <c r="Q63">
        <v>0.93383942197080161</v>
      </c>
      <c r="R63">
        <v>0.55153273885217824</v>
      </c>
      <c r="S63">
        <v>2.66055477488479</v>
      </c>
      <c r="T63">
        <v>0.89220195927469959</v>
      </c>
      <c r="U63">
        <v>9.7239816421868532</v>
      </c>
      <c r="V63">
        <v>7.6167449058696652</v>
      </c>
      <c r="W63">
        <v>630.26137256541608</v>
      </c>
      <c r="X63">
        <v>0.41137491917413971</v>
      </c>
      <c r="Y63">
        <v>0.35744527427013267</v>
      </c>
      <c r="Z63">
        <v>4.2824340230832716</v>
      </c>
      <c r="AA63">
        <v>5.9783063083796142</v>
      </c>
      <c r="AB63">
        <v>0.2015431908839814</v>
      </c>
      <c r="AC63">
        <v>3.002647631686155</v>
      </c>
      <c r="AD63">
        <v>2.722236686055993</v>
      </c>
      <c r="AE63">
        <v>1.7592998683636889</v>
      </c>
      <c r="AF63">
        <v>1.366294314261653</v>
      </c>
      <c r="AG63">
        <v>9.2547590344699575</v>
      </c>
      <c r="AH63">
        <v>13.84564765013064</v>
      </c>
      <c r="AI63">
        <v>2.6204259013728528</v>
      </c>
      <c r="AJ63">
        <v>13.99427455255231</v>
      </c>
      <c r="AK63">
        <v>8.5395629488443934</v>
      </c>
      <c r="AL63">
        <v>34.307399449682691</v>
      </c>
      <c r="AM63">
        <v>7.7308187226082792E-3</v>
      </c>
      <c r="AN63">
        <v>0.82630257321898148</v>
      </c>
    </row>
    <row r="64" spans="1:40" x14ac:dyDescent="0.45">
      <c r="A64" s="1" t="s">
        <v>116</v>
      </c>
      <c r="B64">
        <v>107.5375627640983</v>
      </c>
      <c r="C64">
        <v>9.9394146489660713</v>
      </c>
      <c r="D64">
        <v>2.3367879035667318</v>
      </c>
      <c r="E64">
        <v>1.341281753694235</v>
      </c>
      <c r="F64">
        <v>22.836628130794139</v>
      </c>
      <c r="G64">
        <v>4.0313790037103256</v>
      </c>
      <c r="H64">
        <v>22.340775669032201</v>
      </c>
      <c r="I64">
        <v>22.61034941998977</v>
      </c>
      <c r="J64">
        <v>6.196378806944316</v>
      </c>
      <c r="K64">
        <v>11.230452569523321</v>
      </c>
      <c r="L64">
        <v>12.66675876667092</v>
      </c>
      <c r="M64">
        <v>16.166924910496839</v>
      </c>
      <c r="N64">
        <v>11.63853606994226</v>
      </c>
      <c r="O64">
        <v>6.5717183631529297</v>
      </c>
      <c r="P64">
        <v>7.3470046427286562</v>
      </c>
      <c r="Q64">
        <v>4.2535925287774159</v>
      </c>
      <c r="R64">
        <v>2.357421284894039</v>
      </c>
      <c r="S64">
        <v>8.1930031621768027</v>
      </c>
      <c r="T64">
        <v>7.531031261034725</v>
      </c>
      <c r="U64">
        <v>48.137077774089761</v>
      </c>
      <c r="V64">
        <v>103.7886498284865</v>
      </c>
      <c r="W64">
        <v>1768.926931554148</v>
      </c>
      <c r="X64">
        <v>2.0133062940216129</v>
      </c>
      <c r="Y64">
        <v>1.343862196461012</v>
      </c>
      <c r="Z64">
        <v>24.221383279921159</v>
      </c>
      <c r="AA64">
        <v>24.395547518441969</v>
      </c>
      <c r="AB64">
        <v>0.65765795100091784</v>
      </c>
      <c r="AC64">
        <v>14.98773853335927</v>
      </c>
      <c r="AD64">
        <v>19.271062512648509</v>
      </c>
      <c r="AE64">
        <v>13.82050202536635</v>
      </c>
      <c r="AF64">
        <v>8.2250854620799068</v>
      </c>
      <c r="AG64">
        <v>95.895973825448721</v>
      </c>
      <c r="AH64">
        <v>92.588413413315806</v>
      </c>
      <c r="AI64">
        <v>13.60634344204129</v>
      </c>
      <c r="AJ64">
        <v>63.694630778888708</v>
      </c>
      <c r="AK64">
        <v>46.414123071318627</v>
      </c>
      <c r="AL64">
        <v>227.85298425259111</v>
      </c>
      <c r="AM64">
        <v>5.8759943099806797E-2</v>
      </c>
      <c r="AN64">
        <v>7.7433195560056642</v>
      </c>
    </row>
    <row r="65" spans="1:40" x14ac:dyDescent="0.45">
      <c r="A65" s="1" t="s">
        <v>117</v>
      </c>
      <c r="B65">
        <v>138.99674925519011</v>
      </c>
      <c r="C65">
        <v>12.77163360509782</v>
      </c>
      <c r="D65">
        <v>4.1974504301702833</v>
      </c>
      <c r="E65">
        <v>3.6203549305969789</v>
      </c>
      <c r="F65">
        <v>50.054506739878647</v>
      </c>
      <c r="G65">
        <v>9.3185819574960647</v>
      </c>
      <c r="H65">
        <v>45.529538424074268</v>
      </c>
      <c r="I65">
        <v>46.010478842766872</v>
      </c>
      <c r="J65">
        <v>9.9530477741958343</v>
      </c>
      <c r="K65">
        <v>12.369610157063409</v>
      </c>
      <c r="L65">
        <v>53.871124883507299</v>
      </c>
      <c r="M65">
        <v>30.433580872736648</v>
      </c>
      <c r="N65">
        <v>19.9565962195393</v>
      </c>
      <c r="O65">
        <v>18.089150349662319</v>
      </c>
      <c r="P65">
        <v>12.869017869529991</v>
      </c>
      <c r="Q65">
        <v>9.4200273756662689</v>
      </c>
      <c r="R65">
        <v>4.7331081571677078</v>
      </c>
      <c r="S65">
        <v>21.78302658366206</v>
      </c>
      <c r="T65">
        <v>6.1809120442629064</v>
      </c>
      <c r="U65">
        <v>124.1392014513831</v>
      </c>
      <c r="V65">
        <v>270.34822814244791</v>
      </c>
      <c r="W65">
        <v>5717.9881021303936</v>
      </c>
      <c r="X65">
        <v>5.6792242538629951</v>
      </c>
      <c r="Y65">
        <v>3.6607857881056018</v>
      </c>
      <c r="Z65">
        <v>69.195454122696745</v>
      </c>
      <c r="AA65">
        <v>61.824094197706764</v>
      </c>
      <c r="AB65">
        <v>2.3831822451694671</v>
      </c>
      <c r="AC65">
        <v>30.35770422060212</v>
      </c>
      <c r="AD65">
        <v>35.335910363107473</v>
      </c>
      <c r="AE65">
        <v>21.754562323292681</v>
      </c>
      <c r="AF65">
        <v>6.1229555823576964</v>
      </c>
      <c r="AG65">
        <v>173.99560839359421</v>
      </c>
      <c r="AH65">
        <v>144.64091477914249</v>
      </c>
      <c r="AI65">
        <v>16.822562978420692</v>
      </c>
      <c r="AJ65">
        <v>103.5305528411921</v>
      </c>
      <c r="AK65">
        <v>59.742684042042733</v>
      </c>
      <c r="AL65">
        <v>550.35079723590889</v>
      </c>
      <c r="AM65">
        <v>0.1059897134105572</v>
      </c>
      <c r="AN65">
        <v>12.99222755430622</v>
      </c>
    </row>
    <row r="66" spans="1:40" x14ac:dyDescent="0.45">
      <c r="A66" s="1" t="s">
        <v>118</v>
      </c>
      <c r="B66">
        <v>58.016143699702518</v>
      </c>
      <c r="C66">
        <v>6.0065491859201163</v>
      </c>
      <c r="D66">
        <v>2.1986153414338441</v>
      </c>
      <c r="E66">
        <v>2.2776278120349742</v>
      </c>
      <c r="F66">
        <v>29.028358683931589</v>
      </c>
      <c r="G66">
        <v>6.6067859695942452</v>
      </c>
      <c r="H66">
        <v>54.193360668837528</v>
      </c>
      <c r="I66">
        <v>54.616100315892183</v>
      </c>
      <c r="J66">
        <v>4.9604770906173634</v>
      </c>
      <c r="K66">
        <v>6.5872407087191309</v>
      </c>
      <c r="L66">
        <v>19.83791078728348</v>
      </c>
      <c r="M66">
        <v>15.77579866179363</v>
      </c>
      <c r="N66">
        <v>11.333502457054299</v>
      </c>
      <c r="O66">
        <v>11.307053229865019</v>
      </c>
      <c r="P66">
        <v>5.9244884033336911</v>
      </c>
      <c r="Q66">
        <v>5.3575671848100912</v>
      </c>
      <c r="R66">
        <v>2.682676892396322</v>
      </c>
      <c r="S66">
        <v>12.27931826067184</v>
      </c>
      <c r="T66">
        <v>5.6927797003002194</v>
      </c>
      <c r="U66">
        <v>70.18098875208625</v>
      </c>
      <c r="V66">
        <v>86.05007905067302</v>
      </c>
      <c r="W66">
        <v>2840.3339834759399</v>
      </c>
      <c r="X66">
        <v>6.1836378087924606</v>
      </c>
      <c r="Y66">
        <v>2.7848891054513438</v>
      </c>
      <c r="Z66">
        <v>76.143773047426862</v>
      </c>
      <c r="AA66">
        <v>49.920565109675742</v>
      </c>
      <c r="AB66">
        <v>1.946931877180343</v>
      </c>
      <c r="AC66">
        <v>17.51710036933515</v>
      </c>
      <c r="AD66">
        <v>44.874584858157483</v>
      </c>
      <c r="AE66">
        <v>21.725155979179579</v>
      </c>
      <c r="AF66">
        <v>4.1426902919333397</v>
      </c>
      <c r="AG66">
        <v>93.746492375760766</v>
      </c>
      <c r="AH66">
        <v>255.61127427583531</v>
      </c>
      <c r="AI66">
        <v>18.066858935786851</v>
      </c>
      <c r="AJ66">
        <v>109.67807715769121</v>
      </c>
      <c r="AK66">
        <v>58.830937903013769</v>
      </c>
      <c r="AL66">
        <v>301.17962598923259</v>
      </c>
      <c r="AM66">
        <v>5.9900013681659377E-2</v>
      </c>
      <c r="AN66">
        <v>9.577374618714698</v>
      </c>
    </row>
    <row r="67" spans="1:40" x14ac:dyDescent="0.45">
      <c r="A67" s="1" t="s">
        <v>119</v>
      </c>
      <c r="B67">
        <v>13.63150258632537</v>
      </c>
      <c r="C67">
        <v>1.3850359277390829</v>
      </c>
      <c r="D67">
        <v>0.64496300029554876</v>
      </c>
      <c r="E67">
        <v>0.32841989431747742</v>
      </c>
      <c r="F67">
        <v>7.2945830328931933</v>
      </c>
      <c r="G67">
        <v>1.752818486856899</v>
      </c>
      <c r="H67">
        <v>4.5867179896593582</v>
      </c>
      <c r="I67">
        <v>4.611121587457486</v>
      </c>
      <c r="J67">
        <v>1.1839349512748689</v>
      </c>
      <c r="K67">
        <v>0.85218687959667572</v>
      </c>
      <c r="L67">
        <v>3.637074817532024</v>
      </c>
      <c r="M67">
        <v>3.782836191711564</v>
      </c>
      <c r="N67">
        <v>2.961303908696252</v>
      </c>
      <c r="O67">
        <v>2.34710354079477</v>
      </c>
      <c r="P67">
        <v>1.521649392392143</v>
      </c>
      <c r="Q67">
        <v>1.162990521451631</v>
      </c>
      <c r="R67">
        <v>0.573891021459632</v>
      </c>
      <c r="S67">
        <v>2.8166315493834881</v>
      </c>
      <c r="T67">
        <v>0.62320778894803275</v>
      </c>
      <c r="U67">
        <v>13.07508469226827</v>
      </c>
      <c r="V67">
        <v>24.757572817178609</v>
      </c>
      <c r="W67">
        <v>106.00078065672319</v>
      </c>
      <c r="X67">
        <v>0.49722576534693852</v>
      </c>
      <c r="Y67">
        <v>0.49883305404754591</v>
      </c>
      <c r="Z67">
        <v>5.5507168401793239</v>
      </c>
      <c r="AA67">
        <v>8.4288349198320685</v>
      </c>
      <c r="AB67">
        <v>0.52045629980804098</v>
      </c>
      <c r="AC67">
        <v>3.8217201903889708</v>
      </c>
      <c r="AD67">
        <v>3.763301308506255</v>
      </c>
      <c r="AE67">
        <v>2.5068892522292661</v>
      </c>
      <c r="AF67">
        <v>0.62309870226607822</v>
      </c>
      <c r="AG67">
        <v>16.770280345170569</v>
      </c>
      <c r="AH67">
        <v>18.07264798543687</v>
      </c>
      <c r="AI67">
        <v>2.0474798163623138</v>
      </c>
      <c r="AJ67">
        <v>11.98043461517122</v>
      </c>
      <c r="AK67">
        <v>6.4630338010149311</v>
      </c>
      <c r="AL67">
        <v>49.006955925679613</v>
      </c>
      <c r="AM67">
        <v>1.0344826111074439E-2</v>
      </c>
      <c r="AN67">
        <v>1.0886302344133221</v>
      </c>
    </row>
    <row r="68" spans="1:40" x14ac:dyDescent="0.45">
      <c r="A68" s="1" t="s">
        <v>120</v>
      </c>
      <c r="B68">
        <v>2.723642497908795</v>
      </c>
      <c r="C68">
        <v>0.26381252053189558</v>
      </c>
      <c r="D68">
        <v>8.0278463501710404E-2</v>
      </c>
      <c r="E68">
        <v>6.5635242662030774E-2</v>
      </c>
      <c r="F68">
        <v>0.86687467114075967</v>
      </c>
      <c r="G68">
        <v>0.12899709368735771</v>
      </c>
      <c r="H68">
        <v>2.7581657228773491</v>
      </c>
      <c r="I68">
        <v>2.7857316942531152</v>
      </c>
      <c r="J68">
        <v>0.22608097485950249</v>
      </c>
      <c r="K68">
        <v>0.41172963496344073</v>
      </c>
      <c r="L68">
        <v>0.95484093881712395</v>
      </c>
      <c r="M68">
        <v>0.49726306123779279</v>
      </c>
      <c r="N68">
        <v>0.35817691577908428</v>
      </c>
      <c r="O68">
        <v>0.31318753067715088</v>
      </c>
      <c r="P68">
        <v>0.17800135577634091</v>
      </c>
      <c r="Q68">
        <v>0.15595766921713711</v>
      </c>
      <c r="R68">
        <v>8.8174034958244274E-2</v>
      </c>
      <c r="S68">
        <v>0.34718547967008251</v>
      </c>
      <c r="T68">
        <v>0.434015591865342</v>
      </c>
      <c r="U68">
        <v>2.1041310808841431</v>
      </c>
      <c r="V68">
        <v>2.937852224462405</v>
      </c>
      <c r="W68">
        <v>4.6951882454086187</v>
      </c>
      <c r="X68">
        <v>6.7098532359199234</v>
      </c>
      <c r="Y68">
        <v>7.76431171466333E-2</v>
      </c>
      <c r="Z68">
        <v>78.380989437565731</v>
      </c>
      <c r="AA68">
        <v>1.776767005636589</v>
      </c>
      <c r="AB68">
        <v>3.0782554573167111E-2</v>
      </c>
      <c r="AC68">
        <v>0.68470137276027843</v>
      </c>
      <c r="AD68">
        <v>2.1760956688621329</v>
      </c>
      <c r="AE68">
        <v>1.0183911523598499</v>
      </c>
      <c r="AF68">
        <v>0.35743838264152261</v>
      </c>
      <c r="AG68">
        <v>5.9640337934202998</v>
      </c>
      <c r="AH68">
        <v>17.485470363858919</v>
      </c>
      <c r="AI68">
        <v>1.0545573513604649</v>
      </c>
      <c r="AJ68">
        <v>5.5597705232378143</v>
      </c>
      <c r="AK68">
        <v>3.1060977441076552</v>
      </c>
      <c r="AL68">
        <v>16.72286446220512</v>
      </c>
      <c r="AM68">
        <v>2.1314110266800758E-3</v>
      </c>
      <c r="AN68">
        <v>0.49620853332455561</v>
      </c>
    </row>
    <row r="69" spans="1:40" x14ac:dyDescent="0.45">
      <c r="A69" s="1" t="s">
        <v>121</v>
      </c>
      <c r="B69">
        <v>4.1373901701705504</v>
      </c>
      <c r="C69">
        <v>0.50023362094937784</v>
      </c>
      <c r="D69">
        <v>0.33630276204162129</v>
      </c>
      <c r="E69">
        <v>8.759292807449745E-2</v>
      </c>
      <c r="F69">
        <v>2.1578251712462162</v>
      </c>
      <c r="G69">
        <v>0.31461359470360861</v>
      </c>
      <c r="H69">
        <v>2.881943965027093</v>
      </c>
      <c r="I69">
        <v>2.7998276396804229</v>
      </c>
      <c r="J69">
        <v>0.36502500292036127</v>
      </c>
      <c r="K69">
        <v>0.28670838162814027</v>
      </c>
      <c r="L69">
        <v>1.4228813816661621</v>
      </c>
      <c r="M69">
        <v>1.995821164011683</v>
      </c>
      <c r="N69">
        <v>0.86473055608637406</v>
      </c>
      <c r="O69">
        <v>0.74531717933327324</v>
      </c>
      <c r="P69">
        <v>0.41559539187550848</v>
      </c>
      <c r="Q69">
        <v>0.36842771408425851</v>
      </c>
      <c r="R69">
        <v>0.17409922945239109</v>
      </c>
      <c r="S69">
        <v>1.0286836275512861</v>
      </c>
      <c r="T69">
        <v>0.61365877213598541</v>
      </c>
      <c r="U69">
        <v>3.5874564401519158</v>
      </c>
      <c r="V69">
        <v>5.0176495471931837</v>
      </c>
      <c r="W69">
        <v>7.8231302906803108</v>
      </c>
      <c r="X69">
        <v>0.21067654908951641</v>
      </c>
      <c r="Y69">
        <v>0.1826866280975562</v>
      </c>
      <c r="Z69">
        <v>2.4672113480096352</v>
      </c>
      <c r="AA69">
        <v>3.093215377497379</v>
      </c>
      <c r="AB69">
        <v>7.5691729510740463E-2</v>
      </c>
      <c r="AC69">
        <v>1.483025110865466</v>
      </c>
      <c r="AD69">
        <v>2.320389105741103</v>
      </c>
      <c r="AE69">
        <v>1.123711977005176</v>
      </c>
      <c r="AF69">
        <v>0.31012635583698872</v>
      </c>
      <c r="AG69">
        <v>304.4657928067889</v>
      </c>
      <c r="AH69">
        <v>8.4858871768046118</v>
      </c>
      <c r="AI69">
        <v>1.2819597483037939</v>
      </c>
      <c r="AJ69">
        <v>12.602637925937231</v>
      </c>
      <c r="AK69">
        <v>6.241866983006167</v>
      </c>
      <c r="AL69">
        <v>18.291485042690699</v>
      </c>
      <c r="AM69">
        <v>1.7184112867846692E-2</v>
      </c>
      <c r="AN69">
        <v>0.49947318186504253</v>
      </c>
    </row>
    <row r="70" spans="1:40" x14ac:dyDescent="0.45">
      <c r="A70" s="1" t="s">
        <v>122</v>
      </c>
      <c r="B70">
        <v>4.2282534590684344</v>
      </c>
      <c r="C70">
        <v>0.50325661202005467</v>
      </c>
      <c r="D70">
        <v>0.32589293267972719</v>
      </c>
      <c r="E70">
        <v>8.8116969410623566E-2</v>
      </c>
      <c r="F70">
        <v>2.1075770446138891</v>
      </c>
      <c r="G70">
        <v>0.30579975396548997</v>
      </c>
      <c r="H70">
        <v>4.3188691300735984</v>
      </c>
      <c r="I70">
        <v>4.2857736792248842</v>
      </c>
      <c r="J70">
        <v>0.36755937354302581</v>
      </c>
      <c r="K70">
        <v>0.32336243859404812</v>
      </c>
      <c r="L70">
        <v>1.4445435326741001</v>
      </c>
      <c r="M70">
        <v>1.9551453582982039</v>
      </c>
      <c r="N70">
        <v>0.84809233776852821</v>
      </c>
      <c r="O70">
        <v>0.73515671709942254</v>
      </c>
      <c r="P70">
        <v>0.41021796128597332</v>
      </c>
      <c r="Q70">
        <v>0.36208145316874463</v>
      </c>
      <c r="R70">
        <v>0.1720710194199459</v>
      </c>
      <c r="S70">
        <v>1.018638762269531</v>
      </c>
      <c r="T70">
        <v>0.94252411020896243</v>
      </c>
      <c r="U70">
        <v>3.9487466757413499</v>
      </c>
      <c r="V70">
        <v>5.258752199214042</v>
      </c>
      <c r="W70">
        <v>8.0353435908956623</v>
      </c>
      <c r="X70">
        <v>0.21351692130744779</v>
      </c>
      <c r="Y70">
        <v>0.20518142062135139</v>
      </c>
      <c r="Z70">
        <v>2.5112145226342548</v>
      </c>
      <c r="AA70">
        <v>3.435854999890454</v>
      </c>
      <c r="AB70">
        <v>7.4265025701875098E-2</v>
      </c>
      <c r="AC70">
        <v>1.4642134907649389</v>
      </c>
      <c r="AD70">
        <v>2.5889116051568961</v>
      </c>
      <c r="AE70">
        <v>1.1670703166383549</v>
      </c>
      <c r="AF70">
        <v>0.37216150645906282</v>
      </c>
      <c r="AG70">
        <v>438.60246795572613</v>
      </c>
      <c r="AH70">
        <v>9.8281804353137456</v>
      </c>
      <c r="AI70">
        <v>1.4571423649678981</v>
      </c>
      <c r="AJ70">
        <v>13.354201617162159</v>
      </c>
      <c r="AK70">
        <v>6.5310000686528564</v>
      </c>
      <c r="AL70">
        <v>19.064583795917422</v>
      </c>
      <c r="AM70">
        <v>1.6695113398203981E-2</v>
      </c>
      <c r="AN70">
        <v>0.52852836126433289</v>
      </c>
    </row>
    <row r="71" spans="1:40" x14ac:dyDescent="0.45">
      <c r="A71" s="1" t="s">
        <v>123</v>
      </c>
      <c r="B71">
        <v>0.86578527450973697</v>
      </c>
      <c r="C71">
        <v>9.2294685552971822E-2</v>
      </c>
      <c r="D71">
        <v>2.702298256269757E-2</v>
      </c>
      <c r="E71">
        <v>4.0879560959343142E-2</v>
      </c>
      <c r="F71">
        <v>0.2492859240372623</v>
      </c>
      <c r="G71">
        <v>4.8142919680172362E-2</v>
      </c>
      <c r="H71">
        <v>0.80902786641264324</v>
      </c>
      <c r="I71">
        <v>0.82268055514725469</v>
      </c>
      <c r="J71">
        <v>6.3574087469332727E-2</v>
      </c>
      <c r="K71">
        <v>0.17978144798569901</v>
      </c>
      <c r="L71">
        <v>0.29188538517916651</v>
      </c>
      <c r="M71">
        <v>0.16173772361393701</v>
      </c>
      <c r="N71">
        <v>0.11521914621845961</v>
      </c>
      <c r="O71">
        <v>0.1007255236500007</v>
      </c>
      <c r="P71">
        <v>5.0074896176137501E-2</v>
      </c>
      <c r="Q71">
        <v>4.5802150162101402E-2</v>
      </c>
      <c r="R71">
        <v>4.0307758320765302E-2</v>
      </c>
      <c r="S71">
        <v>9.8185481334759628E-2</v>
      </c>
      <c r="T71">
        <v>0.12927430729909389</v>
      </c>
      <c r="U71">
        <v>0.75275352343643853</v>
      </c>
      <c r="V71">
        <v>1.1779488701002481</v>
      </c>
      <c r="W71">
        <v>1.756249514442914</v>
      </c>
      <c r="X71">
        <v>3.7623703192952759E-2</v>
      </c>
      <c r="Y71">
        <v>2.488672112122935E-2</v>
      </c>
      <c r="Z71">
        <v>0.45863316447596708</v>
      </c>
      <c r="AA71">
        <v>0.60853835296911862</v>
      </c>
      <c r="AB71">
        <v>1.1394440701921979E-2</v>
      </c>
      <c r="AC71">
        <v>0.54389772079714105</v>
      </c>
      <c r="AD71">
        <v>1.091042766357385</v>
      </c>
      <c r="AE71">
        <v>2.29475704874945</v>
      </c>
      <c r="AF71">
        <v>0.22490205941948391</v>
      </c>
      <c r="AG71">
        <v>1.9602580120111801</v>
      </c>
      <c r="AH71">
        <v>3.68318528611425</v>
      </c>
      <c r="AI71">
        <v>0.5578305824991302</v>
      </c>
      <c r="AJ71">
        <v>1.340208173934478</v>
      </c>
      <c r="AK71">
        <v>1.036602600292535</v>
      </c>
      <c r="AL71">
        <v>7.0804645871954994</v>
      </c>
      <c r="AM71">
        <v>1.372740373430016E-3</v>
      </c>
      <c r="AN71">
        <v>0.41791730772348978</v>
      </c>
    </row>
    <row r="72" spans="1:40" x14ac:dyDescent="0.45">
      <c r="A72" s="1" t="s">
        <v>124</v>
      </c>
      <c r="B72">
        <v>0.35306067126951718</v>
      </c>
      <c r="C72">
        <v>3.8990852484468139E-2</v>
      </c>
      <c r="D72">
        <v>1.967923776577617E-2</v>
      </c>
      <c r="E72">
        <v>9.6914428881995206E-3</v>
      </c>
      <c r="F72">
        <v>0.1694182351796088</v>
      </c>
      <c r="G72">
        <v>2.8039782339112002E-2</v>
      </c>
      <c r="H72">
        <v>0.23897012018545319</v>
      </c>
      <c r="I72">
        <v>0.23872831046984161</v>
      </c>
      <c r="J72">
        <v>3.055106529484946E-2</v>
      </c>
      <c r="K72">
        <v>4.510975571620069E-2</v>
      </c>
      <c r="L72">
        <v>0.15365249031312131</v>
      </c>
      <c r="M72">
        <v>9.6661851990633138E-2</v>
      </c>
      <c r="N72">
        <v>7.2138956610166755E-2</v>
      </c>
      <c r="O72">
        <v>6.9939473697085322E-2</v>
      </c>
      <c r="P72">
        <v>2.9229366396549709E-2</v>
      </c>
      <c r="Q72">
        <v>2.9590074024758301E-2</v>
      </c>
      <c r="R72">
        <v>1.5089800464135401E-2</v>
      </c>
      <c r="S72">
        <v>9.4297578137162122E-2</v>
      </c>
      <c r="T72">
        <v>5.1664996746421873E-2</v>
      </c>
      <c r="U72">
        <v>0.36045616643355449</v>
      </c>
      <c r="V72">
        <v>0.39807236008218161</v>
      </c>
      <c r="W72">
        <v>0.7189956617105947</v>
      </c>
      <c r="X72">
        <v>3.532802900236743E-2</v>
      </c>
      <c r="Y72">
        <v>3.2471544610141588E-2</v>
      </c>
      <c r="Z72">
        <v>0.40542145120169898</v>
      </c>
      <c r="AA72">
        <v>1.9537770146624469</v>
      </c>
      <c r="AB72">
        <v>9.1291990068130616E-3</v>
      </c>
      <c r="AC72">
        <v>0.124859360511972</v>
      </c>
      <c r="AD72">
        <v>1.2764517149692181</v>
      </c>
      <c r="AE72">
        <v>0.15644312506486671</v>
      </c>
      <c r="AF72">
        <v>9.8431005778218617E-2</v>
      </c>
      <c r="AG72">
        <v>0.69250184758781941</v>
      </c>
      <c r="AH72">
        <v>1.3207794881674</v>
      </c>
      <c r="AI72">
        <v>0.26213208187760878</v>
      </c>
      <c r="AJ72">
        <v>1.5700381422148331</v>
      </c>
      <c r="AK72">
        <v>0.56057700089595064</v>
      </c>
      <c r="AL72">
        <v>10.12914236893833</v>
      </c>
      <c r="AM72">
        <v>3.893036895330019E-4</v>
      </c>
      <c r="AN72">
        <v>0.1974975327510233</v>
      </c>
    </row>
    <row r="73" spans="1:40" x14ac:dyDescent="0.45">
      <c r="A73" s="1" t="s">
        <v>125</v>
      </c>
      <c r="B73">
        <v>2.8223525077992679</v>
      </c>
      <c r="C73">
        <v>0.28623763217857479</v>
      </c>
      <c r="D73">
        <v>0.1186917728899814</v>
      </c>
      <c r="E73">
        <v>7.0208119171378841E-2</v>
      </c>
      <c r="F73">
        <v>1.436438202622019</v>
      </c>
      <c r="G73">
        <v>0.23149040123179271</v>
      </c>
      <c r="H73">
        <v>1.475019645949857</v>
      </c>
      <c r="I73">
        <v>1.4570466007209819</v>
      </c>
      <c r="J73">
        <v>0.23563480448174209</v>
      </c>
      <c r="K73">
        <v>0.25176370630744099</v>
      </c>
      <c r="L73">
        <v>0.96798116815080604</v>
      </c>
      <c r="M73">
        <v>0.76359149136235438</v>
      </c>
      <c r="N73">
        <v>0.59513246993150681</v>
      </c>
      <c r="O73">
        <v>0.4990231372696346</v>
      </c>
      <c r="P73">
        <v>0.2417654925591344</v>
      </c>
      <c r="Q73">
        <v>0.22349430147452301</v>
      </c>
      <c r="R73">
        <v>0.122344172997271</v>
      </c>
      <c r="S73">
        <v>0.58435711109853261</v>
      </c>
      <c r="T73">
        <v>0.29937251570415557</v>
      </c>
      <c r="U73">
        <v>2.26057871429804</v>
      </c>
      <c r="V73">
        <v>2.0286342870985439</v>
      </c>
      <c r="W73">
        <v>4.117148982888601</v>
      </c>
      <c r="X73">
        <v>3.9843736172027731</v>
      </c>
      <c r="Y73">
        <v>0.12888170718747491</v>
      </c>
      <c r="Z73">
        <v>36.16558277896624</v>
      </c>
      <c r="AA73">
        <v>2.2808037004633901</v>
      </c>
      <c r="AB73">
        <v>4.5643370559588961E-2</v>
      </c>
      <c r="AC73">
        <v>0.90293874011623898</v>
      </c>
      <c r="AD73">
        <v>1.5471520884459391</v>
      </c>
      <c r="AE73">
        <v>0.72892585956418621</v>
      </c>
      <c r="AF73">
        <v>0.234806581041347</v>
      </c>
      <c r="AG73">
        <v>4.8415489369494074</v>
      </c>
      <c r="AH73">
        <v>9.628500794449252</v>
      </c>
      <c r="AI73">
        <v>1.0180101332839</v>
      </c>
      <c r="AJ73">
        <v>5.8159729399386428</v>
      </c>
      <c r="AK73">
        <v>3.1560342404711941</v>
      </c>
      <c r="AL73">
        <v>13.930692967932719</v>
      </c>
      <c r="AM73">
        <v>2.1446273823986181E-3</v>
      </c>
      <c r="AN73">
        <v>0.33545441833348949</v>
      </c>
    </row>
    <row r="74" spans="1:40" x14ac:dyDescent="0.45">
      <c r="A74" s="1" t="s">
        <v>126</v>
      </c>
      <c r="B74">
        <v>1.518614080527716</v>
      </c>
      <c r="C74">
        <v>0.17019921082945369</v>
      </c>
      <c r="D74">
        <v>0.1011597663395835</v>
      </c>
      <c r="E74">
        <v>4.1053736815616311E-2</v>
      </c>
      <c r="F74">
        <v>0.85958631619633452</v>
      </c>
      <c r="G74">
        <v>0.1489407320838492</v>
      </c>
      <c r="H74">
        <v>0.6210521741714764</v>
      </c>
      <c r="I74">
        <v>0.60540325805003437</v>
      </c>
      <c r="J74">
        <v>0.1369585619245493</v>
      </c>
      <c r="K74">
        <v>0.12538129719876859</v>
      </c>
      <c r="L74">
        <v>0.55398548028454697</v>
      </c>
      <c r="M74">
        <v>0.4787152472299796</v>
      </c>
      <c r="N74">
        <v>0.36651756629592552</v>
      </c>
      <c r="O74">
        <v>0.35445908134150939</v>
      </c>
      <c r="P74">
        <v>0.13856623941904719</v>
      </c>
      <c r="Q74">
        <v>0.14535304470711691</v>
      </c>
      <c r="R74">
        <v>7.0961880731224239E-2</v>
      </c>
      <c r="S74">
        <v>0.49702906063575292</v>
      </c>
      <c r="T74">
        <v>0.1672895954126434</v>
      </c>
      <c r="U74">
        <v>1.639944377095244</v>
      </c>
      <c r="V74">
        <v>1.178762258689932</v>
      </c>
      <c r="W74">
        <v>2.1247040812950049</v>
      </c>
      <c r="X74">
        <v>9.8240496298215726E-2</v>
      </c>
      <c r="Y74">
        <v>0.1709026299571236</v>
      </c>
      <c r="Z74">
        <v>0.99926284717955249</v>
      </c>
      <c r="AA74">
        <v>5.588564695549386</v>
      </c>
      <c r="AB74">
        <v>4.4532497603532381E-2</v>
      </c>
      <c r="AC74">
        <v>0.57985032980442608</v>
      </c>
      <c r="AD74">
        <v>2.9049605877529978</v>
      </c>
      <c r="AE74">
        <v>0.45333135458583462</v>
      </c>
      <c r="AF74">
        <v>0.259763306961864</v>
      </c>
      <c r="AG74">
        <v>2.2281175020229211</v>
      </c>
      <c r="AH74">
        <v>3.719933223252057</v>
      </c>
      <c r="AI74">
        <v>0.92253404930215077</v>
      </c>
      <c r="AJ74">
        <v>5.0019501480404012</v>
      </c>
      <c r="AK74">
        <v>2.1294699626449858</v>
      </c>
      <c r="AL74">
        <v>27.792139826674649</v>
      </c>
      <c r="AM74">
        <v>1.5676490839571389E-3</v>
      </c>
      <c r="AN74">
        <v>0.46705379757760002</v>
      </c>
    </row>
    <row r="75" spans="1:40" x14ac:dyDescent="0.45">
      <c r="A75" s="1" t="s">
        <v>127</v>
      </c>
      <c r="B75">
        <v>0.31917738884578772</v>
      </c>
      <c r="C75">
        <v>3.5907216533787811E-2</v>
      </c>
      <c r="D75">
        <v>2.2159274063224078E-2</v>
      </c>
      <c r="E75">
        <v>8.5941850889461359E-3</v>
      </c>
      <c r="F75">
        <v>0.18778039536494251</v>
      </c>
      <c r="G75">
        <v>3.2844361369926703E-2</v>
      </c>
      <c r="H75">
        <v>0.1084119051343375</v>
      </c>
      <c r="I75">
        <v>0.1043285958263062</v>
      </c>
      <c r="J75">
        <v>2.908724353343611E-2</v>
      </c>
      <c r="K75">
        <v>2.2619864446800388E-2</v>
      </c>
      <c r="L75">
        <v>0.1106218519077455</v>
      </c>
      <c r="M75">
        <v>0.104037103865618</v>
      </c>
      <c r="N75">
        <v>8.0090519497366786E-2</v>
      </c>
      <c r="O75">
        <v>7.7414861118870387E-2</v>
      </c>
      <c r="P75">
        <v>2.9821637487118521E-2</v>
      </c>
      <c r="Q75">
        <v>3.1532705547314438E-2</v>
      </c>
      <c r="R75">
        <v>1.524381850896212E-2</v>
      </c>
      <c r="S75">
        <v>0.10943485347655781</v>
      </c>
      <c r="T75">
        <v>3.2173544872999053E-2</v>
      </c>
      <c r="U75">
        <v>0.34954534235095552</v>
      </c>
      <c r="V75">
        <v>0.21874462107105519</v>
      </c>
      <c r="W75">
        <v>0.39393941536259008</v>
      </c>
      <c r="X75">
        <v>1.7727404613520421E-2</v>
      </c>
      <c r="Y75">
        <v>3.761789271939453E-2</v>
      </c>
      <c r="Z75">
        <v>0.16954012719737949</v>
      </c>
      <c r="AA75">
        <v>1.021526964345256</v>
      </c>
      <c r="AB75">
        <v>9.6459623639409339E-3</v>
      </c>
      <c r="AC75">
        <v>0.1241977858852661</v>
      </c>
      <c r="AD75">
        <v>0.46998784695488782</v>
      </c>
      <c r="AE75">
        <v>8.3341593399372069E-2</v>
      </c>
      <c r="AF75">
        <v>4.5700511432284423E-2</v>
      </c>
      <c r="AG75">
        <v>0.42749280216132629</v>
      </c>
      <c r="AH75">
        <v>0.67521922181860283</v>
      </c>
      <c r="AI75">
        <v>0.18275113269391999</v>
      </c>
      <c r="AJ75">
        <v>0.95608066378708467</v>
      </c>
      <c r="AK75">
        <v>0.43224761244030191</v>
      </c>
      <c r="AL75">
        <v>4.9835231691657214</v>
      </c>
      <c r="AM75">
        <v>3.2367369943277479E-4</v>
      </c>
      <c r="AN75">
        <v>7.7370927166252573E-2</v>
      </c>
    </row>
    <row r="76" spans="1:40" x14ac:dyDescent="0.45">
      <c r="A76" s="1" t="s">
        <v>128</v>
      </c>
      <c r="B76">
        <v>7.0484412095898401</v>
      </c>
      <c r="C76">
        <v>0.73854186665391253</v>
      </c>
      <c r="D76">
        <v>0.34237035112910469</v>
      </c>
      <c r="E76">
        <v>0.19626683488803259</v>
      </c>
      <c r="F76">
        <v>4.9122625918474458</v>
      </c>
      <c r="G76">
        <v>0.62263273664632612</v>
      </c>
      <c r="H76">
        <v>1.711883854249433</v>
      </c>
      <c r="I76">
        <v>1.6059385058241</v>
      </c>
      <c r="J76">
        <v>0.44711581257280048</v>
      </c>
      <c r="K76">
        <v>0.20001643393892349</v>
      </c>
      <c r="L76">
        <v>1.225076602941126</v>
      </c>
      <c r="M76">
        <v>2.214781613244226</v>
      </c>
      <c r="N76">
        <v>2.2196296914004319</v>
      </c>
      <c r="O76">
        <v>1.1858520812526361</v>
      </c>
      <c r="P76">
        <v>0.5712013344598077</v>
      </c>
      <c r="Q76">
        <v>0.55885330938648237</v>
      </c>
      <c r="R76">
        <v>0.26875752287195043</v>
      </c>
      <c r="S76">
        <v>1.2524161348473231</v>
      </c>
      <c r="T76">
        <v>0.29104455634706561</v>
      </c>
      <c r="U76">
        <v>5.0457640840151088</v>
      </c>
      <c r="V76">
        <v>2.4765230369198021</v>
      </c>
      <c r="W76">
        <v>3.930987509997165</v>
      </c>
      <c r="X76">
        <v>9.014014101094861E-2</v>
      </c>
      <c r="Y76">
        <v>0.28726189089623022</v>
      </c>
      <c r="Z76">
        <v>0.89776999956023529</v>
      </c>
      <c r="AA76">
        <v>4.5500763537880813</v>
      </c>
      <c r="AB76">
        <v>0.115646374334685</v>
      </c>
      <c r="AC76">
        <v>1.776039366918077</v>
      </c>
      <c r="AD76">
        <v>0.97545467493905869</v>
      </c>
      <c r="AE76">
        <v>0.82383763778434749</v>
      </c>
      <c r="AF76">
        <v>0.1667673836330949</v>
      </c>
      <c r="AG76">
        <v>5.722653784635237</v>
      </c>
      <c r="AH76">
        <v>11.079878664029261</v>
      </c>
      <c r="AI76">
        <v>1.14045429988778</v>
      </c>
      <c r="AJ76">
        <v>11.889758303738679</v>
      </c>
      <c r="AK76">
        <v>5.5370675232823956</v>
      </c>
      <c r="AL76">
        <v>20.622163534994179</v>
      </c>
      <c r="AM76">
        <v>5.0551272135240331E-3</v>
      </c>
      <c r="AN76">
        <v>0.48623522941099279</v>
      </c>
    </row>
    <row r="77" spans="1:40" x14ac:dyDescent="0.45">
      <c r="A77" s="1" t="s">
        <v>129</v>
      </c>
      <c r="B77">
        <v>1.5826568682873019</v>
      </c>
      <c r="C77">
        <v>0.1381198161043673</v>
      </c>
      <c r="D77">
        <v>5.5311735460142321E-2</v>
      </c>
      <c r="E77">
        <v>3.1106609744470382E-2</v>
      </c>
      <c r="F77">
        <v>0.82673206773229602</v>
      </c>
      <c r="G77">
        <v>0.1216717781413531</v>
      </c>
      <c r="H77">
        <v>0.38327371094048562</v>
      </c>
      <c r="I77">
        <v>0.3769220956086165</v>
      </c>
      <c r="J77">
        <v>8.499605664150095E-2</v>
      </c>
      <c r="K77">
        <v>0.1149367284735221</v>
      </c>
      <c r="L77">
        <v>0.60465686656730211</v>
      </c>
      <c r="M77">
        <v>0.35537956502488199</v>
      </c>
      <c r="N77">
        <v>0.35435456163844647</v>
      </c>
      <c r="O77">
        <v>0.18100083349529619</v>
      </c>
      <c r="P77">
        <v>0.11126872391237</v>
      </c>
      <c r="Q77">
        <v>8.8009277019849758E-2</v>
      </c>
      <c r="R77">
        <v>5.029657859654716E-2</v>
      </c>
      <c r="S77">
        <v>0.2284519018985752</v>
      </c>
      <c r="T77">
        <v>8.788315597762722E-2</v>
      </c>
      <c r="U77">
        <v>0.63704958404209255</v>
      </c>
      <c r="V77">
        <v>0.81478099814392291</v>
      </c>
      <c r="W77">
        <v>1.327445864280554</v>
      </c>
      <c r="X77">
        <v>2.2632548201083579E-2</v>
      </c>
      <c r="Y77">
        <v>4.0913336230845823E-2</v>
      </c>
      <c r="Z77">
        <v>0.248456703930964</v>
      </c>
      <c r="AA77">
        <v>0.68152805395530547</v>
      </c>
      <c r="AB77">
        <v>1.632365070799836E-2</v>
      </c>
      <c r="AC77">
        <v>0.33947369541822953</v>
      </c>
      <c r="AD77">
        <v>0.25460371672677129</v>
      </c>
      <c r="AE77">
        <v>0.1699053295390365</v>
      </c>
      <c r="AF77">
        <v>4.4328056359643701E-2</v>
      </c>
      <c r="AG77">
        <v>1.4274311525764161</v>
      </c>
      <c r="AH77">
        <v>6.218844779325142</v>
      </c>
      <c r="AI77">
        <v>0.73711330789944762</v>
      </c>
      <c r="AJ77">
        <v>1.993203347390653</v>
      </c>
      <c r="AK77">
        <v>1.1200767267431959</v>
      </c>
      <c r="AL77">
        <v>3.6160994922213621</v>
      </c>
      <c r="AM77">
        <v>1.9865960898997532E-3</v>
      </c>
      <c r="AN77">
        <v>9.1939775609403168E-2</v>
      </c>
    </row>
    <row r="78" spans="1:40" x14ac:dyDescent="0.45">
      <c r="A78" s="1" t="s">
        <v>130</v>
      </c>
      <c r="B78">
        <v>1.182299541181254</v>
      </c>
      <c r="C78">
        <v>0.11526668018218759</v>
      </c>
      <c r="D78">
        <v>6.3937531849843993E-2</v>
      </c>
      <c r="E78">
        <v>3.4975878440509658E-2</v>
      </c>
      <c r="F78">
        <v>0.61135198049951578</v>
      </c>
      <c r="G78">
        <v>9.3866017812987299E-2</v>
      </c>
      <c r="H78">
        <v>0.35000952819838399</v>
      </c>
      <c r="I78">
        <v>0.34435588315069598</v>
      </c>
      <c r="J78">
        <v>8.4220578454012582E-2</v>
      </c>
      <c r="K78">
        <v>4.6022417636047683E-2</v>
      </c>
      <c r="L78">
        <v>0.27513833937772858</v>
      </c>
      <c r="M78">
        <v>0.31002789119845592</v>
      </c>
      <c r="N78">
        <v>0.26949212595765171</v>
      </c>
      <c r="O78">
        <v>0.19257179410902359</v>
      </c>
      <c r="P78">
        <v>8.7678882268276026E-2</v>
      </c>
      <c r="Q78">
        <v>8.6414921310616385E-2</v>
      </c>
      <c r="R78">
        <v>4.3594588775465022E-2</v>
      </c>
      <c r="S78">
        <v>0.26574995124146827</v>
      </c>
      <c r="T78">
        <v>5.1020719273284658E-2</v>
      </c>
      <c r="U78">
        <v>0.78797956438926153</v>
      </c>
      <c r="V78">
        <v>0.40856049743915918</v>
      </c>
      <c r="W78">
        <v>0.64102919456453211</v>
      </c>
      <c r="X78">
        <v>1.8945805409815671E-2</v>
      </c>
      <c r="Y78">
        <v>4.6346056316621843E-2</v>
      </c>
      <c r="Z78">
        <v>0.17815600097439441</v>
      </c>
      <c r="AA78">
        <v>0.75631874525299925</v>
      </c>
      <c r="AB78">
        <v>1.8907955007773231E-2</v>
      </c>
      <c r="AC78">
        <v>0.33448471302884358</v>
      </c>
      <c r="AD78">
        <v>0.19886760471434589</v>
      </c>
      <c r="AE78">
        <v>0.16167271711407821</v>
      </c>
      <c r="AF78">
        <v>3.1658369560121878E-2</v>
      </c>
      <c r="AG78">
        <v>1.069944287835741</v>
      </c>
      <c r="AH78">
        <v>3.8208167787411131</v>
      </c>
      <c r="AI78">
        <v>0.2569680247645435</v>
      </c>
      <c r="AJ78">
        <v>1.458433405522447</v>
      </c>
      <c r="AK78">
        <v>0.74603322008968065</v>
      </c>
      <c r="AL78">
        <v>3.6198399238834091</v>
      </c>
      <c r="AM78">
        <v>8.616806854163261E-4</v>
      </c>
      <c r="AN78">
        <v>7.372575879403348E-2</v>
      </c>
    </row>
    <row r="79" spans="1:40" x14ac:dyDescent="0.45">
      <c r="A79" s="1" t="s">
        <v>131</v>
      </c>
      <c r="B79">
        <v>1.200374831293707</v>
      </c>
      <c r="C79">
        <v>0.11274676122966081</v>
      </c>
      <c r="D79">
        <v>6.207686032908661E-2</v>
      </c>
      <c r="E79">
        <v>4.2994170216345613E-2</v>
      </c>
      <c r="F79">
        <v>0.65893717378461369</v>
      </c>
      <c r="G79">
        <v>0.1220258281316253</v>
      </c>
      <c r="H79">
        <v>33.457899983934979</v>
      </c>
      <c r="I79">
        <v>34.520460960016038</v>
      </c>
      <c r="J79">
        <v>8.2227828930068414E-2</v>
      </c>
      <c r="K79">
        <v>0.1057896292683551</v>
      </c>
      <c r="L79">
        <v>0.52573166538879701</v>
      </c>
      <c r="M79">
        <v>0.36992134833551638</v>
      </c>
      <c r="N79">
        <v>0.24050955440480659</v>
      </c>
      <c r="O79">
        <v>0.18517654524374139</v>
      </c>
      <c r="P79">
        <v>9.1956808946202534E-2</v>
      </c>
      <c r="Q79">
        <v>8.1750739091878244E-2</v>
      </c>
      <c r="R79">
        <v>3.3052979457719199E-2</v>
      </c>
      <c r="S79">
        <v>0.20063152767490991</v>
      </c>
      <c r="T79">
        <v>8.4252883081938054E-2</v>
      </c>
      <c r="U79">
        <v>0.97786786286319882</v>
      </c>
      <c r="V79">
        <v>0.60715384868495825</v>
      </c>
      <c r="W79">
        <v>0.75098786594380862</v>
      </c>
      <c r="X79">
        <v>2.2766838581508329E-2</v>
      </c>
      <c r="Y79">
        <v>4.0091097956825507E-2</v>
      </c>
      <c r="Z79">
        <v>0.21090746062296309</v>
      </c>
      <c r="AA79">
        <v>0.64963344156296965</v>
      </c>
      <c r="AB79">
        <v>1.7801560886249471E-2</v>
      </c>
      <c r="AC79">
        <v>0.3372001111717417</v>
      </c>
      <c r="AD79">
        <v>0.26735016512075921</v>
      </c>
      <c r="AE79">
        <v>0.1385810513017828</v>
      </c>
      <c r="AF79">
        <v>4.6318448135863208E-2</v>
      </c>
      <c r="AG79">
        <v>2.6373287286472382</v>
      </c>
      <c r="AH79">
        <v>1.5543793818480129</v>
      </c>
      <c r="AI79">
        <v>0.47542517016759439</v>
      </c>
      <c r="AJ79">
        <v>1.745513865440077</v>
      </c>
      <c r="AK79">
        <v>1.0665030235260211</v>
      </c>
      <c r="AL79">
        <v>5.2281617471940702</v>
      </c>
      <c r="AM79">
        <v>4.3551210423496932E-3</v>
      </c>
      <c r="AN79">
        <v>8.0807618928033759E-2</v>
      </c>
    </row>
    <row r="80" spans="1:40" x14ac:dyDescent="0.45">
      <c r="A80" s="1" t="s">
        <v>132</v>
      </c>
      <c r="B80">
        <v>3.760189643518416E-12</v>
      </c>
      <c r="C80">
        <v>3.947766850229488E-13</v>
      </c>
      <c r="D80">
        <v>6.6875459269094263E-13</v>
      </c>
      <c r="E80">
        <v>1.0905865013599879E-13</v>
      </c>
      <c r="F80">
        <v>-9.1131342200568434E-12</v>
      </c>
      <c r="G80">
        <v>-4.7229729330175613E-13</v>
      </c>
      <c r="H80">
        <v>4.7972922007084161E-12</v>
      </c>
      <c r="I80">
        <v>5.6195232151430421E-12</v>
      </c>
      <c r="J80">
        <v>1.271761202118511E-12</v>
      </c>
      <c r="K80">
        <v>-1.2344932105092291E-12</v>
      </c>
      <c r="L80">
        <v>1.7730185547757951E-11</v>
      </c>
      <c r="M80">
        <v>2.7707146419919751E-12</v>
      </c>
      <c r="N80">
        <v>-2.7370861072114242E-12</v>
      </c>
      <c r="O80">
        <v>-1.06831869506556E-12</v>
      </c>
      <c r="P80">
        <v>1.238975950164005E-13</v>
      </c>
      <c r="Q80">
        <v>-2.0603168019938759E-13</v>
      </c>
      <c r="R80">
        <v>-1.002791772656885E-10</v>
      </c>
      <c r="S80">
        <v>-3.1585184375818569E-13</v>
      </c>
      <c r="T80">
        <v>9.4516670460883628E-12</v>
      </c>
      <c r="U80">
        <v>-1.674064589167887E-11</v>
      </c>
      <c r="V80">
        <v>-2.676446408763677E-11</v>
      </c>
      <c r="W80">
        <v>-1.0907147757735261E-11</v>
      </c>
      <c r="X80">
        <v>6.3911157859957538E-13</v>
      </c>
      <c r="Y80">
        <v>5.5377562314391706E-13</v>
      </c>
      <c r="Z80">
        <v>8.1905368289216101E-12</v>
      </c>
      <c r="AA80">
        <v>8.237571017193074E-12</v>
      </c>
      <c r="AB80">
        <v>-3.245850060139471E-13</v>
      </c>
      <c r="AC80">
        <v>-1.2172383041259E-12</v>
      </c>
      <c r="AD80">
        <v>-4.2561496971959989E-10</v>
      </c>
      <c r="AE80">
        <v>-4.6161225717672691E-13</v>
      </c>
      <c r="AF80">
        <v>-4.5664447193758569E-11</v>
      </c>
      <c r="AG80">
        <v>1.5219145828766821E-10</v>
      </c>
      <c r="AH80">
        <v>-4.1200850860061743E-11</v>
      </c>
      <c r="AI80">
        <v>-1.2364515199500271E-9</v>
      </c>
      <c r="AJ80">
        <v>-1.1804322535339521E-9</v>
      </c>
      <c r="AK80">
        <v>-7.9404242561408754E-10</v>
      </c>
      <c r="AL80">
        <v>5.2302755111775382E-12</v>
      </c>
      <c r="AM80">
        <v>5.7006702222615262E-14</v>
      </c>
      <c r="AN80">
        <v>1.211452816878777E-12</v>
      </c>
    </row>
    <row r="81" spans="1:40" x14ac:dyDescent="0.45">
      <c r="A81" s="1" t="s">
        <v>133</v>
      </c>
      <c r="B81">
        <v>8.6794061805741535E-2</v>
      </c>
      <c r="C81">
        <v>8.1520946303749089E-3</v>
      </c>
      <c r="D81">
        <v>4.2072417709213307E-3</v>
      </c>
      <c r="E81">
        <v>3.1105873475592871E-3</v>
      </c>
      <c r="F81">
        <v>4.4761347488108547E-2</v>
      </c>
      <c r="G81">
        <v>8.2032157346924976E-3</v>
      </c>
      <c r="H81">
        <v>11.47864537437159</v>
      </c>
      <c r="I81">
        <v>11.8465353738153</v>
      </c>
      <c r="J81">
        <v>6.5504772056697866E-3</v>
      </c>
      <c r="K81">
        <v>1.1904485626718361E-2</v>
      </c>
      <c r="L81">
        <v>3.8022470971490599E-2</v>
      </c>
      <c r="M81">
        <v>2.569271359082648E-2</v>
      </c>
      <c r="N81">
        <v>1.6303597285116881E-2</v>
      </c>
      <c r="O81">
        <v>1.2963506784694439E-2</v>
      </c>
      <c r="P81">
        <v>6.7043867706956042E-3</v>
      </c>
      <c r="Q81">
        <v>5.9206888910684624E-3</v>
      </c>
      <c r="R81">
        <v>2.333554172457084E-3</v>
      </c>
      <c r="S81">
        <v>1.3712381242604609E-2</v>
      </c>
      <c r="T81">
        <v>9.1629676114405641E-3</v>
      </c>
      <c r="U81">
        <v>7.1406753401966533E-2</v>
      </c>
      <c r="V81">
        <v>5.6641393100494229E-2</v>
      </c>
      <c r="W81">
        <v>7.6333372182715756E-2</v>
      </c>
      <c r="X81">
        <v>2.344784941856152E-3</v>
      </c>
      <c r="Y81">
        <v>2.7929567866119818E-3</v>
      </c>
      <c r="Z81">
        <v>2.4744155694375141E-2</v>
      </c>
      <c r="AA81">
        <v>4.701687506025954E-2</v>
      </c>
      <c r="AB81">
        <v>1.232023754754752E-3</v>
      </c>
      <c r="AC81">
        <v>2.372291963896641E-2</v>
      </c>
      <c r="AD81">
        <v>2.939062328787145E-2</v>
      </c>
      <c r="AE81">
        <v>1.320623183641109E-2</v>
      </c>
      <c r="AF81">
        <v>6.2115181102063242E-3</v>
      </c>
      <c r="AG81">
        <v>0.24338987998933451</v>
      </c>
      <c r="AH81">
        <v>0.24329787984971629</v>
      </c>
      <c r="AI81">
        <v>6.0740222444038143E-2</v>
      </c>
      <c r="AJ81">
        <v>0.15133568143611331</v>
      </c>
      <c r="AK81">
        <v>9.3121496422630873E-2</v>
      </c>
      <c r="AL81">
        <v>0.78817722280137048</v>
      </c>
      <c r="AM81">
        <v>2.9270098029265631E-4</v>
      </c>
      <c r="AN81">
        <v>8.1334021281246928E-3</v>
      </c>
    </row>
    <row r="82" spans="1:40" x14ac:dyDescent="0.45">
      <c r="A82" s="1" t="s">
        <v>134</v>
      </c>
      <c r="B82">
        <v>0.89083004073802807</v>
      </c>
      <c r="C82">
        <v>9.5247567858442128E-2</v>
      </c>
      <c r="D82">
        <v>3.6053997271461309E-2</v>
      </c>
      <c r="E82">
        <v>3.9029011599013438E-2</v>
      </c>
      <c r="F82">
        <v>0.34583957216309752</v>
      </c>
      <c r="G82">
        <v>7.4991569824682039E-2</v>
      </c>
      <c r="H82">
        <v>0.61558092334418602</v>
      </c>
      <c r="I82">
        <v>0.62263691699933399</v>
      </c>
      <c r="J82">
        <v>6.5637397992551028E-2</v>
      </c>
      <c r="K82">
        <v>0.13762383642842599</v>
      </c>
      <c r="L82">
        <v>0.25048253256883868</v>
      </c>
      <c r="M82">
        <v>0.21131070191431159</v>
      </c>
      <c r="N82">
        <v>0.16296496906812191</v>
      </c>
      <c r="O82">
        <v>0.1328277573216971</v>
      </c>
      <c r="P82">
        <v>6.0018178746495232E-2</v>
      </c>
      <c r="Q82">
        <v>5.7326598412488591E-2</v>
      </c>
      <c r="R82">
        <v>4.1763027212146163E-2</v>
      </c>
      <c r="S82">
        <v>0.13566683642883759</v>
      </c>
      <c r="T82">
        <v>0.1067392481765459</v>
      </c>
      <c r="U82">
        <v>0.86269095259797834</v>
      </c>
      <c r="V82">
        <v>0.94057927833928945</v>
      </c>
      <c r="W82">
        <v>1.3759618212834559</v>
      </c>
      <c r="X82">
        <v>3.1868583820861732E-2</v>
      </c>
      <c r="Y82">
        <v>3.1714202488727992E-2</v>
      </c>
      <c r="Z82">
        <v>0.37007590128394602</v>
      </c>
      <c r="AA82">
        <v>0.66143638901369672</v>
      </c>
      <c r="AB82">
        <v>1.467869724666742E-2</v>
      </c>
      <c r="AC82">
        <v>0.48616956297821651</v>
      </c>
      <c r="AD82">
        <v>0.87653226504529036</v>
      </c>
      <c r="AE82">
        <v>1.686120185443768</v>
      </c>
      <c r="AF82">
        <v>0.17102763243902369</v>
      </c>
      <c r="AG82">
        <v>1.634557102772028</v>
      </c>
      <c r="AH82">
        <v>2.9069735418406921</v>
      </c>
      <c r="AI82">
        <v>0.51620715049465493</v>
      </c>
      <c r="AJ82">
        <v>1.319480641571795</v>
      </c>
      <c r="AK82">
        <v>0.9410785359336149</v>
      </c>
      <c r="AL82">
        <v>6.233395272676983</v>
      </c>
      <c r="AM82">
        <v>1.1461105345723489E-3</v>
      </c>
      <c r="AN82">
        <v>0.31667566161767668</v>
      </c>
    </row>
    <row r="83" spans="1:40" x14ac:dyDescent="0.45">
      <c r="A83" s="1" t="s">
        <v>135</v>
      </c>
      <c r="B83">
        <v>0.71726365622364918</v>
      </c>
      <c r="C83">
        <v>7.6564938247730446E-2</v>
      </c>
      <c r="D83">
        <v>2.538903269307476E-2</v>
      </c>
      <c r="E83">
        <v>3.2763190034931701E-2</v>
      </c>
      <c r="F83">
        <v>0.23903156864308869</v>
      </c>
      <c r="G83">
        <v>4.9147031246916828E-2</v>
      </c>
      <c r="H83">
        <v>0.59133639327209075</v>
      </c>
      <c r="I83">
        <v>0.60010294188120394</v>
      </c>
      <c r="J83">
        <v>5.2749848221560071E-2</v>
      </c>
      <c r="K83">
        <v>0.13170825849831261</v>
      </c>
      <c r="L83">
        <v>0.22367590590476499</v>
      </c>
      <c r="M83">
        <v>0.15032828700171791</v>
      </c>
      <c r="N83">
        <v>0.11161455818226371</v>
      </c>
      <c r="O83">
        <v>9.406749334726415E-2</v>
      </c>
      <c r="P83">
        <v>4.4575802476564688E-2</v>
      </c>
      <c r="Q83">
        <v>4.1656348888673478E-2</v>
      </c>
      <c r="R83">
        <v>3.349840229603774E-2</v>
      </c>
      <c r="S83">
        <v>9.3947250243228683E-2</v>
      </c>
      <c r="T83">
        <v>9.7537191095684664E-2</v>
      </c>
      <c r="U83">
        <v>0.65570211371263654</v>
      </c>
      <c r="V83">
        <v>0.87710503799553508</v>
      </c>
      <c r="W83">
        <v>1.29810925512474</v>
      </c>
      <c r="X83">
        <v>2.8679354064520182E-2</v>
      </c>
      <c r="Y83">
        <v>2.2839911913008399E-2</v>
      </c>
      <c r="Z83">
        <v>0.34290534258841288</v>
      </c>
      <c r="AA83">
        <v>0.5169891782299092</v>
      </c>
      <c r="AB83">
        <v>1.0514898378923049E-2</v>
      </c>
      <c r="AC83">
        <v>0.42386360949318008</v>
      </c>
      <c r="AD83">
        <v>0.81433991662271155</v>
      </c>
      <c r="AE83">
        <v>1.6554792872735311</v>
      </c>
      <c r="AF83">
        <v>0.16435023317567951</v>
      </c>
      <c r="AG83">
        <v>1.4848364149192319</v>
      </c>
      <c r="AH83">
        <v>2.7301379845921279</v>
      </c>
      <c r="AI83">
        <v>0.44111980829428687</v>
      </c>
      <c r="AJ83">
        <v>1.0886522699288861</v>
      </c>
      <c r="AK83">
        <v>0.81310798927613104</v>
      </c>
      <c r="AL83">
        <v>5.4830863414188533</v>
      </c>
      <c r="AM83">
        <v>1.0403384990100471E-3</v>
      </c>
      <c r="AN83">
        <v>0.30498714652445191</v>
      </c>
    </row>
    <row r="84" spans="1:40" x14ac:dyDescent="0.45">
      <c r="A84" s="1" t="s">
        <v>136</v>
      </c>
      <c r="B84">
        <v>1.6486392624777051</v>
      </c>
      <c r="C84">
        <v>0.1759719978035367</v>
      </c>
      <c r="D84">
        <v>5.7965111674378428E-2</v>
      </c>
      <c r="E84">
        <v>7.5450680647322604E-2</v>
      </c>
      <c r="F84">
        <v>0.54517269627252751</v>
      </c>
      <c r="G84">
        <v>0.11175574471578931</v>
      </c>
      <c r="H84">
        <v>1.3694955222852569</v>
      </c>
      <c r="I84">
        <v>1.3899776835914219</v>
      </c>
      <c r="J84">
        <v>0.1212355145521286</v>
      </c>
      <c r="K84">
        <v>0.30498282360686202</v>
      </c>
      <c r="L84">
        <v>0.51648978176404037</v>
      </c>
      <c r="M84">
        <v>0.34339866257798479</v>
      </c>
      <c r="N84">
        <v>0.25443755878747709</v>
      </c>
      <c r="O84">
        <v>0.21482865895935929</v>
      </c>
      <c r="P84">
        <v>0.102054476245911</v>
      </c>
      <c r="Q84">
        <v>9.5263090504238326E-2</v>
      </c>
      <c r="R84">
        <v>7.6982743941156492E-2</v>
      </c>
      <c r="S84">
        <v>0.21429324912798911</v>
      </c>
      <c r="T84">
        <v>0.22543861753299829</v>
      </c>
      <c r="U84">
        <v>1.502951089751104</v>
      </c>
      <c r="V84">
        <v>2.028931789333877</v>
      </c>
      <c r="W84">
        <v>3.0041992507506028</v>
      </c>
      <c r="X84">
        <v>6.6244949043400531E-2</v>
      </c>
      <c r="Y84">
        <v>5.2207671240247291E-2</v>
      </c>
      <c r="Z84">
        <v>0.79300934678190071</v>
      </c>
      <c r="AA84">
        <v>1.1866292313798781</v>
      </c>
      <c r="AB84">
        <v>2.4028259541401881E-2</v>
      </c>
      <c r="AC84">
        <v>0.9777455231482195</v>
      </c>
      <c r="AD84">
        <v>1.8834600275958651</v>
      </c>
      <c r="AE84">
        <v>3.837206542309576</v>
      </c>
      <c r="AF84">
        <v>0.38062942144830092</v>
      </c>
      <c r="AG84">
        <v>3.431081070824304</v>
      </c>
      <c r="AH84">
        <v>6.3171914217309411</v>
      </c>
      <c r="AI84">
        <v>1.016663186618773</v>
      </c>
      <c r="AJ84">
        <v>2.5051069231373142</v>
      </c>
      <c r="AK84">
        <v>1.8749010789295339</v>
      </c>
      <c r="AL84">
        <v>12.652911509133499</v>
      </c>
      <c r="AM84">
        <v>2.403883374953716E-3</v>
      </c>
      <c r="AN84">
        <v>0.70640053930180713</v>
      </c>
    </row>
    <row r="85" spans="1:40" x14ac:dyDescent="0.45">
      <c r="A85" s="1" t="s">
        <v>137</v>
      </c>
      <c r="B85">
        <v>1.470051182738324</v>
      </c>
      <c r="C85">
        <v>0.15695772735775221</v>
      </c>
      <c r="D85">
        <v>5.3079567725854801E-2</v>
      </c>
      <c r="E85">
        <v>6.6765163300308836E-2</v>
      </c>
      <c r="F85">
        <v>0.50120912899572023</v>
      </c>
      <c r="G85">
        <v>0.1039499635023258</v>
      </c>
      <c r="H85">
        <v>1.184514606796558</v>
      </c>
      <c r="I85">
        <v>1.2015969998556091</v>
      </c>
      <c r="J85">
        <v>0.1081406214539499</v>
      </c>
      <c r="K85">
        <v>0.263945809488699</v>
      </c>
      <c r="L85">
        <v>0.45212107794628881</v>
      </c>
      <c r="M85">
        <v>0.31378385568331868</v>
      </c>
      <c r="N85">
        <v>0.23437808518401751</v>
      </c>
      <c r="O85">
        <v>0.19648806026553789</v>
      </c>
      <c r="P85">
        <v>9.2434432903534841E-2</v>
      </c>
      <c r="Q85">
        <v>8.6666694924988283E-2</v>
      </c>
      <c r="R85">
        <v>6.8692489691660669E-2</v>
      </c>
      <c r="S85">
        <v>0.19693171813281629</v>
      </c>
      <c r="T85">
        <v>0.1965796966422807</v>
      </c>
      <c r="U85">
        <v>1.3550372714957151</v>
      </c>
      <c r="V85">
        <v>1.7632954741517519</v>
      </c>
      <c r="W85">
        <v>2.60594952232697</v>
      </c>
      <c r="X85">
        <v>5.7912975916057381E-2</v>
      </c>
      <c r="Y85">
        <v>4.7584010469955772E-2</v>
      </c>
      <c r="Z85">
        <v>0.6899065120421134</v>
      </c>
      <c r="AA85">
        <v>1.064050264405185</v>
      </c>
      <c r="AB85">
        <v>2.192451762872202E-2</v>
      </c>
      <c r="AC85">
        <v>0.85942233275072877</v>
      </c>
      <c r="AD85">
        <v>1.6378679660651541</v>
      </c>
      <c r="AE85">
        <v>3.307516835076846</v>
      </c>
      <c r="AF85">
        <v>0.3291983033843352</v>
      </c>
      <c r="AG85">
        <v>2.9948136537842749</v>
      </c>
      <c r="AH85">
        <v>5.4837667194141231</v>
      </c>
      <c r="AI85">
        <v>0.89677663593900725</v>
      </c>
      <c r="AJ85">
        <v>2.2236921287136631</v>
      </c>
      <c r="AK85">
        <v>1.650601738912832</v>
      </c>
      <c r="AL85">
        <v>11.10460267610325</v>
      </c>
      <c r="AM85">
        <v>2.0984929521837242E-3</v>
      </c>
      <c r="AN85">
        <v>0.61073583516371521</v>
      </c>
    </row>
    <row r="86" spans="1:40" x14ac:dyDescent="0.45">
      <c r="A86" s="1" t="s">
        <v>138</v>
      </c>
      <c r="B86">
        <v>0.99418945213327437</v>
      </c>
      <c r="C86">
        <v>0.1092853831993377</v>
      </c>
      <c r="D86">
        <v>5.9009466215892419E-2</v>
      </c>
      <c r="E86">
        <v>4.8235137873320302E-2</v>
      </c>
      <c r="F86">
        <v>0.5509278062693661</v>
      </c>
      <c r="G86">
        <v>0.14882185540304041</v>
      </c>
      <c r="H86">
        <v>0.34896417240605282</v>
      </c>
      <c r="I86">
        <v>0.34058324879064777</v>
      </c>
      <c r="J86">
        <v>0.24624694519625659</v>
      </c>
      <c r="K86">
        <v>5.6344180051148163E-2</v>
      </c>
      <c r="L86">
        <v>0.35784451741027018</v>
      </c>
      <c r="M86">
        <v>0.36036746102155542</v>
      </c>
      <c r="N86">
        <v>0.28289836628247989</v>
      </c>
      <c r="O86">
        <v>0.34856059201600259</v>
      </c>
      <c r="P86">
        <v>0.14741152563578139</v>
      </c>
      <c r="Q86">
        <v>0.17185029549975739</v>
      </c>
      <c r="R86">
        <v>0.13178512633706149</v>
      </c>
      <c r="S86">
        <v>1.159316400416319</v>
      </c>
      <c r="T86">
        <v>0.14210365058472921</v>
      </c>
      <c r="U86">
        <v>2.1838939304515672</v>
      </c>
      <c r="V86">
        <v>1.0923731226419311</v>
      </c>
      <c r="W86">
        <v>0.70542409093721881</v>
      </c>
      <c r="X86">
        <v>2.1329150358221059E-2</v>
      </c>
      <c r="Y86">
        <v>0.19264538289644961</v>
      </c>
      <c r="Z86">
        <v>0.19675303259842861</v>
      </c>
      <c r="AA86">
        <v>2.9927263805307391</v>
      </c>
      <c r="AB86">
        <v>4.8826770854697048E-2</v>
      </c>
      <c r="AC86">
        <v>0.63101992495964521</v>
      </c>
      <c r="AD86">
        <v>0.318896789304844</v>
      </c>
      <c r="AE86">
        <v>0.51682424734046717</v>
      </c>
      <c r="AF86">
        <v>0.35416876878650427</v>
      </c>
      <c r="AG86">
        <v>0.82322693299468663</v>
      </c>
      <c r="AH86">
        <v>1.5597876183640491</v>
      </c>
      <c r="AI86">
        <v>7.430729295143494</v>
      </c>
      <c r="AJ86">
        <v>2.1289844904890671</v>
      </c>
      <c r="AK86">
        <v>1.559602046396813</v>
      </c>
      <c r="AL86">
        <v>40.431799755774122</v>
      </c>
      <c r="AM86">
        <v>1.387988170999136E-3</v>
      </c>
      <c r="AN86">
        <v>0.22376494203007211</v>
      </c>
    </row>
    <row r="87" spans="1:40" x14ac:dyDescent="0.45">
      <c r="A87" s="1" t="s">
        <v>139</v>
      </c>
      <c r="B87">
        <v>0.90006679029969128</v>
      </c>
      <c r="C87">
        <v>9.653809586514113E-2</v>
      </c>
      <c r="D87">
        <v>4.5256571262159373E-2</v>
      </c>
      <c r="E87">
        <v>3.618756852129542E-2</v>
      </c>
      <c r="F87">
        <v>0.44504333160353859</v>
      </c>
      <c r="G87">
        <v>0.10301315627521621</v>
      </c>
      <c r="H87">
        <v>0.38988243844453502</v>
      </c>
      <c r="I87">
        <v>0.38952887691217042</v>
      </c>
      <c r="J87">
        <v>6.6558014892688838E-2</v>
      </c>
      <c r="K87">
        <v>8.8366220357854061E-2</v>
      </c>
      <c r="L87">
        <v>0.19973225531005701</v>
      </c>
      <c r="M87">
        <v>0.26154942200516618</v>
      </c>
      <c r="N87">
        <v>0.21218708433078609</v>
      </c>
      <c r="O87">
        <v>0.1654437137468911</v>
      </c>
      <c r="P87">
        <v>6.9731909628411429E-2</v>
      </c>
      <c r="Q87">
        <v>6.8836926934575965E-2</v>
      </c>
      <c r="R87">
        <v>4.2505651411324771E-2</v>
      </c>
      <c r="S87">
        <v>0.17414781488072761</v>
      </c>
      <c r="T87">
        <v>7.9725879203688482E-2</v>
      </c>
      <c r="U87">
        <v>0.9659907568559839</v>
      </c>
      <c r="V87">
        <v>0.65982141371726211</v>
      </c>
      <c r="W87">
        <v>0.92885809760514171</v>
      </c>
      <c r="X87">
        <v>2.4874870405273631E-2</v>
      </c>
      <c r="Y87">
        <v>3.8579607095917408E-2</v>
      </c>
      <c r="Z87">
        <v>0.26493679479267501</v>
      </c>
      <c r="AA87">
        <v>0.70606841000732257</v>
      </c>
      <c r="AB87">
        <v>1.7993075584594551E-2</v>
      </c>
      <c r="AC87">
        <v>0.41258900707400481</v>
      </c>
      <c r="AD87">
        <v>0.62226554393286815</v>
      </c>
      <c r="AE87">
        <v>0.98117246036411787</v>
      </c>
      <c r="AF87">
        <v>0.1081796824963186</v>
      </c>
      <c r="AG87">
        <v>1.2422396874637101</v>
      </c>
      <c r="AH87">
        <v>1.9923548304943459</v>
      </c>
      <c r="AI87">
        <v>0.4597426076323462</v>
      </c>
      <c r="AJ87">
        <v>1.2694869435526841</v>
      </c>
      <c r="AK87">
        <v>0.81651045309074277</v>
      </c>
      <c r="AL87">
        <v>5.1722561205867308</v>
      </c>
      <c r="AM87">
        <v>8.7294730688369055E-4</v>
      </c>
      <c r="AN87">
        <v>0.1986680633428525</v>
      </c>
    </row>
    <row r="88" spans="1:40" x14ac:dyDescent="0.45">
      <c r="A88" s="1" t="s">
        <v>140</v>
      </c>
      <c r="B88">
        <v>0.58073248891777907</v>
      </c>
      <c r="C88">
        <v>6.2057351976619213E-2</v>
      </c>
      <c r="D88">
        <v>2.2495852491829178E-2</v>
      </c>
      <c r="E88">
        <v>2.581356095928436E-2</v>
      </c>
      <c r="F88">
        <v>0.21453858790000199</v>
      </c>
      <c r="G88">
        <v>4.5777245479697137E-2</v>
      </c>
      <c r="H88">
        <v>0.42778857729033548</v>
      </c>
      <c r="I88">
        <v>0.43324250348384652</v>
      </c>
      <c r="J88">
        <v>4.2761648306741479E-2</v>
      </c>
      <c r="K88">
        <v>9.5502473635207183E-2</v>
      </c>
      <c r="L88">
        <v>0.16937906073010081</v>
      </c>
      <c r="M88">
        <v>0.13226909325053371</v>
      </c>
      <c r="N88">
        <v>0.10081131099804801</v>
      </c>
      <c r="O88">
        <v>8.3024704634657234E-2</v>
      </c>
      <c r="P88">
        <v>3.8088128995721247E-2</v>
      </c>
      <c r="Q88">
        <v>3.6125226886105019E-2</v>
      </c>
      <c r="R88">
        <v>2.71899964266266E-2</v>
      </c>
      <c r="S88">
        <v>8.4209393921730755E-2</v>
      </c>
      <c r="T88">
        <v>7.2793155963426434E-2</v>
      </c>
      <c r="U88">
        <v>0.55161839623770259</v>
      </c>
      <c r="V88">
        <v>0.64632459369897799</v>
      </c>
      <c r="W88">
        <v>0.94965364165020161</v>
      </c>
      <c r="X88">
        <v>2.1611164641802891E-2</v>
      </c>
      <c r="Y88">
        <v>1.9928380188758081E-2</v>
      </c>
      <c r="Z88">
        <v>0.25369183138057882</v>
      </c>
      <c r="AA88">
        <v>0.42687894817632122</v>
      </c>
      <c r="AB88">
        <v>9.2080995125561945E-3</v>
      </c>
      <c r="AC88">
        <v>0.32590846476405572</v>
      </c>
      <c r="AD88">
        <v>0.60147266211238115</v>
      </c>
      <c r="AE88">
        <v>1.1816449160406799</v>
      </c>
      <c r="AF88">
        <v>0.1188692374514754</v>
      </c>
      <c r="AG88">
        <v>1.1122844479310581</v>
      </c>
      <c r="AH88">
        <v>2.0028977486576141</v>
      </c>
      <c r="AI88">
        <v>0.34357181040971069</v>
      </c>
      <c r="AJ88">
        <v>0.86743823619202587</v>
      </c>
      <c r="AK88">
        <v>0.62882223913011204</v>
      </c>
      <c r="AL88">
        <v>4.1920551766986458</v>
      </c>
      <c r="AM88">
        <v>7.7968686769208E-4</v>
      </c>
      <c r="AN88">
        <v>0.22028587514510439</v>
      </c>
    </row>
    <row r="89" spans="1:40" x14ac:dyDescent="0.45">
      <c r="A89" s="1" t="s">
        <v>141</v>
      </c>
      <c r="B89">
        <v>0.13087483351683921</v>
      </c>
      <c r="C89">
        <v>1.390127837806133E-2</v>
      </c>
      <c r="D89">
        <v>2.6195900500010421E-3</v>
      </c>
      <c r="E89">
        <v>6.7182362637221117E-3</v>
      </c>
      <c r="F89">
        <v>2.181333455571003E-2</v>
      </c>
      <c r="G89">
        <v>2.7557974887254481E-3</v>
      </c>
      <c r="H89">
        <v>0.16081328745510409</v>
      </c>
      <c r="I89">
        <v>0.1641189631353637</v>
      </c>
      <c r="J89">
        <v>9.5702202498724551E-3</v>
      </c>
      <c r="K89">
        <v>3.5588356411545202E-2</v>
      </c>
      <c r="L89">
        <v>5.2976290873171787E-2</v>
      </c>
      <c r="M89">
        <v>1.6474399193700869E-2</v>
      </c>
      <c r="N89">
        <v>9.528031352538862E-3</v>
      </c>
      <c r="O89">
        <v>1.0041359747536701E-2</v>
      </c>
      <c r="P89">
        <v>6.0605936261290943E-3</v>
      </c>
      <c r="Q89">
        <v>5.1119021146514582E-3</v>
      </c>
      <c r="R89">
        <v>6.0416648741784523E-3</v>
      </c>
      <c r="S89">
        <v>8.6888781412291609E-3</v>
      </c>
      <c r="T89">
        <v>2.4208554058059831E-2</v>
      </c>
      <c r="U89">
        <v>9.8128708277832821E-2</v>
      </c>
      <c r="V89">
        <v>0.22627793124672521</v>
      </c>
      <c r="W89">
        <v>0.34205302348531452</v>
      </c>
      <c r="X89">
        <v>6.9028927117311192E-3</v>
      </c>
      <c r="Y89">
        <v>2.677093327780748E-3</v>
      </c>
      <c r="Z89">
        <v>8.741502629306841E-2</v>
      </c>
      <c r="AA89">
        <v>8.571933433789429E-2</v>
      </c>
      <c r="AB89">
        <v>1.197598747197224E-3</v>
      </c>
      <c r="AC89">
        <v>9.526595580841242E-2</v>
      </c>
      <c r="AD89">
        <v>0.20863402919385271</v>
      </c>
      <c r="AE89">
        <v>0.46678314046248742</v>
      </c>
      <c r="AF89">
        <v>4.47219758149262E-2</v>
      </c>
      <c r="AG89">
        <v>0.36424382246824533</v>
      </c>
      <c r="AH89">
        <v>0.71356195979877779</v>
      </c>
      <c r="AI89">
        <v>9.4583070063558566E-2</v>
      </c>
      <c r="AJ89">
        <v>0.21315811325427189</v>
      </c>
      <c r="AK89">
        <v>0.17898992288390639</v>
      </c>
      <c r="AL89">
        <v>1.2571474847236179</v>
      </c>
      <c r="AM89">
        <v>2.5481645531540018E-4</v>
      </c>
      <c r="AN89">
        <v>8.330415286251687E-2</v>
      </c>
    </row>
    <row r="90" spans="1:40" x14ac:dyDescent="0.45">
      <c r="A90" s="1" t="s">
        <v>142</v>
      </c>
      <c r="B90">
        <v>2.7660696345567031</v>
      </c>
      <c r="C90">
        <v>0.26101185735006488</v>
      </c>
      <c r="D90">
        <v>8.5572817394917899E-2</v>
      </c>
      <c r="E90">
        <v>3.279790975536144E-2</v>
      </c>
      <c r="F90">
        <v>1.2935415810389741</v>
      </c>
      <c r="G90">
        <v>0.12241415299228781</v>
      </c>
      <c r="H90">
        <v>1.883908324320055</v>
      </c>
      <c r="I90">
        <v>1.9253639809962031</v>
      </c>
      <c r="J90">
        <v>0.39298312038797389</v>
      </c>
      <c r="K90">
        <v>1.0382385604174129</v>
      </c>
      <c r="L90">
        <v>0.77403575894665377</v>
      </c>
      <c r="M90">
        <v>0.47147484195648831</v>
      </c>
      <c r="N90">
        <v>0.30191626299874857</v>
      </c>
      <c r="O90">
        <v>0.33833159540047492</v>
      </c>
      <c r="P90">
        <v>0.22972111109566479</v>
      </c>
      <c r="Q90">
        <v>0.18534366341875641</v>
      </c>
      <c r="R90">
        <v>0.17423560507733499</v>
      </c>
      <c r="S90">
        <v>0.28646883694904668</v>
      </c>
      <c r="T90">
        <v>0.28905468042548438</v>
      </c>
      <c r="U90">
        <v>38.915943414315898</v>
      </c>
      <c r="V90">
        <v>14.865357586011401</v>
      </c>
      <c r="W90">
        <v>16.337807674391541</v>
      </c>
      <c r="X90">
        <v>7.014057877610938E-2</v>
      </c>
      <c r="Y90">
        <v>7.1023527357835362E-2</v>
      </c>
      <c r="Z90">
        <v>0.81313128068858487</v>
      </c>
      <c r="AA90">
        <v>1.285316624771754</v>
      </c>
      <c r="AB90">
        <v>3.4150576766743372E-2</v>
      </c>
      <c r="AC90">
        <v>0.53088233754476721</v>
      </c>
      <c r="AD90">
        <v>13.688691363320769</v>
      </c>
      <c r="AE90">
        <v>0.51189998273848936</v>
      </c>
      <c r="AF90">
        <v>0.51578934682561406</v>
      </c>
      <c r="AG90">
        <v>2.5440616357286769</v>
      </c>
      <c r="AH90">
        <v>3.94004444286819</v>
      </c>
      <c r="AI90">
        <v>0.82929690937061551</v>
      </c>
      <c r="AJ90">
        <v>2.443203273600552</v>
      </c>
      <c r="AK90">
        <v>2.785875138750642</v>
      </c>
      <c r="AL90">
        <v>21.861049917239569</v>
      </c>
      <c r="AM90">
        <v>2.3634724276202931E-3</v>
      </c>
      <c r="AN90">
        <v>0.68020518743866665</v>
      </c>
    </row>
    <row r="91" spans="1:40" x14ac:dyDescent="0.45">
      <c r="A91" s="1" t="s">
        <v>143</v>
      </c>
      <c r="B91">
        <v>1.2181560359175441</v>
      </c>
      <c r="C91">
        <v>0.1304649021217861</v>
      </c>
      <c r="D91">
        <v>5.5702607861839767E-2</v>
      </c>
      <c r="E91">
        <v>5.1016323307430701E-2</v>
      </c>
      <c r="F91">
        <v>0.54223884124446387</v>
      </c>
      <c r="G91">
        <v>0.12229869792835051</v>
      </c>
      <c r="H91">
        <v>0.67350758474879058</v>
      </c>
      <c r="I91">
        <v>0.67773115945715812</v>
      </c>
      <c r="J91">
        <v>8.9929193588002942E-2</v>
      </c>
      <c r="K91">
        <v>0.15144524431288939</v>
      </c>
      <c r="L91">
        <v>0.30384205627342542</v>
      </c>
      <c r="M91">
        <v>0.32378978503037742</v>
      </c>
      <c r="N91">
        <v>0.25730631282683247</v>
      </c>
      <c r="O91">
        <v>0.20428237417893791</v>
      </c>
      <c r="P91">
        <v>8.8662618268842155E-2</v>
      </c>
      <c r="Q91">
        <v>8.6304836309672825E-2</v>
      </c>
      <c r="R91">
        <v>5.7332867154297612E-2</v>
      </c>
      <c r="S91">
        <v>0.21239551852952879</v>
      </c>
      <c r="T91">
        <v>0.12557199008699119</v>
      </c>
      <c r="U91">
        <v>1.248086032680225</v>
      </c>
      <c r="V91">
        <v>1.075561182622607</v>
      </c>
      <c r="W91">
        <v>1.5470444844557349</v>
      </c>
      <c r="X91">
        <v>3.8268249941258763E-2</v>
      </c>
      <c r="Y91">
        <v>4.8106347238558632E-2</v>
      </c>
      <c r="Z91">
        <v>0.42704707550195131</v>
      </c>
      <c r="AA91">
        <v>0.93186062799428515</v>
      </c>
      <c r="AB91">
        <v>2.2364849790726699E-2</v>
      </c>
      <c r="AC91">
        <v>0.60780575355513544</v>
      </c>
      <c r="AD91">
        <v>1.007668676806228</v>
      </c>
      <c r="AE91">
        <v>1.781895321491894</v>
      </c>
      <c r="AF91">
        <v>0.18701862584309159</v>
      </c>
      <c r="AG91">
        <v>1.938434665827609</v>
      </c>
      <c r="AH91">
        <v>3.290146284242927</v>
      </c>
      <c r="AI91">
        <v>0.661063862073066</v>
      </c>
      <c r="AJ91">
        <v>1.758144512224366</v>
      </c>
      <c r="AK91">
        <v>1.1894797913131161</v>
      </c>
      <c r="AL91">
        <v>7.7075907454147714</v>
      </c>
      <c r="AM91">
        <v>1.360573848727677E-3</v>
      </c>
      <c r="AN91">
        <v>0.34509709406302103</v>
      </c>
    </row>
    <row r="92" spans="1:40" x14ac:dyDescent="0.45">
      <c r="A92" s="1" t="s">
        <v>144</v>
      </c>
      <c r="B92">
        <v>0.55174492229853311</v>
      </c>
      <c r="C92">
        <v>5.9112494531089063E-2</v>
      </c>
      <c r="D92">
        <v>2.5825233737400789E-2</v>
      </c>
      <c r="E92">
        <v>2.2888065857108571E-2</v>
      </c>
      <c r="F92">
        <v>0.25204920941967102</v>
      </c>
      <c r="G92">
        <v>5.7231223478755228E-2</v>
      </c>
      <c r="H92">
        <v>0.28939829828876068</v>
      </c>
      <c r="I92">
        <v>0.29080650617588788</v>
      </c>
      <c r="J92">
        <v>4.0748229952985153E-2</v>
      </c>
      <c r="K92">
        <v>6.5175523105009167E-2</v>
      </c>
      <c r="L92">
        <v>0.13402166000404969</v>
      </c>
      <c r="M92">
        <v>0.14989693926301181</v>
      </c>
      <c r="N92">
        <v>0.1197495151380408</v>
      </c>
      <c r="O92">
        <v>9.4633947885264108E-2</v>
      </c>
      <c r="P92">
        <v>4.0771681046567532E-2</v>
      </c>
      <c r="Q92">
        <v>3.9826844007302138E-2</v>
      </c>
      <c r="R92">
        <v>2.598892058799588E-2</v>
      </c>
      <c r="S92">
        <v>9.8702348028226125E-2</v>
      </c>
      <c r="T92">
        <v>5.4978865576945868E-2</v>
      </c>
      <c r="U92">
        <v>0.57166656395861237</v>
      </c>
      <c r="V92">
        <v>0.46756053479558168</v>
      </c>
      <c r="W92">
        <v>0.66958512163359973</v>
      </c>
      <c r="X92">
        <v>1.6838913793815139E-2</v>
      </c>
      <c r="Y92">
        <v>2.2229991860286361E-2</v>
      </c>
      <c r="Z92">
        <v>0.18607266326320751</v>
      </c>
      <c r="AA92">
        <v>0.42462012273842809</v>
      </c>
      <c r="AB92">
        <v>1.034313775602819E-2</v>
      </c>
      <c r="AC92">
        <v>0.26999228824103971</v>
      </c>
      <c r="AD92">
        <v>0.4386416061049721</v>
      </c>
      <c r="AE92">
        <v>0.75834569157578435</v>
      </c>
      <c r="AF92">
        <v>8.0347746528496591E-2</v>
      </c>
      <c r="AG92">
        <v>0.85037432604463281</v>
      </c>
      <c r="AH92">
        <v>1.4264859408357109</v>
      </c>
      <c r="AI92">
        <v>0.2952483843011724</v>
      </c>
      <c r="AJ92">
        <v>0.79202873735283086</v>
      </c>
      <c r="AK92">
        <v>0.52969464512429243</v>
      </c>
      <c r="AL92">
        <v>3.4150877662378099</v>
      </c>
      <c r="AM92">
        <v>5.9702118924503359E-4</v>
      </c>
      <c r="AN92">
        <v>0.1481239132667144</v>
      </c>
    </row>
    <row r="93" spans="1:40" x14ac:dyDescent="0.45">
      <c r="A93" s="1" t="s">
        <v>145</v>
      </c>
      <c r="B93">
        <v>0.39211641054692808</v>
      </c>
      <c r="C93">
        <v>4.1818171754110567E-2</v>
      </c>
      <c r="D93">
        <v>1.275368996550218E-2</v>
      </c>
      <c r="E93">
        <v>1.832513916212947E-2</v>
      </c>
      <c r="F93">
        <v>0.1184788787598396</v>
      </c>
      <c r="G93">
        <v>2.3392982275189201E-2</v>
      </c>
      <c r="H93">
        <v>0.35287536793454383</v>
      </c>
      <c r="I93">
        <v>0.35862229861228517</v>
      </c>
      <c r="J93">
        <v>2.8806869919748179E-2</v>
      </c>
      <c r="K93">
        <v>7.8467455375524173E-2</v>
      </c>
      <c r="L93">
        <v>0.12908431760943909</v>
      </c>
      <c r="M93">
        <v>7.6053679668140778E-2</v>
      </c>
      <c r="N93">
        <v>5.4955239869795898E-2</v>
      </c>
      <c r="O93">
        <v>4.74407591731714E-2</v>
      </c>
      <c r="P93">
        <v>2.320928182367045E-2</v>
      </c>
      <c r="Q93">
        <v>2.138055299731953E-2</v>
      </c>
      <c r="R93">
        <v>1.8273545227671641E-2</v>
      </c>
      <c r="S93">
        <v>4.6630710868488072E-2</v>
      </c>
      <c r="T93">
        <v>5.6908647201736613E-2</v>
      </c>
      <c r="U93">
        <v>0.34642700591411291</v>
      </c>
      <c r="V93">
        <v>0.51655294083783154</v>
      </c>
      <c r="W93">
        <v>0.76850188728515945</v>
      </c>
      <c r="X93">
        <v>1.6612713677031949E-2</v>
      </c>
      <c r="Y93">
        <v>1.165248735628764E-2</v>
      </c>
      <c r="Z93">
        <v>0.2013604307970828</v>
      </c>
      <c r="AA93">
        <v>0.2778116545183052</v>
      </c>
      <c r="AB93">
        <v>5.3449968448208516E-3</v>
      </c>
      <c r="AC93">
        <v>0.24174732690762979</v>
      </c>
      <c r="AD93">
        <v>0.47877668929692441</v>
      </c>
      <c r="AE93">
        <v>0.99716779343451889</v>
      </c>
      <c r="AF93">
        <v>9.8089881282007185E-2</v>
      </c>
      <c r="AG93">
        <v>0.86393674153026168</v>
      </c>
      <c r="AH93">
        <v>1.613023835926763</v>
      </c>
      <c r="AI93">
        <v>0.24903763355282879</v>
      </c>
      <c r="AJ93">
        <v>0.60327012096296095</v>
      </c>
      <c r="AK93">
        <v>0.46164585910848038</v>
      </c>
      <c r="AL93">
        <v>3.141103551895291</v>
      </c>
      <c r="AM93">
        <v>6.0509316647461308E-4</v>
      </c>
      <c r="AN93">
        <v>0.18220188807429449</v>
      </c>
    </row>
    <row r="94" spans="1:40" x14ac:dyDescent="0.45">
      <c r="A94" s="1" t="s">
        <v>146</v>
      </c>
      <c r="B94">
        <v>1.032698303678645</v>
      </c>
      <c r="C94">
        <v>0.1100055854233226</v>
      </c>
      <c r="D94">
        <v>2.983093261145112E-2</v>
      </c>
      <c r="E94">
        <v>4.9643721015038979E-2</v>
      </c>
      <c r="F94">
        <v>0.27133352846141728</v>
      </c>
      <c r="G94">
        <v>5.0012875676753853E-2</v>
      </c>
      <c r="H94">
        <v>1.0281337803760471</v>
      </c>
      <c r="I94">
        <v>1.0464541308217929</v>
      </c>
      <c r="J94">
        <v>7.5765109170973094E-2</v>
      </c>
      <c r="K94">
        <v>0.22822931805384841</v>
      </c>
      <c r="L94">
        <v>0.36266995154115328</v>
      </c>
      <c r="M94">
        <v>0.17984799509140309</v>
      </c>
      <c r="N94">
        <v>0.1245013807765853</v>
      </c>
      <c r="O94">
        <v>0.11164606803618141</v>
      </c>
      <c r="P94">
        <v>5.7255520090363929E-2</v>
      </c>
      <c r="Q94">
        <v>5.1662704036105671E-2</v>
      </c>
      <c r="R94">
        <v>4.7994389257841059E-2</v>
      </c>
      <c r="S94">
        <v>0.1070288324570276</v>
      </c>
      <c r="T94">
        <v>0.16184659879779589</v>
      </c>
      <c r="U94">
        <v>0.8722072430371518</v>
      </c>
      <c r="V94">
        <v>1.484073322202289</v>
      </c>
      <c r="W94">
        <v>2.2203439549859469</v>
      </c>
      <c r="X94">
        <v>4.6869552876309187E-2</v>
      </c>
      <c r="Y94">
        <v>2.7906384368660261E-2</v>
      </c>
      <c r="Z94">
        <v>0.57669789487765977</v>
      </c>
      <c r="AA94">
        <v>0.71558133417101677</v>
      </c>
      <c r="AB94">
        <v>1.273091790741269E-2</v>
      </c>
      <c r="AC94">
        <v>0.67014275975837356</v>
      </c>
      <c r="AD94">
        <v>1.373025495839326</v>
      </c>
      <c r="AE94">
        <v>2.933687640466486</v>
      </c>
      <c r="AF94">
        <v>0.28583995822943192</v>
      </c>
      <c r="AG94">
        <v>2.4495082787804461</v>
      </c>
      <c r="AH94">
        <v>4.650270429085742</v>
      </c>
      <c r="AI94">
        <v>0.68219022268300955</v>
      </c>
      <c r="AJ94">
        <v>1.615906304214705</v>
      </c>
      <c r="AK94">
        <v>1.2729889621091159</v>
      </c>
      <c r="AL94">
        <v>8.7517464688496887</v>
      </c>
      <c r="AM94">
        <v>1.7149319993762871E-3</v>
      </c>
      <c r="AN94">
        <v>0.53148260838237316</v>
      </c>
    </row>
    <row r="95" spans="1:40" x14ac:dyDescent="0.45">
      <c r="A95" s="1" t="s">
        <v>147</v>
      </c>
      <c r="B95">
        <v>1.3262613601506561</v>
      </c>
      <c r="C95">
        <v>0.14165142233267189</v>
      </c>
      <c r="D95">
        <v>4.9233281698779788E-2</v>
      </c>
      <c r="E95">
        <v>5.9739938968974338E-2</v>
      </c>
      <c r="F95">
        <v>0.46675743374028111</v>
      </c>
      <c r="G95">
        <v>9.7934546817734433E-2</v>
      </c>
      <c r="H95">
        <v>1.03328276059433</v>
      </c>
      <c r="I95">
        <v>1.0475538473595569</v>
      </c>
      <c r="J95">
        <v>9.7599668958258556E-2</v>
      </c>
      <c r="K95">
        <v>0.2304037676566148</v>
      </c>
      <c r="L95">
        <v>0.39976724382123641</v>
      </c>
      <c r="M95">
        <v>0.2904146562352416</v>
      </c>
      <c r="N95">
        <v>0.21869724698339271</v>
      </c>
      <c r="O95">
        <v>0.18203005697779071</v>
      </c>
      <c r="P95">
        <v>8.4778771897288024E-2</v>
      </c>
      <c r="Q95">
        <v>7.98532627108621E-2</v>
      </c>
      <c r="R95">
        <v>6.2020669968298421E-2</v>
      </c>
      <c r="S95">
        <v>0.18331971207965761</v>
      </c>
      <c r="T95">
        <v>0.1730659414287517</v>
      </c>
      <c r="U95">
        <v>1.2368777579200869</v>
      </c>
      <c r="V95">
        <v>1.546546345611727</v>
      </c>
      <c r="W95">
        <v>2.2807374940779321</v>
      </c>
      <c r="X95">
        <v>5.1132083008997083E-2</v>
      </c>
      <c r="Y95">
        <v>4.3925913897755069E-2</v>
      </c>
      <c r="Z95">
        <v>0.60581590832562182</v>
      </c>
      <c r="AA95">
        <v>0.96572957434496509</v>
      </c>
      <c r="AB95">
        <v>2.0261962162922989E-2</v>
      </c>
      <c r="AC95">
        <v>0.76337724291404474</v>
      </c>
      <c r="AD95">
        <v>1.437525940740435</v>
      </c>
      <c r="AE95">
        <v>2.873894790514762</v>
      </c>
      <c r="AF95">
        <v>0.2871496627739698</v>
      </c>
      <c r="AG95">
        <v>2.6395069823858992</v>
      </c>
      <c r="AH95">
        <v>4.8033946523763769</v>
      </c>
      <c r="AI95">
        <v>0.79963897517853932</v>
      </c>
      <c r="AJ95">
        <v>1.9964819643161831</v>
      </c>
      <c r="AK95">
        <v>1.4686793609726749</v>
      </c>
      <c r="AL95">
        <v>9.8468532737090229</v>
      </c>
      <c r="AM95">
        <v>1.849789910377625E-3</v>
      </c>
      <c r="AN95">
        <v>0.53251225678746184</v>
      </c>
    </row>
    <row r="96" spans="1:40" x14ac:dyDescent="0.45">
      <c r="A96" s="1" t="s">
        <v>148</v>
      </c>
      <c r="B96">
        <v>5.3625070021806582</v>
      </c>
      <c r="C96">
        <v>0.41514305182243572</v>
      </c>
      <c r="D96">
        <v>6.182978062805651E-2</v>
      </c>
      <c r="E96">
        <v>0.1482345291219215</v>
      </c>
      <c r="F96">
        <v>1.4043157146520671</v>
      </c>
      <c r="G96">
        <v>9.6187465099131286E-2</v>
      </c>
      <c r="H96">
        <v>20.142355307299219</v>
      </c>
      <c r="I96">
        <v>7.1497942409645878</v>
      </c>
      <c r="J96">
        <v>0.230604220349858</v>
      </c>
      <c r="K96">
        <v>0.81226777157607433</v>
      </c>
      <c r="L96">
        <v>4.1971933644057566</v>
      </c>
      <c r="M96">
        <v>0.56499732525969903</v>
      </c>
      <c r="N96">
        <v>0.6393948295190337</v>
      </c>
      <c r="O96">
        <v>0.19773133706251711</v>
      </c>
      <c r="P96">
        <v>0.22509572174177639</v>
      </c>
      <c r="Q96">
        <v>0.1279641908917436</v>
      </c>
      <c r="R96">
        <v>9.4712914565573195E-2</v>
      </c>
      <c r="S96">
        <v>7.2310682713543368</v>
      </c>
      <c r="T96">
        <v>0.23028715255105481</v>
      </c>
      <c r="U96">
        <v>1.204122450047368</v>
      </c>
      <c r="V96">
        <v>12.27991466478783</v>
      </c>
      <c r="W96">
        <v>8.1557519066590984</v>
      </c>
      <c r="X96">
        <v>7.9211329312199749E-2</v>
      </c>
      <c r="Y96">
        <v>4.8424596636674921E-2</v>
      </c>
      <c r="Z96">
        <v>1.0059094214087281</v>
      </c>
      <c r="AA96">
        <v>1.006882141055423</v>
      </c>
      <c r="AB96">
        <v>2.026523708401725E-2</v>
      </c>
      <c r="AC96">
        <v>0.79167095630147655</v>
      </c>
      <c r="AD96">
        <v>1.159865563108371</v>
      </c>
      <c r="AE96">
        <v>1.382187230004174</v>
      </c>
      <c r="AF96">
        <v>0.26286536746143618</v>
      </c>
      <c r="AG96">
        <v>3.8740391530497842</v>
      </c>
      <c r="AH96">
        <v>13.60212209642714</v>
      </c>
      <c r="AI96">
        <v>0.67956027942842812</v>
      </c>
      <c r="AJ96">
        <v>685.22321638259302</v>
      </c>
      <c r="AK96">
        <v>307.8441264750989</v>
      </c>
      <c r="AL96">
        <v>22.270661495368071</v>
      </c>
      <c r="AM96">
        <v>3.7274678803831782E-3</v>
      </c>
      <c r="AN96">
        <v>0.56144018967856479</v>
      </c>
    </row>
    <row r="97" spans="1:40" x14ac:dyDescent="0.45">
      <c r="A97" s="1" t="s">
        <v>149</v>
      </c>
      <c r="B97">
        <v>0.93969008789211816</v>
      </c>
      <c r="C97">
        <v>9.3395862391161932E-2</v>
      </c>
      <c r="D97">
        <v>2.023209238720072E-2</v>
      </c>
      <c r="E97">
        <v>6.8366087999772493E-2</v>
      </c>
      <c r="F97">
        <v>0.24018337062224801</v>
      </c>
      <c r="G97">
        <v>2.5672036454773239E-2</v>
      </c>
      <c r="H97">
        <v>1.403505228701877</v>
      </c>
      <c r="I97">
        <v>1.3466638841506231</v>
      </c>
      <c r="J97">
        <v>5.5783794469081979E-2</v>
      </c>
      <c r="K97">
        <v>0.2704034286365492</v>
      </c>
      <c r="L97">
        <v>0.53601465536328041</v>
      </c>
      <c r="M97">
        <v>0.1850670744117438</v>
      </c>
      <c r="N97">
        <v>8.305701332115431E-2</v>
      </c>
      <c r="O97">
        <v>8.779830906379496E-2</v>
      </c>
      <c r="P97">
        <v>5.5565800071547357E-2</v>
      </c>
      <c r="Q97">
        <v>4.8823627263321609E-2</v>
      </c>
      <c r="R97">
        <v>2.9590825927287831E-2</v>
      </c>
      <c r="S97">
        <v>0.12577774583841889</v>
      </c>
      <c r="T97">
        <v>0.40250517553336729</v>
      </c>
      <c r="U97">
        <v>0.58466136369069732</v>
      </c>
      <c r="V97">
        <v>1.9228402902795501</v>
      </c>
      <c r="W97">
        <v>2.415493711610313</v>
      </c>
      <c r="X97">
        <v>0.13355815497181231</v>
      </c>
      <c r="Y97">
        <v>2.1166602906673521E-2</v>
      </c>
      <c r="Z97">
        <v>1.7052742594038199</v>
      </c>
      <c r="AA97">
        <v>0.71519499665170005</v>
      </c>
      <c r="AB97">
        <v>1.088192263172486E-2</v>
      </c>
      <c r="AC97">
        <v>0.2611150806941484</v>
      </c>
      <c r="AD97">
        <v>1.1558422961478101</v>
      </c>
      <c r="AE97">
        <v>0.76014020958295569</v>
      </c>
      <c r="AF97">
        <v>130.87619399303671</v>
      </c>
      <c r="AG97">
        <v>2.9894421256311672</v>
      </c>
      <c r="AH97">
        <v>7.9846385705495866</v>
      </c>
      <c r="AI97">
        <v>114.8675781729186</v>
      </c>
      <c r="AJ97">
        <v>19.941746101983171</v>
      </c>
      <c r="AK97">
        <v>231.70324492210389</v>
      </c>
      <c r="AL97">
        <v>6.10137476643221</v>
      </c>
      <c r="AM97">
        <v>1.324448418560396E-3</v>
      </c>
      <c r="AN97">
        <v>0.32904783357326611</v>
      </c>
    </row>
    <row r="98" spans="1:40" x14ac:dyDescent="0.45">
      <c r="A98" s="1" t="s">
        <v>150</v>
      </c>
      <c r="B98">
        <v>0.1718121783511545</v>
      </c>
      <c r="C98">
        <v>1.566146693810351E-2</v>
      </c>
      <c r="D98">
        <v>3.6526051843692731E-3</v>
      </c>
      <c r="E98">
        <v>1.1777547580821651E-2</v>
      </c>
      <c r="F98">
        <v>4.4368062149366602E-2</v>
      </c>
      <c r="G98">
        <v>5.6373162283740097E-3</v>
      </c>
      <c r="H98">
        <v>0.14787321697615821</v>
      </c>
      <c r="I98">
        <v>0.14910384633722301</v>
      </c>
      <c r="J98">
        <v>6.9893648274212102E-3</v>
      </c>
      <c r="K98">
        <v>4.6475528865179243E-2</v>
      </c>
      <c r="L98">
        <v>7.4020655851978118E-2</v>
      </c>
      <c r="M98">
        <v>2.197792046908123E-2</v>
      </c>
      <c r="N98">
        <v>1.38969990178756E-2</v>
      </c>
      <c r="O98">
        <v>1.206974050500783E-2</v>
      </c>
      <c r="P98">
        <v>8.845061550875043E-3</v>
      </c>
      <c r="Q98">
        <v>6.7684243138252274E-3</v>
      </c>
      <c r="R98">
        <v>3.9403819149452764E-3</v>
      </c>
      <c r="S98">
        <v>1.158437178831526E-2</v>
      </c>
      <c r="T98">
        <v>90.739273681274881</v>
      </c>
      <c r="U98">
        <v>6.5210318359099698E-2</v>
      </c>
      <c r="V98">
        <v>0.15060126682499</v>
      </c>
      <c r="W98">
        <v>0.22959931087844279</v>
      </c>
      <c r="X98">
        <v>7.5993483750655304E-3</v>
      </c>
      <c r="Y98">
        <v>2.8914338066328041E-3</v>
      </c>
      <c r="Z98">
        <v>9.6749436730037899E-2</v>
      </c>
      <c r="AA98">
        <v>6.4103759956890105E-2</v>
      </c>
      <c r="AB98">
        <v>1.072126308747867E-3</v>
      </c>
      <c r="AC98">
        <v>2.76184507164738E-2</v>
      </c>
      <c r="AD98">
        <v>0.1635837658624017</v>
      </c>
      <c r="AE98">
        <v>4.928803801744204E-2</v>
      </c>
      <c r="AF98">
        <v>5.3708835216137611E-2</v>
      </c>
      <c r="AG98">
        <v>0.36909044947338249</v>
      </c>
      <c r="AH98">
        <v>98.152372345419977</v>
      </c>
      <c r="AI98">
        <v>21.55738189384077</v>
      </c>
      <c r="AJ98">
        <v>259.8992377146796</v>
      </c>
      <c r="AK98">
        <v>70.006799376611312</v>
      </c>
      <c r="AL98">
        <v>0.50905642968631259</v>
      </c>
      <c r="AM98">
        <v>1.8168313305679781E-4</v>
      </c>
      <c r="AN98">
        <v>2.2238571902608889E-2</v>
      </c>
    </row>
    <row r="99" spans="1:40" x14ac:dyDescent="0.45">
      <c r="A99" s="1" t="s">
        <v>151</v>
      </c>
      <c r="B99">
        <v>0.1988323162970109</v>
      </c>
      <c r="C99">
        <v>1.472808882540793E-2</v>
      </c>
      <c r="D99">
        <v>4.8375399996446102E-3</v>
      </c>
      <c r="E99">
        <v>6.9556024480993527E-3</v>
      </c>
      <c r="F99">
        <v>6.9034319469488972E-2</v>
      </c>
      <c r="G99">
        <v>1.1476457620668189E-2</v>
      </c>
      <c r="H99">
        <v>6.4190698378974842E-2</v>
      </c>
      <c r="I99">
        <v>6.4134120222583801E-2</v>
      </c>
      <c r="J99">
        <v>6.5816797260619762E-3</v>
      </c>
      <c r="K99">
        <v>2.582317323891067E-2</v>
      </c>
      <c r="L99">
        <v>7.8381186361008146E-2</v>
      </c>
      <c r="M99">
        <v>2.4216461091147789E-2</v>
      </c>
      <c r="N99">
        <v>1.9743436364758608E-2</v>
      </c>
      <c r="O99">
        <v>1.1533851058314049E-2</v>
      </c>
      <c r="P99">
        <v>8.4668846608899583E-3</v>
      </c>
      <c r="Q99">
        <v>6.1259176891792378E-3</v>
      </c>
      <c r="R99">
        <v>4.0909956549576446E-3</v>
      </c>
      <c r="S99">
        <v>1.447870318218338E-2</v>
      </c>
      <c r="T99">
        <v>34.118119066843313</v>
      </c>
      <c r="U99">
        <v>5.1557062332577973E-2</v>
      </c>
      <c r="V99">
        <v>8.2235906838922873E-2</v>
      </c>
      <c r="W99">
        <v>0.1189767012647429</v>
      </c>
      <c r="X99">
        <v>4.126145455969071E-3</v>
      </c>
      <c r="Y99">
        <v>3.2246638508239668E-3</v>
      </c>
      <c r="Z99">
        <v>5.1643454686561847E-2</v>
      </c>
      <c r="AA99">
        <v>5.8801181306226309E-2</v>
      </c>
      <c r="AB99">
        <v>9.1209549691629883E-4</v>
      </c>
      <c r="AC99">
        <v>3.2809506605553471E-2</v>
      </c>
      <c r="AD99">
        <v>7.6969447696208559E-2</v>
      </c>
      <c r="AE99">
        <v>2.635700578210275E-2</v>
      </c>
      <c r="AF99">
        <v>2.3069615348673671E-2</v>
      </c>
      <c r="AG99">
        <v>0.23102093492646281</v>
      </c>
      <c r="AH99">
        <v>36.617745942638152</v>
      </c>
      <c r="AI99">
        <v>9.6037525774629202</v>
      </c>
      <c r="AJ99">
        <v>109.4442874275006</v>
      </c>
      <c r="AK99">
        <v>35.413318050589652</v>
      </c>
      <c r="AL99">
        <v>0.35654821006884052</v>
      </c>
      <c r="AM99">
        <v>1.1114878453926989E-4</v>
      </c>
      <c r="AN99">
        <v>1.339729706458836E-2</v>
      </c>
    </row>
    <row r="100" spans="1:40" x14ac:dyDescent="0.45">
      <c r="A100" s="1" t="s">
        <v>152</v>
      </c>
      <c r="B100">
        <v>8.0533541894081503E-2</v>
      </c>
      <c r="C100">
        <v>9.5387373160377084E-3</v>
      </c>
      <c r="D100">
        <v>5.9349594628932776E-3</v>
      </c>
      <c r="E100">
        <v>3.8911687464254622E-3</v>
      </c>
      <c r="F100">
        <v>4.8814750760091043E-2</v>
      </c>
      <c r="G100">
        <v>6.6043503943258256E-3</v>
      </c>
      <c r="H100">
        <v>9.1449527143935866E-2</v>
      </c>
      <c r="I100">
        <v>9.1083127029151542E-2</v>
      </c>
      <c r="J100">
        <v>6.7188489850843651E-3</v>
      </c>
      <c r="K100">
        <v>1.7435912960731149E-2</v>
      </c>
      <c r="L100">
        <v>3.2502216043329528E-2</v>
      </c>
      <c r="M100">
        <v>2.5949143608352241E-2</v>
      </c>
      <c r="N100">
        <v>1.8532413266340041E-2</v>
      </c>
      <c r="O100">
        <v>1.12076617799612E-2</v>
      </c>
      <c r="P100">
        <v>7.4188701013142002E-3</v>
      </c>
      <c r="Q100">
        <v>5.6623984665199797E-3</v>
      </c>
      <c r="R100">
        <v>3.4361629619841841E-3</v>
      </c>
      <c r="S100">
        <v>1.712865584486687E-2</v>
      </c>
      <c r="T100">
        <v>2.930688827503403E-2</v>
      </c>
      <c r="U100">
        <v>6.1426775110566892E-2</v>
      </c>
      <c r="V100">
        <v>0.12993203357105401</v>
      </c>
      <c r="W100">
        <v>0.1169037987200555</v>
      </c>
      <c r="X100">
        <v>6.0383493364842434E-3</v>
      </c>
      <c r="Y100">
        <v>3.4183605264373898E-3</v>
      </c>
      <c r="Z100">
        <v>6.5898928883298347E-2</v>
      </c>
      <c r="AA100">
        <v>9.3913346651810711E-2</v>
      </c>
      <c r="AB100">
        <v>1.229833343277417E-3</v>
      </c>
      <c r="AC100">
        <v>4.0687296444201208E-2</v>
      </c>
      <c r="AD100">
        <v>20.490036943840209</v>
      </c>
      <c r="AE100">
        <v>8.3743208469464925E-2</v>
      </c>
      <c r="AF100">
        <v>2.9912734456332371E-2</v>
      </c>
      <c r="AG100">
        <v>0.41036239606763047</v>
      </c>
      <c r="AH100">
        <v>0.46949004261560251</v>
      </c>
      <c r="AI100">
        <v>1.460196735963363</v>
      </c>
      <c r="AJ100">
        <v>0.48062501858117912</v>
      </c>
      <c r="AK100">
        <v>3.246125837581896</v>
      </c>
      <c r="AL100">
        <v>0.90670519521362669</v>
      </c>
      <c r="AM100">
        <v>1.02390637934679E-4</v>
      </c>
      <c r="AN100">
        <v>0.35783279544101271</v>
      </c>
    </row>
    <row r="101" spans="1:40" x14ac:dyDescent="0.45">
      <c r="A101" s="1" t="s">
        <v>153</v>
      </c>
      <c r="B101">
        <v>5.2432293758580432E-2</v>
      </c>
      <c r="C101">
        <v>6.7807158933079264E-3</v>
      </c>
      <c r="D101">
        <v>5.3114896874288482E-3</v>
      </c>
      <c r="E101">
        <v>2.8603456655316478E-3</v>
      </c>
      <c r="F101">
        <v>4.26644918176926E-2</v>
      </c>
      <c r="G101">
        <v>6.1100794972795934E-3</v>
      </c>
      <c r="H101">
        <v>4.0211462147267493E-2</v>
      </c>
      <c r="I101">
        <v>3.9689111991205478E-2</v>
      </c>
      <c r="J101">
        <v>4.851999689754233E-3</v>
      </c>
      <c r="K101">
        <v>8.011811803250838E-3</v>
      </c>
      <c r="L101">
        <v>2.1742331823669459E-2</v>
      </c>
      <c r="M101">
        <v>2.109672610819225E-2</v>
      </c>
      <c r="N101">
        <v>1.451368450828922E-2</v>
      </c>
      <c r="O101">
        <v>9.3773159029042642E-3</v>
      </c>
      <c r="P101">
        <v>5.3174190272222664E-3</v>
      </c>
      <c r="Q101">
        <v>4.3502631966388112E-3</v>
      </c>
      <c r="R101">
        <v>2.6049078111774399E-3</v>
      </c>
      <c r="S101">
        <v>1.484434616938512E-2</v>
      </c>
      <c r="T101">
        <v>1.3061015639664031E-2</v>
      </c>
      <c r="U101">
        <v>4.5176741559554701E-2</v>
      </c>
      <c r="V101">
        <v>6.0762998874247028E-2</v>
      </c>
      <c r="W101">
        <v>6.4190069651635887E-2</v>
      </c>
      <c r="X101">
        <v>3.5131470666381762E-3</v>
      </c>
      <c r="Y101">
        <v>2.8745474725827141E-3</v>
      </c>
      <c r="Z101">
        <v>3.4006826235211139E-2</v>
      </c>
      <c r="AA101">
        <v>6.1327229822723317E-2</v>
      </c>
      <c r="AB101">
        <v>9.8958196967560957E-4</v>
      </c>
      <c r="AC101">
        <v>2.902466807892444E-2</v>
      </c>
      <c r="AD101">
        <v>8.1565470276317562</v>
      </c>
      <c r="AE101">
        <v>3.7465203039753758E-2</v>
      </c>
      <c r="AF101">
        <v>1.309980296308942E-2</v>
      </c>
      <c r="AG101">
        <v>0.21664334650235309</v>
      </c>
      <c r="AH101">
        <v>0.21510997708931229</v>
      </c>
      <c r="AI101">
        <v>0.72238128512999233</v>
      </c>
      <c r="AJ101">
        <v>0.33546953213125341</v>
      </c>
      <c r="AK101">
        <v>1.348948575222112</v>
      </c>
      <c r="AL101">
        <v>0.46909553014550481</v>
      </c>
      <c r="AM101">
        <v>6.0851751973785517E-5</v>
      </c>
      <c r="AN101">
        <v>0.14025631838651609</v>
      </c>
    </row>
    <row r="102" spans="1:40" x14ac:dyDescent="0.45">
      <c r="A102" s="1" t="s">
        <v>154</v>
      </c>
      <c r="B102">
        <v>7.8621034584305208E-2</v>
      </c>
      <c r="C102">
        <v>9.7365309827798681E-3</v>
      </c>
      <c r="D102">
        <v>6.8707624916415442E-3</v>
      </c>
      <c r="E102">
        <v>4.0419781281304194E-3</v>
      </c>
      <c r="F102">
        <v>5.5751249215237227E-2</v>
      </c>
      <c r="G102">
        <v>7.7941192574856261E-3</v>
      </c>
      <c r="H102">
        <v>7.4900143678843456E-2</v>
      </c>
      <c r="I102">
        <v>7.4331329775252294E-2</v>
      </c>
      <c r="J102">
        <v>6.9145803338717801E-3</v>
      </c>
      <c r="K102">
        <v>1.453724341176784E-2</v>
      </c>
      <c r="L102">
        <v>3.2162839963043491E-2</v>
      </c>
      <c r="M102">
        <v>2.8458879516523011E-2</v>
      </c>
      <c r="N102">
        <v>1.9913290932766781E-2</v>
      </c>
      <c r="O102">
        <v>1.248910676568361E-2</v>
      </c>
      <c r="P102">
        <v>7.6051651494786366E-3</v>
      </c>
      <c r="Q102">
        <v>6.0216386362944886E-3</v>
      </c>
      <c r="R102">
        <v>3.6281274587898851E-3</v>
      </c>
      <c r="S102">
        <v>1.9468703257360762E-2</v>
      </c>
      <c r="T102">
        <v>2.4133047034106202E-2</v>
      </c>
      <c r="U102">
        <v>6.3824404041171678E-2</v>
      </c>
      <c r="V102">
        <v>0.10911910215630929</v>
      </c>
      <c r="W102">
        <v>0.1052593616098854</v>
      </c>
      <c r="X102">
        <v>5.5838660422877027E-3</v>
      </c>
      <c r="Y102">
        <v>3.819950327569615E-3</v>
      </c>
      <c r="Z102">
        <v>5.7715307605059739E-2</v>
      </c>
      <c r="AA102">
        <v>9.1819866333857011E-2</v>
      </c>
      <c r="AB102">
        <v>1.341135605950471E-3</v>
      </c>
      <c r="AC102">
        <v>4.1606603008620013E-2</v>
      </c>
      <c r="AD102">
        <v>16.14734900374129</v>
      </c>
      <c r="AE102">
        <v>6.9066215753130267E-2</v>
      </c>
      <c r="AF102">
        <v>2.4459939006105439E-2</v>
      </c>
      <c r="AG102">
        <v>0.36303028965395517</v>
      </c>
      <c r="AH102">
        <v>0.39097677274014681</v>
      </c>
      <c r="AI102">
        <v>1.255693848319958</v>
      </c>
      <c r="AJ102">
        <v>0.48598800661874542</v>
      </c>
      <c r="AK102">
        <v>2.6003533265140542</v>
      </c>
      <c r="AL102">
        <v>0.7949952122586017</v>
      </c>
      <c r="AM102">
        <v>9.5636467161219855E-5</v>
      </c>
      <c r="AN102">
        <v>0.28036591821238638</v>
      </c>
    </row>
    <row r="103" spans="1:40" x14ac:dyDescent="0.45">
      <c r="A103" s="1" t="s">
        <v>155</v>
      </c>
      <c r="B103">
        <v>0.16156103780515929</v>
      </c>
      <c r="C103">
        <v>1.6609404264642798E-2</v>
      </c>
      <c r="D103">
        <v>5.4949179877510799E-3</v>
      </c>
      <c r="E103">
        <v>6.3579887676259283E-3</v>
      </c>
      <c r="F103">
        <v>4.9723386945386167E-2</v>
      </c>
      <c r="G103">
        <v>5.2309298895811627E-3</v>
      </c>
      <c r="H103">
        <v>0.2690705444453485</v>
      </c>
      <c r="I103">
        <v>0.26959256531319598</v>
      </c>
      <c r="J103">
        <v>1.1363359155689491E-2</v>
      </c>
      <c r="K103">
        <v>4.9773143571658178E-2</v>
      </c>
      <c r="L103">
        <v>6.2628584705357843E-2</v>
      </c>
      <c r="M103">
        <v>3.3444066437272588E-2</v>
      </c>
      <c r="N103">
        <v>2.6335581180029381E-2</v>
      </c>
      <c r="O103">
        <v>1.3268975530548691E-2</v>
      </c>
      <c r="P103">
        <v>1.2724895937245221E-2</v>
      </c>
      <c r="Q103">
        <v>8.4197653846501477E-3</v>
      </c>
      <c r="R103">
        <v>5.2644717010291477E-3</v>
      </c>
      <c r="S103">
        <v>1.8006652203268761E-2</v>
      </c>
      <c r="T103">
        <v>8.5456621099764304E-2</v>
      </c>
      <c r="U103">
        <v>0.1002677354434178</v>
      </c>
      <c r="V103">
        <v>0.36621692665466032</v>
      </c>
      <c r="W103">
        <v>0.28732971126517309</v>
      </c>
      <c r="X103">
        <v>1.3966065810283271E-2</v>
      </c>
      <c r="Y103">
        <v>3.9830771206830259E-3</v>
      </c>
      <c r="Z103">
        <v>0.17161233320398381</v>
      </c>
      <c r="AA103">
        <v>0.18758832574446671</v>
      </c>
      <c r="AB103">
        <v>1.6305639699513499E-3</v>
      </c>
      <c r="AC103">
        <v>7.0396804411136979E-2</v>
      </c>
      <c r="AD103">
        <v>64.066551718585245</v>
      </c>
      <c r="AE103">
        <v>0.24355134759219821</v>
      </c>
      <c r="AF103">
        <v>8.8247371054096926E-2</v>
      </c>
      <c r="AG103">
        <v>1.0470497090082089</v>
      </c>
      <c r="AH103">
        <v>1.342972551760822</v>
      </c>
      <c r="AI103">
        <v>3.9405667316464048</v>
      </c>
      <c r="AJ103">
        <v>0.86430147711172978</v>
      </c>
      <c r="AK103">
        <v>9.8983452211763883</v>
      </c>
      <c r="AL103">
        <v>2.3559272296105478</v>
      </c>
      <c r="AM103">
        <v>2.311478947219004E-4</v>
      </c>
      <c r="AN103">
        <v>1.1285314796543839</v>
      </c>
    </row>
    <row r="104" spans="1:40" x14ac:dyDescent="0.45">
      <c r="A104" s="1" t="s">
        <v>156</v>
      </c>
      <c r="B104">
        <v>0.18638136298375629</v>
      </c>
      <c r="C104">
        <v>1.87125851312419E-2</v>
      </c>
      <c r="D104">
        <v>4.356455283803665E-3</v>
      </c>
      <c r="E104">
        <v>1.0273633393619931E-2</v>
      </c>
      <c r="F104">
        <v>5.2755644310975618E-2</v>
      </c>
      <c r="G104">
        <v>7.2139932476171266E-3</v>
      </c>
      <c r="H104">
        <v>0.19356931123125051</v>
      </c>
      <c r="I104">
        <v>0.1946187939519598</v>
      </c>
      <c r="J104">
        <v>1.5687498442045748E-2</v>
      </c>
      <c r="K104">
        <v>5.6164221516909113E-2</v>
      </c>
      <c r="L104">
        <v>9.7083386721843939E-2</v>
      </c>
      <c r="M104">
        <v>0.151961306767051</v>
      </c>
      <c r="N104">
        <v>1.907788976677615E-2</v>
      </c>
      <c r="O104">
        <v>3.9826931987472669E-2</v>
      </c>
      <c r="P104">
        <v>1.6113055047710361E-2</v>
      </c>
      <c r="Q104">
        <v>1.633988477078073E-2</v>
      </c>
      <c r="R104">
        <v>7.6674091729785022E-3</v>
      </c>
      <c r="S104">
        <v>3.7738652478293097E-2</v>
      </c>
      <c r="T104">
        <v>0.13034824831433409</v>
      </c>
      <c r="U104">
        <v>0.17329126332973441</v>
      </c>
      <c r="V104">
        <v>4.9897996839760754</v>
      </c>
      <c r="W104">
        <v>1.0963142079249311</v>
      </c>
      <c r="X104">
        <v>3.1106583726341858E-2</v>
      </c>
      <c r="Y104">
        <v>8.6443275017508963E-3</v>
      </c>
      <c r="Z104">
        <v>0.39436777357071462</v>
      </c>
      <c r="AA104">
        <v>0.41535007105432259</v>
      </c>
      <c r="AB104">
        <v>3.9098794353069812E-3</v>
      </c>
      <c r="AC104">
        <v>9.6101357191829356E-2</v>
      </c>
      <c r="AD104">
        <v>3.352076688338697</v>
      </c>
      <c r="AE104">
        <v>0.17414788207163739</v>
      </c>
      <c r="AF104">
        <v>0.1371765474917063</v>
      </c>
      <c r="AG104">
        <v>1.0004824448846681</v>
      </c>
      <c r="AH104">
        <v>5.3857058704929983</v>
      </c>
      <c r="AI104">
        <v>29.153005077817529</v>
      </c>
      <c r="AJ104">
        <v>0.86527326693032558</v>
      </c>
      <c r="AK104">
        <v>0.95929259308467374</v>
      </c>
      <c r="AL104">
        <v>2.5752660226406632</v>
      </c>
      <c r="AM104">
        <v>3.5609477748643992E-4</v>
      </c>
      <c r="AN104">
        <v>0.12497384599713619</v>
      </c>
    </row>
    <row r="105" spans="1:40" x14ac:dyDescent="0.45">
      <c r="A105" s="1" t="s">
        <v>157</v>
      </c>
      <c r="B105">
        <v>0.22712918953393679</v>
      </c>
      <c r="C105">
        <v>2.207483751487363E-2</v>
      </c>
      <c r="D105">
        <v>9.9294741062551147E-3</v>
      </c>
      <c r="E105">
        <v>6.1721229135508291E-3</v>
      </c>
      <c r="F105">
        <v>1.3474299865296591</v>
      </c>
      <c r="G105">
        <v>0.16047700262668671</v>
      </c>
      <c r="H105">
        <v>7.9294297397875024E-2</v>
      </c>
      <c r="I105">
        <v>7.6927542596119516E-2</v>
      </c>
      <c r="J105">
        <v>2.5660752973436531E-2</v>
      </c>
      <c r="K105">
        <v>2.1719125899699002E-2</v>
      </c>
      <c r="L105">
        <v>9.7143925588905597E-2</v>
      </c>
      <c r="M105">
        <v>0.15490003632128599</v>
      </c>
      <c r="N105">
        <v>8.7235916398146332E-2</v>
      </c>
      <c r="O105">
        <v>0.16511122077878149</v>
      </c>
      <c r="P105">
        <v>3.7160201665605297E-2</v>
      </c>
      <c r="Q105">
        <v>3.1285484737948559E-2</v>
      </c>
      <c r="R105">
        <v>2.5448244513399849E-2</v>
      </c>
      <c r="S105">
        <v>9.6466754550651998E-2</v>
      </c>
      <c r="T105">
        <v>4.096603114124503E-2</v>
      </c>
      <c r="U105">
        <v>0.20857605201783341</v>
      </c>
      <c r="V105">
        <v>0.1269235105043923</v>
      </c>
      <c r="W105">
        <v>0.35852077494131368</v>
      </c>
      <c r="X105">
        <v>7.9940963329194134E-3</v>
      </c>
      <c r="Y105">
        <v>1.5913904382673819E-2</v>
      </c>
      <c r="Z105">
        <v>7.6589617022276915E-2</v>
      </c>
      <c r="AA105">
        <v>0.43517663221629121</v>
      </c>
      <c r="AB105">
        <v>5.3263371178521356E-3</v>
      </c>
      <c r="AC105">
        <v>0.11473745687218979</v>
      </c>
      <c r="AD105">
        <v>9.8797458132403676E-2</v>
      </c>
      <c r="AE105">
        <v>5.2303966645863377E-2</v>
      </c>
      <c r="AF105">
        <v>4.0217335502783412E-2</v>
      </c>
      <c r="AG105">
        <v>0.45070664700270652</v>
      </c>
      <c r="AH105">
        <v>5.1778640005420176</v>
      </c>
      <c r="AI105">
        <v>0.1934865675497599</v>
      </c>
      <c r="AJ105">
        <v>0.49907116140776708</v>
      </c>
      <c r="AK105">
        <v>0.31112731707206442</v>
      </c>
      <c r="AL105">
        <v>1.184263544872151</v>
      </c>
      <c r="AM105">
        <v>1.9189990508484939E-4</v>
      </c>
      <c r="AN105">
        <v>2.3670589888172631E-2</v>
      </c>
    </row>
    <row r="106" spans="1:40" x14ac:dyDescent="0.45">
      <c r="A106" s="1" t="s">
        <v>158</v>
      </c>
      <c r="B106">
        <v>0.46039130539645201</v>
      </c>
      <c r="C106">
        <v>4.5961291704119583E-2</v>
      </c>
      <c r="D106">
        <v>1.6579471488187562E-2</v>
      </c>
      <c r="E106">
        <v>1.248096031041847E-2</v>
      </c>
      <c r="F106">
        <v>9.7418506640444615</v>
      </c>
      <c r="G106">
        <v>0.95899286272304241</v>
      </c>
      <c r="H106">
        <v>0.52779880434657322</v>
      </c>
      <c r="I106">
        <v>0.52102175468738732</v>
      </c>
      <c r="J106">
        <v>4.8287794895928257E-2</v>
      </c>
      <c r="K106">
        <v>0.1067510163584407</v>
      </c>
      <c r="L106">
        <v>0.26307307933682822</v>
      </c>
      <c r="M106">
        <v>0.51089132316942876</v>
      </c>
      <c r="N106">
        <v>0.13875956932385669</v>
      </c>
      <c r="O106">
        <v>0.98320627566423924</v>
      </c>
      <c r="P106">
        <v>6.4580568739527527E-2</v>
      </c>
      <c r="Q106">
        <v>5.3042440032889243E-2</v>
      </c>
      <c r="R106">
        <v>0.13306793785309701</v>
      </c>
      <c r="S106">
        <v>0.15913379852597409</v>
      </c>
      <c r="T106">
        <v>0.2770276085723834</v>
      </c>
      <c r="U106">
        <v>0.53704949166998139</v>
      </c>
      <c r="V106">
        <v>0.40169272942544221</v>
      </c>
      <c r="W106">
        <v>1.1410375394840151</v>
      </c>
      <c r="X106">
        <v>3.214028069375835E-2</v>
      </c>
      <c r="Y106">
        <v>2.8575031270727299E-2</v>
      </c>
      <c r="Z106">
        <v>0.37339968441936022</v>
      </c>
      <c r="AA106">
        <v>2.1031071737121318</v>
      </c>
      <c r="AB106">
        <v>9.2528838562909443E-3</v>
      </c>
      <c r="AC106">
        <v>0.2262189651039444</v>
      </c>
      <c r="AD106">
        <v>0.53906015237337934</v>
      </c>
      <c r="AE106">
        <v>0.21052992515764021</v>
      </c>
      <c r="AF106">
        <v>0.31029345478440262</v>
      </c>
      <c r="AG106">
        <v>1.7443465008756369</v>
      </c>
      <c r="AH106">
        <v>45.360244267218448</v>
      </c>
      <c r="AI106">
        <v>0.61561188351599383</v>
      </c>
      <c r="AJ106">
        <v>2.242480151522209</v>
      </c>
      <c r="AK106">
        <v>1.5252731927310139</v>
      </c>
      <c r="AL106">
        <v>2.938609830281</v>
      </c>
      <c r="AM106">
        <v>4.8401407637009542E-4</v>
      </c>
      <c r="AN106">
        <v>0.1132132112336965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4649.4777538281896</v>
      </c>
      <c r="C2">
        <v>221.5582001109683</v>
      </c>
      <c r="D2">
        <v>27.672516928398441</v>
      </c>
      <c r="E2">
        <v>38.235547262790917</v>
      </c>
      <c r="F2">
        <v>145.91060987160401</v>
      </c>
      <c r="G2">
        <v>16.704683232311659</v>
      </c>
      <c r="H2">
        <v>507.21839295850282</v>
      </c>
      <c r="I2">
        <v>511.17725811562349</v>
      </c>
      <c r="J2">
        <v>122.5174463209858</v>
      </c>
      <c r="K2">
        <v>1049.343436121289</v>
      </c>
      <c r="L2">
        <v>9628.5602757374036</v>
      </c>
      <c r="M2">
        <v>274.52874815256052</v>
      </c>
      <c r="N2">
        <v>53.314082245742682</v>
      </c>
      <c r="O2">
        <v>69.070045634008466</v>
      </c>
      <c r="P2">
        <v>167.90533065784379</v>
      </c>
      <c r="Q2">
        <v>130.582193757905</v>
      </c>
      <c r="R2">
        <v>39.936951519546383</v>
      </c>
      <c r="S2">
        <v>65.448501125099369</v>
      </c>
      <c r="T2">
        <v>105.785680956698</v>
      </c>
      <c r="U2">
        <v>628.23424354279246</v>
      </c>
      <c r="V2">
        <v>1391.426361538277</v>
      </c>
      <c r="W2">
        <v>8745.446492499168</v>
      </c>
      <c r="X2">
        <v>23.827271720145578</v>
      </c>
      <c r="Y2">
        <v>13.50803659502319</v>
      </c>
      <c r="Z2">
        <v>430.56557186637423</v>
      </c>
      <c r="AA2">
        <v>279.93415616829918</v>
      </c>
      <c r="AB2">
        <v>25.358202168520329</v>
      </c>
      <c r="AC2">
        <v>834.82813795126538</v>
      </c>
      <c r="AD2">
        <v>673.55655842807778</v>
      </c>
      <c r="AE2">
        <v>218.25162030943829</v>
      </c>
      <c r="AF2">
        <v>296.35361267538428</v>
      </c>
      <c r="AG2">
        <v>2083.5295273003289</v>
      </c>
      <c r="AH2">
        <v>2411.082082461965</v>
      </c>
      <c r="AI2">
        <v>386.32734700897402</v>
      </c>
      <c r="AJ2">
        <v>2315.9150713466038</v>
      </c>
      <c r="AK2">
        <v>2714.7179471520949</v>
      </c>
      <c r="AL2">
        <v>5531.2573210870696</v>
      </c>
      <c r="AM2">
        <v>9.8821850073120796</v>
      </c>
      <c r="AN2">
        <v>189.68131099435871</v>
      </c>
    </row>
    <row r="3" spans="1:40" x14ac:dyDescent="0.45">
      <c r="A3" s="1" t="s">
        <v>40</v>
      </c>
      <c r="B3">
        <v>338.98560214742611</v>
      </c>
      <c r="C3">
        <v>7.9172733135386526</v>
      </c>
      <c r="D3">
        <v>1.793068623338594</v>
      </c>
      <c r="E3">
        <v>4.7873469474363803</v>
      </c>
      <c r="F3">
        <v>7.111923678582083</v>
      </c>
      <c r="G3">
        <v>12.2777799912829</v>
      </c>
      <c r="H3">
        <v>1.834502202870633</v>
      </c>
      <c r="I3">
        <v>1.742603971090942</v>
      </c>
      <c r="J3">
        <v>3.6967769418980101</v>
      </c>
      <c r="K3">
        <v>0.34548120589806858</v>
      </c>
      <c r="L3">
        <v>4.1532070402517354</v>
      </c>
      <c r="M3">
        <v>13.027935739540579</v>
      </c>
      <c r="N3">
        <v>1.804652326110177</v>
      </c>
      <c r="O3">
        <v>3.1413386338135791</v>
      </c>
      <c r="P3">
        <v>4.834344805602484</v>
      </c>
      <c r="Q3">
        <v>3.4022125921548989</v>
      </c>
      <c r="R3">
        <v>1.0703849949892501</v>
      </c>
      <c r="S3">
        <v>8.8003197166651521</v>
      </c>
      <c r="T3">
        <v>0.37917734947342768</v>
      </c>
      <c r="U3">
        <v>23.972714755705528</v>
      </c>
      <c r="V3">
        <v>10.32531906758101</v>
      </c>
      <c r="W3">
        <v>28.628206067274942</v>
      </c>
      <c r="X3">
        <v>0.1205602203747748</v>
      </c>
      <c r="Y3">
        <v>0.49276074349198612</v>
      </c>
      <c r="Z3">
        <v>1.76979605048847</v>
      </c>
      <c r="AA3">
        <v>8.4711549382463254</v>
      </c>
      <c r="AB3">
        <v>1.385751765389396</v>
      </c>
      <c r="AC3">
        <v>68.542395941523438</v>
      </c>
      <c r="AD3">
        <v>2.684305842196443</v>
      </c>
      <c r="AE3">
        <v>3.8328411812629608</v>
      </c>
      <c r="AF3">
        <v>0.78711990759179451</v>
      </c>
      <c r="AG3">
        <v>37.682208814870208</v>
      </c>
      <c r="AH3">
        <v>21.097134331758479</v>
      </c>
      <c r="AI3">
        <v>2.2982103092269792</v>
      </c>
      <c r="AJ3">
        <v>16.187563099925111</v>
      </c>
      <c r="AK3">
        <v>8.0716760460658783</v>
      </c>
      <c r="AL3">
        <v>74.480279268695142</v>
      </c>
      <c r="AM3">
        <v>0.12966720886321401</v>
      </c>
      <c r="AN3">
        <v>0.68411661702612825</v>
      </c>
    </row>
    <row r="4" spans="1:40" x14ac:dyDescent="0.45">
      <c r="A4" s="1" t="s">
        <v>41</v>
      </c>
      <c r="B4">
        <v>281.26753401337129</v>
      </c>
      <c r="C4">
        <v>28.460369723553871</v>
      </c>
      <c r="D4">
        <v>6.2499501110593281</v>
      </c>
      <c r="E4">
        <v>5.4709068632999323</v>
      </c>
      <c r="F4">
        <v>68.689220454172457</v>
      </c>
      <c r="G4">
        <v>9.4429255704808117</v>
      </c>
      <c r="H4">
        <v>35.573820394851317</v>
      </c>
      <c r="I4">
        <v>34.965738858465762</v>
      </c>
      <c r="J4">
        <v>34.763910719700313</v>
      </c>
      <c r="K4">
        <v>16.094539917954759</v>
      </c>
      <c r="L4">
        <v>996.89075729641036</v>
      </c>
      <c r="M4">
        <v>138.56579126548559</v>
      </c>
      <c r="N4">
        <v>15.086412795806799</v>
      </c>
      <c r="O4">
        <v>34.524991992372748</v>
      </c>
      <c r="P4">
        <v>46.375820434769913</v>
      </c>
      <c r="Q4">
        <v>51.145723764926743</v>
      </c>
      <c r="R4">
        <v>9.8059967383482967</v>
      </c>
      <c r="S4">
        <v>55.391783477298468</v>
      </c>
      <c r="T4">
        <v>5.799083301650807</v>
      </c>
      <c r="U4">
        <v>207.30956415263719</v>
      </c>
      <c r="V4">
        <v>560.87705399204128</v>
      </c>
      <c r="W4">
        <v>551.5429524321886</v>
      </c>
      <c r="X4">
        <v>2.5124766669265219</v>
      </c>
      <c r="Y4">
        <v>5.7045005798391273</v>
      </c>
      <c r="Z4">
        <v>40.325438183831032</v>
      </c>
      <c r="AA4">
        <v>97.230097139011377</v>
      </c>
      <c r="AB4">
        <v>12.918356848788379</v>
      </c>
      <c r="AC4">
        <v>110.7763555030467</v>
      </c>
      <c r="AD4">
        <v>48.261998553255751</v>
      </c>
      <c r="AE4">
        <v>43.699629173254493</v>
      </c>
      <c r="AF4">
        <v>15.59463842722505</v>
      </c>
      <c r="AG4">
        <v>208.67377698214821</v>
      </c>
      <c r="AH4">
        <v>303.16260769596329</v>
      </c>
      <c r="AI4">
        <v>35.532404829788277</v>
      </c>
      <c r="AJ4">
        <v>234.86144337749471</v>
      </c>
      <c r="AK4">
        <v>113.24469620993951</v>
      </c>
      <c r="AL4">
        <v>953.0684725220292</v>
      </c>
      <c r="AM4">
        <v>2.1310440748250099</v>
      </c>
      <c r="AN4">
        <v>14.154409487161759</v>
      </c>
    </row>
    <row r="5" spans="1:40" x14ac:dyDescent="0.45">
      <c r="A5" s="1" t="s">
        <v>42</v>
      </c>
      <c r="B5">
        <v>172.4036478433853</v>
      </c>
      <c r="C5">
        <v>9.1377665549222531</v>
      </c>
      <c r="D5">
        <v>1.40630769473771</v>
      </c>
      <c r="E5">
        <v>4.4545094716074667</v>
      </c>
      <c r="F5">
        <v>128.76664094387141</v>
      </c>
      <c r="G5">
        <v>61.374742033688477</v>
      </c>
      <c r="H5">
        <v>4.5202060774423467</v>
      </c>
      <c r="I5">
        <v>4.2273010476687336</v>
      </c>
      <c r="J5">
        <v>7.0816153138549378</v>
      </c>
      <c r="K5">
        <v>0.71381732978963441</v>
      </c>
      <c r="L5">
        <v>6.0522372738586672</v>
      </c>
      <c r="M5">
        <v>133.96811224027849</v>
      </c>
      <c r="N5">
        <v>55.143582373731761</v>
      </c>
      <c r="O5">
        <v>9.5472989666413799</v>
      </c>
      <c r="P5">
        <v>35.341518614991671</v>
      </c>
      <c r="Q5">
        <v>16.74351754325404</v>
      </c>
      <c r="R5">
        <v>45.437171640808472</v>
      </c>
      <c r="S5">
        <v>23.21586511470317</v>
      </c>
      <c r="T5">
        <v>0.7905024863815866</v>
      </c>
      <c r="U5">
        <v>33.656401741573667</v>
      </c>
      <c r="V5">
        <v>20.87831802887505</v>
      </c>
      <c r="W5">
        <v>103.9861562776051</v>
      </c>
      <c r="X5">
        <v>0.76680058852559041</v>
      </c>
      <c r="Y5">
        <v>1.3547958987936839</v>
      </c>
      <c r="Z5">
        <v>6.7942728963616563</v>
      </c>
      <c r="AA5">
        <v>23.17572851793971</v>
      </c>
      <c r="AB5">
        <v>3.1707377473153668</v>
      </c>
      <c r="AC5">
        <v>84.941023272934217</v>
      </c>
      <c r="AD5">
        <v>5.2037049746335393</v>
      </c>
      <c r="AE5">
        <v>7.7006845105601904</v>
      </c>
      <c r="AF5">
        <v>1.38565669628988</v>
      </c>
      <c r="AG5">
        <v>97.232750128455891</v>
      </c>
      <c r="AH5">
        <v>59.807547270093032</v>
      </c>
      <c r="AI5">
        <v>4.0402555143013217</v>
      </c>
      <c r="AJ5">
        <v>39.02168390623298</v>
      </c>
      <c r="AK5">
        <v>18.011211438717869</v>
      </c>
      <c r="AL5">
        <v>231.8299859463809</v>
      </c>
      <c r="AM5">
        <v>0.1235695916225597</v>
      </c>
      <c r="AN5">
        <v>1.0649899614676801</v>
      </c>
    </row>
    <row r="6" spans="1:40" x14ac:dyDescent="0.45">
      <c r="A6" s="1" t="s">
        <v>43</v>
      </c>
      <c r="B6">
        <v>130.50809852938141</v>
      </c>
      <c r="C6">
        <v>11.8773815688384</v>
      </c>
      <c r="D6">
        <v>3.7603303999934781</v>
      </c>
      <c r="E6">
        <v>2.8166617745661719</v>
      </c>
      <c r="F6">
        <v>401.14575964427041</v>
      </c>
      <c r="G6">
        <v>122.45692967546491</v>
      </c>
      <c r="H6">
        <v>15.808861543634791</v>
      </c>
      <c r="I6">
        <v>14.57231418464581</v>
      </c>
      <c r="J6">
        <v>35.926285778254737</v>
      </c>
      <c r="K6">
        <v>2.8207768722557862</v>
      </c>
      <c r="L6">
        <v>35.359441335387388</v>
      </c>
      <c r="M6">
        <v>350.84068533160251</v>
      </c>
      <c r="N6">
        <v>46.6882094215118</v>
      </c>
      <c r="O6">
        <v>54.88002653724763</v>
      </c>
      <c r="P6">
        <v>78.831207710084698</v>
      </c>
      <c r="Q6">
        <v>62.951808355461978</v>
      </c>
      <c r="R6">
        <v>14.79257366024269</v>
      </c>
      <c r="S6">
        <v>107.1730792739952</v>
      </c>
      <c r="T6">
        <v>3.180016574841281</v>
      </c>
      <c r="U6">
        <v>102.7954321752934</v>
      </c>
      <c r="V6">
        <v>79.260551754378113</v>
      </c>
      <c r="W6">
        <v>298.73419083579932</v>
      </c>
      <c r="X6">
        <v>1.4934257118416661</v>
      </c>
      <c r="Y6">
        <v>12.50689972860259</v>
      </c>
      <c r="Z6">
        <v>19.112295340981181</v>
      </c>
      <c r="AA6">
        <v>195.4745998737634</v>
      </c>
      <c r="AB6">
        <v>11.74902553854881</v>
      </c>
      <c r="AC6">
        <v>219.24325291673</v>
      </c>
      <c r="AD6">
        <v>17.885532161859381</v>
      </c>
      <c r="AE6">
        <v>37.068594468508969</v>
      </c>
      <c r="AF6">
        <v>5.0711319442425449</v>
      </c>
      <c r="AG6">
        <v>215.5711352111889</v>
      </c>
      <c r="AH6">
        <v>221.9213987002841</v>
      </c>
      <c r="AI6">
        <v>15.27777587459842</v>
      </c>
      <c r="AJ6">
        <v>154.6635725529643</v>
      </c>
      <c r="AK6">
        <v>71.251902972694964</v>
      </c>
      <c r="AL6">
        <v>1185.0321366724779</v>
      </c>
      <c r="AM6">
        <v>0.3231603545665408</v>
      </c>
      <c r="AN6">
        <v>4.3247561281344611</v>
      </c>
    </row>
    <row r="7" spans="1:40" x14ac:dyDescent="0.45">
      <c r="A7" s="1" t="s">
        <v>44</v>
      </c>
      <c r="B7">
        <v>275.56393709700131</v>
      </c>
      <c r="C7">
        <v>15.681606984823089</v>
      </c>
      <c r="D7">
        <v>19.950943019958579</v>
      </c>
      <c r="E7">
        <v>0.7924103529293488</v>
      </c>
      <c r="F7">
        <v>18.93204156597141</v>
      </c>
      <c r="G7">
        <v>4.9454222531073846</v>
      </c>
      <c r="H7">
        <v>3.6251807678935548</v>
      </c>
      <c r="I7">
        <v>3.5130600956890179</v>
      </c>
      <c r="J7">
        <v>5.3526495833938261</v>
      </c>
      <c r="K7">
        <v>0.80153078084252827</v>
      </c>
      <c r="L7">
        <v>80.731561211859585</v>
      </c>
      <c r="M7">
        <v>41.941353433241822</v>
      </c>
      <c r="N7">
        <v>6.0795061381565807</v>
      </c>
      <c r="O7">
        <v>8.5445180137867798</v>
      </c>
      <c r="P7">
        <v>7.1803323971421351</v>
      </c>
      <c r="Q7">
        <v>9.0284317815498873</v>
      </c>
      <c r="R7">
        <v>2.8843416117828329</v>
      </c>
      <c r="S7">
        <v>14.28981270036013</v>
      </c>
      <c r="T7">
        <v>0.79103716856575956</v>
      </c>
      <c r="U7">
        <v>80.22498871082685</v>
      </c>
      <c r="V7">
        <v>19.287554823638711</v>
      </c>
      <c r="W7">
        <v>24.28382910926895</v>
      </c>
      <c r="X7">
        <v>0.2006620190718959</v>
      </c>
      <c r="Y7">
        <v>1.0200533877172859</v>
      </c>
      <c r="Z7">
        <v>3.2504727213718221</v>
      </c>
      <c r="AA7">
        <v>17.70909127594037</v>
      </c>
      <c r="AB7">
        <v>3.3032572888633291</v>
      </c>
      <c r="AC7">
        <v>73.708870572096131</v>
      </c>
      <c r="AD7">
        <v>6.2064806423040517</v>
      </c>
      <c r="AE7">
        <v>5.0916419981118164</v>
      </c>
      <c r="AF7">
        <v>1.527479038473031</v>
      </c>
      <c r="AG7">
        <v>76.948462600047733</v>
      </c>
      <c r="AH7">
        <v>34.205415951145589</v>
      </c>
      <c r="AI7">
        <v>3.4429083989415572</v>
      </c>
      <c r="AJ7">
        <v>29.00261369294207</v>
      </c>
      <c r="AK7">
        <v>13.008527480102559</v>
      </c>
      <c r="AL7">
        <v>173.33369211794991</v>
      </c>
      <c r="AM7">
        <v>0.30774346945048509</v>
      </c>
      <c r="AN7">
        <v>1.2825481392219089</v>
      </c>
    </row>
    <row r="8" spans="1:40" x14ac:dyDescent="0.45">
      <c r="A8" s="1" t="s">
        <v>45</v>
      </c>
      <c r="B8">
        <v>266.95160631410459</v>
      </c>
      <c r="C8">
        <v>25.428083501340211</v>
      </c>
      <c r="D8">
        <v>11.55876482145425</v>
      </c>
      <c r="E8">
        <v>11.384028168032319</v>
      </c>
      <c r="F8">
        <v>67.355538442473474</v>
      </c>
      <c r="G8">
        <v>7.852983239935865</v>
      </c>
      <c r="H8">
        <v>37.440477585012808</v>
      </c>
      <c r="I8">
        <v>36.017603303086943</v>
      </c>
      <c r="J8">
        <v>36.223886333314283</v>
      </c>
      <c r="K8">
        <v>12.997292790731921</v>
      </c>
      <c r="L8">
        <v>647.0982647210252</v>
      </c>
      <c r="M8">
        <v>134.29293532035459</v>
      </c>
      <c r="N8">
        <v>17.46062395760196</v>
      </c>
      <c r="O8">
        <v>39.233542857407798</v>
      </c>
      <c r="P8">
        <v>30.191265888530769</v>
      </c>
      <c r="Q8">
        <v>33.367511144400851</v>
      </c>
      <c r="R8">
        <v>12.37891312257444</v>
      </c>
      <c r="S8">
        <v>108.3125379169026</v>
      </c>
      <c r="T8">
        <v>6.2222677820081547</v>
      </c>
      <c r="U8">
        <v>143.40505397184211</v>
      </c>
      <c r="V8">
        <v>114.7958929668487</v>
      </c>
      <c r="W8">
        <v>1705.628069275758</v>
      </c>
      <c r="X8">
        <v>2.8519230232228781</v>
      </c>
      <c r="Y8">
        <v>7.8560274138468937</v>
      </c>
      <c r="Z8">
        <v>46.498355620390868</v>
      </c>
      <c r="AA8">
        <v>131.85190102049421</v>
      </c>
      <c r="AB8">
        <v>17.492565142727869</v>
      </c>
      <c r="AC8">
        <v>149.37086862624</v>
      </c>
      <c r="AD8">
        <v>53.041474422914142</v>
      </c>
      <c r="AE8">
        <v>38.239763745146028</v>
      </c>
      <c r="AF8">
        <v>13.76320410565048</v>
      </c>
      <c r="AG8">
        <v>317.42663500656869</v>
      </c>
      <c r="AH8">
        <v>335.12117570072911</v>
      </c>
      <c r="AI8">
        <v>52.173005368617169</v>
      </c>
      <c r="AJ8">
        <v>338.90897275869452</v>
      </c>
      <c r="AK8">
        <v>181.19592352004489</v>
      </c>
      <c r="AL8">
        <v>914.06131907342774</v>
      </c>
      <c r="AM8">
        <v>1.055962863001022</v>
      </c>
      <c r="AN8">
        <v>8.6867168622186917</v>
      </c>
    </row>
    <row r="9" spans="1:40" x14ac:dyDescent="0.45">
      <c r="A9" s="1" t="s">
        <v>46</v>
      </c>
      <c r="B9">
        <v>17.657522631696128</v>
      </c>
      <c r="C9">
        <v>1.6874061760282519</v>
      </c>
      <c r="D9">
        <v>0.49771191237351159</v>
      </c>
      <c r="E9">
        <v>0.49131363639283998</v>
      </c>
      <c r="F9">
        <v>8.3444898201903559</v>
      </c>
      <c r="G9">
        <v>1.4909866585760601</v>
      </c>
      <c r="H9">
        <v>3.4488077250469091</v>
      </c>
      <c r="I9">
        <v>3.152442322875348</v>
      </c>
      <c r="J9">
        <v>4.4068250547017138</v>
      </c>
      <c r="K9">
        <v>0.90082735771633793</v>
      </c>
      <c r="L9">
        <v>7.241103703445563</v>
      </c>
      <c r="M9">
        <v>18.661109661695221</v>
      </c>
      <c r="N9">
        <v>1.75177117429797</v>
      </c>
      <c r="O9">
        <v>9.3281699315129867</v>
      </c>
      <c r="P9">
        <v>6.7653490550850552</v>
      </c>
      <c r="Q9">
        <v>7.3708262831965161</v>
      </c>
      <c r="R9">
        <v>1.761492072600755</v>
      </c>
      <c r="S9">
        <v>14.56632810293943</v>
      </c>
      <c r="T9">
        <v>0.66053434521447407</v>
      </c>
      <c r="U9">
        <v>57.207823771915223</v>
      </c>
      <c r="V9">
        <v>23.01160258729508</v>
      </c>
      <c r="W9">
        <v>270.21805816091808</v>
      </c>
      <c r="X9">
        <v>0.34756980045381353</v>
      </c>
      <c r="Y9">
        <v>3.3601892672249409</v>
      </c>
      <c r="Z9">
        <v>5.5851979412655881</v>
      </c>
      <c r="AA9">
        <v>50.271105650238717</v>
      </c>
      <c r="AB9">
        <v>3.7805810261576851</v>
      </c>
      <c r="AC9">
        <v>17.699882880768421</v>
      </c>
      <c r="AD9">
        <v>4.3743883494779823</v>
      </c>
      <c r="AE9">
        <v>4.3270159011769884</v>
      </c>
      <c r="AF9">
        <v>1.074031270950665</v>
      </c>
      <c r="AG9">
        <v>14.956550143791031</v>
      </c>
      <c r="AH9">
        <v>33.248195412077948</v>
      </c>
      <c r="AI9">
        <v>6.0969715978487766</v>
      </c>
      <c r="AJ9">
        <v>35.925781916670942</v>
      </c>
      <c r="AK9">
        <v>17.224163445233931</v>
      </c>
      <c r="AL9">
        <v>232.01776350760079</v>
      </c>
      <c r="AM9">
        <v>6.7045962631818501E-2</v>
      </c>
      <c r="AN9">
        <v>0.83101962180584388</v>
      </c>
    </row>
    <row r="10" spans="1:40" x14ac:dyDescent="0.45">
      <c r="A10" s="1" t="s">
        <v>47</v>
      </c>
      <c r="B10">
        <v>1627.145964495508</v>
      </c>
      <c r="C10">
        <v>123.168857959839</v>
      </c>
      <c r="D10">
        <v>71.951648201440548</v>
      </c>
      <c r="E10">
        <v>18.258346148675599</v>
      </c>
      <c r="F10">
        <v>198.6589006196439</v>
      </c>
      <c r="G10">
        <v>63.897347135645262</v>
      </c>
      <c r="H10">
        <v>54.895826627028661</v>
      </c>
      <c r="I10">
        <v>52.300894640971187</v>
      </c>
      <c r="J10">
        <v>55.493849046553557</v>
      </c>
      <c r="K10">
        <v>11.525494320544469</v>
      </c>
      <c r="L10">
        <v>370.72286509629612</v>
      </c>
      <c r="M10">
        <v>244.22608517794649</v>
      </c>
      <c r="N10">
        <v>57.803968740487257</v>
      </c>
      <c r="O10">
        <v>85.677815099575241</v>
      </c>
      <c r="P10">
        <v>143.19265045331471</v>
      </c>
      <c r="Q10">
        <v>84.631766419916687</v>
      </c>
      <c r="R10">
        <v>15.670507712942831</v>
      </c>
      <c r="S10">
        <v>86.843197150441938</v>
      </c>
      <c r="T10">
        <v>9.2274187334150088</v>
      </c>
      <c r="U10">
        <v>721.05784634411066</v>
      </c>
      <c r="V10">
        <v>411.02498899380709</v>
      </c>
      <c r="W10">
        <v>1737.3244162626811</v>
      </c>
      <c r="X10">
        <v>4.1899963411568129</v>
      </c>
      <c r="Y10">
        <v>14.873102441373449</v>
      </c>
      <c r="Z10">
        <v>59.335952914196227</v>
      </c>
      <c r="AA10">
        <v>238.84389657039881</v>
      </c>
      <c r="AB10">
        <v>38.310063342195193</v>
      </c>
      <c r="AC10">
        <v>438.24959164649073</v>
      </c>
      <c r="AD10">
        <v>79.196731621859854</v>
      </c>
      <c r="AE10">
        <v>70.044964306910643</v>
      </c>
      <c r="AF10">
        <v>18.743728356588171</v>
      </c>
      <c r="AG10">
        <v>699.3105904117416</v>
      </c>
      <c r="AH10">
        <v>471.4177211074491</v>
      </c>
      <c r="AI10">
        <v>88.639971991755914</v>
      </c>
      <c r="AJ10">
        <v>516.08228556458562</v>
      </c>
      <c r="AK10">
        <v>264.91987939583572</v>
      </c>
      <c r="AL10">
        <v>2116.9027536929129</v>
      </c>
      <c r="AM10">
        <v>1.3913619737469849</v>
      </c>
      <c r="AN10">
        <v>14.91687767889966</v>
      </c>
    </row>
    <row r="11" spans="1:40" x14ac:dyDescent="0.45">
      <c r="A11" s="1" t="s">
        <v>48</v>
      </c>
      <c r="B11">
        <v>146.5551335230021</v>
      </c>
      <c r="C11">
        <v>15.760581350788099</v>
      </c>
      <c r="D11">
        <v>2.83720984348804</v>
      </c>
      <c r="E11">
        <v>2.305821983453753</v>
      </c>
      <c r="F11">
        <v>32.265459121817251</v>
      </c>
      <c r="G11">
        <v>3.911453660010348</v>
      </c>
      <c r="H11">
        <v>15.64229651806056</v>
      </c>
      <c r="I11">
        <v>15.08849902738535</v>
      </c>
      <c r="J11">
        <v>12.62739763633811</v>
      </c>
      <c r="K11">
        <v>5.2065591105305646</v>
      </c>
      <c r="L11">
        <v>61.507927680851871</v>
      </c>
      <c r="M11">
        <v>132.60318943196361</v>
      </c>
      <c r="N11">
        <v>6.793768483245521</v>
      </c>
      <c r="O11">
        <v>17.453777854261212</v>
      </c>
      <c r="P11">
        <v>16.858706689915309</v>
      </c>
      <c r="Q11">
        <v>20.015665945287061</v>
      </c>
      <c r="R11">
        <v>5.2668267414116352</v>
      </c>
      <c r="S11">
        <v>31.56259426356997</v>
      </c>
      <c r="T11">
        <v>2.558968674618217</v>
      </c>
      <c r="U11">
        <v>80.196265559410662</v>
      </c>
      <c r="V11">
        <v>323.026146562203</v>
      </c>
      <c r="W11">
        <v>363.62678337276031</v>
      </c>
      <c r="X11">
        <v>1.2771662144336049</v>
      </c>
      <c r="Y11">
        <v>3.3238982049604209</v>
      </c>
      <c r="Z11">
        <v>19.780118885308909</v>
      </c>
      <c r="AA11">
        <v>54.532816014120783</v>
      </c>
      <c r="AB11">
        <v>6.6696778527062142</v>
      </c>
      <c r="AC11">
        <v>80.170420880262142</v>
      </c>
      <c r="AD11">
        <v>23.223983182408059</v>
      </c>
      <c r="AE11">
        <v>16.475656013787091</v>
      </c>
      <c r="AF11">
        <v>5.5346267027835436</v>
      </c>
      <c r="AG11">
        <v>112.6126892077762</v>
      </c>
      <c r="AH11">
        <v>143.6393969508909</v>
      </c>
      <c r="AI11">
        <v>20.682178678831171</v>
      </c>
      <c r="AJ11">
        <v>129.29848698824259</v>
      </c>
      <c r="AK11">
        <v>67.502008022528457</v>
      </c>
      <c r="AL11">
        <v>477.26293321975652</v>
      </c>
      <c r="AM11">
        <v>0.40051017539984329</v>
      </c>
      <c r="AN11">
        <v>6.9611403966611398</v>
      </c>
    </row>
    <row r="12" spans="1:40" x14ac:dyDescent="0.45">
      <c r="A12" s="1" t="s">
        <v>49</v>
      </c>
      <c r="B12">
        <v>152.79085778524839</v>
      </c>
      <c r="C12">
        <v>15.243875251943519</v>
      </c>
      <c r="D12">
        <v>13.376508287378829</v>
      </c>
      <c r="E12">
        <v>1.7730202364226559</v>
      </c>
      <c r="F12">
        <v>110.5850453766888</v>
      </c>
      <c r="G12">
        <v>7.411179604453773</v>
      </c>
      <c r="H12">
        <v>9.4394258866608283</v>
      </c>
      <c r="I12">
        <v>8.8299270189600794</v>
      </c>
      <c r="J12">
        <v>12.76360546249642</v>
      </c>
      <c r="K12">
        <v>2.1146283903743468</v>
      </c>
      <c r="L12">
        <v>47.132029366187673</v>
      </c>
      <c r="M12">
        <v>78.830860134013378</v>
      </c>
      <c r="N12">
        <v>25.863284284937279</v>
      </c>
      <c r="O12">
        <v>16.51234564474213</v>
      </c>
      <c r="P12">
        <v>21.001432919925669</v>
      </c>
      <c r="Q12">
        <v>16.98576665598058</v>
      </c>
      <c r="R12">
        <v>4.4971194027137793</v>
      </c>
      <c r="S12">
        <v>27.478295981029792</v>
      </c>
      <c r="T12">
        <v>1.652189250377508</v>
      </c>
      <c r="U12">
        <v>65.752180263735127</v>
      </c>
      <c r="V12">
        <v>48.4437487142675</v>
      </c>
      <c r="W12">
        <v>291.49694597276948</v>
      </c>
      <c r="X12">
        <v>0.79309191162019754</v>
      </c>
      <c r="Y12">
        <v>3.9657961620383828</v>
      </c>
      <c r="Z12">
        <v>11.20233496618841</v>
      </c>
      <c r="AA12">
        <v>62.001300022488721</v>
      </c>
      <c r="AB12">
        <v>6.6847003804699403</v>
      </c>
      <c r="AC12">
        <v>63.434037195571293</v>
      </c>
      <c r="AD12">
        <v>14.338307319210321</v>
      </c>
      <c r="AE12">
        <v>12.3763803654742</v>
      </c>
      <c r="AF12">
        <v>3.1935326735064322</v>
      </c>
      <c r="AG12">
        <v>152.18565471374961</v>
      </c>
      <c r="AH12">
        <v>84.52352919352775</v>
      </c>
      <c r="AI12">
        <v>17.791916446636741</v>
      </c>
      <c r="AJ12">
        <v>102.00711764750859</v>
      </c>
      <c r="AK12">
        <v>50.200820799793213</v>
      </c>
      <c r="AL12">
        <v>380.2778723298452</v>
      </c>
      <c r="AM12">
        <v>0.45657560506063782</v>
      </c>
      <c r="AN12">
        <v>2.788282825539047</v>
      </c>
    </row>
    <row r="13" spans="1:40" x14ac:dyDescent="0.45">
      <c r="A13" s="1" t="s">
        <v>50</v>
      </c>
      <c r="B13">
        <v>1102.774665858336</v>
      </c>
      <c r="C13">
        <v>62.873380246373877</v>
      </c>
      <c r="D13">
        <v>27.50256526328107</v>
      </c>
      <c r="E13">
        <v>8.2946428340834473</v>
      </c>
      <c r="F13">
        <v>61.611302083576973</v>
      </c>
      <c r="G13">
        <v>14.695544099975351</v>
      </c>
      <c r="H13">
        <v>35.208967415758991</v>
      </c>
      <c r="I13">
        <v>34.363952326759211</v>
      </c>
      <c r="J13">
        <v>28.384911465849029</v>
      </c>
      <c r="K13">
        <v>7.4539035294926137</v>
      </c>
      <c r="L13">
        <v>49.366956122206247</v>
      </c>
      <c r="M13">
        <v>253.8425721343522</v>
      </c>
      <c r="N13">
        <v>15.14049937426425</v>
      </c>
      <c r="O13">
        <v>21.348750007684551</v>
      </c>
      <c r="P13">
        <v>126.1626519719613</v>
      </c>
      <c r="Q13">
        <v>57.728212688923428</v>
      </c>
      <c r="R13">
        <v>13.309189089017369</v>
      </c>
      <c r="S13">
        <v>50.740098086432177</v>
      </c>
      <c r="T13">
        <v>4.5104689766663766</v>
      </c>
      <c r="U13">
        <v>160.06688188644901</v>
      </c>
      <c r="V13">
        <v>188.06706932277481</v>
      </c>
      <c r="W13">
        <v>1246.7403071099261</v>
      </c>
      <c r="X13">
        <v>3.557891625245428</v>
      </c>
      <c r="Y13">
        <v>6.2733198682533642</v>
      </c>
      <c r="Z13">
        <v>47.018767178336027</v>
      </c>
      <c r="AA13">
        <v>98.242286572930823</v>
      </c>
      <c r="AB13">
        <v>9.4485739145098542</v>
      </c>
      <c r="AC13">
        <v>315.40102065018033</v>
      </c>
      <c r="AD13">
        <v>51.661845997330211</v>
      </c>
      <c r="AE13">
        <v>36.402046182875608</v>
      </c>
      <c r="AF13">
        <v>9.7923296990289881</v>
      </c>
      <c r="AG13">
        <v>528.3302631164147</v>
      </c>
      <c r="AH13">
        <v>298.39215159546399</v>
      </c>
      <c r="AI13">
        <v>50.920697187070019</v>
      </c>
      <c r="AJ13">
        <v>282.5347162382418</v>
      </c>
      <c r="AK13">
        <v>147.07111452255231</v>
      </c>
      <c r="AL13">
        <v>753.16217155945424</v>
      </c>
      <c r="AM13">
        <v>0.71326700330418991</v>
      </c>
      <c r="AN13">
        <v>7.958973929382763</v>
      </c>
    </row>
    <row r="14" spans="1:40" x14ac:dyDescent="0.45">
      <c r="A14" s="1" t="s">
        <v>51</v>
      </c>
      <c r="B14">
        <v>534.12030372593279</v>
      </c>
      <c r="C14">
        <v>19.456171773838999</v>
      </c>
      <c r="D14">
        <v>10.27029455404406</v>
      </c>
      <c r="E14">
        <v>4.2941746094091124</v>
      </c>
      <c r="F14">
        <v>16.457440985292049</v>
      </c>
      <c r="G14">
        <v>4.359527868537274</v>
      </c>
      <c r="H14">
        <v>8.9384523296430025</v>
      </c>
      <c r="I14">
        <v>8.431571093822896</v>
      </c>
      <c r="J14">
        <v>8.6066076915409688</v>
      </c>
      <c r="K14">
        <v>2.3636438164769711</v>
      </c>
      <c r="L14">
        <v>37.176572063419258</v>
      </c>
      <c r="M14">
        <v>40.901848002598037</v>
      </c>
      <c r="N14">
        <v>4.7590026948963464</v>
      </c>
      <c r="O14">
        <v>9.3569119171960136</v>
      </c>
      <c r="P14">
        <v>9.4420180747719424</v>
      </c>
      <c r="Q14">
        <v>12.53509395085451</v>
      </c>
      <c r="R14">
        <v>2.6075722485963819</v>
      </c>
      <c r="S14">
        <v>16.566348786513181</v>
      </c>
      <c r="T14">
        <v>1.338024867753753</v>
      </c>
      <c r="U14">
        <v>39.807751197859957</v>
      </c>
      <c r="V14">
        <v>88.414448516739512</v>
      </c>
      <c r="W14">
        <v>201.8312859945965</v>
      </c>
      <c r="X14">
        <v>1.11796758185287</v>
      </c>
      <c r="Y14">
        <v>4.0062263560096483</v>
      </c>
      <c r="Z14">
        <v>12.816858077276031</v>
      </c>
      <c r="AA14">
        <v>60.117543048429702</v>
      </c>
      <c r="AB14">
        <v>2.7497034687585469</v>
      </c>
      <c r="AC14">
        <v>127.98318551852989</v>
      </c>
      <c r="AD14">
        <v>12.270850467626021</v>
      </c>
      <c r="AE14">
        <v>7.8214156107875796</v>
      </c>
      <c r="AF14">
        <v>2.8618845053564299</v>
      </c>
      <c r="AG14">
        <v>306.35781249997979</v>
      </c>
      <c r="AH14">
        <v>71.397501109081176</v>
      </c>
      <c r="AI14">
        <v>8.2366825179726515</v>
      </c>
      <c r="AJ14">
        <v>79.405831643515199</v>
      </c>
      <c r="AK14">
        <v>36.939499974335867</v>
      </c>
      <c r="AL14">
        <v>253.08692951381329</v>
      </c>
      <c r="AM14">
        <v>0.76223841619764476</v>
      </c>
      <c r="AN14">
        <v>2.8386827180472878</v>
      </c>
    </row>
    <row r="15" spans="1:40" x14ac:dyDescent="0.45">
      <c r="A15" s="1" t="s">
        <v>52</v>
      </c>
      <c r="B15">
        <v>672.51448074726306</v>
      </c>
      <c r="C15">
        <v>27.959813074434681</v>
      </c>
      <c r="D15">
        <v>6.2453036017017611</v>
      </c>
      <c r="E15">
        <v>18.057378736089792</v>
      </c>
      <c r="F15">
        <v>126.86630894908571</v>
      </c>
      <c r="G15">
        <v>22.08571713777437</v>
      </c>
      <c r="H15">
        <v>13.167001224214861</v>
      </c>
      <c r="I15">
        <v>12.61440327553357</v>
      </c>
      <c r="J15">
        <v>16.744809853900339</v>
      </c>
      <c r="K15">
        <v>2.3455327430573498</v>
      </c>
      <c r="L15">
        <v>21.107079502874331</v>
      </c>
      <c r="M15">
        <v>95.087111074244362</v>
      </c>
      <c r="N15">
        <v>21.268548570436572</v>
      </c>
      <c r="O15">
        <v>19.966676853268929</v>
      </c>
      <c r="P15">
        <v>23.74804876018684</v>
      </c>
      <c r="Q15">
        <v>26.07068664604629</v>
      </c>
      <c r="R15">
        <v>9.7783477509653327</v>
      </c>
      <c r="S15">
        <v>44.074496622439618</v>
      </c>
      <c r="T15">
        <v>2.189058979268681</v>
      </c>
      <c r="U15">
        <v>63.981299005537892</v>
      </c>
      <c r="V15">
        <v>103.2058041152969</v>
      </c>
      <c r="W15">
        <v>203.262425327546</v>
      </c>
      <c r="X15">
        <v>0.91470907635665055</v>
      </c>
      <c r="Y15">
        <v>5.6824557102943034</v>
      </c>
      <c r="Z15">
        <v>12.32932955332512</v>
      </c>
      <c r="AA15">
        <v>88.063683607451225</v>
      </c>
      <c r="AB15">
        <v>5.096927488654476</v>
      </c>
      <c r="AC15">
        <v>210.6405095589709</v>
      </c>
      <c r="AD15">
        <v>14.52321115930887</v>
      </c>
      <c r="AE15">
        <v>18.042448626266459</v>
      </c>
      <c r="AF15">
        <v>3.8971931413119592</v>
      </c>
      <c r="AG15">
        <v>170.85669238069599</v>
      </c>
      <c r="AH15">
        <v>104.24144071795661</v>
      </c>
      <c r="AI15">
        <v>15.09794882592244</v>
      </c>
      <c r="AJ15">
        <v>124.13382442745539</v>
      </c>
      <c r="AK15">
        <v>57.599335586455737</v>
      </c>
      <c r="AL15">
        <v>449.26730799164449</v>
      </c>
      <c r="AM15">
        <v>0.4938702696203956</v>
      </c>
      <c r="AN15">
        <v>3.2753198039438889</v>
      </c>
    </row>
    <row r="16" spans="1:40" x14ac:dyDescent="0.45">
      <c r="A16" s="1" t="s">
        <v>53</v>
      </c>
      <c r="B16">
        <v>290.07354215777201</v>
      </c>
      <c r="C16">
        <v>17.15643835393946</v>
      </c>
      <c r="D16">
        <v>4.864274407502533</v>
      </c>
      <c r="E16">
        <v>3.149979503490707</v>
      </c>
      <c r="F16">
        <v>73.688084434229367</v>
      </c>
      <c r="G16">
        <v>8.7460249206346425</v>
      </c>
      <c r="H16">
        <v>24.137446170464401</v>
      </c>
      <c r="I16">
        <v>22.6448258396189</v>
      </c>
      <c r="J16">
        <v>38.906569074955293</v>
      </c>
      <c r="K16">
        <v>5.3504030860674776</v>
      </c>
      <c r="L16">
        <v>55.446558954509193</v>
      </c>
      <c r="M16">
        <v>122.4151450940264</v>
      </c>
      <c r="N16">
        <v>22.792343599528841</v>
      </c>
      <c r="O16">
        <v>17.592504011393832</v>
      </c>
      <c r="P16">
        <v>42.044121901283567</v>
      </c>
      <c r="Q16">
        <v>68.260841579904806</v>
      </c>
      <c r="R16">
        <v>20.08915724263159</v>
      </c>
      <c r="S16">
        <v>96.532159768389462</v>
      </c>
      <c r="T16">
        <v>4.3368081452495337</v>
      </c>
      <c r="U16">
        <v>112.4228695184834</v>
      </c>
      <c r="V16">
        <v>380.42100740735879</v>
      </c>
      <c r="W16">
        <v>407.0682457426625</v>
      </c>
      <c r="X16">
        <v>2.043749137087306</v>
      </c>
      <c r="Y16">
        <v>13.46791379106805</v>
      </c>
      <c r="Z16">
        <v>30.26910803733174</v>
      </c>
      <c r="AA16">
        <v>199.660825557919</v>
      </c>
      <c r="AB16">
        <v>9.7096155172726419</v>
      </c>
      <c r="AC16">
        <v>139.0707933166502</v>
      </c>
      <c r="AD16">
        <v>25.498286901824478</v>
      </c>
      <c r="AE16">
        <v>40.564116078312317</v>
      </c>
      <c r="AF16">
        <v>7.062315349707105</v>
      </c>
      <c r="AG16">
        <v>326.9128284672563</v>
      </c>
      <c r="AH16">
        <v>186.4962654362277</v>
      </c>
      <c r="AI16">
        <v>26.918447990228412</v>
      </c>
      <c r="AJ16">
        <v>237.96385042383361</v>
      </c>
      <c r="AK16">
        <v>110.6568252821983</v>
      </c>
      <c r="AL16">
        <v>765.13289544613326</v>
      </c>
      <c r="AM16">
        <v>0.58622521194403232</v>
      </c>
      <c r="AN16">
        <v>6.4369352243050528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7220.0983305893424</v>
      </c>
      <c r="C2">
        <v>246.3315604562284</v>
      </c>
      <c r="D2">
        <v>93.089134532401218</v>
      </c>
      <c r="E2">
        <v>55.958132212754492</v>
      </c>
      <c r="F2">
        <v>250.40203876838129</v>
      </c>
      <c r="G2">
        <v>82.103449094053957</v>
      </c>
      <c r="H2">
        <v>47.622676985763462</v>
      </c>
      <c r="I2">
        <v>47.355381444535958</v>
      </c>
      <c r="J2">
        <v>27.753089070639799</v>
      </c>
      <c r="K2">
        <v>5.4438705936480796</v>
      </c>
      <c r="L2">
        <v>35.226600394958311</v>
      </c>
      <c r="M2">
        <v>148.48146636271539</v>
      </c>
      <c r="N2">
        <v>48.467943548591421</v>
      </c>
      <c r="O2">
        <v>13.413743230821909</v>
      </c>
      <c r="P2">
        <v>34.894857487723321</v>
      </c>
      <c r="Q2">
        <v>16.201340481558109</v>
      </c>
      <c r="R2">
        <v>17.871175074736271</v>
      </c>
      <c r="S2">
        <v>86.359121276229587</v>
      </c>
      <c r="T2">
        <v>8.5625536795656885</v>
      </c>
      <c r="U2">
        <v>72.977706740603068</v>
      </c>
      <c r="V2">
        <v>102.5840570618402</v>
      </c>
      <c r="W2">
        <v>210.0231305274086</v>
      </c>
      <c r="X2">
        <v>2.007544826528481</v>
      </c>
      <c r="Y2">
        <v>3.820707442846301</v>
      </c>
      <c r="Z2">
        <v>28.575827053642762</v>
      </c>
      <c r="AA2">
        <v>66.455056411547972</v>
      </c>
      <c r="AB2">
        <v>5.1133424366132196</v>
      </c>
      <c r="AC2">
        <v>1464.3948010428001</v>
      </c>
      <c r="AD2">
        <v>108.59563048174689</v>
      </c>
      <c r="AE2">
        <v>31.401767436136922</v>
      </c>
      <c r="AF2">
        <v>14.297811451522531</v>
      </c>
      <c r="AG2">
        <v>1587.1558383353261</v>
      </c>
      <c r="AH2">
        <v>248.72909198105839</v>
      </c>
      <c r="AI2">
        <v>52.226130341699871</v>
      </c>
      <c r="AJ2">
        <v>295.12386223762661</v>
      </c>
      <c r="AK2">
        <v>159.00844955606291</v>
      </c>
      <c r="AL2">
        <v>631.26728709573695</v>
      </c>
      <c r="AM2">
        <v>1.267914530881991</v>
      </c>
      <c r="AN2">
        <v>26.129372144437081</v>
      </c>
    </row>
    <row r="3" spans="1:40" x14ac:dyDescent="0.45">
      <c r="A3" s="1" t="s">
        <v>55</v>
      </c>
      <c r="B3">
        <v>3.7975948688334462</v>
      </c>
      <c r="C3">
        <v>0.27314312751350012</v>
      </c>
      <c r="D3">
        <v>0.1016460708869802</v>
      </c>
      <c r="E3">
        <v>0.1246211870260874</v>
      </c>
      <c r="F3">
        <v>0.69361484794317418</v>
      </c>
      <c r="G3">
        <v>0.28440473704540159</v>
      </c>
      <c r="H3">
        <v>0.44403477533444158</v>
      </c>
      <c r="I3">
        <v>0.44652569355447003</v>
      </c>
      <c r="J3">
        <v>1.4722679551874069</v>
      </c>
      <c r="K3">
        <v>4.0094574025186E-2</v>
      </c>
      <c r="L3">
        <v>0.55024664267081291</v>
      </c>
      <c r="M3">
        <v>3.4479967497002719</v>
      </c>
      <c r="N3">
        <v>0.14811042497194951</v>
      </c>
      <c r="O3">
        <v>0.14187979469107179</v>
      </c>
      <c r="P3">
        <v>0.18621418176512949</v>
      </c>
      <c r="Q3">
        <v>0.1904676279717509</v>
      </c>
      <c r="R3">
        <v>8.8703443360398551E-2</v>
      </c>
      <c r="S3">
        <v>0.46118782507570932</v>
      </c>
      <c r="T3">
        <v>3.8355979643622563E-2</v>
      </c>
      <c r="U3">
        <v>1.096053466757013</v>
      </c>
      <c r="V3">
        <v>0.60922797805909468</v>
      </c>
      <c r="W3">
        <v>0.59388845569189075</v>
      </c>
      <c r="X3">
        <v>1.1752362623841311E-2</v>
      </c>
      <c r="Y3">
        <v>3.1077612107365371E-2</v>
      </c>
      <c r="Z3">
        <v>0.1939638527717592</v>
      </c>
      <c r="AA3">
        <v>0.51905558206862357</v>
      </c>
      <c r="AB3">
        <v>7.3845102365406118E-2</v>
      </c>
      <c r="AC3">
        <v>4.4003059315741</v>
      </c>
      <c r="AD3">
        <v>0.8259625905719078</v>
      </c>
      <c r="AE3">
        <v>2.252659866290482</v>
      </c>
      <c r="AF3">
        <v>0.1315460675789171</v>
      </c>
      <c r="AG3">
        <v>1.677611152957158</v>
      </c>
      <c r="AH3">
        <v>6.4879377010504244</v>
      </c>
      <c r="AI3">
        <v>0.27749758103037397</v>
      </c>
      <c r="AJ3">
        <v>1.6034829376456841</v>
      </c>
      <c r="AK3">
        <v>0.9167996280554277</v>
      </c>
      <c r="AL3">
        <v>10.51261030432136</v>
      </c>
      <c r="AM3">
        <v>6.3006104108028456E-3</v>
      </c>
      <c r="AN3">
        <v>0.1837098355294268</v>
      </c>
    </row>
    <row r="4" spans="1:40" x14ac:dyDescent="0.45">
      <c r="A4" s="1" t="s">
        <v>56</v>
      </c>
      <c r="B4">
        <v>44.664676052069183</v>
      </c>
      <c r="C4">
        <v>6.4846533294700652</v>
      </c>
      <c r="D4">
        <v>0.38598162419367749</v>
      </c>
      <c r="E4">
        <v>2.0068167010747769E-2</v>
      </c>
      <c r="F4">
        <v>0.35917096468872439</v>
      </c>
      <c r="G4">
        <v>6.3573586916686409E-2</v>
      </c>
      <c r="H4">
        <v>0.53528168642596197</v>
      </c>
      <c r="I4">
        <v>0.55237363390743088</v>
      </c>
      <c r="J4">
        <v>7.9217843358778836E-2</v>
      </c>
      <c r="K4">
        <v>3.4690435331368508E-2</v>
      </c>
      <c r="L4">
        <v>0.21657573693274951</v>
      </c>
      <c r="M4">
        <v>0.14537718596998189</v>
      </c>
      <c r="N4">
        <v>3.0101095358463739E-2</v>
      </c>
      <c r="O4">
        <v>3.031617354722619E-2</v>
      </c>
      <c r="P4">
        <v>3.0130842267804461E-2</v>
      </c>
      <c r="Q4">
        <v>3.1093662966253661E-2</v>
      </c>
      <c r="R4">
        <v>3.424337409931575E-2</v>
      </c>
      <c r="S4">
        <v>0.27375138382764569</v>
      </c>
      <c r="T4">
        <v>0.11327061995205059</v>
      </c>
      <c r="U4">
        <v>0.28373491045539773</v>
      </c>
      <c r="V4">
        <v>0.42955491984301047</v>
      </c>
      <c r="W4">
        <v>2.632542901445134</v>
      </c>
      <c r="X4">
        <v>1.4080197414009661E-2</v>
      </c>
      <c r="Y4">
        <v>1.2272828193055569E-2</v>
      </c>
      <c r="Z4">
        <v>0.24913452998920491</v>
      </c>
      <c r="AA4">
        <v>0.24088129206932751</v>
      </c>
      <c r="AB4">
        <v>1.1799714199256101E-2</v>
      </c>
      <c r="AC4">
        <v>0.7872983923350968</v>
      </c>
      <c r="AD4">
        <v>1.5834653046490701</v>
      </c>
      <c r="AE4">
        <v>0.13360179186673141</v>
      </c>
      <c r="AF4">
        <v>0.16896714611203739</v>
      </c>
      <c r="AG4">
        <v>23.819302030176111</v>
      </c>
      <c r="AH4">
        <v>1.6754625723579299</v>
      </c>
      <c r="AI4">
        <v>0.39548444264593791</v>
      </c>
      <c r="AJ4">
        <v>1.607090483495816</v>
      </c>
      <c r="AK4">
        <v>1.017372511363277</v>
      </c>
      <c r="AL4">
        <v>1.716014929610262</v>
      </c>
      <c r="AM4">
        <v>1.4357578460411681E-3</v>
      </c>
      <c r="AN4">
        <v>0.20376010678492559</v>
      </c>
    </row>
    <row r="5" spans="1:40" x14ac:dyDescent="0.45">
      <c r="A5" s="1" t="s">
        <v>57</v>
      </c>
      <c r="B5">
        <v>197.51806157251511</v>
      </c>
      <c r="C5">
        <v>20.076699699959239</v>
      </c>
      <c r="D5">
        <v>5.3333377150391179</v>
      </c>
      <c r="E5">
        <v>9.9758852462118455</v>
      </c>
      <c r="F5">
        <v>82.484115125916219</v>
      </c>
      <c r="G5">
        <v>19.310864372012659</v>
      </c>
      <c r="H5">
        <v>30.85387117827706</v>
      </c>
      <c r="I5">
        <v>31.123049473821109</v>
      </c>
      <c r="J5">
        <v>16.19442430051712</v>
      </c>
      <c r="K5">
        <v>19.157441732982239</v>
      </c>
      <c r="L5">
        <v>1905.118259404253</v>
      </c>
      <c r="M5">
        <v>95.37059569544293</v>
      </c>
      <c r="N5">
        <v>21.386980555948451</v>
      </c>
      <c r="O5">
        <v>20.051390607928429</v>
      </c>
      <c r="P5">
        <v>32.303480599818563</v>
      </c>
      <c r="Q5">
        <v>25.804178928358951</v>
      </c>
      <c r="R5">
        <v>11.20215222151608</v>
      </c>
      <c r="S5">
        <v>32.265393792710057</v>
      </c>
      <c r="T5">
        <v>5.608157113947132</v>
      </c>
      <c r="U5">
        <v>113.2459494977625</v>
      </c>
      <c r="V5">
        <v>136.98872323371529</v>
      </c>
      <c r="W5">
        <v>184.67794682084141</v>
      </c>
      <c r="X5">
        <v>1.9055766248833681</v>
      </c>
      <c r="Y5">
        <v>3.6834497275471239</v>
      </c>
      <c r="Z5">
        <v>32.200777696737241</v>
      </c>
      <c r="AA5">
        <v>64.103171962852684</v>
      </c>
      <c r="AB5">
        <v>6.8275338551609366</v>
      </c>
      <c r="AC5">
        <v>72.301292436484133</v>
      </c>
      <c r="AD5">
        <v>50.306478772999583</v>
      </c>
      <c r="AE5">
        <v>23.88843267107579</v>
      </c>
      <c r="AF5">
        <v>19.64589636143657</v>
      </c>
      <c r="AG5">
        <v>172.27371955648471</v>
      </c>
      <c r="AH5">
        <v>208.90787004827709</v>
      </c>
      <c r="AI5">
        <v>33.148325564563123</v>
      </c>
      <c r="AJ5">
        <v>149.32965331188419</v>
      </c>
      <c r="AK5">
        <v>87.548446162850013</v>
      </c>
      <c r="AL5">
        <v>609.87609904516091</v>
      </c>
      <c r="AM5">
        <v>0.77545682014504469</v>
      </c>
      <c r="AN5">
        <v>32.612936615842308</v>
      </c>
    </row>
    <row r="6" spans="1:40" x14ac:dyDescent="0.45">
      <c r="A6" s="1" t="s">
        <v>58</v>
      </c>
      <c r="B6">
        <v>269.28707039541388</v>
      </c>
      <c r="C6">
        <v>26.322247902004051</v>
      </c>
      <c r="D6">
        <v>8.0551339505802719</v>
      </c>
      <c r="E6">
        <v>5.485655492953498</v>
      </c>
      <c r="F6">
        <v>108.1782564745955</v>
      </c>
      <c r="G6">
        <v>14.625917002378371</v>
      </c>
      <c r="H6">
        <v>45.202206491338671</v>
      </c>
      <c r="I6">
        <v>44.129932789190747</v>
      </c>
      <c r="J6">
        <v>50.352670514573383</v>
      </c>
      <c r="K6">
        <v>14.108278951886209</v>
      </c>
      <c r="L6">
        <v>455.20196909832498</v>
      </c>
      <c r="M6">
        <v>179.50163068879979</v>
      </c>
      <c r="N6">
        <v>21.50461577876748</v>
      </c>
      <c r="O6">
        <v>54.943652926776288</v>
      </c>
      <c r="P6">
        <v>70.915571220795215</v>
      </c>
      <c r="Q6">
        <v>65.380602013864177</v>
      </c>
      <c r="R6">
        <v>18.20028151110715</v>
      </c>
      <c r="S6">
        <v>123.2993910423541</v>
      </c>
      <c r="T6">
        <v>7.3078067685589412</v>
      </c>
      <c r="U6">
        <v>253.37147094801679</v>
      </c>
      <c r="V6">
        <v>715.92936097115785</v>
      </c>
      <c r="W6">
        <v>505.92643947929338</v>
      </c>
      <c r="X6">
        <v>2.9019453236655912</v>
      </c>
      <c r="Y6">
        <v>9.9035619044840963</v>
      </c>
      <c r="Z6">
        <v>45.765022195162018</v>
      </c>
      <c r="AA6">
        <v>166.94233022379791</v>
      </c>
      <c r="AB6">
        <v>17.619809501314659</v>
      </c>
      <c r="AC6">
        <v>164.61137654464309</v>
      </c>
      <c r="AD6">
        <v>56.922797641023081</v>
      </c>
      <c r="AE6">
        <v>53.862414402540637</v>
      </c>
      <c r="AF6">
        <v>16.58045767782092</v>
      </c>
      <c r="AG6">
        <v>276.87332569998023</v>
      </c>
      <c r="AH6">
        <v>346.57764149513957</v>
      </c>
      <c r="AI6">
        <v>43.796712677160627</v>
      </c>
      <c r="AJ6">
        <v>331.42600942490469</v>
      </c>
      <c r="AK6">
        <v>151.5718641720473</v>
      </c>
      <c r="AL6">
        <v>1397.860914750391</v>
      </c>
      <c r="AM6">
        <v>2.87453328976911</v>
      </c>
      <c r="AN6">
        <v>19.90899807541301</v>
      </c>
    </row>
    <row r="7" spans="1:40" x14ac:dyDescent="0.45">
      <c r="A7" s="1" t="s">
        <v>59</v>
      </c>
      <c r="B7">
        <v>8.2461812627792614</v>
      </c>
      <c r="C7">
        <v>0.85843021213599124</v>
      </c>
      <c r="D7">
        <v>0.27168479152116648</v>
      </c>
      <c r="E7">
        <v>0.1243091423347005</v>
      </c>
      <c r="F7">
        <v>2.3278060203036941</v>
      </c>
      <c r="G7">
        <v>0.53587551533968225</v>
      </c>
      <c r="H7">
        <v>4.1855643104442253</v>
      </c>
      <c r="I7">
        <v>4.3293332587270053</v>
      </c>
      <c r="J7">
        <v>2.3902741260818741</v>
      </c>
      <c r="K7">
        <v>0.49801572856366949</v>
      </c>
      <c r="L7">
        <v>1.232273155448566</v>
      </c>
      <c r="M7">
        <v>3.4715942881295012</v>
      </c>
      <c r="N7">
        <v>0.48319608842117268</v>
      </c>
      <c r="O7">
        <v>0.67377387098084329</v>
      </c>
      <c r="P7">
        <v>8.7867349798244714</v>
      </c>
      <c r="Q7">
        <v>0.83256006192971066</v>
      </c>
      <c r="R7">
        <v>0.73839547010623541</v>
      </c>
      <c r="S7">
        <v>3.078043458107933</v>
      </c>
      <c r="T7">
        <v>0.21596758853885961</v>
      </c>
      <c r="U7">
        <v>5.0904987871199774</v>
      </c>
      <c r="V7">
        <v>5.0635467254366633</v>
      </c>
      <c r="W7">
        <v>13.451043186406871</v>
      </c>
      <c r="X7">
        <v>7.5834346658894353E-2</v>
      </c>
      <c r="Y7">
        <v>0.18413424609402129</v>
      </c>
      <c r="Z7">
        <v>1.2160101573830551</v>
      </c>
      <c r="AA7">
        <v>3.2537389054237842</v>
      </c>
      <c r="AB7">
        <v>0.28636089978308799</v>
      </c>
      <c r="AC7">
        <v>5.6986159335549136</v>
      </c>
      <c r="AD7">
        <v>2.7524444650846638</v>
      </c>
      <c r="AE7">
        <v>1.580718985353355</v>
      </c>
      <c r="AF7">
        <v>0.73554510625602365</v>
      </c>
      <c r="AG7">
        <v>10.45298719719413</v>
      </c>
      <c r="AH7">
        <v>11.79135532149067</v>
      </c>
      <c r="AI7">
        <v>1.4901859659873391</v>
      </c>
      <c r="AJ7">
        <v>12.164061811949789</v>
      </c>
      <c r="AK7">
        <v>4.4513311295816713</v>
      </c>
      <c r="AL7">
        <v>70.413029058365467</v>
      </c>
      <c r="AM7">
        <v>7.430745987304016E-2</v>
      </c>
      <c r="AN7">
        <v>1.341296210407398</v>
      </c>
    </row>
    <row r="8" spans="1:40" x14ac:dyDescent="0.45">
      <c r="A8" s="1" t="s">
        <v>60</v>
      </c>
      <c r="B8">
        <v>16.14208532037723</v>
      </c>
      <c r="C8">
        <v>1.539051695150603</v>
      </c>
      <c r="D8">
        <v>0.518902445969184</v>
      </c>
      <c r="E8">
        <v>0.32380764221481873</v>
      </c>
      <c r="F8">
        <v>7.7448962005463864</v>
      </c>
      <c r="G8">
        <v>1.038524274442324</v>
      </c>
      <c r="H8">
        <v>2.4190129854659439</v>
      </c>
      <c r="I8">
        <v>2.3023926160581469</v>
      </c>
      <c r="J8">
        <v>3.2211851361434132</v>
      </c>
      <c r="K8">
        <v>0.75894094197603379</v>
      </c>
      <c r="L8">
        <v>11.457883414900991</v>
      </c>
      <c r="M8">
        <v>12.22432365358371</v>
      </c>
      <c r="N8">
        <v>1.552824561100663</v>
      </c>
      <c r="O8">
        <v>3.6818249899083999</v>
      </c>
      <c r="P8">
        <v>4.1834177172251339</v>
      </c>
      <c r="Q8">
        <v>4.383075849220428</v>
      </c>
      <c r="R8">
        <v>1.169228295605514</v>
      </c>
      <c r="S8">
        <v>8.1428927520811545</v>
      </c>
      <c r="T8">
        <v>0.42884358467389838</v>
      </c>
      <c r="U8">
        <v>15.739081292392109</v>
      </c>
      <c r="V8">
        <v>60.573676021164687</v>
      </c>
      <c r="W8">
        <v>26.444994406483829</v>
      </c>
      <c r="X8">
        <v>0.17838745122311031</v>
      </c>
      <c r="Y8">
        <v>0.67144624711104239</v>
      </c>
      <c r="Z8">
        <v>2.8371325982505331</v>
      </c>
      <c r="AA8">
        <v>11.204613744514649</v>
      </c>
      <c r="AB8">
        <v>1.098007219065904</v>
      </c>
      <c r="AC8">
        <v>10.37339701757217</v>
      </c>
      <c r="AD8">
        <v>2.9453518929133331</v>
      </c>
      <c r="AE8">
        <v>2.9447208674317009</v>
      </c>
      <c r="AF8">
        <v>0.90690686446288193</v>
      </c>
      <c r="AG8">
        <v>15.036492958977281</v>
      </c>
      <c r="AH8">
        <v>20.368657916475961</v>
      </c>
      <c r="AI8">
        <v>2.4092648744923881</v>
      </c>
      <c r="AJ8">
        <v>21.266330131014161</v>
      </c>
      <c r="AK8">
        <v>9.4562837959321762</v>
      </c>
      <c r="AL8">
        <v>85.784731032854594</v>
      </c>
      <c r="AM8">
        <v>0.17669205575406319</v>
      </c>
      <c r="AN8">
        <v>1.1805062020678441</v>
      </c>
    </row>
    <row r="9" spans="1:40" x14ac:dyDescent="0.45">
      <c r="A9" s="1" t="s">
        <v>61</v>
      </c>
      <c r="B9">
        <v>121.4427374546212</v>
      </c>
      <c r="C9">
        <v>3.693866934046325</v>
      </c>
      <c r="D9">
        <v>0.27683758467537278</v>
      </c>
      <c r="E9">
        <v>7.3526507078889788E-2</v>
      </c>
      <c r="F9">
        <v>3.7610290222458</v>
      </c>
      <c r="G9">
        <v>0.75574654057288215</v>
      </c>
      <c r="H9">
        <v>0.40361688587428629</v>
      </c>
      <c r="I9">
        <v>0.39935391586260233</v>
      </c>
      <c r="J9">
        <v>0.27631389989328969</v>
      </c>
      <c r="K9">
        <v>6.8051462090230261E-2</v>
      </c>
      <c r="L9">
        <v>0.31423696630824088</v>
      </c>
      <c r="M9">
        <v>1.0180792493831869</v>
      </c>
      <c r="N9">
        <v>0.13365023070264009</v>
      </c>
      <c r="O9">
        <v>0.1083844469300107</v>
      </c>
      <c r="P9">
        <v>0.17886652872065359</v>
      </c>
      <c r="Q9">
        <v>0.11700158128150349</v>
      </c>
      <c r="R9">
        <v>0.38637392777447971</v>
      </c>
      <c r="S9">
        <v>0.96763727105113539</v>
      </c>
      <c r="T9">
        <v>0.19797060322854301</v>
      </c>
      <c r="U9">
        <v>0.66700248644719706</v>
      </c>
      <c r="V9">
        <v>0.95016687675019285</v>
      </c>
      <c r="W9">
        <v>1.5388940672431111</v>
      </c>
      <c r="X9">
        <v>1.960509915122027E-2</v>
      </c>
      <c r="Y9">
        <v>5.1358581645989887E-2</v>
      </c>
      <c r="Z9">
        <v>0.3090989949184455</v>
      </c>
      <c r="AA9">
        <v>0.85908559541756613</v>
      </c>
      <c r="AB9">
        <v>4.1868065939779438E-2</v>
      </c>
      <c r="AC9">
        <v>3.9186850223392682</v>
      </c>
      <c r="AD9">
        <v>0.92248196957033934</v>
      </c>
      <c r="AE9">
        <v>0.33395518015574532</v>
      </c>
      <c r="AF9">
        <v>0.29389221332279952</v>
      </c>
      <c r="AG9">
        <v>15.690354209619681</v>
      </c>
      <c r="AH9">
        <v>3.0038340564400161</v>
      </c>
      <c r="AI9">
        <v>0.61472413110692392</v>
      </c>
      <c r="AJ9">
        <v>3.5493126932472738</v>
      </c>
      <c r="AK9">
        <v>2.013226965330154</v>
      </c>
      <c r="AL9">
        <v>4.079857422997561</v>
      </c>
      <c r="AM9">
        <v>3.8178278164525061E-3</v>
      </c>
      <c r="AN9">
        <v>0.1237683598994531</v>
      </c>
    </row>
    <row r="10" spans="1:40" x14ac:dyDescent="0.45">
      <c r="A10" s="1" t="s">
        <v>62</v>
      </c>
      <c r="B10">
        <v>61.295958047170757</v>
      </c>
      <c r="C10">
        <v>11.67676703222191</v>
      </c>
      <c r="D10">
        <v>0.18042302572064889</v>
      </c>
      <c r="E10">
        <v>2.300415325579656E-2</v>
      </c>
      <c r="F10">
        <v>0.17656022820527631</v>
      </c>
      <c r="G10">
        <v>5.3111143247467463E-2</v>
      </c>
      <c r="H10">
        <v>0.33040548357913391</v>
      </c>
      <c r="I10">
        <v>0.33903264754880758</v>
      </c>
      <c r="J10">
        <v>3.1225144291733859E-2</v>
      </c>
      <c r="K10">
        <v>4.0648568540427518E-2</v>
      </c>
      <c r="L10">
        <v>0.26019367425053158</v>
      </c>
      <c r="M10">
        <v>0.1024139472066766</v>
      </c>
      <c r="N10">
        <v>2.3599856377612229E-2</v>
      </c>
      <c r="O10">
        <v>2.7278459037858839E-2</v>
      </c>
      <c r="P10">
        <v>2.94333885380056E-2</v>
      </c>
      <c r="Q10">
        <v>2.7318426173052121E-2</v>
      </c>
      <c r="R10">
        <v>1.7614889313014581E-2</v>
      </c>
      <c r="S10">
        <v>6.5233524928661496E-2</v>
      </c>
      <c r="T10">
        <v>0.1660933288795208</v>
      </c>
      <c r="U10">
        <v>0.23046254786152839</v>
      </c>
      <c r="V10">
        <v>0.48348899244809979</v>
      </c>
      <c r="W10">
        <v>1.0640677718067559</v>
      </c>
      <c r="X10">
        <v>2.1031657253675621E-2</v>
      </c>
      <c r="Y10">
        <v>1.0340642687363051E-2</v>
      </c>
      <c r="Z10">
        <v>0.37830175037331049</v>
      </c>
      <c r="AA10">
        <v>0.21692824074711009</v>
      </c>
      <c r="AB10">
        <v>1.0239475927942511E-2</v>
      </c>
      <c r="AC10">
        <v>0.55804465602389863</v>
      </c>
      <c r="AD10">
        <v>0.97330482243723127</v>
      </c>
      <c r="AE10">
        <v>0.13889316981059899</v>
      </c>
      <c r="AF10">
        <v>0.2888911139501279</v>
      </c>
      <c r="AG10">
        <v>16.371153768316759</v>
      </c>
      <c r="AH10">
        <v>2.1527550892072358</v>
      </c>
      <c r="AI10">
        <v>0.52138493513822592</v>
      </c>
      <c r="AJ10">
        <v>1.8234972117066259</v>
      </c>
      <c r="AK10">
        <v>1.117911327927245</v>
      </c>
      <c r="AL10">
        <v>1.6275721629100179</v>
      </c>
      <c r="AM10">
        <v>1.428624216794828E-3</v>
      </c>
      <c r="AN10">
        <v>0.36819395920240772</v>
      </c>
    </row>
    <row r="11" spans="1:40" x14ac:dyDescent="0.45">
      <c r="A11" s="1" t="s">
        <v>63</v>
      </c>
      <c r="B11">
        <v>29.670194933763479</v>
      </c>
      <c r="C11">
        <v>2.773615536497251</v>
      </c>
      <c r="D11">
        <v>0.17931765590602769</v>
      </c>
      <c r="E11">
        <v>1.8588148427201311E-2</v>
      </c>
      <c r="F11">
        <v>0.1141573462362183</v>
      </c>
      <c r="G11">
        <v>0.1193524803799252</v>
      </c>
      <c r="H11">
        <v>0.17606831354136879</v>
      </c>
      <c r="I11">
        <v>0.18147435710862991</v>
      </c>
      <c r="J11">
        <v>6.2870196144336823E-2</v>
      </c>
      <c r="K11">
        <v>1.655737997086576E-2</v>
      </c>
      <c r="L11">
        <v>5.7142850786990128E-2</v>
      </c>
      <c r="M11">
        <v>7.7283078443111511E-2</v>
      </c>
      <c r="N11">
        <v>1.7918030228803089E-2</v>
      </c>
      <c r="O11">
        <v>1.3918219298557979E-2</v>
      </c>
      <c r="P11">
        <v>1.936551092218149E-2</v>
      </c>
      <c r="Q11">
        <v>1.6857280071097231E-2</v>
      </c>
      <c r="R11">
        <v>3.6393429947606588E-2</v>
      </c>
      <c r="S11">
        <v>0.23852523336780609</v>
      </c>
      <c r="T11">
        <v>0.26849906167378412</v>
      </c>
      <c r="U11">
        <v>0.11777494160727379</v>
      </c>
      <c r="V11">
        <v>0.29457890056505531</v>
      </c>
      <c r="W11">
        <v>0.45032837503900008</v>
      </c>
      <c r="X11">
        <v>9.9037853626418801E-3</v>
      </c>
      <c r="Y11">
        <v>9.6457493578740831E-3</v>
      </c>
      <c r="Z11">
        <v>0.17637412949572959</v>
      </c>
      <c r="AA11">
        <v>0.19060766777758989</v>
      </c>
      <c r="AB11">
        <v>5.237323124264899E-3</v>
      </c>
      <c r="AC11">
        <v>2.1682130229881369</v>
      </c>
      <c r="AD11">
        <v>0.56013123315995894</v>
      </c>
      <c r="AE11">
        <v>0.11471350500925639</v>
      </c>
      <c r="AF11">
        <v>0.1316492404826223</v>
      </c>
      <c r="AG11">
        <v>6.4419385861438547</v>
      </c>
      <c r="AH11">
        <v>1.773150014728887</v>
      </c>
      <c r="AI11">
        <v>0.34511336773620549</v>
      </c>
      <c r="AJ11">
        <v>2.2701080275290022</v>
      </c>
      <c r="AK11">
        <v>0.85114587744888348</v>
      </c>
      <c r="AL11">
        <v>1.1857376126254451</v>
      </c>
      <c r="AM11">
        <v>7.6153158902927444E-4</v>
      </c>
      <c r="AN11">
        <v>9.3806362876270061E-2</v>
      </c>
    </row>
    <row r="12" spans="1:40" x14ac:dyDescent="0.45">
      <c r="A12" s="1" t="s">
        <v>64</v>
      </c>
      <c r="B12">
        <v>80.56240630173221</v>
      </c>
      <c r="C12">
        <v>1.059403211765173</v>
      </c>
      <c r="D12">
        <v>0.16060159019361531</v>
      </c>
      <c r="E12">
        <v>1.946871927130053E-2</v>
      </c>
      <c r="F12">
        <v>0.1399978356377663</v>
      </c>
      <c r="G12">
        <v>5.9821367173720913E-2</v>
      </c>
      <c r="H12">
        <v>0.50017089996996578</v>
      </c>
      <c r="I12">
        <v>0.51769604217707565</v>
      </c>
      <c r="J12">
        <v>3.9753711706551342E-2</v>
      </c>
      <c r="K12">
        <v>3.4500097014331932E-2</v>
      </c>
      <c r="L12">
        <v>0.11986418710287119</v>
      </c>
      <c r="M12">
        <v>0.15293381804431461</v>
      </c>
      <c r="N12">
        <v>2.3911683856298931E-2</v>
      </c>
      <c r="O12">
        <v>3.1018169339952259E-2</v>
      </c>
      <c r="P12">
        <v>2.7222964130430259E-2</v>
      </c>
      <c r="Q12">
        <v>3.2406724920014209E-2</v>
      </c>
      <c r="R12">
        <v>3.4545175452451421E-2</v>
      </c>
      <c r="S12">
        <v>0.1144414165391243</v>
      </c>
      <c r="T12">
        <v>0.13664891788530961</v>
      </c>
      <c r="U12">
        <v>0.2681573018737472</v>
      </c>
      <c r="V12">
        <v>0.38772268833602169</v>
      </c>
      <c r="W12">
        <v>1.028551747825269</v>
      </c>
      <c r="X12">
        <v>1.4700582922029731E-2</v>
      </c>
      <c r="Y12">
        <v>8.8609010968509483E-3</v>
      </c>
      <c r="Z12">
        <v>0.25971590509855741</v>
      </c>
      <c r="AA12">
        <v>0.17880312858185579</v>
      </c>
      <c r="AB12">
        <v>1.1807377448799269E-2</v>
      </c>
      <c r="AC12">
        <v>0.93525762415218838</v>
      </c>
      <c r="AD12">
        <v>0.63128576864498764</v>
      </c>
      <c r="AE12">
        <v>0.1129703267053004</v>
      </c>
      <c r="AF12">
        <v>0.20804973652102149</v>
      </c>
      <c r="AG12">
        <v>9.4385853855473378</v>
      </c>
      <c r="AH12">
        <v>1.704209092759519</v>
      </c>
      <c r="AI12">
        <v>0.42942891714828779</v>
      </c>
      <c r="AJ12">
        <v>1.832942914788577</v>
      </c>
      <c r="AK12">
        <v>1.068914467238542</v>
      </c>
      <c r="AL12">
        <v>1.446694371244821</v>
      </c>
      <c r="AM12">
        <v>1.818737652078486E-3</v>
      </c>
      <c r="AN12">
        <v>5.7910739612310032E-2</v>
      </c>
    </row>
    <row r="13" spans="1:40" x14ac:dyDescent="0.45">
      <c r="A13" s="1" t="s">
        <v>65</v>
      </c>
      <c r="B13">
        <v>61.93639755967736</v>
      </c>
      <c r="C13">
        <v>4.894918419655701</v>
      </c>
      <c r="D13">
        <v>0.51485853233756695</v>
      </c>
      <c r="E13">
        <v>4.2746800409251717E-2</v>
      </c>
      <c r="F13">
        <v>2.7408226505560389</v>
      </c>
      <c r="G13">
        <v>0.49144680504501181</v>
      </c>
      <c r="H13">
        <v>0.36631363903942071</v>
      </c>
      <c r="I13">
        <v>0.3698213673447433</v>
      </c>
      <c r="J13">
        <v>0.5185530406044343</v>
      </c>
      <c r="K13">
        <v>3.2927440224245833E-2</v>
      </c>
      <c r="L13">
        <v>0.2129514308642593</v>
      </c>
      <c r="M13">
        <v>1.2909514955576691</v>
      </c>
      <c r="N13">
        <v>0.23723631166235831</v>
      </c>
      <c r="O13">
        <v>0.12849742471402051</v>
      </c>
      <c r="P13">
        <v>0.14839259951455941</v>
      </c>
      <c r="Q13">
        <v>0.1939372560574564</v>
      </c>
      <c r="R13">
        <v>0.2259955777573541</v>
      </c>
      <c r="S13">
        <v>2.0313582091499258</v>
      </c>
      <c r="T13">
        <v>0.1570815891130706</v>
      </c>
      <c r="U13">
        <v>0.49311550289352291</v>
      </c>
      <c r="V13">
        <v>0.68473553558231437</v>
      </c>
      <c r="W13">
        <v>1.037181242468971</v>
      </c>
      <c r="X13">
        <v>1.494759659033343E-2</v>
      </c>
      <c r="Y13">
        <v>4.5159180272026478E-2</v>
      </c>
      <c r="Z13">
        <v>0.2477077407986302</v>
      </c>
      <c r="AA13">
        <v>0.86287085347235293</v>
      </c>
      <c r="AB13">
        <v>3.3180175838743532E-2</v>
      </c>
      <c r="AC13">
        <v>4.2139733864041986</v>
      </c>
      <c r="AD13">
        <v>0.92608347656352052</v>
      </c>
      <c r="AE13">
        <v>0.45947047121592172</v>
      </c>
      <c r="AF13">
        <v>0.21501832926948419</v>
      </c>
      <c r="AG13">
        <v>22.379804408970649</v>
      </c>
      <c r="AH13">
        <v>2.819397445478562</v>
      </c>
      <c r="AI13">
        <v>0.43054912815704582</v>
      </c>
      <c r="AJ13">
        <v>2.2503193038363629</v>
      </c>
      <c r="AK13">
        <v>1.198251189666113</v>
      </c>
      <c r="AL13">
        <v>4.2865190816367216</v>
      </c>
      <c r="AM13">
        <v>2.9419876651115631E-3</v>
      </c>
      <c r="AN13">
        <v>0.15792051296066831</v>
      </c>
    </row>
    <row r="14" spans="1:40" x14ac:dyDescent="0.45">
      <c r="A14" s="1" t="s">
        <v>66</v>
      </c>
      <c r="B14">
        <v>77.968463973671732</v>
      </c>
      <c r="C14">
        <v>12.08566332747356</v>
      </c>
      <c r="D14">
        <v>2.6898667251203179</v>
      </c>
      <c r="E14">
        <v>3.7227895192242073E-2</v>
      </c>
      <c r="F14">
        <v>0.14226613821731751</v>
      </c>
      <c r="G14">
        <v>0.22372585353359961</v>
      </c>
      <c r="H14">
        <v>0.43033608261314737</v>
      </c>
      <c r="I14">
        <v>0.44475219223191043</v>
      </c>
      <c r="J14">
        <v>4.4270462913222119E-2</v>
      </c>
      <c r="K14">
        <v>3.0040759971422731E-2</v>
      </c>
      <c r="L14">
        <v>0.1104173108598971</v>
      </c>
      <c r="M14">
        <v>0.1110522938369794</v>
      </c>
      <c r="N14">
        <v>2.3179447220682759E-2</v>
      </c>
      <c r="O14">
        <v>2.3619105891531239E-2</v>
      </c>
      <c r="P14">
        <v>2.6916314196775499E-2</v>
      </c>
      <c r="Q14">
        <v>2.6675774211136209E-2</v>
      </c>
      <c r="R14">
        <v>2.8127501419195618E-2</v>
      </c>
      <c r="S14">
        <v>0.1169581566229104</v>
      </c>
      <c r="T14">
        <v>0.20047618338571249</v>
      </c>
      <c r="U14">
        <v>0.22931045110931081</v>
      </c>
      <c r="V14">
        <v>0.439573050302764</v>
      </c>
      <c r="W14">
        <v>0.82712836887706198</v>
      </c>
      <c r="X14">
        <v>1.523018457414654E-2</v>
      </c>
      <c r="Y14">
        <v>1.8514178832731289E-2</v>
      </c>
      <c r="Z14">
        <v>0.27246687130587482</v>
      </c>
      <c r="AA14">
        <v>0.33536983186193442</v>
      </c>
      <c r="AB14">
        <v>8.8973303931372885E-3</v>
      </c>
      <c r="AC14">
        <v>4.9906189334945408</v>
      </c>
      <c r="AD14">
        <v>1.3648867564262459</v>
      </c>
      <c r="AE14">
        <v>0.1403194945444407</v>
      </c>
      <c r="AF14">
        <v>0.22595509256182039</v>
      </c>
      <c r="AG14">
        <v>22.708680411740911</v>
      </c>
      <c r="AH14">
        <v>2.1630067719686328</v>
      </c>
      <c r="AI14">
        <v>0.56965637816427683</v>
      </c>
      <c r="AJ14">
        <v>1.986562402100621</v>
      </c>
      <c r="AK14">
        <v>1.107676762898743</v>
      </c>
      <c r="AL14">
        <v>2.0293032079485021</v>
      </c>
      <c r="AM14">
        <v>1.3864186062325309E-3</v>
      </c>
      <c r="AN14">
        <v>0.28366933310726689</v>
      </c>
    </row>
    <row r="15" spans="1:40" x14ac:dyDescent="0.45">
      <c r="A15" s="1" t="s">
        <v>67</v>
      </c>
      <c r="B15">
        <v>102.05122223247901</v>
      </c>
      <c r="C15">
        <v>15.22244880133859</v>
      </c>
      <c r="D15">
        <v>3.6195191734996128</v>
      </c>
      <c r="E15">
        <v>5.506182221415163E-2</v>
      </c>
      <c r="F15">
        <v>0.38580144513590792</v>
      </c>
      <c r="G15">
        <v>0.40813313575096688</v>
      </c>
      <c r="H15">
        <v>0.5332593321336373</v>
      </c>
      <c r="I15">
        <v>0.54536033653971061</v>
      </c>
      <c r="J15">
        <v>0.121337541371613</v>
      </c>
      <c r="K15">
        <v>4.0947856149027739E-2</v>
      </c>
      <c r="L15">
        <v>0.19448406241488339</v>
      </c>
      <c r="M15">
        <v>0.28472850564048591</v>
      </c>
      <c r="N15">
        <v>6.7597787535630477E-2</v>
      </c>
      <c r="O15">
        <v>5.2179626447833027E-2</v>
      </c>
      <c r="P15">
        <v>5.5014440144279843E-2</v>
      </c>
      <c r="Q15">
        <v>5.8339937949208678E-2</v>
      </c>
      <c r="R15">
        <v>8.3056084050609172E-2</v>
      </c>
      <c r="S15">
        <v>0.39184126431301519</v>
      </c>
      <c r="T15">
        <v>0.23247609032200489</v>
      </c>
      <c r="U15">
        <v>0.40971618405017252</v>
      </c>
      <c r="V15">
        <v>0.62214915453242581</v>
      </c>
      <c r="W15">
        <v>1.2295084949214661</v>
      </c>
      <c r="X15">
        <v>1.9891380717909031E-2</v>
      </c>
      <c r="Y15">
        <v>2.63682767028607E-2</v>
      </c>
      <c r="Z15">
        <v>0.3498172166708427</v>
      </c>
      <c r="AA15">
        <v>0.48486560068115159</v>
      </c>
      <c r="AB15">
        <v>1.904842020278566E-2</v>
      </c>
      <c r="AC15">
        <v>8.2368452102496175</v>
      </c>
      <c r="AD15">
        <v>1.6999616963786619</v>
      </c>
      <c r="AE15">
        <v>0.22554120091740049</v>
      </c>
      <c r="AF15">
        <v>0.27562449786202431</v>
      </c>
      <c r="AG15">
        <v>28.467744495849988</v>
      </c>
      <c r="AH15">
        <v>2.8250852465389191</v>
      </c>
      <c r="AI15">
        <v>0.73961877250403885</v>
      </c>
      <c r="AJ15">
        <v>2.9746345811648789</v>
      </c>
      <c r="AK15">
        <v>1.6488981226272681</v>
      </c>
      <c r="AL15">
        <v>2.9646244418762771</v>
      </c>
      <c r="AM15">
        <v>2.933733564472261E-3</v>
      </c>
      <c r="AN15">
        <v>0.31136294544392368</v>
      </c>
    </row>
    <row r="16" spans="1:40" x14ac:dyDescent="0.45">
      <c r="A16" s="1" t="s">
        <v>68</v>
      </c>
      <c r="B16">
        <v>45.863796352434377</v>
      </c>
      <c r="C16">
        <v>6.9694526118875952</v>
      </c>
      <c r="D16">
        <v>1.618702937768965</v>
      </c>
      <c r="E16">
        <v>2.2787250058749191E-2</v>
      </c>
      <c r="F16">
        <v>0.115406353896283</v>
      </c>
      <c r="G16">
        <v>0.15360680423542611</v>
      </c>
      <c r="H16">
        <v>0.24521879426423451</v>
      </c>
      <c r="I16">
        <v>0.25242429192648808</v>
      </c>
      <c r="J16">
        <v>3.4862154605687617E-2</v>
      </c>
      <c r="K16">
        <v>1.7727257763598039E-2</v>
      </c>
      <c r="L16">
        <v>7.2604476417385336E-2</v>
      </c>
      <c r="M16">
        <v>8.6477092116843707E-2</v>
      </c>
      <c r="N16">
        <v>1.9423594637489681E-2</v>
      </c>
      <c r="O16">
        <v>1.7193451253933841E-2</v>
      </c>
      <c r="P16">
        <v>1.8418266983218939E-2</v>
      </c>
      <c r="Q16">
        <v>1.927935137084617E-2</v>
      </c>
      <c r="R16">
        <v>2.321175414320591E-2</v>
      </c>
      <c r="S16">
        <v>0.10138337723822061</v>
      </c>
      <c r="T16">
        <v>0.11235493410733351</v>
      </c>
      <c r="U16">
        <v>0.15013032316978889</v>
      </c>
      <c r="V16">
        <v>0.26275919289950511</v>
      </c>
      <c r="W16">
        <v>0.49243080800290712</v>
      </c>
      <c r="X16">
        <v>8.9158434468565671E-3</v>
      </c>
      <c r="Y16">
        <v>1.105583665348223E-2</v>
      </c>
      <c r="Z16">
        <v>0.15861608210136291</v>
      </c>
      <c r="AA16">
        <v>0.2011965552648147</v>
      </c>
      <c r="AB16">
        <v>6.3366690526271887E-3</v>
      </c>
      <c r="AC16">
        <v>3.2661077678653458</v>
      </c>
      <c r="AD16">
        <v>0.78662700577701028</v>
      </c>
      <c r="AE16">
        <v>8.7883599993227424E-2</v>
      </c>
      <c r="AF16">
        <v>0.12886827397339581</v>
      </c>
      <c r="AG16">
        <v>13.1648415849897</v>
      </c>
      <c r="AH16">
        <v>1.261974330574855</v>
      </c>
      <c r="AI16">
        <v>0.33239250326890468</v>
      </c>
      <c r="AJ16">
        <v>1.2229401029672859</v>
      </c>
      <c r="AK16">
        <v>0.68185048311638963</v>
      </c>
      <c r="AL16">
        <v>1.2279528888342079</v>
      </c>
      <c r="AM16">
        <v>1.0035742466462971E-3</v>
      </c>
      <c r="AN16">
        <v>0.15592921947315061</v>
      </c>
    </row>
    <row r="17" spans="1:40" x14ac:dyDescent="0.45">
      <c r="A17" s="1" t="s">
        <v>69</v>
      </c>
      <c r="B17">
        <v>100.49419806013761</v>
      </c>
      <c r="C17">
        <v>17.408727537111162</v>
      </c>
      <c r="D17">
        <v>8.5353753670548169</v>
      </c>
      <c r="E17">
        <v>0.1023564086175698</v>
      </c>
      <c r="F17">
        <v>0.33493849096079659</v>
      </c>
      <c r="G17">
        <v>0.45285067437032639</v>
      </c>
      <c r="H17">
        <v>0.85099391711288397</v>
      </c>
      <c r="I17">
        <v>0.87477388465088701</v>
      </c>
      <c r="J17">
        <v>9.6498091077756434E-2</v>
      </c>
      <c r="K17">
        <v>7.0809697374012964E-2</v>
      </c>
      <c r="L17">
        <v>0.31966902072842163</v>
      </c>
      <c r="M17">
        <v>0.27568414878850939</v>
      </c>
      <c r="N17">
        <v>6.2657087771158734E-2</v>
      </c>
      <c r="O17">
        <v>6.1203625343997752E-2</v>
      </c>
      <c r="P17">
        <v>6.3500175154255295E-2</v>
      </c>
      <c r="Q17">
        <v>6.5856511769096529E-2</v>
      </c>
      <c r="R17">
        <v>0.1238413178900275</v>
      </c>
      <c r="S17">
        <v>0.1870468935122151</v>
      </c>
      <c r="T17">
        <v>0.30044755557294478</v>
      </c>
      <c r="U17">
        <v>0.55096311490468242</v>
      </c>
      <c r="V17">
        <v>0.81024504198141156</v>
      </c>
      <c r="W17">
        <v>1.5926129907852351</v>
      </c>
      <c r="X17">
        <v>3.3006872811564551E-2</v>
      </c>
      <c r="Y17">
        <v>2.282754372203533E-2</v>
      </c>
      <c r="Z17">
        <v>0.58778751213086022</v>
      </c>
      <c r="AA17">
        <v>0.45724983806998609</v>
      </c>
      <c r="AB17">
        <v>2.1804888219085539E-2</v>
      </c>
      <c r="AC17">
        <v>10.30244021544679</v>
      </c>
      <c r="AD17">
        <v>2.8867778235681349</v>
      </c>
      <c r="AE17">
        <v>0.29110974639416848</v>
      </c>
      <c r="AF17">
        <v>0.33269217026622788</v>
      </c>
      <c r="AG17">
        <v>45.639651918484297</v>
      </c>
      <c r="AH17">
        <v>3.933980391751406</v>
      </c>
      <c r="AI17">
        <v>0.84100358896328165</v>
      </c>
      <c r="AJ17">
        <v>3.8810219898951801</v>
      </c>
      <c r="AK17">
        <v>2.095610631043189</v>
      </c>
      <c r="AL17">
        <v>4.1523115724921036</v>
      </c>
      <c r="AM17">
        <v>3.9278965062435871E-3</v>
      </c>
      <c r="AN17">
        <v>0.39179935217875828</v>
      </c>
    </row>
    <row r="18" spans="1:40" x14ac:dyDescent="0.45">
      <c r="A18" s="1" t="s">
        <v>70</v>
      </c>
      <c r="B18">
        <v>11.36014470502783</v>
      </c>
      <c r="C18">
        <v>1.82411199562399</v>
      </c>
      <c r="D18">
        <v>0.66734325076278378</v>
      </c>
      <c r="E18">
        <v>1.028586927561422E-2</v>
      </c>
      <c r="F18">
        <v>2.6764801348836621E-2</v>
      </c>
      <c r="G18">
        <v>3.4556679327119477E-2</v>
      </c>
      <c r="H18">
        <v>8.5980640815382064E-2</v>
      </c>
      <c r="I18">
        <v>8.8797368038294744E-2</v>
      </c>
      <c r="J18">
        <v>8.2273462847817884E-3</v>
      </c>
      <c r="K18">
        <v>7.0100190576201918E-3</v>
      </c>
      <c r="L18">
        <v>2.8501889070333589E-2</v>
      </c>
      <c r="M18">
        <v>2.2567069947283629E-2</v>
      </c>
      <c r="N18">
        <v>4.9485987240878333E-3</v>
      </c>
      <c r="O18">
        <v>5.1744829428309932E-3</v>
      </c>
      <c r="P18">
        <v>5.6486565196745648E-3</v>
      </c>
      <c r="Q18">
        <v>5.6140527362585164E-3</v>
      </c>
      <c r="R18">
        <v>9.5669613431488588E-3</v>
      </c>
      <c r="S18">
        <v>1.4764516837580739E-2</v>
      </c>
      <c r="T18">
        <v>3.2685582795690338E-2</v>
      </c>
      <c r="U18">
        <v>4.9476436511668442E-2</v>
      </c>
      <c r="V18">
        <v>8.0820989022590703E-2</v>
      </c>
      <c r="W18">
        <v>0.16130608737074331</v>
      </c>
      <c r="X18">
        <v>3.2214766757918908E-3</v>
      </c>
      <c r="Y18">
        <v>2.105967828050859E-3</v>
      </c>
      <c r="Z18">
        <v>5.7572751960122938E-2</v>
      </c>
      <c r="AA18">
        <v>4.3482721438760003E-2</v>
      </c>
      <c r="AB18">
        <v>1.854199124888045E-3</v>
      </c>
      <c r="AC18">
        <v>1.0951065992348441</v>
      </c>
      <c r="AD18">
        <v>0.29409983540785428</v>
      </c>
      <c r="AE18">
        <v>2.823008008043543E-2</v>
      </c>
      <c r="AF18">
        <v>3.4765362076194142E-2</v>
      </c>
      <c r="AG18">
        <v>4.2854863514399124</v>
      </c>
      <c r="AH18">
        <v>0.40005363230942842</v>
      </c>
      <c r="AI18">
        <v>8.6266866533989836E-2</v>
      </c>
      <c r="AJ18">
        <v>0.37096751808189898</v>
      </c>
      <c r="AK18">
        <v>0.2016155121620482</v>
      </c>
      <c r="AL18">
        <v>0.41500956113553128</v>
      </c>
      <c r="AM18">
        <v>3.3005063016944492E-4</v>
      </c>
      <c r="AN18">
        <v>4.4615824265927882E-2</v>
      </c>
    </row>
    <row r="19" spans="1:40" x14ac:dyDescent="0.45">
      <c r="A19" s="1" t="s">
        <v>71</v>
      </c>
      <c r="B19">
        <v>0.10202297743435169</v>
      </c>
      <c r="C19">
        <v>8.1847011901768699E-3</v>
      </c>
      <c r="D19">
        <v>3.8208083779407362E-3</v>
      </c>
      <c r="E19">
        <v>7.837877509818779</v>
      </c>
      <c r="F19">
        <v>8.7975959080373908E-2</v>
      </c>
      <c r="G19">
        <v>2.4150625241562178E-2</v>
      </c>
      <c r="H19">
        <v>6.5276696628214659E-3</v>
      </c>
      <c r="I19">
        <v>6.1751131981713963E-3</v>
      </c>
      <c r="J19">
        <v>3.253008542171415E-2</v>
      </c>
      <c r="K19">
        <v>1.6534530881302429E-3</v>
      </c>
      <c r="L19">
        <v>1.4490319459057479E-2</v>
      </c>
      <c r="M19">
        <v>4.5769260045482422E-2</v>
      </c>
      <c r="N19">
        <v>8.5799198001687543E-3</v>
      </c>
      <c r="O19">
        <v>8.1950331479317233E-3</v>
      </c>
      <c r="P19">
        <v>7.9573137229247571E-3</v>
      </c>
      <c r="Q19">
        <v>8.3814180939119996E-3</v>
      </c>
      <c r="R19">
        <v>3.2314742171518147E-2</v>
      </c>
      <c r="S19">
        <v>0.1245639668373964</v>
      </c>
      <c r="T19">
        <v>2.7781861822881509E-3</v>
      </c>
      <c r="U19">
        <v>5.3948016563501712E-2</v>
      </c>
      <c r="V19">
        <v>4.9603204488531387E-2</v>
      </c>
      <c r="W19">
        <v>6.2978280863262376E-2</v>
      </c>
      <c r="X19">
        <v>3.9455079298041329E-4</v>
      </c>
      <c r="Y19">
        <v>1.8539978832683489E-3</v>
      </c>
      <c r="Z19">
        <v>5.5793487069808519E-3</v>
      </c>
      <c r="AA19">
        <v>3.8144028563818273E-2</v>
      </c>
      <c r="AB19">
        <v>3.3769462154989599E-3</v>
      </c>
      <c r="AC19">
        <v>8.638527917249568E-2</v>
      </c>
      <c r="AD19">
        <v>1.287479747871167E-2</v>
      </c>
      <c r="AE19">
        <v>2.5444225383295719E-2</v>
      </c>
      <c r="AF19">
        <v>2.5483693922409329E-3</v>
      </c>
      <c r="AG19">
        <v>0.1178446699193719</v>
      </c>
      <c r="AH19">
        <v>0.1125223858758367</v>
      </c>
      <c r="AI19">
        <v>1.4361177952137479E-2</v>
      </c>
      <c r="AJ19">
        <v>7.4340675431734157E-2</v>
      </c>
      <c r="AK19">
        <v>3.6767074623613262E-2</v>
      </c>
      <c r="AL19">
        <v>0.2017380487690297</v>
      </c>
      <c r="AM19">
        <v>1.6865949749992419E-4</v>
      </c>
      <c r="AN19">
        <v>1.7254031545452511E-3</v>
      </c>
    </row>
    <row r="20" spans="1:40" x14ac:dyDescent="0.45">
      <c r="A20" s="1" t="s">
        <v>72</v>
      </c>
      <c r="B20">
        <v>3.327718682665338</v>
      </c>
      <c r="C20">
        <v>0.249657146928739</v>
      </c>
      <c r="D20">
        <v>9.192695751266762E-2</v>
      </c>
      <c r="E20">
        <v>6.693857338846837E-2</v>
      </c>
      <c r="F20">
        <v>114.0008675719338</v>
      </c>
      <c r="G20">
        <v>5.020438283638204</v>
      </c>
      <c r="H20">
        <v>0.63624472004806765</v>
      </c>
      <c r="I20">
        <v>0.6381216395296514</v>
      </c>
      <c r="J20">
        <v>0.54778330422048527</v>
      </c>
      <c r="K20">
        <v>8.6000712383245248E-2</v>
      </c>
      <c r="L20">
        <v>0.40612209719934622</v>
      </c>
      <c r="M20">
        <v>89.096124463115444</v>
      </c>
      <c r="N20">
        <v>59.472551532321361</v>
      </c>
      <c r="O20">
        <v>0.32874118221778398</v>
      </c>
      <c r="P20">
        <v>0.43326334741501837</v>
      </c>
      <c r="Q20">
        <v>0.45934223633547261</v>
      </c>
      <c r="R20">
        <v>1.0640700836840871</v>
      </c>
      <c r="S20">
        <v>1.712143819446005</v>
      </c>
      <c r="T20">
        <v>0.18389317220142609</v>
      </c>
      <c r="U20">
        <v>4.6137456400658738</v>
      </c>
      <c r="V20">
        <v>3.6981373059234728</v>
      </c>
      <c r="W20">
        <v>2.5794507531307271</v>
      </c>
      <c r="X20">
        <v>3.2909691701409387E-2</v>
      </c>
      <c r="Y20">
        <v>8.4534559702310053E-2</v>
      </c>
      <c r="Z20">
        <v>0.5208101920032695</v>
      </c>
      <c r="AA20">
        <v>1.4883353473545839</v>
      </c>
      <c r="AB20">
        <v>0.24244129733720379</v>
      </c>
      <c r="AC20">
        <v>12.82339152971465</v>
      </c>
      <c r="AD20">
        <v>1.8055782290882469</v>
      </c>
      <c r="AE20">
        <v>0.65766769669583602</v>
      </c>
      <c r="AF20">
        <v>0.44654893300447518</v>
      </c>
      <c r="AG20">
        <v>7.2400380730802407</v>
      </c>
      <c r="AH20">
        <v>6.7273354373382608</v>
      </c>
      <c r="AI20">
        <v>0.94463946316086145</v>
      </c>
      <c r="AJ20">
        <v>4.1763476988788204</v>
      </c>
      <c r="AK20">
        <v>2.5398932089968551</v>
      </c>
      <c r="AL20">
        <v>19.45600965696994</v>
      </c>
      <c r="AM20">
        <v>1.9239324669302109E-2</v>
      </c>
      <c r="AN20">
        <v>0.60539215351391062</v>
      </c>
    </row>
    <row r="21" spans="1:40" x14ac:dyDescent="0.45">
      <c r="A21" s="1" t="s">
        <v>73</v>
      </c>
      <c r="B21">
        <v>0.19605266067284149</v>
      </c>
      <c r="C21">
        <v>2.0874088864523129E-2</v>
      </c>
      <c r="D21">
        <v>9.648489398316952E-3</v>
      </c>
      <c r="E21">
        <v>4.3387536226069901E-3</v>
      </c>
      <c r="F21">
        <v>81.277084700912098</v>
      </c>
      <c r="G21">
        <v>0.39643526007799451</v>
      </c>
      <c r="H21">
        <v>4.1594930650891683E-2</v>
      </c>
      <c r="I21">
        <v>3.7997905186145063E-2</v>
      </c>
      <c r="J21">
        <v>4.7144768386019519E-2</v>
      </c>
      <c r="K21">
        <v>8.2637916180186149E-3</v>
      </c>
      <c r="L21">
        <v>3.596992047144517E-2</v>
      </c>
      <c r="M21">
        <v>0.92909023503519672</v>
      </c>
      <c r="N21">
        <v>0.56937375124806899</v>
      </c>
      <c r="O21">
        <v>2.2648533330219729E-2</v>
      </c>
      <c r="P21">
        <v>2.0758985313929449E-2</v>
      </c>
      <c r="Q21">
        <v>2.2099655205766639E-2</v>
      </c>
      <c r="R21">
        <v>6.1615319403123828E-2</v>
      </c>
      <c r="S21">
        <v>0.17252024059411269</v>
      </c>
      <c r="T21">
        <v>3.0162665242543778E-2</v>
      </c>
      <c r="U21">
        <v>0.19951961194896051</v>
      </c>
      <c r="V21">
        <v>0.1366154742986187</v>
      </c>
      <c r="W21">
        <v>0.27514235175531782</v>
      </c>
      <c r="X21">
        <v>2.618421830584266E-3</v>
      </c>
      <c r="Y21">
        <v>4.7767059578512809E-3</v>
      </c>
      <c r="Z21">
        <v>3.924028016555365E-2</v>
      </c>
      <c r="AA21">
        <v>9.3859948711430885E-2</v>
      </c>
      <c r="AB21">
        <v>1.7070544114440481E-2</v>
      </c>
      <c r="AC21">
        <v>0.30660101127039802</v>
      </c>
      <c r="AD21">
        <v>0.13387464841490981</v>
      </c>
      <c r="AE21">
        <v>4.6800980326205117E-2</v>
      </c>
      <c r="AF21">
        <v>4.5543368595354822E-2</v>
      </c>
      <c r="AG21">
        <v>0.48732529884712927</v>
      </c>
      <c r="AH21">
        <v>0.48944270065645151</v>
      </c>
      <c r="AI21">
        <v>0.1058015023548281</v>
      </c>
      <c r="AJ21">
        <v>0.57402776613776541</v>
      </c>
      <c r="AK21">
        <v>0.31821342966650701</v>
      </c>
      <c r="AL21">
        <v>2.059291872878521</v>
      </c>
      <c r="AM21">
        <v>3.6784538787341548E-3</v>
      </c>
      <c r="AN21">
        <v>0.71417066778900817</v>
      </c>
    </row>
    <row r="22" spans="1:40" x14ac:dyDescent="0.45">
      <c r="A22" s="1" t="s">
        <v>74</v>
      </c>
      <c r="B22">
        <v>0.25601177018410198</v>
      </c>
      <c r="C22">
        <v>3.3731874383350763E-2</v>
      </c>
      <c r="D22">
        <v>1.2691899821749959E-2</v>
      </c>
      <c r="E22">
        <v>3.7665905640515639E-3</v>
      </c>
      <c r="F22">
        <v>1.086479418001324</v>
      </c>
      <c r="G22">
        <v>28.33765084872525</v>
      </c>
      <c r="H22">
        <v>3.330921666267965E-2</v>
      </c>
      <c r="I22">
        <v>3.2360003466420532E-2</v>
      </c>
      <c r="J22">
        <v>0.18108591331013271</v>
      </c>
      <c r="K22">
        <v>4.8696271707413452E-3</v>
      </c>
      <c r="L22">
        <v>2.528760481865111E-2</v>
      </c>
      <c r="M22">
        <v>0.43355382016753691</v>
      </c>
      <c r="N22">
        <v>7.4317475823957202E-2</v>
      </c>
      <c r="O22">
        <v>2.2997389024801258E-2</v>
      </c>
      <c r="P22">
        <v>2.7593340741740292E-2</v>
      </c>
      <c r="Q22">
        <v>3.4119614721656873E-2</v>
      </c>
      <c r="R22">
        <v>0.21887823335532289</v>
      </c>
      <c r="S22">
        <v>0.77086633688050532</v>
      </c>
      <c r="T22">
        <v>2.093276593353945E-2</v>
      </c>
      <c r="U22">
        <v>0.48935964546243282</v>
      </c>
      <c r="V22">
        <v>0.50544628131231706</v>
      </c>
      <c r="W22">
        <v>0.1489472759100485</v>
      </c>
      <c r="X22">
        <v>1.9906892534419041E-3</v>
      </c>
      <c r="Y22">
        <v>5.6139657414797104E-3</v>
      </c>
      <c r="Z22">
        <v>3.2481629432109853E-2</v>
      </c>
      <c r="AA22">
        <v>0.15027672915183199</v>
      </c>
      <c r="AB22">
        <v>2.7377581603353081E-2</v>
      </c>
      <c r="AC22">
        <v>3.8307970280992238</v>
      </c>
      <c r="AD22">
        <v>7.8694777395404314E-2</v>
      </c>
      <c r="AE22">
        <v>0.1318720236653281</v>
      </c>
      <c r="AF22">
        <v>2.1633932909128378E-2</v>
      </c>
      <c r="AG22">
        <v>0.38046367810027742</v>
      </c>
      <c r="AH22">
        <v>4.4567294578622576</v>
      </c>
      <c r="AI22">
        <v>6.73523533147629E-2</v>
      </c>
      <c r="AJ22">
        <v>0.33915486943019252</v>
      </c>
      <c r="AK22">
        <v>0.16646923257620319</v>
      </c>
      <c r="AL22">
        <v>1.178219061337028</v>
      </c>
      <c r="AM22">
        <v>2.5883739955936372E-3</v>
      </c>
      <c r="AN22">
        <v>1.320489066483899E-2</v>
      </c>
    </row>
    <row r="23" spans="1:40" x14ac:dyDescent="0.45">
      <c r="A23" s="1" t="s">
        <v>75</v>
      </c>
      <c r="B23">
        <v>5.9627975324780982</v>
      </c>
      <c r="C23">
        <v>0.57076631537736855</v>
      </c>
      <c r="D23">
        <v>0.13293718286253001</v>
      </c>
      <c r="E23">
        <v>0.1002405327349974</v>
      </c>
      <c r="F23">
        <v>1.22924758049537</v>
      </c>
      <c r="G23">
        <v>0.42617932676299752</v>
      </c>
      <c r="H23">
        <v>7.0691074038336028</v>
      </c>
      <c r="I23">
        <v>7.3813031913566949</v>
      </c>
      <c r="J23">
        <v>9.3247923741066927</v>
      </c>
      <c r="K23">
        <v>0.46937898008116669</v>
      </c>
      <c r="L23">
        <v>1.3520847280018771</v>
      </c>
      <c r="M23">
        <v>24.215147341325871</v>
      </c>
      <c r="N23">
        <v>0.42771213676278241</v>
      </c>
      <c r="O23">
        <v>0.50887188635455638</v>
      </c>
      <c r="P23">
        <v>0.90906492764069236</v>
      </c>
      <c r="Q23">
        <v>1.082378022083756</v>
      </c>
      <c r="R23">
        <v>0.19390240362869629</v>
      </c>
      <c r="S23">
        <v>1.5160825392042521</v>
      </c>
      <c r="T23">
        <v>0.24487510512872451</v>
      </c>
      <c r="U23">
        <v>5.1230068767309858</v>
      </c>
      <c r="V23">
        <v>4.3791383022499462</v>
      </c>
      <c r="W23">
        <v>4.5557232796972764</v>
      </c>
      <c r="X23">
        <v>0.10922002801330261</v>
      </c>
      <c r="Y23">
        <v>7.5668171889037891E-2</v>
      </c>
      <c r="Z23">
        <v>1.951358086265834</v>
      </c>
      <c r="AA23">
        <v>1.5187197144003051</v>
      </c>
      <c r="AB23">
        <v>0.30701069085785981</v>
      </c>
      <c r="AC23">
        <v>7.6699464464008527</v>
      </c>
      <c r="AD23">
        <v>3.496925748075526</v>
      </c>
      <c r="AE23">
        <v>13.15749838160283</v>
      </c>
      <c r="AF23">
        <v>1.4333549154063661</v>
      </c>
      <c r="AG23">
        <v>9.1454151086964863</v>
      </c>
      <c r="AH23">
        <v>33.384720423017527</v>
      </c>
      <c r="AI23">
        <v>1.967604464807402</v>
      </c>
      <c r="AJ23">
        <v>5.6625176460478546</v>
      </c>
      <c r="AK23">
        <v>4.5431682997202314</v>
      </c>
      <c r="AL23">
        <v>137.72901877378291</v>
      </c>
      <c r="AM23">
        <v>2.55860524403865E-2</v>
      </c>
      <c r="AN23">
        <v>3.332040133367554</v>
      </c>
    </row>
    <row r="24" spans="1:40" x14ac:dyDescent="0.45">
      <c r="A24" s="1" t="s">
        <v>76</v>
      </c>
      <c r="B24">
        <v>54.754694042606403</v>
      </c>
      <c r="C24">
        <v>6.0717745897243116</v>
      </c>
      <c r="D24">
        <v>1.772289334607785</v>
      </c>
      <c r="E24">
        <v>3.3762718103561289</v>
      </c>
      <c r="F24">
        <v>14.2975938451956</v>
      </c>
      <c r="G24">
        <v>4.9901870127170529</v>
      </c>
      <c r="H24">
        <v>5.5977287310528077</v>
      </c>
      <c r="I24">
        <v>5.4757815909391523</v>
      </c>
      <c r="J24">
        <v>24.537596415379362</v>
      </c>
      <c r="K24">
        <v>0.66361726833312185</v>
      </c>
      <c r="L24">
        <v>6.9574742477281113</v>
      </c>
      <c r="M24">
        <v>14.18593665518318</v>
      </c>
      <c r="N24">
        <v>2.6055788058719842</v>
      </c>
      <c r="O24">
        <v>2.216569929116031</v>
      </c>
      <c r="P24">
        <v>2.3500771926737278</v>
      </c>
      <c r="Q24">
        <v>2.2315601514152741</v>
      </c>
      <c r="R24">
        <v>2.871852832623115</v>
      </c>
      <c r="S24">
        <v>5.5819674018847989</v>
      </c>
      <c r="T24">
        <v>1.160418314710713</v>
      </c>
      <c r="U24">
        <v>9.1360252989633057</v>
      </c>
      <c r="V24">
        <v>9.925230975278069</v>
      </c>
      <c r="W24">
        <v>10.772282485058421</v>
      </c>
      <c r="X24">
        <v>0.1963905921862395</v>
      </c>
      <c r="Y24">
        <v>0.65419116695636981</v>
      </c>
      <c r="Z24">
        <v>3.1721918388223291</v>
      </c>
      <c r="AA24">
        <v>10.66002103530233</v>
      </c>
      <c r="AB24">
        <v>0.62868326292348231</v>
      </c>
      <c r="AC24">
        <v>26.341798492517501</v>
      </c>
      <c r="AD24">
        <v>7.2360586738880723</v>
      </c>
      <c r="AE24">
        <v>36.716813206485412</v>
      </c>
      <c r="AF24">
        <v>3.042132572802652</v>
      </c>
      <c r="AG24">
        <v>29.699935629872879</v>
      </c>
      <c r="AH24">
        <v>159.53594608946409</v>
      </c>
      <c r="AI24">
        <v>5.2026394793285009</v>
      </c>
      <c r="AJ24">
        <v>33.702611327859763</v>
      </c>
      <c r="AK24">
        <v>17.967890587404401</v>
      </c>
      <c r="AL24">
        <v>70.117508383377896</v>
      </c>
      <c r="AM24">
        <v>4.7230056391360457E-2</v>
      </c>
      <c r="AN24">
        <v>2.8012565283772082</v>
      </c>
    </row>
    <row r="25" spans="1:40" x14ac:dyDescent="0.45">
      <c r="A25" s="1" t="s">
        <v>77</v>
      </c>
      <c r="B25">
        <v>3.750536505816076</v>
      </c>
      <c r="C25">
        <v>0.42227836813955871</v>
      </c>
      <c r="D25">
        <v>0.14971206972706599</v>
      </c>
      <c r="E25">
        <v>0.1855934533697535</v>
      </c>
      <c r="F25">
        <v>1.5162775481293549</v>
      </c>
      <c r="G25">
        <v>0.26495338087255182</v>
      </c>
      <c r="H25">
        <v>2.613569798030472</v>
      </c>
      <c r="I25">
        <v>2.623268265323496</v>
      </c>
      <c r="J25">
        <v>0.3910312448791185</v>
      </c>
      <c r="K25">
        <v>0.27724869493198362</v>
      </c>
      <c r="L25">
        <v>1.0690933876784501</v>
      </c>
      <c r="M25">
        <v>1.656906476468061</v>
      </c>
      <c r="N25">
        <v>0.30742791392448138</v>
      </c>
      <c r="O25">
        <v>0.46961352080564028</v>
      </c>
      <c r="P25">
        <v>0.30659311147881563</v>
      </c>
      <c r="Q25">
        <v>0.39548214660866149</v>
      </c>
      <c r="R25">
        <v>0.2409531070190313</v>
      </c>
      <c r="S25">
        <v>0.60554481587798603</v>
      </c>
      <c r="T25">
        <v>0.36134759059529609</v>
      </c>
      <c r="U25">
        <v>3.0097861550065108</v>
      </c>
      <c r="V25">
        <v>4.2645070345860319</v>
      </c>
      <c r="W25">
        <v>4.6282674025815034</v>
      </c>
      <c r="X25">
        <v>0.1008845016300212</v>
      </c>
      <c r="Y25">
        <v>0.1203727932882994</v>
      </c>
      <c r="Z25">
        <v>1.6531350890674159</v>
      </c>
      <c r="AA25">
        <v>2.197158576334302</v>
      </c>
      <c r="AB25">
        <v>0.16895062356368429</v>
      </c>
      <c r="AC25">
        <v>32.932399544880639</v>
      </c>
      <c r="AD25">
        <v>3.9605836022270302</v>
      </c>
      <c r="AE25">
        <v>2.7981107198580282</v>
      </c>
      <c r="AF25">
        <v>1.775854116728081</v>
      </c>
      <c r="AG25">
        <v>5.4032429832990312</v>
      </c>
      <c r="AH25">
        <v>26.01898690566928</v>
      </c>
      <c r="AI25">
        <v>2.9767073323721869</v>
      </c>
      <c r="AJ25">
        <v>10.385416928669169</v>
      </c>
      <c r="AK25">
        <v>7.0567472142833454</v>
      </c>
      <c r="AL25">
        <v>20.48327157589668</v>
      </c>
      <c r="AM25">
        <v>9.8578332870185217E-3</v>
      </c>
      <c r="AN25">
        <v>1.248533113890032</v>
      </c>
    </row>
    <row r="26" spans="1:40" x14ac:dyDescent="0.45">
      <c r="A26" s="1" t="s">
        <v>78</v>
      </c>
      <c r="B26">
        <v>151.77497758870939</v>
      </c>
      <c r="C26">
        <v>12.532144048994629</v>
      </c>
      <c r="D26">
        <v>3.2848193276620972</v>
      </c>
      <c r="E26">
        <v>2.0786185800991461</v>
      </c>
      <c r="F26">
        <v>33.340696182185553</v>
      </c>
      <c r="G26">
        <v>6.5563105912421253</v>
      </c>
      <c r="H26">
        <v>21.147318099634351</v>
      </c>
      <c r="I26">
        <v>20.624186727941719</v>
      </c>
      <c r="J26">
        <v>13.44603247215043</v>
      </c>
      <c r="K26">
        <v>7.335013043365918</v>
      </c>
      <c r="L26">
        <v>88.22844737011863</v>
      </c>
      <c r="M26">
        <v>36.122735556871369</v>
      </c>
      <c r="N26">
        <v>8.1698317386337305</v>
      </c>
      <c r="O26">
        <v>8.5846519316565875</v>
      </c>
      <c r="P26">
        <v>12.846844431296921</v>
      </c>
      <c r="Q26">
        <v>10.480785372594729</v>
      </c>
      <c r="R26">
        <v>6.01851029819872</v>
      </c>
      <c r="S26">
        <v>36.367026947049617</v>
      </c>
      <c r="T26">
        <v>3.4582297040713028</v>
      </c>
      <c r="U26">
        <v>52.188953754588908</v>
      </c>
      <c r="V26">
        <v>808.17971492451761</v>
      </c>
      <c r="W26">
        <v>326.13063624904783</v>
      </c>
      <c r="X26">
        <v>1.8743457632355669</v>
      </c>
      <c r="Y26">
        <v>1.789516132463536</v>
      </c>
      <c r="Z26">
        <v>31.797515123199211</v>
      </c>
      <c r="AA26">
        <v>33.758464509300588</v>
      </c>
      <c r="AB26">
        <v>2.9364453337064149</v>
      </c>
      <c r="AC26">
        <v>48.599394689429801</v>
      </c>
      <c r="AD26">
        <v>29.282485073462588</v>
      </c>
      <c r="AE26">
        <v>17.658819644742419</v>
      </c>
      <c r="AF26">
        <v>9.2575369888301839</v>
      </c>
      <c r="AG26">
        <v>138.5635156194121</v>
      </c>
      <c r="AH26">
        <v>154.62343310868209</v>
      </c>
      <c r="AI26">
        <v>19.945362349042352</v>
      </c>
      <c r="AJ26">
        <v>147.33209317600171</v>
      </c>
      <c r="AK26">
        <v>69.029215808209798</v>
      </c>
      <c r="AL26">
        <v>367.72408967309423</v>
      </c>
      <c r="AM26">
        <v>0.39219821351895362</v>
      </c>
      <c r="AN26">
        <v>13.838645231229121</v>
      </c>
    </row>
    <row r="27" spans="1:40" x14ac:dyDescent="0.45">
      <c r="A27" s="1" t="s">
        <v>79</v>
      </c>
      <c r="B27">
        <v>0.7577229697072273</v>
      </c>
      <c r="C27">
        <v>0.15220112161598809</v>
      </c>
      <c r="D27">
        <v>3.9519819023171122E-2</v>
      </c>
      <c r="E27">
        <v>6.8971777010626836E-3</v>
      </c>
      <c r="F27">
        <v>8.6707957955773324E-2</v>
      </c>
      <c r="G27">
        <v>1.370434135158047E-2</v>
      </c>
      <c r="H27">
        <v>0.15231305014006141</v>
      </c>
      <c r="I27">
        <v>0.15806378837578999</v>
      </c>
      <c r="J27">
        <v>5.8658912577287441E-2</v>
      </c>
      <c r="K27">
        <v>4.2716757403519497E-2</v>
      </c>
      <c r="L27">
        <v>4.7006789141376459E-2</v>
      </c>
      <c r="M27">
        <v>0.19884387392453121</v>
      </c>
      <c r="N27">
        <v>6.2837913092119155E-2</v>
      </c>
      <c r="O27">
        <v>4.1852173448639729E-2</v>
      </c>
      <c r="P27">
        <v>7.1721460163094025E-2</v>
      </c>
      <c r="Q27">
        <v>5.8268019362482007E-2</v>
      </c>
      <c r="R27">
        <v>0.28991335898744219</v>
      </c>
      <c r="S27">
        <v>0.32853857574919099</v>
      </c>
      <c r="T27">
        <v>4.0552091371193463E-2</v>
      </c>
      <c r="U27">
        <v>0.32012627086938378</v>
      </c>
      <c r="V27">
        <v>0.37617871090076288</v>
      </c>
      <c r="W27">
        <v>0.56576106701382289</v>
      </c>
      <c r="X27">
        <v>5.3777447035184859E-3</v>
      </c>
      <c r="Y27">
        <v>9.7719418518228147E-3</v>
      </c>
      <c r="Z27">
        <v>9.7064393215491512E-2</v>
      </c>
      <c r="AA27">
        <v>0.29791108084522638</v>
      </c>
      <c r="AB27">
        <v>1.1874264231704641E-2</v>
      </c>
      <c r="AC27">
        <v>0.35098880308540559</v>
      </c>
      <c r="AD27">
        <v>0.21517004964843081</v>
      </c>
      <c r="AE27">
        <v>0.34803643120721772</v>
      </c>
      <c r="AF27">
        <v>8.6654663997419251E-2</v>
      </c>
      <c r="AG27">
        <v>0.73599923569260794</v>
      </c>
      <c r="AH27">
        <v>1.7202165575474</v>
      </c>
      <c r="AI27">
        <v>0.1498449538521707</v>
      </c>
      <c r="AJ27">
        <v>5.3364288286473984</v>
      </c>
      <c r="AK27">
        <v>0.29159021213769232</v>
      </c>
      <c r="AL27">
        <v>3.0290784910301052</v>
      </c>
      <c r="AM27">
        <v>9.6113579515134961E-4</v>
      </c>
      <c r="AN27">
        <v>0.1115398379534886</v>
      </c>
    </row>
    <row r="28" spans="1:40" x14ac:dyDescent="0.45">
      <c r="A28" s="1" t="s">
        <v>80</v>
      </c>
      <c r="B28">
        <v>0.97230883361867848</v>
      </c>
      <c r="C28">
        <v>0.1953042219256938</v>
      </c>
      <c r="D28">
        <v>5.0711764952945541E-2</v>
      </c>
      <c r="E28">
        <v>8.850446764695789E-3</v>
      </c>
      <c r="F28">
        <v>0.11126350504856709</v>
      </c>
      <c r="G28">
        <v>1.7585387651922389E-2</v>
      </c>
      <c r="H28">
        <v>0.1954478484185429</v>
      </c>
      <c r="I28">
        <v>0.20282718599964869</v>
      </c>
      <c r="J28">
        <v>7.5271017442429797E-2</v>
      </c>
      <c r="K28">
        <v>5.4814070877429233E-2</v>
      </c>
      <c r="L28">
        <v>6.0319032350135408E-2</v>
      </c>
      <c r="M28">
        <v>0.25515612282742761</v>
      </c>
      <c r="N28">
        <v>8.0633503837474418E-2</v>
      </c>
      <c r="O28">
        <v>5.3704638208310868E-2</v>
      </c>
      <c r="P28">
        <v>9.2032856419215062E-2</v>
      </c>
      <c r="Q28">
        <v>7.4769423930088771E-2</v>
      </c>
      <c r="R28">
        <v>0.37201633208568269</v>
      </c>
      <c r="S28">
        <v>0.42158014492930701</v>
      </c>
      <c r="T28">
        <v>5.2036375084627613E-2</v>
      </c>
      <c r="U28">
        <v>0.41078548953052663</v>
      </c>
      <c r="V28">
        <v>0.48271188580890428</v>
      </c>
      <c r="W28">
        <v>0.72598364463943532</v>
      </c>
      <c r="X28">
        <v>6.900712911207408E-3</v>
      </c>
      <c r="Y28">
        <v>1.253933926248345E-2</v>
      </c>
      <c r="Z28">
        <v>0.12455286526383789</v>
      </c>
      <c r="AA28">
        <v>0.38227899525155312</v>
      </c>
      <c r="AB28">
        <v>1.523703578587531E-2</v>
      </c>
      <c r="AC28">
        <v>0.45038823868972622</v>
      </c>
      <c r="AD28">
        <v>0.27610584391307957</v>
      </c>
      <c r="AE28">
        <v>0.44659976008731711</v>
      </c>
      <c r="AF28">
        <v>0.11119511833131319</v>
      </c>
      <c r="AG28">
        <v>0.9444329748602216</v>
      </c>
      <c r="AH28">
        <v>2.207378978212462</v>
      </c>
      <c r="AI28">
        <v>0.19228079143482141</v>
      </c>
      <c r="AJ28">
        <v>6.8476964504270761</v>
      </c>
      <c r="AK28">
        <v>0.3741680672129668</v>
      </c>
      <c r="AL28">
        <v>3.886908398317249</v>
      </c>
      <c r="AM28">
        <v>1.233327827311153E-3</v>
      </c>
      <c r="AN28">
        <v>0.14312773147747759</v>
      </c>
    </row>
    <row r="29" spans="1:40" x14ac:dyDescent="0.45">
      <c r="A29" s="1" t="s">
        <v>81</v>
      </c>
      <c r="B29">
        <v>1.8877684271712629</v>
      </c>
      <c r="C29">
        <v>0.37918933891859241</v>
      </c>
      <c r="D29">
        <v>9.845849945434626E-2</v>
      </c>
      <c r="E29">
        <v>1.7183422993876828E-2</v>
      </c>
      <c r="F29">
        <v>0.21602162262105831</v>
      </c>
      <c r="G29">
        <v>3.4142587664575078E-2</v>
      </c>
      <c r="H29">
        <v>0.37946819430808532</v>
      </c>
      <c r="I29">
        <v>0.39379541218103642</v>
      </c>
      <c r="J29">
        <v>0.14614106680491509</v>
      </c>
      <c r="K29">
        <v>0.10642325646886</v>
      </c>
      <c r="L29">
        <v>0.1171113137009354</v>
      </c>
      <c r="M29">
        <v>0.49539370210222228</v>
      </c>
      <c r="N29">
        <v>0.15655250415659</v>
      </c>
      <c r="O29">
        <v>0.1042692577676044</v>
      </c>
      <c r="P29">
        <v>0.17868470860639801</v>
      </c>
      <c r="Q29">
        <v>0.14516720709786371</v>
      </c>
      <c r="R29">
        <v>0.72228150338787545</v>
      </c>
      <c r="S29">
        <v>0.8185112174265684</v>
      </c>
      <c r="T29">
        <v>0.1010302720212931</v>
      </c>
      <c r="U29">
        <v>0.79755305172918356</v>
      </c>
      <c r="V29">
        <v>0.93720043050408453</v>
      </c>
      <c r="W29">
        <v>1.4095202631168611</v>
      </c>
      <c r="X29">
        <v>1.339795290172111E-2</v>
      </c>
      <c r="Y29">
        <v>2.4345524733336659E-2</v>
      </c>
      <c r="Z29">
        <v>0.2418233368133749</v>
      </c>
      <c r="AA29">
        <v>0.74220678929844508</v>
      </c>
      <c r="AB29">
        <v>2.9583188062996452E-2</v>
      </c>
      <c r="AC29">
        <v>0.87444304481263624</v>
      </c>
      <c r="AD29">
        <v>0.53606824979336065</v>
      </c>
      <c r="AE29">
        <v>0.86708759349371223</v>
      </c>
      <c r="AF29">
        <v>0.21588884764133351</v>
      </c>
      <c r="AG29">
        <v>1.8336465635976791</v>
      </c>
      <c r="AH29">
        <v>4.2856962703532071</v>
      </c>
      <c r="AI29">
        <v>0.37331925276379119</v>
      </c>
      <c r="AJ29">
        <v>13.295019762248341</v>
      </c>
      <c r="AK29">
        <v>0.72645916535748378</v>
      </c>
      <c r="AL29">
        <v>7.5465558883606647</v>
      </c>
      <c r="AM29">
        <v>2.3945450789381799E-3</v>
      </c>
      <c r="AN29">
        <v>0.27788702847658492</v>
      </c>
    </row>
    <row r="30" spans="1:40" x14ac:dyDescent="0.45">
      <c r="A30" s="1" t="s">
        <v>82</v>
      </c>
      <c r="B30">
        <v>8.2204534931252553</v>
      </c>
      <c r="C30">
        <v>1.6512132954464369</v>
      </c>
      <c r="D30">
        <v>0.42874618735951697</v>
      </c>
      <c r="E30">
        <v>7.4826725323258306E-2</v>
      </c>
      <c r="F30">
        <v>0.94068513738563486</v>
      </c>
      <c r="G30">
        <v>0.14867689807279971</v>
      </c>
      <c r="H30">
        <v>1.6524275957428289</v>
      </c>
      <c r="I30">
        <v>1.714816724894094</v>
      </c>
      <c r="J30">
        <v>0.63638411672435824</v>
      </c>
      <c r="K30">
        <v>0.46342942163733691</v>
      </c>
      <c r="L30">
        <v>0.50997150600718366</v>
      </c>
      <c r="M30">
        <v>2.1572354057328491</v>
      </c>
      <c r="N30">
        <v>0.68172163551858733</v>
      </c>
      <c r="O30">
        <v>0.45404964502222728</v>
      </c>
      <c r="P30">
        <v>0.77809826453796904</v>
      </c>
      <c r="Q30">
        <v>0.63214335905757135</v>
      </c>
      <c r="R30">
        <v>3.1452382729176551</v>
      </c>
      <c r="S30">
        <v>3.5642790183427562</v>
      </c>
      <c r="T30">
        <v>0.43994519698230289</v>
      </c>
      <c r="U30">
        <v>3.4730148442328348</v>
      </c>
      <c r="V30">
        <v>4.0811216258342693</v>
      </c>
      <c r="W30">
        <v>6.1378798393891296</v>
      </c>
      <c r="X30">
        <v>5.8342563180123E-2</v>
      </c>
      <c r="Y30">
        <v>0.1060147266770492</v>
      </c>
      <c r="Z30">
        <v>1.0530409690162521</v>
      </c>
      <c r="AA30">
        <v>3.2320046812373961</v>
      </c>
      <c r="AB30">
        <v>0.12882259187618969</v>
      </c>
      <c r="AC30">
        <v>3.8078390753893929</v>
      </c>
      <c r="AD30">
        <v>2.3343562977004808</v>
      </c>
      <c r="AE30">
        <v>3.7758091163023222</v>
      </c>
      <c r="AF30">
        <v>0.9401069570695707</v>
      </c>
      <c r="AG30">
        <v>7.9847750825404393</v>
      </c>
      <c r="AH30">
        <v>18.6624409906516</v>
      </c>
      <c r="AI30">
        <v>1.625651489484627</v>
      </c>
      <c r="AJ30">
        <v>57.894331779619527</v>
      </c>
      <c r="AK30">
        <v>3.1634302690528071</v>
      </c>
      <c r="AL30">
        <v>32.862140726920472</v>
      </c>
      <c r="AM30">
        <v>1.042725695338554E-2</v>
      </c>
      <c r="AN30">
        <v>1.21008348325729</v>
      </c>
    </row>
    <row r="31" spans="1:40" x14ac:dyDescent="0.45">
      <c r="A31" s="1" t="s">
        <v>83</v>
      </c>
      <c r="B31">
        <v>35.642872134396512</v>
      </c>
      <c r="C31">
        <v>7.1594571279348864</v>
      </c>
      <c r="D31">
        <v>1.858990571133986</v>
      </c>
      <c r="E31">
        <v>0.32443944913293937</v>
      </c>
      <c r="F31">
        <v>4.0786946971482019</v>
      </c>
      <c r="G31">
        <v>0.6446446867900012</v>
      </c>
      <c r="H31">
        <v>7.1647221842037681</v>
      </c>
      <c r="I31">
        <v>7.4352337508435644</v>
      </c>
      <c r="J31">
        <v>2.759283015193327</v>
      </c>
      <c r="K31">
        <v>2.00937279586228</v>
      </c>
      <c r="L31">
        <v>2.2111735314847198</v>
      </c>
      <c r="M31">
        <v>9.3535065668374511</v>
      </c>
      <c r="N31">
        <v>2.9558609030951222</v>
      </c>
      <c r="O31">
        <v>1.96870324170433</v>
      </c>
      <c r="P31">
        <v>3.373738075900103</v>
      </c>
      <c r="Q31">
        <v>2.7408956131605011</v>
      </c>
      <c r="R31">
        <v>13.637365102493121</v>
      </c>
      <c r="S31">
        <v>15.454274074824131</v>
      </c>
      <c r="T31">
        <v>1.907548095162392</v>
      </c>
      <c r="U31">
        <v>15.05856387574917</v>
      </c>
      <c r="V31">
        <v>17.695239854611621</v>
      </c>
      <c r="W31">
        <v>26.613089712701981</v>
      </c>
      <c r="X31">
        <v>0.25296615584056908</v>
      </c>
      <c r="Y31">
        <v>0.45966677513267967</v>
      </c>
      <c r="Z31">
        <v>4.5658557210154349</v>
      </c>
      <c r="AA31">
        <v>14.01357354402105</v>
      </c>
      <c r="AB31">
        <v>0.55855886467875893</v>
      </c>
      <c r="AC31">
        <v>16.510320432560931</v>
      </c>
      <c r="AD31">
        <v>10.12148090183152</v>
      </c>
      <c r="AE31">
        <v>16.3714424817076</v>
      </c>
      <c r="AF31">
        <v>4.0761877786316827</v>
      </c>
      <c r="AG31">
        <v>34.620999623307263</v>
      </c>
      <c r="AH31">
        <v>80.918041626511993</v>
      </c>
      <c r="AI31">
        <v>7.0486242910137831</v>
      </c>
      <c r="AJ31">
        <v>251.0226797892627</v>
      </c>
      <c r="AK31">
        <v>13.716243353268091</v>
      </c>
      <c r="AL31">
        <v>142.48618777196731</v>
      </c>
      <c r="AM31">
        <v>4.5211299670125729E-2</v>
      </c>
      <c r="AN31">
        <v>5.2467726873894422</v>
      </c>
    </row>
    <row r="32" spans="1:40" x14ac:dyDescent="0.45">
      <c r="A32" s="1" t="s">
        <v>84</v>
      </c>
      <c r="B32">
        <v>5.4588615355484063</v>
      </c>
      <c r="C32">
        <v>1.09650212765474</v>
      </c>
      <c r="D32">
        <v>0.28471252500208488</v>
      </c>
      <c r="E32">
        <v>4.9689318605084527E-2</v>
      </c>
      <c r="F32">
        <v>0.62466990632949371</v>
      </c>
      <c r="G32">
        <v>9.8730149229966702E-2</v>
      </c>
      <c r="H32">
        <v>1.0973084940171449</v>
      </c>
      <c r="I32">
        <v>1.138738521891522</v>
      </c>
      <c r="J32">
        <v>0.42259624478452301</v>
      </c>
      <c r="K32">
        <v>0.30774421950482039</v>
      </c>
      <c r="L32">
        <v>0.33865088351834199</v>
      </c>
      <c r="M32">
        <v>1.43253038160565</v>
      </c>
      <c r="N32">
        <v>0.45270300685914561</v>
      </c>
      <c r="O32">
        <v>0.30151549966362412</v>
      </c>
      <c r="P32">
        <v>0.5167027209284123</v>
      </c>
      <c r="Q32">
        <v>0.41978013385728941</v>
      </c>
      <c r="R32">
        <v>2.0886220258436641</v>
      </c>
      <c r="S32">
        <v>2.3668895702001418</v>
      </c>
      <c r="T32">
        <v>0.29214932187918968</v>
      </c>
      <c r="U32">
        <v>2.3062848249705921</v>
      </c>
      <c r="V32">
        <v>2.710103266661962</v>
      </c>
      <c r="W32">
        <v>4.0759109206177264</v>
      </c>
      <c r="X32">
        <v>3.8742871581917408E-2</v>
      </c>
      <c r="Y32">
        <v>7.0399974179405453E-2</v>
      </c>
      <c r="Z32">
        <v>0.69928074478212321</v>
      </c>
      <c r="AA32">
        <v>2.1462399917320938</v>
      </c>
      <c r="AB32">
        <v>8.5545729598821812E-2</v>
      </c>
      <c r="AC32">
        <v>2.5286276821084201</v>
      </c>
      <c r="AD32">
        <v>1.5501490050931159</v>
      </c>
      <c r="AE32">
        <v>2.507357917393878</v>
      </c>
      <c r="AF32">
        <v>0.62428596080986831</v>
      </c>
      <c r="AG32">
        <v>5.3023572975064859</v>
      </c>
      <c r="AH32">
        <v>12.39295147992849</v>
      </c>
      <c r="AI32">
        <v>1.079527594624321</v>
      </c>
      <c r="AJ32">
        <v>38.445219736641498</v>
      </c>
      <c r="AK32">
        <v>2.1007025744460091</v>
      </c>
      <c r="AL32">
        <v>21.822381957393009</v>
      </c>
      <c r="AM32">
        <v>6.9243080021946296E-3</v>
      </c>
      <c r="AN32">
        <v>0.80356615204744697</v>
      </c>
    </row>
    <row r="33" spans="1:40" x14ac:dyDescent="0.45">
      <c r="A33" s="1" t="s">
        <v>85</v>
      </c>
      <c r="B33">
        <v>4.882095301826209</v>
      </c>
      <c r="C33">
        <v>0.9806491428670856</v>
      </c>
      <c r="D33">
        <v>0.25463069023312662</v>
      </c>
      <c r="E33">
        <v>4.4439300636787082E-2</v>
      </c>
      <c r="F33">
        <v>0.55866923808629998</v>
      </c>
      <c r="G33">
        <v>8.829863050479396E-2</v>
      </c>
      <c r="H33">
        <v>0.98137031108207218</v>
      </c>
      <c r="I33">
        <v>1.0184229718104789</v>
      </c>
      <c r="J33">
        <v>0.37794604750395988</v>
      </c>
      <c r="K33">
        <v>0.27522892794123938</v>
      </c>
      <c r="L33">
        <v>0.30287009051569508</v>
      </c>
      <c r="M33">
        <v>1.2811737026514709</v>
      </c>
      <c r="N33">
        <v>0.40487182327616889</v>
      </c>
      <c r="O33">
        <v>0.26965831515410987</v>
      </c>
      <c r="P33">
        <v>0.46210952775742031</v>
      </c>
      <c r="Q33">
        <v>0.37542747804808779</v>
      </c>
      <c r="R33">
        <v>1.867944756110707</v>
      </c>
      <c r="S33">
        <v>2.1168114221923919</v>
      </c>
      <c r="T33">
        <v>0.26128173841559388</v>
      </c>
      <c r="U33">
        <v>2.062609984763216</v>
      </c>
      <c r="V33">
        <v>2.423762233109108</v>
      </c>
      <c r="W33">
        <v>3.645262922795649</v>
      </c>
      <c r="X33">
        <v>3.4649420963987369E-2</v>
      </c>
      <c r="Y33">
        <v>6.2961733129109881E-2</v>
      </c>
      <c r="Z33">
        <v>0.62539692874173003</v>
      </c>
      <c r="AA33">
        <v>1.9194749879608599</v>
      </c>
      <c r="AB33">
        <v>7.6507235409067023E-2</v>
      </c>
      <c r="AC33">
        <v>2.2614607911371052</v>
      </c>
      <c r="AD33">
        <v>1.3863651103096499</v>
      </c>
      <c r="AE33">
        <v>2.242438323227343</v>
      </c>
      <c r="AF33">
        <v>0.55832585904924015</v>
      </c>
      <c r="AG33">
        <v>4.7421268120074647</v>
      </c>
      <c r="AH33">
        <v>11.083550993538941</v>
      </c>
      <c r="AI33">
        <v>0.96546808589781818</v>
      </c>
      <c r="AJ33">
        <v>34.383218081584438</v>
      </c>
      <c r="AK33">
        <v>1.8787489117374661</v>
      </c>
      <c r="AL33">
        <v>19.51669734340355</v>
      </c>
      <c r="AM33">
        <v>6.1927072789392324E-3</v>
      </c>
      <c r="AN33">
        <v>0.71866386609553112</v>
      </c>
    </row>
    <row r="34" spans="1:40" x14ac:dyDescent="0.45">
      <c r="A34" s="1" t="s">
        <v>86</v>
      </c>
      <c r="B34">
        <v>109.599857595899</v>
      </c>
      <c r="C34">
        <v>12.46922219686698</v>
      </c>
      <c r="D34">
        <v>4.0996723395670163</v>
      </c>
      <c r="E34">
        <v>1.6879227087778741</v>
      </c>
      <c r="F34">
        <v>28.06665886075838</v>
      </c>
      <c r="G34">
        <v>14.43709107722287</v>
      </c>
      <c r="H34">
        <v>16.541292858938821</v>
      </c>
      <c r="I34">
        <v>16.673397799409141</v>
      </c>
      <c r="J34">
        <v>39.293307939618018</v>
      </c>
      <c r="K34">
        <v>2.3284708632247071</v>
      </c>
      <c r="L34">
        <v>8.5533847102081761</v>
      </c>
      <c r="M34">
        <v>58.197390397925957</v>
      </c>
      <c r="N34">
        <v>8.9301049099044132</v>
      </c>
      <c r="O34">
        <v>12.49984519233857</v>
      </c>
      <c r="P34">
        <v>54.921289027888498</v>
      </c>
      <c r="Q34">
        <v>118.6750990718639</v>
      </c>
      <c r="R34">
        <v>25.706027779957449</v>
      </c>
      <c r="S34">
        <v>47.940644468281967</v>
      </c>
      <c r="T34">
        <v>2.0144663915755929</v>
      </c>
      <c r="U34">
        <v>159.14208162265331</v>
      </c>
      <c r="V34">
        <v>204.54575984377411</v>
      </c>
      <c r="W34">
        <v>47.506387004428483</v>
      </c>
      <c r="X34">
        <v>1.6584572810631479</v>
      </c>
      <c r="Y34">
        <v>3.525530525257397</v>
      </c>
      <c r="Z34">
        <v>28.642996923428139</v>
      </c>
      <c r="AA34">
        <v>55.149329020916653</v>
      </c>
      <c r="AB34">
        <v>6.4086638628609762</v>
      </c>
      <c r="AC34">
        <v>50.504621275471898</v>
      </c>
      <c r="AD34">
        <v>15.12563226714167</v>
      </c>
      <c r="AE34">
        <v>46.496243655490368</v>
      </c>
      <c r="AF34">
        <v>4.3487292961344881</v>
      </c>
      <c r="AG34">
        <v>63.187764632518558</v>
      </c>
      <c r="AH34">
        <v>94.858078753263172</v>
      </c>
      <c r="AI34">
        <v>8.4267894854581549</v>
      </c>
      <c r="AJ34">
        <v>85.833998692124283</v>
      </c>
      <c r="AK34">
        <v>30.907248061853409</v>
      </c>
      <c r="AL34">
        <v>522.17047731602474</v>
      </c>
      <c r="AM34">
        <v>0.17766412597402911</v>
      </c>
      <c r="AN34">
        <v>5.4040779987219727</v>
      </c>
    </row>
    <row r="35" spans="1:40" x14ac:dyDescent="0.45">
      <c r="A35" s="1" t="s">
        <v>87</v>
      </c>
      <c r="B35">
        <v>32.849868631813557</v>
      </c>
      <c r="C35">
        <v>2.674944085999214</v>
      </c>
      <c r="D35">
        <v>0.94470860838988491</v>
      </c>
      <c r="E35">
        <v>0.48806123143062241</v>
      </c>
      <c r="F35">
        <v>10.14669274357078</v>
      </c>
      <c r="G35">
        <v>2.018844611641974</v>
      </c>
      <c r="H35">
        <v>50.774522710117083</v>
      </c>
      <c r="I35">
        <v>52.887621615395723</v>
      </c>
      <c r="J35">
        <v>38.095930105638189</v>
      </c>
      <c r="K35">
        <v>4.817144360608526</v>
      </c>
      <c r="L35">
        <v>11.90216861151767</v>
      </c>
      <c r="M35">
        <v>13.588164840152849</v>
      </c>
      <c r="N35">
        <v>2.622386933531037</v>
      </c>
      <c r="O35">
        <v>4.2612409657629708</v>
      </c>
      <c r="P35">
        <v>15.886846501746721</v>
      </c>
      <c r="Q35">
        <v>5.4725565742452176</v>
      </c>
      <c r="R35">
        <v>3.0852877903382501</v>
      </c>
      <c r="S35">
        <v>17.291931740157189</v>
      </c>
      <c r="T35">
        <v>1.543722541367972</v>
      </c>
      <c r="U35">
        <v>25.967184359565181</v>
      </c>
      <c r="V35">
        <v>23.041430196201791</v>
      </c>
      <c r="W35">
        <v>50.902731261580662</v>
      </c>
      <c r="X35">
        <v>0.76219289185612038</v>
      </c>
      <c r="Y35">
        <v>0.93218975684892524</v>
      </c>
      <c r="Z35">
        <v>12.145298513126891</v>
      </c>
      <c r="AA35">
        <v>16.738401196028981</v>
      </c>
      <c r="AB35">
        <v>1.359687315894462</v>
      </c>
      <c r="AC35">
        <v>18.565724944859319</v>
      </c>
      <c r="AD35">
        <v>28.291135975285091</v>
      </c>
      <c r="AE35">
        <v>6.7946994583517579</v>
      </c>
      <c r="AF35">
        <v>11.875009085568291</v>
      </c>
      <c r="AG35">
        <v>41.315450385129509</v>
      </c>
      <c r="AH35">
        <v>65.123951874400888</v>
      </c>
      <c r="AI35">
        <v>16.15014901995557</v>
      </c>
      <c r="AJ35">
        <v>49.173862747535843</v>
      </c>
      <c r="AK35">
        <v>41.524825204235142</v>
      </c>
      <c r="AL35">
        <v>930.98887704560764</v>
      </c>
      <c r="AM35">
        <v>7.334194731904653E-2</v>
      </c>
      <c r="AN35">
        <v>20.55067945860343</v>
      </c>
    </row>
    <row r="36" spans="1:40" x14ac:dyDescent="0.45">
      <c r="A36" s="1" t="s">
        <v>88</v>
      </c>
      <c r="B36">
        <v>55.328548356440841</v>
      </c>
      <c r="C36">
        <v>6.6460515421526232</v>
      </c>
      <c r="D36">
        <v>2.799593587603364</v>
      </c>
      <c r="E36">
        <v>0.32200002001402378</v>
      </c>
      <c r="F36">
        <v>13.182846829091689</v>
      </c>
      <c r="G36">
        <v>3.1768435682251179</v>
      </c>
      <c r="H36">
        <v>10.400652409928171</v>
      </c>
      <c r="I36">
        <v>10.429390127108819</v>
      </c>
      <c r="J36">
        <v>8.8292805130738863</v>
      </c>
      <c r="K36">
        <v>1.1395362530547499</v>
      </c>
      <c r="L36">
        <v>6.5060849355018879</v>
      </c>
      <c r="M36">
        <v>20.738207944237441</v>
      </c>
      <c r="N36">
        <v>2.3715023228925731</v>
      </c>
      <c r="O36">
        <v>6.3639487150864422</v>
      </c>
      <c r="P36">
        <v>231.40442976043039</v>
      </c>
      <c r="Q36">
        <v>6.4211839063097766</v>
      </c>
      <c r="R36">
        <v>2.926415964035832</v>
      </c>
      <c r="S36">
        <v>9.7154015791944239</v>
      </c>
      <c r="T36">
        <v>0.96272739793552486</v>
      </c>
      <c r="U36">
        <v>51.329230162780007</v>
      </c>
      <c r="V36">
        <v>23.687915658921199</v>
      </c>
      <c r="W36">
        <v>21.11687749241959</v>
      </c>
      <c r="X36">
        <v>0.38412611064442109</v>
      </c>
      <c r="Y36">
        <v>2.664660187227923</v>
      </c>
      <c r="Z36">
        <v>6.1243111449673737</v>
      </c>
      <c r="AA36">
        <v>39.827800708179353</v>
      </c>
      <c r="AB36">
        <v>2.5250092683833438</v>
      </c>
      <c r="AC36">
        <v>30.331996377430102</v>
      </c>
      <c r="AD36">
        <v>13.06978848266173</v>
      </c>
      <c r="AE36">
        <v>4.3538753666715673</v>
      </c>
      <c r="AF36">
        <v>3.4866032997709562</v>
      </c>
      <c r="AG36">
        <v>36.445057621968509</v>
      </c>
      <c r="AH36">
        <v>37.747655135737674</v>
      </c>
      <c r="AI36">
        <v>6.3063298076089538</v>
      </c>
      <c r="AJ36">
        <v>41.427167317718691</v>
      </c>
      <c r="AK36">
        <v>22.61654008395444</v>
      </c>
      <c r="AL36">
        <v>310.29095846071129</v>
      </c>
      <c r="AM36">
        <v>8.228875959177602E-2</v>
      </c>
      <c r="AN36">
        <v>3.419056476649998</v>
      </c>
    </row>
    <row r="37" spans="1:40" x14ac:dyDescent="0.45">
      <c r="A37" s="1" t="s">
        <v>89</v>
      </c>
      <c r="B37">
        <v>60.725975184630933</v>
      </c>
      <c r="C37">
        <v>6.6263017766171153</v>
      </c>
      <c r="D37">
        <v>2.1552198911545468</v>
      </c>
      <c r="E37">
        <v>2.053115581626443</v>
      </c>
      <c r="F37">
        <v>23.961163779127631</v>
      </c>
      <c r="G37">
        <v>7.2005265385558781</v>
      </c>
      <c r="H37">
        <v>15.69132128855637</v>
      </c>
      <c r="I37">
        <v>14.7177488267277</v>
      </c>
      <c r="J37">
        <v>10.315534594822539</v>
      </c>
      <c r="K37">
        <v>3.826332580843856</v>
      </c>
      <c r="L37">
        <v>20.90383571814348</v>
      </c>
      <c r="M37">
        <v>83.980789998680407</v>
      </c>
      <c r="N37">
        <v>5.650236368610523</v>
      </c>
      <c r="O37">
        <v>60.353377159304003</v>
      </c>
      <c r="P37">
        <v>56.935417731999728</v>
      </c>
      <c r="Q37">
        <v>87.522658215669296</v>
      </c>
      <c r="R37">
        <v>8.1202435732948253</v>
      </c>
      <c r="S37">
        <v>16.09426355750541</v>
      </c>
      <c r="T37">
        <v>1.949691505667458</v>
      </c>
      <c r="U37">
        <v>383.34642257653951</v>
      </c>
      <c r="V37">
        <v>87.210025450241901</v>
      </c>
      <c r="W37">
        <v>56.741903201948681</v>
      </c>
      <c r="X37">
        <v>0.77752468507964179</v>
      </c>
      <c r="Y37">
        <v>6.5359707192509164</v>
      </c>
      <c r="Z37">
        <v>12.136659047517719</v>
      </c>
      <c r="AA37">
        <v>107.9546605431553</v>
      </c>
      <c r="AB37">
        <v>23.715140826838979</v>
      </c>
      <c r="AC37">
        <v>60.463494696527057</v>
      </c>
      <c r="AD37">
        <v>13.06240011466455</v>
      </c>
      <c r="AE37">
        <v>16.639691769133591</v>
      </c>
      <c r="AF37">
        <v>3.8470380948243448</v>
      </c>
      <c r="AG37">
        <v>50.217970122944678</v>
      </c>
      <c r="AH37">
        <v>112.28067808261849</v>
      </c>
      <c r="AI37">
        <v>8.6941184204378761</v>
      </c>
      <c r="AJ37">
        <v>113.109647654426</v>
      </c>
      <c r="AK37">
        <v>50.706830468467267</v>
      </c>
      <c r="AL37">
        <v>1168.8409757486779</v>
      </c>
      <c r="AM37">
        <v>1.938367292363262</v>
      </c>
      <c r="AN37">
        <v>16.735912812679171</v>
      </c>
    </row>
    <row r="38" spans="1:40" x14ac:dyDescent="0.45">
      <c r="A38" s="1" t="s">
        <v>90</v>
      </c>
      <c r="B38">
        <v>24.376887572760349</v>
      </c>
      <c r="C38">
        <v>2.6297267742049519</v>
      </c>
      <c r="D38">
        <v>0.91295585800518553</v>
      </c>
      <c r="E38">
        <v>0.84902583278155008</v>
      </c>
      <c r="F38">
        <v>7.693264674444519</v>
      </c>
      <c r="G38">
        <v>1.6082794731720511</v>
      </c>
      <c r="H38">
        <v>7.5148823016509114</v>
      </c>
      <c r="I38">
        <v>7.4794404534167214</v>
      </c>
      <c r="J38">
        <v>6.9840519444603038</v>
      </c>
      <c r="K38">
        <v>1.7002789586862681</v>
      </c>
      <c r="L38">
        <v>14.04778057714668</v>
      </c>
      <c r="M38">
        <v>42.457675713706237</v>
      </c>
      <c r="N38">
        <v>1.839508035217317</v>
      </c>
      <c r="O38">
        <v>17.709425746273801</v>
      </c>
      <c r="P38">
        <v>18.375829663427151</v>
      </c>
      <c r="Q38">
        <v>27.318515293790721</v>
      </c>
      <c r="R38">
        <v>1.6930260954068741</v>
      </c>
      <c r="S38">
        <v>6.4018607866494142</v>
      </c>
      <c r="T38">
        <v>0.88518986087706453</v>
      </c>
      <c r="U38">
        <v>91.868485460486326</v>
      </c>
      <c r="V38">
        <v>26.677303307629501</v>
      </c>
      <c r="W38">
        <v>18.018700950171521</v>
      </c>
      <c r="X38">
        <v>0.39174443274440379</v>
      </c>
      <c r="Y38">
        <v>2.875051791746225</v>
      </c>
      <c r="Z38">
        <v>6.7393111879218797</v>
      </c>
      <c r="AA38">
        <v>45.413218557950358</v>
      </c>
      <c r="AB38">
        <v>5.4182905050568504</v>
      </c>
      <c r="AC38">
        <v>23.124674814920478</v>
      </c>
      <c r="AD38">
        <v>5.8190319814302276</v>
      </c>
      <c r="AE38">
        <v>6.1129159373772088</v>
      </c>
      <c r="AF38">
        <v>1.7786368525392999</v>
      </c>
      <c r="AG38">
        <v>20.231735313012191</v>
      </c>
      <c r="AH38">
        <v>46.222339902472697</v>
      </c>
      <c r="AI38">
        <v>3.4046497771986211</v>
      </c>
      <c r="AJ38">
        <v>36.102792040496311</v>
      </c>
      <c r="AK38">
        <v>15.19016343201951</v>
      </c>
      <c r="AL38">
        <v>354.00707022278038</v>
      </c>
      <c r="AM38">
        <v>4.9705490882384291</v>
      </c>
      <c r="AN38">
        <v>3.774087968341445</v>
      </c>
    </row>
    <row r="39" spans="1:40" x14ac:dyDescent="0.45">
      <c r="A39" s="1" t="s">
        <v>91</v>
      </c>
      <c r="B39">
        <v>0.60942982551608516</v>
      </c>
      <c r="C39">
        <v>7.1076690634691561E-2</v>
      </c>
      <c r="D39">
        <v>1.7977807078162451E-2</v>
      </c>
      <c r="E39">
        <v>5.2530846816227963E-3</v>
      </c>
      <c r="F39">
        <v>0.11798816963934849</v>
      </c>
      <c r="G39">
        <v>3.5684198297638678E-2</v>
      </c>
      <c r="H39">
        <v>0.14316199773653179</v>
      </c>
      <c r="I39">
        <v>0.1427827989856745</v>
      </c>
      <c r="J39">
        <v>0.1094018642095871</v>
      </c>
      <c r="K39">
        <v>2.119738873271328E-2</v>
      </c>
      <c r="L39">
        <v>0.15723783971194061</v>
      </c>
      <c r="M39">
        <v>0.37442929924861551</v>
      </c>
      <c r="N39">
        <v>2.6464035227435241E-2</v>
      </c>
      <c r="O39">
        <v>0.2135053824601062</v>
      </c>
      <c r="P39">
        <v>1.104162251100826</v>
      </c>
      <c r="Q39">
        <v>1.4320692076812001</v>
      </c>
      <c r="R39">
        <v>4.1529716993557543E-2</v>
      </c>
      <c r="S39">
        <v>7.5426478547606854E-2</v>
      </c>
      <c r="T39">
        <v>1.2746850905094651E-2</v>
      </c>
      <c r="U39">
        <v>1.1882241836483169</v>
      </c>
      <c r="V39">
        <v>0.41718205933393943</v>
      </c>
      <c r="W39">
        <v>0.29582024577356991</v>
      </c>
      <c r="X39">
        <v>4.3982586395438956E-3</v>
      </c>
      <c r="Y39">
        <v>2.9410675145465259E-2</v>
      </c>
      <c r="Z39">
        <v>7.2405568008425167E-2</v>
      </c>
      <c r="AA39">
        <v>0.47490915043672338</v>
      </c>
      <c r="AB39">
        <v>7.9037871761136219E-2</v>
      </c>
      <c r="AC39">
        <v>0.3150143558151689</v>
      </c>
      <c r="AD39">
        <v>9.5918930856963375E-2</v>
      </c>
      <c r="AE39">
        <v>0.2426832207562751</v>
      </c>
      <c r="AF39">
        <v>3.302397259708495E-2</v>
      </c>
      <c r="AG39">
        <v>0.3757298113845623</v>
      </c>
      <c r="AH39">
        <v>0.97234412595799524</v>
      </c>
      <c r="AI39">
        <v>5.8991820772674862E-2</v>
      </c>
      <c r="AJ39">
        <v>0.56779052273898634</v>
      </c>
      <c r="AK39">
        <v>0.26538376255126023</v>
      </c>
      <c r="AL39">
        <v>8.4123681264964585</v>
      </c>
      <c r="AM39">
        <v>2.501735196369165E-3</v>
      </c>
      <c r="AN39">
        <v>7.0069957837836427E-2</v>
      </c>
    </row>
    <row r="40" spans="1:40" x14ac:dyDescent="0.45">
      <c r="A40" s="1" t="s">
        <v>92</v>
      </c>
      <c r="B40">
        <v>10.43882871486254</v>
      </c>
      <c r="C40">
        <v>1.218422427673864</v>
      </c>
      <c r="D40">
        <v>0.28112278391334872</v>
      </c>
      <c r="E40">
        <v>8.3898328428581387E-2</v>
      </c>
      <c r="F40">
        <v>1.797399349306303</v>
      </c>
      <c r="G40">
        <v>0.53667846936588626</v>
      </c>
      <c r="H40">
        <v>2.6443649871664712</v>
      </c>
      <c r="I40">
        <v>2.6545145474028389</v>
      </c>
      <c r="J40">
        <v>1.949796414369745</v>
      </c>
      <c r="K40">
        <v>0.39079021020169569</v>
      </c>
      <c r="L40">
        <v>2.8243637657117509</v>
      </c>
      <c r="M40">
        <v>5.983642029022187</v>
      </c>
      <c r="N40">
        <v>0.41464856547382201</v>
      </c>
      <c r="O40">
        <v>3.425884047164454</v>
      </c>
      <c r="P40">
        <v>20.403527029427739</v>
      </c>
      <c r="Q40">
        <v>26.328209709362749</v>
      </c>
      <c r="R40">
        <v>0.70763277694582438</v>
      </c>
      <c r="S40">
        <v>1.1522719119294369</v>
      </c>
      <c r="T40">
        <v>0.2235358458466836</v>
      </c>
      <c r="U40">
        <v>19.220213741837529</v>
      </c>
      <c r="V40">
        <v>7.284533008636644</v>
      </c>
      <c r="W40">
        <v>5.1440051165826182</v>
      </c>
      <c r="X40">
        <v>7.7053513303262836E-2</v>
      </c>
      <c r="Y40">
        <v>0.47850409005204397</v>
      </c>
      <c r="Z40">
        <v>1.291940201732769</v>
      </c>
      <c r="AA40">
        <v>7.7258064881950368</v>
      </c>
      <c r="AB40">
        <v>1.289247747700448</v>
      </c>
      <c r="AC40">
        <v>4.9771227654344319</v>
      </c>
      <c r="AD40">
        <v>1.719913883131841</v>
      </c>
      <c r="AE40">
        <v>4.4013020260968831</v>
      </c>
      <c r="AF40">
        <v>0.59567541685386605</v>
      </c>
      <c r="AG40">
        <v>6.4466003461624126</v>
      </c>
      <c r="AH40">
        <v>17.30853034910869</v>
      </c>
      <c r="AI40">
        <v>0.99705320425563948</v>
      </c>
      <c r="AJ40">
        <v>9.3513602675399365</v>
      </c>
      <c r="AK40">
        <v>4.4285782434311978</v>
      </c>
      <c r="AL40">
        <v>145.01270328678231</v>
      </c>
      <c r="AM40">
        <v>4.5476688690330301E-2</v>
      </c>
      <c r="AN40">
        <v>1.3271897660867149</v>
      </c>
    </row>
    <row r="41" spans="1:40" x14ac:dyDescent="0.45">
      <c r="A41" s="1" t="s">
        <v>93</v>
      </c>
      <c r="B41">
        <v>4.980294059332472</v>
      </c>
      <c r="C41">
        <v>0.52709742360615608</v>
      </c>
      <c r="D41">
        <v>0.18178776997835611</v>
      </c>
      <c r="E41">
        <v>0.1529388146740043</v>
      </c>
      <c r="F41">
        <v>2.78699937285888</v>
      </c>
      <c r="G41">
        <v>1.0787846131654899</v>
      </c>
      <c r="H41">
        <v>1.7756412862432189</v>
      </c>
      <c r="I41">
        <v>1.1185594311431399</v>
      </c>
      <c r="J41">
        <v>1.9896043450288321</v>
      </c>
      <c r="K41">
        <v>0.26628434139445989</v>
      </c>
      <c r="L41">
        <v>12.73247331830739</v>
      </c>
      <c r="M41">
        <v>4.151415632728253</v>
      </c>
      <c r="N41">
        <v>0.56612789852322354</v>
      </c>
      <c r="O41">
        <v>2.3725397718472352</v>
      </c>
      <c r="P41">
        <v>0.68708305323716579</v>
      </c>
      <c r="Q41">
        <v>1.4152500669166539</v>
      </c>
      <c r="R41">
        <v>3.276846449153124</v>
      </c>
      <c r="S41">
        <v>16.515073706597239</v>
      </c>
      <c r="T41">
        <v>1.755210939481171</v>
      </c>
      <c r="U41">
        <v>10.12157051308454</v>
      </c>
      <c r="V41">
        <v>4.5947470555278853</v>
      </c>
      <c r="W41">
        <v>5.1670926705906126</v>
      </c>
      <c r="X41">
        <v>0.22814114898278501</v>
      </c>
      <c r="Y41">
        <v>19.971740389920079</v>
      </c>
      <c r="Z41">
        <v>2.9896657415418488</v>
      </c>
      <c r="AA41">
        <v>278.54261549998108</v>
      </c>
      <c r="AB41">
        <v>0.96973664180804608</v>
      </c>
      <c r="AC41">
        <v>7.1287167592532326</v>
      </c>
      <c r="AD41">
        <v>1.8722114614874841</v>
      </c>
      <c r="AE41">
        <v>1.6899758626321739</v>
      </c>
      <c r="AF41">
        <v>1.0557854477915749</v>
      </c>
      <c r="AG41">
        <v>6.4043273163620729</v>
      </c>
      <c r="AH41">
        <v>23.262067987282499</v>
      </c>
      <c r="AI41">
        <v>3.1571940636093609</v>
      </c>
      <c r="AJ41">
        <v>51.352340832244089</v>
      </c>
      <c r="AK41">
        <v>22.203486601938931</v>
      </c>
      <c r="AL41">
        <v>469.09134998960491</v>
      </c>
      <c r="AM41">
        <v>6.9649847569026133E-2</v>
      </c>
      <c r="AN41">
        <v>0.24807715141669551</v>
      </c>
    </row>
    <row r="42" spans="1:40" x14ac:dyDescent="0.45">
      <c r="A42" s="1" t="s">
        <v>94</v>
      </c>
      <c r="B42">
        <v>1.2082296840259019</v>
      </c>
      <c r="C42">
        <v>0.1092401998956145</v>
      </c>
      <c r="D42">
        <v>3.4867020349167728E-2</v>
      </c>
      <c r="E42">
        <v>2.287924372823201E-2</v>
      </c>
      <c r="F42">
        <v>0.49576742758105152</v>
      </c>
      <c r="G42">
        <v>0.12802155596446491</v>
      </c>
      <c r="H42">
        <v>0.73231229136944942</v>
      </c>
      <c r="I42">
        <v>0.72130801625966234</v>
      </c>
      <c r="J42">
        <v>0.2068847405174199</v>
      </c>
      <c r="K42">
        <v>0.13424457909065521</v>
      </c>
      <c r="L42">
        <v>2.666328683579918</v>
      </c>
      <c r="M42">
        <v>0.97328345098392743</v>
      </c>
      <c r="N42">
        <v>8.7812470167954834E-2</v>
      </c>
      <c r="O42">
        <v>9.2557648368008643</v>
      </c>
      <c r="P42">
        <v>0.25980249388374438</v>
      </c>
      <c r="Q42">
        <v>3.4546140311773699</v>
      </c>
      <c r="R42">
        <v>0.13249331017934249</v>
      </c>
      <c r="S42">
        <v>0.5400573949088141</v>
      </c>
      <c r="T42">
        <v>0.13470658939630381</v>
      </c>
      <c r="U42">
        <v>5.9196210652477204</v>
      </c>
      <c r="V42">
        <v>2.06532178931585</v>
      </c>
      <c r="W42">
        <v>2.5568082212751042</v>
      </c>
      <c r="X42">
        <v>8.7220387159057208E-2</v>
      </c>
      <c r="Y42">
        <v>0.61788181681380672</v>
      </c>
      <c r="Z42">
        <v>1.4719098987622681</v>
      </c>
      <c r="AA42">
        <v>11.044855872481669</v>
      </c>
      <c r="AB42">
        <v>0.29784976805965069</v>
      </c>
      <c r="AC42">
        <v>3.2620098197429308</v>
      </c>
      <c r="AD42">
        <v>1.0945928198991199</v>
      </c>
      <c r="AE42">
        <v>0.22427680401706951</v>
      </c>
      <c r="AF42">
        <v>0.25818304819050131</v>
      </c>
      <c r="AG42">
        <v>1.6882765846870149</v>
      </c>
      <c r="AH42">
        <v>6.5600649918355698</v>
      </c>
      <c r="AI42">
        <v>0.50691231687190597</v>
      </c>
      <c r="AJ42">
        <v>3.645934423859944</v>
      </c>
      <c r="AK42">
        <v>1.900807195868039</v>
      </c>
      <c r="AL42">
        <v>53.555902225822088</v>
      </c>
      <c r="AM42">
        <v>8.5884919610118623E-3</v>
      </c>
      <c r="AN42">
        <v>0.16648936371734069</v>
      </c>
    </row>
    <row r="43" spans="1:40" x14ac:dyDescent="0.45">
      <c r="A43" s="1" t="s">
        <v>95</v>
      </c>
      <c r="B43">
        <v>4.0948656738167042</v>
      </c>
      <c r="C43">
        <v>0.41667749663516529</v>
      </c>
      <c r="D43">
        <v>0.1149905448008455</v>
      </c>
      <c r="E43">
        <v>7.4874049229247924E-2</v>
      </c>
      <c r="F43">
        <v>1.868870957962198</v>
      </c>
      <c r="G43">
        <v>0.45696187875753691</v>
      </c>
      <c r="H43">
        <v>1.066457740784827</v>
      </c>
      <c r="I43">
        <v>1.024816697938856</v>
      </c>
      <c r="J43">
        <v>0.37721895964903779</v>
      </c>
      <c r="K43">
        <v>0.40471919825305558</v>
      </c>
      <c r="L43">
        <v>1.3546960046768011</v>
      </c>
      <c r="M43">
        <v>2.4775317648157662</v>
      </c>
      <c r="N43">
        <v>0.43233061476932472</v>
      </c>
      <c r="O43">
        <v>17.267855299684051</v>
      </c>
      <c r="P43">
        <v>0.84049906460349</v>
      </c>
      <c r="Q43">
        <v>6.7716192441496723</v>
      </c>
      <c r="R43">
        <v>0.224291899921745</v>
      </c>
      <c r="S43">
        <v>0.71169468827983962</v>
      </c>
      <c r="T43">
        <v>9.6298489960091133E-2</v>
      </c>
      <c r="U43">
        <v>8.6876999585607919</v>
      </c>
      <c r="V43">
        <v>5.1069253127347443</v>
      </c>
      <c r="W43">
        <v>2.809951331021773</v>
      </c>
      <c r="X43">
        <v>4.2952808658815761E-2</v>
      </c>
      <c r="Y43">
        <v>0.26873175156529899</v>
      </c>
      <c r="Z43">
        <v>0.66665589429825778</v>
      </c>
      <c r="AA43">
        <v>8.214453938680526</v>
      </c>
      <c r="AB43">
        <v>0.59320564156273858</v>
      </c>
      <c r="AC43">
        <v>7.4941204290709784</v>
      </c>
      <c r="AD43">
        <v>0.87717022895316155</v>
      </c>
      <c r="AE43">
        <v>0.54621471422642909</v>
      </c>
      <c r="AF43">
        <v>0.19741103233443061</v>
      </c>
      <c r="AG43">
        <v>3.007341348012508</v>
      </c>
      <c r="AH43">
        <v>8.8416291723085685</v>
      </c>
      <c r="AI43">
        <v>0.47103571167879371</v>
      </c>
      <c r="AJ43">
        <v>6.343294353718246</v>
      </c>
      <c r="AK43">
        <v>2.806907282100024</v>
      </c>
      <c r="AL43">
        <v>143.9956522649579</v>
      </c>
      <c r="AM43">
        <v>1.8699358998278501E-2</v>
      </c>
      <c r="AN43">
        <v>0.25229340420905999</v>
      </c>
    </row>
    <row r="44" spans="1:40" x14ac:dyDescent="0.45">
      <c r="A44" s="1" t="s">
        <v>96</v>
      </c>
      <c r="B44">
        <v>1.4562765893765111</v>
      </c>
      <c r="C44">
        <v>0.14275261307991291</v>
      </c>
      <c r="D44">
        <v>3.5696927890743663E-2</v>
      </c>
      <c r="E44">
        <v>2.208012997049378E-2</v>
      </c>
      <c r="F44">
        <v>0.74394499861475472</v>
      </c>
      <c r="G44">
        <v>0.1128975916952742</v>
      </c>
      <c r="H44">
        <v>0.56879534241744212</v>
      </c>
      <c r="I44">
        <v>0.53536727950624474</v>
      </c>
      <c r="J44">
        <v>0.11849607474245109</v>
      </c>
      <c r="K44">
        <v>0.1175119177137945</v>
      </c>
      <c r="L44">
        <v>0.42519020317118789</v>
      </c>
      <c r="M44">
        <v>1.2534430321017249</v>
      </c>
      <c r="N44">
        <v>0.21384110986628191</v>
      </c>
      <c r="O44">
        <v>0.48684718677898181</v>
      </c>
      <c r="P44">
        <v>0.20727899544954559</v>
      </c>
      <c r="Q44">
        <v>0.36881827728821648</v>
      </c>
      <c r="R44">
        <v>8.6342573263437666E-2</v>
      </c>
      <c r="S44">
        <v>0.22766370551578999</v>
      </c>
      <c r="T44">
        <v>0.107381547464203</v>
      </c>
      <c r="U44">
        <v>125.8868256152174</v>
      </c>
      <c r="V44">
        <v>19.746294094515321</v>
      </c>
      <c r="W44">
        <v>4.5530146357642698</v>
      </c>
      <c r="X44">
        <v>4.0477827294126613E-2</v>
      </c>
      <c r="Y44">
        <v>8.1059307205408784E-2</v>
      </c>
      <c r="Z44">
        <v>0.68235210205773711</v>
      </c>
      <c r="AA44">
        <v>1.3526468745468829</v>
      </c>
      <c r="AB44">
        <v>3.6978794542014848</v>
      </c>
      <c r="AC44">
        <v>0.76265132453322748</v>
      </c>
      <c r="AD44">
        <v>0.91111170813440512</v>
      </c>
      <c r="AE44">
        <v>0.24799163184464881</v>
      </c>
      <c r="AF44">
        <v>0.21101781002210371</v>
      </c>
      <c r="AG44">
        <v>1.7809910146802459</v>
      </c>
      <c r="AH44">
        <v>3.225181421158609</v>
      </c>
      <c r="AI44">
        <v>0.44035645036698251</v>
      </c>
      <c r="AJ44">
        <v>3.9484974328267919</v>
      </c>
      <c r="AK44">
        <v>1.957205478523095</v>
      </c>
      <c r="AL44">
        <v>68.218789864093637</v>
      </c>
      <c r="AM44">
        <v>1.0893079084033501E-2</v>
      </c>
      <c r="AN44">
        <v>0.1176438701031077</v>
      </c>
    </row>
    <row r="45" spans="1:40" x14ac:dyDescent="0.45">
      <c r="A45" s="1" t="s">
        <v>97</v>
      </c>
      <c r="B45">
        <v>7.232993537443938E-2</v>
      </c>
      <c r="C45">
        <v>7.9489622875791484E-3</v>
      </c>
      <c r="D45">
        <v>1.901727605682637E-3</v>
      </c>
      <c r="E45">
        <v>2.0175418930392102E-3</v>
      </c>
      <c r="F45">
        <v>5.6120511721268453E-2</v>
      </c>
      <c r="G45">
        <v>3.0192882945986849E-2</v>
      </c>
      <c r="H45">
        <v>9.1085796394306362E-2</v>
      </c>
      <c r="I45">
        <v>4.4614305590820462E-2</v>
      </c>
      <c r="J45">
        <v>6.8712004215737846E-3</v>
      </c>
      <c r="K45">
        <v>4.7583748928239867E-3</v>
      </c>
      <c r="L45">
        <v>2.7771387675658461E-2</v>
      </c>
      <c r="M45">
        <v>6.9264581848195991E-2</v>
      </c>
      <c r="N45">
        <v>7.602452552683504E-3</v>
      </c>
      <c r="O45">
        <v>3.5222957228734759E-2</v>
      </c>
      <c r="P45">
        <v>1.433302783469094E-2</v>
      </c>
      <c r="Q45">
        <v>2.6191677535412482E-2</v>
      </c>
      <c r="R45">
        <v>4.0820662203845254E-3</v>
      </c>
      <c r="S45">
        <v>0.109975884561963</v>
      </c>
      <c r="T45">
        <v>5.3428261980993678E-3</v>
      </c>
      <c r="U45">
        <v>0.89434652283610905</v>
      </c>
      <c r="V45">
        <v>0.1056541130594038</v>
      </c>
      <c r="W45">
        <v>0.6679945750608145</v>
      </c>
      <c r="X45">
        <v>1.438811698137642E-3</v>
      </c>
      <c r="Y45">
        <v>6.34508432456921E-3</v>
      </c>
      <c r="Z45">
        <v>2.2173910523654871E-2</v>
      </c>
      <c r="AA45">
        <v>0.1011222871722865</v>
      </c>
      <c r="AB45">
        <v>0.85914946280496418</v>
      </c>
      <c r="AC45">
        <v>5.5649306278599278E-2</v>
      </c>
      <c r="AD45">
        <v>3.2133835701409687E-2</v>
      </c>
      <c r="AE45">
        <v>1.9545580932961021E-2</v>
      </c>
      <c r="AF45">
        <v>6.1476524139927029E-3</v>
      </c>
      <c r="AG45">
        <v>0.1025162919210485</v>
      </c>
      <c r="AH45">
        <v>0.23333077325902121</v>
      </c>
      <c r="AI45">
        <v>2.5942486792052299E-2</v>
      </c>
      <c r="AJ45">
        <v>2.362983262997091</v>
      </c>
      <c r="AK45">
        <v>1.005360702771001</v>
      </c>
      <c r="AL45">
        <v>5.4759440429672024</v>
      </c>
      <c r="AM45">
        <v>6.7290904166630991E-4</v>
      </c>
      <c r="AN45">
        <v>6.363124988846813E-3</v>
      </c>
    </row>
    <row r="46" spans="1:40" x14ac:dyDescent="0.45">
      <c r="A46" s="1" t="s">
        <v>98</v>
      </c>
      <c r="B46">
        <v>0.26889242104376121</v>
      </c>
      <c r="C46">
        <v>2.95959872473829E-2</v>
      </c>
      <c r="D46">
        <v>6.835890084102578E-3</v>
      </c>
      <c r="E46">
        <v>7.3038056615424476E-3</v>
      </c>
      <c r="F46">
        <v>0.19730854955045379</v>
      </c>
      <c r="G46">
        <v>0.12186329061534899</v>
      </c>
      <c r="H46">
        <v>0.33360550025644581</v>
      </c>
      <c r="I46">
        <v>0.1715195320169958</v>
      </c>
      <c r="J46">
        <v>2.5325596302766509E-2</v>
      </c>
      <c r="K46">
        <v>1.88294850666272E-2</v>
      </c>
      <c r="L46">
        <v>0.1069868665506153</v>
      </c>
      <c r="M46">
        <v>0.26342857009540072</v>
      </c>
      <c r="N46">
        <v>2.6932258881131859E-2</v>
      </c>
      <c r="O46">
        <v>0.1368340269759328</v>
      </c>
      <c r="P46">
        <v>5.636033821143472E-2</v>
      </c>
      <c r="Q46">
        <v>0.10379615712536019</v>
      </c>
      <c r="R46">
        <v>1.467516350547231E-2</v>
      </c>
      <c r="S46">
        <v>0.43790739426019909</v>
      </c>
      <c r="T46">
        <v>2.2073989009305111E-2</v>
      </c>
      <c r="U46">
        <v>3.784272379358911</v>
      </c>
      <c r="V46">
        <v>0.40153691344255749</v>
      </c>
      <c r="W46">
        <v>2.505328247739806</v>
      </c>
      <c r="X46">
        <v>5.4804062508049846E-3</v>
      </c>
      <c r="Y46">
        <v>2.438273285725142E-2</v>
      </c>
      <c r="Z46">
        <v>8.5716706914430743E-2</v>
      </c>
      <c r="AA46">
        <v>0.38932566626923493</v>
      </c>
      <c r="AB46">
        <v>3.360680041101491</v>
      </c>
      <c r="AC46">
        <v>0.20900817352406481</v>
      </c>
      <c r="AD46">
        <v>0.12514533809565381</v>
      </c>
      <c r="AE46">
        <v>7.6946512923012453E-2</v>
      </c>
      <c r="AF46">
        <v>2.4443688527154481E-2</v>
      </c>
      <c r="AG46">
        <v>0.40188256605869532</v>
      </c>
      <c r="AH46">
        <v>0.90461316336342457</v>
      </c>
      <c r="AI46">
        <v>9.8833011222608583E-2</v>
      </c>
      <c r="AJ46">
        <v>8.3071761019807013</v>
      </c>
      <c r="AK46">
        <v>3.5364389584489109</v>
      </c>
      <c r="AL46">
        <v>20.247503689500832</v>
      </c>
      <c r="AM46">
        <v>2.602949627382509E-3</v>
      </c>
      <c r="AN46">
        <v>2.58621657441023E-2</v>
      </c>
    </row>
    <row r="47" spans="1:40" x14ac:dyDescent="0.45">
      <c r="A47" s="1" t="s">
        <v>99</v>
      </c>
      <c r="B47">
        <v>5.1490415488553327E-2</v>
      </c>
      <c r="C47">
        <v>5.6610982968106106E-3</v>
      </c>
      <c r="D47">
        <v>1.341500071196841E-3</v>
      </c>
      <c r="E47">
        <v>1.4259119474608749E-3</v>
      </c>
      <c r="F47">
        <v>3.9355496802895268E-2</v>
      </c>
      <c r="G47">
        <v>2.199979310090627E-2</v>
      </c>
      <c r="H47">
        <v>6.4578650974592228E-2</v>
      </c>
      <c r="I47">
        <v>3.2058011422696743E-2</v>
      </c>
      <c r="J47">
        <v>4.8799849916449818E-3</v>
      </c>
      <c r="K47">
        <v>3.4473664326484191E-3</v>
      </c>
      <c r="L47">
        <v>1.9966947453878399E-2</v>
      </c>
      <c r="M47">
        <v>4.9620296011760767E-2</v>
      </c>
      <c r="N47">
        <v>5.3420616167267083E-3</v>
      </c>
      <c r="O47">
        <v>2.538444783740813E-2</v>
      </c>
      <c r="P47">
        <v>1.036525580123894E-2</v>
      </c>
      <c r="Q47">
        <v>1.8983468814051999E-2</v>
      </c>
      <c r="R47">
        <v>2.8796352794125159E-3</v>
      </c>
      <c r="S47">
        <v>7.9818806789923216E-2</v>
      </c>
      <c r="T47">
        <v>3.9198082349721757E-3</v>
      </c>
      <c r="U47">
        <v>0.66084042044053293</v>
      </c>
      <c r="V47">
        <v>7.5674100074262174E-2</v>
      </c>
      <c r="W47">
        <v>0.47669120004501953</v>
      </c>
      <c r="X47">
        <v>1.0311829395303659E-3</v>
      </c>
      <c r="Y47">
        <v>4.5587430616654597E-3</v>
      </c>
      <c r="Z47">
        <v>1.5957945593311509E-2</v>
      </c>
      <c r="AA47">
        <v>7.2691864530609079E-2</v>
      </c>
      <c r="AB47">
        <v>0.62038408028562475</v>
      </c>
      <c r="AC47">
        <v>3.9727679199447627E-2</v>
      </c>
      <c r="AD47">
        <v>2.3174591559058939E-2</v>
      </c>
      <c r="AE47">
        <v>1.413953387241036E-2</v>
      </c>
      <c r="AF47">
        <v>4.4600127106820481E-3</v>
      </c>
      <c r="AG47">
        <v>7.4072180377298444E-2</v>
      </c>
      <c r="AH47">
        <v>0.16806036292671589</v>
      </c>
      <c r="AI47">
        <v>1.859371575390259E-2</v>
      </c>
      <c r="AJ47">
        <v>1.6570519034857021</v>
      </c>
      <c r="AK47">
        <v>0.7051210998734736</v>
      </c>
      <c r="AL47">
        <v>3.8924544930152418</v>
      </c>
      <c r="AM47">
        <v>4.8436410063281961E-4</v>
      </c>
      <c r="AN47">
        <v>4.6458850555491094E-3</v>
      </c>
    </row>
    <row r="48" spans="1:40" x14ac:dyDescent="0.45">
      <c r="A48" s="1" t="s">
        <v>100</v>
      </c>
      <c r="B48">
        <v>2.2333253385858671</v>
      </c>
      <c r="C48">
        <v>0.2303370054456032</v>
      </c>
      <c r="D48">
        <v>6.076208350870628E-2</v>
      </c>
      <c r="E48">
        <v>6.3582230465064615E-2</v>
      </c>
      <c r="F48">
        <v>2.7213698461218261</v>
      </c>
      <c r="G48">
        <v>0.31847829881748158</v>
      </c>
      <c r="H48">
        <v>0.86651592569944147</v>
      </c>
      <c r="I48">
        <v>0.87098278234566617</v>
      </c>
      <c r="J48">
        <v>0.41259473056933771</v>
      </c>
      <c r="K48">
        <v>0.1959617058886616</v>
      </c>
      <c r="L48">
        <v>0.78193441038994838</v>
      </c>
      <c r="M48">
        <v>147.69958253145279</v>
      </c>
      <c r="N48">
        <v>0.33548587200913632</v>
      </c>
      <c r="O48">
        <v>0.61276365552274026</v>
      </c>
      <c r="P48">
        <v>0.91610592307404848</v>
      </c>
      <c r="Q48">
        <v>0.69972408560154609</v>
      </c>
      <c r="R48">
        <v>0.35131409411797898</v>
      </c>
      <c r="S48">
        <v>5.0340436358321092</v>
      </c>
      <c r="T48">
        <v>0.1423760753473001</v>
      </c>
      <c r="U48">
        <v>3.0104705449500639</v>
      </c>
      <c r="V48">
        <v>2.562678629596268</v>
      </c>
      <c r="W48">
        <v>3.2516942954486439</v>
      </c>
      <c r="X48">
        <v>5.7816574910392847E-2</v>
      </c>
      <c r="Y48">
        <v>0.1066274113617551</v>
      </c>
      <c r="Z48">
        <v>0.98358672984389584</v>
      </c>
      <c r="AA48">
        <v>1.8266679050055199</v>
      </c>
      <c r="AB48">
        <v>0.38823542982921588</v>
      </c>
      <c r="AC48">
        <v>41.386005898224496</v>
      </c>
      <c r="AD48">
        <v>1.2266900164355841</v>
      </c>
      <c r="AE48">
        <v>1.614086350182651</v>
      </c>
      <c r="AF48">
        <v>0.59158721889421528</v>
      </c>
      <c r="AG48">
        <v>4.6739465088910439</v>
      </c>
      <c r="AH48">
        <v>31.832215517306341</v>
      </c>
      <c r="AI48">
        <v>0.91307210539607753</v>
      </c>
      <c r="AJ48">
        <v>3.929461275470405</v>
      </c>
      <c r="AK48">
        <v>2.525012139708287</v>
      </c>
      <c r="AL48">
        <v>59.080125811259371</v>
      </c>
      <c r="AM48">
        <v>4.2079522286230339E-2</v>
      </c>
      <c r="AN48">
        <v>0.47408897596896088</v>
      </c>
    </row>
    <row r="49" spans="1:40" x14ac:dyDescent="0.45">
      <c r="A49" s="1" t="s">
        <v>101</v>
      </c>
      <c r="B49">
        <v>6.1471464164236664</v>
      </c>
      <c r="C49">
        <v>0.71486929175937663</v>
      </c>
      <c r="D49">
        <v>0.27627674831981153</v>
      </c>
      <c r="E49">
        <v>0.20250449590438899</v>
      </c>
      <c r="F49">
        <v>8.8124590456477652</v>
      </c>
      <c r="G49">
        <v>1.0886512488024549</v>
      </c>
      <c r="H49">
        <v>1.6503788020004699</v>
      </c>
      <c r="I49">
        <v>1.608726856668643</v>
      </c>
      <c r="J49">
        <v>1.512848620692153</v>
      </c>
      <c r="K49">
        <v>0.30626564027207143</v>
      </c>
      <c r="L49">
        <v>1.8091371921593491</v>
      </c>
      <c r="M49">
        <v>367.25211371509698</v>
      </c>
      <c r="N49">
        <v>0.98073856431980444</v>
      </c>
      <c r="O49">
        <v>2.2066327626296141</v>
      </c>
      <c r="P49">
        <v>3.4064177079126789</v>
      </c>
      <c r="Q49">
        <v>2.491941330225925</v>
      </c>
      <c r="R49">
        <v>1.2418158690599019</v>
      </c>
      <c r="S49">
        <v>17.811548498415181</v>
      </c>
      <c r="T49">
        <v>0.20890741169013149</v>
      </c>
      <c r="U49">
        <v>10.2404017172565</v>
      </c>
      <c r="V49">
        <v>5.1256097183531679</v>
      </c>
      <c r="W49">
        <v>8.0824805368520991</v>
      </c>
      <c r="X49">
        <v>8.1999650945287356E-2</v>
      </c>
      <c r="Y49">
        <v>0.37776443299068291</v>
      </c>
      <c r="Z49">
        <v>1.1880983181480169</v>
      </c>
      <c r="AA49">
        <v>6.1468090387190388</v>
      </c>
      <c r="AB49">
        <v>1.4872883320083401</v>
      </c>
      <c r="AC49">
        <v>140.8059096583406</v>
      </c>
      <c r="AD49">
        <v>1.765304542219333</v>
      </c>
      <c r="AE49">
        <v>4.9538950823391179</v>
      </c>
      <c r="AF49">
        <v>0.54536192380544557</v>
      </c>
      <c r="AG49">
        <v>10.403498465666811</v>
      </c>
      <c r="AH49">
        <v>96.962470065508981</v>
      </c>
      <c r="AI49">
        <v>1.6693149875352591</v>
      </c>
      <c r="AJ49">
        <v>11.08493704037399</v>
      </c>
      <c r="AK49">
        <v>5.8940998485025426</v>
      </c>
      <c r="AL49">
        <v>134.81175160120739</v>
      </c>
      <c r="AM49">
        <v>5.8175209191347409E-2</v>
      </c>
      <c r="AN49">
        <v>0.45256416791639531</v>
      </c>
    </row>
    <row r="50" spans="1:40" x14ac:dyDescent="0.45">
      <c r="A50" s="1" t="s">
        <v>102</v>
      </c>
      <c r="B50">
        <v>4.6782011536018089E-2</v>
      </c>
      <c r="C50">
        <v>5.1067426167669596E-3</v>
      </c>
      <c r="D50">
        <v>1.40926613020917E-3</v>
      </c>
      <c r="E50">
        <v>1.4555410355940449E-3</v>
      </c>
      <c r="F50">
        <v>4.4975032488998243E-2</v>
      </c>
      <c r="G50">
        <v>1.215792415088608E-2</v>
      </c>
      <c r="H50">
        <v>6.2754543617471181E-2</v>
      </c>
      <c r="I50">
        <v>2.4517233604955509E-2</v>
      </c>
      <c r="J50">
        <v>4.6117396904161636E-3</v>
      </c>
      <c r="K50">
        <v>2.204247545638771E-3</v>
      </c>
      <c r="L50">
        <v>1.509294299431114E-2</v>
      </c>
      <c r="M50">
        <v>4.0254090090943648E-2</v>
      </c>
      <c r="N50">
        <v>5.936643130520388E-3</v>
      </c>
      <c r="O50">
        <v>1.8268641604884509E-2</v>
      </c>
      <c r="P50">
        <v>6.9133067138995056E-3</v>
      </c>
      <c r="Q50">
        <v>1.201612640485078E-2</v>
      </c>
      <c r="R50">
        <v>3.0235420413457928E-3</v>
      </c>
      <c r="S50">
        <v>4.8861239177141122E-2</v>
      </c>
      <c r="T50">
        <v>1.761025316335539E-3</v>
      </c>
      <c r="U50">
        <v>0.2263839847383563</v>
      </c>
      <c r="V50">
        <v>6.1623916148119948E-2</v>
      </c>
      <c r="W50">
        <v>0.41518909008185328</v>
      </c>
      <c r="X50">
        <v>8.298364356504656E-4</v>
      </c>
      <c r="Y50">
        <v>3.4952293871144242E-3</v>
      </c>
      <c r="Z50">
        <v>1.1825877102470321E-2</v>
      </c>
      <c r="AA50">
        <v>5.5140307180275169E-2</v>
      </c>
      <c r="AB50">
        <v>0.42793502507118941</v>
      </c>
      <c r="AC50">
        <v>3.436312372427236E-2</v>
      </c>
      <c r="AD50">
        <v>1.642743690595325E-2</v>
      </c>
      <c r="AE50">
        <v>9.3590174700918689E-3</v>
      </c>
      <c r="AF50">
        <v>2.758420276524216E-3</v>
      </c>
      <c r="AG50">
        <v>5.039114770752514E-2</v>
      </c>
      <c r="AH50">
        <v>0.12242051191774631</v>
      </c>
      <c r="AI50">
        <v>1.494812837354785E-2</v>
      </c>
      <c r="AJ50">
        <v>1.8941589329618569</v>
      </c>
      <c r="AK50">
        <v>0.80432481870298167</v>
      </c>
      <c r="AL50">
        <v>3.625872447797827</v>
      </c>
      <c r="AM50">
        <v>3.5756448369856888E-4</v>
      </c>
      <c r="AN50">
        <v>2.4246699892153918E-3</v>
      </c>
    </row>
    <row r="51" spans="1:40" x14ac:dyDescent="0.45">
      <c r="A51" s="1" t="s">
        <v>103</v>
      </c>
      <c r="B51">
        <v>0.26122102684445431</v>
      </c>
      <c r="C51">
        <v>2.851542500127114E-2</v>
      </c>
      <c r="D51">
        <v>7.8667868209110741E-3</v>
      </c>
      <c r="E51">
        <v>8.1255376235881624E-3</v>
      </c>
      <c r="F51">
        <v>0.25102172316002808</v>
      </c>
      <c r="G51">
        <v>6.7980338947485897E-2</v>
      </c>
      <c r="H51">
        <v>0.35035984399707371</v>
      </c>
      <c r="I51">
        <v>0.13695389173463371</v>
      </c>
      <c r="J51">
        <v>2.5748881243058221E-2</v>
      </c>
      <c r="K51">
        <v>1.231908280583989E-2</v>
      </c>
      <c r="L51">
        <v>8.4312066716800346E-2</v>
      </c>
      <c r="M51">
        <v>0.22482783424003969</v>
      </c>
      <c r="N51">
        <v>3.3136114754612478E-2</v>
      </c>
      <c r="O51">
        <v>0.10206525399674631</v>
      </c>
      <c r="P51">
        <v>3.8632215132517952E-2</v>
      </c>
      <c r="Q51">
        <v>6.7157698583605499E-2</v>
      </c>
      <c r="R51">
        <v>1.687799255065997E-2</v>
      </c>
      <c r="S51">
        <v>0.27311205486087697</v>
      </c>
      <c r="T51">
        <v>9.854586405315835E-3</v>
      </c>
      <c r="U51">
        <v>1.268524353236282</v>
      </c>
      <c r="V51">
        <v>0.34417984159569132</v>
      </c>
      <c r="W51">
        <v>2.3185423538614351</v>
      </c>
      <c r="X51">
        <v>4.6349058692737614E-3</v>
      </c>
      <c r="Y51">
        <v>1.9524316139937541E-2</v>
      </c>
      <c r="Z51">
        <v>6.6064991094302139E-2</v>
      </c>
      <c r="AA51">
        <v>0.30802155098297063</v>
      </c>
      <c r="AB51">
        <v>2.3911124923431428</v>
      </c>
      <c r="AC51">
        <v>0.19189711149569191</v>
      </c>
      <c r="AD51">
        <v>9.1782370881988651E-2</v>
      </c>
      <c r="AE51">
        <v>5.2300238269665657E-2</v>
      </c>
      <c r="AF51">
        <v>1.541781452183287E-2</v>
      </c>
      <c r="AG51">
        <v>0.28157454722432751</v>
      </c>
      <c r="AH51">
        <v>0.68393030356725415</v>
      </c>
      <c r="AI51">
        <v>8.3490350772494962E-2</v>
      </c>
      <c r="AJ51">
        <v>10.571972968173609</v>
      </c>
      <c r="AK51">
        <v>4.4892381263234684</v>
      </c>
      <c r="AL51">
        <v>20.245056494889489</v>
      </c>
      <c r="AM51">
        <v>1.997545895509511E-3</v>
      </c>
      <c r="AN51">
        <v>1.356019322615123E-2</v>
      </c>
    </row>
    <row r="52" spans="1:40" x14ac:dyDescent="0.45">
      <c r="A52" s="1" t="s">
        <v>104</v>
      </c>
      <c r="B52">
        <v>55.626609430381869</v>
      </c>
      <c r="C52">
        <v>5.7426170459962211</v>
      </c>
      <c r="D52">
        <v>3.734392751866225</v>
      </c>
      <c r="E52">
        <v>1.601979587809113</v>
      </c>
      <c r="F52">
        <v>33.582934423852663</v>
      </c>
      <c r="G52">
        <v>8.5159619256069696</v>
      </c>
      <c r="H52">
        <v>4.6856074661911844</v>
      </c>
      <c r="I52">
        <v>4.5362130492959407</v>
      </c>
      <c r="J52">
        <v>3.86453320630969</v>
      </c>
      <c r="K52">
        <v>1.798448720025791</v>
      </c>
      <c r="L52">
        <v>16.52930349327546</v>
      </c>
      <c r="M52">
        <v>23.786474720748469</v>
      </c>
      <c r="N52">
        <v>4.6967602708749201</v>
      </c>
      <c r="O52">
        <v>4.875177723347619</v>
      </c>
      <c r="P52">
        <v>4.9103519933449906</v>
      </c>
      <c r="Q52">
        <v>4.173313488340713</v>
      </c>
      <c r="R52">
        <v>1.216188736381228</v>
      </c>
      <c r="S52">
        <v>7.6654205956465153</v>
      </c>
      <c r="T52">
        <v>0.65980699652377583</v>
      </c>
      <c r="U52">
        <v>26.688011118498611</v>
      </c>
      <c r="V52">
        <v>18.337360229923529</v>
      </c>
      <c r="W52">
        <v>31.641231814376951</v>
      </c>
      <c r="X52">
        <v>0.2845334906435853</v>
      </c>
      <c r="Y52">
        <v>1.3877243783433</v>
      </c>
      <c r="Z52">
        <v>3.5052131664936699</v>
      </c>
      <c r="AA52">
        <v>21.38882371871685</v>
      </c>
      <c r="AB52">
        <v>2.1603180997873692</v>
      </c>
      <c r="AC52">
        <v>20.933658150829359</v>
      </c>
      <c r="AD52">
        <v>6.0073256564685096</v>
      </c>
      <c r="AE52">
        <v>4.8761323256181992</v>
      </c>
      <c r="AF52">
        <v>1.1510424390288989</v>
      </c>
      <c r="AG52">
        <v>71.975487241754394</v>
      </c>
      <c r="AH52">
        <v>36.036880424004138</v>
      </c>
      <c r="AI52">
        <v>5.1811085382506334</v>
      </c>
      <c r="AJ52">
        <v>35.077807448938323</v>
      </c>
      <c r="AK52">
        <v>19.017984379482499</v>
      </c>
      <c r="AL52">
        <v>126.0378323618679</v>
      </c>
      <c r="AM52">
        <v>0.20774941101172359</v>
      </c>
      <c r="AN52">
        <v>1.000488956214274</v>
      </c>
    </row>
    <row r="53" spans="1:40" x14ac:dyDescent="0.45">
      <c r="A53" s="1" t="s">
        <v>105</v>
      </c>
      <c r="B53">
        <v>904.3907294196307</v>
      </c>
      <c r="C53">
        <v>87.492866584587688</v>
      </c>
      <c r="D53">
        <v>39.96858097448002</v>
      </c>
      <c r="E53">
        <v>13.98612223889646</v>
      </c>
      <c r="F53">
        <v>395.64375382060001</v>
      </c>
      <c r="G53">
        <v>106.6234286162336</v>
      </c>
      <c r="H53">
        <v>159.84762625325499</v>
      </c>
      <c r="I53">
        <v>161.20224673589351</v>
      </c>
      <c r="J53">
        <v>83.322525012507668</v>
      </c>
      <c r="K53">
        <v>113.0653236185192</v>
      </c>
      <c r="L53">
        <v>8506.3888103815734</v>
      </c>
      <c r="M53">
        <v>450.18349451729938</v>
      </c>
      <c r="N53">
        <v>110.1769150794258</v>
      </c>
      <c r="O53">
        <v>97.291727707610846</v>
      </c>
      <c r="P53">
        <v>111.49126914104831</v>
      </c>
      <c r="Q53">
        <v>110.3341300791254</v>
      </c>
      <c r="R53">
        <v>47.786774232524813</v>
      </c>
      <c r="S53">
        <v>181.15963248149421</v>
      </c>
      <c r="T53">
        <v>28.893454367357961</v>
      </c>
      <c r="U53">
        <v>533.7886425409821</v>
      </c>
      <c r="V53">
        <v>460.84805517225033</v>
      </c>
      <c r="W53">
        <v>1017.19307281774</v>
      </c>
      <c r="X53">
        <v>10.804897079788629</v>
      </c>
      <c r="Y53">
        <v>21.87899482145199</v>
      </c>
      <c r="Z53">
        <v>178.52985159241669</v>
      </c>
      <c r="AA53">
        <v>372.81773363022381</v>
      </c>
      <c r="AB53">
        <v>34.741082493104358</v>
      </c>
      <c r="AC53">
        <v>375.42657851117372</v>
      </c>
      <c r="AD53">
        <v>255.30761902319469</v>
      </c>
      <c r="AE53">
        <v>128.00439792099399</v>
      </c>
      <c r="AF53">
        <v>90.420454680916805</v>
      </c>
      <c r="AG53">
        <v>999.06088145621436</v>
      </c>
      <c r="AH53">
        <v>1110.934452010415</v>
      </c>
      <c r="AI53">
        <v>179.2489041143273</v>
      </c>
      <c r="AJ53">
        <v>828.25190787503232</v>
      </c>
      <c r="AK53">
        <v>476.83512834179908</v>
      </c>
      <c r="AL53">
        <v>2939.062491771786</v>
      </c>
      <c r="AM53">
        <v>2.8978660354989718</v>
      </c>
      <c r="AN53">
        <v>40.704015909435817</v>
      </c>
    </row>
    <row r="54" spans="1:40" x14ac:dyDescent="0.45">
      <c r="A54" s="1" t="s">
        <v>106</v>
      </c>
      <c r="B54">
        <v>154.51371917540729</v>
      </c>
      <c r="C54">
        <v>16.01035417536562</v>
      </c>
      <c r="D54">
        <v>6.1741011723921027</v>
      </c>
      <c r="E54">
        <v>3.0459221865536898</v>
      </c>
      <c r="F54">
        <v>53.175126447636899</v>
      </c>
      <c r="G54">
        <v>16.59446167265871</v>
      </c>
      <c r="H54">
        <v>14.008331587622621</v>
      </c>
      <c r="I54">
        <v>13.55139114146017</v>
      </c>
      <c r="J54">
        <v>15.574751751180949</v>
      </c>
      <c r="K54">
        <v>4.8450587797035141</v>
      </c>
      <c r="L54">
        <v>773.55039979821652</v>
      </c>
      <c r="M54">
        <v>73.442224764233629</v>
      </c>
      <c r="N54">
        <v>13.33425143578922</v>
      </c>
      <c r="O54">
        <v>17.52843092027614</v>
      </c>
      <c r="P54">
        <v>19.444446431803492</v>
      </c>
      <c r="Q54">
        <v>19.545471095482629</v>
      </c>
      <c r="R54">
        <v>4.5416131760860718</v>
      </c>
      <c r="S54">
        <v>26.68414343513788</v>
      </c>
      <c r="T54">
        <v>3.1011759844058981</v>
      </c>
      <c r="U54">
        <v>101.9491861501842</v>
      </c>
      <c r="V54">
        <v>159.66085735258679</v>
      </c>
      <c r="W54">
        <v>86.573094583111242</v>
      </c>
      <c r="X54">
        <v>0.9417223656865451</v>
      </c>
      <c r="Y54">
        <v>3.102526588131556</v>
      </c>
      <c r="Z54">
        <v>13.516659958684899</v>
      </c>
      <c r="AA54">
        <v>51.07854399880344</v>
      </c>
      <c r="AB54">
        <v>6.2707605184656012</v>
      </c>
      <c r="AC54">
        <v>64.356773572514541</v>
      </c>
      <c r="AD54">
        <v>22.781023481895279</v>
      </c>
      <c r="AE54">
        <v>20.151713655471809</v>
      </c>
      <c r="AF54">
        <v>7.279446402446637</v>
      </c>
      <c r="AG54">
        <v>106.9423407165575</v>
      </c>
      <c r="AH54">
        <v>134.7472894515146</v>
      </c>
      <c r="AI54">
        <v>28.205313233274751</v>
      </c>
      <c r="AJ54">
        <v>133.1919107961387</v>
      </c>
      <c r="AK54">
        <v>73.256601174604398</v>
      </c>
      <c r="AL54">
        <v>415.41727643139387</v>
      </c>
      <c r="AM54">
        <v>0.42118012228985741</v>
      </c>
      <c r="AN54">
        <v>4.2487086100663838</v>
      </c>
    </row>
    <row r="55" spans="1:40" x14ac:dyDescent="0.45">
      <c r="A55" s="1" t="s">
        <v>107</v>
      </c>
      <c r="B55">
        <v>3.7446296810026478</v>
      </c>
      <c r="C55">
        <v>0.33099299981055402</v>
      </c>
      <c r="D55">
        <v>6.6413858231358355E-2</v>
      </c>
      <c r="E55">
        <v>2.5695027353627761E-2</v>
      </c>
      <c r="F55">
        <v>0.29699451688113548</v>
      </c>
      <c r="G55">
        <v>5.131520316085339E-2</v>
      </c>
      <c r="H55">
        <v>0.47628064350277161</v>
      </c>
      <c r="I55">
        <v>0.47577723344132827</v>
      </c>
      <c r="J55">
        <v>9.1842495609200839E-2</v>
      </c>
      <c r="K55">
        <v>78.305728479937031</v>
      </c>
      <c r="L55">
        <v>0.56652719120756845</v>
      </c>
      <c r="M55">
        <v>0.37811595390768038</v>
      </c>
      <c r="N55">
        <v>0.1132819518004861</v>
      </c>
      <c r="O55">
        <v>0.14607997217397381</v>
      </c>
      <c r="P55">
        <v>0.12991837913970189</v>
      </c>
      <c r="Q55">
        <v>0.13670236934176949</v>
      </c>
      <c r="R55">
        <v>3.0241032727199021E-2</v>
      </c>
      <c r="S55">
        <v>0.1070136684253615</v>
      </c>
      <c r="T55">
        <v>0.108321114443598</v>
      </c>
      <c r="U55">
        <v>0.70365827492585931</v>
      </c>
      <c r="V55">
        <v>0.49128450147180869</v>
      </c>
      <c r="W55">
        <v>0.83313118198393421</v>
      </c>
      <c r="X55">
        <v>9.780623965487267E-3</v>
      </c>
      <c r="Y55">
        <v>2.3585446199701331E-2</v>
      </c>
      <c r="Z55">
        <v>0.16939444249012001</v>
      </c>
      <c r="AA55">
        <v>0.40937988469643077</v>
      </c>
      <c r="AB55">
        <v>3.5536420109382898E-2</v>
      </c>
      <c r="AC55">
        <v>0.57011037297205114</v>
      </c>
      <c r="AD55">
        <v>0.9899194504822294</v>
      </c>
      <c r="AE55">
        <v>0.1463447638321792</v>
      </c>
      <c r="AF55">
        <v>0.60338287712193694</v>
      </c>
      <c r="AG55">
        <v>1.280411468763109</v>
      </c>
      <c r="AH55">
        <v>3.6590775203003272</v>
      </c>
      <c r="AI55">
        <v>0.68147216902700902</v>
      </c>
      <c r="AJ55">
        <v>2.4308425667434288</v>
      </c>
      <c r="AK55">
        <v>1.9825170288921481</v>
      </c>
      <c r="AL55">
        <v>4.6159463570901273</v>
      </c>
      <c r="AM55">
        <v>3.6772136218916401E-3</v>
      </c>
      <c r="AN55">
        <v>0.1640338987327235</v>
      </c>
    </row>
    <row r="56" spans="1:40" x14ac:dyDescent="0.45">
      <c r="A56" s="1" t="s">
        <v>108</v>
      </c>
      <c r="B56">
        <v>6.1369476649366241</v>
      </c>
      <c r="C56">
        <v>0.5753934679641669</v>
      </c>
      <c r="D56">
        <v>0.1068074492176624</v>
      </c>
      <c r="E56">
        <v>0.24416288766821709</v>
      </c>
      <c r="F56">
        <v>1.879252423739953</v>
      </c>
      <c r="G56">
        <v>0.14723563601251949</v>
      </c>
      <c r="H56">
        <v>2.4422207368275801</v>
      </c>
      <c r="I56">
        <v>2.3638199126933608</v>
      </c>
      <c r="J56">
        <v>0.36934784267829901</v>
      </c>
      <c r="K56">
        <v>59.108892958118808</v>
      </c>
      <c r="L56">
        <v>1.6264054161288619</v>
      </c>
      <c r="M56">
        <v>1.263710581368209</v>
      </c>
      <c r="N56">
        <v>0.22875944500457079</v>
      </c>
      <c r="O56">
        <v>0.42357803880180461</v>
      </c>
      <c r="P56">
        <v>0.59383579495043826</v>
      </c>
      <c r="Q56">
        <v>0.64107729928967172</v>
      </c>
      <c r="R56">
        <v>0.1118773408801356</v>
      </c>
      <c r="S56">
        <v>0.40195110962958469</v>
      </c>
      <c r="T56">
        <v>0.93287100888305308</v>
      </c>
      <c r="U56">
        <v>3.329935274482569</v>
      </c>
      <c r="V56">
        <v>5.6445030133694019</v>
      </c>
      <c r="W56">
        <v>7.3303739136535739</v>
      </c>
      <c r="X56">
        <v>0.1216765043871734</v>
      </c>
      <c r="Y56">
        <v>7.159344376842483E-2</v>
      </c>
      <c r="Z56">
        <v>2.161639989576785</v>
      </c>
      <c r="AA56">
        <v>1.611515936190425</v>
      </c>
      <c r="AB56">
        <v>0.14895636595267911</v>
      </c>
      <c r="AC56">
        <v>1.28209927085228</v>
      </c>
      <c r="AD56">
        <v>5.9265436562621598</v>
      </c>
      <c r="AE56">
        <v>0.92632369164032857</v>
      </c>
      <c r="AF56">
        <v>0.82148587744911783</v>
      </c>
      <c r="AG56">
        <v>11.887181473093611</v>
      </c>
      <c r="AH56">
        <v>14.021075503048319</v>
      </c>
      <c r="AI56">
        <v>2.1975020399292009</v>
      </c>
      <c r="AJ56">
        <v>21.17239074638097</v>
      </c>
      <c r="AK56">
        <v>121.5055207714947</v>
      </c>
      <c r="AL56">
        <v>21.781684326542418</v>
      </c>
      <c r="AM56">
        <v>6.6905159418077259E-2</v>
      </c>
      <c r="AN56">
        <v>0.6134934603095562</v>
      </c>
    </row>
    <row r="57" spans="1:40" x14ac:dyDescent="0.45">
      <c r="A57" s="1" t="s">
        <v>109</v>
      </c>
      <c r="B57">
        <v>66.223161931952831</v>
      </c>
      <c r="C57">
        <v>6.1878897206338674</v>
      </c>
      <c r="D57">
        <v>0.93594535133175061</v>
      </c>
      <c r="E57">
        <v>2.464286886489413</v>
      </c>
      <c r="F57">
        <v>19.185493475855989</v>
      </c>
      <c r="G57">
        <v>1.067653690848005</v>
      </c>
      <c r="H57">
        <v>30.54045302286125</v>
      </c>
      <c r="I57">
        <v>29.624207529066521</v>
      </c>
      <c r="J57">
        <v>4.0350726431561847</v>
      </c>
      <c r="K57">
        <v>765.35342740082933</v>
      </c>
      <c r="L57">
        <v>13.043813448258041</v>
      </c>
      <c r="M57">
        <v>12.47959621863505</v>
      </c>
      <c r="N57">
        <v>2.031525668003737</v>
      </c>
      <c r="O57">
        <v>4.4860170350937807</v>
      </c>
      <c r="P57">
        <v>6.869147330950482</v>
      </c>
      <c r="Q57">
        <v>7.4120129709063454</v>
      </c>
      <c r="R57">
        <v>1.138409375236545</v>
      </c>
      <c r="S57">
        <v>3.7871841326954629</v>
      </c>
      <c r="T57">
        <v>11.917311008802081</v>
      </c>
      <c r="U57">
        <v>36.760785489739447</v>
      </c>
      <c r="V57">
        <v>69.610910931864581</v>
      </c>
      <c r="W57">
        <v>90.766930389832055</v>
      </c>
      <c r="X57">
        <v>1.5200313900393561</v>
      </c>
      <c r="Y57">
        <v>0.72394091322448573</v>
      </c>
      <c r="Z57">
        <v>27.270507394869291</v>
      </c>
      <c r="AA57">
        <v>17.626169651916641</v>
      </c>
      <c r="AB57">
        <v>1.546326725508818</v>
      </c>
      <c r="AC57">
        <v>12.50186727807567</v>
      </c>
      <c r="AD57">
        <v>75.423975733747596</v>
      </c>
      <c r="AE57">
        <v>10.98337646896297</v>
      </c>
      <c r="AF57">
        <v>10.250567840328049</v>
      </c>
      <c r="AG57">
        <v>146.0590372047709</v>
      </c>
      <c r="AH57">
        <v>171.68052487442131</v>
      </c>
      <c r="AI57">
        <v>26.480299621554149</v>
      </c>
      <c r="AJ57">
        <v>224.22248147006809</v>
      </c>
      <c r="AK57">
        <v>1546.723343203354</v>
      </c>
      <c r="AL57">
        <v>259.07935812368021</v>
      </c>
      <c r="AM57">
        <v>0.84674406765719212</v>
      </c>
      <c r="AN57">
        <v>7.6226219723925128</v>
      </c>
    </row>
    <row r="58" spans="1:40" x14ac:dyDescent="0.45">
      <c r="A58" s="1" t="s">
        <v>110</v>
      </c>
      <c r="B58">
        <v>0.19032946359970029</v>
      </c>
      <c r="C58">
        <v>1.8138895526105508E-2</v>
      </c>
      <c r="D58">
        <v>6.3256318286295764E-3</v>
      </c>
      <c r="E58">
        <v>9.9434982337529027E-3</v>
      </c>
      <c r="F58">
        <v>7.3491681263054595E-2</v>
      </c>
      <c r="G58">
        <v>1.1815995173502999E-2</v>
      </c>
      <c r="H58">
        <v>1.7501503254295791E-2</v>
      </c>
      <c r="I58">
        <v>1.6046971009496751E-2</v>
      </c>
      <c r="J58">
        <v>1.0766551982333381E-2</v>
      </c>
      <c r="K58">
        <v>5.9330286319597178E-2</v>
      </c>
      <c r="L58">
        <v>0.1131311075250645</v>
      </c>
      <c r="M58">
        <v>5.5286871271619922E-2</v>
      </c>
      <c r="N58">
        <v>1.317365014778956E-2</v>
      </c>
      <c r="O58">
        <v>1.4315941008443691E-2</v>
      </c>
      <c r="P58">
        <v>1.2002353258291109E-2</v>
      </c>
      <c r="Q58">
        <v>1.300721046628908E-2</v>
      </c>
      <c r="R58">
        <v>4.4274586082682496E-3</v>
      </c>
      <c r="S58">
        <v>2.0120161129823708E-2</v>
      </c>
      <c r="T58">
        <v>3.185534618878078E-3</v>
      </c>
      <c r="U58">
        <v>9.1758160026680913E-2</v>
      </c>
      <c r="V58">
        <v>5.4008935994407703E-2</v>
      </c>
      <c r="W58">
        <v>6.5062659440275492E-2</v>
      </c>
      <c r="X58">
        <v>8.9362529576537193E-4</v>
      </c>
      <c r="Y58">
        <v>2.8966763365557311E-3</v>
      </c>
      <c r="Z58">
        <v>1.216926502172009E-2</v>
      </c>
      <c r="AA58">
        <v>4.6689574150174613E-2</v>
      </c>
      <c r="AB58">
        <v>5.4688911361923534E-3</v>
      </c>
      <c r="AC58">
        <v>5.830770726897809E-2</v>
      </c>
      <c r="AD58">
        <v>2.4228531206338739E-2</v>
      </c>
      <c r="AE58">
        <v>1.499151977164565E-2</v>
      </c>
      <c r="AF58">
        <v>6.1968237386577961E-3</v>
      </c>
      <c r="AG58">
        <v>0.1212504460181367</v>
      </c>
      <c r="AH58">
        <v>0.15133357346057019</v>
      </c>
      <c r="AI58">
        <v>2.9657267266060858E-2</v>
      </c>
      <c r="AJ58">
        <v>0.71570791310530635</v>
      </c>
      <c r="AK58">
        <v>0.49134695159134018</v>
      </c>
      <c r="AL58">
        <v>0.34117566296305241</v>
      </c>
      <c r="AM58">
        <v>3.3921020312661248E-4</v>
      </c>
      <c r="AN58">
        <v>5.0813352171745468E-3</v>
      </c>
    </row>
    <row r="59" spans="1:40" x14ac:dyDescent="0.45">
      <c r="A59" s="1" t="s">
        <v>111</v>
      </c>
      <c r="B59">
        <v>10.84942124407355</v>
      </c>
      <c r="C59">
        <v>0.94694591710121023</v>
      </c>
      <c r="D59">
        <v>0.30399477021943572</v>
      </c>
      <c r="E59">
        <v>0.2462708186573753</v>
      </c>
      <c r="F59">
        <v>3.0687620213505489</v>
      </c>
      <c r="G59">
        <v>0.48499082285154299</v>
      </c>
      <c r="H59">
        <v>51.421022155599239</v>
      </c>
      <c r="I59">
        <v>53.794383644043528</v>
      </c>
      <c r="J59">
        <v>19.131244438893042</v>
      </c>
      <c r="K59">
        <v>2.8133249602904642</v>
      </c>
      <c r="L59">
        <v>7.0830561070479376</v>
      </c>
      <c r="M59">
        <v>3.4149152978684461</v>
      </c>
      <c r="N59">
        <v>0.57859270472803614</v>
      </c>
      <c r="O59">
        <v>1.0088597226642331</v>
      </c>
      <c r="P59">
        <v>0.92077275526351632</v>
      </c>
      <c r="Q59">
        <v>0.88672741366620789</v>
      </c>
      <c r="R59">
        <v>0.29055075576872602</v>
      </c>
      <c r="S59">
        <v>1.0472720336683621</v>
      </c>
      <c r="T59">
        <v>0.54370108381318771</v>
      </c>
      <c r="U59">
        <v>5.906852593802685</v>
      </c>
      <c r="V59">
        <v>11.40178873586596</v>
      </c>
      <c r="W59">
        <v>20.510091701243709</v>
      </c>
      <c r="X59">
        <v>0.49066946578247672</v>
      </c>
      <c r="Y59">
        <v>0.18871069347474489</v>
      </c>
      <c r="Z59">
        <v>7.827158847008894</v>
      </c>
      <c r="AA59">
        <v>3.6270323676926992</v>
      </c>
      <c r="AB59">
        <v>0.38648156074751272</v>
      </c>
      <c r="AC59">
        <v>3.9152278433320569</v>
      </c>
      <c r="AD59">
        <v>8.4432343423090277</v>
      </c>
      <c r="AE59">
        <v>2.1131458702062909</v>
      </c>
      <c r="AF59">
        <v>1.5772360165570629</v>
      </c>
      <c r="AG59">
        <v>28.414653174814621</v>
      </c>
      <c r="AH59">
        <v>42.622948632408033</v>
      </c>
      <c r="AI59">
        <v>4.1761570061656323</v>
      </c>
      <c r="AJ59">
        <v>24.6948335907251</v>
      </c>
      <c r="AK59">
        <v>14.536129861475249</v>
      </c>
      <c r="AL59">
        <v>949.97748524596307</v>
      </c>
      <c r="AM59">
        <v>2.567168263847942E-2</v>
      </c>
      <c r="AN59">
        <v>16.833970504810829</v>
      </c>
    </row>
    <row r="60" spans="1:40" x14ac:dyDescent="0.45">
      <c r="A60" s="1" t="s">
        <v>112</v>
      </c>
      <c r="B60">
        <v>18.878271171948811</v>
      </c>
      <c r="C60">
        <v>1.625244726436234</v>
      </c>
      <c r="D60">
        <v>0.77735325729006577</v>
      </c>
      <c r="E60">
        <v>0.47977182598272172</v>
      </c>
      <c r="F60">
        <v>6.7364258393943484</v>
      </c>
      <c r="G60">
        <v>1.3239817075420059</v>
      </c>
      <c r="H60">
        <v>3.9701486060417008</v>
      </c>
      <c r="I60">
        <v>4.0340583955439424</v>
      </c>
      <c r="J60">
        <v>1.3588937902085969</v>
      </c>
      <c r="K60">
        <v>0.71281728630755159</v>
      </c>
      <c r="L60">
        <v>4.5092177666035944</v>
      </c>
      <c r="M60">
        <v>5.8555836617337844</v>
      </c>
      <c r="N60">
        <v>1.2817696035516131</v>
      </c>
      <c r="O60">
        <v>1.6162019075352709</v>
      </c>
      <c r="P60">
        <v>1.5186430297704829</v>
      </c>
      <c r="Q60">
        <v>1.5338895860286621</v>
      </c>
      <c r="R60">
        <v>0.413882276786531</v>
      </c>
      <c r="S60">
        <v>2.324298310021117</v>
      </c>
      <c r="T60">
        <v>0.32208190416105792</v>
      </c>
      <c r="U60">
        <v>13.85656011493314</v>
      </c>
      <c r="V60">
        <v>202.61198506848191</v>
      </c>
      <c r="W60">
        <v>24.706538044599011</v>
      </c>
      <c r="X60">
        <v>0.1609420269455899</v>
      </c>
      <c r="Y60">
        <v>0.44976848073302172</v>
      </c>
      <c r="Z60">
        <v>2.4035152347719762</v>
      </c>
      <c r="AA60">
        <v>7.2418892057281434</v>
      </c>
      <c r="AB60">
        <v>0.85337259118821229</v>
      </c>
      <c r="AC60">
        <v>6.518757584751051</v>
      </c>
      <c r="AD60">
        <v>3.478625558045545</v>
      </c>
      <c r="AE60">
        <v>1.942871222027921</v>
      </c>
      <c r="AF60">
        <v>0.71592534028923238</v>
      </c>
      <c r="AG60">
        <v>18.326404616171409</v>
      </c>
      <c r="AH60">
        <v>18.85577359641627</v>
      </c>
      <c r="AI60">
        <v>2.3422882491315851</v>
      </c>
      <c r="AJ60">
        <v>13.474908411459159</v>
      </c>
      <c r="AK60">
        <v>7.3374944715415698</v>
      </c>
      <c r="AL60">
        <v>52.654348662419793</v>
      </c>
      <c r="AM60">
        <v>2.9693190912253899E-2</v>
      </c>
      <c r="AN60">
        <v>0.56367946373186939</v>
      </c>
    </row>
    <row r="61" spans="1:40" x14ac:dyDescent="0.45">
      <c r="A61" s="1" t="s">
        <v>113</v>
      </c>
      <c r="B61">
        <v>1.886052623177452E-12</v>
      </c>
      <c r="C61">
        <v>-1.020892306799014E-14</v>
      </c>
      <c r="D61">
        <v>6.7206053700072675E-14</v>
      </c>
      <c r="E61">
        <v>2.041834573719176E-13</v>
      </c>
      <c r="F61">
        <v>-3.1126892019010001E-12</v>
      </c>
      <c r="G61">
        <v>2.8552544101463119E-13</v>
      </c>
      <c r="H61">
        <v>3.304578003411919E-12</v>
      </c>
      <c r="I61">
        <v>-1.27045891939494E-12</v>
      </c>
      <c r="J61">
        <v>3.7412179217759298E-14</v>
      </c>
      <c r="K61">
        <v>2.5031444079660909E-13</v>
      </c>
      <c r="L61">
        <v>1.467698226644109E-12</v>
      </c>
      <c r="M61">
        <v>-3.4828517670413949E-12</v>
      </c>
      <c r="N61">
        <v>-1.3177388032586339E-12</v>
      </c>
      <c r="O61">
        <v>-3.9744428215851499E-13</v>
      </c>
      <c r="P61">
        <v>1.816085696345879E-13</v>
      </c>
      <c r="Q61">
        <v>-5.7184430887621784E-14</v>
      </c>
      <c r="R61">
        <v>-1.3735230419210531E-9</v>
      </c>
      <c r="S61">
        <v>5.1028843859656568E-13</v>
      </c>
      <c r="T61">
        <v>3.0594040924971682E-11</v>
      </c>
      <c r="U61">
        <v>-9.441558724628949E-12</v>
      </c>
      <c r="V61">
        <v>4.9187208385464727E-12</v>
      </c>
      <c r="W61">
        <v>1.4726036765549091E-11</v>
      </c>
      <c r="X61">
        <v>1.2457018716761039E-13</v>
      </c>
      <c r="Y61">
        <v>-5.2660728784009408E-13</v>
      </c>
      <c r="Z61">
        <v>-2.4179400769975068E-12</v>
      </c>
      <c r="AA61">
        <v>-7.4678555687998596E-12</v>
      </c>
      <c r="AB61">
        <v>-6.2694978607815826E-13</v>
      </c>
      <c r="AC61">
        <v>-2.4389285521785821E-12</v>
      </c>
      <c r="AD61">
        <v>-1.6787845820975111E-11</v>
      </c>
      <c r="AE61">
        <v>8.3484852299396466E-14</v>
      </c>
      <c r="AF61">
        <v>8.4100943853555441E-11</v>
      </c>
      <c r="AG61">
        <v>-1.6092675256331089E-11</v>
      </c>
      <c r="AH61">
        <v>6.1921817097758234E-12</v>
      </c>
      <c r="AI61">
        <v>1.2534781460112459E-10</v>
      </c>
      <c r="AJ61">
        <v>1.1943411310454379E-9</v>
      </c>
      <c r="AK61">
        <v>8.7211688706937879E-10</v>
      </c>
      <c r="AL61">
        <v>-1.244012373038303E-11</v>
      </c>
      <c r="AM61">
        <v>3.6885049763114318E-14</v>
      </c>
      <c r="AN61">
        <v>1.194102120599418E-14</v>
      </c>
    </row>
    <row r="62" spans="1:40" x14ac:dyDescent="0.45">
      <c r="A62" s="1" t="s">
        <v>114</v>
      </c>
      <c r="B62">
        <v>-1.271144633121774E-12</v>
      </c>
      <c r="C62">
        <v>5.3423585395641283E-13</v>
      </c>
      <c r="D62">
        <v>-6.5661872197667259E-13</v>
      </c>
      <c r="E62">
        <v>-1.9216400862735968E-12</v>
      </c>
      <c r="F62">
        <v>-3.33621982699604E-11</v>
      </c>
      <c r="G62">
        <v>4.6032229026984101E-12</v>
      </c>
      <c r="H62">
        <v>-1.2653838415300611E-11</v>
      </c>
      <c r="I62">
        <v>-4.8596350792777436E-12</v>
      </c>
      <c r="J62">
        <v>1.8753144083510621E-12</v>
      </c>
      <c r="K62">
        <v>-1.5756664944364451E-12</v>
      </c>
      <c r="L62">
        <v>2.376920628556017E-11</v>
      </c>
      <c r="M62">
        <v>-5.1572725784394919E-12</v>
      </c>
      <c r="N62">
        <v>2.535416044567973E-12</v>
      </c>
      <c r="O62">
        <v>4.1893757271552252E-12</v>
      </c>
      <c r="P62">
        <v>-1.5661147850188221E-12</v>
      </c>
      <c r="Q62">
        <v>6.9893186073612458E-13</v>
      </c>
      <c r="R62">
        <v>9.6681002960247385E-9</v>
      </c>
      <c r="S62">
        <v>-1.6012473080852689E-13</v>
      </c>
      <c r="T62">
        <v>-5.6371641179469007E-10</v>
      </c>
      <c r="U62">
        <v>1.737239496712815E-11</v>
      </c>
      <c r="V62">
        <v>-1.6010472705820201E-11</v>
      </c>
      <c r="W62">
        <v>-1.1954986403709519E-10</v>
      </c>
      <c r="X62">
        <v>-6.1802028606008453E-13</v>
      </c>
      <c r="Y62">
        <v>-1.9574440486716789E-12</v>
      </c>
      <c r="Z62">
        <v>-1.296692519818737E-12</v>
      </c>
      <c r="AA62">
        <v>-2.5472060976226009E-11</v>
      </c>
      <c r="AB62">
        <v>-2.3513438614141642E-13</v>
      </c>
      <c r="AC62">
        <v>3.8880546952950933E-12</v>
      </c>
      <c r="AD62">
        <v>1.784948477814899E-10</v>
      </c>
      <c r="AE62">
        <v>-2.3530664576622009E-13</v>
      </c>
      <c r="AF62">
        <v>4.61850197565687E-12</v>
      </c>
      <c r="AG62">
        <v>-9.5831919793032163E-11</v>
      </c>
      <c r="AH62">
        <v>-2.3936987261566479E-10</v>
      </c>
      <c r="AI62">
        <v>-9.4526088464223571E-10</v>
      </c>
      <c r="AJ62">
        <v>-1.8165999146692618E-8</v>
      </c>
      <c r="AK62">
        <v>-1.2160413228064999E-8</v>
      </c>
      <c r="AL62">
        <v>-5.2138599591439779E-11</v>
      </c>
      <c r="AM62">
        <v>-2.35951218527314E-13</v>
      </c>
      <c r="AN62">
        <v>-7.9682508845982611E-13</v>
      </c>
    </row>
    <row r="63" spans="1:40" x14ac:dyDescent="0.45">
      <c r="A63" s="1" t="s">
        <v>115</v>
      </c>
      <c r="B63">
        <v>14.003982488300711</v>
      </c>
      <c r="C63">
        <v>1.311214636913437</v>
      </c>
      <c r="D63">
        <v>0.39013659675230611</v>
      </c>
      <c r="E63">
        <v>0.35339635352506288</v>
      </c>
      <c r="F63">
        <v>6.2611652596641951</v>
      </c>
      <c r="G63">
        <v>1.523409297151112</v>
      </c>
      <c r="H63">
        <v>2.5123247434694309</v>
      </c>
      <c r="I63">
        <v>2.4314759853593282</v>
      </c>
      <c r="J63">
        <v>1.0640919975404459</v>
      </c>
      <c r="K63">
        <v>0.95231720278604437</v>
      </c>
      <c r="L63">
        <v>7.987541528735167</v>
      </c>
      <c r="M63">
        <v>5.1057784322307471</v>
      </c>
      <c r="N63">
        <v>0.99637349544751619</v>
      </c>
      <c r="O63">
        <v>1.3904964277565861</v>
      </c>
      <c r="P63">
        <v>1.6023651790316771</v>
      </c>
      <c r="Q63">
        <v>1.42427466139658</v>
      </c>
      <c r="R63">
        <v>0.7542762493606936</v>
      </c>
      <c r="S63">
        <v>2.4393622157012311</v>
      </c>
      <c r="T63">
        <v>0.46449992339598101</v>
      </c>
      <c r="U63">
        <v>10.460708549919859</v>
      </c>
      <c r="V63">
        <v>9.7112285614275002</v>
      </c>
      <c r="W63">
        <v>641.24259310573052</v>
      </c>
      <c r="X63">
        <v>0.31104624374171369</v>
      </c>
      <c r="Y63">
        <v>0.31631210009812549</v>
      </c>
      <c r="Z63">
        <v>4.768956121415898</v>
      </c>
      <c r="AA63">
        <v>5.2404459455494639</v>
      </c>
      <c r="AB63">
        <v>0.63990450257104203</v>
      </c>
      <c r="AC63">
        <v>5.1289408542099206</v>
      </c>
      <c r="AD63">
        <v>3.481091999777401</v>
      </c>
      <c r="AE63">
        <v>1.8607064200501089</v>
      </c>
      <c r="AF63">
        <v>1.8081352669958519</v>
      </c>
      <c r="AG63">
        <v>12.18815275206377</v>
      </c>
      <c r="AH63">
        <v>20.695168373337619</v>
      </c>
      <c r="AI63">
        <v>3.1832312809925272</v>
      </c>
      <c r="AJ63">
        <v>19.479469475248159</v>
      </c>
      <c r="AK63">
        <v>10.57143903937334</v>
      </c>
      <c r="AL63">
        <v>41.661624110462341</v>
      </c>
      <c r="AM63">
        <v>3.2404229675631793E-2</v>
      </c>
      <c r="AN63">
        <v>0.5782275566919336</v>
      </c>
    </row>
    <row r="64" spans="1:40" x14ac:dyDescent="0.45">
      <c r="A64" s="1" t="s">
        <v>116</v>
      </c>
      <c r="B64">
        <v>113.31804099578299</v>
      </c>
      <c r="C64">
        <v>10.64877767743708</v>
      </c>
      <c r="D64">
        <v>2.2609556497805658</v>
      </c>
      <c r="E64">
        <v>1.8029187703701419</v>
      </c>
      <c r="F64">
        <v>22.938728984922879</v>
      </c>
      <c r="G64">
        <v>4.0322958159955569</v>
      </c>
      <c r="H64">
        <v>21.91024175112025</v>
      </c>
      <c r="I64">
        <v>22.397681689871671</v>
      </c>
      <c r="J64">
        <v>7.239317370703084</v>
      </c>
      <c r="K64">
        <v>7.8537500304554246</v>
      </c>
      <c r="L64">
        <v>16.91127200686979</v>
      </c>
      <c r="M64">
        <v>24.35358530939375</v>
      </c>
      <c r="N64">
        <v>5.2014734503870681</v>
      </c>
      <c r="O64">
        <v>5.4172103290668652</v>
      </c>
      <c r="P64">
        <v>7.8873191526574109</v>
      </c>
      <c r="Q64">
        <v>6.2414753101629863</v>
      </c>
      <c r="R64">
        <v>2.493508313791502</v>
      </c>
      <c r="S64">
        <v>6.9329971587476944</v>
      </c>
      <c r="T64">
        <v>3.832395679370161</v>
      </c>
      <c r="U64">
        <v>46.974148226527831</v>
      </c>
      <c r="V64">
        <v>121.93467717397419</v>
      </c>
      <c r="W64">
        <v>1802.6179231382471</v>
      </c>
      <c r="X64">
        <v>1.422287934295362</v>
      </c>
      <c r="Y64">
        <v>1.2400936823786339</v>
      </c>
      <c r="Z64">
        <v>24.220282804598639</v>
      </c>
      <c r="AA64">
        <v>21.67099186450837</v>
      </c>
      <c r="AB64">
        <v>1.972274359631166</v>
      </c>
      <c r="AC64">
        <v>23.601457443097139</v>
      </c>
      <c r="AD64">
        <v>21.910644769213139</v>
      </c>
      <c r="AE64">
        <v>12.985467225374871</v>
      </c>
      <c r="AF64">
        <v>11.197532776817219</v>
      </c>
      <c r="AG64">
        <v>104.7049796092958</v>
      </c>
      <c r="AH64">
        <v>142.1095864194873</v>
      </c>
      <c r="AI64">
        <v>16.24110013093879</v>
      </c>
      <c r="AJ64">
        <v>80.852435216996156</v>
      </c>
      <c r="AK64">
        <v>54.016686830282083</v>
      </c>
      <c r="AL64">
        <v>256.61903660155519</v>
      </c>
      <c r="AM64">
        <v>0.19956701581102429</v>
      </c>
      <c r="AN64">
        <v>4.8297687180421871</v>
      </c>
    </row>
    <row r="65" spans="1:40" x14ac:dyDescent="0.45">
      <c r="A65" s="1" t="s">
        <v>117</v>
      </c>
      <c r="B65">
        <v>144.9530673848638</v>
      </c>
      <c r="C65">
        <v>13.806280398455799</v>
      </c>
      <c r="D65">
        <v>3.83862544340559</v>
      </c>
      <c r="E65">
        <v>3.3888780771022309</v>
      </c>
      <c r="F65">
        <v>45.984428427269727</v>
      </c>
      <c r="G65">
        <v>9.18827418687024</v>
      </c>
      <c r="H65">
        <v>42.825414099945156</v>
      </c>
      <c r="I65">
        <v>43.776647933208423</v>
      </c>
      <c r="J65">
        <v>10.66393346881685</v>
      </c>
      <c r="K65">
        <v>8.2465564154238233</v>
      </c>
      <c r="L65">
        <v>60.541012142945227</v>
      </c>
      <c r="M65">
        <v>45.946522682005117</v>
      </c>
      <c r="N65">
        <v>8.2306262366082859</v>
      </c>
      <c r="O65">
        <v>14.018541398567621</v>
      </c>
      <c r="P65">
        <v>13.21266811906613</v>
      </c>
      <c r="Q65">
        <v>13.454219074666719</v>
      </c>
      <c r="R65">
        <v>4.3633623406485871</v>
      </c>
      <c r="S65">
        <v>19.199936648160751</v>
      </c>
      <c r="T65">
        <v>3.2613107755702919</v>
      </c>
      <c r="U65">
        <v>120.94444928854929</v>
      </c>
      <c r="V65">
        <v>216.66730865051139</v>
      </c>
      <c r="W65">
        <v>6496.7113830654635</v>
      </c>
      <c r="X65">
        <v>3.4385957590623568</v>
      </c>
      <c r="Y65">
        <v>3.167608043958781</v>
      </c>
      <c r="Z65">
        <v>59.014029715996323</v>
      </c>
      <c r="AA65">
        <v>52.054699394618417</v>
      </c>
      <c r="AB65">
        <v>7.8207956528831684</v>
      </c>
      <c r="AC65">
        <v>47.291493858190428</v>
      </c>
      <c r="AD65">
        <v>39.881759152415313</v>
      </c>
      <c r="AE65">
        <v>19.418176126967001</v>
      </c>
      <c r="AF65">
        <v>8.0442327437082071</v>
      </c>
      <c r="AG65">
        <v>177.71084356663479</v>
      </c>
      <c r="AH65">
        <v>201.91106878261999</v>
      </c>
      <c r="AI65">
        <v>21.42766417111029</v>
      </c>
      <c r="AJ65">
        <v>127.9280536342676</v>
      </c>
      <c r="AK65">
        <v>66.520308165473253</v>
      </c>
      <c r="AL65">
        <v>631.25064377799606</v>
      </c>
      <c r="AM65">
        <v>0.41081654840265908</v>
      </c>
      <c r="AN65">
        <v>6.6511410815782606</v>
      </c>
    </row>
    <row r="66" spans="1:40" x14ac:dyDescent="0.45">
      <c r="A66" s="1" t="s">
        <v>118</v>
      </c>
      <c r="B66">
        <v>56.814934295258112</v>
      </c>
      <c r="C66">
        <v>6.1890832748393843</v>
      </c>
      <c r="D66">
        <v>2.0151220765444799</v>
      </c>
      <c r="E66">
        <v>2.3195105883303788</v>
      </c>
      <c r="F66">
        <v>25.880785959688641</v>
      </c>
      <c r="G66">
        <v>6.3347719613128843</v>
      </c>
      <c r="H66">
        <v>51.609151459337667</v>
      </c>
      <c r="I66">
        <v>52.736216943544683</v>
      </c>
      <c r="J66">
        <v>5.2500703836992137</v>
      </c>
      <c r="K66">
        <v>4.233929182115193</v>
      </c>
      <c r="L66">
        <v>20.374253879955081</v>
      </c>
      <c r="M66">
        <v>23.256994052784218</v>
      </c>
      <c r="N66">
        <v>4.6515775549552076</v>
      </c>
      <c r="O66">
        <v>9.7331676420147488</v>
      </c>
      <c r="P66">
        <v>6.1468602466969928</v>
      </c>
      <c r="Q66">
        <v>7.4294181512421806</v>
      </c>
      <c r="R66">
        <v>2.5674619276765052</v>
      </c>
      <c r="S66">
        <v>10.50144261169946</v>
      </c>
      <c r="T66">
        <v>2.6994592231688652</v>
      </c>
      <c r="U66">
        <v>66.225746905403739</v>
      </c>
      <c r="V66">
        <v>82.636950212061208</v>
      </c>
      <c r="W66">
        <v>4155.4744225560753</v>
      </c>
      <c r="X66">
        <v>3.8617457921996068</v>
      </c>
      <c r="Y66">
        <v>2.2481449577809438</v>
      </c>
      <c r="Z66">
        <v>66.98263489388566</v>
      </c>
      <c r="AA66">
        <v>39.384559579085483</v>
      </c>
      <c r="AB66">
        <v>5.3487313449217497</v>
      </c>
      <c r="AC66">
        <v>27.264741067229011</v>
      </c>
      <c r="AD66">
        <v>50.332670023907212</v>
      </c>
      <c r="AE66">
        <v>17.640584669116379</v>
      </c>
      <c r="AF66">
        <v>5.6246527381241229</v>
      </c>
      <c r="AG66">
        <v>93.500989617669831</v>
      </c>
      <c r="AH66">
        <v>408.35734810479158</v>
      </c>
      <c r="AI66">
        <v>19.678565097032301</v>
      </c>
      <c r="AJ66">
        <v>123.2172447633003</v>
      </c>
      <c r="AK66">
        <v>62.332473894399449</v>
      </c>
      <c r="AL66">
        <v>308.42370467689</v>
      </c>
      <c r="AM66">
        <v>0.18409965395800121</v>
      </c>
      <c r="AN66">
        <v>5.3356284260687481</v>
      </c>
    </row>
    <row r="67" spans="1:40" x14ac:dyDescent="0.45">
      <c r="A67" s="1" t="s">
        <v>119</v>
      </c>
      <c r="B67">
        <v>16.798249752699299</v>
      </c>
      <c r="C67">
        <v>1.7577483035965871</v>
      </c>
      <c r="D67">
        <v>0.7119966897688329</v>
      </c>
      <c r="E67">
        <v>0.38506982642366772</v>
      </c>
      <c r="F67">
        <v>7.3290042927098993</v>
      </c>
      <c r="G67">
        <v>1.87215887332897</v>
      </c>
      <c r="H67">
        <v>5.1667862129165192</v>
      </c>
      <c r="I67">
        <v>5.2522687580700032</v>
      </c>
      <c r="J67">
        <v>1.446333144294347</v>
      </c>
      <c r="K67">
        <v>0.79327758100341883</v>
      </c>
      <c r="L67">
        <v>5.1487036981799594</v>
      </c>
      <c r="M67">
        <v>6.1936906651551888</v>
      </c>
      <c r="N67">
        <v>1.3514140038417479</v>
      </c>
      <c r="O67">
        <v>2.1671960857468351</v>
      </c>
      <c r="P67">
        <v>1.7283430897886729</v>
      </c>
      <c r="Q67">
        <v>1.829224324921743</v>
      </c>
      <c r="R67">
        <v>0.66383138316558765</v>
      </c>
      <c r="S67">
        <v>2.664755584980484</v>
      </c>
      <c r="T67">
        <v>0.36883362094413541</v>
      </c>
      <c r="U67">
        <v>15.42362135952237</v>
      </c>
      <c r="V67">
        <v>31.68882342717988</v>
      </c>
      <c r="W67">
        <v>136.6700719620612</v>
      </c>
      <c r="X67">
        <v>0.42838973356852972</v>
      </c>
      <c r="Y67">
        <v>0.47348044719146959</v>
      </c>
      <c r="Z67">
        <v>6.8896868467592327</v>
      </c>
      <c r="AA67">
        <v>7.8722538466730239</v>
      </c>
      <c r="AB67">
        <v>1.2852515945992971</v>
      </c>
      <c r="AC67">
        <v>6.7629827230722439</v>
      </c>
      <c r="AD67">
        <v>5.4849109509622496</v>
      </c>
      <c r="AE67">
        <v>2.6754152915493292</v>
      </c>
      <c r="AF67">
        <v>1.024223999650862</v>
      </c>
      <c r="AG67">
        <v>23.143409618381369</v>
      </c>
      <c r="AH67">
        <v>35.817447353896597</v>
      </c>
      <c r="AI67">
        <v>2.7935778593923479</v>
      </c>
      <c r="AJ67">
        <v>17.111432584736811</v>
      </c>
      <c r="AK67">
        <v>8.6853455589834141</v>
      </c>
      <c r="AL67">
        <v>60.24176224743838</v>
      </c>
      <c r="AM67">
        <v>4.785652020353811E-2</v>
      </c>
      <c r="AN67">
        <v>0.73559397788750169</v>
      </c>
    </row>
    <row r="68" spans="1:40" x14ac:dyDescent="0.45">
      <c r="A68" s="1" t="s">
        <v>120</v>
      </c>
      <c r="B68">
        <v>2.5990977366260228</v>
      </c>
      <c r="C68">
        <v>0.2624612809624407</v>
      </c>
      <c r="D68">
        <v>7.1828952536868551E-2</v>
      </c>
      <c r="E68">
        <v>6.7083286347556628E-2</v>
      </c>
      <c r="F68">
        <v>0.82526353643755113</v>
      </c>
      <c r="G68">
        <v>0.1287868270805351</v>
      </c>
      <c r="H68">
        <v>2.5641949360980392</v>
      </c>
      <c r="I68">
        <v>2.61910577550807</v>
      </c>
      <c r="J68">
        <v>0.22627417614570189</v>
      </c>
      <c r="K68">
        <v>0.26592294133835143</v>
      </c>
      <c r="L68">
        <v>0.87667247685955463</v>
      </c>
      <c r="M68">
        <v>0.74501602682550105</v>
      </c>
      <c r="N68">
        <v>0.14751347817411001</v>
      </c>
      <c r="O68">
        <v>0.26396617783914023</v>
      </c>
      <c r="P68">
        <v>0.18050351986747989</v>
      </c>
      <c r="Q68">
        <v>0.2192357184883594</v>
      </c>
      <c r="R68">
        <v>0.1072905914926231</v>
      </c>
      <c r="S68">
        <v>0.31322858512585022</v>
      </c>
      <c r="T68">
        <v>0.20082932190170419</v>
      </c>
      <c r="U68">
        <v>1.970447212840021</v>
      </c>
      <c r="V68">
        <v>3.297069265019331</v>
      </c>
      <c r="W68">
        <v>5.2744093705579038</v>
      </c>
      <c r="X68">
        <v>4.1759804688119031</v>
      </c>
      <c r="Y68">
        <v>6.5857482292309533E-2</v>
      </c>
      <c r="Z68">
        <v>67.814135302954668</v>
      </c>
      <c r="AA68">
        <v>1.483411694347037</v>
      </c>
      <c r="AB68">
        <v>9.1716958137282353E-2</v>
      </c>
      <c r="AC68">
        <v>1.109704685789084</v>
      </c>
      <c r="AD68">
        <v>2.474915248593073</v>
      </c>
      <c r="AE68">
        <v>0.85968519309268454</v>
      </c>
      <c r="AF68">
        <v>0.51679088212307711</v>
      </c>
      <c r="AG68">
        <v>6.4475655309934661</v>
      </c>
      <c r="AH68">
        <v>27.885451723054921</v>
      </c>
      <c r="AI68">
        <v>1.2362872791031589</v>
      </c>
      <c r="AJ68">
        <v>6.5708043279696007</v>
      </c>
      <c r="AK68">
        <v>3.5466287687632772</v>
      </c>
      <c r="AL68">
        <v>16.576570619810472</v>
      </c>
      <c r="AM68">
        <v>6.2942597095966071E-3</v>
      </c>
      <c r="AN68">
        <v>0.32004736362237368</v>
      </c>
    </row>
    <row r="69" spans="1:40" x14ac:dyDescent="0.45">
      <c r="A69" s="1" t="s">
        <v>121</v>
      </c>
      <c r="B69">
        <v>4.4436253334970068</v>
      </c>
      <c r="C69">
        <v>0.5705174019755157</v>
      </c>
      <c r="D69">
        <v>0.32873431335203218</v>
      </c>
      <c r="E69">
        <v>9.9589523616298248E-2</v>
      </c>
      <c r="F69">
        <v>1.949090059677302</v>
      </c>
      <c r="G69">
        <v>0.32039929936998868</v>
      </c>
      <c r="H69">
        <v>2.83783524812837</v>
      </c>
      <c r="I69">
        <v>2.677910881363935</v>
      </c>
      <c r="J69">
        <v>0.39483858384490139</v>
      </c>
      <c r="K69">
        <v>0.2116988647897487</v>
      </c>
      <c r="L69">
        <v>1.568810536976746</v>
      </c>
      <c r="M69">
        <v>3.167964054199893</v>
      </c>
      <c r="N69">
        <v>0.34720891474336663</v>
      </c>
      <c r="O69">
        <v>0.59784328236904261</v>
      </c>
      <c r="P69">
        <v>0.40880913358507631</v>
      </c>
      <c r="Q69">
        <v>0.51913232630092609</v>
      </c>
      <c r="R69">
        <v>0.1616785409408133</v>
      </c>
      <c r="S69">
        <v>0.95028632188731843</v>
      </c>
      <c r="T69">
        <v>0.2915902668336593</v>
      </c>
      <c r="U69">
        <v>3.5838701149819472</v>
      </c>
      <c r="V69">
        <v>4.4530881549694694</v>
      </c>
      <c r="W69">
        <v>9.6913995154528045</v>
      </c>
      <c r="X69">
        <v>0.13477509403017851</v>
      </c>
      <c r="Y69">
        <v>0.15230471931679829</v>
      </c>
      <c r="Z69">
        <v>2.2028937841909819</v>
      </c>
      <c r="AA69">
        <v>2.5458033153431949</v>
      </c>
      <c r="AB69">
        <v>0.23530576030205841</v>
      </c>
      <c r="AC69">
        <v>2.4650411293699541</v>
      </c>
      <c r="AD69">
        <v>2.6820665245555131</v>
      </c>
      <c r="AE69">
        <v>0.94324329572976329</v>
      </c>
      <c r="AF69">
        <v>0.42256917075016709</v>
      </c>
      <c r="AG69">
        <v>311.02505835050079</v>
      </c>
      <c r="AH69">
        <v>13.3876959972372</v>
      </c>
      <c r="AI69">
        <v>1.5383895049042271</v>
      </c>
      <c r="AJ69">
        <v>18.565727379330919</v>
      </c>
      <c r="AK69">
        <v>8.6304381788137725</v>
      </c>
      <c r="AL69">
        <v>19.668593386881351</v>
      </c>
      <c r="AM69">
        <v>2.6724234124731901E-2</v>
      </c>
      <c r="AN69">
        <v>0.30703055797316881</v>
      </c>
    </row>
    <row r="70" spans="1:40" x14ac:dyDescent="0.45">
      <c r="A70" s="1" t="s">
        <v>122</v>
      </c>
      <c r="B70">
        <v>4.3647923792636396</v>
      </c>
      <c r="C70">
        <v>0.55254626171617827</v>
      </c>
      <c r="D70">
        <v>0.30950657181279728</v>
      </c>
      <c r="E70">
        <v>9.6558893719773026E-2</v>
      </c>
      <c r="F70">
        <v>1.845046939710024</v>
      </c>
      <c r="G70">
        <v>0.30239778298234199</v>
      </c>
      <c r="H70">
        <v>4.0357037850048689</v>
      </c>
      <c r="I70">
        <v>3.95527242244663</v>
      </c>
      <c r="J70">
        <v>0.38226618961603781</v>
      </c>
      <c r="K70">
        <v>0.2210994640923899</v>
      </c>
      <c r="L70">
        <v>1.5220651526410931</v>
      </c>
      <c r="M70">
        <v>3.0059833353480578</v>
      </c>
      <c r="N70">
        <v>0.33016097371904479</v>
      </c>
      <c r="O70">
        <v>0.57145266643288628</v>
      </c>
      <c r="P70">
        <v>0.39035263169429918</v>
      </c>
      <c r="Q70">
        <v>0.49480269033830332</v>
      </c>
      <c r="R70">
        <v>0.1548525572513775</v>
      </c>
      <c r="S70">
        <v>0.90532164700523998</v>
      </c>
      <c r="T70">
        <v>0.43085101271067078</v>
      </c>
      <c r="U70">
        <v>3.7240354002496052</v>
      </c>
      <c r="V70">
        <v>4.5488031173487906</v>
      </c>
      <c r="W70">
        <v>9.4713447304828726</v>
      </c>
      <c r="X70">
        <v>0.13164287512492759</v>
      </c>
      <c r="Y70">
        <v>0.16617968579392819</v>
      </c>
      <c r="Z70">
        <v>2.160286721301683</v>
      </c>
      <c r="AA70">
        <v>2.762956395193549</v>
      </c>
      <c r="AB70">
        <v>0.22350715321105219</v>
      </c>
      <c r="AC70">
        <v>2.3572657811828921</v>
      </c>
      <c r="AD70">
        <v>2.842940973341773</v>
      </c>
      <c r="AE70">
        <v>0.93906220478361546</v>
      </c>
      <c r="AF70">
        <v>0.47877817911756421</v>
      </c>
      <c r="AG70">
        <v>413.87820895587657</v>
      </c>
      <c r="AH70">
        <v>14.298173442436189</v>
      </c>
      <c r="AI70">
        <v>1.650738294222206</v>
      </c>
      <c r="AJ70">
        <v>18.626755652967638</v>
      </c>
      <c r="AK70">
        <v>8.5833038522858125</v>
      </c>
      <c r="AL70">
        <v>19.72729661616119</v>
      </c>
      <c r="AM70">
        <v>2.5447224228705299E-2</v>
      </c>
      <c r="AN70">
        <v>0.31375604684786917</v>
      </c>
    </row>
    <row r="71" spans="1:40" x14ac:dyDescent="0.45">
      <c r="A71" s="1" t="s">
        <v>123</v>
      </c>
      <c r="B71">
        <v>0.69359667420018634</v>
      </c>
      <c r="C71">
        <v>7.8150535773603105E-2</v>
      </c>
      <c r="D71">
        <v>2.047451647019544E-2</v>
      </c>
      <c r="E71">
        <v>3.7934552403377987E-2</v>
      </c>
      <c r="F71">
        <v>0.17729661148310791</v>
      </c>
      <c r="G71">
        <v>3.3239670984045483E-2</v>
      </c>
      <c r="H71">
        <v>0.64625739706323937</v>
      </c>
      <c r="I71">
        <v>0.66782534195066723</v>
      </c>
      <c r="J71">
        <v>5.8078986870549049E-2</v>
      </c>
      <c r="K71">
        <v>9.9449786309564109E-2</v>
      </c>
      <c r="L71">
        <v>0.23508011352516689</v>
      </c>
      <c r="M71">
        <v>0.18693940001332349</v>
      </c>
      <c r="N71">
        <v>3.3599201667276569E-2</v>
      </c>
      <c r="O71">
        <v>6.9767478522424015E-2</v>
      </c>
      <c r="P71">
        <v>4.2317554635970062E-2</v>
      </c>
      <c r="Q71">
        <v>5.3062825303574021E-2</v>
      </c>
      <c r="R71">
        <v>3.299835182698406E-2</v>
      </c>
      <c r="S71">
        <v>7.3046745483267866E-2</v>
      </c>
      <c r="T71">
        <v>5.6199779173029027E-2</v>
      </c>
      <c r="U71">
        <v>0.60423244733303982</v>
      </c>
      <c r="V71">
        <v>1.0996735862076279</v>
      </c>
      <c r="W71">
        <v>1.5522258772756019</v>
      </c>
      <c r="X71">
        <v>2.1366280667414691E-2</v>
      </c>
      <c r="Y71">
        <v>1.7018191598580229E-2</v>
      </c>
      <c r="Z71">
        <v>0.36943448206368668</v>
      </c>
      <c r="AA71">
        <v>0.4080675290971511</v>
      </c>
      <c r="AB71">
        <v>2.8390091630881669E-2</v>
      </c>
      <c r="AC71">
        <v>0.7941051580838917</v>
      </c>
      <c r="AD71">
        <v>0.98428467858110436</v>
      </c>
      <c r="AE71">
        <v>1.584205976640662</v>
      </c>
      <c r="AF71">
        <v>0.2752204800734126</v>
      </c>
      <c r="AG71">
        <v>1.714570448119948</v>
      </c>
      <c r="AH71">
        <v>4.7658561195462266</v>
      </c>
      <c r="AI71">
        <v>0.55572207875948854</v>
      </c>
      <c r="AJ71">
        <v>1.2893040070217969</v>
      </c>
      <c r="AK71">
        <v>0.97171536304455874</v>
      </c>
      <c r="AL71">
        <v>6.4289334195727834</v>
      </c>
      <c r="AM71">
        <v>2.4424981183690502E-3</v>
      </c>
      <c r="AN71">
        <v>0.27311046115254561</v>
      </c>
    </row>
    <row r="72" spans="1:40" x14ac:dyDescent="0.45">
      <c r="A72" s="1" t="s">
        <v>124</v>
      </c>
      <c r="B72">
        <v>0.31598947484278261</v>
      </c>
      <c r="C72">
        <v>3.7209608719449519E-2</v>
      </c>
      <c r="D72">
        <v>1.658278197921921E-2</v>
      </c>
      <c r="E72">
        <v>1.0603327083824639E-2</v>
      </c>
      <c r="F72">
        <v>0.1316461472451782</v>
      </c>
      <c r="G72">
        <v>2.307937953673939E-2</v>
      </c>
      <c r="H72">
        <v>0.21642500229432871</v>
      </c>
      <c r="I72">
        <v>0.21887957225094351</v>
      </c>
      <c r="J72">
        <v>3.0266543687029229E-2</v>
      </c>
      <c r="K72">
        <v>3.0893443051996029E-2</v>
      </c>
      <c r="L72">
        <v>0.12979083505788469</v>
      </c>
      <c r="M72">
        <v>0.1283214380454776</v>
      </c>
      <c r="N72">
        <v>2.4652194608931421E-2</v>
      </c>
      <c r="O72">
        <v>5.2043862207084561E-2</v>
      </c>
      <c r="P72">
        <v>2.5927065454710171E-2</v>
      </c>
      <c r="Q72">
        <v>3.5813685684451008E-2</v>
      </c>
      <c r="R72">
        <v>1.321561050377602E-2</v>
      </c>
      <c r="S72">
        <v>7.0612942078289886E-2</v>
      </c>
      <c r="T72">
        <v>2.1739810726025769E-2</v>
      </c>
      <c r="U72">
        <v>0.32215797970700488</v>
      </c>
      <c r="V72">
        <v>0.42219342031688317</v>
      </c>
      <c r="W72">
        <v>0.7472329362361827</v>
      </c>
      <c r="X72">
        <v>2.232799370413267E-2</v>
      </c>
      <c r="Y72">
        <v>2.180308229730888E-2</v>
      </c>
      <c r="Z72">
        <v>0.36357389480244612</v>
      </c>
      <c r="AA72">
        <v>1.3290916673272331</v>
      </c>
      <c r="AB72">
        <v>2.502523886452581E-2</v>
      </c>
      <c r="AC72">
        <v>0.17888908752818031</v>
      </c>
      <c r="AD72">
        <v>1.2052441034849219</v>
      </c>
      <c r="AE72">
        <v>0.1195238895968715</v>
      </c>
      <c r="AF72">
        <v>0.122509003962923</v>
      </c>
      <c r="AG72">
        <v>0.64720828364940675</v>
      </c>
      <c r="AH72">
        <v>1.952803998160707</v>
      </c>
      <c r="AI72">
        <v>0.26456885835311861</v>
      </c>
      <c r="AJ72">
        <v>1.512479850405223</v>
      </c>
      <c r="AK72">
        <v>0.56000748138993917</v>
      </c>
      <c r="AL72">
        <v>8.3492493972982231</v>
      </c>
      <c r="AM72">
        <v>8.4190606599347361E-4</v>
      </c>
      <c r="AN72">
        <v>0.1183107922920949</v>
      </c>
    </row>
    <row r="73" spans="1:40" x14ac:dyDescent="0.45">
      <c r="A73" s="1" t="s">
        <v>125</v>
      </c>
      <c r="B73">
        <v>2.6275681382094822</v>
      </c>
      <c r="C73">
        <v>0.28243662853399032</v>
      </c>
      <c r="D73">
        <v>0.105888593386994</v>
      </c>
      <c r="E73">
        <v>7.2411088160027379E-2</v>
      </c>
      <c r="F73">
        <v>1.322353691872703</v>
      </c>
      <c r="G73">
        <v>0.22658596179410961</v>
      </c>
      <c r="H73">
        <v>1.3689938667648911</v>
      </c>
      <c r="I73">
        <v>1.3519667259112429</v>
      </c>
      <c r="J73">
        <v>0.23955788500715211</v>
      </c>
      <c r="K73">
        <v>0.1601295823390026</v>
      </c>
      <c r="L73">
        <v>0.87425918166597938</v>
      </c>
      <c r="M73">
        <v>1.125471979805944</v>
      </c>
      <c r="N73">
        <v>0.2372184838070571</v>
      </c>
      <c r="O73">
        <v>0.39639868864641381</v>
      </c>
      <c r="P73">
        <v>0.23363789292848819</v>
      </c>
      <c r="Q73">
        <v>0.29667390599096338</v>
      </c>
      <c r="R73">
        <v>0.15622382738335211</v>
      </c>
      <c r="S73">
        <v>0.50559145702078356</v>
      </c>
      <c r="T73">
        <v>0.13514160351945681</v>
      </c>
      <c r="U73">
        <v>2.1316572398867781</v>
      </c>
      <c r="V73">
        <v>2.2084675306305672</v>
      </c>
      <c r="W73">
        <v>4.7676116854357176</v>
      </c>
      <c r="X73">
        <v>2.4730771169499008</v>
      </c>
      <c r="Y73">
        <v>0.103065677692875</v>
      </c>
      <c r="Z73">
        <v>29.996007291060739</v>
      </c>
      <c r="AA73">
        <v>1.8028182746952759</v>
      </c>
      <c r="AB73">
        <v>0.13691137032498721</v>
      </c>
      <c r="AC73">
        <v>1.4131194630279931</v>
      </c>
      <c r="AD73">
        <v>1.767943486088464</v>
      </c>
      <c r="AE73">
        <v>0.61419485052734002</v>
      </c>
      <c r="AF73">
        <v>0.32568671747097722</v>
      </c>
      <c r="AG73">
        <v>5.2106232679270139</v>
      </c>
      <c r="AH73">
        <v>14.95677680540366</v>
      </c>
      <c r="AI73">
        <v>1.173572199937015</v>
      </c>
      <c r="AJ73">
        <v>7.0253171295551002</v>
      </c>
      <c r="AK73">
        <v>3.6565944335674399</v>
      </c>
      <c r="AL73">
        <v>13.779145197375589</v>
      </c>
      <c r="AM73">
        <v>6.9511957412530566E-3</v>
      </c>
      <c r="AN73">
        <v>0.20162709026792361</v>
      </c>
    </row>
    <row r="74" spans="1:40" x14ac:dyDescent="0.45">
      <c r="A74" s="1" t="s">
        <v>126</v>
      </c>
      <c r="B74">
        <v>1.547728959857851</v>
      </c>
      <c r="C74">
        <v>0.18657345365062561</v>
      </c>
      <c r="D74">
        <v>9.9866078708526582E-2</v>
      </c>
      <c r="E74">
        <v>4.920718017633563E-2</v>
      </c>
      <c r="F74">
        <v>0.77814246362737027</v>
      </c>
      <c r="G74">
        <v>0.14409040876989421</v>
      </c>
      <c r="H74">
        <v>0.63511787676061227</v>
      </c>
      <c r="I74">
        <v>0.62101564678988341</v>
      </c>
      <c r="J74">
        <v>0.1564578424128005</v>
      </c>
      <c r="K74">
        <v>9.5271187162734652E-2</v>
      </c>
      <c r="L74">
        <v>0.53468418061778267</v>
      </c>
      <c r="M74">
        <v>0.74409633416911314</v>
      </c>
      <c r="N74">
        <v>0.1472374600548037</v>
      </c>
      <c r="O74">
        <v>0.29885430965377507</v>
      </c>
      <c r="P74">
        <v>0.14069056549403561</v>
      </c>
      <c r="Q74">
        <v>0.20257628039108211</v>
      </c>
      <c r="R74">
        <v>7.1948922353108735E-2</v>
      </c>
      <c r="S74">
        <v>0.43558687063928581</v>
      </c>
      <c r="T74">
        <v>7.8525414570147112E-2</v>
      </c>
      <c r="U74">
        <v>1.7063435971812899</v>
      </c>
      <c r="V74">
        <v>1.366440069072679</v>
      </c>
      <c r="W74">
        <v>2.508916523912764</v>
      </c>
      <c r="X74">
        <v>6.9813392070974603E-2</v>
      </c>
      <c r="Y74">
        <v>0.13309543648284339</v>
      </c>
      <c r="Z74">
        <v>1.0006094725850561</v>
      </c>
      <c r="AA74">
        <v>4.2118778032282229</v>
      </c>
      <c r="AB74">
        <v>0.14497345476028739</v>
      </c>
      <c r="AC74">
        <v>0.95037532853732443</v>
      </c>
      <c r="AD74">
        <v>3.036028685859915</v>
      </c>
      <c r="AE74">
        <v>0.39773932535705853</v>
      </c>
      <c r="AF74">
        <v>0.35384110397531771</v>
      </c>
      <c r="AG74">
        <v>2.401053059685867</v>
      </c>
      <c r="AH74">
        <v>6.2539005212635814</v>
      </c>
      <c r="AI74">
        <v>1.0597539952258641</v>
      </c>
      <c r="AJ74">
        <v>5.6288546727031248</v>
      </c>
      <c r="AK74">
        <v>2.458871639007985</v>
      </c>
      <c r="AL74">
        <v>26.117000535702491</v>
      </c>
      <c r="AM74">
        <v>3.920691972021691E-3</v>
      </c>
      <c r="AN74">
        <v>0.29509761190287659</v>
      </c>
    </row>
    <row r="75" spans="1:40" x14ac:dyDescent="0.45">
      <c r="A75" s="1" t="s">
        <v>127</v>
      </c>
      <c r="B75">
        <v>0.28098576239681811</v>
      </c>
      <c r="C75">
        <v>3.3991169995069272E-2</v>
      </c>
      <c r="D75">
        <v>1.864529331486434E-2</v>
      </c>
      <c r="E75">
        <v>8.8580698602264158E-3</v>
      </c>
      <c r="F75">
        <v>0.14495204868068501</v>
      </c>
      <c r="G75">
        <v>2.701666788707701E-2</v>
      </c>
      <c r="H75">
        <v>0.103567569372445</v>
      </c>
      <c r="I75">
        <v>0.1002858188494206</v>
      </c>
      <c r="J75">
        <v>2.8631252991970179E-2</v>
      </c>
      <c r="K75">
        <v>1.5748295221099079E-2</v>
      </c>
      <c r="L75">
        <v>9.4279895369583394E-2</v>
      </c>
      <c r="M75">
        <v>0.13828052134535071</v>
      </c>
      <c r="N75">
        <v>2.7462157432334999E-2</v>
      </c>
      <c r="O75">
        <v>5.5469745313924651E-2</v>
      </c>
      <c r="P75">
        <v>2.5920310538123381E-2</v>
      </c>
      <c r="Q75">
        <v>3.7527249624877287E-2</v>
      </c>
      <c r="R75">
        <v>1.3261481410395541E-2</v>
      </c>
      <c r="S75">
        <v>8.1557543524845955E-2</v>
      </c>
      <c r="T75">
        <v>1.348392959688057E-2</v>
      </c>
      <c r="U75">
        <v>0.31332805485602722</v>
      </c>
      <c r="V75">
        <v>0.2286993780003754</v>
      </c>
      <c r="W75">
        <v>0.42369593308141762</v>
      </c>
      <c r="X75">
        <v>1.15821052082337E-2</v>
      </c>
      <c r="Y75">
        <v>2.488954999466873E-2</v>
      </c>
      <c r="Z75">
        <v>0.1601100237820218</v>
      </c>
      <c r="AA75">
        <v>0.70118496878461789</v>
      </c>
      <c r="AB75">
        <v>2.693814073559387E-2</v>
      </c>
      <c r="AC75">
        <v>0.17458637907394189</v>
      </c>
      <c r="AD75">
        <v>0.47199133994854447</v>
      </c>
      <c r="AE75">
        <v>6.7024604133449364E-2</v>
      </c>
      <c r="AF75">
        <v>5.7438782216242157E-2</v>
      </c>
      <c r="AG75">
        <v>0.41466563154963543</v>
      </c>
      <c r="AH75">
        <v>1.043932212875307</v>
      </c>
      <c r="AI75">
        <v>0.18587414249500109</v>
      </c>
      <c r="AJ75">
        <v>0.97275978495010063</v>
      </c>
      <c r="AK75">
        <v>0.43855556623776681</v>
      </c>
      <c r="AL75">
        <v>4.3333201079628196</v>
      </c>
      <c r="AM75">
        <v>7.0618390162406435E-4</v>
      </c>
      <c r="AN75">
        <v>4.5719577339645948E-2</v>
      </c>
    </row>
    <row r="76" spans="1:40" x14ac:dyDescent="0.45">
      <c r="A76" s="1" t="s">
        <v>128</v>
      </c>
      <c r="B76">
        <v>6.7142728535822647</v>
      </c>
      <c r="C76">
        <v>0.74006631707646109</v>
      </c>
      <c r="D76">
        <v>0.31559668487622028</v>
      </c>
      <c r="E76">
        <v>0.20192850033161991</v>
      </c>
      <c r="F76">
        <v>4.2790011338417777</v>
      </c>
      <c r="G76">
        <v>0.58958600434893682</v>
      </c>
      <c r="H76">
        <v>1.934905478967806</v>
      </c>
      <c r="I76">
        <v>1.8067332128593321</v>
      </c>
      <c r="J76">
        <v>0.46421393089947383</v>
      </c>
      <c r="K76">
        <v>0.15465225847541081</v>
      </c>
      <c r="L76">
        <v>1.2265294916967771</v>
      </c>
      <c r="M76">
        <v>3.2391374825720738</v>
      </c>
      <c r="N76">
        <v>0.85164762239984948</v>
      </c>
      <c r="O76">
        <v>0.88247100107362786</v>
      </c>
      <c r="P76">
        <v>0.55947198908943019</v>
      </c>
      <c r="Q76">
        <v>0.73922198833432129</v>
      </c>
      <c r="R76">
        <v>0.2600467757921448</v>
      </c>
      <c r="S76">
        <v>1.0657273567776611</v>
      </c>
      <c r="T76">
        <v>0.12834535717621651</v>
      </c>
      <c r="U76">
        <v>4.930829900549524</v>
      </c>
      <c r="V76">
        <v>2.5800646878126998</v>
      </c>
      <c r="W76">
        <v>4.7830463779836334</v>
      </c>
      <c r="X76">
        <v>5.8952095276317437E-2</v>
      </c>
      <c r="Y76">
        <v>0.2302833913014237</v>
      </c>
      <c r="Z76">
        <v>0.81171747853778742</v>
      </c>
      <c r="AA76">
        <v>3.5978154800516662</v>
      </c>
      <c r="AB76">
        <v>0.36021569277880261</v>
      </c>
      <c r="AC76">
        <v>2.702485982946274</v>
      </c>
      <c r="AD76">
        <v>1.182747097127169</v>
      </c>
      <c r="AE76">
        <v>0.72840265546348115</v>
      </c>
      <c r="AF76">
        <v>0.22941804069949251</v>
      </c>
      <c r="AG76">
        <v>6.0668757855937123</v>
      </c>
      <c r="AH76">
        <v>23.931320546043679</v>
      </c>
      <c r="AI76">
        <v>1.3160346646971279</v>
      </c>
      <c r="AJ76">
        <v>14.785734181392209</v>
      </c>
      <c r="AK76">
        <v>6.6180370239120752</v>
      </c>
      <c r="AL76">
        <v>21.570547242349068</v>
      </c>
      <c r="AM76">
        <v>1.3076629587693549E-2</v>
      </c>
      <c r="AN76">
        <v>0.23287087430826481</v>
      </c>
    </row>
    <row r="77" spans="1:40" x14ac:dyDescent="0.45">
      <c r="A77" s="1" t="s">
        <v>129</v>
      </c>
      <c r="B77">
        <v>1.824375184223509</v>
      </c>
      <c r="C77">
        <v>0.16631414427614211</v>
      </c>
      <c r="D77">
        <v>5.6770929240434677E-2</v>
      </c>
      <c r="E77">
        <v>3.7767702419121203E-2</v>
      </c>
      <c r="F77">
        <v>0.84568451937184519</v>
      </c>
      <c r="G77">
        <v>0.12973613127997519</v>
      </c>
      <c r="H77">
        <v>0.49324045465211791</v>
      </c>
      <c r="I77">
        <v>0.49118028564454908</v>
      </c>
      <c r="J77">
        <v>0.10179784470924</v>
      </c>
      <c r="K77">
        <v>9.4805888861620766E-2</v>
      </c>
      <c r="L77">
        <v>0.70822567053549457</v>
      </c>
      <c r="M77">
        <v>0.59990572551658616</v>
      </c>
      <c r="N77">
        <v>0.1684816853149072</v>
      </c>
      <c r="O77">
        <v>0.15938377487627359</v>
      </c>
      <c r="P77">
        <v>0.12507328080397351</v>
      </c>
      <c r="Q77">
        <v>0.13772367807888239</v>
      </c>
      <c r="R77">
        <v>6.1468300206935722E-2</v>
      </c>
      <c r="S77">
        <v>0.21046431720596981</v>
      </c>
      <c r="T77">
        <v>4.2285896654997913E-2</v>
      </c>
      <c r="U77">
        <v>0.70525928250997272</v>
      </c>
      <c r="V77">
        <v>0.84505363220107044</v>
      </c>
      <c r="W77">
        <v>1.7235774449643431</v>
      </c>
      <c r="X77">
        <v>1.8410190493803311E-2</v>
      </c>
      <c r="Y77">
        <v>3.7293226345269589E-2</v>
      </c>
      <c r="Z77">
        <v>0.29264134548728687</v>
      </c>
      <c r="AA77">
        <v>0.61734884452862704</v>
      </c>
      <c r="AB77">
        <v>5.7125721065150063E-2</v>
      </c>
      <c r="AC77">
        <v>0.57224381415578962</v>
      </c>
      <c r="AD77">
        <v>0.37772613473959998</v>
      </c>
      <c r="AE77">
        <v>0.177024751701438</v>
      </c>
      <c r="AF77">
        <v>6.9715637513581299E-2</v>
      </c>
      <c r="AG77">
        <v>1.852500163338499</v>
      </c>
      <c r="AH77">
        <v>7.1389080237143157</v>
      </c>
      <c r="AI77">
        <v>0.943548300840376</v>
      </c>
      <c r="AJ77">
        <v>2.554962605832193</v>
      </c>
      <c r="AK77">
        <v>1.3600020979765961</v>
      </c>
      <c r="AL77">
        <v>4.3882976949698724</v>
      </c>
      <c r="AM77">
        <v>6.5805092151754226E-3</v>
      </c>
      <c r="AN77">
        <v>6.2722083054708749E-2</v>
      </c>
    </row>
    <row r="78" spans="1:40" x14ac:dyDescent="0.45">
      <c r="A78" s="1" t="s">
        <v>130</v>
      </c>
      <c r="B78">
        <v>1.1090188073994669</v>
      </c>
      <c r="C78">
        <v>0.11739937144384879</v>
      </c>
      <c r="D78">
        <v>5.9250213190378147E-2</v>
      </c>
      <c r="E78">
        <v>3.7287590403107883E-2</v>
      </c>
      <c r="F78">
        <v>0.54822640840910231</v>
      </c>
      <c r="G78">
        <v>8.9292250738247675E-2</v>
      </c>
      <c r="H78">
        <v>0.43661226006776632</v>
      </c>
      <c r="I78">
        <v>0.43668073615083491</v>
      </c>
      <c r="J78">
        <v>9.2937521522962238E-2</v>
      </c>
      <c r="K78">
        <v>3.930553334690657E-2</v>
      </c>
      <c r="L78">
        <v>0.28887272290916099</v>
      </c>
      <c r="M78">
        <v>0.46632996462792847</v>
      </c>
      <c r="N78">
        <v>0.1062329523645726</v>
      </c>
      <c r="O78">
        <v>0.15159420388293571</v>
      </c>
      <c r="P78">
        <v>8.9000401970957557E-2</v>
      </c>
      <c r="Q78">
        <v>0.1191211384955284</v>
      </c>
      <c r="R78">
        <v>4.153203062925756E-2</v>
      </c>
      <c r="S78">
        <v>0.23205440593893659</v>
      </c>
      <c r="T78">
        <v>2.4504857819380759E-2</v>
      </c>
      <c r="U78">
        <v>0.79299060734773708</v>
      </c>
      <c r="V78">
        <v>0.47684379831022372</v>
      </c>
      <c r="W78">
        <v>0.81243636867715119</v>
      </c>
      <c r="X78">
        <v>1.385931251148291E-2</v>
      </c>
      <c r="Y78">
        <v>3.8600931454337399E-2</v>
      </c>
      <c r="Z78">
        <v>0.1888371029749627</v>
      </c>
      <c r="AA78">
        <v>0.62815048724756861</v>
      </c>
      <c r="AB78">
        <v>6.2976872153329158E-2</v>
      </c>
      <c r="AC78">
        <v>0.50711339836788905</v>
      </c>
      <c r="AD78">
        <v>0.26867117411306918</v>
      </c>
      <c r="AE78">
        <v>0.1578052390397435</v>
      </c>
      <c r="AF78">
        <v>4.8981022057183569E-2</v>
      </c>
      <c r="AG78">
        <v>1.199918367006108</v>
      </c>
      <c r="AH78">
        <v>7.0228976252010566</v>
      </c>
      <c r="AI78">
        <v>0.3242042329448836</v>
      </c>
      <c r="AJ78">
        <v>1.790922001443497</v>
      </c>
      <c r="AK78">
        <v>0.89345259989345527</v>
      </c>
      <c r="AL78">
        <v>4.1005007475367883</v>
      </c>
      <c r="AM78">
        <v>2.4243308287607169E-3</v>
      </c>
      <c r="AN78">
        <v>4.4707842785249807E-2</v>
      </c>
    </row>
    <row r="79" spans="1:40" x14ac:dyDescent="0.45">
      <c r="A79" s="1" t="s">
        <v>131</v>
      </c>
      <c r="B79">
        <v>1.2364324176767261</v>
      </c>
      <c r="C79">
        <v>0.1208702674454839</v>
      </c>
      <c r="D79">
        <v>5.9780213050299028E-2</v>
      </c>
      <c r="E79">
        <v>4.9714310395173711E-2</v>
      </c>
      <c r="F79">
        <v>0.65174728958637362</v>
      </c>
      <c r="G79">
        <v>0.13107570147705841</v>
      </c>
      <c r="H79">
        <v>28.44663552513909</v>
      </c>
      <c r="I79">
        <v>29.933132376749811</v>
      </c>
      <c r="J79">
        <v>9.1386243747847012E-2</v>
      </c>
      <c r="K79">
        <v>7.7088959598638818E-2</v>
      </c>
      <c r="L79">
        <v>0.56996008970366485</v>
      </c>
      <c r="M79">
        <v>0.57734947092435407</v>
      </c>
      <c r="N79">
        <v>0.1005242715404</v>
      </c>
      <c r="O79">
        <v>0.1455611960818162</v>
      </c>
      <c r="P79">
        <v>9.2874029806486014E-2</v>
      </c>
      <c r="Q79">
        <v>0.1125703793683682</v>
      </c>
      <c r="R79">
        <v>3.0973492592198389E-2</v>
      </c>
      <c r="S79">
        <v>0.18018461716582579</v>
      </c>
      <c r="T79">
        <v>3.4652824996001849E-2</v>
      </c>
      <c r="U79">
        <v>0.94602093625526118</v>
      </c>
      <c r="V79">
        <v>0.57826187658563311</v>
      </c>
      <c r="W79">
        <v>0.87590583864133753</v>
      </c>
      <c r="X79">
        <v>1.5025835208837979E-2</v>
      </c>
      <c r="Y79">
        <v>3.3637321455352788E-2</v>
      </c>
      <c r="Z79">
        <v>0.19567010399890081</v>
      </c>
      <c r="AA79">
        <v>0.53488557361644107</v>
      </c>
      <c r="AB79">
        <v>5.5846018566023531E-2</v>
      </c>
      <c r="AC79">
        <v>0.54527683034576591</v>
      </c>
      <c r="AD79">
        <v>0.28787559434770488</v>
      </c>
      <c r="AE79">
        <v>0.1233318929009786</v>
      </c>
      <c r="AF79">
        <v>5.6747764875079119E-2</v>
      </c>
      <c r="AG79">
        <v>2.4886682866246619</v>
      </c>
      <c r="AH79">
        <v>2.310154299122209</v>
      </c>
      <c r="AI79">
        <v>0.47548628276708371</v>
      </c>
      <c r="AJ79">
        <v>1.980491725263714</v>
      </c>
      <c r="AK79">
        <v>1.1506653526954229</v>
      </c>
      <c r="AL79">
        <v>5.617187914534969</v>
      </c>
      <c r="AM79">
        <v>6.1428607433639364E-3</v>
      </c>
      <c r="AN79">
        <v>4.6337719588118158E-2</v>
      </c>
    </row>
    <row r="80" spans="1:40" x14ac:dyDescent="0.45">
      <c r="A80" s="1" t="s">
        <v>132</v>
      </c>
      <c r="B80">
        <v>-2.8341182087282069E-11</v>
      </c>
      <c r="C80">
        <v>-3.132800411308639E-12</v>
      </c>
      <c r="D80">
        <v>1.11122708254356E-13</v>
      </c>
      <c r="E80">
        <v>-7.6771587079448586E-13</v>
      </c>
      <c r="F80">
        <v>-9.8375257429534066E-12</v>
      </c>
      <c r="G80">
        <v>-2.3752506855127018E-12</v>
      </c>
      <c r="H80">
        <v>-2.403277937749745E-12</v>
      </c>
      <c r="I80">
        <v>-3.0692880202941459E-12</v>
      </c>
      <c r="J80">
        <v>-1.7405434594834669E-12</v>
      </c>
      <c r="K80">
        <v>-1.73111170306095E-12</v>
      </c>
      <c r="L80">
        <v>-4.5681904309839961E-11</v>
      </c>
      <c r="M80">
        <v>7.9733724775706094E-12</v>
      </c>
      <c r="N80">
        <v>1.032071699307587E-13</v>
      </c>
      <c r="O80">
        <v>-3.1201352315604249E-12</v>
      </c>
      <c r="P80">
        <v>-9.5595561708301578E-13</v>
      </c>
      <c r="Q80">
        <v>-1.1513846511140159E-12</v>
      </c>
      <c r="R80">
        <v>2.1239666414149569E-9</v>
      </c>
      <c r="S80">
        <v>-1.02003985160839E-12</v>
      </c>
      <c r="T80">
        <v>2.8867693503936969E-10</v>
      </c>
      <c r="U80">
        <v>-2.172147500068706E-11</v>
      </c>
      <c r="V80">
        <v>-2.9589439844006743E-11</v>
      </c>
      <c r="W80">
        <v>-3.2873114100860251E-11</v>
      </c>
      <c r="X80">
        <v>-1.9625541461027099E-13</v>
      </c>
      <c r="Y80">
        <v>-1.1560483566918041E-13</v>
      </c>
      <c r="Z80">
        <v>-6.0598603626096396E-12</v>
      </c>
      <c r="AA80">
        <v>-3.6699114403834261E-12</v>
      </c>
      <c r="AB80">
        <v>-1.887482206226428E-12</v>
      </c>
      <c r="AC80">
        <v>-9.130165533791645E-12</v>
      </c>
      <c r="AD80">
        <v>-2.8887296943959842E-10</v>
      </c>
      <c r="AE80">
        <v>-2.6127558344518741E-12</v>
      </c>
      <c r="AF80">
        <v>-2.2567423285362839E-10</v>
      </c>
      <c r="AG80">
        <v>-1.380472299712799E-10</v>
      </c>
      <c r="AH80">
        <v>9.3491454905562714E-11</v>
      </c>
      <c r="AI80">
        <v>9.5189727329049101E-12</v>
      </c>
      <c r="AJ80">
        <v>8.8247178543374421E-9</v>
      </c>
      <c r="AK80">
        <v>5.6392223388778559E-9</v>
      </c>
      <c r="AL80">
        <v>-5.7171287775969067E-11</v>
      </c>
      <c r="AM80">
        <v>-5.8110746614898392E-14</v>
      </c>
      <c r="AN80">
        <v>-1.764918428804344E-12</v>
      </c>
    </row>
    <row r="81" spans="1:40" x14ac:dyDescent="0.45">
      <c r="A81" s="1" t="s">
        <v>133</v>
      </c>
      <c r="B81">
        <v>6.4685239649886428E-2</v>
      </c>
      <c r="C81">
        <v>6.297935099489782E-3</v>
      </c>
      <c r="D81">
        <v>2.865102710942436E-3</v>
      </c>
      <c r="E81">
        <v>2.520710410664428E-3</v>
      </c>
      <c r="F81">
        <v>3.134265416820306E-2</v>
      </c>
      <c r="G81">
        <v>6.1837115225370498E-3</v>
      </c>
      <c r="H81">
        <v>9.9389514172711166</v>
      </c>
      <c r="I81">
        <v>10.4634385578386</v>
      </c>
      <c r="J81">
        <v>5.4108338511984627E-3</v>
      </c>
      <c r="K81">
        <v>6.7924816258550643E-3</v>
      </c>
      <c r="L81">
        <v>2.9690091421274069E-2</v>
      </c>
      <c r="M81">
        <v>2.883148124330006E-2</v>
      </c>
      <c r="N81">
        <v>4.8496294394597241E-3</v>
      </c>
      <c r="O81">
        <v>7.4831782826320099E-3</v>
      </c>
      <c r="P81">
        <v>5.0098757562715319E-3</v>
      </c>
      <c r="Q81">
        <v>6.0503508783056673E-3</v>
      </c>
      <c r="R81">
        <v>1.5926247323697839E-3</v>
      </c>
      <c r="S81">
        <v>8.8764091240398097E-3</v>
      </c>
      <c r="T81">
        <v>3.3231454559148749E-3</v>
      </c>
      <c r="U81">
        <v>5.0517005728447452E-2</v>
      </c>
      <c r="V81">
        <v>4.5284579637679352E-2</v>
      </c>
      <c r="W81">
        <v>7.1599370921315769E-2</v>
      </c>
      <c r="X81">
        <v>1.3376008459575429E-3</v>
      </c>
      <c r="Y81">
        <v>1.7084143036386981E-3</v>
      </c>
      <c r="Z81">
        <v>2.069276745758759E-2</v>
      </c>
      <c r="AA81">
        <v>2.8473991909207741E-2</v>
      </c>
      <c r="AB81">
        <v>2.7570068016291882E-3</v>
      </c>
      <c r="AC81">
        <v>2.7749526668078742E-2</v>
      </c>
      <c r="AD81">
        <v>2.7174499004656572E-2</v>
      </c>
      <c r="AE81">
        <v>8.8732386889141777E-3</v>
      </c>
      <c r="AF81">
        <v>6.6837448260959574E-3</v>
      </c>
      <c r="AG81">
        <v>0.18054408104865169</v>
      </c>
      <c r="AH81">
        <v>0.28178549640763367</v>
      </c>
      <c r="AI81">
        <v>5.2297774053204391E-2</v>
      </c>
      <c r="AJ81">
        <v>0.13204306906038191</v>
      </c>
      <c r="AK81">
        <v>7.7332308499515737E-2</v>
      </c>
      <c r="AL81">
        <v>0.75843773946699233</v>
      </c>
      <c r="AM81">
        <v>3.0521562197240062E-4</v>
      </c>
      <c r="AN81">
        <v>3.9891868081874176E-3</v>
      </c>
    </row>
    <row r="82" spans="1:40" x14ac:dyDescent="0.45">
      <c r="A82" s="1" t="s">
        <v>134</v>
      </c>
      <c r="B82">
        <v>0.71478195523304744</v>
      </c>
      <c r="C82">
        <v>8.0965469909888232E-2</v>
      </c>
      <c r="D82">
        <v>2.7806968065889209E-2</v>
      </c>
      <c r="E82">
        <v>3.6729993924374593E-2</v>
      </c>
      <c r="F82">
        <v>0.24552943607057609</v>
      </c>
      <c r="G82">
        <v>5.1817508744821758E-2</v>
      </c>
      <c r="H82">
        <v>0.49513858826608742</v>
      </c>
      <c r="I82">
        <v>0.50796300406044581</v>
      </c>
      <c r="J82">
        <v>6.0526617438021291E-2</v>
      </c>
      <c r="K82">
        <v>7.6976849200049144E-2</v>
      </c>
      <c r="L82">
        <v>0.20336422508508109</v>
      </c>
      <c r="M82">
        <v>0.2444216459013237</v>
      </c>
      <c r="N82">
        <v>4.637752560453319E-2</v>
      </c>
      <c r="O82">
        <v>9.03430155297857E-2</v>
      </c>
      <c r="P82">
        <v>5.0077540092921771E-2</v>
      </c>
      <c r="Q82">
        <v>6.5728712656307156E-2</v>
      </c>
      <c r="R82">
        <v>3.4015515943696908E-2</v>
      </c>
      <c r="S82">
        <v>0.1028739467521189</v>
      </c>
      <c r="T82">
        <v>4.5729837779770771E-2</v>
      </c>
      <c r="U82">
        <v>0.70597595723154016</v>
      </c>
      <c r="V82">
        <v>0.88086469445772619</v>
      </c>
      <c r="W82">
        <v>1.231753662395688</v>
      </c>
      <c r="X82">
        <v>1.786227334216094E-2</v>
      </c>
      <c r="Y82">
        <v>2.1798759972215549E-2</v>
      </c>
      <c r="Z82">
        <v>0.29483381166371092</v>
      </c>
      <c r="AA82">
        <v>0.44614626922204709</v>
      </c>
      <c r="AB82">
        <v>3.7820625026178688E-2</v>
      </c>
      <c r="AC82">
        <v>0.69582974707221978</v>
      </c>
      <c r="AD82">
        <v>0.80208882280951366</v>
      </c>
      <c r="AE82">
        <v>1.1664035260489241</v>
      </c>
      <c r="AF82">
        <v>0.20942910776046419</v>
      </c>
      <c r="AG82">
        <v>1.4381262503894769</v>
      </c>
      <c r="AH82">
        <v>3.7929342059346149</v>
      </c>
      <c r="AI82">
        <v>0.52649761736853973</v>
      </c>
      <c r="AJ82">
        <v>1.282390225555371</v>
      </c>
      <c r="AK82">
        <v>0.88838716591339206</v>
      </c>
      <c r="AL82">
        <v>5.6467782986287167</v>
      </c>
      <c r="AM82">
        <v>2.061022854618357E-3</v>
      </c>
      <c r="AN82">
        <v>0.20344570035842341</v>
      </c>
    </row>
    <row r="83" spans="1:40" x14ac:dyDescent="0.45">
      <c r="A83" s="1" t="s">
        <v>135</v>
      </c>
      <c r="B83">
        <v>0.57667394093826585</v>
      </c>
      <c r="C83">
        <v>6.5130139029261069E-2</v>
      </c>
      <c r="D83">
        <v>1.943366613185106E-2</v>
      </c>
      <c r="E83">
        <v>3.069036818861285E-2</v>
      </c>
      <c r="F83">
        <v>0.16998653014312631</v>
      </c>
      <c r="G83">
        <v>3.3948578056155712E-2</v>
      </c>
      <c r="H83">
        <v>0.47590567520897792</v>
      </c>
      <c r="I83">
        <v>0.49045847432991102</v>
      </c>
      <c r="J83">
        <v>4.8530473488378412E-2</v>
      </c>
      <c r="K83">
        <v>7.3516184328025785E-2</v>
      </c>
      <c r="L83">
        <v>0.18147167135658249</v>
      </c>
      <c r="M83">
        <v>0.1740339992894244</v>
      </c>
      <c r="N83">
        <v>3.2159114985306887E-2</v>
      </c>
      <c r="O83">
        <v>6.4635729271156878E-2</v>
      </c>
      <c r="P83">
        <v>3.7508393225574907E-2</v>
      </c>
      <c r="Q83">
        <v>4.8087583431402139E-2</v>
      </c>
      <c r="R83">
        <v>2.7438998161157111E-2</v>
      </c>
      <c r="S83">
        <v>7.0651393232163989E-2</v>
      </c>
      <c r="T83">
        <v>4.2345898014585513E-2</v>
      </c>
      <c r="U83">
        <v>0.53230922151584126</v>
      </c>
      <c r="V83">
        <v>0.82358091097375641</v>
      </c>
      <c r="W83">
        <v>1.1583368316270339</v>
      </c>
      <c r="X83">
        <v>1.6270513121022269E-2</v>
      </c>
      <c r="Y83">
        <v>1.5680745161109962E-2</v>
      </c>
      <c r="Z83">
        <v>0.27628888316642031</v>
      </c>
      <c r="AA83">
        <v>0.34848407041004209</v>
      </c>
      <c r="AB83">
        <v>2.6682063964977371E-2</v>
      </c>
      <c r="AC83">
        <v>0.61619976272940391</v>
      </c>
      <c r="AD83">
        <v>0.74206969583790705</v>
      </c>
      <c r="AE83">
        <v>1.1495927605620739</v>
      </c>
      <c r="AF83">
        <v>0.20215745170071489</v>
      </c>
      <c r="AG83">
        <v>1.3073563990774471</v>
      </c>
      <c r="AH83">
        <v>3.5604505246385161</v>
      </c>
      <c r="AI83">
        <v>0.44543700658790558</v>
      </c>
      <c r="AJ83">
        <v>1.0553212329928059</v>
      </c>
      <c r="AK83">
        <v>0.76729186926577597</v>
      </c>
      <c r="AL83">
        <v>4.993482691466701</v>
      </c>
      <c r="AM83">
        <v>1.866832920341204E-3</v>
      </c>
      <c r="AN83">
        <v>0.19903413361596939</v>
      </c>
    </row>
    <row r="84" spans="1:40" x14ac:dyDescent="0.45">
      <c r="A84" s="1" t="s">
        <v>136</v>
      </c>
      <c r="B84">
        <v>1.318475948238482</v>
      </c>
      <c r="C84">
        <v>0.1489042781194376</v>
      </c>
      <c r="D84">
        <v>4.4342246806371957E-2</v>
      </c>
      <c r="E84">
        <v>7.0200441263523206E-2</v>
      </c>
      <c r="F84">
        <v>0.38780661831568047</v>
      </c>
      <c r="G84">
        <v>7.7382959838307938E-2</v>
      </c>
      <c r="H84">
        <v>1.0903732452468149</v>
      </c>
      <c r="I84">
        <v>1.123771903354982</v>
      </c>
      <c r="J84">
        <v>0.1109484136259378</v>
      </c>
      <c r="K84">
        <v>0.1684250815777672</v>
      </c>
      <c r="L84">
        <v>0.41542791846006422</v>
      </c>
      <c r="M84">
        <v>0.39720846394300963</v>
      </c>
      <c r="N84">
        <v>7.3369451384035403E-2</v>
      </c>
      <c r="O84">
        <v>0.14753258119559179</v>
      </c>
      <c r="P84">
        <v>8.5670529852445124E-2</v>
      </c>
      <c r="Q84">
        <v>0.10979690401205219</v>
      </c>
      <c r="R84">
        <v>6.2734909685556367E-2</v>
      </c>
      <c r="S84">
        <v>0.1611638979776665</v>
      </c>
      <c r="T84">
        <v>9.6980578678062312E-2</v>
      </c>
      <c r="U84">
        <v>1.2159273541971041</v>
      </c>
      <c r="V84">
        <v>1.886371096085899</v>
      </c>
      <c r="W84">
        <v>2.6532855929695418</v>
      </c>
      <c r="X84">
        <v>3.725568819973557E-2</v>
      </c>
      <c r="Y84">
        <v>3.5794536913301263E-2</v>
      </c>
      <c r="Z84">
        <v>0.63284217561100842</v>
      </c>
      <c r="AA84">
        <v>0.79641196432792427</v>
      </c>
      <c r="AB84">
        <v>6.088972717921097E-2</v>
      </c>
      <c r="AC84">
        <v>1.4104867473393869</v>
      </c>
      <c r="AD84">
        <v>1.699470705332254</v>
      </c>
      <c r="AE84">
        <v>2.6346102954941788</v>
      </c>
      <c r="AF84">
        <v>0.4631955717195762</v>
      </c>
      <c r="AG84">
        <v>2.9934725569713789</v>
      </c>
      <c r="AH84">
        <v>8.1554009773643124</v>
      </c>
      <c r="AI84">
        <v>1.0190417136411081</v>
      </c>
      <c r="AJ84">
        <v>2.4134491377510292</v>
      </c>
      <c r="AK84">
        <v>1.755807989601512</v>
      </c>
      <c r="AL84">
        <v>11.42993314108416</v>
      </c>
      <c r="AM84">
        <v>4.2743337776959371E-3</v>
      </c>
      <c r="AN84">
        <v>0.45610560192483118</v>
      </c>
    </row>
    <row r="85" spans="1:40" x14ac:dyDescent="0.45">
      <c r="A85" s="1" t="s">
        <v>137</v>
      </c>
      <c r="B85">
        <v>1.2246182684274081</v>
      </c>
      <c r="C85">
        <v>0.13837350911631449</v>
      </c>
      <c r="D85">
        <v>4.2270423879609872E-2</v>
      </c>
      <c r="E85">
        <v>6.4820908219952969E-2</v>
      </c>
      <c r="F85">
        <v>0.37035959333531832</v>
      </c>
      <c r="G85">
        <v>7.4714759542183137E-2</v>
      </c>
      <c r="H85">
        <v>0.98512023427882434</v>
      </c>
      <c r="I85">
        <v>1.0146207096062541</v>
      </c>
      <c r="J85">
        <v>0.10315933728544351</v>
      </c>
      <c r="K85">
        <v>0.15230963000704059</v>
      </c>
      <c r="L85">
        <v>0.37956431732683232</v>
      </c>
      <c r="M85">
        <v>0.37730581139411129</v>
      </c>
      <c r="N85">
        <v>7.0047217967875469E-2</v>
      </c>
      <c r="O85">
        <v>0.14001332105614031</v>
      </c>
      <c r="P85">
        <v>8.0617933693041502E-2</v>
      </c>
      <c r="Q85">
        <v>0.1037671941894895</v>
      </c>
      <c r="R85">
        <v>5.8270528969242598E-2</v>
      </c>
      <c r="S85">
        <v>0.1541543592613541</v>
      </c>
      <c r="T85">
        <v>8.8105927127626799E-2</v>
      </c>
      <c r="U85">
        <v>1.142840014881092</v>
      </c>
      <c r="V85">
        <v>1.711266312628309</v>
      </c>
      <c r="W85">
        <v>2.4049091001180618</v>
      </c>
      <c r="X85">
        <v>3.393132942195639E-2</v>
      </c>
      <c r="Y85">
        <v>3.3935549380153453E-2</v>
      </c>
      <c r="Z85">
        <v>0.57390208821579902</v>
      </c>
      <c r="AA85">
        <v>0.74386089347265627</v>
      </c>
      <c r="AB85">
        <v>5.7940170766381582E-2</v>
      </c>
      <c r="AC85">
        <v>1.290262066058002</v>
      </c>
      <c r="AD85">
        <v>1.5441622051292001</v>
      </c>
      <c r="AE85">
        <v>2.3716638768621578</v>
      </c>
      <c r="AF85">
        <v>0.41822218509180498</v>
      </c>
      <c r="AG85">
        <v>2.7271980953744279</v>
      </c>
      <c r="AH85">
        <v>7.3939512916674301</v>
      </c>
      <c r="AI85">
        <v>0.93902795168512532</v>
      </c>
      <c r="AJ85">
        <v>2.2341568880624911</v>
      </c>
      <c r="AK85">
        <v>1.6125411520592989</v>
      </c>
      <c r="AL85">
        <v>10.45801850041155</v>
      </c>
      <c r="AM85">
        <v>3.8962965318060701E-3</v>
      </c>
      <c r="AN85">
        <v>0.41102089944641079</v>
      </c>
    </row>
    <row r="86" spans="1:40" x14ac:dyDescent="0.45">
      <c r="A86" s="1" t="s">
        <v>138</v>
      </c>
      <c r="B86">
        <v>0.97560570986793116</v>
      </c>
      <c r="C86">
        <v>0.11921077051228179</v>
      </c>
      <c r="D86">
        <v>5.6376082394540762E-2</v>
      </c>
      <c r="E86">
        <v>5.2533862292866107E-2</v>
      </c>
      <c r="F86">
        <v>0.58606550873308427</v>
      </c>
      <c r="G86">
        <v>0.12141331750108229</v>
      </c>
      <c r="H86">
        <v>0.29867288656260482</v>
      </c>
      <c r="I86">
        <v>0.27128559688257192</v>
      </c>
      <c r="J86">
        <v>0.28423566230001701</v>
      </c>
      <c r="K86">
        <v>4.015967224197603E-2</v>
      </c>
      <c r="L86">
        <v>0.34506569337912613</v>
      </c>
      <c r="M86">
        <v>0.52907759488229422</v>
      </c>
      <c r="N86">
        <v>0.12391899716641171</v>
      </c>
      <c r="O86">
        <v>0.23098008571501949</v>
      </c>
      <c r="P86">
        <v>0.13100344513437551</v>
      </c>
      <c r="Q86">
        <v>0.2078651428068802</v>
      </c>
      <c r="R86">
        <v>0.1207764528585223</v>
      </c>
      <c r="S86">
        <v>1.104866229832739</v>
      </c>
      <c r="T86">
        <v>8.1288205296856944E-2</v>
      </c>
      <c r="U86">
        <v>2.0356940107551278</v>
      </c>
      <c r="V86">
        <v>0.93708327853945927</v>
      </c>
      <c r="W86">
        <v>0.72481339898081076</v>
      </c>
      <c r="X86">
        <v>1.292120210067727E-2</v>
      </c>
      <c r="Y86">
        <v>0.15154432153734479</v>
      </c>
      <c r="Z86">
        <v>0.157385198634243</v>
      </c>
      <c r="AA86">
        <v>2.3015456087338708</v>
      </c>
      <c r="AB86">
        <v>0.14790071006127639</v>
      </c>
      <c r="AC86">
        <v>0.89370493363087833</v>
      </c>
      <c r="AD86">
        <v>0.36649715569261399</v>
      </c>
      <c r="AE86">
        <v>0.38676077850125412</v>
      </c>
      <c r="AF86">
        <v>0.427025039159244</v>
      </c>
      <c r="AG86">
        <v>0.79775385429472934</v>
      </c>
      <c r="AH86">
        <v>1.9711142014113989</v>
      </c>
      <c r="AI86">
        <v>10.05133583176746</v>
      </c>
      <c r="AJ86">
        <v>3.4910902014635079</v>
      </c>
      <c r="AK86">
        <v>2.1101262506759482</v>
      </c>
      <c r="AL86">
        <v>33.350895926635161</v>
      </c>
      <c r="AM86">
        <v>3.3988845386599392E-3</v>
      </c>
      <c r="AN86">
        <v>0.11753785954258671</v>
      </c>
    </row>
    <row r="87" spans="1:40" x14ac:dyDescent="0.45">
      <c r="A87" s="1" t="s">
        <v>139</v>
      </c>
      <c r="B87">
        <v>0.74241861646075169</v>
      </c>
      <c r="C87">
        <v>8.4553449489603361E-2</v>
      </c>
      <c r="D87">
        <v>3.6053090750837638E-2</v>
      </c>
      <c r="E87">
        <v>3.5623447761519753E-2</v>
      </c>
      <c r="F87">
        <v>0.32218502561714452</v>
      </c>
      <c r="G87">
        <v>7.2598308396832206E-2</v>
      </c>
      <c r="H87">
        <v>0.33160703821976462</v>
      </c>
      <c r="I87">
        <v>0.3348746762604482</v>
      </c>
      <c r="J87">
        <v>6.3587102037807264E-2</v>
      </c>
      <c r="K87">
        <v>5.2678101963367231E-2</v>
      </c>
      <c r="L87">
        <v>0.16964068214084799</v>
      </c>
      <c r="M87">
        <v>0.30922534268342511</v>
      </c>
      <c r="N87">
        <v>6.0735604129357287E-2</v>
      </c>
      <c r="O87">
        <v>0.11355637797863161</v>
      </c>
      <c r="P87">
        <v>5.8928525393974238E-2</v>
      </c>
      <c r="Q87">
        <v>8.0079162897072606E-2</v>
      </c>
      <c r="R87">
        <v>3.5340607481881101E-2</v>
      </c>
      <c r="S87">
        <v>0.13635629049930009</v>
      </c>
      <c r="T87">
        <v>3.4468546150468557E-2</v>
      </c>
      <c r="U87">
        <v>0.82232064295942209</v>
      </c>
      <c r="V87">
        <v>0.64506798124845866</v>
      </c>
      <c r="W87">
        <v>0.88604998791341727</v>
      </c>
      <c r="X87">
        <v>1.41087885877366E-2</v>
      </c>
      <c r="Y87">
        <v>2.7197062649530871E-2</v>
      </c>
      <c r="Z87">
        <v>0.21440834511268969</v>
      </c>
      <c r="AA87">
        <v>0.49078264211733891</v>
      </c>
      <c r="AB87">
        <v>4.8438622472733818E-2</v>
      </c>
      <c r="AC87">
        <v>0.59172798163972151</v>
      </c>
      <c r="AD87">
        <v>0.60615993831065795</v>
      </c>
      <c r="AE87">
        <v>0.7130665291616004</v>
      </c>
      <c r="AF87">
        <v>0.1381968410544312</v>
      </c>
      <c r="AG87">
        <v>1.1421735018400689</v>
      </c>
      <c r="AH87">
        <v>2.7437332053533381</v>
      </c>
      <c r="AI87">
        <v>0.49746048900722423</v>
      </c>
      <c r="AJ87">
        <v>1.282476731309669</v>
      </c>
      <c r="AK87">
        <v>0.80191142357238387</v>
      </c>
      <c r="AL87">
        <v>4.8189060022653054</v>
      </c>
      <c r="AM87">
        <v>1.653086639376846E-3</v>
      </c>
      <c r="AN87">
        <v>0.1279096974357247</v>
      </c>
    </row>
    <row r="88" spans="1:40" x14ac:dyDescent="0.45">
      <c r="A88" s="1" t="s">
        <v>140</v>
      </c>
      <c r="B88">
        <v>0.47835073337956968</v>
      </c>
      <c r="C88">
        <v>5.4122897868765403E-2</v>
      </c>
      <c r="D88">
        <v>1.764819091782098E-2</v>
      </c>
      <c r="E88">
        <v>2.4919263174730259E-2</v>
      </c>
      <c r="F88">
        <v>0.15531452091435541</v>
      </c>
      <c r="G88">
        <v>3.216134933697825E-2</v>
      </c>
      <c r="H88">
        <v>0.35583939639460649</v>
      </c>
      <c r="I88">
        <v>0.36576894671237081</v>
      </c>
      <c r="J88">
        <v>4.0409472698892633E-2</v>
      </c>
      <c r="K88">
        <v>5.5169943422004639E-2</v>
      </c>
      <c r="L88">
        <v>0.1416695053692871</v>
      </c>
      <c r="M88">
        <v>0.1561556489238842</v>
      </c>
      <c r="N88">
        <v>2.9353270522398889E-2</v>
      </c>
      <c r="O88">
        <v>5.7817256263680207E-2</v>
      </c>
      <c r="P88">
        <v>3.2586573507891153E-2</v>
      </c>
      <c r="Q88">
        <v>4.2404876068685968E-2</v>
      </c>
      <c r="R88">
        <v>2.2762744104696048E-2</v>
      </c>
      <c r="S88">
        <v>6.4892099171373341E-2</v>
      </c>
      <c r="T88">
        <v>3.2349625482021221E-2</v>
      </c>
      <c r="U88">
        <v>0.46052445743235271</v>
      </c>
      <c r="V88">
        <v>0.62565992476241883</v>
      </c>
      <c r="W88">
        <v>0.87703027317975379</v>
      </c>
      <c r="X88">
        <v>1.254944002001767E-2</v>
      </c>
      <c r="Y88">
        <v>1.397783725580729E-2</v>
      </c>
      <c r="Z88">
        <v>0.20961562754702001</v>
      </c>
      <c r="AA88">
        <v>0.29490277420832028</v>
      </c>
      <c r="AB88">
        <v>2.4083628569525561E-2</v>
      </c>
      <c r="AC88">
        <v>0.48322302100899311</v>
      </c>
      <c r="AD88">
        <v>0.56719035025803621</v>
      </c>
      <c r="AE88">
        <v>0.84738121671404809</v>
      </c>
      <c r="AF88">
        <v>0.1507861172609663</v>
      </c>
      <c r="AG88">
        <v>1.0095425248780061</v>
      </c>
      <c r="AH88">
        <v>2.698582493536172</v>
      </c>
      <c r="AI88">
        <v>0.35896503927471363</v>
      </c>
      <c r="AJ88">
        <v>0.86484183635928291</v>
      </c>
      <c r="AK88">
        <v>0.61072316434831675</v>
      </c>
      <c r="AL88">
        <v>3.919169155860899</v>
      </c>
      <c r="AM88">
        <v>1.4446350949748441E-3</v>
      </c>
      <c r="AN88">
        <v>0.1473275915060874</v>
      </c>
    </row>
    <row r="89" spans="1:40" x14ac:dyDescent="0.45">
      <c r="A89" s="1" t="s">
        <v>141</v>
      </c>
      <c r="B89">
        <v>0.11132386863762921</v>
      </c>
      <c r="C89">
        <v>1.2459865117110169E-2</v>
      </c>
      <c r="D89">
        <v>1.9777548579870221E-3</v>
      </c>
      <c r="E89">
        <v>6.549615840486204E-3</v>
      </c>
      <c r="F89">
        <v>1.620174897051449E-2</v>
      </c>
      <c r="G89">
        <v>1.9088452528760039E-3</v>
      </c>
      <c r="H89">
        <v>0.1370577295915387</v>
      </c>
      <c r="I89">
        <v>0.14235368610709959</v>
      </c>
      <c r="J89">
        <v>9.1903902511067774E-3</v>
      </c>
      <c r="K89">
        <v>2.0938653414860561E-2</v>
      </c>
      <c r="L89">
        <v>4.5318979896497753E-2</v>
      </c>
      <c r="M89">
        <v>1.9904177839704992E-2</v>
      </c>
      <c r="N89">
        <v>3.100093327797641E-3</v>
      </c>
      <c r="O89">
        <v>7.5995793187095886E-3</v>
      </c>
      <c r="P89">
        <v>5.5303635775399533E-3</v>
      </c>
      <c r="Q89">
        <v>6.3619626162177197E-3</v>
      </c>
      <c r="R89">
        <v>5.2945053308721722E-3</v>
      </c>
      <c r="S89">
        <v>6.3405851899310849E-3</v>
      </c>
      <c r="T89">
        <v>1.1397604583732091E-2</v>
      </c>
      <c r="U89">
        <v>8.0732477735497368E-2</v>
      </c>
      <c r="V89">
        <v>0.22573919299602641</v>
      </c>
      <c r="W89">
        <v>0.32090453278218473</v>
      </c>
      <c r="X89">
        <v>4.2402333032658503E-3</v>
      </c>
      <c r="Y89">
        <v>1.900246562472572E-3</v>
      </c>
      <c r="Z89">
        <v>7.6049937583337848E-2</v>
      </c>
      <c r="AA89">
        <v>6.0498730650827212E-2</v>
      </c>
      <c r="AB89">
        <v>2.8860844983712121E-3</v>
      </c>
      <c r="AC89">
        <v>0.15135964484869599</v>
      </c>
      <c r="AD89">
        <v>0.19938877100524841</v>
      </c>
      <c r="AE89">
        <v>0.34521567650820739</v>
      </c>
      <c r="AF89">
        <v>5.8648414058009753E-2</v>
      </c>
      <c r="AG89">
        <v>0.3393393534150127</v>
      </c>
      <c r="AH89">
        <v>0.98313206980979317</v>
      </c>
      <c r="AI89">
        <v>9.8207326123066707E-2</v>
      </c>
      <c r="AJ89">
        <v>0.21596763191341881</v>
      </c>
      <c r="AK89">
        <v>0.1780088373653072</v>
      </c>
      <c r="AL89">
        <v>1.2227537980320951</v>
      </c>
      <c r="AM89">
        <v>4.8100095580923399E-4</v>
      </c>
      <c r="AN89">
        <v>5.9052819545294281E-2</v>
      </c>
    </row>
    <row r="90" spans="1:40" x14ac:dyDescent="0.45">
      <c r="A90" s="1" t="s">
        <v>142</v>
      </c>
      <c r="B90">
        <v>2.7763205429946711</v>
      </c>
      <c r="C90">
        <v>0.2767265875165526</v>
      </c>
      <c r="D90">
        <v>7.5426989998242336E-2</v>
      </c>
      <c r="E90">
        <v>3.5284433534143643E-2</v>
      </c>
      <c r="F90">
        <v>1.1790935211523541</v>
      </c>
      <c r="G90">
        <v>0.12953579300830509</v>
      </c>
      <c r="H90">
        <v>1.8266283093267119</v>
      </c>
      <c r="I90">
        <v>1.8996676480575689</v>
      </c>
      <c r="J90">
        <v>0.44350655363972691</v>
      </c>
      <c r="K90">
        <v>0.63998642016749574</v>
      </c>
      <c r="L90">
        <v>0.77289840803616328</v>
      </c>
      <c r="M90">
        <v>0.68464933075681966</v>
      </c>
      <c r="N90">
        <v>0.11067497235556829</v>
      </c>
      <c r="O90">
        <v>0.24936303687626901</v>
      </c>
      <c r="P90">
        <v>0.2280826374315188</v>
      </c>
      <c r="Q90">
        <v>0.25696767821525429</v>
      </c>
      <c r="R90">
        <v>0.19231288218899589</v>
      </c>
      <c r="S90">
        <v>0.26210035466117099</v>
      </c>
      <c r="T90">
        <v>0.1322594912934372</v>
      </c>
      <c r="U90">
        <v>34.967464216971898</v>
      </c>
      <c r="V90">
        <v>16.173434225941801</v>
      </c>
      <c r="W90">
        <v>16.442832823258399</v>
      </c>
      <c r="X90">
        <v>4.7142579286167753E-2</v>
      </c>
      <c r="Y90">
        <v>5.7627829305693698E-2</v>
      </c>
      <c r="Z90">
        <v>0.77972164781391484</v>
      </c>
      <c r="AA90">
        <v>1.0241777175615701</v>
      </c>
      <c r="AB90">
        <v>0.1002109798515155</v>
      </c>
      <c r="AC90">
        <v>0.83602286168322659</v>
      </c>
      <c r="AD90">
        <v>12.630191701923421</v>
      </c>
      <c r="AE90">
        <v>0.44756653667658908</v>
      </c>
      <c r="AF90">
        <v>0.69966598445442429</v>
      </c>
      <c r="AG90">
        <v>2.6211915165206752</v>
      </c>
      <c r="AH90">
        <v>5.5478252125374823</v>
      </c>
      <c r="AI90">
        <v>0.94681653789432918</v>
      </c>
      <c r="AJ90">
        <v>2.7175277667908171</v>
      </c>
      <c r="AK90">
        <v>2.8657832752920811</v>
      </c>
      <c r="AL90">
        <v>23.79957420774566</v>
      </c>
      <c r="AM90">
        <v>6.078164182349936E-3</v>
      </c>
      <c r="AN90">
        <v>0.42977669243501471</v>
      </c>
    </row>
    <row r="91" spans="1:40" x14ac:dyDescent="0.45">
      <c r="A91" s="1" t="s">
        <v>143</v>
      </c>
      <c r="B91">
        <v>0.97219518984955999</v>
      </c>
      <c r="C91">
        <v>0.1104347022749757</v>
      </c>
      <c r="D91">
        <v>4.2700091322104568E-2</v>
      </c>
      <c r="E91">
        <v>4.8238375914545183E-2</v>
      </c>
      <c r="F91">
        <v>0.37964795166423509</v>
      </c>
      <c r="G91">
        <v>8.3254304979790777E-2</v>
      </c>
      <c r="H91">
        <v>0.54916167402987182</v>
      </c>
      <c r="I91">
        <v>0.55976484330090526</v>
      </c>
      <c r="J91">
        <v>8.2814020107056185E-2</v>
      </c>
      <c r="K91">
        <v>8.6140812930814298E-2</v>
      </c>
      <c r="L91">
        <v>0.24830650056988959</v>
      </c>
      <c r="M91">
        <v>0.37010647723797968</v>
      </c>
      <c r="N91">
        <v>7.1628399053274797E-2</v>
      </c>
      <c r="O91">
        <v>0.1362955401872725</v>
      </c>
      <c r="P91">
        <v>7.2816600416414939E-2</v>
      </c>
      <c r="Q91">
        <v>9.7434238486419883E-2</v>
      </c>
      <c r="R91">
        <v>4.6272202756613451E-2</v>
      </c>
      <c r="S91">
        <v>0.15999645268886409</v>
      </c>
      <c r="T91">
        <v>5.3333399073120888E-2</v>
      </c>
      <c r="U91">
        <v>1.0208053940958599</v>
      </c>
      <c r="V91">
        <v>1.0144831372096059</v>
      </c>
      <c r="W91">
        <v>1.407727065772244</v>
      </c>
      <c r="X91">
        <v>2.127126025564708E-2</v>
      </c>
      <c r="Y91">
        <v>3.2748592876702558E-2</v>
      </c>
      <c r="Z91">
        <v>0.33853519654722031</v>
      </c>
      <c r="AA91">
        <v>0.62544952412386567</v>
      </c>
      <c r="AB91">
        <v>5.7670316430184977E-2</v>
      </c>
      <c r="AC91">
        <v>0.85728314390065496</v>
      </c>
      <c r="AD91">
        <v>0.93653575834808778</v>
      </c>
      <c r="AE91">
        <v>1.2473292773638389</v>
      </c>
      <c r="AF91">
        <v>0.23087550358552769</v>
      </c>
      <c r="AG91">
        <v>1.7168411733588209</v>
      </c>
      <c r="AH91">
        <v>4.3452339681797376</v>
      </c>
      <c r="AI91">
        <v>0.68249734933088513</v>
      </c>
      <c r="AJ91">
        <v>1.7105385303820539</v>
      </c>
      <c r="AK91">
        <v>1.126112898291082</v>
      </c>
      <c r="AL91">
        <v>6.96852039448365</v>
      </c>
      <c r="AM91">
        <v>2.4714819109421852E-3</v>
      </c>
      <c r="AN91">
        <v>0.21996649760027021</v>
      </c>
    </row>
    <row r="92" spans="1:40" x14ac:dyDescent="0.45">
      <c r="A92" s="1" t="s">
        <v>144</v>
      </c>
      <c r="B92">
        <v>0.45103580732209148</v>
      </c>
      <c r="C92">
        <v>5.1268516679054792E-2</v>
      </c>
      <c r="D92">
        <v>2.034214175738483E-2</v>
      </c>
      <c r="E92">
        <v>2.2192022718917789E-2</v>
      </c>
      <c r="F92">
        <v>0.18111529642607141</v>
      </c>
      <c r="G92">
        <v>4.0017818016070107E-2</v>
      </c>
      <c r="H92">
        <v>0.24122180623598169</v>
      </c>
      <c r="I92">
        <v>0.2453951306587219</v>
      </c>
      <c r="J92">
        <v>3.8473799057193968E-2</v>
      </c>
      <c r="K92">
        <v>3.7940087605509078E-2</v>
      </c>
      <c r="L92">
        <v>0.1121126465883014</v>
      </c>
      <c r="M92">
        <v>0.17581248680677139</v>
      </c>
      <c r="N92">
        <v>3.4163215817407833E-2</v>
      </c>
      <c r="O92">
        <v>6.4695493184120517E-2</v>
      </c>
      <c r="P92">
        <v>3.4295247577427378E-2</v>
      </c>
      <c r="Q92">
        <v>4.60793799529777E-2</v>
      </c>
      <c r="R92">
        <v>2.146804946913472E-2</v>
      </c>
      <c r="S92">
        <v>7.6417152799692897E-2</v>
      </c>
      <c r="T92">
        <v>2.377652798878668E-2</v>
      </c>
      <c r="U92">
        <v>0.48019481949489112</v>
      </c>
      <c r="V92">
        <v>0.45063261545867928</v>
      </c>
      <c r="W92">
        <v>0.62391118090626307</v>
      </c>
      <c r="X92">
        <v>9.5387570138460234E-3</v>
      </c>
      <c r="Y92">
        <v>1.553122889222861E-2</v>
      </c>
      <c r="Z92">
        <v>0.15024545298016809</v>
      </c>
      <c r="AA92">
        <v>0.2922001532937194</v>
      </c>
      <c r="AB92">
        <v>2.7434616140728559E-2</v>
      </c>
      <c r="AC92">
        <v>0.38800398122657348</v>
      </c>
      <c r="AD92">
        <v>0.41765407204409838</v>
      </c>
      <c r="AE92">
        <v>0.54169850503747341</v>
      </c>
      <c r="AF92">
        <v>0.1012254049420056</v>
      </c>
      <c r="AG92">
        <v>0.7704194475617403</v>
      </c>
      <c r="AH92">
        <v>1.927180926209175</v>
      </c>
      <c r="AI92">
        <v>0.31296989805890341</v>
      </c>
      <c r="AJ92">
        <v>0.7899070314646407</v>
      </c>
      <c r="AK92">
        <v>0.51347901122900996</v>
      </c>
      <c r="AL92">
        <v>3.15531992588945</v>
      </c>
      <c r="AM92">
        <v>1.1104284161077851E-3</v>
      </c>
      <c r="AN92">
        <v>9.5862176531769538E-2</v>
      </c>
    </row>
    <row r="93" spans="1:40" x14ac:dyDescent="0.45">
      <c r="A93" s="1" t="s">
        <v>145</v>
      </c>
      <c r="B93">
        <v>0.34382190570724319</v>
      </c>
      <c r="C93">
        <v>3.8739697493932433E-2</v>
      </c>
      <c r="D93">
        <v>1.014621401045435E-2</v>
      </c>
      <c r="E93">
        <v>1.8805608810164558E-2</v>
      </c>
      <c r="F93">
        <v>8.7857671297244935E-2</v>
      </c>
      <c r="G93">
        <v>1.646886216263441E-2</v>
      </c>
      <c r="H93">
        <v>0.32043647172348849</v>
      </c>
      <c r="I93">
        <v>0.33113235023215742</v>
      </c>
      <c r="J93">
        <v>2.8789939485979629E-2</v>
      </c>
      <c r="K93">
        <v>4.9310226853320718E-2</v>
      </c>
      <c r="L93">
        <v>0.1165497103873385</v>
      </c>
      <c r="M93">
        <v>9.2642925421373298E-2</v>
      </c>
      <c r="N93">
        <v>1.6649841232121852E-2</v>
      </c>
      <c r="O93">
        <v>3.4575595723251938E-2</v>
      </c>
      <c r="P93">
        <v>2.097411175368254E-2</v>
      </c>
      <c r="Q93">
        <v>2.629846418277898E-2</v>
      </c>
      <c r="R93">
        <v>1.635756569422438E-2</v>
      </c>
      <c r="S93">
        <v>3.6196815282330527E-2</v>
      </c>
      <c r="T93">
        <v>2.7864500930815869E-2</v>
      </c>
      <c r="U93">
        <v>0.2994837680684706</v>
      </c>
      <c r="V93">
        <v>0.54523750480546496</v>
      </c>
      <c r="W93">
        <v>0.76962640096642976</v>
      </c>
      <c r="X93">
        <v>1.0593423174231949E-2</v>
      </c>
      <c r="Y93">
        <v>8.4340442672358341E-3</v>
      </c>
      <c r="Z93">
        <v>0.1831726317792535</v>
      </c>
      <c r="AA93">
        <v>0.20227047239662241</v>
      </c>
      <c r="AB93">
        <v>1.406915282441209E-2</v>
      </c>
      <c r="AC93">
        <v>0.39370296587431819</v>
      </c>
      <c r="AD93">
        <v>0.48801917761332991</v>
      </c>
      <c r="AE93">
        <v>0.78552585271079789</v>
      </c>
      <c r="AF93">
        <v>0.1364643868591148</v>
      </c>
      <c r="AG93">
        <v>0.85008348207854334</v>
      </c>
      <c r="AH93">
        <v>2.3630069694374409</v>
      </c>
      <c r="AI93">
        <v>0.27549818645702262</v>
      </c>
      <c r="AJ93">
        <v>0.63914117597860742</v>
      </c>
      <c r="AK93">
        <v>0.48174137218462748</v>
      </c>
      <c r="AL93">
        <v>3.187342452291881</v>
      </c>
      <c r="AM93">
        <v>1.2109839375182611E-3</v>
      </c>
      <c r="AN93">
        <v>0.13542023913823731</v>
      </c>
    </row>
    <row r="94" spans="1:40" x14ac:dyDescent="0.45">
      <c r="A94" s="1" t="s">
        <v>146</v>
      </c>
      <c r="B94">
        <v>0.88374563436307652</v>
      </c>
      <c r="C94">
        <v>9.9411239108986901E-2</v>
      </c>
      <c r="D94">
        <v>2.3513801385718031E-2</v>
      </c>
      <c r="E94">
        <v>4.9241151463384793E-2</v>
      </c>
      <c r="F94">
        <v>0.20179663232686099</v>
      </c>
      <c r="G94">
        <v>3.5612806248702472E-2</v>
      </c>
      <c r="H94">
        <v>0.88899378874720436</v>
      </c>
      <c r="I94">
        <v>0.9200826266976283</v>
      </c>
      <c r="J94">
        <v>7.3742781659273865E-2</v>
      </c>
      <c r="K94">
        <v>0.1365033304822631</v>
      </c>
      <c r="L94">
        <v>0.31445323989685547</v>
      </c>
      <c r="M94">
        <v>0.2183214559878873</v>
      </c>
      <c r="N94">
        <v>3.830063327683661E-2</v>
      </c>
      <c r="O94">
        <v>8.1816225474937776E-2</v>
      </c>
      <c r="P94">
        <v>5.1437051251864312E-2</v>
      </c>
      <c r="Q94">
        <v>6.3371474183760379E-2</v>
      </c>
      <c r="R94">
        <v>4.2041269731785201E-2</v>
      </c>
      <c r="S94">
        <v>8.2482684794767364E-2</v>
      </c>
      <c r="T94">
        <v>7.6283379743866842E-2</v>
      </c>
      <c r="U94">
        <v>0.73792125661063135</v>
      </c>
      <c r="V94">
        <v>1.4980036996438479</v>
      </c>
      <c r="W94">
        <v>2.1189397099704759</v>
      </c>
      <c r="X94">
        <v>2.8818899198038501E-2</v>
      </c>
      <c r="Y94">
        <v>2.0048680972606561E-2</v>
      </c>
      <c r="Z94">
        <v>0.50367221650711225</v>
      </c>
      <c r="AA94">
        <v>0.51010947563936115</v>
      </c>
      <c r="AB94">
        <v>3.288708168817011E-2</v>
      </c>
      <c r="AC94">
        <v>1.058828590790188</v>
      </c>
      <c r="AD94">
        <v>1.335578577231552</v>
      </c>
      <c r="AE94">
        <v>2.1974116703154731</v>
      </c>
      <c r="AF94">
        <v>0.37914473784403302</v>
      </c>
      <c r="AG94">
        <v>2.310798360327921</v>
      </c>
      <c r="AH94">
        <v>6.5016235526762873</v>
      </c>
      <c r="AI94">
        <v>0.72580113321381612</v>
      </c>
      <c r="AJ94">
        <v>1.660530752682289</v>
      </c>
      <c r="AK94">
        <v>1.2814763922139061</v>
      </c>
      <c r="AL94">
        <v>8.566919911395237</v>
      </c>
      <c r="AM94">
        <v>3.287123718192619E-3</v>
      </c>
      <c r="AN94">
        <v>0.377917909292383</v>
      </c>
    </row>
    <row r="95" spans="1:40" x14ac:dyDescent="0.45">
      <c r="A95" s="1" t="s">
        <v>147</v>
      </c>
      <c r="B95">
        <v>1.1289312671390059</v>
      </c>
      <c r="C95">
        <v>0.1275929883869307</v>
      </c>
      <c r="D95">
        <v>3.9460656272150341E-2</v>
      </c>
      <c r="E95">
        <v>5.9582312412748008E-2</v>
      </c>
      <c r="F95">
        <v>0.34603923963116318</v>
      </c>
      <c r="G95">
        <v>7.0167974811601128E-2</v>
      </c>
      <c r="H95">
        <v>0.89558576801374823</v>
      </c>
      <c r="I95">
        <v>0.92208996243963637</v>
      </c>
      <c r="J95">
        <v>9.5148385385231182E-2</v>
      </c>
      <c r="K95">
        <v>0.13853328555894431</v>
      </c>
      <c r="L95">
        <v>0.34704708894442338</v>
      </c>
      <c r="M95">
        <v>0.35163070672075181</v>
      </c>
      <c r="N95">
        <v>6.5437968680397821E-2</v>
      </c>
      <c r="O95">
        <v>0.13042919678505899</v>
      </c>
      <c r="P95">
        <v>7.4794220227390643E-2</v>
      </c>
      <c r="Q95">
        <v>9.647122300240607E-2</v>
      </c>
      <c r="R95">
        <v>5.3718172776982313E-2</v>
      </c>
      <c r="S95">
        <v>0.14413809643964179</v>
      </c>
      <c r="T95">
        <v>8.0325753765108893E-2</v>
      </c>
      <c r="U95">
        <v>1.0596658972077211</v>
      </c>
      <c r="V95">
        <v>1.5589990629005961</v>
      </c>
      <c r="W95">
        <v>2.189953089434447</v>
      </c>
      <c r="X95">
        <v>3.0974483676035228E-2</v>
      </c>
      <c r="Y95">
        <v>3.1597192222871197E-2</v>
      </c>
      <c r="Z95">
        <v>0.52274560694994532</v>
      </c>
      <c r="AA95">
        <v>0.68762154740828085</v>
      </c>
      <c r="AB95">
        <v>5.4042498518034492E-2</v>
      </c>
      <c r="AC95">
        <v>1.1804378607813779</v>
      </c>
      <c r="AD95">
        <v>1.407902608645857</v>
      </c>
      <c r="AE95">
        <v>2.1520783118724331</v>
      </c>
      <c r="AF95">
        <v>0.38008912592710609</v>
      </c>
      <c r="AG95">
        <v>2.48993190140712</v>
      </c>
      <c r="AH95">
        <v>6.7339883905973474</v>
      </c>
      <c r="AI95">
        <v>0.86225952814793805</v>
      </c>
      <c r="AJ95">
        <v>2.0561849772317902</v>
      </c>
      <c r="AK95">
        <v>1.478235334029812</v>
      </c>
      <c r="AL95">
        <v>9.5689311765543366</v>
      </c>
      <c r="AM95">
        <v>3.5583253446476938E-3</v>
      </c>
      <c r="AN95">
        <v>0.37317050058241752</v>
      </c>
    </row>
    <row r="96" spans="1:40" x14ac:dyDescent="0.45">
      <c r="A96" s="1" t="s">
        <v>148</v>
      </c>
      <c r="B96">
        <v>4.8542626816219956</v>
      </c>
      <c r="C96">
        <v>0.38352153787248749</v>
      </c>
      <c r="D96">
        <v>4.8386940959391077E-2</v>
      </c>
      <c r="E96">
        <v>0.1335922847881631</v>
      </c>
      <c r="F96">
        <v>0.9960325354041899</v>
      </c>
      <c r="G96">
        <v>8.2077653289308508E-2</v>
      </c>
      <c r="H96">
        <v>19.442414999063018</v>
      </c>
      <c r="I96">
        <v>6.360925231515564</v>
      </c>
      <c r="J96">
        <v>0.20825776906357121</v>
      </c>
      <c r="K96">
        <v>0.50972891943133458</v>
      </c>
      <c r="L96">
        <v>3.570360817027312</v>
      </c>
      <c r="M96">
        <v>0.70424544046230131</v>
      </c>
      <c r="N96">
        <v>0.2353611780009767</v>
      </c>
      <c r="O96">
        <v>0.15088343504809351</v>
      </c>
      <c r="P96">
        <v>0.20452540598949059</v>
      </c>
      <c r="Q96">
        <v>0.16014328941870501</v>
      </c>
      <c r="R96">
        <v>7.1920854376309393E-2</v>
      </c>
      <c r="S96">
        <v>7.5809470766042786</v>
      </c>
      <c r="T96">
        <v>0.1077980917620155</v>
      </c>
      <c r="U96">
        <v>1.053181431058273</v>
      </c>
      <c r="V96">
        <v>11.708750127570299</v>
      </c>
      <c r="W96">
        <v>7.4068747537994053</v>
      </c>
      <c r="X96">
        <v>4.5814252823518253E-2</v>
      </c>
      <c r="Y96">
        <v>3.7728255968030228E-2</v>
      </c>
      <c r="Z96">
        <v>0.82224247074393597</v>
      </c>
      <c r="AA96">
        <v>0.75179509195154304</v>
      </c>
      <c r="AB96">
        <v>5.3863935942021428E-2</v>
      </c>
      <c r="AC96">
        <v>1.177724160681346</v>
      </c>
      <c r="AD96">
        <v>1.208589654623073</v>
      </c>
      <c r="AE96">
        <v>1.12814877939805</v>
      </c>
      <c r="AF96">
        <v>0.33670731141017363</v>
      </c>
      <c r="AG96">
        <v>3.5095264464685392</v>
      </c>
      <c r="AH96">
        <v>17.79843928473554</v>
      </c>
      <c r="AI96">
        <v>0.74835444356624636</v>
      </c>
      <c r="AJ96">
        <v>648.59969585360398</v>
      </c>
      <c r="AK96">
        <v>278.05617225718419</v>
      </c>
      <c r="AL96">
        <v>21.858501900957339</v>
      </c>
      <c r="AM96">
        <v>3.0005570407132622E-2</v>
      </c>
      <c r="AN96">
        <v>0.34034379065890003</v>
      </c>
    </row>
    <row r="97" spans="1:40" x14ac:dyDescent="0.45">
      <c r="A97" s="1" t="s">
        <v>149</v>
      </c>
      <c r="B97">
        <v>0.66849527247074425</v>
      </c>
      <c r="C97">
        <v>7.2188307675658064E-2</v>
      </c>
      <c r="D97">
        <v>1.457161528921626E-2</v>
      </c>
      <c r="E97">
        <v>5.1434376502760421E-2</v>
      </c>
      <c r="F97">
        <v>0.17317196747930669</v>
      </c>
      <c r="G97">
        <v>2.125490664069422E-2</v>
      </c>
      <c r="H97">
        <v>1.090719975110326</v>
      </c>
      <c r="I97">
        <v>1.051215667158812</v>
      </c>
      <c r="J97">
        <v>4.8854601164734709E-2</v>
      </c>
      <c r="K97">
        <v>0.15303933021155619</v>
      </c>
      <c r="L97">
        <v>0.32092540871562653</v>
      </c>
      <c r="M97">
        <v>0.2360642459324066</v>
      </c>
      <c r="N97">
        <v>2.7333024613153331E-2</v>
      </c>
      <c r="O97">
        <v>7.1188154406023302E-2</v>
      </c>
      <c r="P97">
        <v>4.7836570218327129E-2</v>
      </c>
      <c r="Q97">
        <v>5.7531849841230373E-2</v>
      </c>
      <c r="R97">
        <v>2.2496712397234029E-2</v>
      </c>
      <c r="S97">
        <v>0.1044725770922592</v>
      </c>
      <c r="T97">
        <v>0.15471012487183711</v>
      </c>
      <c r="U97">
        <v>0.47060092119326902</v>
      </c>
      <c r="V97">
        <v>2.4185603382938701</v>
      </c>
      <c r="W97">
        <v>2.1357572303125671</v>
      </c>
      <c r="X97">
        <v>7.4994191068104232E-2</v>
      </c>
      <c r="Y97">
        <v>1.487940914899461E-2</v>
      </c>
      <c r="Z97">
        <v>1.3536782801927461</v>
      </c>
      <c r="AA97">
        <v>0.48274758426924669</v>
      </c>
      <c r="AB97">
        <v>2.4885911338330829E-2</v>
      </c>
      <c r="AC97">
        <v>0.39865600108585503</v>
      </c>
      <c r="AD97">
        <v>1.157234313595952</v>
      </c>
      <c r="AE97">
        <v>0.51884207248455261</v>
      </c>
      <c r="AF97">
        <v>131.91697996149881</v>
      </c>
      <c r="AG97">
        <v>2.523191199120149</v>
      </c>
      <c r="AH97">
        <v>10.34114391482184</v>
      </c>
      <c r="AI97">
        <v>100.35399556858771</v>
      </c>
      <c r="AJ97">
        <v>18.220859511452549</v>
      </c>
      <c r="AK97">
        <v>200.04388839909529</v>
      </c>
      <c r="AL97">
        <v>5.2865592298686392</v>
      </c>
      <c r="AM97">
        <v>2.399635091012116E-3</v>
      </c>
      <c r="AN97">
        <v>0.16752098364393569</v>
      </c>
    </row>
    <row r="98" spans="1:40" x14ac:dyDescent="0.45">
      <c r="A98" s="1" t="s">
        <v>150</v>
      </c>
      <c r="B98">
        <v>5.8719724849646077E-2</v>
      </c>
      <c r="C98">
        <v>5.8352364303382266E-3</v>
      </c>
      <c r="D98">
        <v>1.26482715105944E-3</v>
      </c>
      <c r="E98">
        <v>2.6489475003020758E-3</v>
      </c>
      <c r="F98">
        <v>5.2801350228859158E-2</v>
      </c>
      <c r="G98">
        <v>2.939844961127105E-3</v>
      </c>
      <c r="H98">
        <v>8.6067176052152097E-2</v>
      </c>
      <c r="I98">
        <v>8.7298610059190054E-2</v>
      </c>
      <c r="J98">
        <v>2.5323314508667932E-3</v>
      </c>
      <c r="K98">
        <v>1.346772237028738E-2</v>
      </c>
      <c r="L98">
        <v>1.9817220070964859E-2</v>
      </c>
      <c r="M98">
        <v>1.262334861390883E-2</v>
      </c>
      <c r="N98">
        <v>2.858330431769585E-3</v>
      </c>
      <c r="O98">
        <v>4.2910383420902542E-3</v>
      </c>
      <c r="P98">
        <v>3.8316842682127989E-3</v>
      </c>
      <c r="Q98">
        <v>4.0386774111618087E-3</v>
      </c>
      <c r="R98">
        <v>1.4107742284637859E-3</v>
      </c>
      <c r="S98">
        <v>4.8402642607141113E-3</v>
      </c>
      <c r="T98">
        <v>34.141720801836613</v>
      </c>
      <c r="U98">
        <v>2.38305544891689E-2</v>
      </c>
      <c r="V98">
        <v>6.8634953731942935E-2</v>
      </c>
      <c r="W98">
        <v>8.0747467369761627E-2</v>
      </c>
      <c r="X98">
        <v>1.229115023683988E-3</v>
      </c>
      <c r="Y98">
        <v>1.037506761258681E-3</v>
      </c>
      <c r="Z98">
        <v>2.196729370275902E-2</v>
      </c>
      <c r="AA98">
        <v>2.1873272800457949E-2</v>
      </c>
      <c r="AB98">
        <v>1.4250190210498581E-3</v>
      </c>
      <c r="AC98">
        <v>1.6142689408367172E-2</v>
      </c>
      <c r="AD98">
        <v>8.4139429617949013E-2</v>
      </c>
      <c r="AE98">
        <v>1.366189598241792E-2</v>
      </c>
      <c r="AF98">
        <v>3.6940490986284658E-2</v>
      </c>
      <c r="AG98">
        <v>0.1247389008559731</v>
      </c>
      <c r="AH98">
        <v>110.5432394878539</v>
      </c>
      <c r="AI98">
        <v>18.310212305777359</v>
      </c>
      <c r="AJ98">
        <v>223.997258937309</v>
      </c>
      <c r="AK98">
        <v>60.249377445047173</v>
      </c>
      <c r="AL98">
        <v>0.2024047305098772</v>
      </c>
      <c r="AM98">
        <v>1.7260450874898549E-4</v>
      </c>
      <c r="AN98">
        <v>5.6615433195427193E-3</v>
      </c>
    </row>
    <row r="99" spans="1:40" x14ac:dyDescent="0.45">
      <c r="A99" s="1" t="s">
        <v>151</v>
      </c>
      <c r="B99">
        <v>9.7904583261990738E-2</v>
      </c>
      <c r="C99">
        <v>7.7221184658444984E-3</v>
      </c>
      <c r="D99">
        <v>3.356272836990081E-3</v>
      </c>
      <c r="E99">
        <v>2.869643241803907E-3</v>
      </c>
      <c r="F99">
        <v>0.1294937244865349</v>
      </c>
      <c r="G99">
        <v>1.2346857588024091E-2</v>
      </c>
      <c r="H99">
        <v>3.6035229739523569E-2</v>
      </c>
      <c r="I99">
        <v>3.6039961476735619E-2</v>
      </c>
      <c r="J99">
        <v>3.8301790776667319E-3</v>
      </c>
      <c r="K99">
        <v>6.1631814774880667E-3</v>
      </c>
      <c r="L99">
        <v>2.7790434827564041E-2</v>
      </c>
      <c r="M99">
        <v>2.7396547723556999E-2</v>
      </c>
      <c r="N99">
        <v>7.0582736370373026E-3</v>
      </c>
      <c r="O99">
        <v>6.9807248574209396E-3</v>
      </c>
      <c r="P99">
        <v>6.0395832350926548E-3</v>
      </c>
      <c r="Q99">
        <v>6.3713683199040257E-3</v>
      </c>
      <c r="R99">
        <v>3.4080615617194201E-3</v>
      </c>
      <c r="S99">
        <v>9.5922654383224226E-3</v>
      </c>
      <c r="T99">
        <v>12.639812455895701</v>
      </c>
      <c r="U99">
        <v>3.5605130102027913E-2</v>
      </c>
      <c r="V99">
        <v>4.1135377777739547E-2</v>
      </c>
      <c r="W99">
        <v>5.4214335316679858E-2</v>
      </c>
      <c r="X99">
        <v>6.9676561769426565E-4</v>
      </c>
      <c r="Y99">
        <v>1.8111914994023051E-3</v>
      </c>
      <c r="Z99">
        <v>1.140604704281043E-2</v>
      </c>
      <c r="AA99">
        <v>3.0197577352754391E-2</v>
      </c>
      <c r="AB99">
        <v>2.2327837185050462E-3</v>
      </c>
      <c r="AC99">
        <v>3.4911339458841201E-2</v>
      </c>
      <c r="AD99">
        <v>4.0281272479247093E-2</v>
      </c>
      <c r="AE99">
        <v>8.8329655822940341E-3</v>
      </c>
      <c r="AF99">
        <v>1.5869102333491671E-2</v>
      </c>
      <c r="AG99">
        <v>0.113628575526122</v>
      </c>
      <c r="AH99">
        <v>40.52926451724425</v>
      </c>
      <c r="AI99">
        <v>8.5170939243968924</v>
      </c>
      <c r="AJ99">
        <v>98.559483845864719</v>
      </c>
      <c r="AK99">
        <v>33.800635333951597</v>
      </c>
      <c r="AL99">
        <v>0.2112125729932397</v>
      </c>
      <c r="AM99">
        <v>2.10612638044756E-4</v>
      </c>
      <c r="AN99">
        <v>3.3287958443686699E-3</v>
      </c>
    </row>
    <row r="100" spans="1:40" x14ac:dyDescent="0.45">
      <c r="A100" s="1" t="s">
        <v>152</v>
      </c>
      <c r="B100">
        <v>5.4631577850188767E-2</v>
      </c>
      <c r="C100">
        <v>7.5201182269545239E-3</v>
      </c>
      <c r="D100">
        <v>5.117883943587997E-3</v>
      </c>
      <c r="E100">
        <v>3.2034556839753221E-3</v>
      </c>
      <c r="F100">
        <v>3.8046162444190547E-2</v>
      </c>
      <c r="G100">
        <v>6.0407708269493571E-3</v>
      </c>
      <c r="H100">
        <v>6.4548122569731511E-2</v>
      </c>
      <c r="I100">
        <v>6.4910728774603924E-2</v>
      </c>
      <c r="J100">
        <v>5.5178042219802244E-3</v>
      </c>
      <c r="K100">
        <v>8.2840912416262263E-3</v>
      </c>
      <c r="L100">
        <v>2.148562457248818E-2</v>
      </c>
      <c r="M100">
        <v>3.147927600431203E-2</v>
      </c>
      <c r="N100">
        <v>5.5622652992860858E-3</v>
      </c>
      <c r="O100">
        <v>8.0052772901465161E-3</v>
      </c>
      <c r="P100">
        <v>5.7971954865294901E-3</v>
      </c>
      <c r="Q100">
        <v>6.5258250501354798E-3</v>
      </c>
      <c r="R100">
        <v>2.6186802756543578E-3</v>
      </c>
      <c r="S100">
        <v>1.209069822574672E-2</v>
      </c>
      <c r="T100">
        <v>1.1242912292894199E-2</v>
      </c>
      <c r="U100">
        <v>4.7082217242563403E-2</v>
      </c>
      <c r="V100">
        <v>0.11160460562066531</v>
      </c>
      <c r="W100">
        <v>9.470383887244882E-2</v>
      </c>
      <c r="X100">
        <v>2.9747395269979181E-3</v>
      </c>
      <c r="Y100">
        <v>2.4118340812236019E-3</v>
      </c>
      <c r="Z100">
        <v>4.3168468133919453E-2</v>
      </c>
      <c r="AA100">
        <v>5.9863480682987608E-2</v>
      </c>
      <c r="AB100">
        <v>3.2194968398172488E-3</v>
      </c>
      <c r="AC100">
        <v>5.2365856276570748E-2</v>
      </c>
      <c r="AD100">
        <v>18.160796298700902</v>
      </c>
      <c r="AE100">
        <v>4.8516175107127933E-2</v>
      </c>
      <c r="AF100">
        <v>3.0437483265367379E-2</v>
      </c>
      <c r="AG100">
        <v>0.32684951701777848</v>
      </c>
      <c r="AH100">
        <v>0.69315672002364126</v>
      </c>
      <c r="AI100">
        <v>1.214953636073431</v>
      </c>
      <c r="AJ100">
        <v>0.41657197467540158</v>
      </c>
      <c r="AK100">
        <v>2.521333533314269</v>
      </c>
      <c r="AL100">
        <v>0.70927805376709308</v>
      </c>
      <c r="AM100">
        <v>1.7126931536269279E-4</v>
      </c>
      <c r="AN100">
        <v>0.35514480297484702</v>
      </c>
    </row>
    <row r="101" spans="1:40" x14ac:dyDescent="0.45">
      <c r="A101" s="1" t="s">
        <v>153</v>
      </c>
      <c r="B101">
        <v>4.6285413556842368E-2</v>
      </c>
      <c r="C101">
        <v>7.2654284530274012E-3</v>
      </c>
      <c r="D101">
        <v>6.0892914732558843E-3</v>
      </c>
      <c r="E101">
        <v>3.0497439399701531E-3</v>
      </c>
      <c r="F101">
        <v>4.3812337584853221E-2</v>
      </c>
      <c r="G101">
        <v>7.2967221398298858E-3</v>
      </c>
      <c r="H101">
        <v>3.2071358411178037E-2</v>
      </c>
      <c r="I101">
        <v>3.1700409419079277E-2</v>
      </c>
      <c r="J101">
        <v>5.1129473561791067E-3</v>
      </c>
      <c r="K101">
        <v>4.3834276488138573E-3</v>
      </c>
      <c r="L101">
        <v>1.799817341017006E-2</v>
      </c>
      <c r="M101">
        <v>3.4221651172022333E-2</v>
      </c>
      <c r="N101">
        <v>5.8814065875775522E-3</v>
      </c>
      <c r="O101">
        <v>8.5918870026713626E-3</v>
      </c>
      <c r="P101">
        <v>5.3044409931768156E-3</v>
      </c>
      <c r="Q101">
        <v>6.3016186669323298E-3</v>
      </c>
      <c r="R101">
        <v>2.5658061512894331E-3</v>
      </c>
      <c r="S101">
        <v>1.3392914849001059E-2</v>
      </c>
      <c r="T101">
        <v>5.5330865129311173E-3</v>
      </c>
      <c r="U101">
        <v>4.5327325778752543E-2</v>
      </c>
      <c r="V101">
        <v>5.8767405351290117E-2</v>
      </c>
      <c r="W101">
        <v>6.7537049289071296E-2</v>
      </c>
      <c r="X101">
        <v>2.1854493029749948E-3</v>
      </c>
      <c r="Y101">
        <v>2.5915756756235181E-3</v>
      </c>
      <c r="Z101">
        <v>2.6299809942310601E-2</v>
      </c>
      <c r="AA101">
        <v>4.9616023068557169E-2</v>
      </c>
      <c r="AB101">
        <v>3.4593275763819291E-3</v>
      </c>
      <c r="AC101">
        <v>4.7752405840553652E-2</v>
      </c>
      <c r="AD101">
        <v>7.5313632092441862</v>
      </c>
      <c r="AE101">
        <v>2.4688456465151051E-2</v>
      </c>
      <c r="AF101">
        <v>1.4655579961801141E-2</v>
      </c>
      <c r="AG101">
        <v>0.20921641652354281</v>
      </c>
      <c r="AH101">
        <v>0.34631837857477432</v>
      </c>
      <c r="AI101">
        <v>0.68330812501076554</v>
      </c>
      <c r="AJ101">
        <v>0.36704292783485659</v>
      </c>
      <c r="AK101">
        <v>1.1340025245418459</v>
      </c>
      <c r="AL101">
        <v>0.4405532467176434</v>
      </c>
      <c r="AM101">
        <v>1.2931541490169321E-4</v>
      </c>
      <c r="AN101">
        <v>0.1434932140910917</v>
      </c>
    </row>
    <row r="102" spans="1:40" x14ac:dyDescent="0.45">
      <c r="A102" s="1" t="s">
        <v>154</v>
      </c>
      <c r="B102">
        <v>6.7656158079493572E-2</v>
      </c>
      <c r="C102">
        <v>1.014936486678944E-2</v>
      </c>
      <c r="D102">
        <v>7.9780110162390432E-3</v>
      </c>
      <c r="E102">
        <v>4.2811786970448316E-3</v>
      </c>
      <c r="F102">
        <v>5.7947042099374672E-2</v>
      </c>
      <c r="G102">
        <v>9.5189593009917407E-3</v>
      </c>
      <c r="H102">
        <v>5.878259803108915E-2</v>
      </c>
      <c r="I102">
        <v>5.8597313510192851E-2</v>
      </c>
      <c r="J102">
        <v>7.2430892684103697E-3</v>
      </c>
      <c r="K102">
        <v>7.7942637076962211E-3</v>
      </c>
      <c r="L102">
        <v>2.641615572780882E-2</v>
      </c>
      <c r="M102">
        <v>4.6047739139046848E-2</v>
      </c>
      <c r="N102">
        <v>7.9817194739552864E-3</v>
      </c>
      <c r="O102">
        <v>1.1606456312412359E-2</v>
      </c>
      <c r="P102">
        <v>7.5467966092841541E-3</v>
      </c>
      <c r="Q102">
        <v>8.8044536716466865E-3</v>
      </c>
      <c r="R102">
        <v>3.5677457306194571E-3</v>
      </c>
      <c r="S102">
        <v>1.7919046571684701E-2</v>
      </c>
      <c r="T102">
        <v>1.018904601281199E-2</v>
      </c>
      <c r="U102">
        <v>6.3393534396738976E-2</v>
      </c>
      <c r="V102">
        <v>0.1047372700125517</v>
      </c>
      <c r="W102">
        <v>0.10540378350827501</v>
      </c>
      <c r="X102">
        <v>3.3707418116464011E-3</v>
      </c>
      <c r="Y102">
        <v>3.499612340145522E-3</v>
      </c>
      <c r="Z102">
        <v>4.3850277648844492E-2</v>
      </c>
      <c r="AA102">
        <v>7.3104587893566733E-2</v>
      </c>
      <c r="AB102">
        <v>4.6714495300944703E-3</v>
      </c>
      <c r="AC102">
        <v>6.8018017530544816E-2</v>
      </c>
      <c r="AD102">
        <v>15.14305418026267</v>
      </c>
      <c r="AE102">
        <v>4.4727717755982957E-2</v>
      </c>
      <c r="AF102">
        <v>2.7281402222703931E-2</v>
      </c>
      <c r="AG102">
        <v>0.34144772725442502</v>
      </c>
      <c r="AH102">
        <v>0.63303594521422557</v>
      </c>
      <c r="AI102">
        <v>1.180932519565997</v>
      </c>
      <c r="AJ102">
        <v>0.52908544524880341</v>
      </c>
      <c r="AK102">
        <v>2.1850512512307678</v>
      </c>
      <c r="AL102">
        <v>0.72837056296275782</v>
      </c>
      <c r="AM102">
        <v>1.9733265148265801E-4</v>
      </c>
      <c r="AN102">
        <v>0.29258890136722371</v>
      </c>
    </row>
    <row r="103" spans="1:40" x14ac:dyDescent="0.45">
      <c r="A103" s="1" t="s">
        <v>155</v>
      </c>
      <c r="B103">
        <v>0.1077132410662886</v>
      </c>
      <c r="C103">
        <v>1.1955627010758359E-2</v>
      </c>
      <c r="D103">
        <v>4.4606571923725032E-3</v>
      </c>
      <c r="E103">
        <v>5.2381128555092239E-3</v>
      </c>
      <c r="F103">
        <v>3.783323703559225E-2</v>
      </c>
      <c r="G103">
        <v>4.9138204734339823E-3</v>
      </c>
      <c r="H103">
        <v>0.1998856710021088</v>
      </c>
      <c r="I103">
        <v>0.20277822180764851</v>
      </c>
      <c r="J103">
        <v>9.472265383438018E-3</v>
      </c>
      <c r="K103">
        <v>2.4794647548244841E-2</v>
      </c>
      <c r="L103">
        <v>4.3020139877536112E-2</v>
      </c>
      <c r="M103">
        <v>3.7816913479861103E-2</v>
      </c>
      <c r="N103">
        <v>7.2132968483812586E-3</v>
      </c>
      <c r="O103">
        <v>9.972697256732806E-3</v>
      </c>
      <c r="P103">
        <v>1.016830909205033E-2</v>
      </c>
      <c r="Q103">
        <v>1.03851277571512E-2</v>
      </c>
      <c r="R103">
        <v>4.0482234584876932E-3</v>
      </c>
      <c r="S103">
        <v>1.372560492122229E-2</v>
      </c>
      <c r="T103">
        <v>3.4986229403877897E-2</v>
      </c>
      <c r="U103">
        <v>7.5367008321512149E-2</v>
      </c>
      <c r="V103">
        <v>0.33495851834902651</v>
      </c>
      <c r="W103">
        <v>0.22749752874540699</v>
      </c>
      <c r="X103">
        <v>6.9402643856934241E-3</v>
      </c>
      <c r="Y103">
        <v>2.9949219988649428E-3</v>
      </c>
      <c r="Z103">
        <v>0.1181020481463437</v>
      </c>
      <c r="AA103">
        <v>0.12156724947405979</v>
      </c>
      <c r="AB103">
        <v>3.9981732037735942E-3</v>
      </c>
      <c r="AC103">
        <v>9.2371501209757026E-2</v>
      </c>
      <c r="AD103">
        <v>61.029345981952723</v>
      </c>
      <c r="AE103">
        <v>0.14836848160891161</v>
      </c>
      <c r="AF103">
        <v>9.5756949534296587E-2</v>
      </c>
      <c r="AG103">
        <v>0.86181562717202465</v>
      </c>
      <c r="AH103">
        <v>2.1403381536928099</v>
      </c>
      <c r="AI103">
        <v>3.5065854176894509</v>
      </c>
      <c r="AJ103">
        <v>0.77601278740619728</v>
      </c>
      <c r="AK103">
        <v>8.1890986081884254</v>
      </c>
      <c r="AL103">
        <v>1.9133858616044841</v>
      </c>
      <c r="AM103">
        <v>3.8837875322548989E-4</v>
      </c>
      <c r="AN103">
        <v>1.205624028735286</v>
      </c>
    </row>
    <row r="104" spans="1:40" x14ac:dyDescent="0.45">
      <c r="A104" s="1" t="s">
        <v>156</v>
      </c>
      <c r="B104">
        <v>0.1556800769251592</v>
      </c>
      <c r="C104">
        <v>1.604288895736675E-2</v>
      </c>
      <c r="D104">
        <v>3.485865748927279E-3</v>
      </c>
      <c r="E104">
        <v>1.1850484566897419E-2</v>
      </c>
      <c r="F104">
        <v>4.4454964575890793E-2</v>
      </c>
      <c r="G104">
        <v>1.123696412843418E-2</v>
      </c>
      <c r="H104">
        <v>0.1450844616811475</v>
      </c>
      <c r="I104">
        <v>0.14744390956703671</v>
      </c>
      <c r="J104">
        <v>1.4316612157958189E-2</v>
      </c>
      <c r="K104">
        <v>3.3324295455148763E-2</v>
      </c>
      <c r="L104">
        <v>6.8296486642080281E-2</v>
      </c>
      <c r="M104">
        <v>0.17105286524099081</v>
      </c>
      <c r="N104">
        <v>7.0085924273177542E-3</v>
      </c>
      <c r="O104">
        <v>3.1891888934222817E-2</v>
      </c>
      <c r="P104">
        <v>1.502456593176916E-2</v>
      </c>
      <c r="Q104">
        <v>2.172357424297951E-2</v>
      </c>
      <c r="R104">
        <v>6.2971155446017732E-3</v>
      </c>
      <c r="S104">
        <v>2.7639637111808061E-2</v>
      </c>
      <c r="T104">
        <v>5.433537368880912E-2</v>
      </c>
      <c r="U104">
        <v>0.15300483622212019</v>
      </c>
      <c r="V104">
        <v>4.4973748207058701</v>
      </c>
      <c r="W104">
        <v>0.93841549933616863</v>
      </c>
      <c r="X104">
        <v>1.574053510683197E-2</v>
      </c>
      <c r="Y104">
        <v>7.0321882619180714E-3</v>
      </c>
      <c r="Z104">
        <v>0.27951589343777927</v>
      </c>
      <c r="AA104">
        <v>0.2895360973219846</v>
      </c>
      <c r="AB104">
        <v>1.036425902130556E-2</v>
      </c>
      <c r="AC104">
        <v>0.1356719357605517</v>
      </c>
      <c r="AD104">
        <v>3.3415269991865229</v>
      </c>
      <c r="AE104">
        <v>0.1109139334407175</v>
      </c>
      <c r="AF104">
        <v>0.13612406648045611</v>
      </c>
      <c r="AG104">
        <v>0.77954173939473437</v>
      </c>
      <c r="AH104">
        <v>11.228970439531169</v>
      </c>
      <c r="AI104">
        <v>24.73419584979375</v>
      </c>
      <c r="AJ104">
        <v>0.84715293735722463</v>
      </c>
      <c r="AK104">
        <v>0.86414164208155086</v>
      </c>
      <c r="AL104">
        <v>2.1403117983150048</v>
      </c>
      <c r="AM104">
        <v>5.7459894603440419E-4</v>
      </c>
      <c r="AN104">
        <v>9.8732549581180926E-2</v>
      </c>
    </row>
    <row r="105" spans="1:40" x14ac:dyDescent="0.45">
      <c r="A105" s="1" t="s">
        <v>157</v>
      </c>
      <c r="B105">
        <v>0.19197562176620731</v>
      </c>
      <c r="C105">
        <v>2.0137253371298791E-2</v>
      </c>
      <c r="D105">
        <v>7.6238789818310459E-3</v>
      </c>
      <c r="E105">
        <v>6.9128501706098569E-3</v>
      </c>
      <c r="F105">
        <v>1.030007987861576</v>
      </c>
      <c r="G105">
        <v>9.66130036192243E-2</v>
      </c>
      <c r="H105">
        <v>7.4473384017313668E-2</v>
      </c>
      <c r="I105">
        <v>7.2315907573136384E-2</v>
      </c>
      <c r="J105">
        <v>2.3110895350403018E-2</v>
      </c>
      <c r="K105">
        <v>1.302974481968253E-2</v>
      </c>
      <c r="L105">
        <v>8.2025394834471327E-2</v>
      </c>
      <c r="M105">
        <v>0.1938684321046785</v>
      </c>
      <c r="N105">
        <v>3.1238278188867551E-2</v>
      </c>
      <c r="O105">
        <v>0.50026347289866957</v>
      </c>
      <c r="P105">
        <v>3.2215787692344157E-2</v>
      </c>
      <c r="Q105">
        <v>3.9193727592432143E-2</v>
      </c>
      <c r="R105">
        <v>2.880246556622687E-2</v>
      </c>
      <c r="S105">
        <v>6.6223457512961686E-2</v>
      </c>
      <c r="T105">
        <v>1.9585093368720621E-2</v>
      </c>
      <c r="U105">
        <v>0.1881771343284428</v>
      </c>
      <c r="V105">
        <v>0.14243947600690771</v>
      </c>
      <c r="W105">
        <v>0.45541829957235341</v>
      </c>
      <c r="X105">
        <v>5.062482320724997E-3</v>
      </c>
      <c r="Y105">
        <v>1.165044491477857E-2</v>
      </c>
      <c r="Z105">
        <v>7.070813433756909E-2</v>
      </c>
      <c r="AA105">
        <v>0.29548848328391453</v>
      </c>
      <c r="AB105">
        <v>1.5014413558115411E-2</v>
      </c>
      <c r="AC105">
        <v>0.15788692486329209</v>
      </c>
      <c r="AD105">
        <v>0.1242134505551261</v>
      </c>
      <c r="AE105">
        <v>4.1470824127215512E-2</v>
      </c>
      <c r="AF105">
        <v>5.0753101576349442E-2</v>
      </c>
      <c r="AG105">
        <v>0.43986024790156281</v>
      </c>
      <c r="AH105">
        <v>13.61168917098872</v>
      </c>
      <c r="AI105">
        <v>0.28886218472211328</v>
      </c>
      <c r="AJ105">
        <v>0.60285665631613639</v>
      </c>
      <c r="AK105">
        <v>0.36537225510761179</v>
      </c>
      <c r="AL105">
        <v>1.1428010704616589</v>
      </c>
      <c r="AM105">
        <v>4.5465344849061759E-4</v>
      </c>
      <c r="AN105">
        <v>1.549038005213565E-2</v>
      </c>
    </row>
    <row r="106" spans="1:40" x14ac:dyDescent="0.45">
      <c r="A106" s="1" t="s">
        <v>158</v>
      </c>
      <c r="B106">
        <v>0.42810030459784298</v>
      </c>
      <c r="C106">
        <v>4.6354671817128462E-2</v>
      </c>
      <c r="D106">
        <v>1.375194723668415E-2</v>
      </c>
      <c r="E106">
        <v>1.4233937200998369E-2</v>
      </c>
      <c r="F106">
        <v>7.0252393550041674</v>
      </c>
      <c r="G106">
        <v>0.40579376068066192</v>
      </c>
      <c r="H106">
        <v>0.46013385271458651</v>
      </c>
      <c r="I106">
        <v>0.45618801298741951</v>
      </c>
      <c r="J106">
        <v>4.7287117574191552E-2</v>
      </c>
      <c r="K106">
        <v>6.3602809365561411E-2</v>
      </c>
      <c r="L106">
        <v>0.23474953725663231</v>
      </c>
      <c r="M106">
        <v>0.56924411333058655</v>
      </c>
      <c r="N106">
        <v>5.4973456364008501E-2</v>
      </c>
      <c r="O106">
        <v>3.9475986393830622</v>
      </c>
      <c r="P106">
        <v>6.0936087648437887E-2</v>
      </c>
      <c r="Q106">
        <v>7.2460832046248091E-2</v>
      </c>
      <c r="R106">
        <v>0.18392631375458379</v>
      </c>
      <c r="S106">
        <v>0.12174580264344589</v>
      </c>
      <c r="T106">
        <v>0.12815019477436121</v>
      </c>
      <c r="U106">
        <v>0.51144573182315889</v>
      </c>
      <c r="V106">
        <v>0.45930294444940067</v>
      </c>
      <c r="W106">
        <v>1.3723534866043661</v>
      </c>
      <c r="X106">
        <v>2.1183846617184341E-2</v>
      </c>
      <c r="Y106">
        <v>2.286145933255183E-2</v>
      </c>
      <c r="Z106">
        <v>0.34961835652407203</v>
      </c>
      <c r="AA106">
        <v>1.330865476653972</v>
      </c>
      <c r="AB106">
        <v>2.7706231889575619E-2</v>
      </c>
      <c r="AC106">
        <v>0.34094914764492829</v>
      </c>
      <c r="AD106">
        <v>0.65691529365405821</v>
      </c>
      <c r="AE106">
        <v>0.16523400656723991</v>
      </c>
      <c r="AF106">
        <v>0.37933164425519178</v>
      </c>
      <c r="AG106">
        <v>1.8312860887680711</v>
      </c>
      <c r="AH106">
        <v>115.8357591952191</v>
      </c>
      <c r="AI106">
        <v>0.8023950893213756</v>
      </c>
      <c r="AJ106">
        <v>2.5073583436164459</v>
      </c>
      <c r="AK106">
        <v>1.6439809163063299</v>
      </c>
      <c r="AL106">
        <v>2.9652590649013901</v>
      </c>
      <c r="AM106">
        <v>1.229879317269412E-3</v>
      </c>
      <c r="AN106">
        <v>9.1569880388258321E-2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4463.3307262860189</v>
      </c>
      <c r="C2">
        <v>225.33770013292181</v>
      </c>
      <c r="D2">
        <v>23.666480425094399</v>
      </c>
      <c r="E2">
        <v>27.31463627657584</v>
      </c>
      <c r="F2">
        <v>154.82497616457701</v>
      </c>
      <c r="G2">
        <v>15.055550515851751</v>
      </c>
      <c r="H2">
        <v>483.72426476664538</v>
      </c>
      <c r="I2">
        <v>520.16672365283841</v>
      </c>
      <c r="J2">
        <v>140.35043455656341</v>
      </c>
      <c r="K2">
        <v>1790.616562916603</v>
      </c>
      <c r="L2">
        <v>10732.590595300389</v>
      </c>
      <c r="M2">
        <v>277.19867777992317</v>
      </c>
      <c r="N2">
        <v>75.862928258354259</v>
      </c>
      <c r="O2">
        <v>74.612265091471514</v>
      </c>
      <c r="P2">
        <v>253.37321134619631</v>
      </c>
      <c r="Q2">
        <v>97.766374283104085</v>
      </c>
      <c r="R2">
        <v>39.697843558287659</v>
      </c>
      <c r="S2">
        <v>101.25340039402521</v>
      </c>
      <c r="T2">
        <v>94.554684543348429</v>
      </c>
      <c r="U2">
        <v>567.43775587252208</v>
      </c>
      <c r="V2">
        <v>1459.4598715964939</v>
      </c>
      <c r="W2">
        <v>8362.2436864331576</v>
      </c>
      <c r="X2">
        <v>31.93912467813449</v>
      </c>
      <c r="Y2">
        <v>14.365490318301649</v>
      </c>
      <c r="Z2">
        <v>512.47827762734175</v>
      </c>
      <c r="AA2">
        <v>280.56812996369479</v>
      </c>
      <c r="AB2">
        <v>24.73087680092334</v>
      </c>
      <c r="AC2">
        <v>899.1274689817094</v>
      </c>
      <c r="AD2">
        <v>637.75586926338724</v>
      </c>
      <c r="AE2">
        <v>209.8249661561068</v>
      </c>
      <c r="AF2">
        <v>254.10423843647089</v>
      </c>
      <c r="AG2">
        <v>2215.730287785716</v>
      </c>
      <c r="AH2">
        <v>1891.591132561118</v>
      </c>
      <c r="AI2">
        <v>398.24350231037602</v>
      </c>
      <c r="AJ2">
        <v>2489.3548259033951</v>
      </c>
      <c r="AK2">
        <v>3082.5289980013358</v>
      </c>
      <c r="AL2">
        <v>5885.8297734171492</v>
      </c>
      <c r="AM2">
        <v>13.64569016708672</v>
      </c>
      <c r="AN2">
        <v>478.12745092973341</v>
      </c>
    </row>
    <row r="3" spans="1:40" x14ac:dyDescent="0.45">
      <c r="A3" s="1" t="s">
        <v>40</v>
      </c>
      <c r="B3">
        <v>329.88288920529192</v>
      </c>
      <c r="C3">
        <v>8.6139349038916855</v>
      </c>
      <c r="D3">
        <v>1.6301099778618651</v>
      </c>
      <c r="E3">
        <v>2.686441686640813</v>
      </c>
      <c r="F3">
        <v>8.4342495431549001</v>
      </c>
      <c r="G3">
        <v>13.705183163231879</v>
      </c>
      <c r="H3">
        <v>1.7434065480285099</v>
      </c>
      <c r="I3">
        <v>1.7554138541939039</v>
      </c>
      <c r="J3">
        <v>4.4483903425110389</v>
      </c>
      <c r="K3">
        <v>0.50236967431465007</v>
      </c>
      <c r="L3">
        <v>3.7889280524691769</v>
      </c>
      <c r="M3">
        <v>11.330337678338759</v>
      </c>
      <c r="N3">
        <v>2.6725507632881298</v>
      </c>
      <c r="O3">
        <v>3.939621659981956</v>
      </c>
      <c r="P3">
        <v>7.9155662731474958</v>
      </c>
      <c r="Q3">
        <v>2.3514868798272799</v>
      </c>
      <c r="R3">
        <v>1.2321766502802569</v>
      </c>
      <c r="S3">
        <v>12.65496610639271</v>
      </c>
      <c r="T3">
        <v>0.31530990133552173</v>
      </c>
      <c r="U3">
        <v>19.828232771837879</v>
      </c>
      <c r="V3">
        <v>12.24210055396555</v>
      </c>
      <c r="W3">
        <v>29.10751588560856</v>
      </c>
      <c r="X3">
        <v>0.15559737908476221</v>
      </c>
      <c r="Y3">
        <v>0.50018107385413613</v>
      </c>
      <c r="Z3">
        <v>1.96771583163124</v>
      </c>
      <c r="AA3">
        <v>8.3139424604229184</v>
      </c>
      <c r="AB3">
        <v>1.3033179000729249</v>
      </c>
      <c r="AC3">
        <v>69.36740027540651</v>
      </c>
      <c r="AD3">
        <v>2.2906557471032172</v>
      </c>
      <c r="AE3">
        <v>4.029462509267713</v>
      </c>
      <c r="AF3">
        <v>0.63239930594321558</v>
      </c>
      <c r="AG3">
        <v>38.383629406274572</v>
      </c>
      <c r="AH3">
        <v>17.383670957189139</v>
      </c>
      <c r="AI3">
        <v>2.170277748804279</v>
      </c>
      <c r="AJ3">
        <v>16.924305307206652</v>
      </c>
      <c r="AK3">
        <v>8.4410943761674542</v>
      </c>
      <c r="AL3">
        <v>72.835439364744104</v>
      </c>
      <c r="AM3">
        <v>0.13880318503882941</v>
      </c>
      <c r="AN3">
        <v>1.742487384877605</v>
      </c>
    </row>
    <row r="4" spans="1:40" x14ac:dyDescent="0.45">
      <c r="A4" s="1" t="s">
        <v>41</v>
      </c>
      <c r="B4">
        <v>257.84338336208828</v>
      </c>
      <c r="C4">
        <v>25.9273792732562</v>
      </c>
      <c r="D4">
        <v>5.0892903141325911</v>
      </c>
      <c r="E4">
        <v>4.9274565837549069</v>
      </c>
      <c r="F4">
        <v>69.303899898255395</v>
      </c>
      <c r="G4">
        <v>8.9744404289218629</v>
      </c>
      <c r="H4">
        <v>30.268791802465429</v>
      </c>
      <c r="I4">
        <v>31.24004581882831</v>
      </c>
      <c r="J4">
        <v>46.533510605630362</v>
      </c>
      <c r="K4">
        <v>22.938539250252539</v>
      </c>
      <c r="L4">
        <v>727.80755630115254</v>
      </c>
      <c r="M4">
        <v>112.5244751758166</v>
      </c>
      <c r="N4">
        <v>18.889722253123391</v>
      </c>
      <c r="O4">
        <v>36.224684223553488</v>
      </c>
      <c r="P4">
        <v>63.060563687310349</v>
      </c>
      <c r="Q4">
        <v>34.142639445548838</v>
      </c>
      <c r="R4">
        <v>11.50626154541904</v>
      </c>
      <c r="S4">
        <v>93.813618629669463</v>
      </c>
      <c r="T4">
        <v>4.6346368504609847</v>
      </c>
      <c r="U4">
        <v>167.66523884570219</v>
      </c>
      <c r="V4">
        <v>843.60731400029022</v>
      </c>
      <c r="W4">
        <v>459.72931355917098</v>
      </c>
      <c r="X4">
        <v>3.0378245418984982</v>
      </c>
      <c r="Y4">
        <v>5.4888452400886729</v>
      </c>
      <c r="Z4">
        <v>43.188619272591893</v>
      </c>
      <c r="AA4">
        <v>89.974808690591161</v>
      </c>
      <c r="AB4">
        <v>10.354932957643831</v>
      </c>
      <c r="AC4">
        <v>120.8308399108068</v>
      </c>
      <c r="AD4">
        <v>40.893641271292758</v>
      </c>
      <c r="AE4">
        <v>43.803452530821623</v>
      </c>
      <c r="AF4">
        <v>11.55110318370302</v>
      </c>
      <c r="AG4">
        <v>207.47067965756071</v>
      </c>
      <c r="AH4">
        <v>231.74069744597591</v>
      </c>
      <c r="AI4">
        <v>30.779401999436121</v>
      </c>
      <c r="AJ4">
        <v>249.7621353854322</v>
      </c>
      <c r="AK4">
        <v>119.2951246718951</v>
      </c>
      <c r="AL4">
        <v>878.2208355353514</v>
      </c>
      <c r="AM4">
        <v>2.387738764603796</v>
      </c>
      <c r="AN4">
        <v>36.880609191133942</v>
      </c>
    </row>
    <row r="5" spans="1:40" x14ac:dyDescent="0.45">
      <c r="A5" s="1" t="s">
        <v>42</v>
      </c>
      <c r="B5">
        <v>176.45501428202331</v>
      </c>
      <c r="C5">
        <v>9.7824157073674751</v>
      </c>
      <c r="D5">
        <v>1.216130719725474</v>
      </c>
      <c r="E5">
        <v>3.2073605913403549</v>
      </c>
      <c r="F5">
        <v>126.8609912050712</v>
      </c>
      <c r="G5">
        <v>58.343921715344649</v>
      </c>
      <c r="H5">
        <v>4.426764839936757</v>
      </c>
      <c r="I5">
        <v>4.328389100833439</v>
      </c>
      <c r="J5">
        <v>9.987342968470422</v>
      </c>
      <c r="K5">
        <v>1.242339691152331</v>
      </c>
      <c r="L5">
        <v>10.303104093398</v>
      </c>
      <c r="M5">
        <v>150.41369612638209</v>
      </c>
      <c r="N5">
        <v>77.434162171730691</v>
      </c>
      <c r="O5">
        <v>12.579780646006769</v>
      </c>
      <c r="P5">
        <v>57.152792914325772</v>
      </c>
      <c r="Q5">
        <v>12.870647100149871</v>
      </c>
      <c r="R5">
        <v>25.31591124135273</v>
      </c>
      <c r="S5">
        <v>38.479179350635498</v>
      </c>
      <c r="T5">
        <v>0.74931030791742348</v>
      </c>
      <c r="U5">
        <v>39.05399754540543</v>
      </c>
      <c r="V5">
        <v>22.13798755359953</v>
      </c>
      <c r="W5">
        <v>115.96006197394181</v>
      </c>
      <c r="X5">
        <v>0.9792815823014156</v>
      </c>
      <c r="Y5">
        <v>1.57030330089446</v>
      </c>
      <c r="Z5">
        <v>7.6966590545450799</v>
      </c>
      <c r="AA5">
        <v>25.739698963012671</v>
      </c>
      <c r="AB5">
        <v>3.1375952779420939</v>
      </c>
      <c r="AC5">
        <v>94.953402818023648</v>
      </c>
      <c r="AD5">
        <v>5.1730540234863316</v>
      </c>
      <c r="AE5">
        <v>9.034288639202801</v>
      </c>
      <c r="AF5">
        <v>1.294960753405741</v>
      </c>
      <c r="AG5">
        <v>116.4554926283775</v>
      </c>
      <c r="AH5">
        <v>51.770166215192397</v>
      </c>
      <c r="AI5">
        <v>4.6820929818345451</v>
      </c>
      <c r="AJ5">
        <v>43.943069261483657</v>
      </c>
      <c r="AK5">
        <v>20.26119416532676</v>
      </c>
      <c r="AL5">
        <v>252.32154034633251</v>
      </c>
      <c r="AM5">
        <v>0.15149019552923321</v>
      </c>
      <c r="AN5">
        <v>3.7767815182878479</v>
      </c>
    </row>
    <row r="6" spans="1:40" x14ac:dyDescent="0.45">
      <c r="A6" s="1" t="s">
        <v>43</v>
      </c>
      <c r="B6">
        <v>151.381655651881</v>
      </c>
      <c r="C6">
        <v>14.99262093863649</v>
      </c>
      <c r="D6">
        <v>3.5046252962868918</v>
      </c>
      <c r="E6">
        <v>2.6219439023752709</v>
      </c>
      <c r="F6">
        <v>578.75816091170111</v>
      </c>
      <c r="G6">
        <v>144.5846624006285</v>
      </c>
      <c r="H6">
        <v>17.579221368425401</v>
      </c>
      <c r="I6">
        <v>17.094767407506069</v>
      </c>
      <c r="J6">
        <v>59.545444488129043</v>
      </c>
      <c r="K6">
        <v>5.0467486709422467</v>
      </c>
      <c r="L6">
        <v>40.299134977321387</v>
      </c>
      <c r="M6">
        <v>500.31871377240651</v>
      </c>
      <c r="N6">
        <v>89.922914895427965</v>
      </c>
      <c r="O6">
        <v>79.717032011587094</v>
      </c>
      <c r="P6">
        <v>152.78517661893429</v>
      </c>
      <c r="Q6">
        <v>61.118089997688699</v>
      </c>
      <c r="R6">
        <v>23.591605147408089</v>
      </c>
      <c r="S6">
        <v>231.87984315376249</v>
      </c>
      <c r="T6">
        <v>3.4056461859761211</v>
      </c>
      <c r="U6">
        <v>119.29313660700529</v>
      </c>
      <c r="V6">
        <v>96.228979757941033</v>
      </c>
      <c r="W6">
        <v>370.81351703036341</v>
      </c>
      <c r="X6">
        <v>2.378610570577592</v>
      </c>
      <c r="Y6">
        <v>17.04723168054176</v>
      </c>
      <c r="Z6">
        <v>25.040193789251639</v>
      </c>
      <c r="AA6">
        <v>254.79451130339811</v>
      </c>
      <c r="AB6">
        <v>11.732538700065071</v>
      </c>
      <c r="AC6">
        <v>362.21142588858362</v>
      </c>
      <c r="AD6">
        <v>19.395574405870359</v>
      </c>
      <c r="AE6">
        <v>52.600611401321437</v>
      </c>
      <c r="AF6">
        <v>5.5304692884249551</v>
      </c>
      <c r="AG6">
        <v>243.98481197977131</v>
      </c>
      <c r="AH6">
        <v>244.1156834702623</v>
      </c>
      <c r="AI6">
        <v>16.66952592356018</v>
      </c>
      <c r="AJ6">
        <v>187.69954127166659</v>
      </c>
      <c r="AK6">
        <v>85.013526965498713</v>
      </c>
      <c r="AL6">
        <v>1465.990021232119</v>
      </c>
      <c r="AM6">
        <v>0.5030956918582189</v>
      </c>
      <c r="AN6">
        <v>14.90507424890472</v>
      </c>
    </row>
    <row r="7" spans="1:40" x14ac:dyDescent="0.45">
      <c r="A7" s="1" t="s">
        <v>44</v>
      </c>
      <c r="B7">
        <v>187.00018438452241</v>
      </c>
      <c r="C7">
        <v>20.41275642592035</v>
      </c>
      <c r="D7">
        <v>30.289927025021161</v>
      </c>
      <c r="E7">
        <v>0.64178265418607416</v>
      </c>
      <c r="F7">
        <v>22.001046895927779</v>
      </c>
      <c r="G7">
        <v>3.3227448221776581</v>
      </c>
      <c r="H7">
        <v>3.7288821974712771</v>
      </c>
      <c r="I7">
        <v>3.903272815074764</v>
      </c>
      <c r="J7">
        <v>4.7673962718453717</v>
      </c>
      <c r="K7">
        <v>1.355150177646155</v>
      </c>
      <c r="L7">
        <v>189.98335709644209</v>
      </c>
      <c r="M7">
        <v>32.651169646656811</v>
      </c>
      <c r="N7">
        <v>9.4702928364993539</v>
      </c>
      <c r="O7">
        <v>6.8968420728410864</v>
      </c>
      <c r="P7">
        <v>9.4062190021730583</v>
      </c>
      <c r="Q7">
        <v>5.2499881007976068</v>
      </c>
      <c r="R7">
        <v>1.995646667076975</v>
      </c>
      <c r="S7">
        <v>12.15533520411023</v>
      </c>
      <c r="T7">
        <v>0.77314997577869571</v>
      </c>
      <c r="U7">
        <v>58.173114186090132</v>
      </c>
      <c r="V7">
        <v>15.72840397327731</v>
      </c>
      <c r="W7">
        <v>19.56403816326533</v>
      </c>
      <c r="X7">
        <v>0.25880143735586753</v>
      </c>
      <c r="Y7">
        <v>0.86883495900996577</v>
      </c>
      <c r="Z7">
        <v>3.793606296103007</v>
      </c>
      <c r="AA7">
        <v>13.97992706706926</v>
      </c>
      <c r="AB7">
        <v>2.5166948113488821</v>
      </c>
      <c r="AC7">
        <v>55.882252632053287</v>
      </c>
      <c r="AD7">
        <v>7.13588352867861</v>
      </c>
      <c r="AE7">
        <v>4.2445106209875441</v>
      </c>
      <c r="AF7">
        <v>1.616652883072814</v>
      </c>
      <c r="AG7">
        <v>112.3104650273966</v>
      </c>
      <c r="AH7">
        <v>24.899102853441789</v>
      </c>
      <c r="AI7">
        <v>3.5862061453463161</v>
      </c>
      <c r="AJ7">
        <v>29.015431320858479</v>
      </c>
      <c r="AK7">
        <v>13.021174879097639</v>
      </c>
      <c r="AL7">
        <v>140.5367451583536</v>
      </c>
      <c r="AM7">
        <v>0.33733584865437971</v>
      </c>
      <c r="AN7">
        <v>4.506005008964471</v>
      </c>
    </row>
    <row r="8" spans="1:40" x14ac:dyDescent="0.45">
      <c r="A8" s="1" t="s">
        <v>45</v>
      </c>
      <c r="B8">
        <v>221.54630663274429</v>
      </c>
      <c r="C8">
        <v>22.873033230433538</v>
      </c>
      <c r="D8">
        <v>11.473067184297371</v>
      </c>
      <c r="E8">
        <v>8.9258908232313914</v>
      </c>
      <c r="F8">
        <v>64.488531648966898</v>
      </c>
      <c r="G8">
        <v>7.6147627348863534</v>
      </c>
      <c r="H8">
        <v>28.155648838002929</v>
      </c>
      <c r="I8">
        <v>28.385672455013971</v>
      </c>
      <c r="J8">
        <v>40.291586606074489</v>
      </c>
      <c r="K8">
        <v>14.72049769024499</v>
      </c>
      <c r="L8">
        <v>474.80158478038322</v>
      </c>
      <c r="M8">
        <v>104.8429732207814</v>
      </c>
      <c r="N8">
        <v>23.066234842483329</v>
      </c>
      <c r="O8">
        <v>38.387167285316117</v>
      </c>
      <c r="P8">
        <v>42.251869042466673</v>
      </c>
      <c r="Q8">
        <v>21.466596169199629</v>
      </c>
      <c r="R8">
        <v>12.727198534030039</v>
      </c>
      <c r="S8">
        <v>138.30395111236771</v>
      </c>
      <c r="T8">
        <v>4.6151136399016002</v>
      </c>
      <c r="U8">
        <v>109.8625726057338</v>
      </c>
      <c r="V8">
        <v>83.519251695896884</v>
      </c>
      <c r="W8">
        <v>1229.564630834544</v>
      </c>
      <c r="X8">
        <v>2.9167608465913348</v>
      </c>
      <c r="Y8">
        <v>7.1955716900170144</v>
      </c>
      <c r="Z8">
        <v>42.188021735102588</v>
      </c>
      <c r="AA8">
        <v>114.7085940501274</v>
      </c>
      <c r="AB8">
        <v>13.079674702375719</v>
      </c>
      <c r="AC8">
        <v>144.7592018084209</v>
      </c>
      <c r="AD8">
        <v>39.706928850575842</v>
      </c>
      <c r="AE8">
        <v>34.329610896138959</v>
      </c>
      <c r="AF8">
        <v>9.1019029061016052</v>
      </c>
      <c r="AG8">
        <v>242.42860823350111</v>
      </c>
      <c r="AH8">
        <v>223.18911164682279</v>
      </c>
      <c r="AI8">
        <v>49.238991596431553</v>
      </c>
      <c r="AJ8">
        <v>343.26136542839441</v>
      </c>
      <c r="AK8">
        <v>187.3200321290353</v>
      </c>
      <c r="AL8">
        <v>779.70281252415384</v>
      </c>
      <c r="AM8">
        <v>1.1747672803560341</v>
      </c>
      <c r="AN8">
        <v>20.198452025951561</v>
      </c>
    </row>
    <row r="9" spans="1:40" x14ac:dyDescent="0.45">
      <c r="A9" s="1" t="s">
        <v>46</v>
      </c>
      <c r="B9">
        <v>14.55345015508175</v>
      </c>
      <c r="C9">
        <v>1.4997442431654979</v>
      </c>
      <c r="D9">
        <v>0.41624170865352261</v>
      </c>
      <c r="E9">
        <v>0.38692598537560569</v>
      </c>
      <c r="F9">
        <v>8.6845312357182074</v>
      </c>
      <c r="G9">
        <v>1.53573554475208</v>
      </c>
      <c r="H9">
        <v>2.994557231352232</v>
      </c>
      <c r="I9">
        <v>2.837500813601999</v>
      </c>
      <c r="J9">
        <v>5.6101640448205634</v>
      </c>
      <c r="K9">
        <v>1.399318975947299</v>
      </c>
      <c r="L9">
        <v>7.4138579081366842</v>
      </c>
      <c r="M9">
        <v>14.192533771020299</v>
      </c>
      <c r="N9">
        <v>2.4294973789446259</v>
      </c>
      <c r="O9">
        <v>9.9018451501091391</v>
      </c>
      <c r="P9">
        <v>9.5544677700671468</v>
      </c>
      <c r="Q9">
        <v>5.1087073163148169</v>
      </c>
      <c r="R9">
        <v>2.0594549611318311</v>
      </c>
      <c r="S9">
        <v>25.101670794678181</v>
      </c>
      <c r="T9">
        <v>0.61419850640916429</v>
      </c>
      <c r="U9">
        <v>54.391304679722722</v>
      </c>
      <c r="V9">
        <v>20.191961387773102</v>
      </c>
      <c r="W9">
        <v>273.43954281619511</v>
      </c>
      <c r="X9">
        <v>0.399763396050557</v>
      </c>
      <c r="Y9">
        <v>4.0308759971367012</v>
      </c>
      <c r="Z9">
        <v>5.3848025467870979</v>
      </c>
      <c r="AA9">
        <v>57.152582416618387</v>
      </c>
      <c r="AB9">
        <v>3.2417115500125639</v>
      </c>
      <c r="AC9">
        <v>18.674924988709421</v>
      </c>
      <c r="AD9">
        <v>3.753828738933231</v>
      </c>
      <c r="AE9">
        <v>4.4650144547644741</v>
      </c>
      <c r="AF9">
        <v>0.89530392759514732</v>
      </c>
      <c r="AG9">
        <v>16.71072777162188</v>
      </c>
      <c r="AH9">
        <v>25.893068049302411</v>
      </c>
      <c r="AI9">
        <v>6.3134319405172281</v>
      </c>
      <c r="AJ9">
        <v>39.531756697574458</v>
      </c>
      <c r="AK9">
        <v>19.444464019615921</v>
      </c>
      <c r="AL9">
        <v>226.69679548807829</v>
      </c>
      <c r="AM9">
        <v>8.8302369837953268E-2</v>
      </c>
      <c r="AN9">
        <v>2.3668591374491048</v>
      </c>
    </row>
    <row r="10" spans="1:40" x14ac:dyDescent="0.45">
      <c r="A10" s="1" t="s">
        <v>47</v>
      </c>
      <c r="B10">
        <v>1505.704687604501</v>
      </c>
      <c r="C10">
        <v>115.043566066751</v>
      </c>
      <c r="D10">
        <v>64.063501577042487</v>
      </c>
      <c r="E10">
        <v>14.142611583334579</v>
      </c>
      <c r="F10">
        <v>187.53189119219789</v>
      </c>
      <c r="G10">
        <v>60.968499728413093</v>
      </c>
      <c r="H10">
        <v>47.718748162342287</v>
      </c>
      <c r="I10">
        <v>47.742097863394207</v>
      </c>
      <c r="J10">
        <v>62.567114550312603</v>
      </c>
      <c r="K10">
        <v>16.336283175361441</v>
      </c>
      <c r="L10">
        <v>375.1358870784801</v>
      </c>
      <c r="M10">
        <v>213.8282544227026</v>
      </c>
      <c r="N10">
        <v>75.856930847065627</v>
      </c>
      <c r="O10">
        <v>90.974712405728596</v>
      </c>
      <c r="P10">
        <v>219.08322145666639</v>
      </c>
      <c r="Q10">
        <v>58.776818453940393</v>
      </c>
      <c r="R10">
        <v>16.00309603413638</v>
      </c>
      <c r="S10">
        <v>121.09565858736229</v>
      </c>
      <c r="T10">
        <v>7.9252922978740843</v>
      </c>
      <c r="U10">
        <v>598.23793762617311</v>
      </c>
      <c r="V10">
        <v>428.45846261740672</v>
      </c>
      <c r="W10">
        <v>1663.8708284746531</v>
      </c>
      <c r="X10">
        <v>4.945904595760731</v>
      </c>
      <c r="Y10">
        <v>14.129385049473269</v>
      </c>
      <c r="Z10">
        <v>60.351216228417492</v>
      </c>
      <c r="AA10">
        <v>217.27628617468389</v>
      </c>
      <c r="AB10">
        <v>32.044907217160322</v>
      </c>
      <c r="AC10">
        <v>415.98162161487801</v>
      </c>
      <c r="AD10">
        <v>67.776556361484126</v>
      </c>
      <c r="AE10">
        <v>66.494137537653202</v>
      </c>
      <c r="AF10">
        <v>15.58348953288437</v>
      </c>
      <c r="AG10">
        <v>722.43392030257905</v>
      </c>
      <c r="AH10">
        <v>360.97896201277501</v>
      </c>
      <c r="AI10">
        <v>99.376152971314411</v>
      </c>
      <c r="AJ10">
        <v>535.20663555877798</v>
      </c>
      <c r="AK10">
        <v>277.61630652259959</v>
      </c>
      <c r="AL10">
        <v>1945.8469726851499</v>
      </c>
      <c r="AM10">
        <v>1.428984513204645</v>
      </c>
      <c r="AN10">
        <v>39.948813081983857</v>
      </c>
    </row>
    <row r="11" spans="1:40" x14ac:dyDescent="0.45">
      <c r="A11" s="1" t="s">
        <v>48</v>
      </c>
      <c r="B11">
        <v>149.66418093089641</v>
      </c>
      <c r="C11">
        <v>14.966855050808441</v>
      </c>
      <c r="D11">
        <v>2.267947516109567</v>
      </c>
      <c r="E11">
        <v>1.744231646508893</v>
      </c>
      <c r="F11">
        <v>57.740810051634632</v>
      </c>
      <c r="G11">
        <v>3.0818434799328069</v>
      </c>
      <c r="H11">
        <v>13.67276533244843</v>
      </c>
      <c r="I11">
        <v>13.96556378523122</v>
      </c>
      <c r="J11">
        <v>13.95347483066762</v>
      </c>
      <c r="K11">
        <v>6.5225595717721374</v>
      </c>
      <c r="L11">
        <v>62.777503022736838</v>
      </c>
      <c r="M11">
        <v>96.85015145370636</v>
      </c>
      <c r="N11">
        <v>8.8623965445991892</v>
      </c>
      <c r="O11">
        <v>18.885975463591681</v>
      </c>
      <c r="P11">
        <v>23.362791556691271</v>
      </c>
      <c r="Q11">
        <v>13.642796097565499</v>
      </c>
      <c r="R11">
        <v>5.1096176914170996</v>
      </c>
      <c r="S11">
        <v>42.55060582857358</v>
      </c>
      <c r="T11">
        <v>2.1192813379613722</v>
      </c>
      <c r="U11">
        <v>69.539187020643638</v>
      </c>
      <c r="V11">
        <v>388.41578791072988</v>
      </c>
      <c r="W11">
        <v>346.45416425269912</v>
      </c>
      <c r="X11">
        <v>1.4421678158695559</v>
      </c>
      <c r="Y11">
        <v>3.4562714216842041</v>
      </c>
      <c r="Z11">
        <v>20.413037630716939</v>
      </c>
      <c r="AA11">
        <v>53.626007811690542</v>
      </c>
      <c r="AB11">
        <v>5.8273860108702449</v>
      </c>
      <c r="AC11">
        <v>75.657891474731528</v>
      </c>
      <c r="AD11">
        <v>18.76193238966529</v>
      </c>
      <c r="AE11">
        <v>15.006334941840731</v>
      </c>
      <c r="AF11">
        <v>4.5566802373530937</v>
      </c>
      <c r="AG11">
        <v>108.0584072423938</v>
      </c>
      <c r="AH11">
        <v>99.171120554597522</v>
      </c>
      <c r="AI11">
        <v>18.385897278981389</v>
      </c>
      <c r="AJ11">
        <v>117.50221094714119</v>
      </c>
      <c r="AK11">
        <v>59.929350847188473</v>
      </c>
      <c r="AL11">
        <v>657.04689815695303</v>
      </c>
      <c r="AM11">
        <v>0.47134576752738838</v>
      </c>
      <c r="AN11">
        <v>13.89926226074499</v>
      </c>
    </row>
    <row r="12" spans="1:40" x14ac:dyDescent="0.45">
      <c r="A12" s="1" t="s">
        <v>49</v>
      </c>
      <c r="B12">
        <v>135.7501139003293</v>
      </c>
      <c r="C12">
        <v>15.430650275547629</v>
      </c>
      <c r="D12">
        <v>13.98105574096652</v>
      </c>
      <c r="E12">
        <v>1.428198913592079</v>
      </c>
      <c r="F12">
        <v>103.2446078662274</v>
      </c>
      <c r="G12">
        <v>6.7068341293621234</v>
      </c>
      <c r="H12">
        <v>9.1838630440595832</v>
      </c>
      <c r="I12">
        <v>9.2069176702352582</v>
      </c>
      <c r="J12">
        <v>16.376713081986409</v>
      </c>
      <c r="K12">
        <v>3.9178384335526699</v>
      </c>
      <c r="L12">
        <v>59.665782091821328</v>
      </c>
      <c r="M12">
        <v>74.456178768767799</v>
      </c>
      <c r="N12">
        <v>31.316793175060109</v>
      </c>
      <c r="O12">
        <v>20.131105359189579</v>
      </c>
      <c r="P12">
        <v>35.685398277664348</v>
      </c>
      <c r="Q12">
        <v>13.57552579921691</v>
      </c>
      <c r="R12">
        <v>4.9894109591479232</v>
      </c>
      <c r="S12">
        <v>40.309269551450839</v>
      </c>
      <c r="T12">
        <v>1.4693529390693021</v>
      </c>
      <c r="U12">
        <v>64.047192044121005</v>
      </c>
      <c r="V12">
        <v>44.414946991311332</v>
      </c>
      <c r="W12">
        <v>291.97236562341419</v>
      </c>
      <c r="X12">
        <v>0.96216601546435987</v>
      </c>
      <c r="Y12">
        <v>4.3913469177787841</v>
      </c>
      <c r="Z12">
        <v>12.23626171909182</v>
      </c>
      <c r="AA12">
        <v>65.542001556007335</v>
      </c>
      <c r="AB12">
        <v>5.1319939845850708</v>
      </c>
      <c r="AC12">
        <v>63.446604427471208</v>
      </c>
      <c r="AD12">
        <v>12.69085242098275</v>
      </c>
      <c r="AE12">
        <v>12.55128736143924</v>
      </c>
      <c r="AF12">
        <v>2.7809286601426368</v>
      </c>
      <c r="AG12">
        <v>170.10781239746461</v>
      </c>
      <c r="AH12">
        <v>70.278058533954479</v>
      </c>
      <c r="AI12">
        <v>13.55806007705611</v>
      </c>
      <c r="AJ12">
        <v>102.7347892538108</v>
      </c>
      <c r="AK12">
        <v>47.271852445175938</v>
      </c>
      <c r="AL12">
        <v>387.68105924446172</v>
      </c>
      <c r="AM12">
        <v>0.79722445678884746</v>
      </c>
      <c r="AN12">
        <v>10.55766110392239</v>
      </c>
    </row>
    <row r="13" spans="1:40" x14ac:dyDescent="0.45">
      <c r="A13" s="1" t="s">
        <v>50</v>
      </c>
      <c r="B13">
        <v>690.80934169210911</v>
      </c>
      <c r="C13">
        <v>44.72367285809139</v>
      </c>
      <c r="D13">
        <v>20.91110530410451</v>
      </c>
      <c r="E13">
        <v>8.1177505503713885</v>
      </c>
      <c r="F13">
        <v>60.850191555735471</v>
      </c>
      <c r="G13">
        <v>9.8738168218895854</v>
      </c>
      <c r="H13">
        <v>41.971454290504433</v>
      </c>
      <c r="I13">
        <v>42.928814825316948</v>
      </c>
      <c r="J13">
        <v>34.502296944339861</v>
      </c>
      <c r="K13">
        <v>12.729439682286969</v>
      </c>
      <c r="L13">
        <v>61.12904878199663</v>
      </c>
      <c r="M13">
        <v>162.57323962223819</v>
      </c>
      <c r="N13">
        <v>20.736230328865531</v>
      </c>
      <c r="O13">
        <v>24.781212531054809</v>
      </c>
      <c r="P13">
        <v>193.05155237054171</v>
      </c>
      <c r="Q13">
        <v>40.481834847764688</v>
      </c>
      <c r="R13">
        <v>15.162630761176811</v>
      </c>
      <c r="S13">
        <v>79.664052912328756</v>
      </c>
      <c r="T13">
        <v>4.0454735342730919</v>
      </c>
      <c r="U13">
        <v>144.81805480081599</v>
      </c>
      <c r="V13">
        <v>196.57615234140201</v>
      </c>
      <c r="W13">
        <v>1253.9443526352411</v>
      </c>
      <c r="X13">
        <v>6.9390212393062676</v>
      </c>
      <c r="Y13">
        <v>6.57949316317218</v>
      </c>
      <c r="Z13">
        <v>68.078866375379036</v>
      </c>
      <c r="AA13">
        <v>99.550468157083444</v>
      </c>
      <c r="AB13">
        <v>8.7101219852695753</v>
      </c>
      <c r="AC13">
        <v>258.37303048285202</v>
      </c>
      <c r="AD13">
        <v>51.217846397843438</v>
      </c>
      <c r="AE13">
        <v>37.528776365189827</v>
      </c>
      <c r="AF13">
        <v>8.8803835520309189</v>
      </c>
      <c r="AG13">
        <v>1147.1154978216</v>
      </c>
      <c r="AH13">
        <v>249.91763165460861</v>
      </c>
      <c r="AI13">
        <v>45.621588722287882</v>
      </c>
      <c r="AJ13">
        <v>334.60619724956939</v>
      </c>
      <c r="AK13">
        <v>161.8868612886736</v>
      </c>
      <c r="AL13">
        <v>746.00772285557105</v>
      </c>
      <c r="AM13">
        <v>0.82235583753603136</v>
      </c>
      <c r="AN13">
        <v>26.051442907680102</v>
      </c>
    </row>
    <row r="14" spans="1:40" x14ac:dyDescent="0.45">
      <c r="A14" s="1" t="s">
        <v>51</v>
      </c>
      <c r="B14">
        <v>526.91911608901819</v>
      </c>
      <c r="C14">
        <v>19.97349111102637</v>
      </c>
      <c r="D14">
        <v>9.4570931067410609</v>
      </c>
      <c r="E14">
        <v>3.3791924599941709</v>
      </c>
      <c r="F14">
        <v>16.308295891024489</v>
      </c>
      <c r="G14">
        <v>3.9300055855449938</v>
      </c>
      <c r="H14">
        <v>8.1086418457868064</v>
      </c>
      <c r="I14">
        <v>8.0882382079971116</v>
      </c>
      <c r="J14">
        <v>8.8539522059030897</v>
      </c>
      <c r="K14">
        <v>2.9349883545922562</v>
      </c>
      <c r="L14">
        <v>66.163349609810012</v>
      </c>
      <c r="M14">
        <v>28.803197279036659</v>
      </c>
      <c r="N14">
        <v>6.1874205694457576</v>
      </c>
      <c r="O14">
        <v>8.9713038706852526</v>
      </c>
      <c r="P14">
        <v>13.09972509850915</v>
      </c>
      <c r="Q14">
        <v>7.2887989468904024</v>
      </c>
      <c r="R14">
        <v>2.495748014924545</v>
      </c>
      <c r="S14">
        <v>24.65786511766844</v>
      </c>
      <c r="T14">
        <v>1.130972258089026</v>
      </c>
      <c r="U14">
        <v>31.27205921256936</v>
      </c>
      <c r="V14">
        <v>57.069242814269941</v>
      </c>
      <c r="W14">
        <v>172.9028228935768</v>
      </c>
      <c r="X14">
        <v>1.1684453457342019</v>
      </c>
      <c r="Y14">
        <v>4.3100548188619721</v>
      </c>
      <c r="Z14">
        <v>12.23672597136102</v>
      </c>
      <c r="AA14">
        <v>61.211268142964073</v>
      </c>
      <c r="AB14">
        <v>2.7516722088655059</v>
      </c>
      <c r="AC14">
        <v>131.57434925253889</v>
      </c>
      <c r="AD14">
        <v>10.45338896004901</v>
      </c>
      <c r="AE14">
        <v>6.9257406183544603</v>
      </c>
      <c r="AF14">
        <v>2.2910353135219692</v>
      </c>
      <c r="AG14">
        <v>321.99615326578407</v>
      </c>
      <c r="AH14">
        <v>49.361312114835229</v>
      </c>
      <c r="AI14">
        <v>8.7557187367759237</v>
      </c>
      <c r="AJ14">
        <v>80.572448569572742</v>
      </c>
      <c r="AK14">
        <v>37.945152994419473</v>
      </c>
      <c r="AL14">
        <v>226.3872358091852</v>
      </c>
      <c r="AM14">
        <v>0.7273627207218738</v>
      </c>
      <c r="AN14">
        <v>7.3263636320350667</v>
      </c>
    </row>
    <row r="15" spans="1:40" x14ac:dyDescent="0.45">
      <c r="A15" s="1" t="s">
        <v>52</v>
      </c>
      <c r="B15">
        <v>722.79414635795069</v>
      </c>
      <c r="C15">
        <v>30.63087624785754</v>
      </c>
      <c r="D15">
        <v>5.0310217914894571</v>
      </c>
      <c r="E15">
        <v>11.79530170366735</v>
      </c>
      <c r="F15">
        <v>134.09421970464061</v>
      </c>
      <c r="G15">
        <v>21.347569009034341</v>
      </c>
      <c r="H15">
        <v>12.467187368308659</v>
      </c>
      <c r="I15">
        <v>12.62589546469391</v>
      </c>
      <c r="J15">
        <v>22.349693500625321</v>
      </c>
      <c r="K15">
        <v>3.6126551739455008</v>
      </c>
      <c r="L15">
        <v>23.996327330549729</v>
      </c>
      <c r="M15">
        <v>107.2835057776345</v>
      </c>
      <c r="N15">
        <v>32.707750486974632</v>
      </c>
      <c r="O15">
        <v>24.38653609948674</v>
      </c>
      <c r="P15">
        <v>39.523741580029153</v>
      </c>
      <c r="Q15">
        <v>21.330803313830629</v>
      </c>
      <c r="R15">
        <v>11.03965965683838</v>
      </c>
      <c r="S15">
        <v>68.501264596945262</v>
      </c>
      <c r="T15">
        <v>1.9254309198178761</v>
      </c>
      <c r="U15">
        <v>60.850255772611582</v>
      </c>
      <c r="V15">
        <v>113.9816818273528</v>
      </c>
      <c r="W15">
        <v>207.39960504315641</v>
      </c>
      <c r="X15">
        <v>1.13919516635131</v>
      </c>
      <c r="Y15">
        <v>5.7164231017309488</v>
      </c>
      <c r="Z15">
        <v>13.47910564519862</v>
      </c>
      <c r="AA15">
        <v>85.350862027639209</v>
      </c>
      <c r="AB15">
        <v>5.4306811433134294</v>
      </c>
      <c r="AC15">
        <v>243.91733967732131</v>
      </c>
      <c r="AD15">
        <v>13.051507266922711</v>
      </c>
      <c r="AE15">
        <v>20.082231044138439</v>
      </c>
      <c r="AF15">
        <v>3.409293237089897</v>
      </c>
      <c r="AG15">
        <v>172.0687611482216</v>
      </c>
      <c r="AH15">
        <v>89.201409472816167</v>
      </c>
      <c r="AI15">
        <v>15.52347991877302</v>
      </c>
      <c r="AJ15">
        <v>136.99352782805781</v>
      </c>
      <c r="AK15">
        <v>61.755570893928891</v>
      </c>
      <c r="AL15">
        <v>456.60682230988073</v>
      </c>
      <c r="AM15">
        <v>0.64310290362505429</v>
      </c>
      <c r="AN15">
        <v>12.03474577168357</v>
      </c>
    </row>
    <row r="16" spans="1:40" x14ac:dyDescent="0.45">
      <c r="A16" s="1" t="s">
        <v>53</v>
      </c>
      <c r="B16">
        <v>295.90740634613093</v>
      </c>
      <c r="C16">
        <v>17.015456968260349</v>
      </c>
      <c r="D16">
        <v>4.6002888321887063</v>
      </c>
      <c r="E16">
        <v>2.620807431961254</v>
      </c>
      <c r="F16">
        <v>70.174248250277557</v>
      </c>
      <c r="G16">
        <v>7.9450093124356256</v>
      </c>
      <c r="H16">
        <v>29.356188184985012</v>
      </c>
      <c r="I16">
        <v>30.10196634701985</v>
      </c>
      <c r="J16">
        <v>45.34216111510618</v>
      </c>
      <c r="K16">
        <v>8.6729925854833052</v>
      </c>
      <c r="L16">
        <v>65.519164526286744</v>
      </c>
      <c r="M16">
        <v>119.8584320339251</v>
      </c>
      <c r="N16">
        <v>28.222533173195011</v>
      </c>
      <c r="O16">
        <v>21.677562369431438</v>
      </c>
      <c r="P16">
        <v>68.051795984846549</v>
      </c>
      <c r="Q16">
        <v>46.748197607498611</v>
      </c>
      <c r="R16">
        <v>22.11144148926509</v>
      </c>
      <c r="S16">
        <v>149.45560594281679</v>
      </c>
      <c r="T16">
        <v>3.7013098005150029</v>
      </c>
      <c r="U16">
        <v>98.959041963644339</v>
      </c>
      <c r="V16">
        <v>448.22599991795789</v>
      </c>
      <c r="W16">
        <v>480.20831268358847</v>
      </c>
      <c r="X16">
        <v>2.7294384079603011</v>
      </c>
      <c r="Y16">
        <v>17.913644342744039</v>
      </c>
      <c r="Z16">
        <v>34.043398835092397</v>
      </c>
      <c r="AA16">
        <v>251.16259776391351</v>
      </c>
      <c r="AB16">
        <v>8.0843955378317425</v>
      </c>
      <c r="AC16">
        <v>158.9025228250953</v>
      </c>
      <c r="AD16">
        <v>24.356042199900578</v>
      </c>
      <c r="AE16">
        <v>40.603690710545031</v>
      </c>
      <c r="AF16">
        <v>6.2339574269003366</v>
      </c>
      <c r="AG16">
        <v>374.17990289690499</v>
      </c>
      <c r="AH16">
        <v>158.24486608955391</v>
      </c>
      <c r="AI16">
        <v>27.465768468290261</v>
      </c>
      <c r="AJ16">
        <v>247.6297319270345</v>
      </c>
      <c r="AK16">
        <v>117.9663472047536</v>
      </c>
      <c r="AL16">
        <v>795.81376210996655</v>
      </c>
      <c r="AM16">
        <v>0.52184660937592253</v>
      </c>
      <c r="AN16">
        <v>18.49462891426019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6589.9447340399965</v>
      </c>
      <c r="C2">
        <v>229.15663249772709</v>
      </c>
      <c r="D2">
        <v>80.262112101272038</v>
      </c>
      <c r="E2">
        <v>38.550912647748888</v>
      </c>
      <c r="F2">
        <v>310.75844836905031</v>
      </c>
      <c r="G2">
        <v>78.105770684466378</v>
      </c>
      <c r="H2">
        <v>52.539346236626791</v>
      </c>
      <c r="I2">
        <v>55.166551337443821</v>
      </c>
      <c r="J2">
        <v>35.461175903460642</v>
      </c>
      <c r="K2">
        <v>8.1441648854078288</v>
      </c>
      <c r="L2">
        <v>42.31470050610023</v>
      </c>
      <c r="M2">
        <v>153.4706620594053</v>
      </c>
      <c r="N2">
        <v>75.604199055722603</v>
      </c>
      <c r="O2">
        <v>15.61186301310463</v>
      </c>
      <c r="P2">
        <v>52.091745360028632</v>
      </c>
      <c r="Q2">
        <v>12.085623697395651</v>
      </c>
      <c r="R2">
        <v>17.469766182420098</v>
      </c>
      <c r="S2">
        <v>124.7335529011463</v>
      </c>
      <c r="T2">
        <v>7.7348137643146906</v>
      </c>
      <c r="U2">
        <v>67.201753584874581</v>
      </c>
      <c r="V2">
        <v>119.3387689270908</v>
      </c>
      <c r="W2">
        <v>232.11666607142431</v>
      </c>
      <c r="X2">
        <v>3.5165230976268669</v>
      </c>
      <c r="Y2">
        <v>3.9920029245038089</v>
      </c>
      <c r="Z2">
        <v>41.404707128851321</v>
      </c>
      <c r="AA2">
        <v>66.730585267116126</v>
      </c>
      <c r="AB2">
        <v>9.7360360596163602</v>
      </c>
      <c r="AC2">
        <v>1402.3579229863069</v>
      </c>
      <c r="AD2">
        <v>105.9684026344819</v>
      </c>
      <c r="AE2">
        <v>34.024051417530771</v>
      </c>
      <c r="AF2">
        <v>11.76483435549363</v>
      </c>
      <c r="AG2">
        <v>2100.690313877084</v>
      </c>
      <c r="AH2">
        <v>214.2225479942924</v>
      </c>
      <c r="AI2">
        <v>50.776884636058107</v>
      </c>
      <c r="AJ2">
        <v>343.12195387253081</v>
      </c>
      <c r="AK2">
        <v>176.40452049106059</v>
      </c>
      <c r="AL2">
        <v>676.97896331069592</v>
      </c>
      <c r="AM2">
        <v>1.348248748405078</v>
      </c>
      <c r="AN2">
        <v>79.055265187329411</v>
      </c>
    </row>
    <row r="3" spans="1:40" x14ac:dyDescent="0.45">
      <c r="A3" s="1" t="s">
        <v>55</v>
      </c>
      <c r="B3">
        <v>3.843971847575395</v>
      </c>
      <c r="C3">
        <v>0.31957893998297571</v>
      </c>
      <c r="D3">
        <v>0.10971401484688501</v>
      </c>
      <c r="E3">
        <v>0.11201066612329499</v>
      </c>
      <c r="F3">
        <v>2.0071286962243242</v>
      </c>
      <c r="G3">
        <v>0.72148155899748556</v>
      </c>
      <c r="H3">
        <v>0.45280375710795312</v>
      </c>
      <c r="I3">
        <v>0.48395185153794867</v>
      </c>
      <c r="J3">
        <v>2.0779548126167109</v>
      </c>
      <c r="K3">
        <v>6.592927966329383E-2</v>
      </c>
      <c r="L3">
        <v>0.69252799169316925</v>
      </c>
      <c r="M3">
        <v>4.5449001926368133</v>
      </c>
      <c r="N3">
        <v>0.42243804787472861</v>
      </c>
      <c r="O3">
        <v>0.23616691996854039</v>
      </c>
      <c r="P3">
        <v>0.44262799917620682</v>
      </c>
      <c r="Q3">
        <v>0.24221957398621841</v>
      </c>
      <c r="R3">
        <v>0.17600512469482929</v>
      </c>
      <c r="S3">
        <v>1.3901472994750921</v>
      </c>
      <c r="T3">
        <v>4.2702977734784833E-2</v>
      </c>
      <c r="U3">
        <v>1.1908490468145809</v>
      </c>
      <c r="V3">
        <v>0.79362463358055346</v>
      </c>
      <c r="W3">
        <v>0.69982643884720019</v>
      </c>
      <c r="X3">
        <v>1.7837564852213779E-2</v>
      </c>
      <c r="Y3">
        <v>5.5654824955783173E-2</v>
      </c>
      <c r="Z3">
        <v>0.25051543003499971</v>
      </c>
      <c r="AA3">
        <v>0.87031732740109957</v>
      </c>
      <c r="AB3">
        <v>8.2635030145196714E-2</v>
      </c>
      <c r="AC3">
        <v>6.8915763451118188</v>
      </c>
      <c r="AD3">
        <v>0.71925885539535084</v>
      </c>
      <c r="AE3">
        <v>2.66506257480322</v>
      </c>
      <c r="AF3">
        <v>0.1254455936229642</v>
      </c>
      <c r="AG3">
        <v>2.1022961112059519</v>
      </c>
      <c r="AH3">
        <v>6.4935402260017403</v>
      </c>
      <c r="AI3">
        <v>0.31473505543769531</v>
      </c>
      <c r="AJ3">
        <v>2.0214552839908211</v>
      </c>
      <c r="AK3">
        <v>1.0909448719192529</v>
      </c>
      <c r="AL3">
        <v>13.229158460864159</v>
      </c>
      <c r="AM3">
        <v>9.19880814566899E-3</v>
      </c>
      <c r="AN3">
        <v>0.29958471685336963</v>
      </c>
    </row>
    <row r="4" spans="1:40" x14ac:dyDescent="0.45">
      <c r="A4" s="1" t="s">
        <v>56</v>
      </c>
      <c r="B4">
        <v>40.807619151840143</v>
      </c>
      <c r="C4">
        <v>5.7068701220718632</v>
      </c>
      <c r="D4">
        <v>0.35299087538654828</v>
      </c>
      <c r="E4">
        <v>1.882348810871683E-2</v>
      </c>
      <c r="F4">
        <v>0.37486651273474791</v>
      </c>
      <c r="G4">
        <v>6.6207720869807862E-2</v>
      </c>
      <c r="H4">
        <v>0.44734842835597888</v>
      </c>
      <c r="I4">
        <v>0.49090586838472688</v>
      </c>
      <c r="J4">
        <v>0.1031628424267612</v>
      </c>
      <c r="K4">
        <v>6.4827455847694962E-2</v>
      </c>
      <c r="L4">
        <v>0.28852497487612688</v>
      </c>
      <c r="M4">
        <v>0.14301482751858369</v>
      </c>
      <c r="N4">
        <v>4.1093321800269783E-2</v>
      </c>
      <c r="O4">
        <v>3.3796599728395701E-2</v>
      </c>
      <c r="P4">
        <v>4.5826505471169579E-2</v>
      </c>
      <c r="Q4">
        <v>2.2877220225448691E-2</v>
      </c>
      <c r="R4">
        <v>3.971465982272946E-2</v>
      </c>
      <c r="S4">
        <v>0.39283513445034213</v>
      </c>
      <c r="T4">
        <v>0.10116069134026009</v>
      </c>
      <c r="U4">
        <v>0.24027881494158029</v>
      </c>
      <c r="V4">
        <v>0.44806097137335071</v>
      </c>
      <c r="W4">
        <v>2.715284379940321</v>
      </c>
      <c r="X4">
        <v>1.8896241908406022E-2</v>
      </c>
      <c r="Y4">
        <v>1.250433346229054E-2</v>
      </c>
      <c r="Z4">
        <v>0.2954377530705819</v>
      </c>
      <c r="AA4">
        <v>0.23475448479800659</v>
      </c>
      <c r="AB4">
        <v>1.114301945532439E-2</v>
      </c>
      <c r="AC4">
        <v>0.72940196512780775</v>
      </c>
      <c r="AD4">
        <v>1.337133266586966</v>
      </c>
      <c r="AE4">
        <v>0.1348221125537773</v>
      </c>
      <c r="AF4">
        <v>0.1184915407986151</v>
      </c>
      <c r="AG4">
        <v>23.128836834653679</v>
      </c>
      <c r="AH4">
        <v>1.297511831331593</v>
      </c>
      <c r="AI4">
        <v>0.38402529355385301</v>
      </c>
      <c r="AJ4">
        <v>1.8406622204199921</v>
      </c>
      <c r="AK4">
        <v>1.058657364893272</v>
      </c>
      <c r="AL4">
        <v>1.743253984944908</v>
      </c>
      <c r="AM4">
        <v>2.3045577984009699E-3</v>
      </c>
      <c r="AN4">
        <v>1.0314686980648431</v>
      </c>
    </row>
    <row r="5" spans="1:40" x14ac:dyDescent="0.45">
      <c r="A5" s="1" t="s">
        <v>57</v>
      </c>
      <c r="B5">
        <v>146.52686582106901</v>
      </c>
      <c r="C5">
        <v>15.881969697554791</v>
      </c>
      <c r="D5">
        <v>4.4451860937971759</v>
      </c>
      <c r="E5">
        <v>8.5770966401704243</v>
      </c>
      <c r="F5">
        <v>95.761529432788222</v>
      </c>
      <c r="G5">
        <v>20.433638257714591</v>
      </c>
      <c r="H5">
        <v>21.763840022102581</v>
      </c>
      <c r="I5">
        <v>23.18138541547388</v>
      </c>
      <c r="J5">
        <v>18.45030341789052</v>
      </c>
      <c r="K5">
        <v>17.755556922853401</v>
      </c>
      <c r="L5">
        <v>1502.4184334925701</v>
      </c>
      <c r="M5">
        <v>101.7311618041623</v>
      </c>
      <c r="N5">
        <v>28.868850320986109</v>
      </c>
      <c r="O5">
        <v>22.038875635981771</v>
      </c>
      <c r="P5">
        <v>45.766946450737017</v>
      </c>
      <c r="Q5">
        <v>17.896542677272851</v>
      </c>
      <c r="R5">
        <v>8.6873690397590444</v>
      </c>
      <c r="S5">
        <v>50.48089791035725</v>
      </c>
      <c r="T5">
        <v>3.6213555189018898</v>
      </c>
      <c r="U5">
        <v>86.346035969206397</v>
      </c>
      <c r="V5">
        <v>163.12293898570641</v>
      </c>
      <c r="W5">
        <v>135.2336667467145</v>
      </c>
      <c r="X5">
        <v>1.8725430937021419</v>
      </c>
      <c r="Y5">
        <v>3.7206574820049441</v>
      </c>
      <c r="Z5">
        <v>27.06931414801943</v>
      </c>
      <c r="AA5">
        <v>60.380042343549498</v>
      </c>
      <c r="AB5">
        <v>5.2705608276116918</v>
      </c>
      <c r="AC5">
        <v>80.888898622827199</v>
      </c>
      <c r="AD5">
        <v>34.359118378015758</v>
      </c>
      <c r="AE5">
        <v>20.533345768721791</v>
      </c>
      <c r="AF5">
        <v>12.071836759825199</v>
      </c>
      <c r="AG5">
        <v>145.90583524893819</v>
      </c>
      <c r="AH5">
        <v>132.1006586314877</v>
      </c>
      <c r="AI5">
        <v>26.47852624738999</v>
      </c>
      <c r="AJ5">
        <v>133.1617716672192</v>
      </c>
      <c r="AK5">
        <v>75.15641960503693</v>
      </c>
      <c r="AL5">
        <v>548.47117304369942</v>
      </c>
      <c r="AM5">
        <v>0.70443570312498327</v>
      </c>
      <c r="AN5">
        <v>19.392900386832149</v>
      </c>
    </row>
    <row r="6" spans="1:40" x14ac:dyDescent="0.45">
      <c r="A6" s="1" t="s">
        <v>58</v>
      </c>
      <c r="B6">
        <v>264.46856704656318</v>
      </c>
      <c r="C6">
        <v>26.407465420072281</v>
      </c>
      <c r="D6">
        <v>7.2482837757443814</v>
      </c>
      <c r="E6">
        <v>4.9687695719944402</v>
      </c>
      <c r="F6">
        <v>127.6461999219117</v>
      </c>
      <c r="G6">
        <v>14.46469446254201</v>
      </c>
      <c r="H6">
        <v>43.561494777604672</v>
      </c>
      <c r="I6">
        <v>45.195442971692472</v>
      </c>
      <c r="J6">
        <v>64.956670740637549</v>
      </c>
      <c r="K6">
        <v>21.905994709180639</v>
      </c>
      <c r="L6">
        <v>563.6433476205757</v>
      </c>
      <c r="M6">
        <v>164.09575641853559</v>
      </c>
      <c r="N6">
        <v>30.570406696540122</v>
      </c>
      <c r="O6">
        <v>63.208981013599043</v>
      </c>
      <c r="P6">
        <v>110.6026289980971</v>
      </c>
      <c r="Q6">
        <v>47.359753607276232</v>
      </c>
      <c r="R6">
        <v>20.517407168833241</v>
      </c>
      <c r="S6">
        <v>183.14465575459141</v>
      </c>
      <c r="T6">
        <v>6.574837590918805</v>
      </c>
      <c r="U6">
        <v>224.6040901237433</v>
      </c>
      <c r="V6">
        <v>902.55892108924695</v>
      </c>
      <c r="W6">
        <v>473.47410977313831</v>
      </c>
      <c r="X6">
        <v>4.0860548440634608</v>
      </c>
      <c r="Y6">
        <v>10.457055276568351</v>
      </c>
      <c r="Z6">
        <v>54.858928525158291</v>
      </c>
      <c r="AA6">
        <v>168.17663843894161</v>
      </c>
      <c r="AB6">
        <v>14.86439201756593</v>
      </c>
      <c r="AC6">
        <v>191.1572268986794</v>
      </c>
      <c r="AD6">
        <v>53.028530252720152</v>
      </c>
      <c r="AE6">
        <v>56.044354298863993</v>
      </c>
      <c r="AF6">
        <v>14.811385061291601</v>
      </c>
      <c r="AG6">
        <v>317.9980309136896</v>
      </c>
      <c r="AH6">
        <v>289.9573200437199</v>
      </c>
      <c r="AI6">
        <v>44.721888719835313</v>
      </c>
      <c r="AJ6">
        <v>360.51004366175198</v>
      </c>
      <c r="AK6">
        <v>161.55413031353439</v>
      </c>
      <c r="AL6">
        <v>1500.35980712943</v>
      </c>
      <c r="AM6">
        <v>3.4541995624300319</v>
      </c>
      <c r="AN6">
        <v>48.876962521602053</v>
      </c>
    </row>
    <row r="7" spans="1:40" x14ac:dyDescent="0.45">
      <c r="A7" s="1" t="s">
        <v>59</v>
      </c>
      <c r="B7">
        <v>9.3077450471615624</v>
      </c>
      <c r="C7">
        <v>1.0173874434957091</v>
      </c>
      <c r="D7">
        <v>0.28814330919014741</v>
      </c>
      <c r="E7">
        <v>0.1092167618840936</v>
      </c>
      <c r="F7">
        <v>3.2347472473801968</v>
      </c>
      <c r="G7">
        <v>0.65283585560209145</v>
      </c>
      <c r="H7">
        <v>4.2181143357589397</v>
      </c>
      <c r="I7">
        <v>4.6697304705169804</v>
      </c>
      <c r="J7">
        <v>3.034971368677208</v>
      </c>
      <c r="K7">
        <v>0.99989697089673168</v>
      </c>
      <c r="L7">
        <v>1.557625203157472</v>
      </c>
      <c r="M7">
        <v>3.9595310518794822</v>
      </c>
      <c r="N7">
        <v>0.83700339328973006</v>
      </c>
      <c r="O7">
        <v>0.88135060783580188</v>
      </c>
      <c r="P7">
        <v>14.00784802896275</v>
      </c>
      <c r="Q7">
        <v>0.70832549083594065</v>
      </c>
      <c r="R7">
        <v>0.96024511563696047</v>
      </c>
      <c r="S7">
        <v>5.2320121742935068</v>
      </c>
      <c r="T7">
        <v>0.2303378632911556</v>
      </c>
      <c r="U7">
        <v>4.6196923395666376</v>
      </c>
      <c r="V7">
        <v>5.8067447634598777</v>
      </c>
      <c r="W7">
        <v>15.23905169990992</v>
      </c>
      <c r="X7">
        <v>0.1104456218100453</v>
      </c>
      <c r="Y7">
        <v>0.2319584517846395</v>
      </c>
      <c r="Z7">
        <v>1.5530121042531351</v>
      </c>
      <c r="AA7">
        <v>3.8525985007064918</v>
      </c>
      <c r="AB7">
        <v>0.26299064659399302</v>
      </c>
      <c r="AC7">
        <v>7.3423622703940499</v>
      </c>
      <c r="AD7">
        <v>2.7423674029492879</v>
      </c>
      <c r="AE7">
        <v>1.88902570659201</v>
      </c>
      <c r="AF7">
        <v>0.69449596842441608</v>
      </c>
      <c r="AG7">
        <v>12.954676402972559</v>
      </c>
      <c r="AH7">
        <v>11.28253315582338</v>
      </c>
      <c r="AI7">
        <v>1.724005973147964</v>
      </c>
      <c r="AJ7">
        <v>16.302355872413258</v>
      </c>
      <c r="AK7">
        <v>5.4076835398519831</v>
      </c>
      <c r="AL7">
        <v>75.529272401834632</v>
      </c>
      <c r="AM7">
        <v>9.0938931847418761E-2</v>
      </c>
      <c r="AN7">
        <v>5.1120392254487594</v>
      </c>
    </row>
    <row r="8" spans="1:40" x14ac:dyDescent="0.45">
      <c r="A8" s="1" t="s">
        <v>60</v>
      </c>
      <c r="B8">
        <v>15.332340491765439</v>
      </c>
      <c r="C8">
        <v>1.5220507601193061</v>
      </c>
      <c r="D8">
        <v>0.46988746101933537</v>
      </c>
      <c r="E8">
        <v>0.28780416927033869</v>
      </c>
      <c r="F8">
        <v>8.8835746220444278</v>
      </c>
      <c r="G8">
        <v>1.052255734399139</v>
      </c>
      <c r="H8">
        <v>2.318653269603919</v>
      </c>
      <c r="I8">
        <v>2.3476519347337002</v>
      </c>
      <c r="J8">
        <v>4.0392287562830429</v>
      </c>
      <c r="K8">
        <v>1.188280194809809</v>
      </c>
      <c r="L8">
        <v>14.95746883416462</v>
      </c>
      <c r="M8">
        <v>11.509977549430131</v>
      </c>
      <c r="N8">
        <v>2.1969228775901462</v>
      </c>
      <c r="O8">
        <v>4.1444255493671838</v>
      </c>
      <c r="P8">
        <v>6.5569088915116396</v>
      </c>
      <c r="Q8">
        <v>3.140076938962701</v>
      </c>
      <c r="R8">
        <v>1.2464636777857521</v>
      </c>
      <c r="S8">
        <v>11.420225542068859</v>
      </c>
      <c r="T8">
        <v>0.37682038651295702</v>
      </c>
      <c r="U8">
        <v>13.668048916773101</v>
      </c>
      <c r="V8">
        <v>73.898437425435048</v>
      </c>
      <c r="W8">
        <v>25.640889866359611</v>
      </c>
      <c r="X8">
        <v>0.24598441096111581</v>
      </c>
      <c r="Y8">
        <v>0.70054313840291049</v>
      </c>
      <c r="Z8">
        <v>3.3331366591777121</v>
      </c>
      <c r="AA8">
        <v>11.109060734449249</v>
      </c>
      <c r="AB8">
        <v>0.90947088905311402</v>
      </c>
      <c r="AC8">
        <v>11.775395616719511</v>
      </c>
      <c r="AD8">
        <v>2.7026304743729672</v>
      </c>
      <c r="AE8">
        <v>3.0210276384307759</v>
      </c>
      <c r="AF8">
        <v>0.79543365432806212</v>
      </c>
      <c r="AG8">
        <v>17.326395772142199</v>
      </c>
      <c r="AH8">
        <v>16.801565113010241</v>
      </c>
      <c r="AI8">
        <v>2.4519396389882342</v>
      </c>
      <c r="AJ8">
        <v>22.31369815735107</v>
      </c>
      <c r="AK8">
        <v>9.9149379005039719</v>
      </c>
      <c r="AL8">
        <v>89.689723129813075</v>
      </c>
      <c r="AM8">
        <v>0.223140993827911</v>
      </c>
      <c r="AN8">
        <v>2.795716666974855</v>
      </c>
    </row>
    <row r="9" spans="1:40" x14ac:dyDescent="0.45">
      <c r="A9" s="1" t="s">
        <v>61</v>
      </c>
      <c r="B9">
        <v>133.6125330864248</v>
      </c>
      <c r="C9">
        <v>4.5217282059331128</v>
      </c>
      <c r="D9">
        <v>0.26182923398864721</v>
      </c>
      <c r="E9">
        <v>9.4396462587490793E-2</v>
      </c>
      <c r="F9">
        <v>4.7827036919051951</v>
      </c>
      <c r="G9">
        <v>0.7063507923876865</v>
      </c>
      <c r="H9">
        <v>0.5570389810382067</v>
      </c>
      <c r="I9">
        <v>0.5888215351790218</v>
      </c>
      <c r="J9">
        <v>0.44903034532454139</v>
      </c>
      <c r="K9">
        <v>0.12564080040327091</v>
      </c>
      <c r="L9">
        <v>0.42714851637665918</v>
      </c>
      <c r="M9">
        <v>0.9322369557436001</v>
      </c>
      <c r="N9">
        <v>0.23746872731877439</v>
      </c>
      <c r="O9">
        <v>0.1447820060520536</v>
      </c>
      <c r="P9">
        <v>0.34705721532036188</v>
      </c>
      <c r="Q9">
        <v>0.103520504559922</v>
      </c>
      <c r="R9">
        <v>0.26279581521059869</v>
      </c>
      <c r="S9">
        <v>1.7598471268660769</v>
      </c>
      <c r="T9">
        <v>0.20986227193790369</v>
      </c>
      <c r="U9">
        <v>0.75665385056105239</v>
      </c>
      <c r="V9">
        <v>1.247421826987497</v>
      </c>
      <c r="W9">
        <v>2.1323237345974819</v>
      </c>
      <c r="X9">
        <v>4.0233346624949852E-2</v>
      </c>
      <c r="Y9">
        <v>5.7036558264682548E-2</v>
      </c>
      <c r="Z9">
        <v>0.5203318193993991</v>
      </c>
      <c r="AA9">
        <v>0.94779540567611142</v>
      </c>
      <c r="AB9">
        <v>4.4880703560793801E-2</v>
      </c>
      <c r="AC9">
        <v>3.8673103582484889</v>
      </c>
      <c r="AD9">
        <v>1.0521655748901411</v>
      </c>
      <c r="AE9">
        <v>0.45053437421756309</v>
      </c>
      <c r="AF9">
        <v>0.2871853097571313</v>
      </c>
      <c r="AG9">
        <v>24.111736371087211</v>
      </c>
      <c r="AH9">
        <v>3.012398393481468</v>
      </c>
      <c r="AI9">
        <v>0.74457094990193207</v>
      </c>
      <c r="AJ9">
        <v>4.745279261810107</v>
      </c>
      <c r="AK9">
        <v>2.559821839061994</v>
      </c>
      <c r="AL9">
        <v>4.9855541459647181</v>
      </c>
      <c r="AM9">
        <v>5.0286205974675287E-3</v>
      </c>
      <c r="AN9">
        <v>2.1349937930403051</v>
      </c>
    </row>
    <row r="10" spans="1:40" x14ac:dyDescent="0.45">
      <c r="A10" s="1" t="s">
        <v>62</v>
      </c>
      <c r="B10">
        <v>59.209405733613593</v>
      </c>
      <c r="C10">
        <v>11.102903458125811</v>
      </c>
      <c r="D10">
        <v>0.16460265542095689</v>
      </c>
      <c r="E10">
        <v>2.0933645969736261E-2</v>
      </c>
      <c r="F10">
        <v>0.16884126046385961</v>
      </c>
      <c r="G10">
        <v>5.1888356823371132E-2</v>
      </c>
      <c r="H10">
        <v>0.35621274480539739</v>
      </c>
      <c r="I10">
        <v>0.39222487707208692</v>
      </c>
      <c r="J10">
        <v>3.398205919793966E-2</v>
      </c>
      <c r="K10">
        <v>8.1642891324115618E-2</v>
      </c>
      <c r="L10">
        <v>0.344241099039098</v>
      </c>
      <c r="M10">
        <v>0.1069743223751245</v>
      </c>
      <c r="N10">
        <v>3.2574628042817667E-2</v>
      </c>
      <c r="O10">
        <v>3.1150982140069668E-2</v>
      </c>
      <c r="P10">
        <v>4.4696952896904167E-2</v>
      </c>
      <c r="Q10">
        <v>2.0882413247934339E-2</v>
      </c>
      <c r="R10">
        <v>1.685640104443523E-2</v>
      </c>
      <c r="S10">
        <v>7.7475869109163709E-2</v>
      </c>
      <c r="T10">
        <v>0.1701881469574715</v>
      </c>
      <c r="U10">
        <v>0.22404540416407381</v>
      </c>
      <c r="V10">
        <v>0.56454714224520208</v>
      </c>
      <c r="W10">
        <v>1.1901645308341939</v>
      </c>
      <c r="X10">
        <v>3.1503794463858661E-2</v>
      </c>
      <c r="Y10">
        <v>1.236708492720884E-2</v>
      </c>
      <c r="Z10">
        <v>0.5031044131930329</v>
      </c>
      <c r="AA10">
        <v>0.2466518152447934</v>
      </c>
      <c r="AB10">
        <v>1.043040939223063E-2</v>
      </c>
      <c r="AC10">
        <v>0.50134713870179737</v>
      </c>
      <c r="AD10">
        <v>0.94685997447271131</v>
      </c>
      <c r="AE10">
        <v>0.13998297371476079</v>
      </c>
      <c r="AF10">
        <v>0.22322721584408509</v>
      </c>
      <c r="AG10">
        <v>20.152573230791301</v>
      </c>
      <c r="AH10">
        <v>1.781171098963293</v>
      </c>
      <c r="AI10">
        <v>0.55901975957948269</v>
      </c>
      <c r="AJ10">
        <v>2.16467944523809</v>
      </c>
      <c r="AK10">
        <v>1.182236760975991</v>
      </c>
      <c r="AL10">
        <v>1.854559695834787</v>
      </c>
      <c r="AM10">
        <v>1.7828806474756019E-3</v>
      </c>
      <c r="AN10">
        <v>2.035165486761318</v>
      </c>
    </row>
    <row r="11" spans="1:40" x14ac:dyDescent="0.45">
      <c r="A11" s="1" t="s">
        <v>63</v>
      </c>
      <c r="B11">
        <v>14.31845799796889</v>
      </c>
      <c r="C11">
        <v>1.2617817028058971</v>
      </c>
      <c r="D11">
        <v>0.1096369913676843</v>
      </c>
      <c r="E11">
        <v>6.0021070814728229E-3</v>
      </c>
      <c r="F11">
        <v>0.1078003484395213</v>
      </c>
      <c r="G11">
        <v>7.1018593028437507E-2</v>
      </c>
      <c r="H11">
        <v>6.6578281594447578E-2</v>
      </c>
      <c r="I11">
        <v>7.201139793184308E-2</v>
      </c>
      <c r="J11">
        <v>4.540123073136406E-2</v>
      </c>
      <c r="K11">
        <v>1.084972939457656E-2</v>
      </c>
      <c r="L11">
        <v>3.5510391499578679E-2</v>
      </c>
      <c r="M11">
        <v>6.1193267729137628E-2</v>
      </c>
      <c r="N11">
        <v>1.7662100509791761E-2</v>
      </c>
      <c r="O11">
        <v>1.029430022618334E-2</v>
      </c>
      <c r="P11">
        <v>1.8539576765197591E-2</v>
      </c>
      <c r="Q11">
        <v>8.0998829851465157E-3</v>
      </c>
      <c r="R11">
        <v>2.1331853919270661E-2</v>
      </c>
      <c r="S11">
        <v>0.18568421217917169</v>
      </c>
      <c r="T11">
        <v>8.8202673642640533E-2</v>
      </c>
      <c r="U11">
        <v>5.8529505741412427E-2</v>
      </c>
      <c r="V11">
        <v>0.1455168358784617</v>
      </c>
      <c r="W11">
        <v>0.20942316568484129</v>
      </c>
      <c r="X11">
        <v>5.8119048809889369E-3</v>
      </c>
      <c r="Y11">
        <v>4.523189489381972E-3</v>
      </c>
      <c r="Z11">
        <v>8.943097587375351E-2</v>
      </c>
      <c r="AA11">
        <v>8.4291306502289623E-2</v>
      </c>
      <c r="AB11">
        <v>3.6095363829087841E-3</v>
      </c>
      <c r="AC11">
        <v>0.76249160763361945</v>
      </c>
      <c r="AD11">
        <v>0.20391867758883789</v>
      </c>
      <c r="AE11">
        <v>5.4434541664610363E-2</v>
      </c>
      <c r="AF11">
        <v>4.1578846183586177E-2</v>
      </c>
      <c r="AG11">
        <v>3.2812050017929111</v>
      </c>
      <c r="AH11">
        <v>0.54945343648890621</v>
      </c>
      <c r="AI11">
        <v>0.1429763128822481</v>
      </c>
      <c r="AJ11">
        <v>1.001725420238343</v>
      </c>
      <c r="AK11">
        <v>0.39294085794789879</v>
      </c>
      <c r="AL11">
        <v>0.54987815134478801</v>
      </c>
      <c r="AM11">
        <v>4.6689397916809862E-4</v>
      </c>
      <c r="AN11">
        <v>1.231931546958176</v>
      </c>
    </row>
    <row r="12" spans="1:40" x14ac:dyDescent="0.45">
      <c r="A12" s="1" t="s">
        <v>64</v>
      </c>
      <c r="B12">
        <v>70.284890046121234</v>
      </c>
      <c r="C12">
        <v>1.098215929128129</v>
      </c>
      <c r="D12">
        <v>0.14628645323866141</v>
      </c>
      <c r="E12">
        <v>1.4411422744238419E-2</v>
      </c>
      <c r="F12">
        <v>0.1213610251594162</v>
      </c>
      <c r="G12">
        <v>5.5568189157175943E-2</v>
      </c>
      <c r="H12">
        <v>0.47047532402202308</v>
      </c>
      <c r="I12">
        <v>0.52162881354940238</v>
      </c>
      <c r="J12">
        <v>3.7571092551932923E-2</v>
      </c>
      <c r="K12">
        <v>3.7121633710817753E-2</v>
      </c>
      <c r="L12">
        <v>0.133929786404729</v>
      </c>
      <c r="M12">
        <v>0.12537559051392011</v>
      </c>
      <c r="N12">
        <v>2.9201953260437521E-2</v>
      </c>
      <c r="O12">
        <v>2.9974068452669991E-2</v>
      </c>
      <c r="P12">
        <v>3.7345419431506141E-2</v>
      </c>
      <c r="Q12">
        <v>2.1085192469812958E-2</v>
      </c>
      <c r="R12">
        <v>2.324276964526046E-2</v>
      </c>
      <c r="S12">
        <v>0.1161269465550414</v>
      </c>
      <c r="T12">
        <v>0.117484858546373</v>
      </c>
      <c r="U12">
        <v>0.21995423168851441</v>
      </c>
      <c r="V12">
        <v>0.3850266158413167</v>
      </c>
      <c r="W12">
        <v>0.95720356240722004</v>
      </c>
      <c r="X12">
        <v>1.945529051299081E-2</v>
      </c>
      <c r="Y12">
        <v>8.5530702392691386E-3</v>
      </c>
      <c r="Z12">
        <v>0.30583087980167972</v>
      </c>
      <c r="AA12">
        <v>0.1664733872160184</v>
      </c>
      <c r="AB12">
        <v>9.8754190838532679E-3</v>
      </c>
      <c r="AC12">
        <v>0.6972800934522978</v>
      </c>
      <c r="AD12">
        <v>0.55487104573598678</v>
      </c>
      <c r="AE12">
        <v>0.1020069516520732</v>
      </c>
      <c r="AF12">
        <v>0.1289580628943432</v>
      </c>
      <c r="AG12">
        <v>9.9926498439671896</v>
      </c>
      <c r="AH12">
        <v>1.2298419246955941</v>
      </c>
      <c r="AI12">
        <v>0.39835776564730557</v>
      </c>
      <c r="AJ12">
        <v>1.934198832717785</v>
      </c>
      <c r="AK12">
        <v>1.0274943729891839</v>
      </c>
      <c r="AL12">
        <v>1.395770554774042</v>
      </c>
      <c r="AM12">
        <v>1.6483669898456051E-3</v>
      </c>
      <c r="AN12">
        <v>3.3187086447394458</v>
      </c>
    </row>
    <row r="13" spans="1:40" x14ac:dyDescent="0.45">
      <c r="A13" s="1" t="s">
        <v>65</v>
      </c>
      <c r="B13">
        <v>42.193064441279247</v>
      </c>
      <c r="C13">
        <v>3.6278579528227821</v>
      </c>
      <c r="D13">
        <v>0.31421661922073713</v>
      </c>
      <c r="E13">
        <v>2.5505422373982511E-2</v>
      </c>
      <c r="F13">
        <v>3.3155918222940381</v>
      </c>
      <c r="G13">
        <v>0.49693642432946428</v>
      </c>
      <c r="H13">
        <v>0.27023827631337788</v>
      </c>
      <c r="I13">
        <v>0.2874485229414494</v>
      </c>
      <c r="J13">
        <v>0.69544360275816608</v>
      </c>
      <c r="K13">
        <v>4.3039752645518438E-2</v>
      </c>
      <c r="L13">
        <v>0.22665236155285079</v>
      </c>
      <c r="M13">
        <v>1.718198555505563</v>
      </c>
      <c r="N13">
        <v>0.39214848459943052</v>
      </c>
      <c r="O13">
        <v>0.18388675488372619</v>
      </c>
      <c r="P13">
        <v>0.26161031579849309</v>
      </c>
      <c r="Q13">
        <v>0.163781681791765</v>
      </c>
      <c r="R13">
        <v>0.27653896085260088</v>
      </c>
      <c r="S13">
        <v>3.0490127636407101</v>
      </c>
      <c r="T13">
        <v>0.10359935865408799</v>
      </c>
      <c r="U13">
        <v>0.44329237317360332</v>
      </c>
      <c r="V13">
        <v>0.60822784636288341</v>
      </c>
      <c r="W13">
        <v>0.86765905835349855</v>
      </c>
      <c r="X13">
        <v>1.659553042241016E-2</v>
      </c>
      <c r="Y13">
        <v>5.9614963440255818E-2</v>
      </c>
      <c r="Z13">
        <v>0.2318526889226348</v>
      </c>
      <c r="AA13">
        <v>1.023873802158316</v>
      </c>
      <c r="AB13">
        <v>3.574259096062013E-2</v>
      </c>
      <c r="AC13">
        <v>3.3677955109511331</v>
      </c>
      <c r="AD13">
        <v>0.57242302315310034</v>
      </c>
      <c r="AE13">
        <v>0.50133912904990374</v>
      </c>
      <c r="AF13">
        <v>0.11682828066221281</v>
      </c>
      <c r="AG13">
        <v>18.087924499280909</v>
      </c>
      <c r="AH13">
        <v>2.2426444757809141</v>
      </c>
      <c r="AI13">
        <v>0.31635924856534509</v>
      </c>
      <c r="AJ13">
        <v>2.0068922289946398</v>
      </c>
      <c r="AK13">
        <v>0.98935276617690537</v>
      </c>
      <c r="AL13">
        <v>4.6972091353781282</v>
      </c>
      <c r="AM13">
        <v>3.2709143105865189E-3</v>
      </c>
      <c r="AN13">
        <v>0.85573459327125645</v>
      </c>
    </row>
    <row r="14" spans="1:40" x14ac:dyDescent="0.45">
      <c r="A14" s="1" t="s">
        <v>66</v>
      </c>
      <c r="B14">
        <v>80.037413071546993</v>
      </c>
      <c r="C14">
        <v>12.74012139675809</v>
      </c>
      <c r="D14">
        <v>2.400333726913201</v>
      </c>
      <c r="E14">
        <v>2.4619496438161741E-2</v>
      </c>
      <c r="F14">
        <v>0.16022364894178079</v>
      </c>
      <c r="G14">
        <v>0.2372373373772102</v>
      </c>
      <c r="H14">
        <v>0.41689381944442028</v>
      </c>
      <c r="I14">
        <v>0.46169576410641089</v>
      </c>
      <c r="J14">
        <v>5.7980518374366921E-2</v>
      </c>
      <c r="K14">
        <v>4.8896727177217762E-2</v>
      </c>
      <c r="L14">
        <v>0.1248686313830794</v>
      </c>
      <c r="M14">
        <v>0.1155954496760339</v>
      </c>
      <c r="N14">
        <v>3.6955522462589957E-2</v>
      </c>
      <c r="O14">
        <v>2.6887165868638489E-2</v>
      </c>
      <c r="P14">
        <v>4.1202933377746657E-2</v>
      </c>
      <c r="Q14">
        <v>2.0249179769880912E-2</v>
      </c>
      <c r="R14">
        <v>2.7997500657858609E-2</v>
      </c>
      <c r="S14">
        <v>0.18706469423161171</v>
      </c>
      <c r="T14">
        <v>0.1805735767525195</v>
      </c>
      <c r="U14">
        <v>0.20624120818117761</v>
      </c>
      <c r="V14">
        <v>0.45385164198761868</v>
      </c>
      <c r="W14">
        <v>0.79258982116439991</v>
      </c>
      <c r="X14">
        <v>2.0620123607183662E-2</v>
      </c>
      <c r="Y14">
        <v>1.8323216621319801E-2</v>
      </c>
      <c r="Z14">
        <v>0.32707762066052393</v>
      </c>
      <c r="AA14">
        <v>0.32294281970791122</v>
      </c>
      <c r="AB14">
        <v>1.1145993609847291E-2</v>
      </c>
      <c r="AC14">
        <v>3.7604983341958151</v>
      </c>
      <c r="AD14">
        <v>1.221227925929254</v>
      </c>
      <c r="AE14">
        <v>0.1362398147217094</v>
      </c>
      <c r="AF14">
        <v>0.16931537821289039</v>
      </c>
      <c r="AG14">
        <v>24.85726154705555</v>
      </c>
      <c r="AH14">
        <v>1.635540990437798</v>
      </c>
      <c r="AI14">
        <v>0.58186106255553205</v>
      </c>
      <c r="AJ14">
        <v>2.196623607179323</v>
      </c>
      <c r="AK14">
        <v>1.1358262382580999</v>
      </c>
      <c r="AL14">
        <v>2.0541038525740012</v>
      </c>
      <c r="AM14">
        <v>1.5008860495827679E-3</v>
      </c>
      <c r="AN14">
        <v>2.5303406998337961</v>
      </c>
    </row>
    <row r="15" spans="1:40" x14ac:dyDescent="0.45">
      <c r="A15" s="1" t="s">
        <v>67</v>
      </c>
      <c r="B15">
        <v>117.98679700552159</v>
      </c>
      <c r="C15">
        <v>18.297395338251249</v>
      </c>
      <c r="D15">
        <v>3.676429850897867</v>
      </c>
      <c r="E15">
        <v>4.2032532946763249E-2</v>
      </c>
      <c r="F15">
        <v>0.43733750143136341</v>
      </c>
      <c r="G15">
        <v>0.44289685999156481</v>
      </c>
      <c r="H15">
        <v>0.60143650995978759</v>
      </c>
      <c r="I15">
        <v>0.65951998454007521</v>
      </c>
      <c r="J15">
        <v>0.16212499589956339</v>
      </c>
      <c r="K15">
        <v>7.650975344562419E-2</v>
      </c>
      <c r="L15">
        <v>0.2457417866431213</v>
      </c>
      <c r="M15">
        <v>0.29673803400505672</v>
      </c>
      <c r="N15">
        <v>0.1037658203973006</v>
      </c>
      <c r="O15">
        <v>6.1069206592432368E-2</v>
      </c>
      <c r="P15">
        <v>9.1733635678161424E-2</v>
      </c>
      <c r="Q15">
        <v>4.5733140783911413E-2</v>
      </c>
      <c r="R15">
        <v>7.9726087788680303E-2</v>
      </c>
      <c r="S15">
        <v>0.58490826192799328</v>
      </c>
      <c r="T15">
        <v>0.2451864417756171</v>
      </c>
      <c r="U15">
        <v>0.39618527835283318</v>
      </c>
      <c r="V15">
        <v>0.72845581951537886</v>
      </c>
      <c r="W15">
        <v>1.3528873039555529</v>
      </c>
      <c r="X15">
        <v>3.0841557939394949E-2</v>
      </c>
      <c r="Y15">
        <v>2.9811965746063152E-2</v>
      </c>
      <c r="Z15">
        <v>0.48147230629888782</v>
      </c>
      <c r="AA15">
        <v>0.5287473712342704</v>
      </c>
      <c r="AB15">
        <v>2.2375439272175619E-2</v>
      </c>
      <c r="AC15">
        <v>6.5585429506478681</v>
      </c>
      <c r="AD15">
        <v>1.7347565803190941</v>
      </c>
      <c r="AE15">
        <v>0.24876769475300919</v>
      </c>
      <c r="AF15">
        <v>0.2416004616447936</v>
      </c>
      <c r="AG15">
        <v>35.78162769528133</v>
      </c>
      <c r="AH15">
        <v>2.4872196545755272</v>
      </c>
      <c r="AI15">
        <v>0.86705482855787241</v>
      </c>
      <c r="AJ15">
        <v>3.6983464277697129</v>
      </c>
      <c r="AK15">
        <v>1.9288658827635849</v>
      </c>
      <c r="AL15">
        <v>3.3646603381097151</v>
      </c>
      <c r="AM15">
        <v>2.970049798013305E-3</v>
      </c>
      <c r="AN15">
        <v>3.1862366605448309</v>
      </c>
    </row>
    <row r="16" spans="1:40" x14ac:dyDescent="0.45">
      <c r="A16" s="1" t="s">
        <v>68</v>
      </c>
      <c r="B16">
        <v>34.233683176974452</v>
      </c>
      <c r="C16">
        <v>5.2792395400116936</v>
      </c>
      <c r="D16">
        <v>1.0809514041906521</v>
      </c>
      <c r="E16">
        <v>1.1529543753708439E-2</v>
      </c>
      <c r="F16">
        <v>0.1112930381618964</v>
      </c>
      <c r="G16">
        <v>0.12695050385813211</v>
      </c>
      <c r="H16">
        <v>0.16940214112648769</v>
      </c>
      <c r="I16">
        <v>0.18609893140319139</v>
      </c>
      <c r="J16">
        <v>3.7750950203428398E-2</v>
      </c>
      <c r="K16">
        <v>2.1242232101074239E-2</v>
      </c>
      <c r="L16">
        <v>6.520498635813092E-2</v>
      </c>
      <c r="M16">
        <v>7.49858308027955E-2</v>
      </c>
      <c r="N16">
        <v>2.5840817010310099E-2</v>
      </c>
      <c r="O16">
        <v>1.589327763083356E-2</v>
      </c>
      <c r="P16">
        <v>2.2542293494024701E-2</v>
      </c>
      <c r="Q16">
        <v>1.180002369375144E-2</v>
      </c>
      <c r="R16">
        <v>1.8855148962040179E-2</v>
      </c>
      <c r="S16">
        <v>0.13113558373865669</v>
      </c>
      <c r="T16">
        <v>7.1617404000393556E-2</v>
      </c>
      <c r="U16">
        <v>0.1043731330219618</v>
      </c>
      <c r="V16">
        <v>0.20025917776835989</v>
      </c>
      <c r="W16">
        <v>0.34809786166249568</v>
      </c>
      <c r="X16">
        <v>8.7617496581893634E-3</v>
      </c>
      <c r="Y16">
        <v>8.102200382318861E-3</v>
      </c>
      <c r="Z16">
        <v>0.13767579179212061</v>
      </c>
      <c r="AA16">
        <v>0.14322195992135781</v>
      </c>
      <c r="AB16">
        <v>5.90979254507877E-3</v>
      </c>
      <c r="AC16">
        <v>1.869266455372671</v>
      </c>
      <c r="AD16">
        <v>0.50400422064659345</v>
      </c>
      <c r="AE16">
        <v>6.5562268919320349E-2</v>
      </c>
      <c r="AF16">
        <v>6.9755351779820451E-2</v>
      </c>
      <c r="AG16">
        <v>10.381904227387309</v>
      </c>
      <c r="AH16">
        <v>0.69992186440048854</v>
      </c>
      <c r="AI16">
        <v>0.24747162641591111</v>
      </c>
      <c r="AJ16">
        <v>1.0200054243203269</v>
      </c>
      <c r="AK16">
        <v>0.53342435980423086</v>
      </c>
      <c r="AL16">
        <v>0.92207892065215302</v>
      </c>
      <c r="AM16">
        <v>7.9311445409656583E-4</v>
      </c>
      <c r="AN16">
        <v>0.9461933543175236</v>
      </c>
    </row>
    <row r="17" spans="1:40" x14ac:dyDescent="0.45">
      <c r="A17" s="1" t="s">
        <v>69</v>
      </c>
      <c r="B17">
        <v>113.8378626632896</v>
      </c>
      <c r="C17">
        <v>19.406357158469959</v>
      </c>
      <c r="D17">
        <v>7.9836889217510674</v>
      </c>
      <c r="E17">
        <v>7.4915286514690843E-2</v>
      </c>
      <c r="F17">
        <v>0.30816755872940771</v>
      </c>
      <c r="G17">
        <v>0.44312926982167572</v>
      </c>
      <c r="H17">
        <v>0.83401945782700981</v>
      </c>
      <c r="I17">
        <v>0.91862513380345834</v>
      </c>
      <c r="J17">
        <v>0.11794725814454921</v>
      </c>
      <c r="K17">
        <v>0.11518890467545199</v>
      </c>
      <c r="L17">
        <v>0.3667205038398661</v>
      </c>
      <c r="M17">
        <v>0.26043011816886569</v>
      </c>
      <c r="N17">
        <v>8.3338316270438181E-2</v>
      </c>
      <c r="O17">
        <v>6.5279256613382561E-2</v>
      </c>
      <c r="P17">
        <v>0.1020264041181355</v>
      </c>
      <c r="Q17">
        <v>4.9614336894774118E-2</v>
      </c>
      <c r="R17">
        <v>0.10114711901258611</v>
      </c>
      <c r="S17">
        <v>0.27723195687357582</v>
      </c>
      <c r="T17">
        <v>0.29485994824648543</v>
      </c>
      <c r="U17">
        <v>0.49470175863175031</v>
      </c>
      <c r="V17">
        <v>0.85424023425856221</v>
      </c>
      <c r="W17">
        <v>1.593072542445066</v>
      </c>
      <c r="X17">
        <v>4.582377790281332E-2</v>
      </c>
      <c r="Y17">
        <v>2.3172291102550611E-2</v>
      </c>
      <c r="Z17">
        <v>0.72493260538504023</v>
      </c>
      <c r="AA17">
        <v>0.4494665166945071</v>
      </c>
      <c r="AB17">
        <v>2.65688440066917E-2</v>
      </c>
      <c r="AC17">
        <v>7.9768893775245822</v>
      </c>
      <c r="AD17">
        <v>2.670979223995952</v>
      </c>
      <c r="AE17">
        <v>0.2815824690871338</v>
      </c>
      <c r="AF17">
        <v>0.25969462854216552</v>
      </c>
      <c r="AG17">
        <v>48.952221956210373</v>
      </c>
      <c r="AH17">
        <v>3.1133253013190432</v>
      </c>
      <c r="AI17">
        <v>0.90380065971353141</v>
      </c>
      <c r="AJ17">
        <v>4.3983487385542794</v>
      </c>
      <c r="AK17">
        <v>2.2078735247402479</v>
      </c>
      <c r="AL17">
        <v>4.3205966108089982</v>
      </c>
      <c r="AM17">
        <v>3.132846967772827E-3</v>
      </c>
      <c r="AN17">
        <v>3.616391678851564</v>
      </c>
    </row>
    <row r="18" spans="1:40" x14ac:dyDescent="0.45">
      <c r="A18" s="1" t="s">
        <v>70</v>
      </c>
      <c r="B18">
        <v>10.829898488281501</v>
      </c>
      <c r="C18">
        <v>1.758127883400352</v>
      </c>
      <c r="D18">
        <v>0.56492709713936018</v>
      </c>
      <c r="E18">
        <v>6.3281231996305462E-3</v>
      </c>
      <c r="F18">
        <v>2.2075236234099811E-2</v>
      </c>
      <c r="G18">
        <v>3.0928058366651301E-2</v>
      </c>
      <c r="H18">
        <v>7.2917435162640529E-2</v>
      </c>
      <c r="I18">
        <v>8.0653162267233042E-2</v>
      </c>
      <c r="J18">
        <v>8.9545060141692605E-3</v>
      </c>
      <c r="K18">
        <v>9.729945005739293E-3</v>
      </c>
      <c r="L18">
        <v>2.8594159082461781E-2</v>
      </c>
      <c r="M18">
        <v>1.9101806075655581E-2</v>
      </c>
      <c r="N18">
        <v>5.9466580631968163E-3</v>
      </c>
      <c r="O18">
        <v>4.9212347127965137E-3</v>
      </c>
      <c r="P18">
        <v>7.9129340586689481E-3</v>
      </c>
      <c r="Q18">
        <v>3.7514032016349921E-3</v>
      </c>
      <c r="R18">
        <v>7.1705196353403161E-3</v>
      </c>
      <c r="S18">
        <v>1.998284241603936E-2</v>
      </c>
      <c r="T18">
        <v>2.7068486917265669E-2</v>
      </c>
      <c r="U18">
        <v>3.9205780976094728E-2</v>
      </c>
      <c r="V18">
        <v>7.3547289097419075E-2</v>
      </c>
      <c r="W18">
        <v>0.13871341008971211</v>
      </c>
      <c r="X18">
        <v>3.9086381533162016E-3</v>
      </c>
      <c r="Y18">
        <v>1.883326922336799E-3</v>
      </c>
      <c r="Z18">
        <v>6.2014472516648253E-2</v>
      </c>
      <c r="AA18">
        <v>3.7489708506702552E-2</v>
      </c>
      <c r="AB18">
        <v>2.1500257816813371E-3</v>
      </c>
      <c r="AC18">
        <v>0.72500975227954367</v>
      </c>
      <c r="AD18">
        <v>0.2344665335297022</v>
      </c>
      <c r="AE18">
        <v>2.3615364438999049E-2</v>
      </c>
      <c r="AF18">
        <v>2.2831257353415731E-2</v>
      </c>
      <c r="AG18">
        <v>4.0461133360566972</v>
      </c>
      <c r="AH18">
        <v>0.27064603348848931</v>
      </c>
      <c r="AI18">
        <v>7.9426770756918189E-2</v>
      </c>
      <c r="AJ18">
        <v>0.36675896487514459</v>
      </c>
      <c r="AK18">
        <v>0.1837306555947113</v>
      </c>
      <c r="AL18">
        <v>0.37311319914130792</v>
      </c>
      <c r="AM18">
        <v>2.5124963845845157E-4</v>
      </c>
      <c r="AN18">
        <v>0.3559621314751108</v>
      </c>
    </row>
    <row r="19" spans="1:40" x14ac:dyDescent="0.45">
      <c r="A19" s="1" t="s">
        <v>71</v>
      </c>
      <c r="B19">
        <v>8.3822709977229307E-2</v>
      </c>
      <c r="C19">
        <v>6.7132801868910064E-3</v>
      </c>
      <c r="D19">
        <v>3.4834587549211721E-3</v>
      </c>
      <c r="E19">
        <v>4.7075353736549292</v>
      </c>
      <c r="F19">
        <v>5.7251320207819527E-2</v>
      </c>
      <c r="G19">
        <v>1.8115092595129931E-2</v>
      </c>
      <c r="H19">
        <v>5.026908421047375E-3</v>
      </c>
      <c r="I19">
        <v>4.9650790978508254E-3</v>
      </c>
      <c r="J19">
        <v>9.534920711703046E-3</v>
      </c>
      <c r="K19">
        <v>1.896526754728249E-3</v>
      </c>
      <c r="L19">
        <v>1.215156543960564E-2</v>
      </c>
      <c r="M19">
        <v>3.3983907839238117E-2</v>
      </c>
      <c r="N19">
        <v>6.7625894953556613E-3</v>
      </c>
      <c r="O19">
        <v>8.3260504993105892E-3</v>
      </c>
      <c r="P19">
        <v>9.9593656395643923E-3</v>
      </c>
      <c r="Q19">
        <v>4.9264748639148374E-3</v>
      </c>
      <c r="R19">
        <v>1.0672794086984211E-2</v>
      </c>
      <c r="S19">
        <v>3.0978722610808609E-2</v>
      </c>
      <c r="T19">
        <v>1.1535172713096919E-3</v>
      </c>
      <c r="U19">
        <v>3.6531765666379577E-2</v>
      </c>
      <c r="V19">
        <v>3.7514702677931978E-2</v>
      </c>
      <c r="W19">
        <v>6.1382096523043987E-2</v>
      </c>
      <c r="X19">
        <v>4.3969037011477603E-4</v>
      </c>
      <c r="Y19">
        <v>1.508718844423365E-3</v>
      </c>
      <c r="Z19">
        <v>5.3617469153670596E-3</v>
      </c>
      <c r="AA19">
        <v>2.3880465013280259E-2</v>
      </c>
      <c r="AB19">
        <v>2.391378558556952E-3</v>
      </c>
      <c r="AC19">
        <v>3.976991334037943E-2</v>
      </c>
      <c r="AD19">
        <v>9.7845985003337278E-3</v>
      </c>
      <c r="AE19">
        <v>8.9316793443925888E-3</v>
      </c>
      <c r="AF19">
        <v>1.3542546369817621E-3</v>
      </c>
      <c r="AG19">
        <v>0.14241377051151691</v>
      </c>
      <c r="AH19">
        <v>5.0048849139695747E-2</v>
      </c>
      <c r="AI19">
        <v>1.0986662604209579E-2</v>
      </c>
      <c r="AJ19">
        <v>5.6490210666845939E-2</v>
      </c>
      <c r="AK19">
        <v>2.8534634873211739E-2</v>
      </c>
      <c r="AL19">
        <v>0.1714074939925696</v>
      </c>
      <c r="AM19">
        <v>1.4493123032004071E-4</v>
      </c>
      <c r="AN19">
        <v>3.3408451005303048E-3</v>
      </c>
    </row>
    <row r="20" spans="1:40" x14ac:dyDescent="0.45">
      <c r="A20" s="1" t="s">
        <v>72</v>
      </c>
      <c r="B20">
        <v>2.6796433254952938</v>
      </c>
      <c r="C20">
        <v>0.20935553741603569</v>
      </c>
      <c r="D20">
        <v>6.8129492693679891E-2</v>
      </c>
      <c r="E20">
        <v>4.7878006025565911E-2</v>
      </c>
      <c r="F20">
        <v>116.7641018958201</v>
      </c>
      <c r="G20">
        <v>4.7323735834844607</v>
      </c>
      <c r="H20">
        <v>0.5425433274203334</v>
      </c>
      <c r="I20">
        <v>0.57546825974271931</v>
      </c>
      <c r="J20">
        <v>0.66769372333139876</v>
      </c>
      <c r="K20">
        <v>0.12164910303922651</v>
      </c>
      <c r="L20">
        <v>0.362327450524978</v>
      </c>
      <c r="M20">
        <v>109.572227732973</v>
      </c>
      <c r="N20">
        <v>84.787669891109715</v>
      </c>
      <c r="O20">
        <v>0.33190456849607469</v>
      </c>
      <c r="P20">
        <v>0.58081328479557226</v>
      </c>
      <c r="Q20">
        <v>0.3074667150437585</v>
      </c>
      <c r="R20">
        <v>1.0119585133919089</v>
      </c>
      <c r="S20">
        <v>2.6333581182928452</v>
      </c>
      <c r="T20">
        <v>0.15773953157992751</v>
      </c>
      <c r="U20">
        <v>4.023209811553925</v>
      </c>
      <c r="V20">
        <v>3.44458948518681</v>
      </c>
      <c r="W20">
        <v>2.292702599090386</v>
      </c>
      <c r="X20">
        <v>4.3847123334740883E-2</v>
      </c>
      <c r="Y20">
        <v>8.6093158917764492E-2</v>
      </c>
      <c r="Z20">
        <v>0.58255943740807403</v>
      </c>
      <c r="AA20">
        <v>1.439275978083826</v>
      </c>
      <c r="AB20">
        <v>0.1991154554053042</v>
      </c>
      <c r="AC20">
        <v>12.49069200007076</v>
      </c>
      <c r="AD20">
        <v>1.7201999866631359</v>
      </c>
      <c r="AE20">
        <v>0.65806067430213266</v>
      </c>
      <c r="AF20">
        <v>0.33616959478364722</v>
      </c>
      <c r="AG20">
        <v>8.4090620269184768</v>
      </c>
      <c r="AH20">
        <v>4.98615270731527</v>
      </c>
      <c r="AI20">
        <v>0.82228948259182277</v>
      </c>
      <c r="AJ20">
        <v>4.1188908974019656</v>
      </c>
      <c r="AK20">
        <v>2.3791111162592</v>
      </c>
      <c r="AL20">
        <v>18.690269592816929</v>
      </c>
      <c r="AM20">
        <v>1.8846130321087388E-2</v>
      </c>
      <c r="AN20">
        <v>1.429077329177316</v>
      </c>
    </row>
    <row r="21" spans="1:40" x14ac:dyDescent="0.45">
      <c r="A21" s="1" t="s">
        <v>73</v>
      </c>
      <c r="B21">
        <v>0.17719613438406731</v>
      </c>
      <c r="C21">
        <v>2.053503855932368E-2</v>
      </c>
      <c r="D21">
        <v>8.6943977123214774E-3</v>
      </c>
      <c r="E21">
        <v>3.5459293386231232E-3</v>
      </c>
      <c r="F21">
        <v>89.731780119008334</v>
      </c>
      <c r="G21">
        <v>0.37532292076090729</v>
      </c>
      <c r="H21">
        <v>3.6080343905368163E-2</v>
      </c>
      <c r="I21">
        <v>3.3569319082655709E-2</v>
      </c>
      <c r="J21">
        <v>6.8442455604472041E-2</v>
      </c>
      <c r="K21">
        <v>1.2972087736687491E-2</v>
      </c>
      <c r="L21">
        <v>3.7034441863170432E-2</v>
      </c>
      <c r="M21">
        <v>1.2710322454079981</v>
      </c>
      <c r="N21">
        <v>0.93662084368889598</v>
      </c>
      <c r="O21">
        <v>2.389306933280726E-2</v>
      </c>
      <c r="P21">
        <v>3.055485201147351E-2</v>
      </c>
      <c r="Q21">
        <v>1.5631428967486549E-2</v>
      </c>
      <c r="R21">
        <v>4.2226073268242917E-2</v>
      </c>
      <c r="S21">
        <v>0.2814492536993371</v>
      </c>
      <c r="T21">
        <v>2.4644166524396501E-2</v>
      </c>
      <c r="U21">
        <v>0.18300176106956739</v>
      </c>
      <c r="V21">
        <v>0.13112419109410159</v>
      </c>
      <c r="W21">
        <v>0.2918944943384062</v>
      </c>
      <c r="X21">
        <v>3.426356034330536E-3</v>
      </c>
      <c r="Y21">
        <v>4.5733994460544682E-3</v>
      </c>
      <c r="Z21">
        <v>4.3343484865942562E-2</v>
      </c>
      <c r="AA21">
        <v>8.8490557776379999E-2</v>
      </c>
      <c r="AB21">
        <v>1.4620148676979181E-2</v>
      </c>
      <c r="AC21">
        <v>0.34552685099224562</v>
      </c>
      <c r="AD21">
        <v>0.1066204565425744</v>
      </c>
      <c r="AE21">
        <v>5.4127018519175507E-2</v>
      </c>
      <c r="AF21">
        <v>3.4344494762818097E-2</v>
      </c>
      <c r="AG21">
        <v>0.57910333492998678</v>
      </c>
      <c r="AH21">
        <v>0.36878429907981319</v>
      </c>
      <c r="AI21">
        <v>9.8600694951912454E-2</v>
      </c>
      <c r="AJ21">
        <v>0.61232010927293368</v>
      </c>
      <c r="AK21">
        <v>0.32539902802099901</v>
      </c>
      <c r="AL21">
        <v>2.1386594244299779</v>
      </c>
      <c r="AM21">
        <v>2.8161092022159651E-3</v>
      </c>
      <c r="AN21">
        <v>1.962163013508577</v>
      </c>
    </row>
    <row r="22" spans="1:40" x14ac:dyDescent="0.45">
      <c r="A22" s="1" t="s">
        <v>74</v>
      </c>
      <c r="B22">
        <v>0.18607469695952611</v>
      </c>
      <c r="C22">
        <v>1.964454595754983E-2</v>
      </c>
      <c r="D22">
        <v>8.1649944546672085E-3</v>
      </c>
      <c r="E22">
        <v>3.175918915580004E-3</v>
      </c>
      <c r="F22">
        <v>1.2130149837185871</v>
      </c>
      <c r="G22">
        <v>29.65460077708487</v>
      </c>
      <c r="H22">
        <v>2.4176054483695471E-2</v>
      </c>
      <c r="I22">
        <v>2.463105530913651E-2</v>
      </c>
      <c r="J22">
        <v>0.41371970279065462</v>
      </c>
      <c r="K22">
        <v>5.8939742914752569E-3</v>
      </c>
      <c r="L22">
        <v>2.2597143129039769E-2</v>
      </c>
      <c r="M22">
        <v>0.39391550361121019</v>
      </c>
      <c r="N22">
        <v>9.820861561626068E-2</v>
      </c>
      <c r="O22">
        <v>2.416229804929787E-2</v>
      </c>
      <c r="P22">
        <v>3.6436465611700608E-2</v>
      </c>
      <c r="Q22">
        <v>2.2551260527811871E-2</v>
      </c>
      <c r="R22">
        <v>0.31460491423025722</v>
      </c>
      <c r="S22">
        <v>1.8826440882427899</v>
      </c>
      <c r="T22">
        <v>2.0882726511758289E-2</v>
      </c>
      <c r="U22">
        <v>0.34779995580328182</v>
      </c>
      <c r="V22">
        <v>0.37610158511862801</v>
      </c>
      <c r="W22">
        <v>0.1298115440860127</v>
      </c>
      <c r="X22">
        <v>2.1739530841814272E-3</v>
      </c>
      <c r="Y22">
        <v>5.688176701677137E-3</v>
      </c>
      <c r="Z22">
        <v>2.955237278801812E-2</v>
      </c>
      <c r="AA22">
        <v>0.18994833249158241</v>
      </c>
      <c r="AB22">
        <v>1.9851794811806951E-2</v>
      </c>
      <c r="AC22">
        <v>4.079951754824882</v>
      </c>
      <c r="AD22">
        <v>5.4839949180633299E-2</v>
      </c>
      <c r="AE22">
        <v>0.25060942404705239</v>
      </c>
      <c r="AF22">
        <v>1.6472910659063662E-2</v>
      </c>
      <c r="AG22">
        <v>0.35550234198865421</v>
      </c>
      <c r="AH22">
        <v>3.0341059076325072</v>
      </c>
      <c r="AI22">
        <v>5.7984108940233793E-2</v>
      </c>
      <c r="AJ22">
        <v>0.35263159421095491</v>
      </c>
      <c r="AK22">
        <v>0.1668755290793856</v>
      </c>
      <c r="AL22">
        <v>1.048038541869919</v>
      </c>
      <c r="AM22">
        <v>2.4716930542184978E-3</v>
      </c>
      <c r="AN22">
        <v>2.7205559266186868E-2</v>
      </c>
    </row>
    <row r="23" spans="1:40" x14ac:dyDescent="0.45">
      <c r="A23" s="1" t="s">
        <v>75</v>
      </c>
      <c r="B23">
        <v>5.3757338713412368</v>
      </c>
      <c r="C23">
        <v>0.54335456200342014</v>
      </c>
      <c r="D23">
        <v>0.112129203009336</v>
      </c>
      <c r="E23">
        <v>0.13789087742874939</v>
      </c>
      <c r="F23">
        <v>1.115127658883901</v>
      </c>
      <c r="G23">
        <v>0.17848852219962211</v>
      </c>
      <c r="H23">
        <v>6.611131746068847</v>
      </c>
      <c r="I23">
        <v>7.399727748358198</v>
      </c>
      <c r="J23">
        <v>11.343392786219921</v>
      </c>
      <c r="K23">
        <v>0.69230775394382849</v>
      </c>
      <c r="L23">
        <v>1.357297250977151</v>
      </c>
      <c r="M23">
        <v>19.766814819817089</v>
      </c>
      <c r="N23">
        <v>0.55660518919658075</v>
      </c>
      <c r="O23">
        <v>0.57545453586885276</v>
      </c>
      <c r="P23">
        <v>1.3263665243471849</v>
      </c>
      <c r="Q23">
        <v>0.74700814891152378</v>
      </c>
      <c r="R23">
        <v>0.1965456339065621</v>
      </c>
      <c r="S23">
        <v>2.4755042922611028</v>
      </c>
      <c r="T23">
        <v>0.23054261669604109</v>
      </c>
      <c r="U23">
        <v>4.839997595390213</v>
      </c>
      <c r="V23">
        <v>4.20263718418789</v>
      </c>
      <c r="W23">
        <v>4.4901358875821877</v>
      </c>
      <c r="X23">
        <v>0.13598618052020339</v>
      </c>
      <c r="Y23">
        <v>0.1096187350128959</v>
      </c>
      <c r="Z23">
        <v>2.1506259969629911</v>
      </c>
      <c r="AA23">
        <v>1.906400543150099</v>
      </c>
      <c r="AB23">
        <v>0.29114866421294838</v>
      </c>
      <c r="AC23">
        <v>8.4067433919859997</v>
      </c>
      <c r="AD23">
        <v>3.2595433265199492</v>
      </c>
      <c r="AE23">
        <v>13.65638383709331</v>
      </c>
      <c r="AF23">
        <v>1.1970364245266889</v>
      </c>
      <c r="AG23">
        <v>8.9888779288633494</v>
      </c>
      <c r="AH23">
        <v>24.354982446665119</v>
      </c>
      <c r="AI23">
        <v>2.0545355489035679</v>
      </c>
      <c r="AJ23">
        <v>6.1791278070182454</v>
      </c>
      <c r="AK23">
        <v>4.7013698597296179</v>
      </c>
      <c r="AL23">
        <v>146.41291832123909</v>
      </c>
      <c r="AM23">
        <v>3.3805197085494607E-2</v>
      </c>
      <c r="AN23">
        <v>3.2349472911187589</v>
      </c>
    </row>
    <row r="24" spans="1:40" x14ac:dyDescent="0.45">
      <c r="A24" s="1" t="s">
        <v>76</v>
      </c>
      <c r="B24">
        <v>49.739057206251303</v>
      </c>
      <c r="C24">
        <v>5.7613686116532339</v>
      </c>
      <c r="D24">
        <v>1.5764290360487989</v>
      </c>
      <c r="E24">
        <v>2.766641945400512</v>
      </c>
      <c r="F24">
        <v>14.12396499312934</v>
      </c>
      <c r="G24">
        <v>5.0320745025743463</v>
      </c>
      <c r="H24">
        <v>4.6756596240374249</v>
      </c>
      <c r="I24">
        <v>4.8442663366138063</v>
      </c>
      <c r="J24">
        <v>27.349357605906331</v>
      </c>
      <c r="K24">
        <v>1.016200669023082</v>
      </c>
      <c r="L24">
        <v>6.2849555243355573</v>
      </c>
      <c r="M24">
        <v>13.75794800906456</v>
      </c>
      <c r="N24">
        <v>3.5304036908605321</v>
      </c>
      <c r="O24">
        <v>2.362686167973989</v>
      </c>
      <c r="P24">
        <v>3.5426302852372511</v>
      </c>
      <c r="Q24">
        <v>1.5424556196961341</v>
      </c>
      <c r="R24">
        <v>2.9210636295076911</v>
      </c>
      <c r="S24">
        <v>8.109629939204682</v>
      </c>
      <c r="T24">
        <v>0.99619123805652154</v>
      </c>
      <c r="U24">
        <v>7.8240262704313874</v>
      </c>
      <c r="V24">
        <v>8.8879158422644249</v>
      </c>
      <c r="W24">
        <v>9.4031750303957278</v>
      </c>
      <c r="X24">
        <v>0.23113751805188079</v>
      </c>
      <c r="Y24">
        <v>0.68349946804459161</v>
      </c>
      <c r="Z24">
        <v>3.2604766510729708</v>
      </c>
      <c r="AA24">
        <v>10.531857182352869</v>
      </c>
      <c r="AB24">
        <v>0.53047340654012998</v>
      </c>
      <c r="AC24">
        <v>31.805105902872089</v>
      </c>
      <c r="AD24">
        <v>6.3690721142466167</v>
      </c>
      <c r="AE24">
        <v>35.690089321262889</v>
      </c>
      <c r="AF24">
        <v>2.3126407046090209</v>
      </c>
      <c r="AG24">
        <v>29.83056130059779</v>
      </c>
      <c r="AH24">
        <v>156.16651441580541</v>
      </c>
      <c r="AI24">
        <v>4.9046686689224099</v>
      </c>
      <c r="AJ24">
        <v>33.978443889287348</v>
      </c>
      <c r="AK24">
        <v>17.55841782114177</v>
      </c>
      <c r="AL24">
        <v>66.122448606279207</v>
      </c>
      <c r="AM24">
        <v>4.9153175187829808E-2</v>
      </c>
      <c r="AN24">
        <v>3.6443648222589502</v>
      </c>
    </row>
    <row r="25" spans="1:40" x14ac:dyDescent="0.45">
      <c r="A25" s="1" t="s">
        <v>77</v>
      </c>
      <c r="B25">
        <v>3.6625859087627468</v>
      </c>
      <c r="C25">
        <v>0.4224689944315928</v>
      </c>
      <c r="D25">
        <v>0.1336567433049862</v>
      </c>
      <c r="E25">
        <v>0.13624261696313381</v>
      </c>
      <c r="F25">
        <v>1.55498240628211</v>
      </c>
      <c r="G25">
        <v>0.25498042534749338</v>
      </c>
      <c r="H25">
        <v>2.79032312037958</v>
      </c>
      <c r="I25">
        <v>2.995743324859919</v>
      </c>
      <c r="J25">
        <v>0.43831703190519983</v>
      </c>
      <c r="K25">
        <v>0.47421319061447642</v>
      </c>
      <c r="L25">
        <v>1.0806971135065699</v>
      </c>
      <c r="M25">
        <v>1.615707536862893</v>
      </c>
      <c r="N25">
        <v>0.47111446893940911</v>
      </c>
      <c r="O25">
        <v>0.48326939740032282</v>
      </c>
      <c r="P25">
        <v>0.45806968183804581</v>
      </c>
      <c r="Q25">
        <v>0.28919407515401568</v>
      </c>
      <c r="R25">
        <v>0.2020345548492716</v>
      </c>
      <c r="S25">
        <v>0.90536931247055041</v>
      </c>
      <c r="T25">
        <v>0.3674065495954556</v>
      </c>
      <c r="U25">
        <v>2.5987784745015352</v>
      </c>
      <c r="V25">
        <v>4.9110726762012122</v>
      </c>
      <c r="W25">
        <v>5.0100765581044104</v>
      </c>
      <c r="X25">
        <v>0.1493108604802989</v>
      </c>
      <c r="Y25">
        <v>0.12364211781797731</v>
      </c>
      <c r="Z25">
        <v>2.1943981682145779</v>
      </c>
      <c r="AA25">
        <v>2.228060974531807</v>
      </c>
      <c r="AB25">
        <v>0.13790313561238091</v>
      </c>
      <c r="AC25">
        <v>44.878808898517313</v>
      </c>
      <c r="AD25">
        <v>4.5987754660317979</v>
      </c>
      <c r="AE25">
        <v>3.0681784245122761</v>
      </c>
      <c r="AF25">
        <v>1.952064740123979</v>
      </c>
      <c r="AG25">
        <v>6.113650636290723</v>
      </c>
      <c r="AH25">
        <v>22.569886366303461</v>
      </c>
      <c r="AI25">
        <v>3.5105583223969701</v>
      </c>
      <c r="AJ25">
        <v>11.977962462046101</v>
      </c>
      <c r="AK25">
        <v>8.4510834612966317</v>
      </c>
      <c r="AL25">
        <v>21.883738224894302</v>
      </c>
      <c r="AM25">
        <v>1.106193315520494E-2</v>
      </c>
      <c r="AN25">
        <v>1.167839579567387</v>
      </c>
    </row>
    <row r="26" spans="1:40" x14ac:dyDescent="0.45">
      <c r="A26" s="1" t="s">
        <v>78</v>
      </c>
      <c r="B26">
        <v>134.4235563449582</v>
      </c>
      <c r="C26">
        <v>11.666286196748111</v>
      </c>
      <c r="D26">
        <v>2.847477776974261</v>
      </c>
      <c r="E26">
        <v>1.80028975696196</v>
      </c>
      <c r="F26">
        <v>33.201813506987229</v>
      </c>
      <c r="G26">
        <v>6.4753876230349334</v>
      </c>
      <c r="H26">
        <v>19.204808003172371</v>
      </c>
      <c r="I26">
        <v>19.902925011747001</v>
      </c>
      <c r="J26">
        <v>15.79631906112288</v>
      </c>
      <c r="K26">
        <v>10.93698960793035</v>
      </c>
      <c r="L26">
        <v>115.04147629763609</v>
      </c>
      <c r="M26">
        <v>33.707540302773673</v>
      </c>
      <c r="N26">
        <v>10.66664545535685</v>
      </c>
      <c r="O26">
        <v>9.1696639326638838</v>
      </c>
      <c r="P26">
        <v>18.85436105507749</v>
      </c>
      <c r="Q26">
        <v>7.2068597279790074</v>
      </c>
      <c r="R26">
        <v>6.0515816145830676</v>
      </c>
      <c r="S26">
        <v>48.202406190434317</v>
      </c>
      <c r="T26">
        <v>3.016807417400778</v>
      </c>
      <c r="U26">
        <v>43.37644158050152</v>
      </c>
      <c r="V26">
        <v>982.62687377022849</v>
      </c>
      <c r="W26">
        <v>304.44872774748848</v>
      </c>
      <c r="X26">
        <v>2.5155703130847029</v>
      </c>
      <c r="Y26">
        <v>1.879733647796761</v>
      </c>
      <c r="Z26">
        <v>37.090804090778953</v>
      </c>
      <c r="AA26">
        <v>33.103949614571732</v>
      </c>
      <c r="AB26">
        <v>2.4790617489004472</v>
      </c>
      <c r="AC26">
        <v>51.020036362805691</v>
      </c>
      <c r="AD26">
        <v>25.585841660138598</v>
      </c>
      <c r="AE26">
        <v>16.619168584418588</v>
      </c>
      <c r="AF26">
        <v>7.8283643213367293</v>
      </c>
      <c r="AG26">
        <v>149.07676996006671</v>
      </c>
      <c r="AH26">
        <v>116.21690745208539</v>
      </c>
      <c r="AI26">
        <v>20.066925381148021</v>
      </c>
      <c r="AJ26">
        <v>147.43322116470051</v>
      </c>
      <c r="AK26">
        <v>71.230012274228258</v>
      </c>
      <c r="AL26">
        <v>356.45569880487869</v>
      </c>
      <c r="AM26">
        <v>0.35762725081336288</v>
      </c>
      <c r="AN26">
        <v>17.483326243091579</v>
      </c>
    </row>
    <row r="27" spans="1:40" x14ac:dyDescent="0.45">
      <c r="A27" s="1" t="s">
        <v>79</v>
      </c>
      <c r="B27">
        <v>0.68543469723768424</v>
      </c>
      <c r="C27">
        <v>0.14507691330089889</v>
      </c>
      <c r="D27">
        <v>3.3188658870674133E-2</v>
      </c>
      <c r="E27">
        <v>4.9714861772430247E-3</v>
      </c>
      <c r="F27">
        <v>6.5460815207751072E-2</v>
      </c>
      <c r="G27">
        <v>1.1481729653049789E-2</v>
      </c>
      <c r="H27">
        <v>0.12638238346306691</v>
      </c>
      <c r="I27">
        <v>0.1403842954506368</v>
      </c>
      <c r="J27">
        <v>5.5730751176264408E-2</v>
      </c>
      <c r="K27">
        <v>5.1959481251758609E-2</v>
      </c>
      <c r="L27">
        <v>5.269536843586476E-2</v>
      </c>
      <c r="M27">
        <v>0.1680585313464863</v>
      </c>
      <c r="N27">
        <v>7.2785538850740697E-2</v>
      </c>
      <c r="O27">
        <v>4.0410578382781698E-2</v>
      </c>
      <c r="P27">
        <v>8.7316954370281627E-2</v>
      </c>
      <c r="Q27">
        <v>3.5586955469768852E-2</v>
      </c>
      <c r="R27">
        <v>0.26405849239664297</v>
      </c>
      <c r="S27">
        <v>0.29709532582668491</v>
      </c>
      <c r="T27">
        <v>3.3744116539662958E-2</v>
      </c>
      <c r="U27">
        <v>0.25283573429669137</v>
      </c>
      <c r="V27">
        <v>0.30914384447539411</v>
      </c>
      <c r="W27">
        <v>0.42299279882206547</v>
      </c>
      <c r="X27">
        <v>6.2052590884834804E-3</v>
      </c>
      <c r="Y27">
        <v>1.0599955871600149E-2</v>
      </c>
      <c r="Z27">
        <v>9.9405295769811663E-2</v>
      </c>
      <c r="AA27">
        <v>0.2408997542834164</v>
      </c>
      <c r="AB27">
        <v>9.2313452440716919E-3</v>
      </c>
      <c r="AC27">
        <v>0.34140397884272772</v>
      </c>
      <c r="AD27">
        <v>0.18720133949342521</v>
      </c>
      <c r="AE27">
        <v>0.26711968192942392</v>
      </c>
      <c r="AF27">
        <v>6.310449738036121E-2</v>
      </c>
      <c r="AG27">
        <v>0.70041221051151581</v>
      </c>
      <c r="AH27">
        <v>1.4209326187041049</v>
      </c>
      <c r="AI27">
        <v>0.14057851876435129</v>
      </c>
      <c r="AJ27">
        <v>5.2275699480402409</v>
      </c>
      <c r="AK27">
        <v>0.27414369421874851</v>
      </c>
      <c r="AL27">
        <v>2.5342519050300361</v>
      </c>
      <c r="AM27">
        <v>1.088942092620839E-3</v>
      </c>
      <c r="AN27">
        <v>1.039523007323409</v>
      </c>
    </row>
    <row r="28" spans="1:40" x14ac:dyDescent="0.45">
      <c r="A28" s="1" t="s">
        <v>80</v>
      </c>
      <c r="B28">
        <v>2.4726872855215172</v>
      </c>
      <c r="C28">
        <v>0.52336107347283201</v>
      </c>
      <c r="D28">
        <v>0.1197271966881033</v>
      </c>
      <c r="E28">
        <v>1.793450303895551E-2</v>
      </c>
      <c r="F28">
        <v>0.23614813506873131</v>
      </c>
      <c r="G28">
        <v>4.1420031759855168E-2</v>
      </c>
      <c r="H28">
        <v>0.4559210585084591</v>
      </c>
      <c r="I28">
        <v>0.50643258044364003</v>
      </c>
      <c r="J28">
        <v>0.201047190055403</v>
      </c>
      <c r="K28">
        <v>0.18744243495593721</v>
      </c>
      <c r="L28">
        <v>0.1900971282345976</v>
      </c>
      <c r="M28">
        <v>0.60626664415819032</v>
      </c>
      <c r="N28">
        <v>0.2625718791467157</v>
      </c>
      <c r="O28">
        <v>0.14578007762134829</v>
      </c>
      <c r="P28">
        <v>0.31499357087111213</v>
      </c>
      <c r="Q28">
        <v>0.12837898734210729</v>
      </c>
      <c r="R28">
        <v>0.95258392873091535</v>
      </c>
      <c r="S28">
        <v>1.071763419214208</v>
      </c>
      <c r="T28">
        <v>0.1217309953304675</v>
      </c>
      <c r="U28">
        <v>0.91209812990271433</v>
      </c>
      <c r="V28">
        <v>1.115228127073463</v>
      </c>
      <c r="W28">
        <v>1.5259351762167821</v>
      </c>
      <c r="X28">
        <v>2.2385305723937269E-2</v>
      </c>
      <c r="Y28">
        <v>3.8239056494255637E-2</v>
      </c>
      <c r="Z28">
        <v>0.35860193823582442</v>
      </c>
      <c r="AA28">
        <v>0.86903940215227249</v>
      </c>
      <c r="AB28">
        <v>3.3301830364388843E-2</v>
      </c>
      <c r="AC28">
        <v>1.231605696520695</v>
      </c>
      <c r="AD28">
        <v>0.67532381109892314</v>
      </c>
      <c r="AE28">
        <v>0.96362708786304574</v>
      </c>
      <c r="AF28">
        <v>0.22764778170769609</v>
      </c>
      <c r="AG28">
        <v>2.5267182629292599</v>
      </c>
      <c r="AH28">
        <v>5.1259763096499151</v>
      </c>
      <c r="AI28">
        <v>0.50713323583839809</v>
      </c>
      <c r="AJ28">
        <v>18.858318373414871</v>
      </c>
      <c r="AK28">
        <v>0.9889660237983785</v>
      </c>
      <c r="AL28">
        <v>9.1422457735656195</v>
      </c>
      <c r="AM28">
        <v>3.9283293914708804E-3</v>
      </c>
      <c r="AN28">
        <v>3.7500513667815598</v>
      </c>
    </row>
    <row r="29" spans="1:40" x14ac:dyDescent="0.45">
      <c r="A29" s="1" t="s">
        <v>81</v>
      </c>
      <c r="B29">
        <v>2.0045731711668129</v>
      </c>
      <c r="C29">
        <v>0.42428153889885523</v>
      </c>
      <c r="D29">
        <v>9.7061172168952645E-2</v>
      </c>
      <c r="E29">
        <v>1.4539252027786199E-2</v>
      </c>
      <c r="F29">
        <v>0.19144200673964931</v>
      </c>
      <c r="G29">
        <v>3.3578643324956962E-2</v>
      </c>
      <c r="H29">
        <v>0.36960885729764847</v>
      </c>
      <c r="I29">
        <v>0.41055784518582461</v>
      </c>
      <c r="J29">
        <v>0.16298615910039591</v>
      </c>
      <c r="K29">
        <v>0.1519569734721242</v>
      </c>
      <c r="L29">
        <v>0.1541090963690385</v>
      </c>
      <c r="M29">
        <v>0.49149193129632768</v>
      </c>
      <c r="N29">
        <v>0.21286336833707181</v>
      </c>
      <c r="O29">
        <v>0.1181818801760597</v>
      </c>
      <c r="P29">
        <v>0.25536090429044622</v>
      </c>
      <c r="Q29">
        <v>0.10407505844932401</v>
      </c>
      <c r="R29">
        <v>0.77224653436754098</v>
      </c>
      <c r="S29">
        <v>0.86886368873841868</v>
      </c>
      <c r="T29">
        <v>9.86856238424106E-2</v>
      </c>
      <c r="U29">
        <v>0.73942526067900294</v>
      </c>
      <c r="V29">
        <v>0.90409992252237914</v>
      </c>
      <c r="W29">
        <v>1.2370544116494371</v>
      </c>
      <c r="X29">
        <v>1.8147455824810189E-2</v>
      </c>
      <c r="Y29">
        <v>3.09998709452457E-2</v>
      </c>
      <c r="Z29">
        <v>0.29071360083624159</v>
      </c>
      <c r="AA29">
        <v>0.70451814931942514</v>
      </c>
      <c r="AB29">
        <v>2.6997330430775689E-2</v>
      </c>
      <c r="AC29">
        <v>0.99844559850231673</v>
      </c>
      <c r="AD29">
        <v>0.54747561549963975</v>
      </c>
      <c r="AE29">
        <v>0.78119906979359821</v>
      </c>
      <c r="AF29">
        <v>0.1845508885652074</v>
      </c>
      <c r="AG29">
        <v>2.0483753326280181</v>
      </c>
      <c r="AH29">
        <v>4.1555576584742706</v>
      </c>
      <c r="AI29">
        <v>0.41112585676366908</v>
      </c>
      <c r="AJ29">
        <v>15.28817626313657</v>
      </c>
      <c r="AK29">
        <v>0.80174099252652864</v>
      </c>
      <c r="AL29">
        <v>7.4114914203708544</v>
      </c>
      <c r="AM29">
        <v>3.1846419689854711E-3</v>
      </c>
      <c r="AN29">
        <v>3.0401144553797801</v>
      </c>
    </row>
    <row r="30" spans="1:40" x14ac:dyDescent="0.45">
      <c r="A30" s="1" t="s">
        <v>82</v>
      </c>
      <c r="B30">
        <v>8.6081266120719349</v>
      </c>
      <c r="C30">
        <v>1.821968516060789</v>
      </c>
      <c r="D30">
        <v>0.41680437070806658</v>
      </c>
      <c r="E30">
        <v>6.2435097955120859E-2</v>
      </c>
      <c r="F30">
        <v>0.82209871736674744</v>
      </c>
      <c r="G30">
        <v>0.14419489263870819</v>
      </c>
      <c r="H30">
        <v>1.587190672969764</v>
      </c>
      <c r="I30">
        <v>1.7630356246272001</v>
      </c>
      <c r="J30">
        <v>0.69990236012929019</v>
      </c>
      <c r="K30">
        <v>0.65254034427384333</v>
      </c>
      <c r="L30">
        <v>0.661782085432433</v>
      </c>
      <c r="M30">
        <v>2.110586350383953</v>
      </c>
      <c r="N30">
        <v>0.91408727407593193</v>
      </c>
      <c r="O30">
        <v>0.50750184749608152</v>
      </c>
      <c r="P30">
        <v>1.096582069202213</v>
      </c>
      <c r="Q30">
        <v>0.44692371083121502</v>
      </c>
      <c r="R30">
        <v>3.3162151620038638</v>
      </c>
      <c r="S30">
        <v>3.731112811880374</v>
      </c>
      <c r="T30">
        <v>0.42378016280258929</v>
      </c>
      <c r="U30">
        <v>3.175272599495186</v>
      </c>
      <c r="V30">
        <v>3.8824258026495491</v>
      </c>
      <c r="W30">
        <v>5.3122136695574689</v>
      </c>
      <c r="X30">
        <v>7.7929605999874349E-2</v>
      </c>
      <c r="Y30">
        <v>0.13312101443482741</v>
      </c>
      <c r="Z30">
        <v>1.248395179505005</v>
      </c>
      <c r="AA30">
        <v>3.0253729407713101</v>
      </c>
      <c r="AB30">
        <v>0.115933128248338</v>
      </c>
      <c r="AC30">
        <v>4.2875691697355656</v>
      </c>
      <c r="AD30">
        <v>2.3509939587287509</v>
      </c>
      <c r="AE30">
        <v>3.3546595348783681</v>
      </c>
      <c r="AF30">
        <v>0.79250657346420395</v>
      </c>
      <c r="AG30">
        <v>8.796223787652206</v>
      </c>
      <c r="AH30">
        <v>17.844979161868132</v>
      </c>
      <c r="AI30">
        <v>1.7654748050220761</v>
      </c>
      <c r="AJ30">
        <v>65.651161471022604</v>
      </c>
      <c r="AK30">
        <v>3.4428715663890639</v>
      </c>
      <c r="AL30">
        <v>31.82675366931171</v>
      </c>
      <c r="AM30">
        <v>1.3675630142843859E-2</v>
      </c>
      <c r="AN30">
        <v>13.054993713133721</v>
      </c>
    </row>
    <row r="31" spans="1:40" x14ac:dyDescent="0.45">
      <c r="A31" s="1" t="s">
        <v>83</v>
      </c>
      <c r="B31">
        <v>32.640182201126819</v>
      </c>
      <c r="C31">
        <v>6.9085164529924166</v>
      </c>
      <c r="D31">
        <v>1.580433375951791</v>
      </c>
      <c r="E31">
        <v>0.23674059000740399</v>
      </c>
      <c r="F31">
        <v>3.1172231928527152</v>
      </c>
      <c r="G31">
        <v>0.54675631299369487</v>
      </c>
      <c r="H31">
        <v>6.0182888900599787</v>
      </c>
      <c r="I31">
        <v>6.6850554839897027</v>
      </c>
      <c r="J31">
        <v>2.653880639439159</v>
      </c>
      <c r="K31">
        <v>2.474293965520296</v>
      </c>
      <c r="L31">
        <v>2.5093366790938849</v>
      </c>
      <c r="M31">
        <v>8.0028937923767405</v>
      </c>
      <c r="N31">
        <v>3.4660242022611678</v>
      </c>
      <c r="O31">
        <v>1.924338885356319</v>
      </c>
      <c r="P31">
        <v>4.1580055859138589</v>
      </c>
      <c r="Q31">
        <v>1.694639496946639</v>
      </c>
      <c r="R31">
        <v>12.57438139375741</v>
      </c>
      <c r="S31">
        <v>14.147584890531849</v>
      </c>
      <c r="T31">
        <v>1.6068840934218489</v>
      </c>
      <c r="U31">
        <v>12.039957223726571</v>
      </c>
      <c r="V31">
        <v>14.721331515166421</v>
      </c>
      <c r="W31">
        <v>20.142782498402141</v>
      </c>
      <c r="X31">
        <v>0.29549246349731412</v>
      </c>
      <c r="Y31">
        <v>0.50476652607061911</v>
      </c>
      <c r="Z31">
        <v>4.7336485572723168</v>
      </c>
      <c r="AA31">
        <v>11.47156965310552</v>
      </c>
      <c r="AB31">
        <v>0.43959372343171732</v>
      </c>
      <c r="AC31">
        <v>16.25754884969313</v>
      </c>
      <c r="AD31">
        <v>8.9144682257623824</v>
      </c>
      <c r="AE31">
        <v>12.720154265345069</v>
      </c>
      <c r="AF31">
        <v>3.0050160876102758</v>
      </c>
      <c r="AG31">
        <v>33.35340661790611</v>
      </c>
      <c r="AH31">
        <v>67.664359211660226</v>
      </c>
      <c r="AI31">
        <v>6.694304336393726</v>
      </c>
      <c r="AJ31">
        <v>248.93521769587429</v>
      </c>
      <c r="AK31">
        <v>13.05463549576783</v>
      </c>
      <c r="AL31">
        <v>120.6802694072681</v>
      </c>
      <c r="AM31">
        <v>5.1855075987341397E-2</v>
      </c>
      <c r="AN31">
        <v>49.501754868901159</v>
      </c>
    </row>
    <row r="32" spans="1:40" x14ac:dyDescent="0.45">
      <c r="A32" s="1" t="s">
        <v>84</v>
      </c>
      <c r="B32">
        <v>4.4493663328643764</v>
      </c>
      <c r="C32">
        <v>0.94173863143824388</v>
      </c>
      <c r="D32">
        <v>0.21543773901030269</v>
      </c>
      <c r="E32">
        <v>3.2271437834223489E-2</v>
      </c>
      <c r="F32">
        <v>0.42492617966526097</v>
      </c>
      <c r="G32">
        <v>7.4531420085982888E-2</v>
      </c>
      <c r="H32">
        <v>0.82038671855085921</v>
      </c>
      <c r="I32">
        <v>0.91127741323598765</v>
      </c>
      <c r="J32">
        <v>0.36176535706205509</v>
      </c>
      <c r="K32">
        <v>0.33728489013812679</v>
      </c>
      <c r="L32">
        <v>0.34206175899951291</v>
      </c>
      <c r="M32">
        <v>1.090919345544006</v>
      </c>
      <c r="N32">
        <v>0.47247320187757891</v>
      </c>
      <c r="O32">
        <v>0.26231742815548947</v>
      </c>
      <c r="P32">
        <v>0.56680106599369617</v>
      </c>
      <c r="Q32">
        <v>0.23100581600908779</v>
      </c>
      <c r="R32">
        <v>1.714084464517758</v>
      </c>
      <c r="S32">
        <v>1.9285366581409611</v>
      </c>
      <c r="T32">
        <v>0.21904338468550741</v>
      </c>
      <c r="U32">
        <v>1.641234108016925</v>
      </c>
      <c r="V32">
        <v>2.0067472790104581</v>
      </c>
      <c r="W32">
        <v>2.7457756744846318</v>
      </c>
      <c r="X32">
        <v>4.0280235281735563E-2</v>
      </c>
      <c r="Y32">
        <v>6.8807556686310056E-2</v>
      </c>
      <c r="Z32">
        <v>0.64527018852279538</v>
      </c>
      <c r="AA32">
        <v>1.56375400986194</v>
      </c>
      <c r="AB32">
        <v>5.9923486367917847E-2</v>
      </c>
      <c r="AC32">
        <v>2.2161576813816142</v>
      </c>
      <c r="AD32">
        <v>1.2151811700893971</v>
      </c>
      <c r="AE32">
        <v>1.733955582365398</v>
      </c>
      <c r="AF32">
        <v>0.40963059971728388</v>
      </c>
      <c r="AG32">
        <v>4.5465899539900319</v>
      </c>
      <c r="AH32">
        <v>9.2237083713585761</v>
      </c>
      <c r="AI32">
        <v>0.91253817618916333</v>
      </c>
      <c r="AJ32">
        <v>33.933755940922737</v>
      </c>
      <c r="AK32">
        <v>1.77955059517653</v>
      </c>
      <c r="AL32">
        <v>16.45060448599963</v>
      </c>
      <c r="AM32">
        <v>7.0686562919442192E-3</v>
      </c>
      <c r="AN32">
        <v>6.7478618891959057</v>
      </c>
    </row>
    <row r="33" spans="1:40" x14ac:dyDescent="0.45">
      <c r="A33" s="1" t="s">
        <v>85</v>
      </c>
      <c r="B33">
        <v>4.8842610815741896</v>
      </c>
      <c r="C33">
        <v>1.0337870614460281</v>
      </c>
      <c r="D33">
        <v>0.23649528616650181</v>
      </c>
      <c r="E33">
        <v>3.5425747413939272E-2</v>
      </c>
      <c r="F33">
        <v>0.46645977126026411</v>
      </c>
      <c r="G33">
        <v>8.1816350295002616E-2</v>
      </c>
      <c r="H33">
        <v>0.90057383939405522</v>
      </c>
      <c r="I33">
        <v>1.0003484700979339</v>
      </c>
      <c r="J33">
        <v>0.39712541561451309</v>
      </c>
      <c r="K33">
        <v>0.37025215256756289</v>
      </c>
      <c r="L33">
        <v>0.37549592728197972</v>
      </c>
      <c r="M33">
        <v>1.1975491573306229</v>
      </c>
      <c r="N33">
        <v>0.51865418564710186</v>
      </c>
      <c r="O33">
        <v>0.28795714029994768</v>
      </c>
      <c r="P33">
        <v>0.62220194529263562</v>
      </c>
      <c r="Q33">
        <v>0.25358503488835282</v>
      </c>
      <c r="R33">
        <v>1.881624351480482</v>
      </c>
      <c r="S33">
        <v>2.1170377620228562</v>
      </c>
      <c r="T33">
        <v>0.24045335873860471</v>
      </c>
      <c r="U33">
        <v>1.8016533770952909</v>
      </c>
      <c r="V33">
        <v>2.2028929295007629</v>
      </c>
      <c r="W33">
        <v>3.0141562331157239</v>
      </c>
      <c r="X33">
        <v>4.4217349353784789E-2</v>
      </c>
      <c r="Y33">
        <v>7.5533018883792213E-2</v>
      </c>
      <c r="Z33">
        <v>0.7083408811773374</v>
      </c>
      <c r="AA33">
        <v>1.71660013586862</v>
      </c>
      <c r="AB33">
        <v>6.5780592210900796E-2</v>
      </c>
      <c r="AC33">
        <v>2.4327717486088698</v>
      </c>
      <c r="AD33">
        <v>1.333956714755036</v>
      </c>
      <c r="AE33">
        <v>1.903437733497088</v>
      </c>
      <c r="AF33">
        <v>0.44966915428898951</v>
      </c>
      <c r="AG33">
        <v>4.9909876384248264</v>
      </c>
      <c r="AH33">
        <v>10.12526199365881</v>
      </c>
      <c r="AI33">
        <v>1.001732463899434</v>
      </c>
      <c r="AJ33">
        <v>37.250545604588659</v>
      </c>
      <c r="AK33">
        <v>1.953489343080768</v>
      </c>
      <c r="AL33">
        <v>18.058537159742318</v>
      </c>
      <c r="AM33">
        <v>7.759568496474272E-3</v>
      </c>
      <c r="AN33">
        <v>7.4074186622479354</v>
      </c>
    </row>
    <row r="34" spans="1:40" x14ac:dyDescent="0.45">
      <c r="A34" s="1" t="s">
        <v>86</v>
      </c>
      <c r="B34">
        <v>108.96800696278039</v>
      </c>
      <c r="C34">
        <v>12.828939667820601</v>
      </c>
      <c r="D34">
        <v>3.786101005625496</v>
      </c>
      <c r="E34">
        <v>1.2413708140399891</v>
      </c>
      <c r="F34">
        <v>32.748086470924548</v>
      </c>
      <c r="G34">
        <v>17.855852080942661</v>
      </c>
      <c r="H34">
        <v>14.95980701785955</v>
      </c>
      <c r="I34">
        <v>16.039463672154909</v>
      </c>
      <c r="J34">
        <v>48.724902982848619</v>
      </c>
      <c r="K34">
        <v>3.129332369806876</v>
      </c>
      <c r="L34">
        <v>8.742293674199539</v>
      </c>
      <c r="M34">
        <v>61.933659963356632</v>
      </c>
      <c r="N34">
        <v>12.92127882089369</v>
      </c>
      <c r="O34">
        <v>14.87127917226398</v>
      </c>
      <c r="P34">
        <v>86.274357874678401</v>
      </c>
      <c r="Q34">
        <v>84.657827232744168</v>
      </c>
      <c r="R34">
        <v>30.064236590518728</v>
      </c>
      <c r="S34">
        <v>78.695972749237157</v>
      </c>
      <c r="T34">
        <v>1.879779463839665</v>
      </c>
      <c r="U34">
        <v>141.63305185626999</v>
      </c>
      <c r="V34">
        <v>186.02684142540971</v>
      </c>
      <c r="W34">
        <v>45.630824698767427</v>
      </c>
      <c r="X34">
        <v>1.877887263928572</v>
      </c>
      <c r="Y34">
        <v>4.0916046723087192</v>
      </c>
      <c r="Z34">
        <v>28.272855488016329</v>
      </c>
      <c r="AA34">
        <v>60.55879118022694</v>
      </c>
      <c r="AB34">
        <v>5.7000554068892066</v>
      </c>
      <c r="AC34">
        <v>60.687969336211083</v>
      </c>
      <c r="AD34">
        <v>13.47442500746566</v>
      </c>
      <c r="AE34">
        <v>47.415046101449107</v>
      </c>
      <c r="AF34">
        <v>3.6987952394609711</v>
      </c>
      <c r="AG34">
        <v>70.164584287807259</v>
      </c>
      <c r="AH34">
        <v>74.463378493194298</v>
      </c>
      <c r="AI34">
        <v>8.6583663569942324</v>
      </c>
      <c r="AJ34">
        <v>91.609757798642036</v>
      </c>
      <c r="AK34">
        <v>33.024022301349753</v>
      </c>
      <c r="AL34">
        <v>539.08890786190875</v>
      </c>
      <c r="AM34">
        <v>0.18719880031561081</v>
      </c>
      <c r="AN34">
        <v>16.811995523337689</v>
      </c>
    </row>
    <row r="35" spans="1:40" x14ac:dyDescent="0.45">
      <c r="A35" s="1" t="s">
        <v>87</v>
      </c>
      <c r="B35">
        <v>30.4859743158224</v>
      </c>
      <c r="C35">
        <v>2.6157308328022562</v>
      </c>
      <c r="D35">
        <v>0.90049952526445121</v>
      </c>
      <c r="E35">
        <v>0.38689779084296338</v>
      </c>
      <c r="F35">
        <v>12.055132521439139</v>
      </c>
      <c r="G35">
        <v>1.8615901036000331</v>
      </c>
      <c r="H35">
        <v>44.005337986826859</v>
      </c>
      <c r="I35">
        <v>49.083975294187063</v>
      </c>
      <c r="J35">
        <v>41.807067828180521</v>
      </c>
      <c r="K35">
        <v>6.6126277047358082</v>
      </c>
      <c r="L35">
        <v>13.404826908922569</v>
      </c>
      <c r="M35">
        <v>12.2504148854393</v>
      </c>
      <c r="N35">
        <v>3.7248587836448732</v>
      </c>
      <c r="O35">
        <v>4.5638177210850426</v>
      </c>
      <c r="P35">
        <v>27.24616486778168</v>
      </c>
      <c r="Q35">
        <v>3.6966030733579429</v>
      </c>
      <c r="R35">
        <v>2.9331969634416271</v>
      </c>
      <c r="S35">
        <v>25.083816498710139</v>
      </c>
      <c r="T35">
        <v>1.36125601073611</v>
      </c>
      <c r="U35">
        <v>18.751905985980411</v>
      </c>
      <c r="V35">
        <v>21.822617636584081</v>
      </c>
      <c r="W35">
        <v>43.119674156694551</v>
      </c>
      <c r="X35">
        <v>0.95476101865041396</v>
      </c>
      <c r="Y35">
        <v>1.2105929030045111</v>
      </c>
      <c r="Z35">
        <v>13.15617869519772</v>
      </c>
      <c r="AA35">
        <v>19.728733751245809</v>
      </c>
      <c r="AB35">
        <v>1.036183525680658</v>
      </c>
      <c r="AC35">
        <v>20.828588234069908</v>
      </c>
      <c r="AD35">
        <v>25.086356834359311</v>
      </c>
      <c r="AE35">
        <v>6.6760901520132947</v>
      </c>
      <c r="AF35">
        <v>9.3160911565880085</v>
      </c>
      <c r="AG35">
        <v>44.746941369904476</v>
      </c>
      <c r="AH35">
        <v>51.885428085173011</v>
      </c>
      <c r="AI35">
        <v>15.5702562765912</v>
      </c>
      <c r="AJ35">
        <v>52.099765752250917</v>
      </c>
      <c r="AK35">
        <v>41.356499600760927</v>
      </c>
      <c r="AL35">
        <v>915.32498251107711</v>
      </c>
      <c r="AM35">
        <v>9.7011132357499238E-2</v>
      </c>
      <c r="AN35">
        <v>72.58857298848919</v>
      </c>
    </row>
    <row r="36" spans="1:40" x14ac:dyDescent="0.45">
      <c r="A36" s="1" t="s">
        <v>88</v>
      </c>
      <c r="B36">
        <v>53.896813003049843</v>
      </c>
      <c r="C36">
        <v>6.8133332333292724</v>
      </c>
      <c r="D36">
        <v>2.7832179432074668</v>
      </c>
      <c r="E36">
        <v>0.25872000048867128</v>
      </c>
      <c r="F36">
        <v>14.461796820596829</v>
      </c>
      <c r="G36">
        <v>2.9892894251803348</v>
      </c>
      <c r="H36">
        <v>9.5733225675998312</v>
      </c>
      <c r="I36">
        <v>10.26473557706699</v>
      </c>
      <c r="J36">
        <v>10.36833822141725</v>
      </c>
      <c r="K36">
        <v>1.6898530294380469</v>
      </c>
      <c r="L36">
        <v>6.679513016564016</v>
      </c>
      <c r="M36">
        <v>21.387042082648989</v>
      </c>
      <c r="N36">
        <v>3.3771294039298549</v>
      </c>
      <c r="O36">
        <v>7.2924424899689946</v>
      </c>
      <c r="P36">
        <v>359.20580510783373</v>
      </c>
      <c r="Q36">
        <v>4.7045436220311441</v>
      </c>
      <c r="R36">
        <v>2.168173272585999</v>
      </c>
      <c r="S36">
        <v>16.623642257221778</v>
      </c>
      <c r="T36">
        <v>0.83166397555098159</v>
      </c>
      <c r="U36">
        <v>42.509639813478181</v>
      </c>
      <c r="V36">
        <v>21.812305958048711</v>
      </c>
      <c r="W36">
        <v>19.516946449099461</v>
      </c>
      <c r="X36">
        <v>0.49450374027808031</v>
      </c>
      <c r="Y36">
        <v>2.793409701938431</v>
      </c>
      <c r="Z36">
        <v>6.6878885620360018</v>
      </c>
      <c r="AA36">
        <v>40.002024639172937</v>
      </c>
      <c r="AB36">
        <v>2.0721429897929999</v>
      </c>
      <c r="AC36">
        <v>34.713365802178437</v>
      </c>
      <c r="AD36">
        <v>11.110614462458811</v>
      </c>
      <c r="AE36">
        <v>4.337793105761679</v>
      </c>
      <c r="AF36">
        <v>2.973156618280322</v>
      </c>
      <c r="AG36">
        <v>43.532137036983578</v>
      </c>
      <c r="AH36">
        <v>31.600495265833139</v>
      </c>
      <c r="AI36">
        <v>6.2816099988757763</v>
      </c>
      <c r="AJ36">
        <v>41.229787714806477</v>
      </c>
      <c r="AK36">
        <v>22.443696773619269</v>
      </c>
      <c r="AL36">
        <v>312.16343626142623</v>
      </c>
      <c r="AM36">
        <v>0.1202733882623211</v>
      </c>
      <c r="AN36">
        <v>8.8070769372796676</v>
      </c>
    </row>
    <row r="37" spans="1:40" x14ac:dyDescent="0.45">
      <c r="A37" s="1" t="s">
        <v>89</v>
      </c>
      <c r="B37">
        <v>59.852873673913287</v>
      </c>
      <c r="C37">
        <v>6.7811567998235649</v>
      </c>
      <c r="D37">
        <v>1.892295962848773</v>
      </c>
      <c r="E37">
        <v>1.563790712197582</v>
      </c>
      <c r="F37">
        <v>25.22982424502241</v>
      </c>
      <c r="G37">
        <v>7.0564512424566708</v>
      </c>
      <c r="H37">
        <v>15.435527289226989</v>
      </c>
      <c r="I37">
        <v>15.350238308909651</v>
      </c>
      <c r="J37">
        <v>13.011649216214099</v>
      </c>
      <c r="K37">
        <v>5.339563976518142</v>
      </c>
      <c r="L37">
        <v>21.790590337515749</v>
      </c>
      <c r="M37">
        <v>74.630397993131197</v>
      </c>
      <c r="N37">
        <v>7.4771503187908772</v>
      </c>
      <c r="O37">
        <v>71.356671609894846</v>
      </c>
      <c r="P37">
        <v>92.373553407172466</v>
      </c>
      <c r="Q37">
        <v>66.53151064688204</v>
      </c>
      <c r="R37">
        <v>6.0107423591849782</v>
      </c>
      <c r="S37">
        <v>32.96981095585339</v>
      </c>
      <c r="T37">
        <v>1.7414787331802</v>
      </c>
      <c r="U37">
        <v>340.7112648927129</v>
      </c>
      <c r="V37">
        <v>77.465112293079628</v>
      </c>
      <c r="W37">
        <v>56.468464530472048</v>
      </c>
      <c r="X37">
        <v>1.0442247431548859</v>
      </c>
      <c r="Y37">
        <v>7.0194975640755226</v>
      </c>
      <c r="Z37">
        <v>13.872065228282111</v>
      </c>
      <c r="AA37">
        <v>111.0580582587978</v>
      </c>
      <c r="AB37">
        <v>19.83001256468561</v>
      </c>
      <c r="AC37">
        <v>71.104244927122522</v>
      </c>
      <c r="AD37">
        <v>12.24536062534278</v>
      </c>
      <c r="AE37">
        <v>17.6012272016137</v>
      </c>
      <c r="AF37">
        <v>3.4524653504579961</v>
      </c>
      <c r="AG37">
        <v>56.948676778770228</v>
      </c>
      <c r="AH37">
        <v>98.135137349149716</v>
      </c>
      <c r="AI37">
        <v>9.0466737090843701</v>
      </c>
      <c r="AJ37">
        <v>121.005059401881</v>
      </c>
      <c r="AK37">
        <v>54.137392477895283</v>
      </c>
      <c r="AL37">
        <v>1183.0889754827219</v>
      </c>
      <c r="AM37">
        <v>2.913605428216373</v>
      </c>
      <c r="AN37">
        <v>54.38597408985769</v>
      </c>
    </row>
    <row r="38" spans="1:40" x14ac:dyDescent="0.45">
      <c r="A38" s="1" t="s">
        <v>90</v>
      </c>
      <c r="B38">
        <v>23.346521280209188</v>
      </c>
      <c r="C38">
        <v>2.5942079046302711</v>
      </c>
      <c r="D38">
        <v>0.81288517372509128</v>
      </c>
      <c r="E38">
        <v>0.74825961861617218</v>
      </c>
      <c r="F38">
        <v>7.7811717660921476</v>
      </c>
      <c r="G38">
        <v>1.278934151128934</v>
      </c>
      <c r="H38">
        <v>6.4761120312586886</v>
      </c>
      <c r="I38">
        <v>6.8636977336262639</v>
      </c>
      <c r="J38">
        <v>8.4709940962870576</v>
      </c>
      <c r="K38">
        <v>2.493267155426194</v>
      </c>
      <c r="L38">
        <v>15.321281799418649</v>
      </c>
      <c r="M38">
        <v>35.26276159481526</v>
      </c>
      <c r="N38">
        <v>2.386348395836313</v>
      </c>
      <c r="O38">
        <v>18.81020405389598</v>
      </c>
      <c r="P38">
        <v>26.34456065031458</v>
      </c>
      <c r="Q38">
        <v>18.366022616539471</v>
      </c>
      <c r="R38">
        <v>1.649806566059554</v>
      </c>
      <c r="S38">
        <v>12.7762568141122</v>
      </c>
      <c r="T38">
        <v>0.75403243952509458</v>
      </c>
      <c r="U38">
        <v>75.392214451473933</v>
      </c>
      <c r="V38">
        <v>22.366937432298339</v>
      </c>
      <c r="W38">
        <v>16.453559738710371</v>
      </c>
      <c r="X38">
        <v>0.48600695632207469</v>
      </c>
      <c r="Y38">
        <v>2.7647290310256389</v>
      </c>
      <c r="Z38">
        <v>7.3182906402255474</v>
      </c>
      <c r="AA38">
        <v>41.910798160789518</v>
      </c>
      <c r="AB38">
        <v>4.2392997173798097</v>
      </c>
      <c r="AC38">
        <v>29.262904127535801</v>
      </c>
      <c r="AD38">
        <v>5.383152063058926</v>
      </c>
      <c r="AE38">
        <v>5.9240896749550158</v>
      </c>
      <c r="AF38">
        <v>1.546361131423176</v>
      </c>
      <c r="AG38">
        <v>21.085075490995528</v>
      </c>
      <c r="AH38">
        <v>38.628180668110808</v>
      </c>
      <c r="AI38">
        <v>3.4407765696365642</v>
      </c>
      <c r="AJ38">
        <v>36.838634945450003</v>
      </c>
      <c r="AK38">
        <v>15.369279161302529</v>
      </c>
      <c r="AL38">
        <v>339.97734568414529</v>
      </c>
      <c r="AM38">
        <v>6.3601717792204786</v>
      </c>
      <c r="AN38">
        <v>9.0737537023975996</v>
      </c>
    </row>
    <row r="39" spans="1:40" x14ac:dyDescent="0.45">
      <c r="A39" s="1" t="s">
        <v>91</v>
      </c>
      <c r="B39">
        <v>0.59683694718422009</v>
      </c>
      <c r="C39">
        <v>7.1283426696021376E-2</v>
      </c>
      <c r="D39">
        <v>1.649167935475581E-2</v>
      </c>
      <c r="E39">
        <v>4.954928420454462E-3</v>
      </c>
      <c r="F39">
        <v>0.1181352303290078</v>
      </c>
      <c r="G39">
        <v>3.3793280808097827E-2</v>
      </c>
      <c r="H39">
        <v>0.1184645909617628</v>
      </c>
      <c r="I39">
        <v>0.1253175380133526</v>
      </c>
      <c r="J39">
        <v>0.1218028821041985</v>
      </c>
      <c r="K39">
        <v>2.6781444189035799E-2</v>
      </c>
      <c r="L39">
        <v>0.14473904941157201</v>
      </c>
      <c r="M39">
        <v>0.33837441941988311</v>
      </c>
      <c r="N39">
        <v>3.5573752912787651E-2</v>
      </c>
      <c r="O39">
        <v>0.24029958228020701</v>
      </c>
      <c r="P39">
        <v>1.5450559027142841</v>
      </c>
      <c r="Q39">
        <v>0.91896265582929193</v>
      </c>
      <c r="R39">
        <v>4.1574933665995392E-2</v>
      </c>
      <c r="S39">
        <v>0.14100013027176031</v>
      </c>
      <c r="T39">
        <v>1.064737098149744E-2</v>
      </c>
      <c r="U39">
        <v>1.0347835314210401</v>
      </c>
      <c r="V39">
        <v>0.35515981421751919</v>
      </c>
      <c r="W39">
        <v>0.26169448433747672</v>
      </c>
      <c r="X39">
        <v>5.219431518791188E-3</v>
      </c>
      <c r="Y39">
        <v>2.8229944183953751E-2</v>
      </c>
      <c r="Z39">
        <v>7.2755792100519773E-2</v>
      </c>
      <c r="AA39">
        <v>0.44003346325518577</v>
      </c>
      <c r="AB39">
        <v>6.4406968597305062E-2</v>
      </c>
      <c r="AC39">
        <v>0.33717061930960202</v>
      </c>
      <c r="AD39">
        <v>8.2824322073761128E-2</v>
      </c>
      <c r="AE39">
        <v>0.22493021566470531</v>
      </c>
      <c r="AF39">
        <v>2.59829075900148E-2</v>
      </c>
      <c r="AG39">
        <v>0.38846917906537531</v>
      </c>
      <c r="AH39">
        <v>0.78721613539157542</v>
      </c>
      <c r="AI39">
        <v>5.7165719826647067E-2</v>
      </c>
      <c r="AJ39">
        <v>0.57166597438630018</v>
      </c>
      <c r="AK39">
        <v>0.26467789570123462</v>
      </c>
      <c r="AL39">
        <v>7.8307118811650787</v>
      </c>
      <c r="AM39">
        <v>2.9872266219239329E-3</v>
      </c>
      <c r="AN39">
        <v>0.15349260434033521</v>
      </c>
    </row>
    <row r="40" spans="1:40" x14ac:dyDescent="0.45">
      <c r="A40" s="1" t="s">
        <v>92</v>
      </c>
      <c r="B40">
        <v>11.135271822112269</v>
      </c>
      <c r="C40">
        <v>1.337490833335667</v>
      </c>
      <c r="D40">
        <v>0.2455773104536691</v>
      </c>
      <c r="E40">
        <v>8.4328462544951022E-2</v>
      </c>
      <c r="F40">
        <v>1.7154347143284501</v>
      </c>
      <c r="G40">
        <v>0.44218355617720451</v>
      </c>
      <c r="H40">
        <v>2.592093038520586</v>
      </c>
      <c r="I40">
        <v>2.790400488325254</v>
      </c>
      <c r="J40">
        <v>2.4574131339078611</v>
      </c>
      <c r="K40">
        <v>0.58607842944618882</v>
      </c>
      <c r="L40">
        <v>2.9701262867466749</v>
      </c>
      <c r="M40">
        <v>5.2920355291019758</v>
      </c>
      <c r="N40">
        <v>0.53905257638349424</v>
      </c>
      <c r="O40">
        <v>3.846810874027657</v>
      </c>
      <c r="P40">
        <v>34.092331059999623</v>
      </c>
      <c r="Q40">
        <v>20.002988045980519</v>
      </c>
      <c r="R40">
        <v>0.7936952051765459</v>
      </c>
      <c r="S40">
        <v>2.048484811278743</v>
      </c>
      <c r="T40">
        <v>0.21052569240077609</v>
      </c>
      <c r="U40">
        <v>16.978239488326459</v>
      </c>
      <c r="V40">
        <v>6.8234589629278926</v>
      </c>
      <c r="W40">
        <v>4.9914677179650502</v>
      </c>
      <c r="X40">
        <v>0.10013019088067281</v>
      </c>
      <c r="Y40">
        <v>0.45299044450193099</v>
      </c>
      <c r="Z40">
        <v>1.4718995724444801</v>
      </c>
      <c r="AA40">
        <v>7.0909299722307084</v>
      </c>
      <c r="AB40">
        <v>1.0696673706735129</v>
      </c>
      <c r="AC40">
        <v>5.2125778818639636</v>
      </c>
      <c r="AD40">
        <v>1.724579035247761</v>
      </c>
      <c r="AE40">
        <v>4.7482868073878013</v>
      </c>
      <c r="AF40">
        <v>0.54200533815454544</v>
      </c>
      <c r="AG40">
        <v>7.0696845829714237</v>
      </c>
      <c r="AH40">
        <v>15.99416927421432</v>
      </c>
      <c r="AI40">
        <v>1.035916409108028</v>
      </c>
      <c r="AJ40">
        <v>9.6090389600758641</v>
      </c>
      <c r="AK40">
        <v>4.5911837852945183</v>
      </c>
      <c r="AL40">
        <v>147.3371860411487</v>
      </c>
      <c r="AM40">
        <v>6.2386442131808148E-2</v>
      </c>
      <c r="AN40">
        <v>3.4850396409442568</v>
      </c>
    </row>
    <row r="41" spans="1:40" x14ac:dyDescent="0.45">
      <c r="A41" s="1" t="s">
        <v>93</v>
      </c>
      <c r="B41">
        <v>4.0276852853010094</v>
      </c>
      <c r="C41">
        <v>0.42857243899960612</v>
      </c>
      <c r="D41">
        <v>0.1490615907229694</v>
      </c>
      <c r="E41">
        <v>0.13058887898468671</v>
      </c>
      <c r="F41">
        <v>2.6354943907148431</v>
      </c>
      <c r="G41">
        <v>0.91982289768068881</v>
      </c>
      <c r="H41">
        <v>1.402003733180375</v>
      </c>
      <c r="I41">
        <v>0.97083168302993239</v>
      </c>
      <c r="J41">
        <v>3.0100730440517669</v>
      </c>
      <c r="K41">
        <v>0.34330783371593299</v>
      </c>
      <c r="L41">
        <v>6.15280935490284</v>
      </c>
      <c r="M41">
        <v>3.605794135826164</v>
      </c>
      <c r="N41">
        <v>0.6975389488503273</v>
      </c>
      <c r="O41">
        <v>3.0023331554784751</v>
      </c>
      <c r="P41">
        <v>0.94943432323374699</v>
      </c>
      <c r="Q41">
        <v>1.1166908110192431</v>
      </c>
      <c r="R41">
        <v>2.190740368543052</v>
      </c>
      <c r="S41">
        <v>51.774783737793918</v>
      </c>
      <c r="T41">
        <v>1.4093314360358871</v>
      </c>
      <c r="U41">
        <v>9.575344956927923</v>
      </c>
      <c r="V41">
        <v>4.2131627231168398</v>
      </c>
      <c r="W41">
        <v>4.8978811196235492</v>
      </c>
      <c r="X41">
        <v>0.29093592076636771</v>
      </c>
      <c r="Y41">
        <v>24.660281292167959</v>
      </c>
      <c r="Z41">
        <v>3.1945906205998429</v>
      </c>
      <c r="AA41">
        <v>330.48298733666809</v>
      </c>
      <c r="AB41">
        <v>0.84906650097935488</v>
      </c>
      <c r="AC41">
        <v>9.4761749863506797</v>
      </c>
      <c r="AD41">
        <v>2.0867626709205158</v>
      </c>
      <c r="AE41">
        <v>2.066043957622941</v>
      </c>
      <c r="AF41">
        <v>1.0338098456496621</v>
      </c>
      <c r="AG41">
        <v>7.8476045808201214</v>
      </c>
      <c r="AH41">
        <v>19.443801487897129</v>
      </c>
      <c r="AI41">
        <v>3.2767427378919871</v>
      </c>
      <c r="AJ41">
        <v>42.694001265951371</v>
      </c>
      <c r="AK41">
        <v>19.043811722050702</v>
      </c>
      <c r="AL41">
        <v>479.44951210740811</v>
      </c>
      <c r="AM41">
        <v>4.0842445105983588E-2</v>
      </c>
      <c r="AN41">
        <v>0.718376379332479</v>
      </c>
    </row>
    <row r="42" spans="1:40" x14ac:dyDescent="0.45">
      <c r="A42" s="1" t="s">
        <v>94</v>
      </c>
      <c r="B42">
        <v>1.0820093234776229</v>
      </c>
      <c r="C42">
        <v>0.10316876469043471</v>
      </c>
      <c r="D42">
        <v>3.0013001059736481E-2</v>
      </c>
      <c r="E42">
        <v>2.2015169932116899E-2</v>
      </c>
      <c r="F42">
        <v>0.53582054270247059</v>
      </c>
      <c r="G42">
        <v>0.1221743888602833</v>
      </c>
      <c r="H42">
        <v>0.67129814223308859</v>
      </c>
      <c r="I42">
        <v>0.70353121125885321</v>
      </c>
      <c r="J42">
        <v>0.25330253312888051</v>
      </c>
      <c r="K42">
        <v>0.18841536580769239</v>
      </c>
      <c r="L42">
        <v>2.7641235535264892</v>
      </c>
      <c r="M42">
        <v>0.85093449160127876</v>
      </c>
      <c r="N42">
        <v>0.12547993048937969</v>
      </c>
      <c r="O42">
        <v>10.19200221405015</v>
      </c>
      <c r="P42">
        <v>0.38621354932090057</v>
      </c>
      <c r="Q42">
        <v>2.656499987895991</v>
      </c>
      <c r="R42">
        <v>9.3071714449801737E-2</v>
      </c>
      <c r="S42">
        <v>1.3686794862609331</v>
      </c>
      <c r="T42">
        <v>0.11404611866911769</v>
      </c>
      <c r="U42">
        <v>5.554176836480754</v>
      </c>
      <c r="V42">
        <v>1.989011625788728</v>
      </c>
      <c r="W42">
        <v>2.4204915580462352</v>
      </c>
      <c r="X42">
        <v>0.1081206450188604</v>
      </c>
      <c r="Y42">
        <v>0.5894340724668653</v>
      </c>
      <c r="Z42">
        <v>1.571383423356741</v>
      </c>
      <c r="AA42">
        <v>10.202018209120769</v>
      </c>
      <c r="AB42">
        <v>0.25509663408944988</v>
      </c>
      <c r="AC42">
        <v>3.9958176416188391</v>
      </c>
      <c r="AD42">
        <v>1.037883961893743</v>
      </c>
      <c r="AE42">
        <v>0.2208020550367216</v>
      </c>
      <c r="AF42">
        <v>0.2232227523036602</v>
      </c>
      <c r="AG42">
        <v>2.1056709713121178</v>
      </c>
      <c r="AH42">
        <v>5.0523274160350677</v>
      </c>
      <c r="AI42">
        <v>0.50558078230346448</v>
      </c>
      <c r="AJ42">
        <v>3.7362133586706721</v>
      </c>
      <c r="AK42">
        <v>1.957056939493685</v>
      </c>
      <c r="AL42">
        <v>51.034307403714138</v>
      </c>
      <c r="AM42">
        <v>1.337274726268415E-2</v>
      </c>
      <c r="AN42">
        <v>0.50828015646592983</v>
      </c>
    </row>
    <row r="43" spans="1:40" x14ac:dyDescent="0.45">
      <c r="A43" s="1" t="s">
        <v>95</v>
      </c>
      <c r="B43">
        <v>3.496613957119167</v>
      </c>
      <c r="C43">
        <v>0.37252739203168528</v>
      </c>
      <c r="D43">
        <v>9.6147577329295797E-2</v>
      </c>
      <c r="E43">
        <v>6.2022248630067972E-2</v>
      </c>
      <c r="F43">
        <v>1.866726214170167</v>
      </c>
      <c r="G43">
        <v>0.40496731033974631</v>
      </c>
      <c r="H43">
        <v>0.91652604856995767</v>
      </c>
      <c r="I43">
        <v>0.92698737783544571</v>
      </c>
      <c r="J43">
        <v>0.43005366361124009</v>
      </c>
      <c r="K43">
        <v>0.5379617707829849</v>
      </c>
      <c r="L43">
        <v>1.205443369390091</v>
      </c>
      <c r="M43">
        <v>2.3109620423923469</v>
      </c>
      <c r="N43">
        <v>0.57469105404983223</v>
      </c>
      <c r="O43">
        <v>20.261109922044849</v>
      </c>
      <c r="P43">
        <v>1.159240605478898</v>
      </c>
      <c r="Q43">
        <v>5.4317645026959864</v>
      </c>
      <c r="R43">
        <v>0.1806060230402238</v>
      </c>
      <c r="S43">
        <v>1.27095226708024</v>
      </c>
      <c r="T43">
        <v>8.0908999009284666E-2</v>
      </c>
      <c r="U43">
        <v>7.2890693829885311</v>
      </c>
      <c r="V43">
        <v>4.4603974480895152</v>
      </c>
      <c r="W43">
        <v>2.6547193487696328</v>
      </c>
      <c r="X43">
        <v>5.3347792281149907E-2</v>
      </c>
      <c r="Y43">
        <v>0.25989523766493638</v>
      </c>
      <c r="Z43">
        <v>0.70890950913537631</v>
      </c>
      <c r="AA43">
        <v>7.9620351599317871</v>
      </c>
      <c r="AB43">
        <v>0.46933281824475598</v>
      </c>
      <c r="AC43">
        <v>8.0851333374270293</v>
      </c>
      <c r="AD43">
        <v>0.7881561017489197</v>
      </c>
      <c r="AE43">
        <v>0.50346731285823132</v>
      </c>
      <c r="AF43">
        <v>0.1596274510790571</v>
      </c>
      <c r="AG43">
        <v>3.0793802479019892</v>
      </c>
      <c r="AH43">
        <v>7.5239216999589482</v>
      </c>
      <c r="AI43">
        <v>0.44741058606443329</v>
      </c>
      <c r="AJ43">
        <v>6.4064357630937936</v>
      </c>
      <c r="AK43">
        <v>2.843153540583689</v>
      </c>
      <c r="AL43">
        <v>139.53979505202699</v>
      </c>
      <c r="AM43">
        <v>2.2578935925277831E-2</v>
      </c>
      <c r="AN43">
        <v>0.62927909747888966</v>
      </c>
    </row>
    <row r="44" spans="1:40" x14ac:dyDescent="0.45">
      <c r="A44" s="1" t="s">
        <v>96</v>
      </c>
      <c r="B44">
        <v>1.245851413936943</v>
      </c>
      <c r="C44">
        <v>0.13372505908402521</v>
      </c>
      <c r="D44">
        <v>3.053929706828902E-2</v>
      </c>
      <c r="E44">
        <v>1.7923934516838991E-2</v>
      </c>
      <c r="F44">
        <v>0.59443089151414752</v>
      </c>
      <c r="G44">
        <v>0.1121687839949152</v>
      </c>
      <c r="H44">
        <v>0.44595491667950837</v>
      </c>
      <c r="I44">
        <v>0.43937250635329311</v>
      </c>
      <c r="J44">
        <v>0.12468738358482789</v>
      </c>
      <c r="K44">
        <v>0.15947397922130019</v>
      </c>
      <c r="L44">
        <v>0.40302424835022449</v>
      </c>
      <c r="M44">
        <v>0.95668597405493649</v>
      </c>
      <c r="N44">
        <v>0.2115611034156267</v>
      </c>
      <c r="O44">
        <v>0.50572333006893688</v>
      </c>
      <c r="P44">
        <v>0.27963258931806401</v>
      </c>
      <c r="Q44">
        <v>0.24589430492708261</v>
      </c>
      <c r="R44">
        <v>6.0440533145086871E-2</v>
      </c>
      <c r="S44">
        <v>0.37389719633509372</v>
      </c>
      <c r="T44">
        <v>9.0088578082142157E-2</v>
      </c>
      <c r="U44">
        <v>108.2106335656664</v>
      </c>
      <c r="V44">
        <v>15.776380112660011</v>
      </c>
      <c r="W44">
        <v>4.1553468990136588</v>
      </c>
      <c r="X44">
        <v>4.6689582683275353E-2</v>
      </c>
      <c r="Y44">
        <v>7.3004071687949951E-2</v>
      </c>
      <c r="Z44">
        <v>0.69718555198577825</v>
      </c>
      <c r="AA44">
        <v>1.171682255331211</v>
      </c>
      <c r="AB44">
        <v>3.0737311355657408</v>
      </c>
      <c r="AC44">
        <v>0.76153402537488024</v>
      </c>
      <c r="AD44">
        <v>0.66104095635210447</v>
      </c>
      <c r="AE44">
        <v>0.204276293098409</v>
      </c>
      <c r="AF44">
        <v>0.16839816886458711</v>
      </c>
      <c r="AG44">
        <v>1.657946270631496</v>
      </c>
      <c r="AH44">
        <v>2.111506205551005</v>
      </c>
      <c r="AI44">
        <v>0.43441017043457453</v>
      </c>
      <c r="AJ44">
        <v>3.8018425995597251</v>
      </c>
      <c r="AK44">
        <v>1.8753115683599071</v>
      </c>
      <c r="AL44">
        <v>67.359825397998776</v>
      </c>
      <c r="AM44">
        <v>2.9534562890173349E-2</v>
      </c>
      <c r="AN44">
        <v>0.84004125896834769</v>
      </c>
    </row>
    <row r="45" spans="1:40" x14ac:dyDescent="0.45">
      <c r="A45" s="1" t="s">
        <v>97</v>
      </c>
      <c r="B45">
        <v>6.519457901525863E-2</v>
      </c>
      <c r="C45">
        <v>7.100890858231023E-3</v>
      </c>
      <c r="D45">
        <v>1.5522233794715841E-3</v>
      </c>
      <c r="E45">
        <v>1.7478070296050531E-3</v>
      </c>
      <c r="F45">
        <v>5.9409860732356108E-2</v>
      </c>
      <c r="G45">
        <v>1.17691480740112E-2</v>
      </c>
      <c r="H45">
        <v>9.9971457532504887E-2</v>
      </c>
      <c r="I45">
        <v>4.6671756597896991E-2</v>
      </c>
      <c r="J45">
        <v>8.7370296602368239E-3</v>
      </c>
      <c r="K45">
        <v>7.5234040395780449E-3</v>
      </c>
      <c r="L45">
        <v>3.1287852639492887E-2</v>
      </c>
      <c r="M45">
        <v>7.0209433304898247E-2</v>
      </c>
      <c r="N45">
        <v>1.191353482418067E-2</v>
      </c>
      <c r="O45">
        <v>4.1498216796089157E-2</v>
      </c>
      <c r="P45">
        <v>2.1498196022975799E-2</v>
      </c>
      <c r="Q45">
        <v>1.991927706800253E-2</v>
      </c>
      <c r="R45">
        <v>3.8428346944623468E-3</v>
      </c>
      <c r="S45">
        <v>0.1529784747781468</v>
      </c>
      <c r="T45">
        <v>4.4114266422314403E-3</v>
      </c>
      <c r="U45">
        <v>1.028106240409874</v>
      </c>
      <c r="V45">
        <v>0.10910262039662499</v>
      </c>
      <c r="W45">
        <v>0.55029108438565177</v>
      </c>
      <c r="X45">
        <v>1.726853633153123E-3</v>
      </c>
      <c r="Y45">
        <v>6.4539845310455056E-3</v>
      </c>
      <c r="Z45">
        <v>2.3101120711137409E-2</v>
      </c>
      <c r="AA45">
        <v>9.8812778800952711E-2</v>
      </c>
      <c r="AB45">
        <v>0.68001874110990335</v>
      </c>
      <c r="AC45">
        <v>6.6674314177282992E-2</v>
      </c>
      <c r="AD45">
        <v>2.64141852502013E-2</v>
      </c>
      <c r="AE45">
        <v>1.7819149539980709E-2</v>
      </c>
      <c r="AF45">
        <v>4.8599469743959836E-3</v>
      </c>
      <c r="AG45">
        <v>0.1010253447378263</v>
      </c>
      <c r="AH45">
        <v>0.18212317435093819</v>
      </c>
      <c r="AI45">
        <v>2.5496128089069731E-2</v>
      </c>
      <c r="AJ45">
        <v>2.8313965038637958</v>
      </c>
      <c r="AK45">
        <v>1.1936123201396429</v>
      </c>
      <c r="AL45">
        <v>5.221745890304633</v>
      </c>
      <c r="AM45">
        <v>1.3694733480288509E-3</v>
      </c>
      <c r="AN45">
        <v>0.18479283496658669</v>
      </c>
    </row>
    <row r="46" spans="1:40" x14ac:dyDescent="0.45">
      <c r="A46" s="1" t="s">
        <v>98</v>
      </c>
      <c r="B46">
        <v>0.1690217608891259</v>
      </c>
      <c r="C46">
        <v>1.8492513409228389E-2</v>
      </c>
      <c r="D46">
        <v>3.5994862448585499E-3</v>
      </c>
      <c r="E46">
        <v>4.0886226850895303E-3</v>
      </c>
      <c r="F46">
        <v>0.13014384863843301</v>
      </c>
      <c r="G46">
        <v>2.6010847137926899E-2</v>
      </c>
      <c r="H46">
        <v>0.24053708060478829</v>
      </c>
      <c r="I46">
        <v>0.13317774816706121</v>
      </c>
      <c r="J46">
        <v>2.2039200610595781E-2</v>
      </c>
      <c r="K46">
        <v>2.1958399941945358E-2</v>
      </c>
      <c r="L46">
        <v>8.8303844654677499E-2</v>
      </c>
      <c r="M46">
        <v>0.1997174857851978</v>
      </c>
      <c r="N46">
        <v>2.8412033757206859E-2</v>
      </c>
      <c r="O46">
        <v>0.1264781566911212</v>
      </c>
      <c r="P46">
        <v>6.872045239600065E-2</v>
      </c>
      <c r="Q46">
        <v>6.4367694415641247E-2</v>
      </c>
      <c r="R46">
        <v>8.9244014398138574E-3</v>
      </c>
      <c r="S46">
        <v>0.49150887470080012</v>
      </c>
      <c r="T46">
        <v>1.5738593427374919E-2</v>
      </c>
      <c r="U46">
        <v>4.0068830114460354</v>
      </c>
      <c r="V46">
        <v>0.2900585487437049</v>
      </c>
      <c r="W46">
        <v>1.4864617097150381</v>
      </c>
      <c r="X46">
        <v>4.7945649372463719E-3</v>
      </c>
      <c r="Y46">
        <v>1.8707495804983459E-2</v>
      </c>
      <c r="Z46">
        <v>6.7287721660129127E-2</v>
      </c>
      <c r="AA46">
        <v>0.28791236577297041</v>
      </c>
      <c r="AB46">
        <v>2.0636667542890281</v>
      </c>
      <c r="AC46">
        <v>0.18055660283961991</v>
      </c>
      <c r="AD46">
        <v>7.8035605633501162E-2</v>
      </c>
      <c r="AE46">
        <v>5.3012643932282472E-2</v>
      </c>
      <c r="AF46">
        <v>1.4971837069284561E-2</v>
      </c>
      <c r="AG46">
        <v>0.3039650451754955</v>
      </c>
      <c r="AH46">
        <v>0.54943410864178932</v>
      </c>
      <c r="AI46">
        <v>6.8147609713240798E-2</v>
      </c>
      <c r="AJ46">
        <v>5.9833431823892704</v>
      </c>
      <c r="AK46">
        <v>2.525182360244723</v>
      </c>
      <c r="AL46">
        <v>13.112960276049259</v>
      </c>
      <c r="AM46">
        <v>3.526698298619443E-3</v>
      </c>
      <c r="AN46">
        <v>0.80465264486240262</v>
      </c>
    </row>
    <row r="47" spans="1:40" x14ac:dyDescent="0.45">
      <c r="A47" s="1" t="s">
        <v>99</v>
      </c>
      <c r="B47">
        <v>6.2901056711947012E-2</v>
      </c>
      <c r="C47">
        <v>6.8704604025667058E-3</v>
      </c>
      <c r="D47">
        <v>1.398370203962915E-3</v>
      </c>
      <c r="E47">
        <v>1.5828842866929631E-3</v>
      </c>
      <c r="F47">
        <v>5.1740163672587658E-2</v>
      </c>
      <c r="G47">
        <v>1.030333361942524E-2</v>
      </c>
      <c r="H47">
        <v>9.2097806010611794E-2</v>
      </c>
      <c r="I47">
        <v>4.7875185051684629E-2</v>
      </c>
      <c r="J47">
        <v>8.2866255097804112E-3</v>
      </c>
      <c r="K47">
        <v>7.8319723274514093E-3</v>
      </c>
      <c r="L47">
        <v>3.1866573725753959E-2</v>
      </c>
      <c r="M47">
        <v>7.1873756252384999E-2</v>
      </c>
      <c r="N47">
        <v>1.0916213153147889E-2</v>
      </c>
      <c r="O47">
        <v>4.4452179314173827E-2</v>
      </c>
      <c r="P47">
        <v>2.3775780684362108E-2</v>
      </c>
      <c r="Q47">
        <v>2.2191823760537539E-2</v>
      </c>
      <c r="R47">
        <v>3.4650166825647239E-3</v>
      </c>
      <c r="S47">
        <v>0.16977024239817451</v>
      </c>
      <c r="T47">
        <v>5.2613090638180841E-3</v>
      </c>
      <c r="U47">
        <v>1.305364333449889</v>
      </c>
      <c r="V47">
        <v>0.10694715662847511</v>
      </c>
      <c r="W47">
        <v>0.54490224689387057</v>
      </c>
      <c r="X47">
        <v>1.7403032963574381E-3</v>
      </c>
      <c r="Y47">
        <v>6.6884074312494324E-3</v>
      </c>
      <c r="Z47">
        <v>2.4016583617293131E-2</v>
      </c>
      <c r="AA47">
        <v>0.1027509497437204</v>
      </c>
      <c r="AB47">
        <v>0.72634668819899606</v>
      </c>
      <c r="AC47">
        <v>6.6127486678895731E-2</v>
      </c>
      <c r="AD47">
        <v>2.771743164241414E-2</v>
      </c>
      <c r="AE47">
        <v>1.878463881318311E-2</v>
      </c>
      <c r="AF47">
        <v>5.2432065251644304E-3</v>
      </c>
      <c r="AG47">
        <v>0.1072961040548441</v>
      </c>
      <c r="AH47">
        <v>0.19376934615843891</v>
      </c>
      <c r="AI47">
        <v>2.5077466237205869E-2</v>
      </c>
      <c r="AJ47">
        <v>2.414666206695693</v>
      </c>
      <c r="AK47">
        <v>1.018594395907918</v>
      </c>
      <c r="AL47">
        <v>4.9387922434276508</v>
      </c>
      <c r="AM47">
        <v>1.315743675093638E-3</v>
      </c>
      <c r="AN47">
        <v>0.25435949307122302</v>
      </c>
    </row>
    <row r="48" spans="1:40" x14ac:dyDescent="0.45">
      <c r="A48" s="1" t="s">
        <v>100</v>
      </c>
      <c r="B48">
        <v>2.0475776877663878</v>
      </c>
      <c r="C48">
        <v>0.21709871949645809</v>
      </c>
      <c r="D48">
        <v>4.9761365149469633E-2</v>
      </c>
      <c r="E48">
        <v>5.3452360301471838E-2</v>
      </c>
      <c r="F48">
        <v>2.6406487229072759</v>
      </c>
      <c r="G48">
        <v>0.29068711164833089</v>
      </c>
      <c r="H48">
        <v>0.78017201869518316</v>
      </c>
      <c r="I48">
        <v>0.83141902920009669</v>
      </c>
      <c r="J48">
        <v>0.52157112644186021</v>
      </c>
      <c r="K48">
        <v>0.28177504887722138</v>
      </c>
      <c r="L48">
        <v>0.68899464510267028</v>
      </c>
      <c r="M48">
        <v>112.4418159147599</v>
      </c>
      <c r="N48">
        <v>0.46940032896782979</v>
      </c>
      <c r="O48">
        <v>0.74704996368059118</v>
      </c>
      <c r="P48">
        <v>1.3774469485247749</v>
      </c>
      <c r="Q48">
        <v>0.5156691893917138</v>
      </c>
      <c r="R48">
        <v>0.33051441850650032</v>
      </c>
      <c r="S48">
        <v>8.8579700692035637</v>
      </c>
      <c r="T48">
        <v>0.1255114365438432</v>
      </c>
      <c r="U48">
        <v>2.639920430163651</v>
      </c>
      <c r="V48">
        <v>2.4731777513906619</v>
      </c>
      <c r="W48">
        <v>3.3252716319524178</v>
      </c>
      <c r="X48">
        <v>7.6333657988272949E-2</v>
      </c>
      <c r="Y48">
        <v>0.1185296532016797</v>
      </c>
      <c r="Z48">
        <v>1.1157061594107289</v>
      </c>
      <c r="AA48">
        <v>1.938580559481643</v>
      </c>
      <c r="AB48">
        <v>0.39128335721990548</v>
      </c>
      <c r="AC48">
        <v>39.926124606663151</v>
      </c>
      <c r="AD48">
        <v>1.2056193371868431</v>
      </c>
      <c r="AE48">
        <v>1.4686256913975411</v>
      </c>
      <c r="AF48">
        <v>0.50981104870779492</v>
      </c>
      <c r="AG48">
        <v>6.0008327889852371</v>
      </c>
      <c r="AH48">
        <v>20.734713448969149</v>
      </c>
      <c r="AI48">
        <v>0.91621484277693155</v>
      </c>
      <c r="AJ48">
        <v>4.1631109144863112</v>
      </c>
      <c r="AK48">
        <v>2.6124158135886968</v>
      </c>
      <c r="AL48">
        <v>54.643233252813772</v>
      </c>
      <c r="AM48">
        <v>5.1347680865042308E-2</v>
      </c>
      <c r="AN48">
        <v>0.4287797093955571</v>
      </c>
    </row>
    <row r="49" spans="1:40" x14ac:dyDescent="0.45">
      <c r="A49" s="1" t="s">
        <v>101</v>
      </c>
      <c r="B49">
        <v>6.2993137679237936</v>
      </c>
      <c r="C49">
        <v>0.7339851910028149</v>
      </c>
      <c r="D49">
        <v>0.2465469072537515</v>
      </c>
      <c r="E49">
        <v>0.18555578727237379</v>
      </c>
      <c r="F49">
        <v>9.48674277965066</v>
      </c>
      <c r="G49">
        <v>1.063361561623011</v>
      </c>
      <c r="H49">
        <v>1.985744929886669</v>
      </c>
      <c r="I49">
        <v>2.0689228068346082</v>
      </c>
      <c r="J49">
        <v>2.1010320879834459</v>
      </c>
      <c r="K49">
        <v>0.5111043050230113</v>
      </c>
      <c r="L49">
        <v>2.118034898915611</v>
      </c>
      <c r="M49">
        <v>305.48566498701922</v>
      </c>
      <c r="N49">
        <v>1.534974395248017</v>
      </c>
      <c r="O49">
        <v>2.875391771018998</v>
      </c>
      <c r="P49">
        <v>5.8265288462497944</v>
      </c>
      <c r="Q49">
        <v>2.022431414951769</v>
      </c>
      <c r="R49">
        <v>1.269158712574405</v>
      </c>
      <c r="S49">
        <v>33.84138526439412</v>
      </c>
      <c r="T49">
        <v>0.22599230743608931</v>
      </c>
      <c r="U49">
        <v>9.8585778586676494</v>
      </c>
      <c r="V49">
        <v>6.0446420143771791</v>
      </c>
      <c r="W49">
        <v>10.294126549556429</v>
      </c>
      <c r="X49">
        <v>0.14475229085186811</v>
      </c>
      <c r="Y49">
        <v>0.4484292385598716</v>
      </c>
      <c r="Z49">
        <v>1.8040520682953869</v>
      </c>
      <c r="AA49">
        <v>7.0369475804818737</v>
      </c>
      <c r="AB49">
        <v>1.606956433630407</v>
      </c>
      <c r="AC49">
        <v>148.21915200183329</v>
      </c>
      <c r="AD49">
        <v>2.043312336201581</v>
      </c>
      <c r="AE49">
        <v>5.0756085560070687</v>
      </c>
      <c r="AF49">
        <v>0.6465438838121409</v>
      </c>
      <c r="AG49">
        <v>17.63884902533286</v>
      </c>
      <c r="AH49">
        <v>69.729012318711654</v>
      </c>
      <c r="AI49">
        <v>1.9372560155569729</v>
      </c>
      <c r="AJ49">
        <v>12.98909712161687</v>
      </c>
      <c r="AK49">
        <v>6.8509094357205136</v>
      </c>
      <c r="AL49">
        <v>140.634305353798</v>
      </c>
      <c r="AM49">
        <v>8.4959306019475017E-2</v>
      </c>
      <c r="AN49">
        <v>0.96197186660721945</v>
      </c>
    </row>
    <row r="50" spans="1:40" x14ac:dyDescent="0.45">
      <c r="A50" s="1" t="s">
        <v>102</v>
      </c>
      <c r="B50">
        <v>5.2338940097992587E-2</v>
      </c>
      <c r="C50">
        <v>5.6710689211263866E-3</v>
      </c>
      <c r="D50">
        <v>1.397785305757583E-3</v>
      </c>
      <c r="E50">
        <v>1.5612026126256911E-3</v>
      </c>
      <c r="F50">
        <v>5.6220331867195522E-2</v>
      </c>
      <c r="G50">
        <v>1.105546350023958E-2</v>
      </c>
      <c r="H50">
        <v>8.6914981636347199E-2</v>
      </c>
      <c r="I50">
        <v>3.3121118342883872E-2</v>
      </c>
      <c r="J50">
        <v>7.2327401568035299E-3</v>
      </c>
      <c r="K50">
        <v>5.1639970568764237E-3</v>
      </c>
      <c r="L50">
        <v>2.2552187344570481E-2</v>
      </c>
      <c r="M50">
        <v>5.0048000826197543E-2</v>
      </c>
      <c r="N50">
        <v>1.0447787647711961E-2</v>
      </c>
      <c r="O50">
        <v>2.657111776740026E-2</v>
      </c>
      <c r="P50">
        <v>1.2623393601404411E-2</v>
      </c>
      <c r="Q50">
        <v>1.144838826554787E-2</v>
      </c>
      <c r="R50">
        <v>3.4557931400663851E-3</v>
      </c>
      <c r="S50">
        <v>8.8933010884235011E-2</v>
      </c>
      <c r="T50">
        <v>2.005846306952374E-3</v>
      </c>
      <c r="U50">
        <v>0.34647756770028693</v>
      </c>
      <c r="V50">
        <v>8.5017697292681327E-2</v>
      </c>
      <c r="W50">
        <v>0.42043418660668708</v>
      </c>
      <c r="X50">
        <v>1.2729645164319659E-3</v>
      </c>
      <c r="Y50">
        <v>4.4762288994595464E-3</v>
      </c>
      <c r="Z50">
        <v>1.59053220199965E-2</v>
      </c>
      <c r="AA50">
        <v>6.7999278237261984E-2</v>
      </c>
      <c r="AB50">
        <v>0.43858755275339739</v>
      </c>
      <c r="AC50">
        <v>5.077849953270467E-2</v>
      </c>
      <c r="AD50">
        <v>1.7794491160063389E-2</v>
      </c>
      <c r="AE50">
        <v>1.187237787525406E-2</v>
      </c>
      <c r="AF50">
        <v>3.054787279731473E-3</v>
      </c>
      <c r="AG50">
        <v>6.6092559322114705E-2</v>
      </c>
      <c r="AH50">
        <v>0.11862627745297361</v>
      </c>
      <c r="AI50">
        <v>1.9737789109364062E-2</v>
      </c>
      <c r="AJ50">
        <v>2.757622243519068</v>
      </c>
      <c r="AK50">
        <v>1.1615030711241361</v>
      </c>
      <c r="AL50">
        <v>4.3437313496001693</v>
      </c>
      <c r="AM50">
        <v>1.107911845418018E-3</v>
      </c>
      <c r="AN50">
        <v>3.2126840371779153E-2</v>
      </c>
    </row>
    <row r="51" spans="1:40" x14ac:dyDescent="0.45">
      <c r="A51" s="1" t="s">
        <v>103</v>
      </c>
      <c r="B51">
        <v>0.27569945986923922</v>
      </c>
      <c r="C51">
        <v>2.9874045101947171E-2</v>
      </c>
      <c r="D51">
        <v>7.3565609262734024E-3</v>
      </c>
      <c r="E51">
        <v>8.2171049773166333E-3</v>
      </c>
      <c r="F51">
        <v>0.2957861689803658</v>
      </c>
      <c r="G51">
        <v>5.8167879233775303E-2</v>
      </c>
      <c r="H51">
        <v>0.4575512865414243</v>
      </c>
      <c r="I51">
        <v>0.17465106191456481</v>
      </c>
      <c r="J51">
        <v>3.8089825660682398E-2</v>
      </c>
      <c r="K51">
        <v>2.7238622950454611E-2</v>
      </c>
      <c r="L51">
        <v>0.118903412621143</v>
      </c>
      <c r="M51">
        <v>0.26389763008231498</v>
      </c>
      <c r="N51">
        <v>5.499735428629051E-2</v>
      </c>
      <c r="O51">
        <v>0.1402492928729214</v>
      </c>
      <c r="P51">
        <v>6.668982003929505E-2</v>
      </c>
      <c r="Q51">
        <v>6.0496491443492222E-2</v>
      </c>
      <c r="R51">
        <v>1.8188057329847528E-2</v>
      </c>
      <c r="S51">
        <v>0.4698875526177102</v>
      </c>
      <c r="T51">
        <v>1.063058799347023E-2</v>
      </c>
      <c r="U51">
        <v>1.845253938598536</v>
      </c>
      <c r="V51">
        <v>0.4479455840168976</v>
      </c>
      <c r="W51">
        <v>2.2155683709904812</v>
      </c>
      <c r="X51">
        <v>6.7102118750317413E-3</v>
      </c>
      <c r="Y51">
        <v>2.3608562722120439E-2</v>
      </c>
      <c r="Z51">
        <v>8.3893663886385472E-2</v>
      </c>
      <c r="AA51">
        <v>0.35866832897757422</v>
      </c>
      <c r="AB51">
        <v>2.3148120130658549</v>
      </c>
      <c r="AC51">
        <v>0.26759539370323709</v>
      </c>
      <c r="AD51">
        <v>9.3877443582305015E-2</v>
      </c>
      <c r="AE51">
        <v>6.2641082563205108E-2</v>
      </c>
      <c r="AF51">
        <v>1.6126973103032481E-2</v>
      </c>
      <c r="AG51">
        <v>0.34877955090356172</v>
      </c>
      <c r="AH51">
        <v>0.62603418273597433</v>
      </c>
      <c r="AI51">
        <v>0.10400110569503471</v>
      </c>
      <c r="AJ51">
        <v>14.50559685349519</v>
      </c>
      <c r="AK51">
        <v>6.1097533721367254</v>
      </c>
      <c r="AL51">
        <v>22.874561572968169</v>
      </c>
      <c r="AM51">
        <v>5.8356552335062477E-3</v>
      </c>
      <c r="AN51">
        <v>0.17412250249273969</v>
      </c>
    </row>
    <row r="52" spans="1:40" x14ac:dyDescent="0.45">
      <c r="A52" s="1" t="s">
        <v>104</v>
      </c>
      <c r="B52">
        <v>50.248211227140587</v>
      </c>
      <c r="C52">
        <v>5.32760501293453</v>
      </c>
      <c r="D52">
        <v>3.449314337599247</v>
      </c>
      <c r="E52">
        <v>1.11601882746257</v>
      </c>
      <c r="F52">
        <v>34.834887932103513</v>
      </c>
      <c r="G52">
        <v>7.2409783464538364</v>
      </c>
      <c r="H52">
        <v>4.3239993713379334</v>
      </c>
      <c r="I52">
        <v>4.4539255431118896</v>
      </c>
      <c r="J52">
        <v>4.3426122716552289</v>
      </c>
      <c r="K52">
        <v>2.638736497959818</v>
      </c>
      <c r="L52">
        <v>16.43846398837195</v>
      </c>
      <c r="M52">
        <v>20.208510577884791</v>
      </c>
      <c r="N52">
        <v>6.0201461903257467</v>
      </c>
      <c r="O52">
        <v>5.1138518626524974</v>
      </c>
      <c r="P52">
        <v>7.3599651640176029</v>
      </c>
      <c r="Q52">
        <v>2.88942660249185</v>
      </c>
      <c r="R52">
        <v>1.247706304565146</v>
      </c>
      <c r="S52">
        <v>11.14712137110369</v>
      </c>
      <c r="T52">
        <v>0.55214116489690301</v>
      </c>
      <c r="U52">
        <v>22.188823225606349</v>
      </c>
      <c r="V52">
        <v>18.1354973345987</v>
      </c>
      <c r="W52">
        <v>27.033478618036739</v>
      </c>
      <c r="X52">
        <v>0.32667842825928628</v>
      </c>
      <c r="Y52">
        <v>1.474535718702177</v>
      </c>
      <c r="Z52">
        <v>3.5838230794380661</v>
      </c>
      <c r="AA52">
        <v>21.5463794138977</v>
      </c>
      <c r="AB52">
        <v>1.6765877496586841</v>
      </c>
      <c r="AC52">
        <v>20.45776833043637</v>
      </c>
      <c r="AD52">
        <v>5.0613204600875008</v>
      </c>
      <c r="AE52">
        <v>4.5831899962885299</v>
      </c>
      <c r="AF52">
        <v>0.92188807582551935</v>
      </c>
      <c r="AG52">
        <v>75.819978294185688</v>
      </c>
      <c r="AH52">
        <v>26.70584875350313</v>
      </c>
      <c r="AI52">
        <v>5.0604340530817034</v>
      </c>
      <c r="AJ52">
        <v>35.155361329007349</v>
      </c>
      <c r="AK52">
        <v>19.173177524917559</v>
      </c>
      <c r="AL52">
        <v>117.2023642442977</v>
      </c>
      <c r="AM52">
        <v>0.22968661003180671</v>
      </c>
      <c r="AN52">
        <v>2.7099300453168258</v>
      </c>
    </row>
    <row r="53" spans="1:40" x14ac:dyDescent="0.45">
      <c r="A53" s="1" t="s">
        <v>105</v>
      </c>
      <c r="B53">
        <v>828.0808410181105</v>
      </c>
      <c r="C53">
        <v>91.349115148522799</v>
      </c>
      <c r="D53">
        <v>47.530071888465507</v>
      </c>
      <c r="E53">
        <v>12.006239804368001</v>
      </c>
      <c r="F53">
        <v>452.84374555927388</v>
      </c>
      <c r="G53">
        <v>110.32453867584459</v>
      </c>
      <c r="H53">
        <v>159.57602908997569</v>
      </c>
      <c r="I53">
        <v>171.84557402940109</v>
      </c>
      <c r="J53">
        <v>104.60858770839261</v>
      </c>
      <c r="K53">
        <v>152.34074065688009</v>
      </c>
      <c r="L53">
        <v>9455.1979970678967</v>
      </c>
      <c r="M53">
        <v>486.96909285778702</v>
      </c>
      <c r="N53">
        <v>157.61515276294111</v>
      </c>
      <c r="O53">
        <v>111.14954454429341</v>
      </c>
      <c r="P53">
        <v>180.23709500801951</v>
      </c>
      <c r="Q53">
        <v>83.46150868255711</v>
      </c>
      <c r="R53">
        <v>42.95416771477668</v>
      </c>
      <c r="S53">
        <v>277.28894432082728</v>
      </c>
      <c r="T53">
        <v>24.864419412659089</v>
      </c>
      <c r="U53">
        <v>479.61320487944391</v>
      </c>
      <c r="V53">
        <v>487.04976435388159</v>
      </c>
      <c r="W53">
        <v>1042.3418299167779</v>
      </c>
      <c r="X53">
        <v>14.63865984373861</v>
      </c>
      <c r="Y53">
        <v>24.239201340277681</v>
      </c>
      <c r="Z53">
        <v>211.726116679439</v>
      </c>
      <c r="AA53">
        <v>391.32000734468289</v>
      </c>
      <c r="AB53">
        <v>29.415252561186879</v>
      </c>
      <c r="AC53">
        <v>438.52995164836813</v>
      </c>
      <c r="AD53">
        <v>239.2523919887085</v>
      </c>
      <c r="AE53">
        <v>131.69219419890209</v>
      </c>
      <c r="AF53">
        <v>77.492866644317189</v>
      </c>
      <c r="AG53">
        <v>1149.1915999562341</v>
      </c>
      <c r="AH53">
        <v>889.3216543904723</v>
      </c>
      <c r="AI53">
        <v>180.27166678997679</v>
      </c>
      <c r="AJ53">
        <v>882.14944587218065</v>
      </c>
      <c r="AK53">
        <v>500.68167876100301</v>
      </c>
      <c r="AL53">
        <v>3162.5694400555471</v>
      </c>
      <c r="AM53">
        <v>3.6662850723931371</v>
      </c>
      <c r="AN53">
        <v>107.07162364719029</v>
      </c>
    </row>
    <row r="54" spans="1:40" x14ac:dyDescent="0.45">
      <c r="A54" s="1" t="s">
        <v>106</v>
      </c>
      <c r="B54">
        <v>152.38437516095371</v>
      </c>
      <c r="C54">
        <v>16.205979877701179</v>
      </c>
      <c r="D54">
        <v>5.8922502679362383</v>
      </c>
      <c r="E54">
        <v>2.862316443905093</v>
      </c>
      <c r="F54">
        <v>64.39146243599636</v>
      </c>
      <c r="G54">
        <v>19.76968148883153</v>
      </c>
      <c r="H54">
        <v>13.96099909847455</v>
      </c>
      <c r="I54">
        <v>14.23548754681077</v>
      </c>
      <c r="J54">
        <v>21.095902890250631</v>
      </c>
      <c r="K54">
        <v>7.4525321839395771</v>
      </c>
      <c r="L54">
        <v>906.84446540746285</v>
      </c>
      <c r="M54">
        <v>77.36618346871488</v>
      </c>
      <c r="N54">
        <v>20.149098752124502</v>
      </c>
      <c r="O54">
        <v>20.723159835720949</v>
      </c>
      <c r="P54">
        <v>31.247790992206038</v>
      </c>
      <c r="Q54">
        <v>15.33721305677533</v>
      </c>
      <c r="R54">
        <v>5.8760010239747986</v>
      </c>
      <c r="S54">
        <v>47.743755337669093</v>
      </c>
      <c r="T54">
        <v>2.8367568925124358</v>
      </c>
      <c r="U54">
        <v>93.13267411913256</v>
      </c>
      <c r="V54">
        <v>230.002245521124</v>
      </c>
      <c r="W54">
        <v>88.621899474486057</v>
      </c>
      <c r="X54">
        <v>1.3841849722666331</v>
      </c>
      <c r="Y54">
        <v>3.3989675207116998</v>
      </c>
      <c r="Z54">
        <v>16.774718158885801</v>
      </c>
      <c r="AA54">
        <v>53.636708645770597</v>
      </c>
      <c r="AB54">
        <v>5.6269603528760994</v>
      </c>
      <c r="AC54">
        <v>78.329642146876381</v>
      </c>
      <c r="AD54">
        <v>21.921402324578189</v>
      </c>
      <c r="AE54">
        <v>22.064945259940181</v>
      </c>
      <c r="AF54">
        <v>6.7236035325723744</v>
      </c>
      <c r="AG54">
        <v>135.75722921339721</v>
      </c>
      <c r="AH54">
        <v>118.2283489351465</v>
      </c>
      <c r="AI54">
        <v>28.376408332631481</v>
      </c>
      <c r="AJ54">
        <v>149.2572135410754</v>
      </c>
      <c r="AK54">
        <v>80.101614638893736</v>
      </c>
      <c r="AL54">
        <v>450.52935946072603</v>
      </c>
      <c r="AM54">
        <v>0.52335172074738789</v>
      </c>
      <c r="AN54">
        <v>13.02393772684632</v>
      </c>
    </row>
    <row r="55" spans="1:40" x14ac:dyDescent="0.45">
      <c r="A55" s="1" t="s">
        <v>107</v>
      </c>
      <c r="B55">
        <v>2.3622597658871922</v>
      </c>
      <c r="C55">
        <v>0.24063418323238339</v>
      </c>
      <c r="D55">
        <v>5.4769984047669647E-2</v>
      </c>
      <c r="E55">
        <v>1.630141028000864E-2</v>
      </c>
      <c r="F55">
        <v>0.24225010402786279</v>
      </c>
      <c r="G55">
        <v>3.2938931813641277E-2</v>
      </c>
      <c r="H55">
        <v>0.37590364270935589</v>
      </c>
      <c r="I55">
        <v>0.40077720815673917</v>
      </c>
      <c r="J55">
        <v>8.7525385738985273E-2</v>
      </c>
      <c r="K55">
        <v>75.421349384281982</v>
      </c>
      <c r="L55">
        <v>0.55396940732411581</v>
      </c>
      <c r="M55">
        <v>0.28902102459684759</v>
      </c>
      <c r="N55">
        <v>0.12596155200970999</v>
      </c>
      <c r="O55">
        <v>0.14899309574395231</v>
      </c>
      <c r="P55">
        <v>0.1226864014272654</v>
      </c>
      <c r="Q55">
        <v>7.4181113197937881E-2</v>
      </c>
      <c r="R55">
        <v>2.4921838836717961E-2</v>
      </c>
      <c r="S55">
        <v>0.14154547194138839</v>
      </c>
      <c r="T55">
        <v>7.6024225766174375E-2</v>
      </c>
      <c r="U55">
        <v>0.52247845625746114</v>
      </c>
      <c r="V55">
        <v>0.41705793653794648</v>
      </c>
      <c r="W55">
        <v>0.69359878213874515</v>
      </c>
      <c r="X55">
        <v>9.607428827243818E-3</v>
      </c>
      <c r="Y55">
        <v>2.0179306712975829E-2</v>
      </c>
      <c r="Z55">
        <v>0.14600078801277161</v>
      </c>
      <c r="AA55">
        <v>0.3374116667478429</v>
      </c>
      <c r="AB55">
        <v>2.4832665562993159E-2</v>
      </c>
      <c r="AC55">
        <v>0.40865725014166449</v>
      </c>
      <c r="AD55">
        <v>0.71792458279566806</v>
      </c>
      <c r="AE55">
        <v>0.12128548556090089</v>
      </c>
      <c r="AF55">
        <v>0.42655758933826532</v>
      </c>
      <c r="AG55">
        <v>1.1083291535241699</v>
      </c>
      <c r="AH55">
        <v>3.736086813179206</v>
      </c>
      <c r="AI55">
        <v>0.57889183920878429</v>
      </c>
      <c r="AJ55">
        <v>2.1382522408964668</v>
      </c>
      <c r="AK55">
        <v>1.7240841023516651</v>
      </c>
      <c r="AL55">
        <v>3.727770255875217</v>
      </c>
      <c r="AM55">
        <v>5.2059628123405314E-3</v>
      </c>
      <c r="AN55">
        <v>0.2185571482831917</v>
      </c>
    </row>
    <row r="56" spans="1:40" x14ac:dyDescent="0.45">
      <c r="A56" s="1" t="s">
        <v>108</v>
      </c>
      <c r="B56">
        <v>6.8291396762755951</v>
      </c>
      <c r="C56">
        <v>0.65986608874866359</v>
      </c>
      <c r="D56">
        <v>9.8013605207343688E-2</v>
      </c>
      <c r="E56">
        <v>0.1040243055913903</v>
      </c>
      <c r="F56">
        <v>2.1942491313345922</v>
      </c>
      <c r="G56">
        <v>0.14255402919794391</v>
      </c>
      <c r="H56">
        <v>2.890368372240808</v>
      </c>
      <c r="I56">
        <v>2.9722461724044451</v>
      </c>
      <c r="J56">
        <v>0.47728945081354751</v>
      </c>
      <c r="K56">
        <v>113.4766592570212</v>
      </c>
      <c r="L56">
        <v>1.699242809362624</v>
      </c>
      <c r="M56">
        <v>2.0861814671132288</v>
      </c>
      <c r="N56">
        <v>0.31761503558078458</v>
      </c>
      <c r="O56">
        <v>0.50582080715823718</v>
      </c>
      <c r="P56">
        <v>1.024652053155096</v>
      </c>
      <c r="Q56">
        <v>0.54687812272015712</v>
      </c>
      <c r="R56">
        <v>0.1403926071383825</v>
      </c>
      <c r="S56">
        <v>1.3721606854936479</v>
      </c>
      <c r="T56">
        <v>1.2715391710105119</v>
      </c>
      <c r="U56">
        <v>3.4353061104833502</v>
      </c>
      <c r="V56">
        <v>7.4780765771789239</v>
      </c>
      <c r="W56">
        <v>8.9327522033809146</v>
      </c>
      <c r="X56">
        <v>0.21026961291382959</v>
      </c>
      <c r="Y56">
        <v>7.5021498093654521E-2</v>
      </c>
      <c r="Z56">
        <v>3.343445071256915</v>
      </c>
      <c r="AA56">
        <v>1.7564791698477069</v>
      </c>
      <c r="AB56">
        <v>0.1679250486285056</v>
      </c>
      <c r="AC56">
        <v>5.4912996064101867</v>
      </c>
      <c r="AD56">
        <v>6.4225575185035773</v>
      </c>
      <c r="AE56">
        <v>1.176118996024752</v>
      </c>
      <c r="AF56">
        <v>0.97736536364746696</v>
      </c>
      <c r="AG56">
        <v>15.49894759842306</v>
      </c>
      <c r="AH56">
        <v>15.06141222855134</v>
      </c>
      <c r="AI56">
        <v>2.9491539149736372</v>
      </c>
      <c r="AJ56">
        <v>27.49916047793435</v>
      </c>
      <c r="AK56">
        <v>152.31966879369671</v>
      </c>
      <c r="AL56">
        <v>34.206240410851372</v>
      </c>
      <c r="AM56">
        <v>0.13285769256349769</v>
      </c>
      <c r="AN56">
        <v>1.6742168479195949</v>
      </c>
    </row>
    <row r="57" spans="1:40" x14ac:dyDescent="0.45">
      <c r="A57" s="1" t="s">
        <v>109</v>
      </c>
      <c r="B57">
        <v>78.945324586147862</v>
      </c>
      <c r="C57">
        <v>7.5310339981451886</v>
      </c>
      <c r="D57">
        <v>0.91103381843296816</v>
      </c>
      <c r="E57">
        <v>0.9268431928220533</v>
      </c>
      <c r="F57">
        <v>24.138497595503711</v>
      </c>
      <c r="G57">
        <v>1.1403716279200291</v>
      </c>
      <c r="H57">
        <v>35.091159193734548</v>
      </c>
      <c r="I57">
        <v>36.105405352557092</v>
      </c>
      <c r="J57">
        <v>5.2858924296123089</v>
      </c>
      <c r="K57">
        <v>1400.263301062678</v>
      </c>
      <c r="L57">
        <v>17.993407773287089</v>
      </c>
      <c r="M57">
        <v>22.932658098347169</v>
      </c>
      <c r="N57">
        <v>2.990393726559097</v>
      </c>
      <c r="O57">
        <v>5.4640540262574282</v>
      </c>
      <c r="P57">
        <v>11.79739407283544</v>
      </c>
      <c r="Q57">
        <v>6.2858445784870502</v>
      </c>
      <c r="R57">
        <v>1.472388101866152</v>
      </c>
      <c r="S57">
        <v>15.26003057724631</v>
      </c>
      <c r="T57">
        <v>15.606605702995971</v>
      </c>
      <c r="U57">
        <v>38.277124675931461</v>
      </c>
      <c r="V57">
        <v>89.377771945890913</v>
      </c>
      <c r="W57">
        <v>107.5103205721375</v>
      </c>
      <c r="X57">
        <v>2.5539752300791072</v>
      </c>
      <c r="Y57">
        <v>0.78764388468812463</v>
      </c>
      <c r="Z57">
        <v>40.860765307128133</v>
      </c>
      <c r="AA57">
        <v>19.565887555885698</v>
      </c>
      <c r="AB57">
        <v>1.829036317771271</v>
      </c>
      <c r="AC57">
        <v>64.674025005104127</v>
      </c>
      <c r="AD57">
        <v>78.669199630425453</v>
      </c>
      <c r="AE57">
        <v>13.888961544542269</v>
      </c>
      <c r="AF57">
        <v>11.900981191137371</v>
      </c>
      <c r="AG57">
        <v>185.442059383584</v>
      </c>
      <c r="AH57">
        <v>182.16287033404379</v>
      </c>
      <c r="AI57">
        <v>35.060714108036613</v>
      </c>
      <c r="AJ57">
        <v>306.522083759049</v>
      </c>
      <c r="AK57">
        <v>1860.7801978353</v>
      </c>
      <c r="AL57">
        <v>406.69656613362127</v>
      </c>
      <c r="AM57">
        <v>1.6284474453684721</v>
      </c>
      <c r="AN57">
        <v>20.306257500528361</v>
      </c>
    </row>
    <row r="58" spans="1:40" x14ac:dyDescent="0.45">
      <c r="A58" s="1" t="s">
        <v>110</v>
      </c>
      <c r="B58">
        <v>9.3687943496689657E-2</v>
      </c>
      <c r="C58">
        <v>1.0696192454561569E-2</v>
      </c>
      <c r="D58">
        <v>5.1039648226633601E-3</v>
      </c>
      <c r="E58">
        <v>6.095306782273679E-3</v>
      </c>
      <c r="F58">
        <v>5.0882478795679677E-2</v>
      </c>
      <c r="G58">
        <v>1.055031096669186E-2</v>
      </c>
      <c r="H58">
        <v>1.1233601304280741E-2</v>
      </c>
      <c r="I58">
        <v>1.1209935265237111E-2</v>
      </c>
      <c r="J58">
        <v>1.046968819995223E-2</v>
      </c>
      <c r="K58">
        <v>5.8773363528370412E-2</v>
      </c>
      <c r="L58">
        <v>5.1250601498755911E-2</v>
      </c>
      <c r="M58">
        <v>4.8664505908347949E-2</v>
      </c>
      <c r="N58">
        <v>1.5893152300915699E-2</v>
      </c>
      <c r="O58">
        <v>1.342923450753206E-2</v>
      </c>
      <c r="P58">
        <v>1.48639828738347E-2</v>
      </c>
      <c r="Q58">
        <v>8.1138958146387066E-3</v>
      </c>
      <c r="R58">
        <v>4.4754810367372694E-3</v>
      </c>
      <c r="S58">
        <v>2.902230694755625E-2</v>
      </c>
      <c r="T58">
        <v>2.0767966127634048E-3</v>
      </c>
      <c r="U58">
        <v>7.1431751361433038E-2</v>
      </c>
      <c r="V58">
        <v>5.2964777840640943E-2</v>
      </c>
      <c r="W58">
        <v>5.0630492090296457E-2</v>
      </c>
      <c r="X58">
        <v>7.9774821790473682E-4</v>
      </c>
      <c r="Y58">
        <v>2.3772528705690989E-3</v>
      </c>
      <c r="Z58">
        <v>8.4407192051866049E-3</v>
      </c>
      <c r="AA58">
        <v>3.661271220259233E-2</v>
      </c>
      <c r="AB58">
        <v>4.2034477404034971E-3</v>
      </c>
      <c r="AC58">
        <v>5.5112353721548442E-2</v>
      </c>
      <c r="AD58">
        <v>1.319799446150755E-2</v>
      </c>
      <c r="AE58">
        <v>1.117451982218463E-2</v>
      </c>
      <c r="AF58">
        <v>3.2049183172111911E-3</v>
      </c>
      <c r="AG58">
        <v>0.106403436370647</v>
      </c>
      <c r="AH58">
        <v>7.0281124322245841E-2</v>
      </c>
      <c r="AI58">
        <v>2.4062773455894099E-2</v>
      </c>
      <c r="AJ58">
        <v>0.56978846984403841</v>
      </c>
      <c r="AK58">
        <v>0.39710932004153121</v>
      </c>
      <c r="AL58">
        <v>0.27843250539370351</v>
      </c>
      <c r="AM58">
        <v>2.5458839032228337E-4</v>
      </c>
      <c r="AN58">
        <v>6.8446653014336573E-3</v>
      </c>
    </row>
    <row r="59" spans="1:40" x14ac:dyDescent="0.45">
      <c r="A59" s="1" t="s">
        <v>111</v>
      </c>
      <c r="B59">
        <v>10.144533357702279</v>
      </c>
      <c r="C59">
        <v>0.92641737919399225</v>
      </c>
      <c r="D59">
        <v>0.27393226760679001</v>
      </c>
      <c r="E59">
        <v>0.2043595074910112</v>
      </c>
      <c r="F59">
        <v>2.9597207119910269</v>
      </c>
      <c r="G59">
        <v>0.44465524428993791</v>
      </c>
      <c r="H59">
        <v>46.588234162276152</v>
      </c>
      <c r="I59">
        <v>52.264982885479768</v>
      </c>
      <c r="J59">
        <v>21.659034388882809</v>
      </c>
      <c r="K59">
        <v>4.1249575358220092</v>
      </c>
      <c r="L59">
        <v>7.3470027118195578</v>
      </c>
      <c r="M59">
        <v>3.009125066405383</v>
      </c>
      <c r="N59">
        <v>0.77953305942243012</v>
      </c>
      <c r="O59">
        <v>1.0340042606236419</v>
      </c>
      <c r="P59">
        <v>1.371908434971669</v>
      </c>
      <c r="Q59">
        <v>0.61969081797968117</v>
      </c>
      <c r="R59">
        <v>0.26022744990272562</v>
      </c>
      <c r="S59">
        <v>1.5624616163078591</v>
      </c>
      <c r="T59">
        <v>0.48450868402066138</v>
      </c>
      <c r="U59">
        <v>5.0280122075801499</v>
      </c>
      <c r="V59">
        <v>11.78828662915916</v>
      </c>
      <c r="W59">
        <v>20.173913367141441</v>
      </c>
      <c r="X59">
        <v>0.63590625079539786</v>
      </c>
      <c r="Y59">
        <v>0.19692021741484139</v>
      </c>
      <c r="Z59">
        <v>8.9077718020640297</v>
      </c>
      <c r="AA59">
        <v>3.5977200653220232</v>
      </c>
      <c r="AB59">
        <v>0.32061400337874152</v>
      </c>
      <c r="AC59">
        <v>4.0792259429139008</v>
      </c>
      <c r="AD59">
        <v>7.5897297225452922</v>
      </c>
      <c r="AE59">
        <v>1.910413578106394</v>
      </c>
      <c r="AF59">
        <v>1.363925479398377</v>
      </c>
      <c r="AG59">
        <v>30.436798602557499</v>
      </c>
      <c r="AH59">
        <v>34.431007259864927</v>
      </c>
      <c r="AI59">
        <v>4.2402660662588936</v>
      </c>
      <c r="AJ59">
        <v>26.582326346942779</v>
      </c>
      <c r="AK59">
        <v>15.41215491855216</v>
      </c>
      <c r="AL59">
        <v>974.31347913616946</v>
      </c>
      <c r="AM59">
        <v>2.9170478410488431E-2</v>
      </c>
      <c r="AN59">
        <v>21.118466445528139</v>
      </c>
    </row>
    <row r="60" spans="1:40" x14ac:dyDescent="0.45">
      <c r="A60" s="1" t="s">
        <v>112</v>
      </c>
      <c r="B60">
        <v>17.94141571459916</v>
      </c>
      <c r="C60">
        <v>1.5856040918070671</v>
      </c>
      <c r="D60">
        <v>0.74100146997522243</v>
      </c>
      <c r="E60">
        <v>0.35372829220493568</v>
      </c>
      <c r="F60">
        <v>6.5614220001176093</v>
      </c>
      <c r="G60">
        <v>1.2998755112100859</v>
      </c>
      <c r="H60">
        <v>3.9832030116195578</v>
      </c>
      <c r="I60">
        <v>4.3383310640146018</v>
      </c>
      <c r="J60">
        <v>1.6272544037467851</v>
      </c>
      <c r="K60">
        <v>1.0946321093879241</v>
      </c>
      <c r="L60">
        <v>4.7305302875899162</v>
      </c>
      <c r="M60">
        <v>5.1776514320219382</v>
      </c>
      <c r="N60">
        <v>1.7215442819289919</v>
      </c>
      <c r="O60">
        <v>1.766806072199308</v>
      </c>
      <c r="P60">
        <v>2.3516728533348048</v>
      </c>
      <c r="Q60">
        <v>1.10659589080326</v>
      </c>
      <c r="R60">
        <v>0.44966669596394893</v>
      </c>
      <c r="S60">
        <v>3.5996440466073238</v>
      </c>
      <c r="T60">
        <v>0.28838679751744878</v>
      </c>
      <c r="U60">
        <v>12.267902165602701</v>
      </c>
      <c r="V60">
        <v>193.13523855417009</v>
      </c>
      <c r="W60">
        <v>24.253803139143049</v>
      </c>
      <c r="X60">
        <v>0.21402425077287529</v>
      </c>
      <c r="Y60">
        <v>0.4851286263409687</v>
      </c>
      <c r="Z60">
        <v>2.8617036750630058</v>
      </c>
      <c r="AA60">
        <v>7.4524835400926026</v>
      </c>
      <c r="AB60">
        <v>0.6971937810393174</v>
      </c>
      <c r="AC60">
        <v>6.7210034567863346</v>
      </c>
      <c r="AD60">
        <v>3.205062420386644</v>
      </c>
      <c r="AE60">
        <v>1.8951266161307601</v>
      </c>
      <c r="AF60">
        <v>0.66769795156094092</v>
      </c>
      <c r="AG60">
        <v>19.94607759772029</v>
      </c>
      <c r="AH60">
        <v>15.188714087604691</v>
      </c>
      <c r="AI60">
        <v>2.4117331229889731</v>
      </c>
      <c r="AJ60">
        <v>14.070308843124639</v>
      </c>
      <c r="AK60">
        <v>7.7774398053778384</v>
      </c>
      <c r="AL60">
        <v>52.85834148302196</v>
      </c>
      <c r="AM60">
        <v>3.5870998816629467E-2</v>
      </c>
      <c r="AN60">
        <v>1.373540613158017</v>
      </c>
    </row>
    <row r="61" spans="1:40" x14ac:dyDescent="0.45">
      <c r="A61" s="1" t="s">
        <v>113</v>
      </c>
      <c r="B61">
        <v>-1.4327898782050669E-12</v>
      </c>
      <c r="C61">
        <v>-1.3243830312070849E-13</v>
      </c>
      <c r="D61">
        <v>-1.756369159182606E-13</v>
      </c>
      <c r="E61">
        <v>2.4636725233047598E-13</v>
      </c>
      <c r="F61">
        <v>3.1449422025180589E-13</v>
      </c>
      <c r="G61">
        <v>-3.059522305867411E-13</v>
      </c>
      <c r="H61">
        <v>-2.2582831584747919E-12</v>
      </c>
      <c r="I61">
        <v>-2.7110173064390719E-12</v>
      </c>
      <c r="J61">
        <v>7.1313886473170353E-14</v>
      </c>
      <c r="K61">
        <v>-5.6920164023270735E-13</v>
      </c>
      <c r="L61">
        <v>8.8653740345937291E-13</v>
      </c>
      <c r="M61">
        <v>-2.4967868443762972E-12</v>
      </c>
      <c r="N61">
        <v>-8.7968168567566872E-13</v>
      </c>
      <c r="O61">
        <v>-6.5228767693822785E-14</v>
      </c>
      <c r="P61">
        <v>-8.7940373583729129E-14</v>
      </c>
      <c r="Q61">
        <v>-1.620358968334319E-14</v>
      </c>
      <c r="R61">
        <v>-4.4851019632918292E-11</v>
      </c>
      <c r="S61">
        <v>-5.8401507042404519E-13</v>
      </c>
      <c r="T61">
        <v>-9.5681746942396325E-12</v>
      </c>
      <c r="U61">
        <v>-3.8600321886215766E-12</v>
      </c>
      <c r="V61">
        <v>6.3551461751725712E-12</v>
      </c>
      <c r="W61">
        <v>-1.437869592692051E-11</v>
      </c>
      <c r="X61">
        <v>-1.7505022168245771E-13</v>
      </c>
      <c r="Y61">
        <v>-7.2849735127179439E-14</v>
      </c>
      <c r="Z61">
        <v>-2.122187391782125E-12</v>
      </c>
      <c r="AA61">
        <v>-9.0092782886235178E-13</v>
      </c>
      <c r="AB61">
        <v>-8.2103671516626345E-14</v>
      </c>
      <c r="AC61">
        <v>-1.975111869265517E-13</v>
      </c>
      <c r="AD61">
        <v>-5.4609739099919065E-13</v>
      </c>
      <c r="AE61">
        <v>-5.5047143406532042E-13</v>
      </c>
      <c r="AF61">
        <v>6.5718541296302546E-12</v>
      </c>
      <c r="AG61">
        <v>-2.288443288717449E-11</v>
      </c>
      <c r="AH61">
        <v>-1.178799921241994E-12</v>
      </c>
      <c r="AI61">
        <v>2.564223648848941E-11</v>
      </c>
      <c r="AJ61">
        <v>-3.1383497842345088E-10</v>
      </c>
      <c r="AK61">
        <v>-2.0517145771568621E-10</v>
      </c>
      <c r="AL61">
        <v>-1.5695496494539309E-11</v>
      </c>
      <c r="AM61">
        <v>-4.7774085460310743E-14</v>
      </c>
      <c r="AN61">
        <v>-1.5965472519660681E-14</v>
      </c>
    </row>
    <row r="62" spans="1:40" x14ac:dyDescent="0.45">
      <c r="A62" s="1" t="s">
        <v>114</v>
      </c>
      <c r="B62">
        <v>-4.0008801124365189E-11</v>
      </c>
      <c r="C62">
        <v>-4.3972462954285596E-12</v>
      </c>
      <c r="D62">
        <v>-9.7744557705240626E-13</v>
      </c>
      <c r="E62">
        <v>-6.9589304844282626E-13</v>
      </c>
      <c r="F62">
        <v>-6.8260382451436966E-12</v>
      </c>
      <c r="G62">
        <v>-1.334980607270068E-12</v>
      </c>
      <c r="H62">
        <v>8.170189870656573E-12</v>
      </c>
      <c r="I62">
        <v>9.390108593048769E-12</v>
      </c>
      <c r="J62">
        <v>-2.520352903369836E-12</v>
      </c>
      <c r="K62">
        <v>-8.4419102008851974E-13</v>
      </c>
      <c r="L62">
        <v>-2.809349112192034E-11</v>
      </c>
      <c r="M62">
        <v>-9.8862898800991135E-12</v>
      </c>
      <c r="N62">
        <v>-2.6863515495755819E-12</v>
      </c>
      <c r="O62">
        <v>-5.1164838114021688E-12</v>
      </c>
      <c r="P62">
        <v>-2.0058666070152451E-12</v>
      </c>
      <c r="Q62">
        <v>-1.3933198509945969E-12</v>
      </c>
      <c r="R62">
        <v>-3.7397787832646917E-9</v>
      </c>
      <c r="S62">
        <v>-7.2972953351376075E-12</v>
      </c>
      <c r="T62">
        <v>1.2795523934401381E-10</v>
      </c>
      <c r="U62">
        <v>-1.001869912122553E-11</v>
      </c>
      <c r="V62">
        <v>-3.8125182924957638E-11</v>
      </c>
      <c r="W62">
        <v>2.4517000336688191E-11</v>
      </c>
      <c r="X62">
        <v>-1.1692173122490449E-13</v>
      </c>
      <c r="Y62">
        <v>-2.233332829037392E-12</v>
      </c>
      <c r="Z62">
        <v>-3.8144678976684339E-12</v>
      </c>
      <c r="AA62">
        <v>-3.1637834534777291E-11</v>
      </c>
      <c r="AB62">
        <v>-7.2824309331964031E-13</v>
      </c>
      <c r="AC62">
        <v>-2.3396404425724389E-12</v>
      </c>
      <c r="AD62">
        <v>-9.5590647044824395E-11</v>
      </c>
      <c r="AE62">
        <v>-3.103302352224271E-12</v>
      </c>
      <c r="AF62">
        <v>-2.4667885643472301E-11</v>
      </c>
      <c r="AG62">
        <v>9.5483454301595731E-11</v>
      </c>
      <c r="AH62">
        <v>4.9573076925745071E-11</v>
      </c>
      <c r="AI62">
        <v>9.2677042534545575E-11</v>
      </c>
      <c r="AJ62">
        <v>4.5728888406266788E-9</v>
      </c>
      <c r="AK62">
        <v>3.0417510328804952E-9</v>
      </c>
      <c r="AL62">
        <v>-1.092067885568737E-10</v>
      </c>
      <c r="AM62">
        <v>-3.1089654072303099E-15</v>
      </c>
      <c r="AN62">
        <v>-3.9397431725097188E-12</v>
      </c>
    </row>
    <row r="63" spans="1:40" x14ac:dyDescent="0.45">
      <c r="A63" s="1" t="s">
        <v>115</v>
      </c>
      <c r="B63">
        <v>13.793627968469419</v>
      </c>
      <c r="C63">
        <v>1.3348441232013279</v>
      </c>
      <c r="D63">
        <v>0.36275764316412179</v>
      </c>
      <c r="E63">
        <v>0.36800485823405599</v>
      </c>
      <c r="F63">
        <v>6.7942538398707049</v>
      </c>
      <c r="G63">
        <v>1.537291626693986</v>
      </c>
      <c r="H63">
        <v>2.420484533805233</v>
      </c>
      <c r="I63">
        <v>2.4927867406770399</v>
      </c>
      <c r="J63">
        <v>1.2924260704019841</v>
      </c>
      <c r="K63">
        <v>1.769600284672324</v>
      </c>
      <c r="L63">
        <v>10.160757073914439</v>
      </c>
      <c r="M63">
        <v>5.1630924678198031</v>
      </c>
      <c r="N63">
        <v>1.413601241795333</v>
      </c>
      <c r="O63">
        <v>1.615218698814797</v>
      </c>
      <c r="P63">
        <v>2.4634854774208179</v>
      </c>
      <c r="Q63">
        <v>1.0841183143329809</v>
      </c>
      <c r="R63">
        <v>0.69897090573942977</v>
      </c>
      <c r="S63">
        <v>3.7101622158584711</v>
      </c>
      <c r="T63">
        <v>0.45515337928860572</v>
      </c>
      <c r="U63">
        <v>9.0577397025958977</v>
      </c>
      <c r="V63">
        <v>9.9674911552990917</v>
      </c>
      <c r="W63">
        <v>581.52656209176519</v>
      </c>
      <c r="X63">
        <v>0.4244440537640316</v>
      </c>
      <c r="Y63">
        <v>0.35165994184744948</v>
      </c>
      <c r="Z63">
        <v>5.8065948218124062</v>
      </c>
      <c r="AA63">
        <v>5.517993972329446</v>
      </c>
      <c r="AB63">
        <v>0.53560727971320365</v>
      </c>
      <c r="AC63">
        <v>5.8708862260474337</v>
      </c>
      <c r="AD63">
        <v>3.117087441616976</v>
      </c>
      <c r="AE63">
        <v>1.8584789664777519</v>
      </c>
      <c r="AF63">
        <v>1.5590914932792621</v>
      </c>
      <c r="AG63">
        <v>13.0992722521595</v>
      </c>
      <c r="AH63">
        <v>17.820963531521532</v>
      </c>
      <c r="AI63">
        <v>3.2175432223310558</v>
      </c>
      <c r="AJ63">
        <v>21.390540398304012</v>
      </c>
      <c r="AK63">
        <v>11.481150430490681</v>
      </c>
      <c r="AL63">
        <v>42.597373431564272</v>
      </c>
      <c r="AM63">
        <v>4.0825659602784919E-2</v>
      </c>
      <c r="AN63">
        <v>2.158880612335889</v>
      </c>
    </row>
    <row r="64" spans="1:40" x14ac:dyDescent="0.45">
      <c r="A64" s="1" t="s">
        <v>116</v>
      </c>
      <c r="B64">
        <v>108.799691310003</v>
      </c>
      <c r="C64">
        <v>10.981260331796021</v>
      </c>
      <c r="D64">
        <v>2.1044748936872182</v>
      </c>
      <c r="E64">
        <v>1.5848161632313711</v>
      </c>
      <c r="F64">
        <v>23.114021988209991</v>
      </c>
      <c r="G64">
        <v>3.9231693070901099</v>
      </c>
      <c r="H64">
        <v>20.194754533223421</v>
      </c>
      <c r="I64">
        <v>22.03368969492</v>
      </c>
      <c r="J64">
        <v>8.525909444489395</v>
      </c>
      <c r="K64">
        <v>14.02166629327049</v>
      </c>
      <c r="L64">
        <v>19.5568871143584</v>
      </c>
      <c r="M64">
        <v>23.21751693136407</v>
      </c>
      <c r="N64">
        <v>7.5260969413514509</v>
      </c>
      <c r="O64">
        <v>6.0152669567131731</v>
      </c>
      <c r="P64">
        <v>12.44369410821875</v>
      </c>
      <c r="Q64">
        <v>4.8708592353340068</v>
      </c>
      <c r="R64">
        <v>2.4675912511072249</v>
      </c>
      <c r="S64">
        <v>11.046420507176039</v>
      </c>
      <c r="T64">
        <v>3.4978503713496161</v>
      </c>
      <c r="U64">
        <v>42.067661545317513</v>
      </c>
      <c r="V64">
        <v>125.3816612817979</v>
      </c>
      <c r="W64">
        <v>1763.322755760182</v>
      </c>
      <c r="X64">
        <v>1.8582743501882359</v>
      </c>
      <c r="Y64">
        <v>1.342576471945075</v>
      </c>
      <c r="Z64">
        <v>27.9377757332995</v>
      </c>
      <c r="AA64">
        <v>22.20362168336851</v>
      </c>
      <c r="AB64">
        <v>1.781990273274813</v>
      </c>
      <c r="AC64">
        <v>25.63607155970373</v>
      </c>
      <c r="AD64">
        <v>19.264843065675489</v>
      </c>
      <c r="AE64">
        <v>12.372849403355691</v>
      </c>
      <c r="AF64">
        <v>9.7248115650303042</v>
      </c>
      <c r="AG64">
        <v>109.4991434009453</v>
      </c>
      <c r="AH64">
        <v>108.0394004488097</v>
      </c>
      <c r="AI64">
        <v>16.386125543023319</v>
      </c>
      <c r="AJ64">
        <v>88.686282272853347</v>
      </c>
      <c r="AK64">
        <v>58.671729500216081</v>
      </c>
      <c r="AL64">
        <v>260.75629688055449</v>
      </c>
      <c r="AM64">
        <v>0.2463386520480178</v>
      </c>
      <c r="AN64">
        <v>14.134623612833609</v>
      </c>
    </row>
    <row r="65" spans="1:40" x14ac:dyDescent="0.45">
      <c r="A65" s="1" t="s">
        <v>117</v>
      </c>
      <c r="B65">
        <v>135.88000269511869</v>
      </c>
      <c r="C65">
        <v>13.335744768747681</v>
      </c>
      <c r="D65">
        <v>3.4627952210544661</v>
      </c>
      <c r="E65">
        <v>3.321296331488957</v>
      </c>
      <c r="F65">
        <v>46.691734619523487</v>
      </c>
      <c r="G65">
        <v>8.9090622250229501</v>
      </c>
      <c r="H65">
        <v>34.733198022560501</v>
      </c>
      <c r="I65">
        <v>37.745352938838373</v>
      </c>
      <c r="J65">
        <v>11.969145620639001</v>
      </c>
      <c r="K65">
        <v>14.87363283110855</v>
      </c>
      <c r="L65">
        <v>74.557286060549416</v>
      </c>
      <c r="M65">
        <v>41.140368390601012</v>
      </c>
      <c r="N65">
        <v>11.18390669250681</v>
      </c>
      <c r="O65">
        <v>15.36384695621318</v>
      </c>
      <c r="P65">
        <v>19.97798698224841</v>
      </c>
      <c r="Q65">
        <v>9.6889398336237438</v>
      </c>
      <c r="R65">
        <v>4.2246505575771396</v>
      </c>
      <c r="S65">
        <v>27.895127855732611</v>
      </c>
      <c r="T65">
        <v>2.5717224160321628</v>
      </c>
      <c r="U65">
        <v>95.135761467115358</v>
      </c>
      <c r="V65">
        <v>194.65268258596109</v>
      </c>
      <c r="W65">
        <v>6923.7353119817781</v>
      </c>
      <c r="X65">
        <v>3.5679435358896892</v>
      </c>
      <c r="Y65">
        <v>3.1395799586803061</v>
      </c>
      <c r="Z65">
        <v>53.751788447339933</v>
      </c>
      <c r="AA65">
        <v>49.038907567767787</v>
      </c>
      <c r="AB65">
        <v>6.2968174222939091</v>
      </c>
      <c r="AC65">
        <v>49.395443522444133</v>
      </c>
      <c r="AD65">
        <v>30.958834893116151</v>
      </c>
      <c r="AE65">
        <v>16.950779591177049</v>
      </c>
      <c r="AF65">
        <v>6.2049379487075589</v>
      </c>
      <c r="AG65">
        <v>175.632932952754</v>
      </c>
      <c r="AH65">
        <v>139.08009412393551</v>
      </c>
      <c r="AI65">
        <v>21.409782729974651</v>
      </c>
      <c r="AJ65">
        <v>128.84005557609629</v>
      </c>
      <c r="AK65">
        <v>70.316623467781014</v>
      </c>
      <c r="AL65">
        <v>544.08250636223602</v>
      </c>
      <c r="AM65">
        <v>0.43689024715380131</v>
      </c>
      <c r="AN65">
        <v>17.97521145106187</v>
      </c>
    </row>
    <row r="66" spans="1:40" x14ac:dyDescent="0.45">
      <c r="A66" s="1" t="s">
        <v>118</v>
      </c>
      <c r="B66">
        <v>52.50246281961843</v>
      </c>
      <c r="C66">
        <v>5.9233522407772234</v>
      </c>
      <c r="D66">
        <v>1.8033257218739329</v>
      </c>
      <c r="E66">
        <v>1.732717754174407</v>
      </c>
      <c r="F66">
        <v>25.823227574020109</v>
      </c>
      <c r="G66">
        <v>5.997635393964357</v>
      </c>
      <c r="H66">
        <v>49.157826847731911</v>
      </c>
      <c r="I66">
        <v>53.860824189118027</v>
      </c>
      <c r="J66">
        <v>5.9648847785378463</v>
      </c>
      <c r="K66">
        <v>6.8266399108427622</v>
      </c>
      <c r="L66">
        <v>20.454310569268529</v>
      </c>
      <c r="M66">
        <v>20.299118781621711</v>
      </c>
      <c r="N66">
        <v>5.9397339256119341</v>
      </c>
      <c r="O66">
        <v>9.6955417521203184</v>
      </c>
      <c r="P66">
        <v>8.9251834493075481</v>
      </c>
      <c r="Q66">
        <v>5.2176203772238576</v>
      </c>
      <c r="R66">
        <v>2.3735591714416331</v>
      </c>
      <c r="S66">
        <v>15.41810682920263</v>
      </c>
      <c r="T66">
        <v>2.519251239655055</v>
      </c>
      <c r="U66">
        <v>54.827889640484308</v>
      </c>
      <c r="V66">
        <v>76.501432500630145</v>
      </c>
      <c r="W66">
        <v>2992.8242394390732</v>
      </c>
      <c r="X66">
        <v>5.2223451112902541</v>
      </c>
      <c r="Y66">
        <v>2.2108232715932021</v>
      </c>
      <c r="Z66">
        <v>80.889396304169807</v>
      </c>
      <c r="AA66">
        <v>37.597511384853483</v>
      </c>
      <c r="AB66">
        <v>4.084002532486819</v>
      </c>
      <c r="AC66">
        <v>29.80499260459862</v>
      </c>
      <c r="AD66">
        <v>48.251345810407713</v>
      </c>
      <c r="AE66">
        <v>16.599480261994021</v>
      </c>
      <c r="AF66">
        <v>4.8411168675750584</v>
      </c>
      <c r="AG66">
        <v>94.185830066102824</v>
      </c>
      <c r="AH66">
        <v>296.44626714304411</v>
      </c>
      <c r="AI66">
        <v>21.41241693121081</v>
      </c>
      <c r="AJ66">
        <v>125.0640714786081</v>
      </c>
      <c r="AK66">
        <v>64.664993997961218</v>
      </c>
      <c r="AL66">
        <v>299.49678433971241</v>
      </c>
      <c r="AM66">
        <v>0.21165481625355759</v>
      </c>
      <c r="AN66">
        <v>11.974978559199689</v>
      </c>
    </row>
    <row r="67" spans="1:40" x14ac:dyDescent="0.45">
      <c r="A67" s="1" t="s">
        <v>119</v>
      </c>
      <c r="B67">
        <v>16.976931179038591</v>
      </c>
      <c r="C67">
        <v>1.789496389580487</v>
      </c>
      <c r="D67">
        <v>0.65598799488517812</v>
      </c>
      <c r="E67">
        <v>0.33438089194437992</v>
      </c>
      <c r="F67">
        <v>7.8920783775471648</v>
      </c>
      <c r="G67">
        <v>1.844621625372451</v>
      </c>
      <c r="H67">
        <v>5.2089258857961704</v>
      </c>
      <c r="I67">
        <v>5.6632887077233534</v>
      </c>
      <c r="J67">
        <v>1.7224036380611121</v>
      </c>
      <c r="K67">
        <v>1.4375185505724091</v>
      </c>
      <c r="L67">
        <v>6.3452189300607413</v>
      </c>
      <c r="M67">
        <v>6.0477521082511458</v>
      </c>
      <c r="N67">
        <v>1.882644760998919</v>
      </c>
      <c r="O67">
        <v>2.3759258924189952</v>
      </c>
      <c r="P67">
        <v>2.618797845759866</v>
      </c>
      <c r="Q67">
        <v>1.343869669019635</v>
      </c>
      <c r="R67">
        <v>0.66933537460094139</v>
      </c>
      <c r="S67">
        <v>4.1222469277446976</v>
      </c>
      <c r="T67">
        <v>0.34965702159543782</v>
      </c>
      <c r="U67">
        <v>12.952516876596951</v>
      </c>
      <c r="V67">
        <v>35.712060736156879</v>
      </c>
      <c r="W67">
        <v>134.24191266755781</v>
      </c>
      <c r="X67">
        <v>0.59478714194697224</v>
      </c>
      <c r="Y67">
        <v>0.4933223170303353</v>
      </c>
      <c r="Z67">
        <v>8.4914446267586463</v>
      </c>
      <c r="AA67">
        <v>7.8686769147892486</v>
      </c>
      <c r="AB67">
        <v>1.0913675573853101</v>
      </c>
      <c r="AC67">
        <v>7.4822177093089461</v>
      </c>
      <c r="AD67">
        <v>5.273651622120239</v>
      </c>
      <c r="AE67">
        <v>2.638852418118002</v>
      </c>
      <c r="AF67">
        <v>0.91709387963872446</v>
      </c>
      <c r="AG67">
        <v>26.361530063418229</v>
      </c>
      <c r="AH67">
        <v>27.310424541201002</v>
      </c>
      <c r="AI67">
        <v>2.8645737275100021</v>
      </c>
      <c r="AJ67">
        <v>18.765961240928998</v>
      </c>
      <c r="AK67">
        <v>9.5205411666756277</v>
      </c>
      <c r="AL67">
        <v>60.355955689159302</v>
      </c>
      <c r="AM67">
        <v>5.1096110556247257E-2</v>
      </c>
      <c r="AN67">
        <v>2.180227781617508</v>
      </c>
    </row>
    <row r="68" spans="1:40" x14ac:dyDescent="0.45">
      <c r="A68" s="1" t="s">
        <v>120</v>
      </c>
      <c r="B68">
        <v>2.527129324879267</v>
      </c>
      <c r="C68">
        <v>0.26973781851033762</v>
      </c>
      <c r="D68">
        <v>6.5149331147214301E-2</v>
      </c>
      <c r="E68">
        <v>5.3962125394471518E-2</v>
      </c>
      <c r="F68">
        <v>0.85809011378057032</v>
      </c>
      <c r="G68">
        <v>0.13132818824464079</v>
      </c>
      <c r="H68">
        <v>2.3954372580651602</v>
      </c>
      <c r="I68">
        <v>2.6077137288012149</v>
      </c>
      <c r="J68">
        <v>0.27352611722760167</v>
      </c>
      <c r="K68">
        <v>0.36630895873567337</v>
      </c>
      <c r="L68">
        <v>0.91295309172148575</v>
      </c>
      <c r="M68">
        <v>0.6838962711427099</v>
      </c>
      <c r="N68">
        <v>0.2036820528574792</v>
      </c>
      <c r="O68">
        <v>0.26620534779034732</v>
      </c>
      <c r="P68">
        <v>0.26383007159450161</v>
      </c>
      <c r="Q68">
        <v>0.15339170284107029</v>
      </c>
      <c r="R68">
        <v>9.4598136360812532E-2</v>
      </c>
      <c r="S68">
        <v>0.46341299389504431</v>
      </c>
      <c r="T68">
        <v>0.18444738005980371</v>
      </c>
      <c r="U68">
        <v>1.685732706025975</v>
      </c>
      <c r="V68">
        <v>3.4341700665436181</v>
      </c>
      <c r="W68">
        <v>5.0971362071912374</v>
      </c>
      <c r="X68">
        <v>5.5295176647135724</v>
      </c>
      <c r="Y68">
        <v>6.8641113037548648E-2</v>
      </c>
      <c r="Z68">
        <v>77.769619357460002</v>
      </c>
      <c r="AA68">
        <v>1.5019446862627179</v>
      </c>
      <c r="AB68">
        <v>7.5423016020565586E-2</v>
      </c>
      <c r="AC68">
        <v>1.235779216114151</v>
      </c>
      <c r="AD68">
        <v>2.4033896080249422</v>
      </c>
      <c r="AE68">
        <v>0.81988725937335483</v>
      </c>
      <c r="AF68">
        <v>0.46395829075053352</v>
      </c>
      <c r="AG68">
        <v>7.1122059527650956</v>
      </c>
      <c r="AH68">
        <v>20.649797860262851</v>
      </c>
      <c r="AI68">
        <v>1.27925675799973</v>
      </c>
      <c r="AJ68">
        <v>7.3101414110338956</v>
      </c>
      <c r="AK68">
        <v>3.8428011043704089</v>
      </c>
      <c r="AL68">
        <v>17.53473275836372</v>
      </c>
      <c r="AM68">
        <v>6.3616164451803991E-3</v>
      </c>
      <c r="AN68">
        <v>0.63995662926731323</v>
      </c>
    </row>
    <row r="69" spans="1:40" x14ac:dyDescent="0.45">
      <c r="A69" s="1" t="s">
        <v>121</v>
      </c>
      <c r="B69">
        <v>4.2341268477791516</v>
      </c>
      <c r="C69">
        <v>0.55152323864800246</v>
      </c>
      <c r="D69">
        <v>0.29785645506671499</v>
      </c>
      <c r="E69">
        <v>7.4024632449895086E-2</v>
      </c>
      <c r="F69">
        <v>1.7691317537101341</v>
      </c>
      <c r="G69">
        <v>0.28789604130276608</v>
      </c>
      <c r="H69">
        <v>2.7893718092243009</v>
      </c>
      <c r="I69">
        <v>2.7719220953756549</v>
      </c>
      <c r="J69">
        <v>0.44118038092607642</v>
      </c>
      <c r="K69">
        <v>0.33545419623970979</v>
      </c>
      <c r="L69">
        <v>1.6968946820538291</v>
      </c>
      <c r="M69">
        <v>2.480353906161505</v>
      </c>
      <c r="N69">
        <v>0.43688949686364809</v>
      </c>
      <c r="O69">
        <v>0.60878302746994306</v>
      </c>
      <c r="P69">
        <v>0.58344550785045368</v>
      </c>
      <c r="Q69">
        <v>0.35559050753727101</v>
      </c>
      <c r="R69">
        <v>0.15499940756582539</v>
      </c>
      <c r="S69">
        <v>1.320953670093987</v>
      </c>
      <c r="T69">
        <v>0.29481470598146159</v>
      </c>
      <c r="U69">
        <v>2.9795687781463491</v>
      </c>
      <c r="V69">
        <v>4.6267034641437386</v>
      </c>
      <c r="W69">
        <v>7.8879137720987966</v>
      </c>
      <c r="X69">
        <v>0.17671718956095411</v>
      </c>
      <c r="Y69">
        <v>0.14550229109769569</v>
      </c>
      <c r="Z69">
        <v>2.596590626193608</v>
      </c>
      <c r="AA69">
        <v>2.340179131915074</v>
      </c>
      <c r="AB69">
        <v>0.18861913083080861</v>
      </c>
      <c r="AC69">
        <v>2.493369449623569</v>
      </c>
      <c r="AD69">
        <v>2.4697222074363379</v>
      </c>
      <c r="AE69">
        <v>0.88281958798705673</v>
      </c>
      <c r="AF69">
        <v>0.37301013431447227</v>
      </c>
      <c r="AG69">
        <v>313.1605589006985</v>
      </c>
      <c r="AH69">
        <v>9.9506327453152927</v>
      </c>
      <c r="AI69">
        <v>1.5305201967748929</v>
      </c>
      <c r="AJ69">
        <v>21.041694344138481</v>
      </c>
      <c r="AK69">
        <v>9.5941013554675969</v>
      </c>
      <c r="AL69">
        <v>18.980545999795162</v>
      </c>
      <c r="AM69">
        <v>2.676328291486876E-2</v>
      </c>
      <c r="AN69">
        <v>0.70547104139097083</v>
      </c>
    </row>
    <row r="70" spans="1:40" x14ac:dyDescent="0.45">
      <c r="A70" s="1" t="s">
        <v>122</v>
      </c>
      <c r="B70">
        <v>4.1923275619943876</v>
      </c>
      <c r="C70">
        <v>0.53871807546393646</v>
      </c>
      <c r="D70">
        <v>0.28252754399202962</v>
      </c>
      <c r="E70">
        <v>7.2321952578376314E-2</v>
      </c>
      <c r="F70">
        <v>1.692519565712657</v>
      </c>
      <c r="G70">
        <v>0.27371139129355659</v>
      </c>
      <c r="H70">
        <v>3.9809804640217039</v>
      </c>
      <c r="I70">
        <v>4.136243050995895</v>
      </c>
      <c r="J70">
        <v>0.43201940238193098</v>
      </c>
      <c r="K70">
        <v>0.35140196212817509</v>
      </c>
      <c r="L70">
        <v>1.6536792392567801</v>
      </c>
      <c r="M70">
        <v>2.3820147806004792</v>
      </c>
      <c r="N70">
        <v>0.41931938044078232</v>
      </c>
      <c r="O70">
        <v>0.58678504785122998</v>
      </c>
      <c r="P70">
        <v>0.56266080327025603</v>
      </c>
      <c r="Q70">
        <v>0.34186156738230389</v>
      </c>
      <c r="R70">
        <v>0.1497721905631029</v>
      </c>
      <c r="S70">
        <v>1.294159768084318</v>
      </c>
      <c r="T70">
        <v>0.44929308255211031</v>
      </c>
      <c r="U70">
        <v>3.1220308968937518</v>
      </c>
      <c r="V70">
        <v>4.7402446020423756</v>
      </c>
      <c r="W70">
        <v>7.8212089953969368</v>
      </c>
      <c r="X70">
        <v>0.1736978118362619</v>
      </c>
      <c r="Y70">
        <v>0.15963786839768471</v>
      </c>
      <c r="Z70">
        <v>2.5604617809725689</v>
      </c>
      <c r="AA70">
        <v>2.5443886090400478</v>
      </c>
      <c r="AB70">
        <v>0.18088294570870139</v>
      </c>
      <c r="AC70">
        <v>2.4293232578111912</v>
      </c>
      <c r="AD70">
        <v>2.619016405385497</v>
      </c>
      <c r="AE70">
        <v>0.88413514827397566</v>
      </c>
      <c r="AF70">
        <v>0.43016839133148121</v>
      </c>
      <c r="AG70">
        <v>429.71804152378348</v>
      </c>
      <c r="AH70">
        <v>10.979690503785919</v>
      </c>
      <c r="AI70">
        <v>1.688664366111255</v>
      </c>
      <c r="AJ70">
        <v>21.45041039088537</v>
      </c>
      <c r="AK70">
        <v>9.676596095296679</v>
      </c>
      <c r="AL70">
        <v>19.177011010797521</v>
      </c>
      <c r="AM70">
        <v>2.5846330405868579E-2</v>
      </c>
      <c r="AN70">
        <v>0.70998844240688563</v>
      </c>
    </row>
    <row r="71" spans="1:40" x14ac:dyDescent="0.45">
      <c r="A71" s="1" t="s">
        <v>123</v>
      </c>
      <c r="B71">
        <v>0.67644680002359514</v>
      </c>
      <c r="C71">
        <v>7.7935488850398221E-2</v>
      </c>
      <c r="D71">
        <v>1.7974925059110441E-2</v>
      </c>
      <c r="E71">
        <v>2.656430369695064E-2</v>
      </c>
      <c r="F71">
        <v>0.2243954307212073</v>
      </c>
      <c r="G71">
        <v>4.2663332805198108E-2</v>
      </c>
      <c r="H71">
        <v>0.58596345473583789</v>
      </c>
      <c r="I71">
        <v>0.64703104198741368</v>
      </c>
      <c r="J71">
        <v>6.8903401716249563E-2</v>
      </c>
      <c r="K71">
        <v>0.13729304968957051</v>
      </c>
      <c r="L71">
        <v>0.2270137880210909</v>
      </c>
      <c r="M71">
        <v>0.19265297226121139</v>
      </c>
      <c r="N71">
        <v>5.7305317165775541E-2</v>
      </c>
      <c r="O71">
        <v>7.5270358165511114E-2</v>
      </c>
      <c r="P71">
        <v>6.6683957357647192E-2</v>
      </c>
      <c r="Q71">
        <v>3.9769841963613578E-2</v>
      </c>
      <c r="R71">
        <v>3.5283850947635739E-2</v>
      </c>
      <c r="S71">
        <v>0.1153093967913303</v>
      </c>
      <c r="T71">
        <v>5.1539376093102628E-2</v>
      </c>
      <c r="U71">
        <v>0.51722594919773257</v>
      </c>
      <c r="V71">
        <v>1.125423808039852</v>
      </c>
      <c r="W71">
        <v>1.510206404093358</v>
      </c>
      <c r="X71">
        <v>2.842519146473009E-2</v>
      </c>
      <c r="Y71">
        <v>1.765013504852125E-2</v>
      </c>
      <c r="Z71">
        <v>0.42974555088258598</v>
      </c>
      <c r="AA71">
        <v>0.42257037438676048</v>
      </c>
      <c r="AB71">
        <v>2.3377618154805539E-2</v>
      </c>
      <c r="AC71">
        <v>0.97488967812168359</v>
      </c>
      <c r="AD71">
        <v>0.9610729525943007</v>
      </c>
      <c r="AE71">
        <v>1.450863054134697</v>
      </c>
      <c r="AF71">
        <v>0.22151408792196439</v>
      </c>
      <c r="AG71">
        <v>1.7830273937163601</v>
      </c>
      <c r="AH71">
        <v>3.381631412294329</v>
      </c>
      <c r="AI71">
        <v>0.5735544460452684</v>
      </c>
      <c r="AJ71">
        <v>1.429057072064305</v>
      </c>
      <c r="AK71">
        <v>0.99304195991532818</v>
      </c>
      <c r="AL71">
        <v>6.4502729151500464</v>
      </c>
      <c r="AM71">
        <v>2.5708944217473222E-3</v>
      </c>
      <c r="AN71">
        <v>0.43126358010369309</v>
      </c>
    </row>
    <row r="72" spans="1:40" x14ac:dyDescent="0.45">
      <c r="A72" s="1" t="s">
        <v>124</v>
      </c>
      <c r="B72">
        <v>0.25810081596295897</v>
      </c>
      <c r="C72">
        <v>3.0256255952726768E-2</v>
      </c>
      <c r="D72">
        <v>1.076694093674405E-2</v>
      </c>
      <c r="E72">
        <v>8.0537663817978628E-3</v>
      </c>
      <c r="F72">
        <v>0.1107817578731102</v>
      </c>
      <c r="G72">
        <v>1.7145316339076198E-2</v>
      </c>
      <c r="H72">
        <v>0.21198372533200999</v>
      </c>
      <c r="I72">
        <v>0.23033531865536719</v>
      </c>
      <c r="J72">
        <v>2.9846922711927321E-2</v>
      </c>
      <c r="K72">
        <v>4.3372556022838127E-2</v>
      </c>
      <c r="L72">
        <v>0.1177067526636008</v>
      </c>
      <c r="M72">
        <v>9.0568893416640567E-2</v>
      </c>
      <c r="N72">
        <v>2.546086744270893E-2</v>
      </c>
      <c r="O72">
        <v>4.2523196730687898E-2</v>
      </c>
      <c r="P72">
        <v>3.2091522282561763E-2</v>
      </c>
      <c r="Q72">
        <v>2.0861747373902818E-2</v>
      </c>
      <c r="R72">
        <v>1.072999253649172E-2</v>
      </c>
      <c r="S72">
        <v>8.1616767841681065E-2</v>
      </c>
      <c r="T72">
        <v>1.966715733580426E-2</v>
      </c>
      <c r="U72">
        <v>0.23694415009569281</v>
      </c>
      <c r="V72">
        <v>0.4601714163465217</v>
      </c>
      <c r="W72">
        <v>0.73289317429314504</v>
      </c>
      <c r="X72">
        <v>2.921832015064869E-2</v>
      </c>
      <c r="Y72">
        <v>1.6369098779504491E-2</v>
      </c>
      <c r="Z72">
        <v>0.42820368670771952</v>
      </c>
      <c r="AA72">
        <v>1.2936437231908959</v>
      </c>
      <c r="AB72">
        <v>1.632936931296915E-2</v>
      </c>
      <c r="AC72">
        <v>0.16174683872277301</v>
      </c>
      <c r="AD72">
        <v>1.2733495203769769</v>
      </c>
      <c r="AE72">
        <v>0.1062777908998289</v>
      </c>
      <c r="AF72">
        <v>0.1163392284498791</v>
      </c>
      <c r="AG72">
        <v>0.65764914004960073</v>
      </c>
      <c r="AH72">
        <v>1.5275724678440099</v>
      </c>
      <c r="AI72">
        <v>0.26043147150980323</v>
      </c>
      <c r="AJ72">
        <v>1.488292413662454</v>
      </c>
      <c r="AK72">
        <v>0.5412672754212936</v>
      </c>
      <c r="AL72">
        <v>8.3045567433345884</v>
      </c>
      <c r="AM72">
        <v>9.4755623078924796E-4</v>
      </c>
      <c r="AN72">
        <v>0.19921670152922899</v>
      </c>
    </row>
    <row r="73" spans="1:40" x14ac:dyDescent="0.45">
      <c r="A73" s="1" t="s">
        <v>125</v>
      </c>
      <c r="B73">
        <v>2.6541858933739242</v>
      </c>
      <c r="C73">
        <v>0.29518641212961982</v>
      </c>
      <c r="D73">
        <v>9.8439416300315441E-2</v>
      </c>
      <c r="E73">
        <v>5.8733349487031489E-2</v>
      </c>
      <c r="F73">
        <v>1.402625272987656</v>
      </c>
      <c r="G73">
        <v>0.23546697042726011</v>
      </c>
      <c r="H73">
        <v>1.314759100870585</v>
      </c>
      <c r="I73">
        <v>1.3690147277768241</v>
      </c>
      <c r="J73">
        <v>0.28494131746602241</v>
      </c>
      <c r="K73">
        <v>0.23248316391364951</v>
      </c>
      <c r="L73">
        <v>1.007783978971535</v>
      </c>
      <c r="M73">
        <v>1.0635379568097201</v>
      </c>
      <c r="N73">
        <v>0.33573424349598568</v>
      </c>
      <c r="O73">
        <v>0.41253682647485129</v>
      </c>
      <c r="P73">
        <v>0.35066717538687309</v>
      </c>
      <c r="Q73">
        <v>0.2138136052349576</v>
      </c>
      <c r="R73">
        <v>0.13553658919835779</v>
      </c>
      <c r="S73">
        <v>0.75793564036645122</v>
      </c>
      <c r="T73">
        <v>0.1249985310717223</v>
      </c>
      <c r="U73">
        <v>1.854072511460336</v>
      </c>
      <c r="V73">
        <v>2.3350478981979181</v>
      </c>
      <c r="W73">
        <v>4.6808621892329469</v>
      </c>
      <c r="X73">
        <v>3.4816543094788992</v>
      </c>
      <c r="Y73">
        <v>0.10751386832263431</v>
      </c>
      <c r="Z73">
        <v>34.610379853539833</v>
      </c>
      <c r="AA73">
        <v>1.8060528731702701</v>
      </c>
      <c r="AB73">
        <v>0.11363313092299281</v>
      </c>
      <c r="AC73">
        <v>1.566019749096945</v>
      </c>
      <c r="AD73">
        <v>1.7314851721847251</v>
      </c>
      <c r="AE73">
        <v>0.59982277523285554</v>
      </c>
      <c r="AF73">
        <v>0.29922889718830292</v>
      </c>
      <c r="AG73">
        <v>6.3261110551081856</v>
      </c>
      <c r="AH73">
        <v>11.19185617364316</v>
      </c>
      <c r="AI73">
        <v>1.175943462648589</v>
      </c>
      <c r="AJ73">
        <v>8.0217966507503178</v>
      </c>
      <c r="AK73">
        <v>4.0387880678190538</v>
      </c>
      <c r="AL73">
        <v>14.01382459321078</v>
      </c>
      <c r="AM73">
        <v>6.6717885006100531E-3</v>
      </c>
      <c r="AN73">
        <v>0.47954315013672111</v>
      </c>
    </row>
    <row r="74" spans="1:40" x14ac:dyDescent="0.45">
      <c r="A74" s="1" t="s">
        <v>126</v>
      </c>
      <c r="B74">
        <v>1.5387731622892971</v>
      </c>
      <c r="C74">
        <v>0.18455324168795351</v>
      </c>
      <c r="D74">
        <v>8.5152216497156388E-2</v>
      </c>
      <c r="E74">
        <v>4.1777984276270677E-2</v>
      </c>
      <c r="F74">
        <v>0.82705828464940978</v>
      </c>
      <c r="G74">
        <v>0.14188623584771631</v>
      </c>
      <c r="H74">
        <v>0.66056714478093292</v>
      </c>
      <c r="I74">
        <v>0.68527581483856848</v>
      </c>
      <c r="J74">
        <v>0.18307836760881729</v>
      </c>
      <c r="K74">
        <v>0.14647161045032081</v>
      </c>
      <c r="L74">
        <v>0.55959889004359087</v>
      </c>
      <c r="M74">
        <v>0.65816355223853373</v>
      </c>
      <c r="N74">
        <v>0.19512656314176111</v>
      </c>
      <c r="O74">
        <v>0.31426732979493133</v>
      </c>
      <c r="P74">
        <v>0.2173469182697057</v>
      </c>
      <c r="Q74">
        <v>0.1488531054751277</v>
      </c>
      <c r="R74">
        <v>7.1700369539577119E-2</v>
      </c>
      <c r="S74">
        <v>0.65584127165893213</v>
      </c>
      <c r="T74">
        <v>7.5130450607091268E-2</v>
      </c>
      <c r="U74">
        <v>1.519049801310983</v>
      </c>
      <c r="V74">
        <v>1.54367348638098</v>
      </c>
      <c r="W74">
        <v>2.6495849943689338</v>
      </c>
      <c r="X74">
        <v>0.1057714338454846</v>
      </c>
      <c r="Y74">
        <v>0.12976919845091001</v>
      </c>
      <c r="Z74">
        <v>1.336966594156622</v>
      </c>
      <c r="AA74">
        <v>4.1631357869795256</v>
      </c>
      <c r="AB74">
        <v>0.11858036963598111</v>
      </c>
      <c r="AC74">
        <v>1.0263585171664471</v>
      </c>
      <c r="AD74">
        <v>3.2035705099376082</v>
      </c>
      <c r="AE74">
        <v>0.38984733481137651</v>
      </c>
      <c r="AF74">
        <v>0.34709756292830102</v>
      </c>
      <c r="AG74">
        <v>2.8214337261038391</v>
      </c>
      <c r="AH74">
        <v>5.1566784550188363</v>
      </c>
      <c r="AI74">
        <v>1.138261246557684</v>
      </c>
      <c r="AJ74">
        <v>6.1958461383727652</v>
      </c>
      <c r="AK74">
        <v>2.7252980849084669</v>
      </c>
      <c r="AL74">
        <v>26.511241359774061</v>
      </c>
      <c r="AM74">
        <v>5.1266189092849142E-3</v>
      </c>
      <c r="AN74">
        <v>0.55350403868648523</v>
      </c>
    </row>
    <row r="75" spans="1:40" x14ac:dyDescent="0.45">
      <c r="A75" s="1" t="s">
        <v>127</v>
      </c>
      <c r="B75">
        <v>0.24546690811056329</v>
      </c>
      <c r="C75">
        <v>2.9472045978363649E-2</v>
      </c>
      <c r="D75">
        <v>1.374397315310524E-2</v>
      </c>
      <c r="E75">
        <v>6.6167414838354359E-3</v>
      </c>
      <c r="F75">
        <v>0.1332080402273764</v>
      </c>
      <c r="G75">
        <v>2.2937394600733671E-2</v>
      </c>
      <c r="H75">
        <v>0.1007583060908748</v>
      </c>
      <c r="I75">
        <v>0.10405172438090569</v>
      </c>
      <c r="J75">
        <v>2.924416057822116E-2</v>
      </c>
      <c r="K75">
        <v>2.2507447002379801E-2</v>
      </c>
      <c r="L75">
        <v>8.8180083236179832E-2</v>
      </c>
      <c r="M75">
        <v>0.10589549259320841</v>
      </c>
      <c r="N75">
        <v>3.1458389582917072E-2</v>
      </c>
      <c r="O75">
        <v>5.0597137855333277E-2</v>
      </c>
      <c r="P75">
        <v>3.4870543191381831E-2</v>
      </c>
      <c r="Q75">
        <v>2.3932522935302129E-2</v>
      </c>
      <c r="R75">
        <v>1.1496870829630161E-2</v>
      </c>
      <c r="S75">
        <v>0.10591566983170631</v>
      </c>
      <c r="T75">
        <v>1.1662570630544201E-2</v>
      </c>
      <c r="U75">
        <v>0.24313486850429719</v>
      </c>
      <c r="V75">
        <v>0.23706755341445421</v>
      </c>
      <c r="W75">
        <v>0.40950459130875272</v>
      </c>
      <c r="X75">
        <v>1.6349192381323239E-2</v>
      </c>
      <c r="Y75">
        <v>2.094716243831251E-2</v>
      </c>
      <c r="Z75">
        <v>0.2039700896492169</v>
      </c>
      <c r="AA75">
        <v>0.63694797032829731</v>
      </c>
      <c r="AB75">
        <v>1.9078502909949079E-2</v>
      </c>
      <c r="AC75">
        <v>0.16420064094759379</v>
      </c>
      <c r="AD75">
        <v>0.47746023031803653</v>
      </c>
      <c r="AE75">
        <v>6.0323571971721217E-2</v>
      </c>
      <c r="AF75">
        <v>5.2717949404992033E-2</v>
      </c>
      <c r="AG75">
        <v>0.44166575774635258</v>
      </c>
      <c r="AH75">
        <v>0.79236970861481903</v>
      </c>
      <c r="AI75">
        <v>0.178405735053623</v>
      </c>
      <c r="AJ75">
        <v>0.96788264149133374</v>
      </c>
      <c r="AK75">
        <v>0.43090385396894543</v>
      </c>
      <c r="AL75">
        <v>4.0531104658788353</v>
      </c>
      <c r="AM75">
        <v>8.1380517709764213E-4</v>
      </c>
      <c r="AN75">
        <v>8.3442664755963347E-2</v>
      </c>
    </row>
    <row r="76" spans="1:40" x14ac:dyDescent="0.45">
      <c r="A76" s="1" t="s">
        <v>128</v>
      </c>
      <c r="B76">
        <v>7.2966243965808548</v>
      </c>
      <c r="C76">
        <v>0.81472616138040199</v>
      </c>
      <c r="D76">
        <v>0.28818833940449112</v>
      </c>
      <c r="E76">
        <v>0.16216434126763171</v>
      </c>
      <c r="F76">
        <v>4.236576441923269</v>
      </c>
      <c r="G76">
        <v>0.56402362289783847</v>
      </c>
      <c r="H76">
        <v>2.0857533437791962</v>
      </c>
      <c r="I76">
        <v>2.0357090592541258</v>
      </c>
      <c r="J76">
        <v>0.55964759999845692</v>
      </c>
      <c r="K76">
        <v>0.26569278079906361</v>
      </c>
      <c r="L76">
        <v>1.5230837662989389</v>
      </c>
      <c r="M76">
        <v>3.1427641440967218</v>
      </c>
      <c r="N76">
        <v>1.173339256141658</v>
      </c>
      <c r="O76">
        <v>0.97178452978077601</v>
      </c>
      <c r="P76">
        <v>0.88636851123178007</v>
      </c>
      <c r="Q76">
        <v>0.55441667780880244</v>
      </c>
      <c r="R76">
        <v>0.25849729148311812</v>
      </c>
      <c r="S76">
        <v>1.6409976265821391</v>
      </c>
      <c r="T76">
        <v>0.1201310785245327</v>
      </c>
      <c r="U76">
        <v>4.4554590647227306</v>
      </c>
      <c r="V76">
        <v>2.8086650228986638</v>
      </c>
      <c r="W76">
        <v>4.7670204147584023</v>
      </c>
      <c r="X76">
        <v>8.5270454816941121E-2</v>
      </c>
      <c r="Y76">
        <v>0.23394430219505011</v>
      </c>
      <c r="Z76">
        <v>1.083354450578822</v>
      </c>
      <c r="AA76">
        <v>3.5144815032405252</v>
      </c>
      <c r="AB76">
        <v>0.30270269439521741</v>
      </c>
      <c r="AC76">
        <v>2.905146744965224</v>
      </c>
      <c r="AD76">
        <v>1.153613934676573</v>
      </c>
      <c r="AE76">
        <v>0.75403076042675843</v>
      </c>
      <c r="AF76">
        <v>0.2126679207794302</v>
      </c>
      <c r="AG76">
        <v>7.0681504853760773</v>
      </c>
      <c r="AH76">
        <v>17.813495823621199</v>
      </c>
      <c r="AI76">
        <v>1.306019734363346</v>
      </c>
      <c r="AJ76">
        <v>18.358144188206658</v>
      </c>
      <c r="AK76">
        <v>7.9462704012229066</v>
      </c>
      <c r="AL76">
        <v>21.806687396454141</v>
      </c>
      <c r="AM76">
        <v>1.7009666704767369E-2</v>
      </c>
      <c r="AN76">
        <v>0.92491584215670353</v>
      </c>
    </row>
    <row r="77" spans="1:40" x14ac:dyDescent="0.45">
      <c r="A77" s="1" t="s">
        <v>129</v>
      </c>
      <c r="B77">
        <v>1.7000303522918629</v>
      </c>
      <c r="C77">
        <v>0.16376094806617561</v>
      </c>
      <c r="D77">
        <v>5.2777283275935949E-2</v>
      </c>
      <c r="E77">
        <v>3.1964799515390593E-2</v>
      </c>
      <c r="F77">
        <v>0.83577318150876267</v>
      </c>
      <c r="G77">
        <v>0.12833103960282291</v>
      </c>
      <c r="H77">
        <v>0.49021611870802723</v>
      </c>
      <c r="I77">
        <v>0.52348520636439455</v>
      </c>
      <c r="J77">
        <v>0.1172788841838352</v>
      </c>
      <c r="K77">
        <v>0.14816622860083961</v>
      </c>
      <c r="L77">
        <v>0.70708306142882349</v>
      </c>
      <c r="M77">
        <v>0.58137946046656275</v>
      </c>
      <c r="N77">
        <v>0.2230606394651608</v>
      </c>
      <c r="O77">
        <v>0.16796932243804871</v>
      </c>
      <c r="P77">
        <v>0.18994782757565351</v>
      </c>
      <c r="Q77">
        <v>0.10074332578055541</v>
      </c>
      <c r="R77">
        <v>5.30749667045834E-2</v>
      </c>
      <c r="S77">
        <v>0.31805750918742443</v>
      </c>
      <c r="T77">
        <v>3.5878078758458311E-2</v>
      </c>
      <c r="U77">
        <v>0.63093748223218626</v>
      </c>
      <c r="V77">
        <v>0.843757235239461</v>
      </c>
      <c r="W77">
        <v>1.588785817962407</v>
      </c>
      <c r="X77">
        <v>2.3770668126004139E-2</v>
      </c>
      <c r="Y77">
        <v>3.903757502342263E-2</v>
      </c>
      <c r="Z77">
        <v>0.32950251394426272</v>
      </c>
      <c r="AA77">
        <v>0.61382984174814759</v>
      </c>
      <c r="AB77">
        <v>4.7270052788891417E-2</v>
      </c>
      <c r="AC77">
        <v>0.60121373592668437</v>
      </c>
      <c r="AD77">
        <v>0.32724149315852158</v>
      </c>
      <c r="AE77">
        <v>0.16404275919412281</v>
      </c>
      <c r="AF77">
        <v>5.9481816409187538E-2</v>
      </c>
      <c r="AG77">
        <v>2.0139189477685502</v>
      </c>
      <c r="AH77">
        <v>6.9554424520341591</v>
      </c>
      <c r="AI77">
        <v>0.91590436574688905</v>
      </c>
      <c r="AJ77">
        <v>2.5358944769975462</v>
      </c>
      <c r="AK77">
        <v>1.3535386372471669</v>
      </c>
      <c r="AL77">
        <v>4.2349218134109234</v>
      </c>
      <c r="AM77">
        <v>5.0059527132527634E-3</v>
      </c>
      <c r="AN77">
        <v>0.1770557843287329</v>
      </c>
    </row>
    <row r="78" spans="1:40" x14ac:dyDescent="0.45">
      <c r="A78" s="1" t="s">
        <v>130</v>
      </c>
      <c r="B78">
        <v>1.1522735598802381</v>
      </c>
      <c r="C78">
        <v>0.1201019191545222</v>
      </c>
      <c r="D78">
        <v>5.578033846045511E-2</v>
      </c>
      <c r="E78">
        <v>2.980614081369768E-2</v>
      </c>
      <c r="F78">
        <v>0.54464651478431925</v>
      </c>
      <c r="G78">
        <v>8.5199584833114544E-2</v>
      </c>
      <c r="H78">
        <v>0.42602851335287661</v>
      </c>
      <c r="I78">
        <v>0.45427436144794758</v>
      </c>
      <c r="J78">
        <v>0.1055580254529032</v>
      </c>
      <c r="K78">
        <v>5.9605522031770983E-2</v>
      </c>
      <c r="L78">
        <v>0.31974011837901978</v>
      </c>
      <c r="M78">
        <v>0.41092219324417661</v>
      </c>
      <c r="N78">
        <v>0.14395266612347141</v>
      </c>
      <c r="O78">
        <v>0.15027504882636419</v>
      </c>
      <c r="P78">
        <v>0.12853340509480579</v>
      </c>
      <c r="Q78">
        <v>8.1214747887474459E-2</v>
      </c>
      <c r="R78">
        <v>4.0759788519572453E-2</v>
      </c>
      <c r="S78">
        <v>0.32332007696804071</v>
      </c>
      <c r="T78">
        <v>2.0898189284450079E-2</v>
      </c>
      <c r="U78">
        <v>0.66502424610613287</v>
      </c>
      <c r="V78">
        <v>0.47714228784339352</v>
      </c>
      <c r="W78">
        <v>0.76770373937146263</v>
      </c>
      <c r="X78">
        <v>1.836651086801883E-2</v>
      </c>
      <c r="Y78">
        <v>3.6645865438168383E-2</v>
      </c>
      <c r="Z78">
        <v>0.22299785866074839</v>
      </c>
      <c r="AA78">
        <v>0.57541124104024377</v>
      </c>
      <c r="AB78">
        <v>4.7041845887066322E-2</v>
      </c>
      <c r="AC78">
        <v>0.53145569904240431</v>
      </c>
      <c r="AD78">
        <v>0.24546769488469791</v>
      </c>
      <c r="AE78">
        <v>0.15315833759030251</v>
      </c>
      <c r="AF78">
        <v>4.2446795854796618E-2</v>
      </c>
      <c r="AG78">
        <v>1.3390111422334701</v>
      </c>
      <c r="AH78">
        <v>5.5810589908490957</v>
      </c>
      <c r="AI78">
        <v>0.29058381733894811</v>
      </c>
      <c r="AJ78">
        <v>1.883059700035187</v>
      </c>
      <c r="AK78">
        <v>0.91695168710351305</v>
      </c>
      <c r="AL78">
        <v>3.8348972195017268</v>
      </c>
      <c r="AM78">
        <v>2.43566164379293E-3</v>
      </c>
      <c r="AN78">
        <v>0.12187328012321361</v>
      </c>
    </row>
    <row r="79" spans="1:40" x14ac:dyDescent="0.45">
      <c r="A79" s="1" t="s">
        <v>131</v>
      </c>
      <c r="B79">
        <v>1.1218664508625431</v>
      </c>
      <c r="C79">
        <v>0.11040117198331011</v>
      </c>
      <c r="D79">
        <v>4.7753077178442661E-2</v>
      </c>
      <c r="E79">
        <v>3.7863486906114519E-2</v>
      </c>
      <c r="F79">
        <v>0.66016174297150387</v>
      </c>
      <c r="G79">
        <v>0.1397377232590559</v>
      </c>
      <c r="H79">
        <v>28.345852495075739</v>
      </c>
      <c r="I79">
        <v>32.026664830654518</v>
      </c>
      <c r="J79">
        <v>0.1024967273805738</v>
      </c>
      <c r="K79">
        <v>0.13513079104040551</v>
      </c>
      <c r="L79">
        <v>0.67150120510695599</v>
      </c>
      <c r="M79">
        <v>0.49912850448985951</v>
      </c>
      <c r="N79">
        <v>0.1249527271149256</v>
      </c>
      <c r="O79">
        <v>0.14482266526229409</v>
      </c>
      <c r="P79">
        <v>0.1351007476389243</v>
      </c>
      <c r="Q79">
        <v>7.7637042365470865E-2</v>
      </c>
      <c r="R79">
        <v>3.0860593237202649E-2</v>
      </c>
      <c r="S79">
        <v>0.26005826907482188</v>
      </c>
      <c r="T79">
        <v>2.9284070206196181E-2</v>
      </c>
      <c r="U79">
        <v>0.75968983129702139</v>
      </c>
      <c r="V79">
        <v>0.56259927546569388</v>
      </c>
      <c r="W79">
        <v>0.83120417320235007</v>
      </c>
      <c r="X79">
        <v>2.033871885341831E-2</v>
      </c>
      <c r="Y79">
        <v>3.2000046628986173E-2</v>
      </c>
      <c r="Z79">
        <v>0.2348185330562923</v>
      </c>
      <c r="AA79">
        <v>0.48837257157549913</v>
      </c>
      <c r="AB79">
        <v>4.3201786674969829E-2</v>
      </c>
      <c r="AC79">
        <v>0.55209576477624389</v>
      </c>
      <c r="AD79">
        <v>0.24707139264432959</v>
      </c>
      <c r="AE79">
        <v>0.11636455675074719</v>
      </c>
      <c r="AF79">
        <v>4.8813392706661789E-2</v>
      </c>
      <c r="AG79">
        <v>2.7350357884461469</v>
      </c>
      <c r="AH79">
        <v>1.762968908433945</v>
      </c>
      <c r="AI79">
        <v>0.45245352811420431</v>
      </c>
      <c r="AJ79">
        <v>1.97919483730294</v>
      </c>
      <c r="AK79">
        <v>1.1475770435706409</v>
      </c>
      <c r="AL79">
        <v>5.5169837369767496</v>
      </c>
      <c r="AM79">
        <v>6.3949948347725707E-3</v>
      </c>
      <c r="AN79">
        <v>0.11417315406669661</v>
      </c>
    </row>
    <row r="80" spans="1:40" x14ac:dyDescent="0.45">
      <c r="A80" s="1" t="s">
        <v>132</v>
      </c>
      <c r="B80">
        <v>7.1187507132519978E-12</v>
      </c>
      <c r="C80">
        <v>4.6152364778172942E-13</v>
      </c>
      <c r="D80">
        <v>-4.5036424045449139E-14</v>
      </c>
      <c r="E80">
        <v>2.2790683329827148E-13</v>
      </c>
      <c r="F80">
        <v>-1.1634309636732021E-11</v>
      </c>
      <c r="G80">
        <v>-1.9958898247650539E-13</v>
      </c>
      <c r="H80">
        <v>-5.8156590544231162E-12</v>
      </c>
      <c r="I80">
        <v>-6.286622140845308E-12</v>
      </c>
      <c r="J80">
        <v>-1.3617474705582419E-12</v>
      </c>
      <c r="K80">
        <v>-9.3798544130553136E-13</v>
      </c>
      <c r="L80">
        <v>5.9050103293605011E-12</v>
      </c>
      <c r="M80">
        <v>-2.1023247624915071E-12</v>
      </c>
      <c r="N80">
        <v>-2.6569061774231109E-12</v>
      </c>
      <c r="O80">
        <v>-2.1461798229605561E-13</v>
      </c>
      <c r="P80">
        <v>-1.181283341938786E-12</v>
      </c>
      <c r="Q80">
        <v>-7.3538198189242164E-13</v>
      </c>
      <c r="R80">
        <v>-8.8637070939688335E-10</v>
      </c>
      <c r="S80">
        <v>-1.2575127355958909E-12</v>
      </c>
      <c r="T80">
        <v>-8.8357704388007961E-11</v>
      </c>
      <c r="U80">
        <v>-3.8510672062799056E-12</v>
      </c>
      <c r="V80">
        <v>-9.0509341969864438E-12</v>
      </c>
      <c r="W80">
        <v>1.435885953650139E-12</v>
      </c>
      <c r="X80">
        <v>-1.401199566557496E-13</v>
      </c>
      <c r="Y80">
        <v>9.4624597206079083E-13</v>
      </c>
      <c r="Z80">
        <v>-5.6871924573339573E-13</v>
      </c>
      <c r="AA80">
        <v>1.2602415924879569E-11</v>
      </c>
      <c r="AB80">
        <v>-7.2724204556637716E-13</v>
      </c>
      <c r="AC80">
        <v>-7.0567368381794762E-12</v>
      </c>
      <c r="AD80">
        <v>9.4686354115765543E-11</v>
      </c>
      <c r="AE80">
        <v>8.0941727585747725E-13</v>
      </c>
      <c r="AF80">
        <v>1.392264376815616E-11</v>
      </c>
      <c r="AG80">
        <v>-3.5476654723194281E-11</v>
      </c>
      <c r="AH80">
        <v>-7.7493225956558978E-11</v>
      </c>
      <c r="AI80">
        <v>-4.2007839480380551E-11</v>
      </c>
      <c r="AJ80">
        <v>-3.1813659493216872E-9</v>
      </c>
      <c r="AK80">
        <v>-2.1149015805027949E-9</v>
      </c>
      <c r="AL80">
        <v>-2.7062664203255231E-12</v>
      </c>
      <c r="AM80">
        <v>-5.9127158095727189E-14</v>
      </c>
      <c r="AN80">
        <v>-7.2044058956838968E-14</v>
      </c>
    </row>
    <row r="81" spans="1:40" x14ac:dyDescent="0.45">
      <c r="A81" s="1" t="s">
        <v>133</v>
      </c>
      <c r="B81">
        <v>5.5937028722895868E-2</v>
      </c>
      <c r="C81">
        <v>5.5052779861796408E-3</v>
      </c>
      <c r="D81">
        <v>2.1309944187276478E-3</v>
      </c>
      <c r="E81">
        <v>1.7811698804527779E-3</v>
      </c>
      <c r="F81">
        <v>2.9553468074658161E-2</v>
      </c>
      <c r="G81">
        <v>6.0763547208831934E-3</v>
      </c>
      <c r="H81">
        <v>9.344979397424737</v>
      </c>
      <c r="I81">
        <v>10.564091444237141</v>
      </c>
      <c r="J81">
        <v>6.0684282742520957E-3</v>
      </c>
      <c r="K81">
        <v>1.111883441397526E-2</v>
      </c>
      <c r="L81">
        <v>3.2773329863015177E-2</v>
      </c>
      <c r="M81">
        <v>2.3227868277985571E-2</v>
      </c>
      <c r="N81">
        <v>5.6302113618547558E-3</v>
      </c>
      <c r="O81">
        <v>6.9868348195150668E-3</v>
      </c>
      <c r="P81">
        <v>6.9199402867898691E-3</v>
      </c>
      <c r="Q81">
        <v>3.9667830650307028E-3</v>
      </c>
      <c r="R81">
        <v>1.483270819711558E-3</v>
      </c>
      <c r="S81">
        <v>1.195626871598199E-2</v>
      </c>
      <c r="T81">
        <v>2.79208948564369E-3</v>
      </c>
      <c r="U81">
        <v>3.8665089892908552E-2</v>
      </c>
      <c r="V81">
        <v>4.5010898282181883E-2</v>
      </c>
      <c r="W81">
        <v>6.9350399812424829E-2</v>
      </c>
      <c r="X81">
        <v>1.8729619670643941E-3</v>
      </c>
      <c r="Y81">
        <v>1.526982678978379E-3</v>
      </c>
      <c r="Z81">
        <v>2.61935923442079E-2</v>
      </c>
      <c r="AA81">
        <v>2.479990517022191E-2</v>
      </c>
      <c r="AB81">
        <v>2.000192045690402E-3</v>
      </c>
      <c r="AC81">
        <v>2.6754027949665918E-2</v>
      </c>
      <c r="AD81">
        <v>2.381188353672016E-2</v>
      </c>
      <c r="AE81">
        <v>8.2024997273912482E-3</v>
      </c>
      <c r="AF81">
        <v>5.7206191667102538E-3</v>
      </c>
      <c r="AG81">
        <v>0.18334012806039821</v>
      </c>
      <c r="AH81">
        <v>0.22826398777104309</v>
      </c>
      <c r="AI81">
        <v>5.0371410019501801E-2</v>
      </c>
      <c r="AJ81">
        <v>0.1290091250568498</v>
      </c>
      <c r="AK81">
        <v>7.5637882219673408E-2</v>
      </c>
      <c r="AL81">
        <v>0.76915055825336642</v>
      </c>
      <c r="AM81">
        <v>2.9767383474391563E-4</v>
      </c>
      <c r="AN81">
        <v>8.2509842478504895E-3</v>
      </c>
    </row>
    <row r="82" spans="1:40" x14ac:dyDescent="0.45">
      <c r="A82" s="1" t="s">
        <v>134</v>
      </c>
      <c r="B82">
        <v>0.80149508669229674</v>
      </c>
      <c r="C82">
        <v>9.1522190562794092E-2</v>
      </c>
      <c r="D82">
        <v>2.8659989367504898E-2</v>
      </c>
      <c r="E82">
        <v>2.9023555663352789E-2</v>
      </c>
      <c r="F82">
        <v>0.37026866132655573</v>
      </c>
      <c r="G82">
        <v>7.9551398300639647E-2</v>
      </c>
      <c r="H82">
        <v>0.4798674000915969</v>
      </c>
      <c r="I82">
        <v>0.52367631373917045</v>
      </c>
      <c r="J82">
        <v>8.1399443884821662E-2</v>
      </c>
      <c r="K82">
        <v>0.1140179513173139</v>
      </c>
      <c r="L82">
        <v>0.2183294472036014</v>
      </c>
      <c r="M82">
        <v>0.30027348478793331</v>
      </c>
      <c r="N82">
        <v>9.529596969685511E-2</v>
      </c>
      <c r="O82">
        <v>0.1149306120341132</v>
      </c>
      <c r="P82">
        <v>9.2373027751507297E-2</v>
      </c>
      <c r="Q82">
        <v>5.7689535667025067E-2</v>
      </c>
      <c r="R82">
        <v>4.3937853102192087E-2</v>
      </c>
      <c r="S82">
        <v>0.18803796878334211</v>
      </c>
      <c r="T82">
        <v>4.5176263573897778E-2</v>
      </c>
      <c r="U82">
        <v>0.67994430130142325</v>
      </c>
      <c r="V82">
        <v>0.96199868509327691</v>
      </c>
      <c r="W82">
        <v>1.286906656889343</v>
      </c>
      <c r="X82">
        <v>2.6324960312946809E-2</v>
      </c>
      <c r="Y82">
        <v>2.604834231339238E-2</v>
      </c>
      <c r="Z82">
        <v>0.37051314446051298</v>
      </c>
      <c r="AA82">
        <v>0.51375163791875267</v>
      </c>
      <c r="AB82">
        <v>3.5561667479683437E-2</v>
      </c>
      <c r="AC82">
        <v>0.91377882123112031</v>
      </c>
      <c r="AD82">
        <v>0.84270914936189878</v>
      </c>
      <c r="AE82">
        <v>1.1221566169069319</v>
      </c>
      <c r="AF82">
        <v>0.18040989170092961</v>
      </c>
      <c r="AG82">
        <v>1.677606200110527</v>
      </c>
      <c r="AH82">
        <v>2.9010799222767689</v>
      </c>
      <c r="AI82">
        <v>0.61967099430911499</v>
      </c>
      <c r="AJ82">
        <v>1.594118270850309</v>
      </c>
      <c r="AK82">
        <v>1.0168830366401911</v>
      </c>
      <c r="AL82">
        <v>6.1705879690164016</v>
      </c>
      <c r="AM82">
        <v>2.4743349578531301E-3</v>
      </c>
      <c r="AN82">
        <v>0.34719040246386262</v>
      </c>
    </row>
    <row r="83" spans="1:40" x14ac:dyDescent="0.45">
      <c r="A83" s="1" t="s">
        <v>135</v>
      </c>
      <c r="B83">
        <v>0.60472049215610535</v>
      </c>
      <c r="C83">
        <v>6.9420039425476893E-2</v>
      </c>
      <c r="D83">
        <v>1.8326956506022549E-2</v>
      </c>
      <c r="E83">
        <v>2.299573252913429E-2</v>
      </c>
      <c r="F83">
        <v>0.23261864309267671</v>
      </c>
      <c r="G83">
        <v>4.7034244440976342E-2</v>
      </c>
      <c r="H83">
        <v>0.45806978783670149</v>
      </c>
      <c r="I83">
        <v>0.50390659902445023</v>
      </c>
      <c r="J83">
        <v>6.152324374975314E-2</v>
      </c>
      <c r="K83">
        <v>0.1078128368218686</v>
      </c>
      <c r="L83">
        <v>0.1874082496080301</v>
      </c>
      <c r="M83">
        <v>0.19430957635907131</v>
      </c>
      <c r="N83">
        <v>5.963169431388668E-2</v>
      </c>
      <c r="O83">
        <v>7.5185341038644243E-2</v>
      </c>
      <c r="P83">
        <v>6.371126016330142E-2</v>
      </c>
      <c r="Q83">
        <v>3.8794030612647967E-2</v>
      </c>
      <c r="R83">
        <v>3.2196267964223133E-2</v>
      </c>
      <c r="S83">
        <v>0.11885083092222851</v>
      </c>
      <c r="T83">
        <v>4.1200788767481983E-2</v>
      </c>
      <c r="U83">
        <v>0.48296309854819502</v>
      </c>
      <c r="V83">
        <v>0.89216073515773253</v>
      </c>
      <c r="W83">
        <v>1.195963988813775</v>
      </c>
      <c r="X83">
        <v>2.3155407908921021E-2</v>
      </c>
      <c r="Y83">
        <v>1.7353642783309069E-2</v>
      </c>
      <c r="Z83">
        <v>0.3416463335889538</v>
      </c>
      <c r="AA83">
        <v>0.38177051043090338</v>
      </c>
      <c r="AB83">
        <v>2.3310204165071881E-2</v>
      </c>
      <c r="AC83">
        <v>0.79750278490626314</v>
      </c>
      <c r="AD83">
        <v>0.76837503581851729</v>
      </c>
      <c r="AE83">
        <v>1.1139494753484871</v>
      </c>
      <c r="AF83">
        <v>0.17286037857514669</v>
      </c>
      <c r="AG83">
        <v>1.460541935567012</v>
      </c>
      <c r="AH83">
        <v>2.683952264930213</v>
      </c>
      <c r="AI83">
        <v>0.49436356750077792</v>
      </c>
      <c r="AJ83">
        <v>1.247130068400395</v>
      </c>
      <c r="AK83">
        <v>0.83875581696879742</v>
      </c>
      <c r="AL83">
        <v>5.3148378947939792</v>
      </c>
      <c r="AM83">
        <v>2.122916880683598E-3</v>
      </c>
      <c r="AN83">
        <v>0.33529869163999487</v>
      </c>
    </row>
    <row r="84" spans="1:40" x14ac:dyDescent="0.45">
      <c r="A84" s="1" t="s">
        <v>136</v>
      </c>
      <c r="B84">
        <v>1.3704297668771199</v>
      </c>
      <c r="C84">
        <v>0.15729815200713809</v>
      </c>
      <c r="D84">
        <v>4.1738761180476348E-2</v>
      </c>
      <c r="E84">
        <v>5.2044851776896682E-2</v>
      </c>
      <c r="F84">
        <v>0.53008377737292167</v>
      </c>
      <c r="G84">
        <v>0.1074008115997476</v>
      </c>
      <c r="H84">
        <v>1.0320919996176501</v>
      </c>
      <c r="I84">
        <v>1.135170129600817</v>
      </c>
      <c r="J84">
        <v>0.13941846344760361</v>
      </c>
      <c r="K84">
        <v>0.24296725471369551</v>
      </c>
      <c r="L84">
        <v>0.4232922026032277</v>
      </c>
      <c r="M84">
        <v>0.44236153897580682</v>
      </c>
      <c r="N84">
        <v>0.13590455567590581</v>
      </c>
      <c r="O84">
        <v>0.17110637050483959</v>
      </c>
      <c r="P84">
        <v>0.14475733086353421</v>
      </c>
      <c r="Q84">
        <v>8.8211283951848907E-2</v>
      </c>
      <c r="R84">
        <v>7.3023424347016697E-2</v>
      </c>
      <c r="S84">
        <v>0.27077960869061019</v>
      </c>
      <c r="T84">
        <v>9.2925763268160169E-2</v>
      </c>
      <c r="U84">
        <v>1.096376886921508</v>
      </c>
      <c r="V84">
        <v>2.0114465185484591</v>
      </c>
      <c r="W84">
        <v>2.696268733665935</v>
      </c>
      <c r="X84">
        <v>5.2269612774673728E-2</v>
      </c>
      <c r="Y84">
        <v>3.9470757565090837E-2</v>
      </c>
      <c r="Z84">
        <v>0.77036852658599297</v>
      </c>
      <c r="AA84">
        <v>0.86554130602243395</v>
      </c>
      <c r="AB84">
        <v>5.3045883881930697E-2</v>
      </c>
      <c r="AC84">
        <v>1.800569458150266</v>
      </c>
      <c r="AD84">
        <v>1.733030221167555</v>
      </c>
      <c r="AE84">
        <v>2.507765404044608</v>
      </c>
      <c r="AF84">
        <v>0.38944551010993422</v>
      </c>
      <c r="AG84">
        <v>3.2977463230191808</v>
      </c>
      <c r="AH84">
        <v>6.0515125251672748</v>
      </c>
      <c r="AI84">
        <v>1.118661604376757</v>
      </c>
      <c r="AJ84">
        <v>2.8235001002</v>
      </c>
      <c r="AK84">
        <v>1.896339294092434</v>
      </c>
      <c r="AL84">
        <v>12.00343412644089</v>
      </c>
      <c r="AM84">
        <v>4.7950093817050758E-3</v>
      </c>
      <c r="AN84">
        <v>0.75528099339077326</v>
      </c>
    </row>
    <row r="85" spans="1:40" x14ac:dyDescent="0.45">
      <c r="A85" s="1" t="s">
        <v>137</v>
      </c>
      <c r="B85">
        <v>1.293452509807115</v>
      </c>
      <c r="C85">
        <v>0.14836273347324641</v>
      </c>
      <c r="D85">
        <v>4.0291190723849721E-2</v>
      </c>
      <c r="E85">
        <v>4.8822837404148833E-2</v>
      </c>
      <c r="F85">
        <v>0.51302638230810382</v>
      </c>
      <c r="G85">
        <v>0.10490117854800619</v>
      </c>
      <c r="H85">
        <v>0.94799778095604759</v>
      </c>
      <c r="I85">
        <v>1.041808173652865</v>
      </c>
      <c r="J85">
        <v>0.13155788861912179</v>
      </c>
      <c r="K85">
        <v>0.22339232399703679</v>
      </c>
      <c r="L85">
        <v>0.39334534228607781</v>
      </c>
      <c r="M85">
        <v>0.42628623415273392</v>
      </c>
      <c r="N85">
        <v>0.13160843854563131</v>
      </c>
      <c r="O85">
        <v>0.16463177678541349</v>
      </c>
      <c r="P85">
        <v>0.13825409686009399</v>
      </c>
      <c r="Q85">
        <v>8.4543868464652228E-2</v>
      </c>
      <c r="R85">
        <v>6.9181346624159701E-2</v>
      </c>
      <c r="S85">
        <v>0.26183320050712577</v>
      </c>
      <c r="T85">
        <v>8.5770220841287242E-2</v>
      </c>
      <c r="U85">
        <v>1.042968142387235</v>
      </c>
      <c r="V85">
        <v>1.853208679121144</v>
      </c>
      <c r="W85">
        <v>2.4836045313349508</v>
      </c>
      <c r="X85">
        <v>4.8437605459654913E-2</v>
      </c>
      <c r="Y85">
        <v>3.7879299034728801E-2</v>
      </c>
      <c r="Z85">
        <v>0.71020265689896422</v>
      </c>
      <c r="AA85">
        <v>0.81851532233798785</v>
      </c>
      <c r="AB85">
        <v>5.1024132424331889E-2</v>
      </c>
      <c r="AC85">
        <v>1.6700311936232679</v>
      </c>
      <c r="AD85">
        <v>1.5996219597768491</v>
      </c>
      <c r="AE85">
        <v>2.294184729924968</v>
      </c>
      <c r="AF85">
        <v>0.3575741272917155</v>
      </c>
      <c r="AG85">
        <v>3.059513493138208</v>
      </c>
      <c r="AH85">
        <v>5.5768983009227746</v>
      </c>
      <c r="AI85">
        <v>1.0485275379907819</v>
      </c>
      <c r="AJ85">
        <v>2.6528289546489519</v>
      </c>
      <c r="AK85">
        <v>1.77036210265367</v>
      </c>
      <c r="AL85">
        <v>11.14986230119248</v>
      </c>
      <c r="AM85">
        <v>4.4560113485569586E-3</v>
      </c>
      <c r="AN85">
        <v>0.69290217538546106</v>
      </c>
    </row>
    <row r="86" spans="1:40" x14ac:dyDescent="0.45">
      <c r="A86" s="1" t="s">
        <v>138</v>
      </c>
      <c r="B86">
        <v>1.0522710281513059</v>
      </c>
      <c r="C86">
        <v>0.1298999349775008</v>
      </c>
      <c r="D86">
        <v>5.125267243595754E-2</v>
      </c>
      <c r="E86">
        <v>3.9925090666364918E-2</v>
      </c>
      <c r="F86">
        <v>0.58583076653440991</v>
      </c>
      <c r="G86">
        <v>0.12475627666554211</v>
      </c>
      <c r="H86">
        <v>0.32365694316065652</v>
      </c>
      <c r="I86">
        <v>0.29337805535485872</v>
      </c>
      <c r="J86">
        <v>0.29590936835865062</v>
      </c>
      <c r="K86">
        <v>9.3990445657949229E-2</v>
      </c>
      <c r="L86">
        <v>0.4104956856495966</v>
      </c>
      <c r="M86">
        <v>0.50051374125854609</v>
      </c>
      <c r="N86">
        <v>0.17726409138525701</v>
      </c>
      <c r="O86">
        <v>0.26856489953398999</v>
      </c>
      <c r="P86">
        <v>0.20523957280585739</v>
      </c>
      <c r="Q86">
        <v>0.15946686767353579</v>
      </c>
      <c r="R86">
        <v>0.12078131138995379</v>
      </c>
      <c r="S86">
        <v>1.304111105237669</v>
      </c>
      <c r="T86">
        <v>8.1923254187243069E-2</v>
      </c>
      <c r="U86">
        <v>1.7955911619405449</v>
      </c>
      <c r="V86">
        <v>1.118603777152968</v>
      </c>
      <c r="W86">
        <v>0.77650545371452606</v>
      </c>
      <c r="X86">
        <v>2.0957312829916631E-2</v>
      </c>
      <c r="Y86">
        <v>0.147631602064346</v>
      </c>
      <c r="Z86">
        <v>0.20629808021161089</v>
      </c>
      <c r="AA86">
        <v>2.1433423317882889</v>
      </c>
      <c r="AB86">
        <v>0.1199934077317555</v>
      </c>
      <c r="AC86">
        <v>0.90120042988505422</v>
      </c>
      <c r="AD86">
        <v>0.41353141031932561</v>
      </c>
      <c r="AE86">
        <v>0.37350881185320978</v>
      </c>
      <c r="AF86">
        <v>0.39364502666018858</v>
      </c>
      <c r="AG86">
        <v>0.96744861440612484</v>
      </c>
      <c r="AH86">
        <v>1.7030439610232819</v>
      </c>
      <c r="AI86">
        <v>9.368954826164348</v>
      </c>
      <c r="AJ86">
        <v>4.758824632282872</v>
      </c>
      <c r="AK86">
        <v>2.6316529227259862</v>
      </c>
      <c r="AL86">
        <v>34.967141244996689</v>
      </c>
      <c r="AM86">
        <v>4.8295584066133414E-3</v>
      </c>
      <c r="AN86">
        <v>0.27664873270099299</v>
      </c>
    </row>
    <row r="87" spans="1:40" x14ac:dyDescent="0.45">
      <c r="A87" s="1" t="s">
        <v>139</v>
      </c>
      <c r="B87">
        <v>0.79074811658078425</v>
      </c>
      <c r="C87">
        <v>8.972706665681604E-2</v>
      </c>
      <c r="D87">
        <v>3.3371736656088759E-2</v>
      </c>
      <c r="E87">
        <v>2.693753101905607E-2</v>
      </c>
      <c r="F87">
        <v>0.43756239160888832</v>
      </c>
      <c r="G87">
        <v>9.855909390750707E-2</v>
      </c>
      <c r="H87">
        <v>0.32501562204211598</v>
      </c>
      <c r="I87">
        <v>0.34847675108137599</v>
      </c>
      <c r="J87">
        <v>8.0140841066807009E-2</v>
      </c>
      <c r="K87">
        <v>7.8810573005672638E-2</v>
      </c>
      <c r="L87">
        <v>0.1803424327438338</v>
      </c>
      <c r="M87">
        <v>0.34608936932338219</v>
      </c>
      <c r="N87">
        <v>0.112982186041983</v>
      </c>
      <c r="O87">
        <v>0.1312104565777088</v>
      </c>
      <c r="P87">
        <v>0.1003833454200147</v>
      </c>
      <c r="Q87">
        <v>6.4230923104169224E-2</v>
      </c>
      <c r="R87">
        <v>4.4824045076543563E-2</v>
      </c>
      <c r="S87">
        <v>0.22110372922102081</v>
      </c>
      <c r="T87">
        <v>3.3571143005789408E-2</v>
      </c>
      <c r="U87">
        <v>0.71727559327572954</v>
      </c>
      <c r="V87">
        <v>0.6919711899670048</v>
      </c>
      <c r="W87">
        <v>0.92184190194579629</v>
      </c>
      <c r="X87">
        <v>2.0880981394935359E-2</v>
      </c>
      <c r="Y87">
        <v>2.9253731260862791E-2</v>
      </c>
      <c r="Z87">
        <v>0.26955553145201422</v>
      </c>
      <c r="AA87">
        <v>0.51590615586263189</v>
      </c>
      <c r="AB87">
        <v>4.0527133394923698E-2</v>
      </c>
      <c r="AC87">
        <v>0.73448076602310819</v>
      </c>
      <c r="AD87">
        <v>0.62650216558205096</v>
      </c>
      <c r="AE87">
        <v>0.69393309516233559</v>
      </c>
      <c r="AF87">
        <v>0.1211944023800865</v>
      </c>
      <c r="AG87">
        <v>1.3539871715250229</v>
      </c>
      <c r="AH87">
        <v>2.0968400863865821</v>
      </c>
      <c r="AI87">
        <v>0.56989231813874985</v>
      </c>
      <c r="AJ87">
        <v>1.5041370139564589</v>
      </c>
      <c r="AK87">
        <v>0.89268252529501657</v>
      </c>
      <c r="AL87">
        <v>5.0688877048081142</v>
      </c>
      <c r="AM87">
        <v>2.045352699786355E-3</v>
      </c>
      <c r="AN87">
        <v>0.22915677039559779</v>
      </c>
    </row>
    <row r="88" spans="1:40" x14ac:dyDescent="0.45">
      <c r="A88" s="1" t="s">
        <v>140</v>
      </c>
      <c r="B88">
        <v>0.51574752845350869</v>
      </c>
      <c r="C88">
        <v>5.9059048050768517E-2</v>
      </c>
      <c r="D88">
        <v>1.695105136574903E-2</v>
      </c>
      <c r="E88">
        <v>1.917264145736516E-2</v>
      </c>
      <c r="F88">
        <v>0.21711788330556461</v>
      </c>
      <c r="G88">
        <v>4.5315999646256912E-2</v>
      </c>
      <c r="H88">
        <v>0.35221376330014031</v>
      </c>
      <c r="I88">
        <v>0.38618600323064811</v>
      </c>
      <c r="J88">
        <v>5.2427971315872138E-2</v>
      </c>
      <c r="K88">
        <v>8.3223023412690875E-2</v>
      </c>
      <c r="L88">
        <v>0.15074965299133031</v>
      </c>
      <c r="M88">
        <v>0.17863642591693399</v>
      </c>
      <c r="N88">
        <v>5.5772244904806013E-2</v>
      </c>
      <c r="O88">
        <v>6.8741257702216604E-2</v>
      </c>
      <c r="P88">
        <v>5.6734077985607673E-2</v>
      </c>
      <c r="Q88">
        <v>3.4981777537981547E-2</v>
      </c>
      <c r="R88">
        <v>2.784151727059073E-2</v>
      </c>
      <c r="S88">
        <v>0.1105860224218832</v>
      </c>
      <c r="T88">
        <v>3.2288584900491059E-2</v>
      </c>
      <c r="U88">
        <v>0.42394072124665499</v>
      </c>
      <c r="V88">
        <v>0.69426596338056634</v>
      </c>
      <c r="W88">
        <v>0.92987204397400125</v>
      </c>
      <c r="X88">
        <v>1.8429289433677588E-2</v>
      </c>
      <c r="Y88">
        <v>1.5721519947289531E-2</v>
      </c>
      <c r="Z88">
        <v>0.2665055813860685</v>
      </c>
      <c r="AA88">
        <v>0.32794374206623988</v>
      </c>
      <c r="AB88">
        <v>2.1290837889463871E-2</v>
      </c>
      <c r="AC88">
        <v>0.63687857520292135</v>
      </c>
      <c r="AD88">
        <v>0.60222514129829219</v>
      </c>
      <c r="AE88">
        <v>0.84298540304606795</v>
      </c>
      <c r="AF88">
        <v>0.1327094605277778</v>
      </c>
      <c r="AG88">
        <v>1.167619947687079</v>
      </c>
      <c r="AH88">
        <v>2.0907353099749888</v>
      </c>
      <c r="AI88">
        <v>0.41088131370074249</v>
      </c>
      <c r="AJ88">
        <v>1.045860750655295</v>
      </c>
      <c r="AK88">
        <v>0.68669787370249002</v>
      </c>
      <c r="AL88">
        <v>4.2688152674279642</v>
      </c>
      <c r="AM88">
        <v>1.708004406858665E-3</v>
      </c>
      <c r="AN88">
        <v>0.25658587026901769</v>
      </c>
    </row>
    <row r="89" spans="1:40" x14ac:dyDescent="0.45">
      <c r="A89" s="1" t="s">
        <v>141</v>
      </c>
      <c r="B89">
        <v>0.11097370947177571</v>
      </c>
      <c r="C89">
        <v>1.2919543993695951E-2</v>
      </c>
      <c r="D89">
        <v>1.7471456265666029E-3</v>
      </c>
      <c r="E89">
        <v>4.758117047572381E-3</v>
      </c>
      <c r="F89">
        <v>1.9773464086332199E-2</v>
      </c>
      <c r="G89">
        <v>2.265294483934662E-3</v>
      </c>
      <c r="H89">
        <v>0.13112826052084009</v>
      </c>
      <c r="I89">
        <v>0.14580637726483239</v>
      </c>
      <c r="J89">
        <v>1.1343284203689579E-2</v>
      </c>
      <c r="K89">
        <v>3.0465281554013238E-2</v>
      </c>
      <c r="L89">
        <v>4.5509962738972509E-2</v>
      </c>
      <c r="M89">
        <v>1.985205762980017E-2</v>
      </c>
      <c r="N89">
        <v>4.9292067881724086E-3</v>
      </c>
      <c r="O89">
        <v>8.1459979655802064E-3</v>
      </c>
      <c r="P89">
        <v>8.7587498670359133E-3</v>
      </c>
      <c r="Q89">
        <v>4.7994443250185146E-3</v>
      </c>
      <c r="R89">
        <v>5.4405483626624269E-3</v>
      </c>
      <c r="S89">
        <v>1.0525066107766139E-2</v>
      </c>
      <c r="T89">
        <v>1.1049023127038329E-2</v>
      </c>
      <c r="U89">
        <v>7.3899789220275847E-2</v>
      </c>
      <c r="V89">
        <v>0.24526423442727169</v>
      </c>
      <c r="W89">
        <v>0.3297729521089619</v>
      </c>
      <c r="X89">
        <v>5.8637835609875134E-3</v>
      </c>
      <c r="Y89">
        <v>2.0573386891296771E-3</v>
      </c>
      <c r="Z89">
        <v>9.3136957562175826E-2</v>
      </c>
      <c r="AA89">
        <v>6.7191792642634668E-2</v>
      </c>
      <c r="AB89">
        <v>2.5518256220162438E-3</v>
      </c>
      <c r="AC89">
        <v>0.19932585202311601</v>
      </c>
      <c r="AD89">
        <v>0.205987472480685</v>
      </c>
      <c r="AE89">
        <v>0.33545200730920038</v>
      </c>
      <c r="AF89">
        <v>4.973355647304975E-2</v>
      </c>
      <c r="AG89">
        <v>0.36352150006931938</v>
      </c>
      <c r="AH89">
        <v>0.7352465655587036</v>
      </c>
      <c r="AI89">
        <v>0.10387290448078609</v>
      </c>
      <c r="AJ89">
        <v>0.25062055502476999</v>
      </c>
      <c r="AK89">
        <v>0.18898510071652641</v>
      </c>
      <c r="AL89">
        <v>1.2984760154338411</v>
      </c>
      <c r="AM89">
        <v>5.1510090490669406E-4</v>
      </c>
      <c r="AN89">
        <v>9.7486481402484226E-2</v>
      </c>
    </row>
    <row r="90" spans="1:40" x14ac:dyDescent="0.45">
      <c r="A90" s="1" t="s">
        <v>142</v>
      </c>
      <c r="B90">
        <v>2.5319820129799862</v>
      </c>
      <c r="C90">
        <v>0.26510350838662877</v>
      </c>
      <c r="D90">
        <v>6.5469660269470806E-2</v>
      </c>
      <c r="E90">
        <v>2.952888069507438E-2</v>
      </c>
      <c r="F90">
        <v>1.2540978672704459</v>
      </c>
      <c r="G90">
        <v>0.14597473054423521</v>
      </c>
      <c r="H90">
        <v>1.7809327599283939</v>
      </c>
      <c r="I90">
        <v>1.9832689023836849</v>
      </c>
      <c r="J90">
        <v>0.55369832382054285</v>
      </c>
      <c r="K90">
        <v>1.034809604123927</v>
      </c>
      <c r="L90">
        <v>0.73349670612890872</v>
      </c>
      <c r="M90">
        <v>0.67541219523861906</v>
      </c>
      <c r="N90">
        <v>0.1539571357470926</v>
      </c>
      <c r="O90">
        <v>0.25881653695418089</v>
      </c>
      <c r="P90">
        <v>0.35791176330204671</v>
      </c>
      <c r="Q90">
        <v>0.18673937573777849</v>
      </c>
      <c r="R90">
        <v>0.19837561573057169</v>
      </c>
      <c r="S90">
        <v>0.42566855825238792</v>
      </c>
      <c r="T90">
        <v>0.1223775419867056</v>
      </c>
      <c r="U90">
        <v>30.748439276469291</v>
      </c>
      <c r="V90">
        <v>17.836657368779228</v>
      </c>
      <c r="W90">
        <v>16.359004456412109</v>
      </c>
      <c r="X90">
        <v>7.0498756922005495E-2</v>
      </c>
      <c r="Y90">
        <v>6.0215499963562971E-2</v>
      </c>
      <c r="Z90">
        <v>0.99770524371193769</v>
      </c>
      <c r="AA90">
        <v>1.033988629159001</v>
      </c>
      <c r="AB90">
        <v>8.6494350190671657E-2</v>
      </c>
      <c r="AC90">
        <v>0.95626664188201971</v>
      </c>
      <c r="AD90">
        <v>9.876908431881203</v>
      </c>
      <c r="AE90">
        <v>0.45210093274004381</v>
      </c>
      <c r="AF90">
        <v>0.62531697467847924</v>
      </c>
      <c r="AG90">
        <v>3.0281046961378069</v>
      </c>
      <c r="AH90">
        <v>4.6420798577922771</v>
      </c>
      <c r="AI90">
        <v>1.001698126866073</v>
      </c>
      <c r="AJ90">
        <v>3.0785036402503909</v>
      </c>
      <c r="AK90">
        <v>3.186109460524353</v>
      </c>
      <c r="AL90">
        <v>26.52818515961285</v>
      </c>
      <c r="AM90">
        <v>7.2255624259985407E-3</v>
      </c>
      <c r="AN90">
        <v>0.75487174941227575</v>
      </c>
    </row>
    <row r="91" spans="1:40" x14ac:dyDescent="0.45">
      <c r="A91" s="1" t="s">
        <v>143</v>
      </c>
      <c r="B91">
        <v>1.0466113725428801</v>
      </c>
      <c r="C91">
        <v>0.1191195671394284</v>
      </c>
      <c r="D91">
        <v>4.0944879834685283E-2</v>
      </c>
      <c r="E91">
        <v>3.6727580919163789E-2</v>
      </c>
      <c r="F91">
        <v>0.53341671744416297</v>
      </c>
      <c r="G91">
        <v>0.1177460663256025</v>
      </c>
      <c r="H91">
        <v>0.52410604308656616</v>
      </c>
      <c r="I91">
        <v>0.56766370365145613</v>
      </c>
      <c r="J91">
        <v>0.1061778798988567</v>
      </c>
      <c r="K91">
        <v>0.12562459696358111</v>
      </c>
      <c r="L91">
        <v>0.26088316354580859</v>
      </c>
      <c r="M91">
        <v>0.42653169553365983</v>
      </c>
      <c r="N91">
        <v>0.13753874055447021</v>
      </c>
      <c r="O91">
        <v>0.16238855316644751</v>
      </c>
      <c r="P91">
        <v>0.12701139585215759</v>
      </c>
      <c r="Q91">
        <v>8.0385003040070124E-2</v>
      </c>
      <c r="R91">
        <v>5.8394155056994079E-2</v>
      </c>
      <c r="S91">
        <v>0.27012550530096291</v>
      </c>
      <c r="T91">
        <v>5.1394656225928231E-2</v>
      </c>
      <c r="U91">
        <v>0.9199707497331101</v>
      </c>
      <c r="V91">
        <v>1.0785947031763159</v>
      </c>
      <c r="W91">
        <v>1.4402314744778191</v>
      </c>
      <c r="X91">
        <v>3.085925999306886E-2</v>
      </c>
      <c r="Y91">
        <v>3.6469854771706618E-2</v>
      </c>
      <c r="Z91">
        <v>0.41752211461560418</v>
      </c>
      <c r="AA91">
        <v>0.67711555145297664</v>
      </c>
      <c r="AB91">
        <v>5.0196427962403048E-2</v>
      </c>
      <c r="AC91">
        <v>1.077850931512033</v>
      </c>
      <c r="AD91">
        <v>0.95889415650355547</v>
      </c>
      <c r="AE91">
        <v>1.1799454693741189</v>
      </c>
      <c r="AF91">
        <v>0.19635257560126629</v>
      </c>
      <c r="AG91">
        <v>1.9826625781970879</v>
      </c>
      <c r="AH91">
        <v>3.259656374001429</v>
      </c>
      <c r="AI91">
        <v>0.78053679343381466</v>
      </c>
      <c r="AJ91">
        <v>2.0342492433249308</v>
      </c>
      <c r="AK91">
        <v>1.251499280354754</v>
      </c>
      <c r="AL91">
        <v>7.3538746009404301</v>
      </c>
      <c r="AM91">
        <v>2.9576516053330831E-3</v>
      </c>
      <c r="AN91">
        <v>0.37505580796149329</v>
      </c>
    </row>
    <row r="92" spans="1:40" x14ac:dyDescent="0.45">
      <c r="A92" s="1" t="s">
        <v>144</v>
      </c>
      <c r="B92">
        <v>0.50003148215252258</v>
      </c>
      <c r="C92">
        <v>5.6852432848110507E-2</v>
      </c>
      <c r="D92">
        <v>2.0086016016901759E-2</v>
      </c>
      <c r="E92">
        <v>1.737254345024403E-2</v>
      </c>
      <c r="F92">
        <v>0.26227773921131969</v>
      </c>
      <c r="G92">
        <v>5.8319155260434193E-2</v>
      </c>
      <c r="H92">
        <v>0.23513434032246269</v>
      </c>
      <c r="I92">
        <v>0.25391232214818138</v>
      </c>
      <c r="J92">
        <v>5.0710600823651607E-2</v>
      </c>
      <c r="K92">
        <v>5.6555075760583988E-2</v>
      </c>
      <c r="L92">
        <v>0.121034500085659</v>
      </c>
      <c r="M92">
        <v>0.20890672060042159</v>
      </c>
      <c r="N92">
        <v>6.7661155287201263E-2</v>
      </c>
      <c r="O92">
        <v>7.9415899233702875E-2</v>
      </c>
      <c r="P92">
        <v>6.1632451564118139E-2</v>
      </c>
      <c r="Q92">
        <v>3.9157219329783798E-2</v>
      </c>
      <c r="R92">
        <v>2.805025648482188E-2</v>
      </c>
      <c r="S92">
        <v>0.1327156946945624</v>
      </c>
      <c r="T92">
        <v>2.342321576785247E-2</v>
      </c>
      <c r="U92">
        <v>0.44430428790773302</v>
      </c>
      <c r="V92">
        <v>0.48886790150055859</v>
      </c>
      <c r="W92">
        <v>0.65231839755511734</v>
      </c>
      <c r="X92">
        <v>1.421981532433598E-2</v>
      </c>
      <c r="Y92">
        <v>1.778949686807977E-2</v>
      </c>
      <c r="Z92">
        <v>0.18960442637308531</v>
      </c>
      <c r="AA92">
        <v>0.32443033878268829</v>
      </c>
      <c r="AB92">
        <v>2.4541667869118121E-2</v>
      </c>
      <c r="AC92">
        <v>0.49777700342570108</v>
      </c>
      <c r="AD92">
        <v>0.43705008604347001</v>
      </c>
      <c r="AE92">
        <v>0.52124088592799156</v>
      </c>
      <c r="AF92">
        <v>8.7968712598525553E-2</v>
      </c>
      <c r="AG92">
        <v>0.9162727430024058</v>
      </c>
      <c r="AH92">
        <v>1.4786306527849571</v>
      </c>
      <c r="AI92">
        <v>0.36864617690107948</v>
      </c>
      <c r="AJ92">
        <v>0.96483192999291478</v>
      </c>
      <c r="AK92">
        <v>0.58654825252022524</v>
      </c>
      <c r="AL92">
        <v>3.408610599196253</v>
      </c>
      <c r="AM92">
        <v>1.3723485167316501E-3</v>
      </c>
      <c r="AN92">
        <v>0.16752730366112681</v>
      </c>
    </row>
    <row r="93" spans="1:40" x14ac:dyDescent="0.45">
      <c r="A93" s="1" t="s">
        <v>145</v>
      </c>
      <c r="B93">
        <v>0.35909342695564889</v>
      </c>
      <c r="C93">
        <v>4.137891087341921E-2</v>
      </c>
      <c r="D93">
        <v>9.482207357417529E-3</v>
      </c>
      <c r="E93">
        <v>1.4121645514734649E-2</v>
      </c>
      <c r="F93">
        <v>0.11827257585400749</v>
      </c>
      <c r="G93">
        <v>2.24122694879695E-2</v>
      </c>
      <c r="H93">
        <v>0.31280247877296519</v>
      </c>
      <c r="I93">
        <v>0.34545233386928281</v>
      </c>
      <c r="J93">
        <v>3.6579500394305103E-2</v>
      </c>
      <c r="K93">
        <v>7.3277720402720473E-2</v>
      </c>
      <c r="L93">
        <v>0.1209224041476675</v>
      </c>
      <c r="M93">
        <v>0.1016851732621321</v>
      </c>
      <c r="N93">
        <v>3.0198037661597749E-2</v>
      </c>
      <c r="O93">
        <v>3.9748242782694072E-2</v>
      </c>
      <c r="P93">
        <v>3.529076251753694E-2</v>
      </c>
      <c r="Q93">
        <v>2.1026043171145391E-2</v>
      </c>
      <c r="R93">
        <v>1.8713198143515179E-2</v>
      </c>
      <c r="S93">
        <v>6.0794496421728267E-2</v>
      </c>
      <c r="T93">
        <v>2.748893076476807E-2</v>
      </c>
      <c r="U93">
        <v>0.27402536725909771</v>
      </c>
      <c r="V93">
        <v>0.60045253720669578</v>
      </c>
      <c r="W93">
        <v>0.80577986458008666</v>
      </c>
      <c r="X93">
        <v>1.514934801319353E-2</v>
      </c>
      <c r="Y93">
        <v>9.3278868840275964E-3</v>
      </c>
      <c r="Z93">
        <v>0.22925834473470499</v>
      </c>
      <c r="AA93">
        <v>0.2242163460758238</v>
      </c>
      <c r="AB93">
        <v>1.2346175160034939E-2</v>
      </c>
      <c r="AC93">
        <v>0.51948359506420205</v>
      </c>
      <c r="AD93">
        <v>0.51259343465172635</v>
      </c>
      <c r="AE93">
        <v>0.77504469302059553</v>
      </c>
      <c r="AF93">
        <v>0.1182580569937203</v>
      </c>
      <c r="AG93">
        <v>0.95005949422031921</v>
      </c>
      <c r="AH93">
        <v>1.804132009832669</v>
      </c>
      <c r="AI93">
        <v>0.30495960733149602</v>
      </c>
      <c r="AJ93">
        <v>0.75942382575753919</v>
      </c>
      <c r="AK93">
        <v>0.52845672704228075</v>
      </c>
      <c r="AL93">
        <v>3.4361052022138812</v>
      </c>
      <c r="AM93">
        <v>1.3694121236879869E-3</v>
      </c>
      <c r="AN93">
        <v>0.2302683305106068</v>
      </c>
    </row>
    <row r="94" spans="1:40" x14ac:dyDescent="0.45">
      <c r="A94" s="1" t="s">
        <v>146</v>
      </c>
      <c r="B94">
        <v>0.89232365150119253</v>
      </c>
      <c r="C94">
        <v>0.1030513389113983</v>
      </c>
      <c r="D94">
        <v>2.152172563031916E-2</v>
      </c>
      <c r="E94">
        <v>3.5770947631480143E-2</v>
      </c>
      <c r="F94">
        <v>0.26496041691017058</v>
      </c>
      <c r="G94">
        <v>4.7653334066066581E-2</v>
      </c>
      <c r="H94">
        <v>0.83673411935106945</v>
      </c>
      <c r="I94">
        <v>0.92578080109902583</v>
      </c>
      <c r="J94">
        <v>9.0964604245386438E-2</v>
      </c>
      <c r="K94">
        <v>0.1955784315513476</v>
      </c>
      <c r="L94">
        <v>0.31452541822869601</v>
      </c>
      <c r="M94">
        <v>0.23271946081868031</v>
      </c>
      <c r="N94">
        <v>6.7445154190444334E-2</v>
      </c>
      <c r="O94">
        <v>9.1634593564659125E-2</v>
      </c>
      <c r="P94">
        <v>8.3991088500790428E-2</v>
      </c>
      <c r="Q94">
        <v>4.9318748211777293E-2</v>
      </c>
      <c r="R94">
        <v>4.5910205773177837E-2</v>
      </c>
      <c r="S94">
        <v>0.13681788474075851</v>
      </c>
      <c r="T94">
        <v>7.2713385793581511E-2</v>
      </c>
      <c r="U94">
        <v>0.66233272501897711</v>
      </c>
      <c r="V94">
        <v>1.5950638957915331</v>
      </c>
      <c r="W94">
        <v>2.141606027702875</v>
      </c>
      <c r="X94">
        <v>3.9684057013844268E-2</v>
      </c>
      <c r="Y94">
        <v>2.1755563304830219E-2</v>
      </c>
      <c r="Z94">
        <v>0.6081353110979939</v>
      </c>
      <c r="AA94">
        <v>0.55354116601317194</v>
      </c>
      <c r="AB94">
        <v>2.8499822308487549E-2</v>
      </c>
      <c r="AC94">
        <v>1.3577836257483189</v>
      </c>
      <c r="AD94">
        <v>1.355825524724527</v>
      </c>
      <c r="AE94">
        <v>2.0914106400503201</v>
      </c>
      <c r="AF94">
        <v>0.31661022206152267</v>
      </c>
      <c r="AG94">
        <v>2.4814345533701641</v>
      </c>
      <c r="AH94">
        <v>4.7896649308706891</v>
      </c>
      <c r="AI94">
        <v>0.77441307531021508</v>
      </c>
      <c r="AJ94">
        <v>1.9145949556844679</v>
      </c>
      <c r="AK94">
        <v>1.357461294648312</v>
      </c>
      <c r="AL94">
        <v>8.9465853067808094</v>
      </c>
      <c r="AM94">
        <v>3.5614173213873212E-3</v>
      </c>
      <c r="AN94">
        <v>0.61760916709018909</v>
      </c>
    </row>
    <row r="95" spans="1:40" x14ac:dyDescent="0.45">
      <c r="A95" s="1" t="s">
        <v>147</v>
      </c>
      <c r="B95">
        <v>1.1993978915604599</v>
      </c>
      <c r="C95">
        <v>0.13760081590445031</v>
      </c>
      <c r="D95">
        <v>3.7124328096262503E-2</v>
      </c>
      <c r="E95">
        <v>4.5351570929293872E-2</v>
      </c>
      <c r="F95">
        <v>0.47235995972346329</v>
      </c>
      <c r="G95">
        <v>9.6339397710181018E-2</v>
      </c>
      <c r="H95">
        <v>0.88596711075781998</v>
      </c>
      <c r="I95">
        <v>0.97387517857305694</v>
      </c>
      <c r="J95">
        <v>0.12199930783041039</v>
      </c>
      <c r="K95">
        <v>0.20871475434212231</v>
      </c>
      <c r="L95">
        <v>0.36637371635640198</v>
      </c>
      <c r="M95">
        <v>0.39296993863810198</v>
      </c>
      <c r="N95">
        <v>0.1211562646337612</v>
      </c>
      <c r="O95">
        <v>0.15183145279747479</v>
      </c>
      <c r="P95">
        <v>0.12777059124618009</v>
      </c>
      <c r="Q95">
        <v>7.805591544397017E-2</v>
      </c>
      <c r="R95">
        <v>6.4082131942243714E-2</v>
      </c>
      <c r="S95">
        <v>0.2411383596969931</v>
      </c>
      <c r="T95">
        <v>8.0045012249485695E-2</v>
      </c>
      <c r="U95">
        <v>0.9649671051610611</v>
      </c>
      <c r="V95">
        <v>1.7304116173399471</v>
      </c>
      <c r="W95">
        <v>2.319185803494304</v>
      </c>
      <c r="X95">
        <v>4.5152235490225207E-2</v>
      </c>
      <c r="Y95">
        <v>3.4959519095126713E-2</v>
      </c>
      <c r="Z95">
        <v>0.66302471375944649</v>
      </c>
      <c r="AA95">
        <v>0.75857554814997152</v>
      </c>
      <c r="AB95">
        <v>4.7060706928094248E-2</v>
      </c>
      <c r="AC95">
        <v>1.55636370077665</v>
      </c>
      <c r="AD95">
        <v>1.492835548802562</v>
      </c>
      <c r="AE95">
        <v>2.146580535204484</v>
      </c>
      <c r="AF95">
        <v>0.33421476812941903</v>
      </c>
      <c r="AG95">
        <v>2.851045396230222</v>
      </c>
      <c r="AH95">
        <v>5.2069699579185036</v>
      </c>
      <c r="AI95">
        <v>0.97421190288050041</v>
      </c>
      <c r="AJ95">
        <v>2.4631173319643072</v>
      </c>
      <c r="AK95">
        <v>1.6467716907159671</v>
      </c>
      <c r="AL95">
        <v>10.38648821792874</v>
      </c>
      <c r="AM95">
        <v>4.1503997992537924E-3</v>
      </c>
      <c r="AN95">
        <v>0.64779111943611356</v>
      </c>
    </row>
    <row r="96" spans="1:40" x14ac:dyDescent="0.45">
      <c r="A96" s="1" t="s">
        <v>148</v>
      </c>
      <c r="B96">
        <v>6.0915948523057644</v>
      </c>
      <c r="C96">
        <v>0.48958924600214893</v>
      </c>
      <c r="D96">
        <v>5.2011090838007937E-2</v>
      </c>
      <c r="E96">
        <v>0.15668900112826811</v>
      </c>
      <c r="F96">
        <v>1.085844501294942</v>
      </c>
      <c r="G96">
        <v>9.5744838395749862E-2</v>
      </c>
      <c r="H96">
        <v>19.579790053456289</v>
      </c>
      <c r="I96">
        <v>6.4615834116182409</v>
      </c>
      <c r="J96">
        <v>0.28392221527914102</v>
      </c>
      <c r="K96">
        <v>1.2147651160190149</v>
      </c>
      <c r="L96">
        <v>6.0898886162200956</v>
      </c>
      <c r="M96">
        <v>0.8035122045146319</v>
      </c>
      <c r="N96">
        <v>0.34905964725193789</v>
      </c>
      <c r="O96">
        <v>0.1801583919163528</v>
      </c>
      <c r="P96">
        <v>0.37383771371146679</v>
      </c>
      <c r="Q96">
        <v>0.13353771827654559</v>
      </c>
      <c r="R96">
        <v>8.8767870436107357E-2</v>
      </c>
      <c r="S96">
        <v>8.7819598505791507</v>
      </c>
      <c r="T96">
        <v>0.1122106277964641</v>
      </c>
      <c r="U96">
        <v>1.075509843314385</v>
      </c>
      <c r="V96">
        <v>13.45494288152373</v>
      </c>
      <c r="W96">
        <v>8.6985932375573594</v>
      </c>
      <c r="X96">
        <v>6.8274002781022039E-2</v>
      </c>
      <c r="Y96">
        <v>4.8399189414918123E-2</v>
      </c>
      <c r="Z96">
        <v>1.0870219843555231</v>
      </c>
      <c r="AA96">
        <v>0.90244999033251649</v>
      </c>
      <c r="AB96">
        <v>5.4460965913254951E-2</v>
      </c>
      <c r="AC96">
        <v>1.519377938239556</v>
      </c>
      <c r="AD96">
        <v>1.3152372946404971</v>
      </c>
      <c r="AE96">
        <v>1.171589095711439</v>
      </c>
      <c r="AF96">
        <v>0.32956536343362991</v>
      </c>
      <c r="AG96">
        <v>4.3648483401302993</v>
      </c>
      <c r="AH96">
        <v>13.6913140617977</v>
      </c>
      <c r="AI96">
        <v>0.82756800363257621</v>
      </c>
      <c r="AJ96">
        <v>676.33901686724028</v>
      </c>
      <c r="AK96">
        <v>289.46477303486358</v>
      </c>
      <c r="AL96">
        <v>23.135180662904911</v>
      </c>
      <c r="AM96">
        <v>2.8208020184277961E-2</v>
      </c>
      <c r="AN96">
        <v>0.9429384297365877</v>
      </c>
    </row>
    <row r="97" spans="1:40" x14ac:dyDescent="0.45">
      <c r="A97" s="1" t="s">
        <v>149</v>
      </c>
      <c r="B97">
        <v>0.60787774415790985</v>
      </c>
      <c r="C97">
        <v>6.9126932867483851E-2</v>
      </c>
      <c r="D97">
        <v>1.309922311434481E-2</v>
      </c>
      <c r="E97">
        <v>4.4970883232266272E-2</v>
      </c>
      <c r="F97">
        <v>0.1903624828634943</v>
      </c>
      <c r="G97">
        <v>2.4518517879669612E-2</v>
      </c>
      <c r="H97">
        <v>0.9165489143305251</v>
      </c>
      <c r="I97">
        <v>0.92888916340314531</v>
      </c>
      <c r="J97">
        <v>5.7221234708729668E-2</v>
      </c>
      <c r="K97">
        <v>0.19951900803574099</v>
      </c>
      <c r="L97">
        <v>0.29257601990606902</v>
      </c>
      <c r="M97">
        <v>0.2175402331669978</v>
      </c>
      <c r="N97">
        <v>3.9450712948936227E-2</v>
      </c>
      <c r="O97">
        <v>6.6877724579591624E-2</v>
      </c>
      <c r="P97">
        <v>6.9016090970982408E-2</v>
      </c>
      <c r="Q97">
        <v>4.0430818225298919E-2</v>
      </c>
      <c r="R97">
        <v>2.272648677071994E-2</v>
      </c>
      <c r="S97">
        <v>0.15046548854476161</v>
      </c>
      <c r="T97">
        <v>0.15005681194758011</v>
      </c>
      <c r="U97">
        <v>0.39456938782640361</v>
      </c>
      <c r="V97">
        <v>1.587769585799871</v>
      </c>
      <c r="W97">
        <v>1.9185194995243919</v>
      </c>
      <c r="X97">
        <v>9.423021809441115E-2</v>
      </c>
      <c r="Y97">
        <v>1.4756717133171169E-2</v>
      </c>
      <c r="Z97">
        <v>1.508457416939945</v>
      </c>
      <c r="AA97">
        <v>0.46489192451422889</v>
      </c>
      <c r="AB97">
        <v>2.03716195842614E-2</v>
      </c>
      <c r="AC97">
        <v>0.48628569656989928</v>
      </c>
      <c r="AD97">
        <v>1.0144852811192251</v>
      </c>
      <c r="AE97">
        <v>0.47139641202159921</v>
      </c>
      <c r="AF97">
        <v>112.41423111103509</v>
      </c>
      <c r="AG97">
        <v>2.443832987147879</v>
      </c>
      <c r="AH97">
        <v>6.6652484335333382</v>
      </c>
      <c r="AI97">
        <v>100.8363510344378</v>
      </c>
      <c r="AJ97">
        <v>19.60549983019521</v>
      </c>
      <c r="AK97">
        <v>194.62012115825411</v>
      </c>
      <c r="AL97">
        <v>5.1242423201630061</v>
      </c>
      <c r="AM97">
        <v>2.2505548263096471E-3</v>
      </c>
      <c r="AN97">
        <v>0.30022684727026389</v>
      </c>
    </row>
    <row r="98" spans="1:40" x14ac:dyDescent="0.45">
      <c r="A98" s="1" t="s">
        <v>150</v>
      </c>
      <c r="B98">
        <v>5.1547606062355887E-2</v>
      </c>
      <c r="C98">
        <v>5.7100456107059506E-3</v>
      </c>
      <c r="D98">
        <v>1.216039312602886E-3</v>
      </c>
      <c r="E98">
        <v>9.6372828393099705E-4</v>
      </c>
      <c r="F98">
        <v>6.2241784765924957E-2</v>
      </c>
      <c r="G98">
        <v>3.5111758365309778E-3</v>
      </c>
      <c r="H98">
        <v>8.1475744258187752E-2</v>
      </c>
      <c r="I98">
        <v>8.846407497917122E-2</v>
      </c>
      <c r="J98">
        <v>3.431131600493036E-3</v>
      </c>
      <c r="K98">
        <v>2.1826034720204841E-2</v>
      </c>
      <c r="L98">
        <v>2.0473683386800941E-2</v>
      </c>
      <c r="M98">
        <v>1.2921028451287821E-2</v>
      </c>
      <c r="N98">
        <v>3.4380355008760011E-3</v>
      </c>
      <c r="O98">
        <v>5.0515810750367011E-3</v>
      </c>
      <c r="P98">
        <v>5.3880807806723531E-3</v>
      </c>
      <c r="Q98">
        <v>3.103918268124489E-3</v>
      </c>
      <c r="R98">
        <v>1.6836774042166961E-3</v>
      </c>
      <c r="S98">
        <v>7.8315499564741084E-3</v>
      </c>
      <c r="T98">
        <v>27.777760466622588</v>
      </c>
      <c r="U98">
        <v>2.3908971930260411E-2</v>
      </c>
      <c r="V98">
        <v>8.8348108391191157E-2</v>
      </c>
      <c r="W98">
        <v>8.6915613536342667E-2</v>
      </c>
      <c r="X98">
        <v>2.1038395585077172E-3</v>
      </c>
      <c r="Y98">
        <v>1.090167990650346E-3</v>
      </c>
      <c r="Z98">
        <v>3.3361162071470739E-2</v>
      </c>
      <c r="AA98">
        <v>2.2703591426798779E-2</v>
      </c>
      <c r="AB98">
        <v>1.162550967633917E-3</v>
      </c>
      <c r="AC98">
        <v>3.0220350715338951E-2</v>
      </c>
      <c r="AD98">
        <v>0.19725576869851821</v>
      </c>
      <c r="AE98">
        <v>3.0147821504711601E-2</v>
      </c>
      <c r="AF98">
        <v>5.7168736092665047E-2</v>
      </c>
      <c r="AG98">
        <v>0.180426181202896</v>
      </c>
      <c r="AH98">
        <v>74.990739714808441</v>
      </c>
      <c r="AI98">
        <v>17.60249029352336</v>
      </c>
      <c r="AJ98">
        <v>223.48830028442319</v>
      </c>
      <c r="AK98">
        <v>61.652935891510452</v>
      </c>
      <c r="AL98">
        <v>0.2657599896287316</v>
      </c>
      <c r="AM98">
        <v>1.673442757160294E-4</v>
      </c>
      <c r="AN98">
        <v>1.664279811555856E-2</v>
      </c>
    </row>
    <row r="99" spans="1:40" x14ac:dyDescent="0.45">
      <c r="A99" s="1" t="s">
        <v>151</v>
      </c>
      <c r="B99">
        <v>9.8549086735143565E-2</v>
      </c>
      <c r="C99">
        <v>8.1561623871336687E-3</v>
      </c>
      <c r="D99">
        <v>3.8112316296928729E-3</v>
      </c>
      <c r="E99">
        <v>2.4383686605548818E-3</v>
      </c>
      <c r="F99">
        <v>0.15325753657614569</v>
      </c>
      <c r="G99">
        <v>1.8094910352084239E-2</v>
      </c>
      <c r="H99">
        <v>3.2693424954314383E-2</v>
      </c>
      <c r="I99">
        <v>3.4780934089669507E-2</v>
      </c>
      <c r="J99">
        <v>5.762553201318822E-3</v>
      </c>
      <c r="K99">
        <v>9.5175629581531699E-3</v>
      </c>
      <c r="L99">
        <v>3.5536148270718118E-2</v>
      </c>
      <c r="M99">
        <v>3.3667825671945817E-2</v>
      </c>
      <c r="N99">
        <v>1.08580755988875E-2</v>
      </c>
      <c r="O99">
        <v>9.3598794892932342E-3</v>
      </c>
      <c r="P99">
        <v>1.058204832407637E-2</v>
      </c>
      <c r="Q99">
        <v>5.5942306824617724E-3</v>
      </c>
      <c r="R99">
        <v>3.8418644817209201E-3</v>
      </c>
      <c r="S99">
        <v>1.935307253883143E-2</v>
      </c>
      <c r="T99">
        <v>9.4752106837391494</v>
      </c>
      <c r="U99">
        <v>3.5419985282514471E-2</v>
      </c>
      <c r="V99">
        <v>5.0388203216341153E-2</v>
      </c>
      <c r="W99">
        <v>5.795838953887706E-2</v>
      </c>
      <c r="X99">
        <v>1.146542625543137E-3</v>
      </c>
      <c r="Y99">
        <v>2.161058476492003E-3</v>
      </c>
      <c r="Z99">
        <v>1.6083993545566059E-2</v>
      </c>
      <c r="AA99">
        <v>3.4410679892804968E-2</v>
      </c>
      <c r="AB99">
        <v>2.197979965379284E-3</v>
      </c>
      <c r="AC99">
        <v>4.8410782565162812E-2</v>
      </c>
      <c r="AD99">
        <v>7.4552309367647784E-2</v>
      </c>
      <c r="AE99">
        <v>1.4854581547427409E-2</v>
      </c>
      <c r="AF99">
        <v>2.1149576044356262E-2</v>
      </c>
      <c r="AG99">
        <v>0.1629683379636217</v>
      </c>
      <c r="AH99">
        <v>25.2583024200684</v>
      </c>
      <c r="AI99">
        <v>7.9510882002946079</v>
      </c>
      <c r="AJ99">
        <v>94.418076307352777</v>
      </c>
      <c r="AK99">
        <v>34.282493584835933</v>
      </c>
      <c r="AL99">
        <v>0.24761878561331849</v>
      </c>
      <c r="AM99">
        <v>1.989460354377695E-4</v>
      </c>
      <c r="AN99">
        <v>9.8427367942674482E-3</v>
      </c>
    </row>
    <row r="100" spans="1:40" x14ac:dyDescent="0.45">
      <c r="A100" s="1" t="s">
        <v>152</v>
      </c>
      <c r="B100">
        <v>5.8063892918530938E-2</v>
      </c>
      <c r="C100">
        <v>8.1669094990154886E-3</v>
      </c>
      <c r="D100">
        <v>5.1919021163443846E-3</v>
      </c>
      <c r="E100">
        <v>2.558954678017037E-3</v>
      </c>
      <c r="F100">
        <v>3.872900796566793E-2</v>
      </c>
      <c r="G100">
        <v>5.1280789914212839E-3</v>
      </c>
      <c r="H100">
        <v>6.0244967404174038E-2</v>
      </c>
      <c r="I100">
        <v>6.4543662940487009E-2</v>
      </c>
      <c r="J100">
        <v>6.6767501877510486E-3</v>
      </c>
      <c r="K100">
        <v>1.2777954438021081E-2</v>
      </c>
      <c r="L100">
        <v>2.4827137880128441E-2</v>
      </c>
      <c r="M100">
        <v>2.898144026323074E-2</v>
      </c>
      <c r="N100">
        <v>8.172533302776723E-3</v>
      </c>
      <c r="O100">
        <v>8.6935010117272313E-3</v>
      </c>
      <c r="P100">
        <v>8.8743707107682025E-3</v>
      </c>
      <c r="Q100">
        <v>4.916278636498894E-3</v>
      </c>
      <c r="R100">
        <v>2.750228239112877E-3</v>
      </c>
      <c r="S100">
        <v>1.891698059083018E-2</v>
      </c>
      <c r="T100">
        <v>9.2537897867555671E-3</v>
      </c>
      <c r="U100">
        <v>4.481830721595681E-2</v>
      </c>
      <c r="V100">
        <v>0.13297380918099569</v>
      </c>
      <c r="W100">
        <v>9.5722917624846235E-2</v>
      </c>
      <c r="X100">
        <v>4.9270424601464309E-3</v>
      </c>
      <c r="Y100">
        <v>2.6056134612350351E-3</v>
      </c>
      <c r="Z100">
        <v>5.553573423497294E-2</v>
      </c>
      <c r="AA100">
        <v>5.979291676098137E-2</v>
      </c>
      <c r="AB100">
        <v>2.6700507988813211E-3</v>
      </c>
      <c r="AC100">
        <v>6.2102294417318668E-2</v>
      </c>
      <c r="AD100">
        <v>16.592045940791969</v>
      </c>
      <c r="AE100">
        <v>4.2405697370521883E-2</v>
      </c>
      <c r="AF100">
        <v>2.5576296288894958E-2</v>
      </c>
      <c r="AG100">
        <v>0.40508641533654782</v>
      </c>
      <c r="AH100">
        <v>0.47234373481356973</v>
      </c>
      <c r="AI100">
        <v>1.2096231095582231</v>
      </c>
      <c r="AJ100">
        <v>0.39865799045111922</v>
      </c>
      <c r="AK100">
        <v>2.3944125186606269</v>
      </c>
      <c r="AL100">
        <v>0.70642669487549303</v>
      </c>
      <c r="AM100">
        <v>2.0613760458002209E-4</v>
      </c>
      <c r="AN100">
        <v>0.22089911940737181</v>
      </c>
    </row>
    <row r="101" spans="1:40" x14ac:dyDescent="0.45">
      <c r="A101" s="1" t="s">
        <v>153</v>
      </c>
      <c r="B101">
        <v>4.7606763514865771E-2</v>
      </c>
      <c r="C101">
        <v>7.4605786093082816E-3</v>
      </c>
      <c r="D101">
        <v>5.8878385517491614E-3</v>
      </c>
      <c r="E101">
        <v>2.408952300492072E-3</v>
      </c>
      <c r="F101">
        <v>4.2398816949780427E-2</v>
      </c>
      <c r="G101">
        <v>5.8921635745201933E-3</v>
      </c>
      <c r="H101">
        <v>3.063518940194342E-2</v>
      </c>
      <c r="I101">
        <v>3.2108648004470892E-2</v>
      </c>
      <c r="J101">
        <v>6.1029884758719843E-3</v>
      </c>
      <c r="K101">
        <v>6.7558735223694081E-3</v>
      </c>
      <c r="L101">
        <v>2.1545234912666279E-2</v>
      </c>
      <c r="M101">
        <v>2.9459267627406381E-2</v>
      </c>
      <c r="N101">
        <v>8.0455502700519585E-3</v>
      </c>
      <c r="O101">
        <v>8.8853430429034277E-3</v>
      </c>
      <c r="P101">
        <v>7.7266595470860894E-3</v>
      </c>
      <c r="Q101">
        <v>4.5519172763617242E-3</v>
      </c>
      <c r="R101">
        <v>2.6730315191286552E-3</v>
      </c>
      <c r="S101">
        <v>2.0184904756381041E-2</v>
      </c>
      <c r="T101">
        <v>4.5864278897511318E-3</v>
      </c>
      <c r="U101">
        <v>4.2639149943131532E-2</v>
      </c>
      <c r="V101">
        <v>6.8604081109658627E-2</v>
      </c>
      <c r="W101">
        <v>7.0498451846358501E-2</v>
      </c>
      <c r="X101">
        <v>3.9439968489435829E-3</v>
      </c>
      <c r="Y101">
        <v>2.676671195866758E-3</v>
      </c>
      <c r="Z101">
        <v>3.5400997589570792E-2</v>
      </c>
      <c r="AA101">
        <v>4.8525699262438937E-2</v>
      </c>
      <c r="AB101">
        <v>2.774040959396045E-3</v>
      </c>
      <c r="AC101">
        <v>5.4712457923423101E-2</v>
      </c>
      <c r="AD101">
        <v>6.7701808860784887</v>
      </c>
      <c r="AE101">
        <v>2.201583653804327E-2</v>
      </c>
      <c r="AF101">
        <v>1.2309595130108221E-2</v>
      </c>
      <c r="AG101">
        <v>0.27263239127127858</v>
      </c>
      <c r="AH101">
        <v>0.23946393689427359</v>
      </c>
      <c r="AI101">
        <v>0.6380937816690111</v>
      </c>
      <c r="AJ101">
        <v>0.33409938560367008</v>
      </c>
      <c r="AK101">
        <v>1.0526953382384689</v>
      </c>
      <c r="AL101">
        <v>0.42945039490466091</v>
      </c>
      <c r="AM101">
        <v>1.6184067505351109E-4</v>
      </c>
      <c r="AN101">
        <v>9.1108153484936324E-2</v>
      </c>
    </row>
    <row r="102" spans="1:40" x14ac:dyDescent="0.45">
      <c r="A102" s="1" t="s">
        <v>154</v>
      </c>
      <c r="B102">
        <v>8.082819134334833E-2</v>
      </c>
      <c r="C102">
        <v>1.237339471326483E-2</v>
      </c>
      <c r="D102">
        <v>9.3706150310470873E-3</v>
      </c>
      <c r="E102">
        <v>3.9706914257465918E-3</v>
      </c>
      <c r="F102">
        <v>6.7900756723943467E-2</v>
      </c>
      <c r="G102">
        <v>9.3562157430915668E-3</v>
      </c>
      <c r="H102">
        <v>5.9212945721684319E-2</v>
      </c>
      <c r="I102">
        <v>6.2501776288929722E-2</v>
      </c>
      <c r="J102">
        <v>1.0120555929433389E-2</v>
      </c>
      <c r="K102">
        <v>1.289828730641146E-2</v>
      </c>
      <c r="L102">
        <v>3.6123685882110117E-2</v>
      </c>
      <c r="M102">
        <v>4.7830335521630601E-2</v>
      </c>
      <c r="N102">
        <v>1.314384789474294E-2</v>
      </c>
      <c r="O102">
        <v>1.441130765325243E-2</v>
      </c>
      <c r="P102">
        <v>1.294564896054151E-2</v>
      </c>
      <c r="Q102">
        <v>7.5284163294552604E-3</v>
      </c>
      <c r="R102">
        <v>4.3778916106323234E-3</v>
      </c>
      <c r="S102">
        <v>3.2476449214186798E-2</v>
      </c>
      <c r="T102">
        <v>8.9386071241588979E-3</v>
      </c>
      <c r="U102">
        <v>7.0132626929247335E-2</v>
      </c>
      <c r="V102">
        <v>0.13199094094120159</v>
      </c>
      <c r="W102">
        <v>0.1227588717757282</v>
      </c>
      <c r="X102">
        <v>6.7329637927577707E-3</v>
      </c>
      <c r="Y102">
        <v>4.3371698259833131E-3</v>
      </c>
      <c r="Z102">
        <v>6.3993660725905413E-2</v>
      </c>
      <c r="AA102">
        <v>8.2579776299801178E-2</v>
      </c>
      <c r="AB102">
        <v>4.4853946914610917E-3</v>
      </c>
      <c r="AC102">
        <v>9.1436172450497552E-2</v>
      </c>
      <c r="AD102">
        <v>14.11723064683752</v>
      </c>
      <c r="AE102">
        <v>4.2273353876648719E-2</v>
      </c>
      <c r="AF102">
        <v>2.4223298741990439E-2</v>
      </c>
      <c r="AG102">
        <v>0.48571789527237941</v>
      </c>
      <c r="AH102">
        <v>0.4632959981124859</v>
      </c>
      <c r="AI102">
        <v>1.2191090839225811</v>
      </c>
      <c r="AJ102">
        <v>0.56446599625574323</v>
      </c>
      <c r="AK102">
        <v>2.136723427832703</v>
      </c>
      <c r="AL102">
        <v>0.78660480340986327</v>
      </c>
      <c r="AM102">
        <v>2.7753047248432359E-4</v>
      </c>
      <c r="AN102">
        <v>0.1892290719161506</v>
      </c>
    </row>
    <row r="103" spans="1:40" x14ac:dyDescent="0.45">
      <c r="A103" s="1" t="s">
        <v>155</v>
      </c>
      <c r="B103">
        <v>0.12042742518396581</v>
      </c>
      <c r="C103">
        <v>1.432301441050928E-2</v>
      </c>
      <c r="D103">
        <v>5.1882585706487403E-3</v>
      </c>
      <c r="E103">
        <v>4.2438772401836404E-3</v>
      </c>
      <c r="F103">
        <v>4.3907374559410538E-2</v>
      </c>
      <c r="G103">
        <v>4.8620590837562972E-3</v>
      </c>
      <c r="H103">
        <v>0.18913330397132561</v>
      </c>
      <c r="I103">
        <v>0.2050661975813507</v>
      </c>
      <c r="J103">
        <v>1.1696969322674279E-2</v>
      </c>
      <c r="K103">
        <v>3.9231961784161641E-2</v>
      </c>
      <c r="L103">
        <v>4.7423526411299023E-2</v>
      </c>
      <c r="M103">
        <v>4.061705404623274E-2</v>
      </c>
      <c r="N103">
        <v>1.234911619831958E-2</v>
      </c>
      <c r="O103">
        <v>1.201784905701093E-2</v>
      </c>
      <c r="P103">
        <v>1.6864491529935039E-2</v>
      </c>
      <c r="Q103">
        <v>8.4139789691572656E-3</v>
      </c>
      <c r="R103">
        <v>4.273646759852822E-3</v>
      </c>
      <c r="S103">
        <v>2.3241030925396811E-2</v>
      </c>
      <c r="T103">
        <v>2.945926860703979E-2</v>
      </c>
      <c r="U103">
        <v>7.2795726794509977E-2</v>
      </c>
      <c r="V103">
        <v>0.41408680956158822</v>
      </c>
      <c r="W103">
        <v>0.2258530664347162</v>
      </c>
      <c r="X103">
        <v>1.0546348439433639E-2</v>
      </c>
      <c r="Y103">
        <v>3.5555975772826589E-3</v>
      </c>
      <c r="Z103">
        <v>0.14985120986259909</v>
      </c>
      <c r="AA103">
        <v>0.12571967447839719</v>
      </c>
      <c r="AB103">
        <v>3.5368700395563548E-3</v>
      </c>
      <c r="AC103">
        <v>0.1158209872152237</v>
      </c>
      <c r="AD103">
        <v>57.792529927436831</v>
      </c>
      <c r="AE103">
        <v>0.13158187301351759</v>
      </c>
      <c r="AF103">
        <v>8.2676265772517299E-2</v>
      </c>
      <c r="AG103">
        <v>1.0437315102608311</v>
      </c>
      <c r="AH103">
        <v>1.485367693538455</v>
      </c>
      <c r="AI103">
        <v>3.718848352755165</v>
      </c>
      <c r="AJ103">
        <v>0.80207197323689683</v>
      </c>
      <c r="AK103">
        <v>8.0811534350402692</v>
      </c>
      <c r="AL103">
        <v>1.977500884556755</v>
      </c>
      <c r="AM103">
        <v>4.520775812449254E-4</v>
      </c>
      <c r="AN103">
        <v>0.76609523534525736</v>
      </c>
    </row>
    <row r="104" spans="1:40" x14ac:dyDescent="0.45">
      <c r="A104" s="1" t="s">
        <v>156</v>
      </c>
      <c r="B104">
        <v>0.13857680310864401</v>
      </c>
      <c r="C104">
        <v>1.558064083202829E-2</v>
      </c>
      <c r="D104">
        <v>2.974167105793056E-3</v>
      </c>
      <c r="E104">
        <v>1.007700738055803E-2</v>
      </c>
      <c r="F104">
        <v>4.6715124871504268E-2</v>
      </c>
      <c r="G104">
        <v>5.9025871346553536E-3</v>
      </c>
      <c r="H104">
        <v>0.13176203990577989</v>
      </c>
      <c r="I104">
        <v>0.14253074431934701</v>
      </c>
      <c r="J104">
        <v>1.7409823243390202E-2</v>
      </c>
      <c r="K104">
        <v>3.5282356959493867E-2</v>
      </c>
      <c r="L104">
        <v>6.3418979926564881E-2</v>
      </c>
      <c r="M104">
        <v>0.129138648721766</v>
      </c>
      <c r="N104">
        <v>9.9240037370279619E-3</v>
      </c>
      <c r="O104">
        <v>3.5502634812971653E-2</v>
      </c>
      <c r="P104">
        <v>2.2399888267624461E-2</v>
      </c>
      <c r="Q104">
        <v>1.6761263936988392E-2</v>
      </c>
      <c r="R104">
        <v>6.6465869589873309E-3</v>
      </c>
      <c r="S104">
        <v>4.9007285507341937E-2</v>
      </c>
      <c r="T104">
        <v>5.376769587577656E-2</v>
      </c>
      <c r="U104">
        <v>0.14568204357930639</v>
      </c>
      <c r="V104">
        <v>5.3184602557026901</v>
      </c>
      <c r="W104">
        <v>0.95753871432633664</v>
      </c>
      <c r="X104">
        <v>1.979098715483751E-2</v>
      </c>
      <c r="Y104">
        <v>8.3646389307814612E-3</v>
      </c>
      <c r="Z104">
        <v>0.30571629409523188</v>
      </c>
      <c r="AA104">
        <v>0.29281525952036919</v>
      </c>
      <c r="AB104">
        <v>9.3718278275243001E-3</v>
      </c>
      <c r="AC104">
        <v>0.14829918887506699</v>
      </c>
      <c r="AD104">
        <v>2.8538422327427591</v>
      </c>
      <c r="AE104">
        <v>0.1031192895425186</v>
      </c>
      <c r="AF104">
        <v>0.1191360132437006</v>
      </c>
      <c r="AG104">
        <v>0.81658329967278565</v>
      </c>
      <c r="AH104">
        <v>6.6612813777560476</v>
      </c>
      <c r="AI104">
        <v>25.816043735744088</v>
      </c>
      <c r="AJ104">
        <v>0.93284245678903643</v>
      </c>
      <c r="AK104">
        <v>0.84539719136538227</v>
      </c>
      <c r="AL104">
        <v>2.091693577340052</v>
      </c>
      <c r="AM104">
        <v>6.7249387188339071E-4</v>
      </c>
      <c r="AN104">
        <v>9.8356251260437871E-2</v>
      </c>
    </row>
    <row r="105" spans="1:40" x14ac:dyDescent="0.45">
      <c r="A105" s="1" t="s">
        <v>157</v>
      </c>
      <c r="B105">
        <v>0.18127097053660099</v>
      </c>
      <c r="C105">
        <v>1.96778876657802E-2</v>
      </c>
      <c r="D105">
        <v>6.4830717507244279E-3</v>
      </c>
      <c r="E105">
        <v>5.5834154806207337E-3</v>
      </c>
      <c r="F105">
        <v>1.1940008990694051</v>
      </c>
      <c r="G105">
        <v>0.1023325535375551</v>
      </c>
      <c r="H105">
        <v>7.2732004883089257E-2</v>
      </c>
      <c r="I105">
        <v>7.4843556155971727E-2</v>
      </c>
      <c r="J105">
        <v>2.703719945141346E-2</v>
      </c>
      <c r="K105">
        <v>1.9825418245561308E-2</v>
      </c>
      <c r="L105">
        <v>8.5517887799893333E-2</v>
      </c>
      <c r="M105">
        <v>0.17483051727997209</v>
      </c>
      <c r="N105">
        <v>3.9259164237695238E-2</v>
      </c>
      <c r="O105">
        <v>0.36146191284869023</v>
      </c>
      <c r="P105">
        <v>4.3986068596851682E-2</v>
      </c>
      <c r="Q105">
        <v>2.7028769353386901E-2</v>
      </c>
      <c r="R105">
        <v>2.473192987824752E-2</v>
      </c>
      <c r="S105">
        <v>9.4229290488367617E-2</v>
      </c>
      <c r="T105">
        <v>1.7129435531746281E-2</v>
      </c>
      <c r="U105">
        <v>0.17159453754406151</v>
      </c>
      <c r="V105">
        <v>0.1579161835295087</v>
      </c>
      <c r="W105">
        <v>0.48271492465694549</v>
      </c>
      <c r="X105">
        <v>7.7444850829918588E-3</v>
      </c>
      <c r="Y105">
        <v>1.0469115182951891E-2</v>
      </c>
      <c r="Z105">
        <v>8.7441473524429658E-2</v>
      </c>
      <c r="AA105">
        <v>0.25045816118479602</v>
      </c>
      <c r="AB105">
        <v>1.212620198426629E-2</v>
      </c>
      <c r="AC105">
        <v>0.17237854445056819</v>
      </c>
      <c r="AD105">
        <v>0.1121435159639069</v>
      </c>
      <c r="AE105">
        <v>4.1831791932860379E-2</v>
      </c>
      <c r="AF105">
        <v>4.6483729302784042E-2</v>
      </c>
      <c r="AG105">
        <v>0.63048989551377221</v>
      </c>
      <c r="AH105">
        <v>7.4444462561918332</v>
      </c>
      <c r="AI105">
        <v>0.24433252582436851</v>
      </c>
      <c r="AJ105">
        <v>0.62234155034820948</v>
      </c>
      <c r="AK105">
        <v>0.36665035881036617</v>
      </c>
      <c r="AL105">
        <v>1.0731150767463451</v>
      </c>
      <c r="AM105">
        <v>5.2470146024334683E-4</v>
      </c>
      <c r="AN105">
        <v>3.4192814741505428E-2</v>
      </c>
    </row>
    <row r="106" spans="1:40" x14ac:dyDescent="0.45">
      <c r="A106" s="1" t="s">
        <v>158</v>
      </c>
      <c r="B106">
        <v>0.40653196969377448</v>
      </c>
      <c r="C106">
        <v>4.5775811763350702E-2</v>
      </c>
      <c r="D106">
        <v>1.163459395329353E-2</v>
      </c>
      <c r="E106">
        <v>1.139164584978956E-2</v>
      </c>
      <c r="F106">
        <v>8.9562392458227791</v>
      </c>
      <c r="G106">
        <v>0.55918544647409274</v>
      </c>
      <c r="H106">
        <v>0.44711605406669591</v>
      </c>
      <c r="I106">
        <v>0.47078593718634382</v>
      </c>
      <c r="J106">
        <v>5.7172881878959213E-2</v>
      </c>
      <c r="K106">
        <v>9.9272800091177893E-2</v>
      </c>
      <c r="L106">
        <v>0.24828866614508091</v>
      </c>
      <c r="M106">
        <v>0.53598722258606357</v>
      </c>
      <c r="N106">
        <v>6.5047202759494119E-2</v>
      </c>
      <c r="O106">
        <v>2.85477318148385</v>
      </c>
      <c r="P106">
        <v>8.3721745864098418E-2</v>
      </c>
      <c r="Q106">
        <v>4.9066389469044319E-2</v>
      </c>
      <c r="R106">
        <v>0.14928106346398731</v>
      </c>
      <c r="S106">
        <v>0.1733865091205779</v>
      </c>
      <c r="T106">
        <v>0.11913957794606481</v>
      </c>
      <c r="U106">
        <v>0.46184645776477112</v>
      </c>
      <c r="V106">
        <v>0.50522048078289894</v>
      </c>
      <c r="W106">
        <v>1.4038660813073089</v>
      </c>
      <c r="X106">
        <v>3.0363386755041789E-2</v>
      </c>
      <c r="Y106">
        <v>2.1729020146092421E-2</v>
      </c>
      <c r="Z106">
        <v>0.42933932749745568</v>
      </c>
      <c r="AA106">
        <v>1.151015529528328</v>
      </c>
      <c r="AB106">
        <v>2.2455807756645099E-2</v>
      </c>
      <c r="AC106">
        <v>0.40344467524962863</v>
      </c>
      <c r="AD106">
        <v>0.63682649388482038</v>
      </c>
      <c r="AE106">
        <v>0.17314102551030411</v>
      </c>
      <c r="AF106">
        <v>0.36167901006961062</v>
      </c>
      <c r="AG106">
        <v>2.2217245619651078</v>
      </c>
      <c r="AH106">
        <v>65.523641204601233</v>
      </c>
      <c r="AI106">
        <v>0.75993316970909719</v>
      </c>
      <c r="AJ106">
        <v>2.7539136773495869</v>
      </c>
      <c r="AK106">
        <v>1.77243305821451</v>
      </c>
      <c r="AL106">
        <v>3.0155799557634579</v>
      </c>
      <c r="AM106">
        <v>1.3359350644988469E-3</v>
      </c>
      <c r="AN106">
        <v>0.17521320389191339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4399.3867791741086</v>
      </c>
      <c r="C2">
        <v>239.56147050902291</v>
      </c>
      <c r="D2">
        <v>19.24775026567054</v>
      </c>
      <c r="E2">
        <v>50.631366820849401</v>
      </c>
      <c r="F2">
        <v>124.7635298871453</v>
      </c>
      <c r="G2">
        <v>11.435268938681171</v>
      </c>
      <c r="H2">
        <v>419.80230309618878</v>
      </c>
      <c r="I2">
        <v>531.97325961364004</v>
      </c>
      <c r="J2">
        <v>183.14459036460471</v>
      </c>
      <c r="K2">
        <v>1670.885461669073</v>
      </c>
      <c r="L2">
        <v>11409.45612268526</v>
      </c>
      <c r="M2">
        <v>200.24278372848991</v>
      </c>
      <c r="N2">
        <v>56.173555439657569</v>
      </c>
      <c r="O2">
        <v>61.152348142887803</v>
      </c>
      <c r="P2">
        <v>165.65336223080621</v>
      </c>
      <c r="Q2">
        <v>116.2705818847098</v>
      </c>
      <c r="R2">
        <v>31.93377028988947</v>
      </c>
      <c r="S2">
        <v>80.14809597260367</v>
      </c>
      <c r="T2">
        <v>113.0697328494182</v>
      </c>
      <c r="U2">
        <v>489.10121065400728</v>
      </c>
      <c r="V2">
        <v>1159.9157389420991</v>
      </c>
      <c r="W2">
        <v>9029.0354958785592</v>
      </c>
      <c r="X2">
        <v>25.45793139099246</v>
      </c>
      <c r="Y2">
        <v>9.5289362236507209</v>
      </c>
      <c r="Z2">
        <v>479.48631523449347</v>
      </c>
      <c r="AA2">
        <v>316.9339439980269</v>
      </c>
      <c r="AB2">
        <v>7.171324301524435</v>
      </c>
      <c r="AC2">
        <v>564.86905934267679</v>
      </c>
      <c r="AD2">
        <v>604.68685692025088</v>
      </c>
      <c r="AE2">
        <v>204.7778241913507</v>
      </c>
      <c r="AF2">
        <v>278.13430592704498</v>
      </c>
      <c r="AG2">
        <v>2282.4209995681099</v>
      </c>
      <c r="AH2">
        <v>1786.753052647646</v>
      </c>
      <c r="AI2">
        <v>419.85262710815653</v>
      </c>
      <c r="AJ2">
        <v>2651.8033512559741</v>
      </c>
      <c r="AK2">
        <v>3047.38784111728</v>
      </c>
      <c r="AL2">
        <v>5927.8864679593044</v>
      </c>
      <c r="AM2">
        <v>0.41621384695723418</v>
      </c>
      <c r="AN2">
        <v>119.8603874163481</v>
      </c>
    </row>
    <row r="3" spans="1:40" x14ac:dyDescent="0.45">
      <c r="A3" s="1" t="s">
        <v>40</v>
      </c>
      <c r="B3">
        <v>352.14617749444409</v>
      </c>
      <c r="C3">
        <v>10.54273585465821</v>
      </c>
      <c r="D3">
        <v>1.5883545256756499</v>
      </c>
      <c r="E3">
        <v>3.3954326794119352</v>
      </c>
      <c r="F3">
        <v>10.513302854502729</v>
      </c>
      <c r="G3">
        <v>14.159324255386039</v>
      </c>
      <c r="H3">
        <v>1.8138139186832529</v>
      </c>
      <c r="I3">
        <v>2.0855085412840801</v>
      </c>
      <c r="J3">
        <v>9.1237879073720922</v>
      </c>
      <c r="K3">
        <v>0.60063806942459608</v>
      </c>
      <c r="L3">
        <v>3.778133591481641</v>
      </c>
      <c r="M3">
        <v>10.965399561626461</v>
      </c>
      <c r="N3">
        <v>3.3194221306481091</v>
      </c>
      <c r="O3">
        <v>3.844716533791996</v>
      </c>
      <c r="P3">
        <v>7.7902607013505474</v>
      </c>
      <c r="Q3">
        <v>3.0580603360058021</v>
      </c>
      <c r="R3">
        <v>2.3447680036448801</v>
      </c>
      <c r="S3">
        <v>25.340327220815809</v>
      </c>
      <c r="T3">
        <v>0.64124295568028655</v>
      </c>
      <c r="U3">
        <v>18.903793844860189</v>
      </c>
      <c r="V3">
        <v>9.0927207026472434</v>
      </c>
      <c r="W3">
        <v>34.752819460570677</v>
      </c>
      <c r="X3">
        <v>0.12853917044265839</v>
      </c>
      <c r="Y3">
        <v>0.34863598007128371</v>
      </c>
      <c r="Z3">
        <v>1.949969245210754</v>
      </c>
      <c r="AA3">
        <v>10.44747744024669</v>
      </c>
      <c r="AB3">
        <v>0.41546791797027161</v>
      </c>
      <c r="AC3">
        <v>50.897234584570967</v>
      </c>
      <c r="AD3">
        <v>2.5258388326396481</v>
      </c>
      <c r="AE3">
        <v>6.1619195252284049</v>
      </c>
      <c r="AF3">
        <v>0.83517564456167637</v>
      </c>
      <c r="AG3">
        <v>49.900326242132458</v>
      </c>
      <c r="AH3">
        <v>25.197161818219389</v>
      </c>
      <c r="AI3">
        <v>3.435750240680739</v>
      </c>
      <c r="AJ3">
        <v>25.746916562069199</v>
      </c>
      <c r="AK3">
        <v>11.871607296876229</v>
      </c>
      <c r="AL3">
        <v>79.796125273910235</v>
      </c>
      <c r="AM3">
        <v>1.3490060297640079E-2</v>
      </c>
      <c r="AN3">
        <v>0.54815456094845416</v>
      </c>
    </row>
    <row r="4" spans="1:40" x14ac:dyDescent="0.45">
      <c r="A4" s="1" t="s">
        <v>41</v>
      </c>
      <c r="B4">
        <v>200.90782067565141</v>
      </c>
      <c r="C4">
        <v>21.106847684242709</v>
      </c>
      <c r="D4">
        <v>3.4798671828118048</v>
      </c>
      <c r="E4">
        <v>5.5004800601739614</v>
      </c>
      <c r="F4">
        <v>52.276315727139838</v>
      </c>
      <c r="G4">
        <v>7.357765193106454</v>
      </c>
      <c r="H4">
        <v>24.12800115062084</v>
      </c>
      <c r="I4">
        <v>29.512519450220271</v>
      </c>
      <c r="J4">
        <v>46.244616440405878</v>
      </c>
      <c r="K4">
        <v>21.197560535460831</v>
      </c>
      <c r="L4">
        <v>909.69669656785607</v>
      </c>
      <c r="M4">
        <v>65.359718029158131</v>
      </c>
      <c r="N4">
        <v>13.558416531752281</v>
      </c>
      <c r="O4">
        <v>24.803565986588421</v>
      </c>
      <c r="P4">
        <v>35.551378983347348</v>
      </c>
      <c r="Q4">
        <v>29.494068906820619</v>
      </c>
      <c r="R4">
        <v>8.4435182679795524</v>
      </c>
      <c r="S4">
        <v>72.518580571886332</v>
      </c>
      <c r="T4">
        <v>5.1222201406364967</v>
      </c>
      <c r="U4">
        <v>127.54437289128001</v>
      </c>
      <c r="V4">
        <v>609.76605802436291</v>
      </c>
      <c r="W4">
        <v>497.57105940773567</v>
      </c>
      <c r="X4">
        <v>1.994420475652015</v>
      </c>
      <c r="Y4">
        <v>2.6934792347853849</v>
      </c>
      <c r="Z4">
        <v>34.425411678073367</v>
      </c>
      <c r="AA4">
        <v>77.200866379873901</v>
      </c>
      <c r="AB4">
        <v>2.756967729131524</v>
      </c>
      <c r="AC4">
        <v>65.066843808768368</v>
      </c>
      <c r="AD4">
        <v>33.911229093907693</v>
      </c>
      <c r="AE4">
        <v>37.174888893921143</v>
      </c>
      <c r="AF4">
        <v>11.73906826448526</v>
      </c>
      <c r="AG4">
        <v>210.46861491686241</v>
      </c>
      <c r="AH4">
        <v>200.97920755050461</v>
      </c>
      <c r="AI4">
        <v>30.418654215871658</v>
      </c>
      <c r="AJ4">
        <v>218.01640436440741</v>
      </c>
      <c r="AK4">
        <v>107.4372146550953</v>
      </c>
      <c r="AL4">
        <v>745.08817914766553</v>
      </c>
      <c r="AM4">
        <v>7.0843954268566517E-2</v>
      </c>
      <c r="AN4">
        <v>9.0529400873346368</v>
      </c>
    </row>
    <row r="5" spans="1:40" x14ac:dyDescent="0.45">
      <c r="A5" s="1" t="s">
        <v>42</v>
      </c>
      <c r="B5">
        <v>205.91577883948551</v>
      </c>
      <c r="C5">
        <v>11.45231332490151</v>
      </c>
      <c r="D5">
        <v>1.3093467062218891</v>
      </c>
      <c r="E5">
        <v>4.6002388124908853</v>
      </c>
      <c r="F5">
        <v>122.9252589396889</v>
      </c>
      <c r="G5">
        <v>64.787677583159365</v>
      </c>
      <c r="H5">
        <v>5.5911993409932492</v>
      </c>
      <c r="I5">
        <v>6.5434578832823078</v>
      </c>
      <c r="J5">
        <v>17.742789724909709</v>
      </c>
      <c r="K5">
        <v>1.6736957783071671</v>
      </c>
      <c r="L5">
        <v>10.460348867954959</v>
      </c>
      <c r="M5">
        <v>121.1089256328352</v>
      </c>
      <c r="N5">
        <v>73.394080573362501</v>
      </c>
      <c r="O5">
        <v>15.043134993670851</v>
      </c>
      <c r="P5">
        <v>65.667752333796201</v>
      </c>
      <c r="Q5">
        <v>20.262028151646572</v>
      </c>
      <c r="R5">
        <v>6.0346032826938547</v>
      </c>
      <c r="S5">
        <v>51.500754065786772</v>
      </c>
      <c r="T5">
        <v>1.4008848008691179</v>
      </c>
      <c r="U5">
        <v>54.165476652447808</v>
      </c>
      <c r="V5">
        <v>37.411025153335082</v>
      </c>
      <c r="W5">
        <v>130.3009936678624</v>
      </c>
      <c r="X5">
        <v>0.7673555908412002</v>
      </c>
      <c r="Y5">
        <v>1.093991169184249</v>
      </c>
      <c r="Z5">
        <v>8.2617241178374066</v>
      </c>
      <c r="AA5">
        <v>32.339986618699307</v>
      </c>
      <c r="AB5">
        <v>1.09670290417399</v>
      </c>
      <c r="AC5">
        <v>74.25421244252631</v>
      </c>
      <c r="AD5">
        <v>6.0141651733624162</v>
      </c>
      <c r="AE5">
        <v>12.649394519920421</v>
      </c>
      <c r="AF5">
        <v>1.898814082313065</v>
      </c>
      <c r="AG5">
        <v>136.54503903313349</v>
      </c>
      <c r="AH5">
        <v>72.293389843379515</v>
      </c>
      <c r="AI5">
        <v>7.316761668861826</v>
      </c>
      <c r="AJ5">
        <v>65.190489758487317</v>
      </c>
      <c r="AK5">
        <v>29.08829040562135</v>
      </c>
      <c r="AL5">
        <v>301.3319586597438</v>
      </c>
      <c r="AM5">
        <v>2.0984683743975781E-2</v>
      </c>
      <c r="AN5">
        <v>1.622019320346227</v>
      </c>
    </row>
    <row r="6" spans="1:40" x14ac:dyDescent="0.45">
      <c r="A6" s="1" t="s">
        <v>43</v>
      </c>
      <c r="B6">
        <v>199.9750034616637</v>
      </c>
      <c r="C6">
        <v>21.283305269444149</v>
      </c>
      <c r="D6">
        <v>4.386420692548227</v>
      </c>
      <c r="E6">
        <v>4.5407275501224422</v>
      </c>
      <c r="F6">
        <v>633.06072569638104</v>
      </c>
      <c r="G6">
        <v>186.023745147624</v>
      </c>
      <c r="H6">
        <v>25.098021595279882</v>
      </c>
      <c r="I6">
        <v>28.796791881181679</v>
      </c>
      <c r="J6">
        <v>112.3779735609651</v>
      </c>
      <c r="K6">
        <v>8.6333838262675329</v>
      </c>
      <c r="L6">
        <v>70.263335450028436</v>
      </c>
      <c r="M6">
        <v>486.87659241961808</v>
      </c>
      <c r="N6">
        <v>104.5920574328931</v>
      </c>
      <c r="O6">
        <v>97.649942723139304</v>
      </c>
      <c r="P6">
        <v>172.21453713517249</v>
      </c>
      <c r="Q6">
        <v>96.356067326830171</v>
      </c>
      <c r="R6">
        <v>33.344277632919088</v>
      </c>
      <c r="S6">
        <v>328.46416191774352</v>
      </c>
      <c r="T6">
        <v>7.4363012102204973</v>
      </c>
      <c r="U6">
        <v>157.94019439691181</v>
      </c>
      <c r="V6">
        <v>117.5462995537962</v>
      </c>
      <c r="W6">
        <v>544.87406638765469</v>
      </c>
      <c r="X6">
        <v>2.154190807104837</v>
      </c>
      <c r="Y6">
        <v>15.117192910236639</v>
      </c>
      <c r="Z6">
        <v>33.359369373826418</v>
      </c>
      <c r="AA6">
        <v>398.09205329418842</v>
      </c>
      <c r="AB6">
        <v>4.8458104338523942</v>
      </c>
      <c r="AC6">
        <v>325.51435505762208</v>
      </c>
      <c r="AD6">
        <v>28.148026190267821</v>
      </c>
      <c r="AE6">
        <v>77.932270265038653</v>
      </c>
      <c r="AF6">
        <v>9.2405476958776482</v>
      </c>
      <c r="AG6">
        <v>346.31917873372902</v>
      </c>
      <c r="AH6">
        <v>400.67350976559158</v>
      </c>
      <c r="AI6">
        <v>31.09224091969147</v>
      </c>
      <c r="AJ6">
        <v>338.5341545901195</v>
      </c>
      <c r="AK6">
        <v>152.78786652298299</v>
      </c>
      <c r="AL6">
        <v>2048.7827908911572</v>
      </c>
      <c r="AM6">
        <v>6.8504715527009624E-2</v>
      </c>
      <c r="AN6">
        <v>8.9329891914866622</v>
      </c>
    </row>
    <row r="7" spans="1:40" x14ac:dyDescent="0.45">
      <c r="A7" s="1" t="s">
        <v>44</v>
      </c>
      <c r="B7">
        <v>200.05123025677909</v>
      </c>
      <c r="C7">
        <v>28.924517447811692</v>
      </c>
      <c r="D7">
        <v>37.098060205430862</v>
      </c>
      <c r="E7">
        <v>1.193947646265006</v>
      </c>
      <c r="F7">
        <v>20.86354350676239</v>
      </c>
      <c r="G7">
        <v>2.2624576157352512</v>
      </c>
      <c r="H7">
        <v>4.807984314334913</v>
      </c>
      <c r="I7">
        <v>5.9999786040316527</v>
      </c>
      <c r="J7">
        <v>7.5100624601043062</v>
      </c>
      <c r="K7">
        <v>2.8380359731917069</v>
      </c>
      <c r="L7">
        <v>225.61999836621001</v>
      </c>
      <c r="M7">
        <v>23.762249878227681</v>
      </c>
      <c r="N7">
        <v>9.9310515317502439</v>
      </c>
      <c r="O7">
        <v>5.8306833309412278</v>
      </c>
      <c r="P7">
        <v>8.1212624805153002</v>
      </c>
      <c r="Q7">
        <v>6.2743106175567123</v>
      </c>
      <c r="R7">
        <v>1.6759507683341079</v>
      </c>
      <c r="S7">
        <v>12.74567794964846</v>
      </c>
      <c r="T7">
        <v>1.1772652033446811</v>
      </c>
      <c r="U7">
        <v>54.561824118557283</v>
      </c>
      <c r="V7">
        <v>16.106112875535619</v>
      </c>
      <c r="W7">
        <v>28.128443712742978</v>
      </c>
      <c r="X7">
        <v>0.29461669645832478</v>
      </c>
      <c r="Y7">
        <v>0.47070140750425882</v>
      </c>
      <c r="Z7">
        <v>5.1935850862462249</v>
      </c>
      <c r="AA7">
        <v>13.819215251937299</v>
      </c>
      <c r="AB7">
        <v>0.80357465890935087</v>
      </c>
      <c r="AC7">
        <v>37.462331130149153</v>
      </c>
      <c r="AD7">
        <v>8.3643589710119599</v>
      </c>
      <c r="AE7">
        <v>5.1455889003119264</v>
      </c>
      <c r="AF7">
        <v>2.3582784608027998</v>
      </c>
      <c r="AG7">
        <v>168.57542855433911</v>
      </c>
      <c r="AH7">
        <v>30.817970614703121</v>
      </c>
      <c r="AI7">
        <v>5.9003367875388184</v>
      </c>
      <c r="AJ7">
        <v>38.396292846775722</v>
      </c>
      <c r="AK7">
        <v>17.871393134271369</v>
      </c>
      <c r="AL7">
        <v>148.9724228801594</v>
      </c>
      <c r="AM7">
        <v>2.4238635670714659E-2</v>
      </c>
      <c r="AN7">
        <v>1.4059395121427001</v>
      </c>
    </row>
    <row r="8" spans="1:40" x14ac:dyDescent="0.45">
      <c r="A8" s="1" t="s">
        <v>45</v>
      </c>
      <c r="B8">
        <v>210.3551593860889</v>
      </c>
      <c r="C8">
        <v>24.293530901521951</v>
      </c>
      <c r="D8">
        <v>10.60111060389873</v>
      </c>
      <c r="E8">
        <v>9.5324986621158008</v>
      </c>
      <c r="F8">
        <v>60.397138739716553</v>
      </c>
      <c r="G8">
        <v>8.6158771172047981</v>
      </c>
      <c r="H8">
        <v>23.269939840721261</v>
      </c>
      <c r="I8">
        <v>26.821098235945989</v>
      </c>
      <c r="J8">
        <v>44.540112396763433</v>
      </c>
      <c r="K8">
        <v>15.362266036270899</v>
      </c>
      <c r="L8">
        <v>452.09907902320703</v>
      </c>
      <c r="M8">
        <v>89.02250427853005</v>
      </c>
      <c r="N8">
        <v>19.1158540887557</v>
      </c>
      <c r="O8">
        <v>35.082483966717227</v>
      </c>
      <c r="P8">
        <v>34.048915054465077</v>
      </c>
      <c r="Q8">
        <v>26.068518563979278</v>
      </c>
      <c r="R8">
        <v>11.284394980983</v>
      </c>
      <c r="S8">
        <v>116.63009327511929</v>
      </c>
      <c r="T8">
        <v>5.8401601668170411</v>
      </c>
      <c r="U8">
        <v>103.8539158761895</v>
      </c>
      <c r="V8">
        <v>90.458672235560172</v>
      </c>
      <c r="W8">
        <v>1459.17363758137</v>
      </c>
      <c r="X8">
        <v>2.3685381640022212</v>
      </c>
      <c r="Y8">
        <v>4.4889745700598391</v>
      </c>
      <c r="Z8">
        <v>40.071479868496723</v>
      </c>
      <c r="AA8">
        <v>123.8728269515219</v>
      </c>
      <c r="AB8">
        <v>4.0930854331981754</v>
      </c>
      <c r="AC8">
        <v>102.2332167273379</v>
      </c>
      <c r="AD8">
        <v>37.810681214619592</v>
      </c>
      <c r="AE8">
        <v>33.262832412701137</v>
      </c>
      <c r="AF8">
        <v>9.8652644768339943</v>
      </c>
      <c r="AG8">
        <v>265.35363480261248</v>
      </c>
      <c r="AH8">
        <v>235.3120890244447</v>
      </c>
      <c r="AI8">
        <v>68.440887303791072</v>
      </c>
      <c r="AJ8">
        <v>434.77480213684288</v>
      </c>
      <c r="AK8">
        <v>244.43936783037589</v>
      </c>
      <c r="AL8">
        <v>772.11329507844334</v>
      </c>
      <c r="AM8">
        <v>5.3615103600585377E-2</v>
      </c>
      <c r="AN8">
        <v>6.3346375275458602</v>
      </c>
    </row>
    <row r="9" spans="1:40" x14ac:dyDescent="0.45">
      <c r="A9" s="1" t="s">
        <v>46</v>
      </c>
      <c r="B9">
        <v>16.851160270104341</v>
      </c>
      <c r="C9">
        <v>1.850817793745791</v>
      </c>
      <c r="D9">
        <v>0.42834421041318138</v>
      </c>
      <c r="E9">
        <v>0.58319105338492694</v>
      </c>
      <c r="F9">
        <v>9.6161834221869888</v>
      </c>
      <c r="G9">
        <v>2.1859173389920321</v>
      </c>
      <c r="H9">
        <v>3.1110838081421091</v>
      </c>
      <c r="I9">
        <v>3.416703810243765</v>
      </c>
      <c r="J9">
        <v>9.1857494882696944</v>
      </c>
      <c r="K9">
        <v>1.639065421807204</v>
      </c>
      <c r="L9">
        <v>10.34275196238938</v>
      </c>
      <c r="M9">
        <v>13.021051832576459</v>
      </c>
      <c r="N9">
        <v>2.647327598942697</v>
      </c>
      <c r="O9">
        <v>10.00597479233782</v>
      </c>
      <c r="P9">
        <v>8.1771758774777386</v>
      </c>
      <c r="Q9">
        <v>6.6316404715854276</v>
      </c>
      <c r="R9">
        <v>2.624407336139968</v>
      </c>
      <c r="S9">
        <v>29.79217075058461</v>
      </c>
      <c r="T9">
        <v>1.2809737562318131</v>
      </c>
      <c r="U9">
        <v>52.70977158247937</v>
      </c>
      <c r="V9">
        <v>20.348511145452051</v>
      </c>
      <c r="W9">
        <v>300.6771798833222</v>
      </c>
      <c r="X9">
        <v>0.32946879659230183</v>
      </c>
      <c r="Y9">
        <v>2.4883368274978528</v>
      </c>
      <c r="Z9">
        <v>5.623655934665666</v>
      </c>
      <c r="AA9">
        <v>63.243107542839333</v>
      </c>
      <c r="AB9">
        <v>1.057539503020549</v>
      </c>
      <c r="AC9">
        <v>16.681205114580639</v>
      </c>
      <c r="AD9">
        <v>4.1844791792107214</v>
      </c>
      <c r="AE9">
        <v>5.7873820822754993</v>
      </c>
      <c r="AF9">
        <v>1.3430300949818239</v>
      </c>
      <c r="AG9">
        <v>16.62696898414903</v>
      </c>
      <c r="AH9">
        <v>33.685188057032313</v>
      </c>
      <c r="AI9">
        <v>14.4229477719374</v>
      </c>
      <c r="AJ9">
        <v>78.103260776610384</v>
      </c>
      <c r="AK9">
        <v>43.111711063482069</v>
      </c>
      <c r="AL9">
        <v>241.14296266944811</v>
      </c>
      <c r="AM9">
        <v>8.202250773745862E-3</v>
      </c>
      <c r="AN9">
        <v>0.9630002926977812</v>
      </c>
    </row>
    <row r="10" spans="1:40" x14ac:dyDescent="0.45">
      <c r="A10" s="1" t="s">
        <v>47</v>
      </c>
      <c r="B10">
        <v>1453.8077960749299</v>
      </c>
      <c r="C10">
        <v>122.02731957267321</v>
      </c>
      <c r="D10">
        <v>55.296047249352718</v>
      </c>
      <c r="E10">
        <v>13.31038187036971</v>
      </c>
      <c r="F10">
        <v>178.44075117459681</v>
      </c>
      <c r="G10">
        <v>56.911639194549139</v>
      </c>
      <c r="H10">
        <v>43.418247788031792</v>
      </c>
      <c r="I10">
        <v>50.296723618426498</v>
      </c>
      <c r="J10">
        <v>73.64685938420898</v>
      </c>
      <c r="K10">
        <v>17.1966523942876</v>
      </c>
      <c r="L10">
        <v>176.19171049773291</v>
      </c>
      <c r="M10">
        <v>176.54209753553951</v>
      </c>
      <c r="N10">
        <v>68.759602395710715</v>
      </c>
      <c r="O10">
        <v>87.049135999071865</v>
      </c>
      <c r="P10">
        <v>181.68856002483321</v>
      </c>
      <c r="Q10">
        <v>76.121055483790926</v>
      </c>
      <c r="R10">
        <v>13.760593253343201</v>
      </c>
      <c r="S10">
        <v>98.859399505991419</v>
      </c>
      <c r="T10">
        <v>7.0311198895061464</v>
      </c>
      <c r="U10">
        <v>604.87674660724474</v>
      </c>
      <c r="V10">
        <v>367.43076722200573</v>
      </c>
      <c r="W10">
        <v>1771.112988776285</v>
      </c>
      <c r="X10">
        <v>4.1242371175047516</v>
      </c>
      <c r="Y10">
        <v>8.8193796302936018</v>
      </c>
      <c r="Z10">
        <v>59.534171955109187</v>
      </c>
      <c r="AA10">
        <v>240.50432189869511</v>
      </c>
      <c r="AB10">
        <v>11.173387533129659</v>
      </c>
      <c r="AC10">
        <v>285.12670868517409</v>
      </c>
      <c r="AD10">
        <v>61.735267546568863</v>
      </c>
      <c r="AE10">
        <v>68.7155706332736</v>
      </c>
      <c r="AF10">
        <v>14.88308442626607</v>
      </c>
      <c r="AG10">
        <v>786.93359785049006</v>
      </c>
      <c r="AH10">
        <v>384.8093676980169</v>
      </c>
      <c r="AI10">
        <v>73.507643193470926</v>
      </c>
      <c r="AJ10">
        <v>490.39029130941827</v>
      </c>
      <c r="AK10">
        <v>245.52261336317389</v>
      </c>
      <c r="AL10">
        <v>2045.5613559014171</v>
      </c>
      <c r="AM10">
        <v>0.13862527159124469</v>
      </c>
      <c r="AN10">
        <v>13.49881209056592</v>
      </c>
    </row>
    <row r="11" spans="1:40" x14ac:dyDescent="0.45">
      <c r="A11" s="1" t="s">
        <v>48</v>
      </c>
      <c r="B11">
        <v>145.17086680403401</v>
      </c>
      <c r="C11">
        <v>15.444849781910751</v>
      </c>
      <c r="D11">
        <v>2.0937127699726039</v>
      </c>
      <c r="E11">
        <v>2.3661057662532352</v>
      </c>
      <c r="F11">
        <v>42.824926976345772</v>
      </c>
      <c r="G11">
        <v>3.1041608408900201</v>
      </c>
      <c r="H11">
        <v>12.835938589183019</v>
      </c>
      <c r="I11">
        <v>15.40701023338405</v>
      </c>
      <c r="J11">
        <v>16.574867910243771</v>
      </c>
      <c r="K11">
        <v>7.4721765138511724</v>
      </c>
      <c r="L11">
        <v>59.820708566650552</v>
      </c>
      <c r="M11">
        <v>53.53426378607486</v>
      </c>
      <c r="N11">
        <v>7.6628100235043526</v>
      </c>
      <c r="O11">
        <v>18.106935472492989</v>
      </c>
      <c r="P11">
        <v>21.111261641706321</v>
      </c>
      <c r="Q11">
        <v>18.51821002298696</v>
      </c>
      <c r="R11">
        <v>4.1391068414939687</v>
      </c>
      <c r="S11">
        <v>32.779132650232853</v>
      </c>
      <c r="T11">
        <v>2.5448044083053052</v>
      </c>
      <c r="U11">
        <v>76.382231942193215</v>
      </c>
      <c r="V11">
        <v>301.98877226140598</v>
      </c>
      <c r="W11">
        <v>380.65385774114247</v>
      </c>
      <c r="X11">
        <v>1.27436702162698</v>
      </c>
      <c r="Y11">
        <v>2.3376489937020311</v>
      </c>
      <c r="Z11">
        <v>21.49092797926583</v>
      </c>
      <c r="AA11">
        <v>63.540589199324693</v>
      </c>
      <c r="AB11">
        <v>2.0817030873214541</v>
      </c>
      <c r="AC11">
        <v>42.524108393649684</v>
      </c>
      <c r="AD11">
        <v>20.541563553438721</v>
      </c>
      <c r="AE11">
        <v>15.168784693435811</v>
      </c>
      <c r="AF11">
        <v>5.2846266300206537</v>
      </c>
      <c r="AG11">
        <v>122.4350356593468</v>
      </c>
      <c r="AH11">
        <v>104.8037959956217</v>
      </c>
      <c r="AI11">
        <v>19.971844854772421</v>
      </c>
      <c r="AJ11">
        <v>127.24014049113551</v>
      </c>
      <c r="AK11">
        <v>65.910659498125341</v>
      </c>
      <c r="AL11">
        <v>615.10311678007702</v>
      </c>
      <c r="AM11">
        <v>3.4986721378754339E-2</v>
      </c>
      <c r="AN11">
        <v>4.744335150604253</v>
      </c>
    </row>
    <row r="12" spans="1:40" x14ac:dyDescent="0.45">
      <c r="A12" s="1" t="s">
        <v>49</v>
      </c>
      <c r="B12">
        <v>148.179093629443</v>
      </c>
      <c r="C12">
        <v>18.848196368961641</v>
      </c>
      <c r="D12">
        <v>14.03420930899353</v>
      </c>
      <c r="E12">
        <v>2.2999720897875102</v>
      </c>
      <c r="F12">
        <v>95.080373347779911</v>
      </c>
      <c r="G12">
        <v>7.6464413909042896</v>
      </c>
      <c r="H12">
        <v>9.5781851586351188</v>
      </c>
      <c r="I12">
        <v>11.148003445981679</v>
      </c>
      <c r="J12">
        <v>23.660381004431269</v>
      </c>
      <c r="K12">
        <v>4.3739382282076091</v>
      </c>
      <c r="L12">
        <v>126.4941262381802</v>
      </c>
      <c r="M12">
        <v>56.64806275790805</v>
      </c>
      <c r="N12">
        <v>26.191940634996079</v>
      </c>
      <c r="O12">
        <v>19.1985071420055</v>
      </c>
      <c r="P12">
        <v>33.28732977089782</v>
      </c>
      <c r="Q12">
        <v>18.032368271762799</v>
      </c>
      <c r="R12">
        <v>5.3691704178910848</v>
      </c>
      <c r="S12">
        <v>47.673639155805823</v>
      </c>
      <c r="T12">
        <v>2.1990779219482239</v>
      </c>
      <c r="U12">
        <v>73.434271705905275</v>
      </c>
      <c r="V12">
        <v>53.753406258913387</v>
      </c>
      <c r="W12">
        <v>335.44720563830492</v>
      </c>
      <c r="X12">
        <v>0.80438613614719712</v>
      </c>
      <c r="Y12">
        <v>3.0936600393819602</v>
      </c>
      <c r="Z12">
        <v>12.91556761327311</v>
      </c>
      <c r="AA12">
        <v>81.358360907627883</v>
      </c>
      <c r="AB12">
        <v>1.9602914278052599</v>
      </c>
      <c r="AC12">
        <v>48.070439804121229</v>
      </c>
      <c r="AD12">
        <v>12.91910117630165</v>
      </c>
      <c r="AE12">
        <v>14.67939888846313</v>
      </c>
      <c r="AF12">
        <v>3.844650144078031</v>
      </c>
      <c r="AG12">
        <v>198.4870548479922</v>
      </c>
      <c r="AH12">
        <v>82.419022838797048</v>
      </c>
      <c r="AI12">
        <v>23.868337164419678</v>
      </c>
      <c r="AJ12">
        <v>137.50722336019521</v>
      </c>
      <c r="AK12">
        <v>68.077738650633293</v>
      </c>
      <c r="AL12">
        <v>429.03295635192728</v>
      </c>
      <c r="AM12">
        <v>3.7612475038665202E-2</v>
      </c>
      <c r="AN12">
        <v>3.1253291532682228</v>
      </c>
    </row>
    <row r="13" spans="1:40" x14ac:dyDescent="0.45">
      <c r="A13" s="1" t="s">
        <v>50</v>
      </c>
      <c r="B13">
        <v>1121.195642586506</v>
      </c>
      <c r="C13">
        <v>68.919927465575995</v>
      </c>
      <c r="D13">
        <v>27.054113304746821</v>
      </c>
      <c r="E13">
        <v>12.7760646609165</v>
      </c>
      <c r="F13">
        <v>66.501001519871821</v>
      </c>
      <c r="G13">
        <v>13.149154486311669</v>
      </c>
      <c r="H13">
        <v>30.362212267750682</v>
      </c>
      <c r="I13">
        <v>36.688714294386607</v>
      </c>
      <c r="J13">
        <v>55.692196436884707</v>
      </c>
      <c r="K13">
        <v>12.160949448494421</v>
      </c>
      <c r="L13">
        <v>64.330838877466533</v>
      </c>
      <c r="M13">
        <v>234.62193582015601</v>
      </c>
      <c r="N13">
        <v>21.548544671661372</v>
      </c>
      <c r="O13">
        <v>22.07164179871706</v>
      </c>
      <c r="P13">
        <v>170.07255043435049</v>
      </c>
      <c r="Q13">
        <v>53.941063772417529</v>
      </c>
      <c r="R13">
        <v>16.027808291460779</v>
      </c>
      <c r="S13">
        <v>103.2221761552636</v>
      </c>
      <c r="T13">
        <v>5.9950627397916429</v>
      </c>
      <c r="U13">
        <v>145.07499411127</v>
      </c>
      <c r="V13">
        <v>165.85758332647691</v>
      </c>
      <c r="W13">
        <v>1332.522476379708</v>
      </c>
      <c r="X13">
        <v>3.2616155740916022</v>
      </c>
      <c r="Y13">
        <v>3.8754006977635171</v>
      </c>
      <c r="Z13">
        <v>48.814274488173893</v>
      </c>
      <c r="AA13">
        <v>104.0258479285709</v>
      </c>
      <c r="AB13">
        <v>2.917611075064372</v>
      </c>
      <c r="AC13">
        <v>286.99032390025133</v>
      </c>
      <c r="AD13">
        <v>43.09918909253031</v>
      </c>
      <c r="AE13">
        <v>43.648801664058588</v>
      </c>
      <c r="AF13">
        <v>10.943730568485259</v>
      </c>
      <c r="AG13">
        <v>593.74792207168184</v>
      </c>
      <c r="AH13">
        <v>281.05508967449867</v>
      </c>
      <c r="AI13">
        <v>92.346619707266086</v>
      </c>
      <c r="AJ13">
        <v>419.90676072774818</v>
      </c>
      <c r="AK13">
        <v>232.29382364196829</v>
      </c>
      <c r="AL13">
        <v>823.3658060300736</v>
      </c>
      <c r="AM13">
        <v>8.6484675635691427E-2</v>
      </c>
      <c r="AN13">
        <v>7.6716460182461361</v>
      </c>
    </row>
    <row r="14" spans="1:40" x14ac:dyDescent="0.45">
      <c r="A14" s="1" t="s">
        <v>51</v>
      </c>
      <c r="B14">
        <v>555.91328206891967</v>
      </c>
      <c r="C14">
        <v>22.34273016419656</v>
      </c>
      <c r="D14">
        <v>8.2358072005941683</v>
      </c>
      <c r="E14">
        <v>4.2789593157407833</v>
      </c>
      <c r="F14">
        <v>17.072667078756901</v>
      </c>
      <c r="G14">
        <v>4.5464686022465974</v>
      </c>
      <c r="H14">
        <v>7.3450678904331594</v>
      </c>
      <c r="I14">
        <v>8.5466280819751379</v>
      </c>
      <c r="J14">
        <v>13.417669802975739</v>
      </c>
      <c r="K14">
        <v>2.9167655156245491</v>
      </c>
      <c r="L14">
        <v>60.802317862119679</v>
      </c>
      <c r="M14">
        <v>23.101176356715261</v>
      </c>
      <c r="N14">
        <v>5.7071581912330114</v>
      </c>
      <c r="O14">
        <v>8.0323764701093197</v>
      </c>
      <c r="P14">
        <v>9.7902854341813903</v>
      </c>
      <c r="Q14">
        <v>8.7177450637775085</v>
      </c>
      <c r="R14">
        <v>2.694438571147185</v>
      </c>
      <c r="S14">
        <v>27.76058328207942</v>
      </c>
      <c r="T14">
        <v>1.4682486635667109</v>
      </c>
      <c r="U14">
        <v>30.20045174109713</v>
      </c>
      <c r="V14">
        <v>47.112708701302772</v>
      </c>
      <c r="W14">
        <v>185.81585282891609</v>
      </c>
      <c r="X14">
        <v>0.92833811174431846</v>
      </c>
      <c r="Y14">
        <v>3.0334055735306662</v>
      </c>
      <c r="Z14">
        <v>11.71613844381689</v>
      </c>
      <c r="AA14">
        <v>76.126426301628825</v>
      </c>
      <c r="AB14">
        <v>0.75004910519001977</v>
      </c>
      <c r="AC14">
        <v>90.589892508931783</v>
      </c>
      <c r="AD14">
        <v>9.7390258186853913</v>
      </c>
      <c r="AE14">
        <v>7.8166548862042813</v>
      </c>
      <c r="AF14">
        <v>2.8203131635548599</v>
      </c>
      <c r="AG14">
        <v>339.6329178734274</v>
      </c>
      <c r="AH14">
        <v>54.0406692618633</v>
      </c>
      <c r="AI14">
        <v>13.201619681655419</v>
      </c>
      <c r="AJ14">
        <v>93.34506842462018</v>
      </c>
      <c r="AK14">
        <v>46.898516530801622</v>
      </c>
      <c r="AL14">
        <v>234.4494770343014</v>
      </c>
      <c r="AM14">
        <v>5.4938902799882741E-2</v>
      </c>
      <c r="AN14">
        <v>1.838773378499903</v>
      </c>
    </row>
    <row r="15" spans="1:40" x14ac:dyDescent="0.45">
      <c r="A15" s="1" t="s">
        <v>52</v>
      </c>
      <c r="B15">
        <v>743.04777615685646</v>
      </c>
      <c r="C15">
        <v>35.150003778171438</v>
      </c>
      <c r="D15">
        <v>5.9518827614674024</v>
      </c>
      <c r="E15">
        <v>13.058664541365721</v>
      </c>
      <c r="F15">
        <v>140.81311296122141</v>
      </c>
      <c r="G15">
        <v>24.620261641910769</v>
      </c>
      <c r="H15">
        <v>10.945850925740141</v>
      </c>
      <c r="I15">
        <v>12.99149241134071</v>
      </c>
      <c r="J15">
        <v>34.715988771871181</v>
      </c>
      <c r="K15">
        <v>4.2072179430018224</v>
      </c>
      <c r="L15">
        <v>27.317365512106921</v>
      </c>
      <c r="M15">
        <v>92.754050227010111</v>
      </c>
      <c r="N15">
        <v>34.803295631449643</v>
      </c>
      <c r="O15">
        <v>21.38204319551194</v>
      </c>
      <c r="P15">
        <v>29.594444803053712</v>
      </c>
      <c r="Q15">
        <v>23.572154693460959</v>
      </c>
      <c r="R15">
        <v>10.961616800758071</v>
      </c>
      <c r="S15">
        <v>86.449507814640356</v>
      </c>
      <c r="T15">
        <v>3.1508401298306672</v>
      </c>
      <c r="U15">
        <v>60.920551610935412</v>
      </c>
      <c r="V15">
        <v>95.975319532543153</v>
      </c>
      <c r="W15">
        <v>238.7973426849347</v>
      </c>
      <c r="X15">
        <v>0.98336712580736441</v>
      </c>
      <c r="Y15">
        <v>3.4121395557615419</v>
      </c>
      <c r="Z15">
        <v>14.144607703058471</v>
      </c>
      <c r="AA15">
        <v>90.916034564884555</v>
      </c>
      <c r="AB15">
        <v>1.472917870415547</v>
      </c>
      <c r="AC15">
        <v>173.0370508297965</v>
      </c>
      <c r="AD15">
        <v>13.64778167893108</v>
      </c>
      <c r="AE15">
        <v>23.21718186578029</v>
      </c>
      <c r="AF15">
        <v>4.3946602637362044</v>
      </c>
      <c r="AG15">
        <v>189.55148184370881</v>
      </c>
      <c r="AH15">
        <v>108.7742999156504</v>
      </c>
      <c r="AI15">
        <v>26.291932985360791</v>
      </c>
      <c r="AJ15">
        <v>176.2367525627435</v>
      </c>
      <c r="AK15">
        <v>87.406904345609519</v>
      </c>
      <c r="AL15">
        <v>458.79233697837287</v>
      </c>
      <c r="AM15">
        <v>5.9286713048108883E-2</v>
      </c>
      <c r="AN15">
        <v>3.1123384523945479</v>
      </c>
    </row>
    <row r="16" spans="1:40" x14ac:dyDescent="0.45">
      <c r="A16" s="1" t="s">
        <v>53</v>
      </c>
      <c r="B16">
        <v>349.77072788446338</v>
      </c>
      <c r="C16">
        <v>20.357515146021111</v>
      </c>
      <c r="D16">
        <v>4.4647514603093628</v>
      </c>
      <c r="E16">
        <v>3.899943655109853</v>
      </c>
      <c r="F16">
        <v>76.145654356518321</v>
      </c>
      <c r="G16">
        <v>9.8802801094243993</v>
      </c>
      <c r="H16">
        <v>33.117324853576193</v>
      </c>
      <c r="I16">
        <v>40.149957528168237</v>
      </c>
      <c r="J16">
        <v>65.722297106867003</v>
      </c>
      <c r="K16">
        <v>9.6981417565441319</v>
      </c>
      <c r="L16">
        <v>76.60475655397488</v>
      </c>
      <c r="M16">
        <v>112.3738601492495</v>
      </c>
      <c r="N16">
        <v>27.17964379045976</v>
      </c>
      <c r="O16">
        <v>22.63089995845278</v>
      </c>
      <c r="P16">
        <v>54.339347078295702</v>
      </c>
      <c r="Q16">
        <v>56.684706681041249</v>
      </c>
      <c r="R16">
        <v>21.721147498034131</v>
      </c>
      <c r="S16">
        <v>149.96678679872079</v>
      </c>
      <c r="T16">
        <v>5.1967867755882784</v>
      </c>
      <c r="U16">
        <v>100.6080690513014</v>
      </c>
      <c r="V16">
        <v>404.02935288119221</v>
      </c>
      <c r="W16">
        <v>574.76407368439766</v>
      </c>
      <c r="X16">
        <v>3.7212861631597161</v>
      </c>
      <c r="Y16">
        <v>6.8497121724579619</v>
      </c>
      <c r="Z16">
        <v>45.516931247147276</v>
      </c>
      <c r="AA16">
        <v>176.61402292143501</v>
      </c>
      <c r="AB16">
        <v>2.720789210435044</v>
      </c>
      <c r="AC16">
        <v>131.90283296630469</v>
      </c>
      <c r="AD16">
        <v>28.011356342689322</v>
      </c>
      <c r="AE16">
        <v>46.837035569570283</v>
      </c>
      <c r="AF16">
        <v>8.611126257894993</v>
      </c>
      <c r="AG16">
        <v>449.77847573758049</v>
      </c>
      <c r="AH16">
        <v>201.08456698321399</v>
      </c>
      <c r="AI16">
        <v>63.433270867730073</v>
      </c>
      <c r="AJ16">
        <v>298.45936492225633</v>
      </c>
      <c r="AK16">
        <v>140.74972004817491</v>
      </c>
      <c r="AL16">
        <v>845.87449010965179</v>
      </c>
      <c r="AM16">
        <v>6.2505975022550495E-2</v>
      </c>
      <c r="AN16">
        <v>6.7085049488697894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7098.0412041220097</v>
      </c>
      <c r="C2">
        <v>276.53735320804788</v>
      </c>
      <c r="D2">
        <v>79.954083856772428</v>
      </c>
      <c r="E2">
        <v>53.195517602837043</v>
      </c>
      <c r="F2">
        <v>323.83819061428068</v>
      </c>
      <c r="G2">
        <v>87.453286636387887</v>
      </c>
      <c r="H2">
        <v>43.218865226938213</v>
      </c>
      <c r="I2">
        <v>53.585853857621757</v>
      </c>
      <c r="J2">
        <v>60.943047603659593</v>
      </c>
      <c r="K2">
        <v>8.597303444277296</v>
      </c>
      <c r="L2">
        <v>44.615132405945701</v>
      </c>
      <c r="M2">
        <v>141.97004402111861</v>
      </c>
      <c r="N2">
        <v>74.784754139697441</v>
      </c>
      <c r="O2">
        <v>14.45213405556297</v>
      </c>
      <c r="P2">
        <v>37.975478274909761</v>
      </c>
      <c r="Q2">
        <v>14.905345835869561</v>
      </c>
      <c r="R2">
        <v>19.196521604843699</v>
      </c>
      <c r="S2">
        <v>181.457954236457</v>
      </c>
      <c r="T2">
        <v>11.74516306843217</v>
      </c>
      <c r="U2">
        <v>63.688089892844353</v>
      </c>
      <c r="V2">
        <v>101.9538049470234</v>
      </c>
      <c r="W2">
        <v>223.45936234236521</v>
      </c>
      <c r="X2">
        <v>1.978443972527874</v>
      </c>
      <c r="Y2">
        <v>2.615051927889156</v>
      </c>
      <c r="Z2">
        <v>31.338389099352241</v>
      </c>
      <c r="AA2">
        <v>76.574759659508345</v>
      </c>
      <c r="AB2">
        <v>1.45263099925359</v>
      </c>
      <c r="AC2">
        <v>993.21924140081092</v>
      </c>
      <c r="AD2">
        <v>104.7331777491169</v>
      </c>
      <c r="AE2">
        <v>42.501853952944117</v>
      </c>
      <c r="AF2">
        <v>16.19035199697592</v>
      </c>
      <c r="AG2">
        <v>1848.255174212605</v>
      </c>
      <c r="AH2">
        <v>235.9021245058693</v>
      </c>
      <c r="AI2">
        <v>74.931141438742429</v>
      </c>
      <c r="AJ2">
        <v>409.98887596832992</v>
      </c>
      <c r="AK2">
        <v>219.20406233685301</v>
      </c>
      <c r="AL2">
        <v>685.59949044320433</v>
      </c>
      <c r="AM2">
        <v>0.20629788939149199</v>
      </c>
      <c r="AN2">
        <v>14.149630918710701</v>
      </c>
    </row>
    <row r="3" spans="1:40" x14ac:dyDescent="0.45">
      <c r="A3" s="1" t="s">
        <v>55</v>
      </c>
      <c r="B3">
        <v>3.553700096142661</v>
      </c>
      <c r="C3">
        <v>0.33128513206712851</v>
      </c>
      <c r="D3">
        <v>0.1008099674493835</v>
      </c>
      <c r="E3">
        <v>0.1465692843439734</v>
      </c>
      <c r="F3">
        <v>1.171503493440808</v>
      </c>
      <c r="G3">
        <v>0.43741757704826828</v>
      </c>
      <c r="H3">
        <v>0.43565532467547652</v>
      </c>
      <c r="I3">
        <v>0.55103420442488615</v>
      </c>
      <c r="J3">
        <v>2.5308588220229469</v>
      </c>
      <c r="K3">
        <v>9.773748850569472E-2</v>
      </c>
      <c r="L3">
        <v>0.38331408253628763</v>
      </c>
      <c r="M3">
        <v>2.984337649696823</v>
      </c>
      <c r="N3">
        <v>0.27954788691751242</v>
      </c>
      <c r="O3">
        <v>0.1959714208737956</v>
      </c>
      <c r="P3">
        <v>0.29343909701852922</v>
      </c>
      <c r="Q3">
        <v>0.243031714326891</v>
      </c>
      <c r="R3">
        <v>0.14821284000647181</v>
      </c>
      <c r="S3">
        <v>1.1886699970234971</v>
      </c>
      <c r="T3">
        <v>5.2114091698975212E-2</v>
      </c>
      <c r="U3">
        <v>1.1212890523417709</v>
      </c>
      <c r="V3">
        <v>0.64795103035689527</v>
      </c>
      <c r="W3">
        <v>0.71591832623694351</v>
      </c>
      <c r="X3">
        <v>1.4254764690066261E-2</v>
      </c>
      <c r="Y3">
        <v>3.3448941680175703E-2</v>
      </c>
      <c r="Z3">
        <v>0.2450539610395889</v>
      </c>
      <c r="AA3">
        <v>0.91218735970365994</v>
      </c>
      <c r="AB3">
        <v>2.606850013639948E-2</v>
      </c>
      <c r="AC3">
        <v>4.1155258094863836</v>
      </c>
      <c r="AD3">
        <v>0.74813973996392114</v>
      </c>
      <c r="AE3">
        <v>2.834640803572964</v>
      </c>
      <c r="AF3">
        <v>0.1373561295101009</v>
      </c>
      <c r="AG3">
        <v>2.1436400362000509</v>
      </c>
      <c r="AH3">
        <v>7.3044988753068312</v>
      </c>
      <c r="AI3">
        <v>0.34856549879406939</v>
      </c>
      <c r="AJ3">
        <v>2.2866089887126728</v>
      </c>
      <c r="AK3">
        <v>1.2159982854388061</v>
      </c>
      <c r="AL3">
        <v>13.72151375493524</v>
      </c>
      <c r="AM3">
        <v>9.5410795684960415E-4</v>
      </c>
      <c r="AN3">
        <v>0.18299796745013219</v>
      </c>
    </row>
    <row r="4" spans="1:40" x14ac:dyDescent="0.45">
      <c r="A4" s="1" t="s">
        <v>56</v>
      </c>
      <c r="B4">
        <v>42.937081393252058</v>
      </c>
      <c r="C4">
        <v>5.4351224922994001</v>
      </c>
      <c r="D4">
        <v>0.33336278133025787</v>
      </c>
      <c r="E4">
        <v>2.6403146675904959E-2</v>
      </c>
      <c r="F4">
        <v>0.38370749160809869</v>
      </c>
      <c r="G4">
        <v>5.4866605374421062E-2</v>
      </c>
      <c r="H4">
        <v>0.42652669137743171</v>
      </c>
      <c r="I4">
        <v>0.55544633275712751</v>
      </c>
      <c r="J4">
        <v>0.23685407822526511</v>
      </c>
      <c r="K4">
        <v>6.551586596947985E-2</v>
      </c>
      <c r="L4">
        <v>0.28364469842339451</v>
      </c>
      <c r="M4">
        <v>0.12994375079475121</v>
      </c>
      <c r="N4">
        <v>4.5356464321994187E-2</v>
      </c>
      <c r="O4">
        <v>3.5804079187623468E-2</v>
      </c>
      <c r="P4">
        <v>3.686573466575889E-2</v>
      </c>
      <c r="Q4">
        <v>3.1610481077926827E-2</v>
      </c>
      <c r="R4">
        <v>7.3100414694293653E-2</v>
      </c>
      <c r="S4">
        <v>0.78373156824011503</v>
      </c>
      <c r="T4">
        <v>0.1480249579006313</v>
      </c>
      <c r="U4">
        <v>0.24131598958603151</v>
      </c>
      <c r="V4">
        <v>0.44984249029098572</v>
      </c>
      <c r="W4">
        <v>2.912917714490403</v>
      </c>
      <c r="X4">
        <v>1.5237225838626909E-2</v>
      </c>
      <c r="Y4">
        <v>8.2058379584817841E-3</v>
      </c>
      <c r="Z4">
        <v>0.28090513423160551</v>
      </c>
      <c r="AA4">
        <v>0.2809810368072363</v>
      </c>
      <c r="AB4">
        <v>3.9330011321769354E-3</v>
      </c>
      <c r="AC4">
        <v>0.71847391792735249</v>
      </c>
      <c r="AD4">
        <v>1.4363044750415559</v>
      </c>
      <c r="AE4">
        <v>0.19366638282720269</v>
      </c>
      <c r="AF4">
        <v>0.18544150833244821</v>
      </c>
      <c r="AG4">
        <v>27.573376582026629</v>
      </c>
      <c r="AH4">
        <v>1.473494042055262</v>
      </c>
      <c r="AI4">
        <v>0.50096346895044985</v>
      </c>
      <c r="AJ4">
        <v>2.2497008663476379</v>
      </c>
      <c r="AK4">
        <v>1.278173625409267</v>
      </c>
      <c r="AL4">
        <v>1.99836571813674</v>
      </c>
      <c r="AM4">
        <v>4.6333818722029692E-4</v>
      </c>
      <c r="AN4">
        <v>5.2038984067069048E-2</v>
      </c>
    </row>
    <row r="5" spans="1:40" x14ac:dyDescent="0.45">
      <c r="A5" s="1" t="s">
        <v>57</v>
      </c>
      <c r="B5">
        <v>152.0807682835987</v>
      </c>
      <c r="C5">
        <v>17.642704541625129</v>
      </c>
      <c r="D5">
        <v>4.3759207389565331</v>
      </c>
      <c r="E5">
        <v>9.3094735656064973</v>
      </c>
      <c r="F5">
        <v>100.85545929115879</v>
      </c>
      <c r="G5">
        <v>25.456589702665742</v>
      </c>
      <c r="H5">
        <v>21.38257862893467</v>
      </c>
      <c r="I5">
        <v>26.70169543199296</v>
      </c>
      <c r="J5">
        <v>28.070562956423242</v>
      </c>
      <c r="K5">
        <v>22.485833801727221</v>
      </c>
      <c r="L5">
        <v>1710.167456162872</v>
      </c>
      <c r="M5">
        <v>92.080949535768028</v>
      </c>
      <c r="N5">
        <v>27.960103280255769</v>
      </c>
      <c r="O5">
        <v>25.42506537208904</v>
      </c>
      <c r="P5">
        <v>47.851845686605273</v>
      </c>
      <c r="Q5">
        <v>27.69715713142747</v>
      </c>
      <c r="R5">
        <v>6.8315413035048183</v>
      </c>
      <c r="S5">
        <v>59.331909439292659</v>
      </c>
      <c r="T5">
        <v>5.0905764309352497</v>
      </c>
      <c r="U5">
        <v>100.0606552630059</v>
      </c>
      <c r="V5">
        <v>152.584042412504</v>
      </c>
      <c r="W5">
        <v>147.51173623987481</v>
      </c>
      <c r="X5">
        <v>1.574389188329409</v>
      </c>
      <c r="Y5">
        <v>2.8498467582574598</v>
      </c>
      <c r="Z5">
        <v>27.308893677297959</v>
      </c>
      <c r="AA5">
        <v>80.492450433263357</v>
      </c>
      <c r="AB5">
        <v>2.0695690725393581</v>
      </c>
      <c r="AC5">
        <v>66.984775151689703</v>
      </c>
      <c r="AD5">
        <v>33.71359838410671</v>
      </c>
      <c r="AE5">
        <v>24.122989713654182</v>
      </c>
      <c r="AF5">
        <v>13.6666842270354</v>
      </c>
      <c r="AG5">
        <v>158.71040941982801</v>
      </c>
      <c r="AH5">
        <v>156.488045008368</v>
      </c>
      <c r="AI5">
        <v>33.984399342630823</v>
      </c>
      <c r="AJ5">
        <v>172.04564621835459</v>
      </c>
      <c r="AK5">
        <v>93.235686129915081</v>
      </c>
      <c r="AL5">
        <v>669.52550456114659</v>
      </c>
      <c r="AM5">
        <v>4.4725318151195251E-2</v>
      </c>
      <c r="AN5">
        <v>7.1057688490541704</v>
      </c>
    </row>
    <row r="6" spans="1:40" x14ac:dyDescent="0.45">
      <c r="A6" s="1" t="s">
        <v>58</v>
      </c>
      <c r="B6">
        <v>258.83360070490562</v>
      </c>
      <c r="C6">
        <v>27.643292694467199</v>
      </c>
      <c r="D6">
        <v>6.694817957222817</v>
      </c>
      <c r="E6">
        <v>6.2371547550867357</v>
      </c>
      <c r="F6">
        <v>114.5038882684017</v>
      </c>
      <c r="G6">
        <v>16.157505992553691</v>
      </c>
      <c r="H6">
        <v>38.909879476090602</v>
      </c>
      <c r="I6">
        <v>47.468225916536298</v>
      </c>
      <c r="J6">
        <v>81.604931263733732</v>
      </c>
      <c r="K6">
        <v>24.083866456141791</v>
      </c>
      <c r="L6">
        <v>691.96183001271822</v>
      </c>
      <c r="M6">
        <v>124.1222748512445</v>
      </c>
      <c r="N6">
        <v>28.426025897611549</v>
      </c>
      <c r="O6">
        <v>55.717043126965891</v>
      </c>
      <c r="P6">
        <v>81.054912128010912</v>
      </c>
      <c r="Q6">
        <v>53.509286962331707</v>
      </c>
      <c r="R6">
        <v>18.663243198313609</v>
      </c>
      <c r="S6">
        <v>179.8715064089368</v>
      </c>
      <c r="T6">
        <v>8.9893767258202022</v>
      </c>
      <c r="U6">
        <v>209.96009007672649</v>
      </c>
      <c r="V6">
        <v>712.17709353161433</v>
      </c>
      <c r="W6">
        <v>509.83081150102652</v>
      </c>
      <c r="X6">
        <v>3.262131736973922</v>
      </c>
      <c r="Y6">
        <v>6.801889486822108</v>
      </c>
      <c r="Z6">
        <v>53.456286559403168</v>
      </c>
      <c r="AA6">
        <v>189.5566422078339</v>
      </c>
      <c r="AB6">
        <v>4.8036803013778746</v>
      </c>
      <c r="AC6">
        <v>137.90285454074171</v>
      </c>
      <c r="AD6">
        <v>52.374654209958123</v>
      </c>
      <c r="AE6">
        <v>56.201518430940347</v>
      </c>
      <c r="AF6">
        <v>16.996178065262221</v>
      </c>
      <c r="AG6">
        <v>351.30045272828909</v>
      </c>
      <c r="AH6">
        <v>302.74443354635628</v>
      </c>
      <c r="AI6">
        <v>65.228896558440027</v>
      </c>
      <c r="AJ6">
        <v>396.72859651864968</v>
      </c>
      <c r="AK6">
        <v>188.8205151236009</v>
      </c>
      <c r="AL6">
        <v>1461.284841642188</v>
      </c>
      <c r="AM6">
        <v>0.1184116758739905</v>
      </c>
      <c r="AN6">
        <v>13.20670935165179</v>
      </c>
    </row>
    <row r="7" spans="1:40" x14ac:dyDescent="0.45">
      <c r="A7" s="1" t="s">
        <v>59</v>
      </c>
      <c r="B7">
        <v>10.27107497130797</v>
      </c>
      <c r="C7">
        <v>1.43100037812498</v>
      </c>
      <c r="D7">
        <v>0.34874744681881292</v>
      </c>
      <c r="E7">
        <v>0.17621053214209159</v>
      </c>
      <c r="F7">
        <v>2.7333835266586162</v>
      </c>
      <c r="G7">
        <v>0.55469726039635259</v>
      </c>
      <c r="H7">
        <v>4.0205529616806537</v>
      </c>
      <c r="I7">
        <v>5.2530680636754523</v>
      </c>
      <c r="J7">
        <v>4.17138903209967</v>
      </c>
      <c r="K7">
        <v>1.1475397919461141</v>
      </c>
      <c r="L7">
        <v>1.8407818712390061</v>
      </c>
      <c r="M7">
        <v>2.8424519372460861</v>
      </c>
      <c r="N7">
        <v>0.74176728037700679</v>
      </c>
      <c r="O7">
        <v>0.95156500331468974</v>
      </c>
      <c r="P7">
        <v>12.411704237126759</v>
      </c>
      <c r="Q7">
        <v>1.005401572548509</v>
      </c>
      <c r="R7">
        <v>0.73850095722803777</v>
      </c>
      <c r="S7">
        <v>5.0220587411115662</v>
      </c>
      <c r="T7">
        <v>0.31167466978455971</v>
      </c>
      <c r="U7">
        <v>4.9772502627318156</v>
      </c>
      <c r="V7">
        <v>5.7847217910410134</v>
      </c>
      <c r="W7">
        <v>15.95755209665098</v>
      </c>
      <c r="X7">
        <v>0.1081747253136609</v>
      </c>
      <c r="Y7">
        <v>0.13515835398373069</v>
      </c>
      <c r="Z7">
        <v>1.7536560908270651</v>
      </c>
      <c r="AA7">
        <v>3.9290346465605901</v>
      </c>
      <c r="AB7">
        <v>9.9149037903636467E-2</v>
      </c>
      <c r="AC7">
        <v>5.2523733036054328</v>
      </c>
      <c r="AD7">
        <v>2.749854492998379</v>
      </c>
      <c r="AE7">
        <v>1.870356896172207</v>
      </c>
      <c r="AF7">
        <v>0.78852593095443357</v>
      </c>
      <c r="AG7">
        <v>14.64119236880672</v>
      </c>
      <c r="AH7">
        <v>11.77027581595588</v>
      </c>
      <c r="AI7">
        <v>2.7870343213573432</v>
      </c>
      <c r="AJ7">
        <v>16.63656736737115</v>
      </c>
      <c r="AK7">
        <v>6.6427737668177569</v>
      </c>
      <c r="AL7">
        <v>85.933253865776777</v>
      </c>
      <c r="AM7">
        <v>3.500890793725407E-3</v>
      </c>
      <c r="AN7">
        <v>1.340269766929453</v>
      </c>
    </row>
    <row r="8" spans="1:40" x14ac:dyDescent="0.45">
      <c r="A8" s="1" t="s">
        <v>60</v>
      </c>
      <c r="B8">
        <v>12.657439330656709</v>
      </c>
      <c r="C8">
        <v>1.321657924952931</v>
      </c>
      <c r="D8">
        <v>0.34507980562027729</v>
      </c>
      <c r="E8">
        <v>0.29610055454870798</v>
      </c>
      <c r="F8">
        <v>6.7761315821536368</v>
      </c>
      <c r="G8">
        <v>0.98807253628657132</v>
      </c>
      <c r="H8">
        <v>1.704808243777957</v>
      </c>
      <c r="I8">
        <v>2.04614474797265</v>
      </c>
      <c r="J8">
        <v>4.5119971714209006</v>
      </c>
      <c r="K8">
        <v>0.99151656900392526</v>
      </c>
      <c r="L8">
        <v>13.7387523722787</v>
      </c>
      <c r="M8">
        <v>7.1676627109729054</v>
      </c>
      <c r="N8">
        <v>1.7250414597575059</v>
      </c>
      <c r="O8">
        <v>2.9689681466757878</v>
      </c>
      <c r="P8">
        <v>3.7315199024854082</v>
      </c>
      <c r="Q8">
        <v>2.7884187910255722</v>
      </c>
      <c r="R8">
        <v>1.077108259749771</v>
      </c>
      <c r="S8">
        <v>10.68551242707594</v>
      </c>
      <c r="T8">
        <v>0.44866716562522568</v>
      </c>
      <c r="U8">
        <v>10.22447991611844</v>
      </c>
      <c r="V8">
        <v>50.172807244263218</v>
      </c>
      <c r="W8">
        <v>24.926235227207869</v>
      </c>
      <c r="X8">
        <v>0.16363472007653651</v>
      </c>
      <c r="Y8">
        <v>0.3764065685228502</v>
      </c>
      <c r="Z8">
        <v>2.6792728442120071</v>
      </c>
      <c r="AA8">
        <v>10.411708700893341</v>
      </c>
      <c r="AB8">
        <v>0.23323245472409809</v>
      </c>
      <c r="AC8">
        <v>7.3573635057790554</v>
      </c>
      <c r="AD8">
        <v>2.2765745250652518</v>
      </c>
      <c r="AE8">
        <v>2.771383852254488</v>
      </c>
      <c r="AF8">
        <v>0.76534230805242343</v>
      </c>
      <c r="AG8">
        <v>14.67854127469462</v>
      </c>
      <c r="AH8">
        <v>15.27582814773656</v>
      </c>
      <c r="AI8">
        <v>2.9481872782067802</v>
      </c>
      <c r="AJ8">
        <v>20.041230248146199</v>
      </c>
      <c r="AK8">
        <v>9.1559128553140283</v>
      </c>
      <c r="AL8">
        <v>70.888957430168333</v>
      </c>
      <c r="AM8">
        <v>6.3585801276580334E-3</v>
      </c>
      <c r="AN8">
        <v>0.58859712337919745</v>
      </c>
    </row>
    <row r="9" spans="1:40" x14ac:dyDescent="0.45">
      <c r="A9" s="1" t="s">
        <v>61</v>
      </c>
      <c r="B9">
        <v>130.2433680784859</v>
      </c>
      <c r="C9">
        <v>5.1785599128398978</v>
      </c>
      <c r="D9">
        <v>0.23630530463951049</v>
      </c>
      <c r="E9">
        <v>0.1130520869280448</v>
      </c>
      <c r="F9">
        <v>5.346968500242947</v>
      </c>
      <c r="G9">
        <v>0.3712551768363937</v>
      </c>
      <c r="H9">
        <v>0.39033842845144578</v>
      </c>
      <c r="I9">
        <v>0.48207458477049492</v>
      </c>
      <c r="J9">
        <v>0.67894625954390464</v>
      </c>
      <c r="K9">
        <v>0.12114783155148461</v>
      </c>
      <c r="L9">
        <v>0.42039543067145679</v>
      </c>
      <c r="M9">
        <v>0.99605270105405586</v>
      </c>
      <c r="N9">
        <v>0.23642037924958931</v>
      </c>
      <c r="O9">
        <v>0.12905123183264719</v>
      </c>
      <c r="P9">
        <v>0.25306602549694612</v>
      </c>
      <c r="Q9">
        <v>0.1226150066170701</v>
      </c>
      <c r="R9">
        <v>0.19289296400922379</v>
      </c>
      <c r="S9">
        <v>2.182485068198416</v>
      </c>
      <c r="T9">
        <v>0.29166130827891168</v>
      </c>
      <c r="U9">
        <v>0.64585994111179468</v>
      </c>
      <c r="V9">
        <v>0.9426598808192419</v>
      </c>
      <c r="W9">
        <v>1.8344792850357741</v>
      </c>
      <c r="X9">
        <v>2.175252585536757E-2</v>
      </c>
      <c r="Y9">
        <v>4.2676998365312503E-2</v>
      </c>
      <c r="Z9">
        <v>0.37078628110001738</v>
      </c>
      <c r="AA9">
        <v>1.1858035171180989</v>
      </c>
      <c r="AB9">
        <v>1.3312732000304689E-2</v>
      </c>
      <c r="AC9">
        <v>3.3533476258491621</v>
      </c>
      <c r="AD9">
        <v>0.86660454362030359</v>
      </c>
      <c r="AE9">
        <v>0.50590127958186648</v>
      </c>
      <c r="AF9">
        <v>0.35448376852431601</v>
      </c>
      <c r="AG9">
        <v>19.416858952218991</v>
      </c>
      <c r="AH9">
        <v>3.0002202635769799</v>
      </c>
      <c r="AI9">
        <v>0.894241548256128</v>
      </c>
      <c r="AJ9">
        <v>5.7332619369761444</v>
      </c>
      <c r="AK9">
        <v>3.0693365577259462</v>
      </c>
      <c r="AL9">
        <v>4.9119203752596459</v>
      </c>
      <c r="AM9">
        <v>6.549617577938456E-4</v>
      </c>
      <c r="AN9">
        <v>7.2927328368883812E-2</v>
      </c>
    </row>
    <row r="10" spans="1:40" x14ac:dyDescent="0.45">
      <c r="A10" s="1" t="s">
        <v>62</v>
      </c>
      <c r="B10">
        <v>54.702420208602881</v>
      </c>
      <c r="C10">
        <v>9.2066691448468472</v>
      </c>
      <c r="D10">
        <v>0.15872405742517631</v>
      </c>
      <c r="E10">
        <v>3.2814448748968071E-2</v>
      </c>
      <c r="F10">
        <v>0.1970929457932068</v>
      </c>
      <c r="G10">
        <v>5.4547792742073109E-2</v>
      </c>
      <c r="H10">
        <v>0.30165373207055352</v>
      </c>
      <c r="I10">
        <v>0.39178363453499337</v>
      </c>
      <c r="J10">
        <v>7.4198447169476447E-2</v>
      </c>
      <c r="K10">
        <v>8.5231362680665931E-2</v>
      </c>
      <c r="L10">
        <v>0.37137449895133168</v>
      </c>
      <c r="M10">
        <v>9.7804796706089464E-2</v>
      </c>
      <c r="N10">
        <v>3.3038346260820917E-2</v>
      </c>
      <c r="O10">
        <v>3.2638192249760271E-2</v>
      </c>
      <c r="P10">
        <v>3.5972908923704409E-2</v>
      </c>
      <c r="Q10">
        <v>2.9847656614618211E-2</v>
      </c>
      <c r="R10">
        <v>2.383307275823493E-2</v>
      </c>
      <c r="S10">
        <v>0.17652747981403349</v>
      </c>
      <c r="T10">
        <v>0.20430908167053641</v>
      </c>
      <c r="U10">
        <v>0.20935725229275839</v>
      </c>
      <c r="V10">
        <v>0.49636298740271112</v>
      </c>
      <c r="W10">
        <v>1.231522836109654</v>
      </c>
      <c r="X10">
        <v>2.207408715418761E-2</v>
      </c>
      <c r="Y10">
        <v>7.3194732440270338E-3</v>
      </c>
      <c r="Z10">
        <v>0.41316578136569498</v>
      </c>
      <c r="AA10">
        <v>0.25125242445164198</v>
      </c>
      <c r="AB10">
        <v>3.458896840584951E-3</v>
      </c>
      <c r="AC10">
        <v>0.46301266104508138</v>
      </c>
      <c r="AD10">
        <v>0.71033803232211679</v>
      </c>
      <c r="AE10">
        <v>0.14514838663755791</v>
      </c>
      <c r="AF10">
        <v>0.29569474960440922</v>
      </c>
      <c r="AG10">
        <v>21.070833588199651</v>
      </c>
      <c r="AH10">
        <v>1.624106301348816</v>
      </c>
      <c r="AI10">
        <v>0.61008221375825045</v>
      </c>
      <c r="AJ10">
        <v>2.4299227741094298</v>
      </c>
      <c r="AK10">
        <v>1.3258225669793191</v>
      </c>
      <c r="AL10">
        <v>1.9074392746148621</v>
      </c>
      <c r="AM10">
        <v>2.05777375997675E-4</v>
      </c>
      <c r="AN10">
        <v>4.6866159059525292E-2</v>
      </c>
    </row>
    <row r="11" spans="1:40" x14ac:dyDescent="0.45">
      <c r="A11" s="1" t="s">
        <v>63</v>
      </c>
      <c r="B11">
        <v>12.18698807908668</v>
      </c>
      <c r="C11">
        <v>1.2076092339318401</v>
      </c>
      <c r="D11">
        <v>8.2604318751466524E-2</v>
      </c>
      <c r="E11">
        <v>7.9088668524821739E-3</v>
      </c>
      <c r="F11">
        <v>9.5705610085044329E-2</v>
      </c>
      <c r="G11">
        <v>0.1001206353260182</v>
      </c>
      <c r="H11">
        <v>7.4591346262095806E-2</v>
      </c>
      <c r="I11">
        <v>9.6195235366445947E-2</v>
      </c>
      <c r="J11">
        <v>0.18946318387913241</v>
      </c>
      <c r="K11">
        <v>1.500999982585895E-2</v>
      </c>
      <c r="L11">
        <v>4.2379488839439379E-2</v>
      </c>
      <c r="M11">
        <v>6.2626224931459473E-2</v>
      </c>
      <c r="N11">
        <v>2.8251786542731722E-2</v>
      </c>
      <c r="O11">
        <v>1.108032555646082E-2</v>
      </c>
      <c r="P11">
        <v>1.649119747421152E-2</v>
      </c>
      <c r="Q11">
        <v>1.293388679640143E-2</v>
      </c>
      <c r="R11">
        <v>6.3630164418611884E-2</v>
      </c>
      <c r="S11">
        <v>0.67110078654781868</v>
      </c>
      <c r="T11">
        <v>0.10698587756053229</v>
      </c>
      <c r="U11">
        <v>6.7604527793789421E-2</v>
      </c>
      <c r="V11">
        <v>0.26586672544845491</v>
      </c>
      <c r="W11">
        <v>0.31641383459292982</v>
      </c>
      <c r="X11">
        <v>4.9396734160703157E-3</v>
      </c>
      <c r="Y11">
        <v>4.9806020409281357E-3</v>
      </c>
      <c r="Z11">
        <v>9.1173295583409308E-2</v>
      </c>
      <c r="AA11">
        <v>0.16161073738834411</v>
      </c>
      <c r="AB11">
        <v>1.1142976583510601E-3</v>
      </c>
      <c r="AC11">
        <v>0.68261856162687695</v>
      </c>
      <c r="AD11">
        <v>0.17799530875225969</v>
      </c>
      <c r="AE11">
        <v>0.11984143833553799</v>
      </c>
      <c r="AF11">
        <v>5.7510936421470919E-2</v>
      </c>
      <c r="AG11">
        <v>3.0048051807926561</v>
      </c>
      <c r="AH11">
        <v>0.68763747086962823</v>
      </c>
      <c r="AI11">
        <v>0.16690251014312171</v>
      </c>
      <c r="AJ11">
        <v>1.2429460924126701</v>
      </c>
      <c r="AK11">
        <v>0.44463931950765467</v>
      </c>
      <c r="AL11">
        <v>0.71617279690005897</v>
      </c>
      <c r="AM11">
        <v>9.8734811316088049E-5</v>
      </c>
      <c r="AN11">
        <v>1.535837036235393E-2</v>
      </c>
    </row>
    <row r="12" spans="1:40" x14ac:dyDescent="0.45">
      <c r="A12" s="1" t="s">
        <v>64</v>
      </c>
      <c r="B12">
        <v>63.680498049597837</v>
      </c>
      <c r="C12">
        <v>1.140602408798524</v>
      </c>
      <c r="D12">
        <v>0.1234798489803182</v>
      </c>
      <c r="E12">
        <v>1.8326067586350352E-2</v>
      </c>
      <c r="F12">
        <v>0.13972245127349481</v>
      </c>
      <c r="G12">
        <v>4.7385749072282768E-2</v>
      </c>
      <c r="H12">
        <v>0.36362006509378431</v>
      </c>
      <c r="I12">
        <v>0.47582238206453592</v>
      </c>
      <c r="J12">
        <v>7.9265180807960828E-2</v>
      </c>
      <c r="K12">
        <v>5.0807504818123898E-2</v>
      </c>
      <c r="L12">
        <v>0.1359949262976802</v>
      </c>
      <c r="M12">
        <v>0.10973394930947269</v>
      </c>
      <c r="N12">
        <v>3.0062159883953499E-2</v>
      </c>
      <c r="O12">
        <v>2.7621742213558759E-2</v>
      </c>
      <c r="P12">
        <v>2.7781335601974159E-2</v>
      </c>
      <c r="Q12">
        <v>2.610685338440032E-2</v>
      </c>
      <c r="R12">
        <v>2.5972371683304619E-2</v>
      </c>
      <c r="S12">
        <v>0.23015890773455239</v>
      </c>
      <c r="T12">
        <v>0.1237007449259945</v>
      </c>
      <c r="U12">
        <v>0.18446313824333069</v>
      </c>
      <c r="V12">
        <v>0.33762729858459178</v>
      </c>
      <c r="W12">
        <v>0.95180151296207127</v>
      </c>
      <c r="X12">
        <v>1.409238875648946E-2</v>
      </c>
      <c r="Y12">
        <v>4.8495530983126206E-3</v>
      </c>
      <c r="Z12">
        <v>0.26003809627570718</v>
      </c>
      <c r="AA12">
        <v>0.16578244141886039</v>
      </c>
      <c r="AB12">
        <v>3.0961747912800971E-3</v>
      </c>
      <c r="AC12">
        <v>0.55080904189995483</v>
      </c>
      <c r="AD12">
        <v>0.41344764473142348</v>
      </c>
      <c r="AE12">
        <v>0.1106693321258452</v>
      </c>
      <c r="AF12">
        <v>0.21284776764665819</v>
      </c>
      <c r="AG12">
        <v>9.796265354753162</v>
      </c>
      <c r="AH12">
        <v>1.118008040141484</v>
      </c>
      <c r="AI12">
        <v>0.44404579019156892</v>
      </c>
      <c r="AJ12">
        <v>1.9417723025764171</v>
      </c>
      <c r="AK12">
        <v>1.1187861693925301</v>
      </c>
      <c r="AL12">
        <v>1.3706595664329719</v>
      </c>
      <c r="AM12">
        <v>2.5426295996095833E-4</v>
      </c>
      <c r="AN12">
        <v>2.9709355474871191E-2</v>
      </c>
    </row>
    <row r="13" spans="1:40" x14ac:dyDescent="0.45">
      <c r="A13" s="1" t="s">
        <v>65</v>
      </c>
      <c r="B13">
        <v>58.96450449756049</v>
      </c>
      <c r="C13">
        <v>5.8093131982819219</v>
      </c>
      <c r="D13">
        <v>0.37939569695158032</v>
      </c>
      <c r="E13">
        <v>5.6236619955291028E-2</v>
      </c>
      <c r="F13">
        <v>3.9553658189829211</v>
      </c>
      <c r="G13">
        <v>0.66898378166626438</v>
      </c>
      <c r="H13">
        <v>0.34582119844869857</v>
      </c>
      <c r="I13">
        <v>0.42695372249756808</v>
      </c>
      <c r="J13">
        <v>1.077073615692794</v>
      </c>
      <c r="K13">
        <v>7.1760761524963232E-2</v>
      </c>
      <c r="L13">
        <v>0.3405777531187581</v>
      </c>
      <c r="M13">
        <v>2.055366261416113</v>
      </c>
      <c r="N13">
        <v>0.54330811049416083</v>
      </c>
      <c r="O13">
        <v>0.28541413957176448</v>
      </c>
      <c r="P13">
        <v>0.31715065175412221</v>
      </c>
      <c r="Q13">
        <v>0.30157314228603121</v>
      </c>
      <c r="R13">
        <v>0.34030480315832262</v>
      </c>
      <c r="S13">
        <v>3.689610990015479</v>
      </c>
      <c r="T13">
        <v>0.22341868789534361</v>
      </c>
      <c r="U13">
        <v>0.64575147973466263</v>
      </c>
      <c r="V13">
        <v>0.94449336544318707</v>
      </c>
      <c r="W13">
        <v>1.460105172116682</v>
      </c>
      <c r="X13">
        <v>1.9098392498849179E-2</v>
      </c>
      <c r="Y13">
        <v>6.5783266768237078E-2</v>
      </c>
      <c r="Z13">
        <v>0.33235532628390468</v>
      </c>
      <c r="AA13">
        <v>1.827290779202805</v>
      </c>
      <c r="AB13">
        <v>1.76051401954135E-2</v>
      </c>
      <c r="AC13">
        <v>3.5850583478119269</v>
      </c>
      <c r="AD13">
        <v>0.79806297480374488</v>
      </c>
      <c r="AE13">
        <v>0.68090984522809572</v>
      </c>
      <c r="AF13">
        <v>0.30040946165420451</v>
      </c>
      <c r="AG13">
        <v>24.229604459000239</v>
      </c>
      <c r="AH13">
        <v>3.4153817879665018</v>
      </c>
      <c r="AI13">
        <v>0.63881859046824263</v>
      </c>
      <c r="AJ13">
        <v>4.1154035859127678</v>
      </c>
      <c r="AK13">
        <v>2.0049175052370658</v>
      </c>
      <c r="AL13">
        <v>7.9881377915368788</v>
      </c>
      <c r="AM13">
        <v>6.3277155842711376E-4</v>
      </c>
      <c r="AN13">
        <v>6.8707698921276622E-2</v>
      </c>
    </row>
    <row r="14" spans="1:40" x14ac:dyDescent="0.45">
      <c r="A14" s="1" t="s">
        <v>66</v>
      </c>
      <c r="B14">
        <v>71.123708545592478</v>
      </c>
      <c r="C14">
        <v>12.797262711039981</v>
      </c>
      <c r="D14">
        <v>1.8074635708890681</v>
      </c>
      <c r="E14">
        <v>3.4194682676276317E-2</v>
      </c>
      <c r="F14">
        <v>0.16094237778370499</v>
      </c>
      <c r="G14">
        <v>9.0874137675105812E-2</v>
      </c>
      <c r="H14">
        <v>0.33576229210399577</v>
      </c>
      <c r="I14">
        <v>0.43968300747986749</v>
      </c>
      <c r="J14">
        <v>6.9369981388827176E-2</v>
      </c>
      <c r="K14">
        <v>4.7763607019108763E-2</v>
      </c>
      <c r="L14">
        <v>0.1243663045519776</v>
      </c>
      <c r="M14">
        <v>8.8199061116679509E-2</v>
      </c>
      <c r="N14">
        <v>3.2934704299866828E-2</v>
      </c>
      <c r="O14">
        <v>2.3905159288120439E-2</v>
      </c>
      <c r="P14">
        <v>2.9286664018185148E-2</v>
      </c>
      <c r="Q14">
        <v>2.3854927594236221E-2</v>
      </c>
      <c r="R14">
        <v>2.0781934034942419E-2</v>
      </c>
      <c r="S14">
        <v>0.17352143754645699</v>
      </c>
      <c r="T14">
        <v>0.2244803341703292</v>
      </c>
      <c r="U14">
        <v>0.167415320564924</v>
      </c>
      <c r="V14">
        <v>0.37773015262867748</v>
      </c>
      <c r="W14">
        <v>0.79241313163543869</v>
      </c>
      <c r="X14">
        <v>1.4277296150631511E-2</v>
      </c>
      <c r="Y14">
        <v>1.2877618096068679E-2</v>
      </c>
      <c r="Z14">
        <v>0.26610978243044531</v>
      </c>
      <c r="AA14">
        <v>0.37809918292119371</v>
      </c>
      <c r="AB14">
        <v>2.3208086711640199E-3</v>
      </c>
      <c r="AC14">
        <v>2.789574669003807</v>
      </c>
      <c r="AD14">
        <v>0.98582664455524183</v>
      </c>
      <c r="AE14">
        <v>0.1228028760154203</v>
      </c>
      <c r="AF14">
        <v>0.22415846336871489</v>
      </c>
      <c r="AG14">
        <v>23.1908299178662</v>
      </c>
      <c r="AH14">
        <v>1.420303750396736</v>
      </c>
      <c r="AI14">
        <v>0.62642966705678449</v>
      </c>
      <c r="AJ14">
        <v>2.4537796485114591</v>
      </c>
      <c r="AK14">
        <v>1.2370568601519161</v>
      </c>
      <c r="AL14">
        <v>1.9569923530911919</v>
      </c>
      <c r="AM14">
        <v>1.9437255798535451E-4</v>
      </c>
      <c r="AN14">
        <v>5.5721820617417601E-2</v>
      </c>
    </row>
    <row r="15" spans="1:40" x14ac:dyDescent="0.45">
      <c r="A15" s="1" t="s">
        <v>67</v>
      </c>
      <c r="B15">
        <v>138.61576110094069</v>
      </c>
      <c r="C15">
        <v>24.725119492936539</v>
      </c>
      <c r="D15">
        <v>3.5912903448289599</v>
      </c>
      <c r="E15">
        <v>7.1498565369432429E-2</v>
      </c>
      <c r="F15">
        <v>0.45675204384003232</v>
      </c>
      <c r="G15">
        <v>0.24162907052183311</v>
      </c>
      <c r="H15">
        <v>0.66312680057190665</v>
      </c>
      <c r="I15">
        <v>0.86375736006324955</v>
      </c>
      <c r="J15">
        <v>0.20554094516444471</v>
      </c>
      <c r="K15">
        <v>9.8177001148967963E-2</v>
      </c>
      <c r="L15">
        <v>0.2931183080959251</v>
      </c>
      <c r="M15">
        <v>0.2565967758107886</v>
      </c>
      <c r="N15">
        <v>9.8417798848167509E-2</v>
      </c>
      <c r="O15">
        <v>6.2272163307334337E-2</v>
      </c>
      <c r="P15">
        <v>7.7014675754875792E-2</v>
      </c>
      <c r="Q15">
        <v>6.2706485336289766E-2</v>
      </c>
      <c r="R15">
        <v>6.3942809867367029E-2</v>
      </c>
      <c r="S15">
        <v>0.56280505218240773</v>
      </c>
      <c r="T15">
        <v>0.41594957928412152</v>
      </c>
      <c r="U15">
        <v>0.39892555978024541</v>
      </c>
      <c r="V15">
        <v>0.8170200599550439</v>
      </c>
      <c r="W15">
        <v>1.773690474598868</v>
      </c>
      <c r="X15">
        <v>2.8211454626402649E-2</v>
      </c>
      <c r="Y15">
        <v>2.664153328179256E-2</v>
      </c>
      <c r="Z15">
        <v>0.52213130650992712</v>
      </c>
      <c r="AA15">
        <v>0.78366071572547902</v>
      </c>
      <c r="AB15">
        <v>6.0707432227013643E-3</v>
      </c>
      <c r="AC15">
        <v>5.9896850018027541</v>
      </c>
      <c r="AD15">
        <v>1.888822298824655</v>
      </c>
      <c r="AE15">
        <v>0.27841320324628338</v>
      </c>
      <c r="AF15">
        <v>0.42521062090203648</v>
      </c>
      <c r="AG15">
        <v>44.485480737459532</v>
      </c>
      <c r="AH15">
        <v>2.8603244573172382</v>
      </c>
      <c r="AI15">
        <v>1.2349792445322141</v>
      </c>
      <c r="AJ15">
        <v>5.1566464406063828</v>
      </c>
      <c r="AK15">
        <v>2.623454385098698</v>
      </c>
      <c r="AL15">
        <v>4.1522954659075264</v>
      </c>
      <c r="AM15">
        <v>5.067318390586849E-4</v>
      </c>
      <c r="AN15">
        <v>0.10867072846911149</v>
      </c>
    </row>
    <row r="16" spans="1:40" x14ac:dyDescent="0.45">
      <c r="A16" s="1" t="s">
        <v>68</v>
      </c>
      <c r="B16">
        <v>33.461073468892238</v>
      </c>
      <c r="C16">
        <v>5.9066285815222113</v>
      </c>
      <c r="D16">
        <v>0.88728506385586481</v>
      </c>
      <c r="E16">
        <v>1.6825229064701339E-2</v>
      </c>
      <c r="F16">
        <v>0.10612592343610221</v>
      </c>
      <c r="G16">
        <v>6.1159930421808742E-2</v>
      </c>
      <c r="H16">
        <v>0.15316516636826291</v>
      </c>
      <c r="I16">
        <v>0.1993781102935725</v>
      </c>
      <c r="J16">
        <v>4.4018272785717738E-2</v>
      </c>
      <c r="K16">
        <v>2.2698046320991559E-2</v>
      </c>
      <c r="L16">
        <v>6.7067865311200708E-2</v>
      </c>
      <c r="M16">
        <v>5.7913047929816427E-2</v>
      </c>
      <c r="N16">
        <v>2.2434637947901119E-2</v>
      </c>
      <c r="O16">
        <v>1.430628765596169E-2</v>
      </c>
      <c r="P16">
        <v>1.6777408199316949E-2</v>
      </c>
      <c r="Q16">
        <v>1.4265353338436249E-2</v>
      </c>
      <c r="R16">
        <v>1.349467488262786E-2</v>
      </c>
      <c r="S16">
        <v>0.1177868825938521</v>
      </c>
      <c r="T16">
        <v>9.9484847265470217E-2</v>
      </c>
      <c r="U16">
        <v>9.0570686483403717E-2</v>
      </c>
      <c r="V16">
        <v>0.18294185388619441</v>
      </c>
      <c r="W16">
        <v>0.38105708436285818</v>
      </c>
      <c r="X16">
        <v>6.6986479167494414E-3</v>
      </c>
      <c r="Y16">
        <v>6.1650856151654436E-3</v>
      </c>
      <c r="Z16">
        <v>0.12416098414955271</v>
      </c>
      <c r="AA16">
        <v>0.1812001506743047</v>
      </c>
      <c r="AB16">
        <v>1.3713397832567349E-3</v>
      </c>
      <c r="AC16">
        <v>1.462721718984046</v>
      </c>
      <c r="AD16">
        <v>0.45205662490854681</v>
      </c>
      <c r="AE16">
        <v>6.3364802614207863E-2</v>
      </c>
      <c r="AF16">
        <v>0.10153694544534959</v>
      </c>
      <c r="AG16">
        <v>10.78507356503092</v>
      </c>
      <c r="AH16">
        <v>0.67298434073105073</v>
      </c>
      <c r="AI16">
        <v>0.29131560595599088</v>
      </c>
      <c r="AJ16">
        <v>1.1991279416644021</v>
      </c>
      <c r="AK16">
        <v>0.61107625295005219</v>
      </c>
      <c r="AL16">
        <v>0.95915047923217878</v>
      </c>
      <c r="AM16">
        <v>1.2099555077030439E-4</v>
      </c>
      <c r="AN16">
        <v>2.5582279893621891E-2</v>
      </c>
    </row>
    <row r="17" spans="1:40" x14ac:dyDescent="0.45">
      <c r="A17" s="1" t="s">
        <v>69</v>
      </c>
      <c r="B17">
        <v>91.250295876089112</v>
      </c>
      <c r="C17">
        <v>18.488019806887561</v>
      </c>
      <c r="D17">
        <v>7.1987228931471403</v>
      </c>
      <c r="E17">
        <v>8.9456915904431444E-2</v>
      </c>
      <c r="F17">
        <v>0.30959348024504441</v>
      </c>
      <c r="G17">
        <v>0.35341524145515618</v>
      </c>
      <c r="H17">
        <v>0.66950042618684635</v>
      </c>
      <c r="I17">
        <v>0.87254102738721628</v>
      </c>
      <c r="J17">
        <v>0.13808819921568899</v>
      </c>
      <c r="K17">
        <v>0.102149060773828</v>
      </c>
      <c r="L17">
        <v>0.35215359754623121</v>
      </c>
      <c r="M17">
        <v>0.20283334897257571</v>
      </c>
      <c r="N17">
        <v>7.6031799650052134E-2</v>
      </c>
      <c r="O17">
        <v>5.6467457063655538E-2</v>
      </c>
      <c r="P17">
        <v>7.2145108469063746E-2</v>
      </c>
      <c r="Q17">
        <v>6.2010515572775142E-2</v>
      </c>
      <c r="R17">
        <v>4.5415680670765742E-2</v>
      </c>
      <c r="S17">
        <v>0.25717084214763419</v>
      </c>
      <c r="T17">
        <v>0.31488417413007103</v>
      </c>
      <c r="U17">
        <v>0.4243201196548867</v>
      </c>
      <c r="V17">
        <v>0.71057759012877741</v>
      </c>
      <c r="W17">
        <v>1.5090158192312519</v>
      </c>
      <c r="X17">
        <v>3.027337698651934E-2</v>
      </c>
      <c r="Y17">
        <v>1.363091904029967E-2</v>
      </c>
      <c r="Z17">
        <v>0.56128406408923448</v>
      </c>
      <c r="AA17">
        <v>0.44553203443308231</v>
      </c>
      <c r="AB17">
        <v>5.9987601638162276E-3</v>
      </c>
      <c r="AC17">
        <v>5.5094193330975667</v>
      </c>
      <c r="AD17">
        <v>1.956518400179619</v>
      </c>
      <c r="AE17">
        <v>0.24118522062026471</v>
      </c>
      <c r="AF17">
        <v>0.31724481575396601</v>
      </c>
      <c r="AG17">
        <v>48.65541266834736</v>
      </c>
      <c r="AH17">
        <v>2.5501694944468771</v>
      </c>
      <c r="AI17">
        <v>0.8424636720560148</v>
      </c>
      <c r="AJ17">
        <v>4.1359481043660997</v>
      </c>
      <c r="AK17">
        <v>2.0353928384341309</v>
      </c>
      <c r="AL17">
        <v>3.9362683723374792</v>
      </c>
      <c r="AM17">
        <v>6.4365093925118492E-4</v>
      </c>
      <c r="AN17">
        <v>0.1052422120199033</v>
      </c>
    </row>
    <row r="18" spans="1:40" x14ac:dyDescent="0.45">
      <c r="A18" s="1" t="s">
        <v>70</v>
      </c>
      <c r="B18">
        <v>10.855156359197091</v>
      </c>
      <c r="C18">
        <v>2.0221618416774811</v>
      </c>
      <c r="D18">
        <v>0.52700850280769418</v>
      </c>
      <c r="E18">
        <v>8.9626456995376535E-3</v>
      </c>
      <c r="F18">
        <v>2.3757088612276701E-2</v>
      </c>
      <c r="G18">
        <v>2.4929219151275089E-2</v>
      </c>
      <c r="H18">
        <v>6.7874013661519406E-2</v>
      </c>
      <c r="I18">
        <v>8.9013959538971843E-2</v>
      </c>
      <c r="J18">
        <v>1.155857949821394E-2</v>
      </c>
      <c r="K18">
        <v>1.0096242682494349E-2</v>
      </c>
      <c r="L18">
        <v>3.0886793937259741E-2</v>
      </c>
      <c r="M18">
        <v>1.5688541533538661E-2</v>
      </c>
      <c r="N18">
        <v>5.7218681581931389E-3</v>
      </c>
      <c r="O18">
        <v>4.5470211349843441E-3</v>
      </c>
      <c r="P18">
        <v>6.0472706977652479E-3</v>
      </c>
      <c r="Q18">
        <v>4.9608791084407647E-3</v>
      </c>
      <c r="R18">
        <v>3.6204685568777492E-3</v>
      </c>
      <c r="S18">
        <v>1.950366138290504E-2</v>
      </c>
      <c r="T18">
        <v>3.6295256463067721E-2</v>
      </c>
      <c r="U18">
        <v>3.6591075417879218E-2</v>
      </c>
      <c r="V18">
        <v>7.1525393708002982E-2</v>
      </c>
      <c r="W18">
        <v>0.1553546936138295</v>
      </c>
      <c r="X18">
        <v>2.9915685535739809E-3</v>
      </c>
      <c r="Y18">
        <v>1.203912777435683E-3</v>
      </c>
      <c r="Z18">
        <v>5.5721479270641687E-2</v>
      </c>
      <c r="AA18">
        <v>4.1244432371418387E-2</v>
      </c>
      <c r="AB18">
        <v>4.8679988116404212E-4</v>
      </c>
      <c r="AC18">
        <v>0.60576593608332996</v>
      </c>
      <c r="AD18">
        <v>0.20551899149219391</v>
      </c>
      <c r="AE18">
        <v>2.332629510616312E-2</v>
      </c>
      <c r="AF18">
        <v>3.4523594124139322E-2</v>
      </c>
      <c r="AG18">
        <v>4.4936966920398236</v>
      </c>
      <c r="AH18">
        <v>0.26107538883150733</v>
      </c>
      <c r="AI18">
        <v>9.0892778565688434E-2</v>
      </c>
      <c r="AJ18">
        <v>0.4171148155591527</v>
      </c>
      <c r="AK18">
        <v>0.20444411714805311</v>
      </c>
      <c r="AL18">
        <v>0.39663075950244481</v>
      </c>
      <c r="AM18">
        <v>4.8968376856607602E-5</v>
      </c>
      <c r="AN18">
        <v>1.1377300268595141E-2</v>
      </c>
    </row>
    <row r="19" spans="1:40" x14ac:dyDescent="0.45">
      <c r="A19" s="1" t="s">
        <v>71</v>
      </c>
      <c r="B19">
        <v>9.0902494832131892E-2</v>
      </c>
      <c r="C19">
        <v>8.3902720935013289E-3</v>
      </c>
      <c r="D19">
        <v>2.9793646324985132E-3</v>
      </c>
      <c r="E19">
        <v>4.9030258891578606</v>
      </c>
      <c r="F19">
        <v>7.781202625989761E-2</v>
      </c>
      <c r="G19">
        <v>3.2179794725612679E-2</v>
      </c>
      <c r="H19">
        <v>6.3450856091200932E-3</v>
      </c>
      <c r="I19">
        <v>7.2678054808504779E-3</v>
      </c>
      <c r="J19">
        <v>0.10639037507018941</v>
      </c>
      <c r="K19">
        <v>2.582649352412533E-3</v>
      </c>
      <c r="L19">
        <v>1.495865403327616E-2</v>
      </c>
      <c r="M19">
        <v>4.189472788052457E-2</v>
      </c>
      <c r="N19">
        <v>1.342749643106138E-2</v>
      </c>
      <c r="O19">
        <v>1.1591976620724521E-2</v>
      </c>
      <c r="P19">
        <v>1.075290727728802E-2</v>
      </c>
      <c r="Q19">
        <v>9.3460870598502162E-3</v>
      </c>
      <c r="R19">
        <v>3.2490971613817157E-2</v>
      </c>
      <c r="S19">
        <v>0.37757455550656532</v>
      </c>
      <c r="T19">
        <v>7.0149560110007794E-3</v>
      </c>
      <c r="U19">
        <v>3.3576389542954881E-2</v>
      </c>
      <c r="V19">
        <v>4.6385640148736737E-2</v>
      </c>
      <c r="W19">
        <v>5.8194665636102802E-2</v>
      </c>
      <c r="X19">
        <v>4.5277691714236222E-4</v>
      </c>
      <c r="Y19">
        <v>1.3642363511936211E-3</v>
      </c>
      <c r="Z19">
        <v>6.6029961447838827E-3</v>
      </c>
      <c r="AA19">
        <v>5.1032111689231358E-2</v>
      </c>
      <c r="AB19">
        <v>8.6632394297532142E-4</v>
      </c>
      <c r="AC19">
        <v>0.1367516224742705</v>
      </c>
      <c r="AD19">
        <v>1.533307116314331E-2</v>
      </c>
      <c r="AE19">
        <v>5.6437690853774543E-2</v>
      </c>
      <c r="AF19">
        <v>4.0856024266097994E-3</v>
      </c>
      <c r="AG19">
        <v>0.12656732902173939</v>
      </c>
      <c r="AH19">
        <v>0.19420737195810689</v>
      </c>
      <c r="AI19">
        <v>2.264925188255466E-2</v>
      </c>
      <c r="AJ19">
        <v>0.15398396979851059</v>
      </c>
      <c r="AK19">
        <v>5.6269058877226538E-2</v>
      </c>
      <c r="AL19">
        <v>0.2417237830275614</v>
      </c>
      <c r="AM19">
        <v>2.3185921259329002E-5</v>
      </c>
      <c r="AN19">
        <v>1.2842732146427151E-2</v>
      </c>
    </row>
    <row r="20" spans="1:40" x14ac:dyDescent="0.45">
      <c r="A20" s="1" t="s">
        <v>72</v>
      </c>
      <c r="B20">
        <v>3.4070502903704081</v>
      </c>
      <c r="C20">
        <v>0.27570201895467078</v>
      </c>
      <c r="D20">
        <v>7.664603546441115E-2</v>
      </c>
      <c r="E20">
        <v>7.0334063905485578E-2</v>
      </c>
      <c r="F20">
        <v>129.7661664483729</v>
      </c>
      <c r="G20">
        <v>5.9974131212187798</v>
      </c>
      <c r="H20">
        <v>0.47905446660889872</v>
      </c>
      <c r="I20">
        <v>0.59226704732827151</v>
      </c>
      <c r="J20">
        <v>1.302624395047016</v>
      </c>
      <c r="K20">
        <v>0.14061070314074259</v>
      </c>
      <c r="L20">
        <v>0.50746992193195561</v>
      </c>
      <c r="M20">
        <v>94.774166014037021</v>
      </c>
      <c r="N20">
        <v>79.560492124386599</v>
      </c>
      <c r="O20">
        <v>0.35545242759029311</v>
      </c>
      <c r="P20">
        <v>0.51241530666525648</v>
      </c>
      <c r="Q20">
        <v>0.41888391910524481</v>
      </c>
      <c r="R20">
        <v>0.9424257696497873</v>
      </c>
      <c r="S20">
        <v>4.2201864937367217</v>
      </c>
      <c r="T20">
        <v>0.25293659690829301</v>
      </c>
      <c r="U20">
        <v>4.0879635527339726</v>
      </c>
      <c r="V20">
        <v>3.261792302491918</v>
      </c>
      <c r="W20">
        <v>2.663303438868911</v>
      </c>
      <c r="X20">
        <v>3.0249881123042471E-2</v>
      </c>
      <c r="Y20">
        <v>6.7388452092734197E-2</v>
      </c>
      <c r="Z20">
        <v>0.51339233401632245</v>
      </c>
      <c r="AA20">
        <v>1.9471090483109039</v>
      </c>
      <c r="AB20">
        <v>6.824989501479177E-2</v>
      </c>
      <c r="AC20">
        <v>8.4075427271047189</v>
      </c>
      <c r="AD20">
        <v>1.6989425790663191</v>
      </c>
      <c r="AE20">
        <v>0.93369481103846863</v>
      </c>
      <c r="AF20">
        <v>0.3390973306009672</v>
      </c>
      <c r="AG20">
        <v>7.3758184284347994</v>
      </c>
      <c r="AH20">
        <v>6.6627702064372611</v>
      </c>
      <c r="AI20">
        <v>1.0759567696330901</v>
      </c>
      <c r="AJ20">
        <v>6.2279089483949486</v>
      </c>
      <c r="AK20">
        <v>3.288125291742467</v>
      </c>
      <c r="AL20">
        <v>20.43321592901793</v>
      </c>
      <c r="AM20">
        <v>2.450202944254003E-3</v>
      </c>
      <c r="AN20">
        <v>1.409126503268002</v>
      </c>
    </row>
    <row r="21" spans="1:40" x14ac:dyDescent="0.45">
      <c r="A21" s="1" t="s">
        <v>73</v>
      </c>
      <c r="B21">
        <v>0.20919139435147821</v>
      </c>
      <c r="C21">
        <v>2.438669001068508E-2</v>
      </c>
      <c r="D21">
        <v>8.6865579364472627E-3</v>
      </c>
      <c r="E21">
        <v>4.6219201476762183E-3</v>
      </c>
      <c r="F21">
        <v>86.893488508732929</v>
      </c>
      <c r="G21">
        <v>0.38544107094379271</v>
      </c>
      <c r="H21">
        <v>3.0550766594821911E-2</v>
      </c>
      <c r="I21">
        <v>3.2496134100336901E-2</v>
      </c>
      <c r="J21">
        <v>0.25549635293758077</v>
      </c>
      <c r="K21">
        <v>1.9102336239028999E-2</v>
      </c>
      <c r="L21">
        <v>5.5156525456376969E-2</v>
      </c>
      <c r="M21">
        <v>0.91985822118577187</v>
      </c>
      <c r="N21">
        <v>0.70974125820219891</v>
      </c>
      <c r="O21">
        <v>2.7787696870493071E-2</v>
      </c>
      <c r="P21">
        <v>3.2670658568735432E-2</v>
      </c>
      <c r="Q21">
        <v>2.4600074894066092E-2</v>
      </c>
      <c r="R21">
        <v>8.4844075845510583E-2</v>
      </c>
      <c r="S21">
        <v>0.91643588604916781</v>
      </c>
      <c r="T21">
        <v>3.7324492140490079E-2</v>
      </c>
      <c r="U21">
        <v>0.17544373032779831</v>
      </c>
      <c r="V21">
        <v>0.12055489091258891</v>
      </c>
      <c r="W21">
        <v>0.30894390113488018</v>
      </c>
      <c r="X21">
        <v>2.3354002791306908E-3</v>
      </c>
      <c r="Y21">
        <v>5.0760163967607614E-3</v>
      </c>
      <c r="Z21">
        <v>3.5486607632052261E-2</v>
      </c>
      <c r="AA21">
        <v>0.16952392664374669</v>
      </c>
      <c r="AB21">
        <v>4.8390901715349736E-3</v>
      </c>
      <c r="AC21">
        <v>0.42483169010608052</v>
      </c>
      <c r="AD21">
        <v>7.8097485046237078E-2</v>
      </c>
      <c r="AE21">
        <v>0.13787862397885869</v>
      </c>
      <c r="AF21">
        <v>3.2538157312516601E-2</v>
      </c>
      <c r="AG21">
        <v>0.48734490323489482</v>
      </c>
      <c r="AH21">
        <v>0.5939097301355265</v>
      </c>
      <c r="AI21">
        <v>9.6225661237244214E-2</v>
      </c>
      <c r="AJ21">
        <v>0.81204983529133445</v>
      </c>
      <c r="AK21">
        <v>0.37619873343856092</v>
      </c>
      <c r="AL21">
        <v>2.1232773893399979</v>
      </c>
      <c r="AM21">
        <v>1.182907334628598E-4</v>
      </c>
      <c r="AN21">
        <v>0.37054149341997189</v>
      </c>
    </row>
    <row r="22" spans="1:40" x14ac:dyDescent="0.45">
      <c r="A22" s="1" t="s">
        <v>74</v>
      </c>
      <c r="B22">
        <v>0.29177645447611072</v>
      </c>
      <c r="C22">
        <v>4.1915216631739818E-2</v>
      </c>
      <c r="D22">
        <v>1.017619420236676E-2</v>
      </c>
      <c r="E22">
        <v>5.9733694244434336E-3</v>
      </c>
      <c r="F22">
        <v>1.328280275594327</v>
      </c>
      <c r="G22">
        <v>30.631633351666931</v>
      </c>
      <c r="H22">
        <v>3.571074322290714E-2</v>
      </c>
      <c r="I22">
        <v>3.9392787945380738E-2</v>
      </c>
      <c r="J22">
        <v>1.0227289783117059</v>
      </c>
      <c r="K22">
        <v>1.50955799960292E-2</v>
      </c>
      <c r="L22">
        <v>6.1130174364779313E-2</v>
      </c>
      <c r="M22">
        <v>0.40769357429561859</v>
      </c>
      <c r="N22">
        <v>0.14589531763148109</v>
      </c>
      <c r="O22">
        <v>5.4568422329847453E-2</v>
      </c>
      <c r="P22">
        <v>3.9532984739544981E-2</v>
      </c>
      <c r="Q22">
        <v>4.5514620580817927E-2</v>
      </c>
      <c r="R22">
        <v>0.48156541990156632</v>
      </c>
      <c r="S22">
        <v>3.890566443537629</v>
      </c>
      <c r="T22">
        <v>7.6047430973250715E-2</v>
      </c>
      <c r="U22">
        <v>0.30377002377579498</v>
      </c>
      <c r="V22">
        <v>0.18663292095132719</v>
      </c>
      <c r="W22">
        <v>0.142267905339378</v>
      </c>
      <c r="X22">
        <v>5.5429771186259937E-3</v>
      </c>
      <c r="Y22">
        <v>7.9611105487460601E-2</v>
      </c>
      <c r="Z22">
        <v>0.1005497555103564</v>
      </c>
      <c r="AA22">
        <v>2.0641182983611239</v>
      </c>
      <c r="AB22">
        <v>5.2084768436994012E-3</v>
      </c>
      <c r="AC22">
        <v>2.7941795118606558</v>
      </c>
      <c r="AD22">
        <v>8.9427938152784728E-2</v>
      </c>
      <c r="AE22">
        <v>0.51317245192191119</v>
      </c>
      <c r="AF22">
        <v>3.9905042999480222E-2</v>
      </c>
      <c r="AG22">
        <v>0.28859303433996081</v>
      </c>
      <c r="AH22">
        <v>5.0604172219608774</v>
      </c>
      <c r="AI22">
        <v>0.1108628279522893</v>
      </c>
      <c r="AJ22">
        <v>1.322629317598579</v>
      </c>
      <c r="AK22">
        <v>0.42981296142707509</v>
      </c>
      <c r="AL22">
        <v>1.7674646154127911</v>
      </c>
      <c r="AM22">
        <v>2.1202405156344481E-4</v>
      </c>
      <c r="AN22">
        <v>1.8264231597587308E-2</v>
      </c>
    </row>
    <row r="23" spans="1:40" x14ac:dyDescent="0.45">
      <c r="A23" s="1" t="s">
        <v>75</v>
      </c>
      <c r="B23">
        <v>5.2271854312297288</v>
      </c>
      <c r="C23">
        <v>0.58794620858984059</v>
      </c>
      <c r="D23">
        <v>0.10587524893766941</v>
      </c>
      <c r="E23">
        <v>0.19599663926566391</v>
      </c>
      <c r="F23">
        <v>1.220136220863288</v>
      </c>
      <c r="G23">
        <v>0.33107850989658028</v>
      </c>
      <c r="H23">
        <v>6.1944945783731127</v>
      </c>
      <c r="I23">
        <v>8.2106814867317919</v>
      </c>
      <c r="J23">
        <v>15.564749850781331</v>
      </c>
      <c r="K23">
        <v>0.85484485668297194</v>
      </c>
      <c r="L23">
        <v>1.5271410734147439</v>
      </c>
      <c r="M23">
        <v>15.50721494675201</v>
      </c>
      <c r="N23">
        <v>0.51114980247218755</v>
      </c>
      <c r="O23">
        <v>0.5393739833610619</v>
      </c>
      <c r="P23">
        <v>1.069764403633233</v>
      </c>
      <c r="Q23">
        <v>1.0482765061831889</v>
      </c>
      <c r="R23">
        <v>0.32184179782308092</v>
      </c>
      <c r="S23">
        <v>3.9408832138981911</v>
      </c>
      <c r="T23">
        <v>0.34078760824868948</v>
      </c>
      <c r="U23">
        <v>4.5998963238469761</v>
      </c>
      <c r="V23">
        <v>3.7699174233411372</v>
      </c>
      <c r="W23">
        <v>5.1299456605216376</v>
      </c>
      <c r="X23">
        <v>0.12040184802339091</v>
      </c>
      <c r="Y23">
        <v>0.201206986942219</v>
      </c>
      <c r="Z23">
        <v>2.2418397770385501</v>
      </c>
      <c r="AA23">
        <v>5.307561434282758</v>
      </c>
      <c r="AB23">
        <v>9.742017800620259E-2</v>
      </c>
      <c r="AC23">
        <v>5.9165696334544</v>
      </c>
      <c r="AD23">
        <v>2.5678866048770281</v>
      </c>
      <c r="AE23">
        <v>16.04201307876713</v>
      </c>
      <c r="AF23">
        <v>1.429961016476794</v>
      </c>
      <c r="AG23">
        <v>9.5714447234369882</v>
      </c>
      <c r="AH23">
        <v>30.087483882708462</v>
      </c>
      <c r="AI23">
        <v>2.2046947373313861</v>
      </c>
      <c r="AJ23">
        <v>7.9613370143816047</v>
      </c>
      <c r="AK23">
        <v>5.4264958273021193</v>
      </c>
      <c r="AL23">
        <v>158.6882853364686</v>
      </c>
      <c r="AM23">
        <v>9.9754499027853473E-3</v>
      </c>
      <c r="AN23">
        <v>2.6619722771618499</v>
      </c>
    </row>
    <row r="24" spans="1:40" x14ac:dyDescent="0.45">
      <c r="A24" s="1" t="s">
        <v>76</v>
      </c>
      <c r="B24">
        <v>58.243483465881788</v>
      </c>
      <c r="C24">
        <v>7.1870037938868174</v>
      </c>
      <c r="D24">
        <v>1.527152474305177</v>
      </c>
      <c r="E24">
        <v>10.60284980777161</v>
      </c>
      <c r="F24">
        <v>15.55890810906847</v>
      </c>
      <c r="G24">
        <v>6.5076055658305751</v>
      </c>
      <c r="H24">
        <v>5.0620573461744716</v>
      </c>
      <c r="I24">
        <v>6.188609363944666</v>
      </c>
      <c r="J24">
        <v>38.969118439251993</v>
      </c>
      <c r="K24">
        <v>1.8746231957673909</v>
      </c>
      <c r="L24">
        <v>4.0740726550117694</v>
      </c>
      <c r="M24">
        <v>12.41724839835355</v>
      </c>
      <c r="N24">
        <v>3.3177861411828959</v>
      </c>
      <c r="O24">
        <v>2.4527246971863388</v>
      </c>
      <c r="P24">
        <v>3.3924353431480121</v>
      </c>
      <c r="Q24">
        <v>2.0936390646107892</v>
      </c>
      <c r="R24">
        <v>2.8448919044320991</v>
      </c>
      <c r="S24">
        <v>10.05982377421623</v>
      </c>
      <c r="T24">
        <v>1.4851516906187361</v>
      </c>
      <c r="U24">
        <v>7.949180213334361</v>
      </c>
      <c r="V24">
        <v>9.6184138143918076</v>
      </c>
      <c r="W24">
        <v>11.985137181037199</v>
      </c>
      <c r="X24">
        <v>0.2140679774057227</v>
      </c>
      <c r="Y24">
        <v>0.49074220959799331</v>
      </c>
      <c r="Z24">
        <v>3.7206850626763188</v>
      </c>
      <c r="AA24">
        <v>13.447947347498969</v>
      </c>
      <c r="AB24">
        <v>0.18427661819381669</v>
      </c>
      <c r="AC24">
        <v>30.776572099649989</v>
      </c>
      <c r="AD24">
        <v>7.5796888680855972</v>
      </c>
      <c r="AE24">
        <v>46.493088113979439</v>
      </c>
      <c r="AF24">
        <v>3.074434388799562</v>
      </c>
      <c r="AG24">
        <v>35.640333241939771</v>
      </c>
      <c r="AH24">
        <v>205.8952305146214</v>
      </c>
      <c r="AI24">
        <v>6.3724379246508853</v>
      </c>
      <c r="AJ24">
        <v>44.789906065123958</v>
      </c>
      <c r="AK24">
        <v>23.010131163636022</v>
      </c>
      <c r="AL24">
        <v>81.444937072612561</v>
      </c>
      <c r="AM24">
        <v>7.0599217711859244E-3</v>
      </c>
      <c r="AN24">
        <v>1.4922277873945251</v>
      </c>
    </row>
    <row r="25" spans="1:40" x14ac:dyDescent="0.45">
      <c r="A25" s="1" t="s">
        <v>77</v>
      </c>
      <c r="B25">
        <v>2.2587008853570349</v>
      </c>
      <c r="C25">
        <v>0.28707456719310043</v>
      </c>
      <c r="D25">
        <v>9.2612617386557031E-2</v>
      </c>
      <c r="E25">
        <v>0.1150000830282719</v>
      </c>
      <c r="F25">
        <v>1.1535155957330681</v>
      </c>
      <c r="G25">
        <v>0.22978665234958121</v>
      </c>
      <c r="H25">
        <v>1.1223417811664509</v>
      </c>
      <c r="I25">
        <v>1.388362213655054</v>
      </c>
      <c r="J25">
        <v>0.38929609381115049</v>
      </c>
      <c r="K25">
        <v>0.25717738867790702</v>
      </c>
      <c r="L25">
        <v>0.83429458525757816</v>
      </c>
      <c r="M25">
        <v>0.96836815642135599</v>
      </c>
      <c r="N25">
        <v>0.27376688915094233</v>
      </c>
      <c r="O25">
        <v>0.32329631662111818</v>
      </c>
      <c r="P25">
        <v>0.23374677613635711</v>
      </c>
      <c r="Q25">
        <v>0.245218640173411</v>
      </c>
      <c r="R25">
        <v>0.1021849651371721</v>
      </c>
      <c r="S25">
        <v>0.66337465290694975</v>
      </c>
      <c r="T25">
        <v>0.22281899255630069</v>
      </c>
      <c r="U25">
        <v>1.801135365078931</v>
      </c>
      <c r="V25">
        <v>2.3714605839735361</v>
      </c>
      <c r="W25">
        <v>2.8202797252420799</v>
      </c>
      <c r="X25">
        <v>6.4521954128099301E-2</v>
      </c>
      <c r="Y25">
        <v>6.1517079486120563E-2</v>
      </c>
      <c r="Z25">
        <v>1.0835508704954151</v>
      </c>
      <c r="AA25">
        <v>1.8094431182947319</v>
      </c>
      <c r="AB25">
        <v>3.6220271462157998E-2</v>
      </c>
      <c r="AC25">
        <v>32.709015373554223</v>
      </c>
      <c r="AD25">
        <v>2.4336083595053339</v>
      </c>
      <c r="AE25">
        <v>1.551023202397011</v>
      </c>
      <c r="AF25">
        <v>1.0721298319482591</v>
      </c>
      <c r="AG25">
        <v>3.5780806054557961</v>
      </c>
      <c r="AH25">
        <v>10.89888571268504</v>
      </c>
      <c r="AI25">
        <v>2.2083420185699141</v>
      </c>
      <c r="AJ25">
        <v>7.9409075503161857</v>
      </c>
      <c r="AK25">
        <v>5.2414568613639014</v>
      </c>
      <c r="AL25">
        <v>14.582863975660111</v>
      </c>
      <c r="AM25">
        <v>8.9876562642407932E-4</v>
      </c>
      <c r="AN25">
        <v>0.65390543835386838</v>
      </c>
    </row>
    <row r="26" spans="1:40" x14ac:dyDescent="0.45">
      <c r="A26" s="1" t="s">
        <v>78</v>
      </c>
      <c r="B26">
        <v>132.35393624627491</v>
      </c>
      <c r="C26">
        <v>12.24887614637457</v>
      </c>
      <c r="D26">
        <v>2.4575643196487769</v>
      </c>
      <c r="E26">
        <v>2.5096802360587538</v>
      </c>
      <c r="F26">
        <v>33.848908232133027</v>
      </c>
      <c r="G26">
        <v>6.866478430943479</v>
      </c>
      <c r="H26">
        <v>16.888360213434161</v>
      </c>
      <c r="I26">
        <v>20.934920273223899</v>
      </c>
      <c r="J26">
        <v>21.46061034576633</v>
      </c>
      <c r="K26">
        <v>11.31077320702189</v>
      </c>
      <c r="L26">
        <v>114.5597829309979</v>
      </c>
      <c r="M26">
        <v>29.524827450331191</v>
      </c>
      <c r="N26">
        <v>10.27567991826564</v>
      </c>
      <c r="O26">
        <v>8.8180789332661131</v>
      </c>
      <c r="P26">
        <v>14.25324430909582</v>
      </c>
      <c r="Q26">
        <v>9.3082159167744614</v>
      </c>
      <c r="R26">
        <v>5.8082468486407528</v>
      </c>
      <c r="S26">
        <v>52.26452912008061</v>
      </c>
      <c r="T26">
        <v>4.1840102029876256</v>
      </c>
      <c r="U26">
        <v>41.45968811871181</v>
      </c>
      <c r="V26">
        <v>730.02380544662685</v>
      </c>
      <c r="W26">
        <v>334.82081979349039</v>
      </c>
      <c r="X26">
        <v>2.0297208120164791</v>
      </c>
      <c r="Y26">
        <v>2.6398625160836819</v>
      </c>
      <c r="Z26">
        <v>36.036407562095981</v>
      </c>
      <c r="AA26">
        <v>70.879098836960338</v>
      </c>
      <c r="AB26">
        <v>0.83071181421903328</v>
      </c>
      <c r="AC26">
        <v>38.680005683531931</v>
      </c>
      <c r="AD26">
        <v>26.07381648040754</v>
      </c>
      <c r="AE26">
        <v>18.11114382824659</v>
      </c>
      <c r="AF26">
        <v>8.9198938462048378</v>
      </c>
      <c r="AG26">
        <v>158.69310223904981</v>
      </c>
      <c r="AH26">
        <v>121.3364475571082</v>
      </c>
      <c r="AI26">
        <v>24.06242101968871</v>
      </c>
      <c r="AJ26">
        <v>150.75427850243139</v>
      </c>
      <c r="AK26">
        <v>73.741943818852008</v>
      </c>
      <c r="AL26">
        <v>384.62737582326378</v>
      </c>
      <c r="AM26">
        <v>2.9671215393845259E-2</v>
      </c>
      <c r="AN26">
        <v>5.3840417825423739</v>
      </c>
    </row>
    <row r="27" spans="1:40" x14ac:dyDescent="0.45">
      <c r="A27" s="1" t="s">
        <v>79</v>
      </c>
      <c r="B27">
        <v>0.73982694351936884</v>
      </c>
      <c r="C27">
        <v>0.14556523285694051</v>
      </c>
      <c r="D27">
        <v>2.4672191280505271E-2</v>
      </c>
      <c r="E27">
        <v>8.8935562018044798E-3</v>
      </c>
      <c r="F27">
        <v>7.1675768634692938E-2</v>
      </c>
      <c r="G27">
        <v>8.5936982120557951E-3</v>
      </c>
      <c r="H27">
        <v>0.1188151368509848</v>
      </c>
      <c r="I27">
        <v>0.1558427128023166</v>
      </c>
      <c r="J27">
        <v>7.3362742963878194E-2</v>
      </c>
      <c r="K27">
        <v>6.8659246171219934E-2</v>
      </c>
      <c r="L27">
        <v>6.6114590363259396E-2</v>
      </c>
      <c r="M27">
        <v>0.13625593546563661</v>
      </c>
      <c r="N27">
        <v>6.4139644243257091E-2</v>
      </c>
      <c r="O27">
        <v>3.7356832211341937E-2</v>
      </c>
      <c r="P27">
        <v>6.9978759780857658E-2</v>
      </c>
      <c r="Q27">
        <v>4.8870968713235388E-2</v>
      </c>
      <c r="R27">
        <v>0.24348697928605251</v>
      </c>
      <c r="S27">
        <v>0.26561763104036279</v>
      </c>
      <c r="T27">
        <v>4.4298701663136597E-2</v>
      </c>
      <c r="U27">
        <v>0.26542443132892263</v>
      </c>
      <c r="V27">
        <v>0.30119128183454941</v>
      </c>
      <c r="W27">
        <v>0.42410850597175148</v>
      </c>
      <c r="X27">
        <v>5.6805363429541476E-3</v>
      </c>
      <c r="Y27">
        <v>8.2988231299256712E-3</v>
      </c>
      <c r="Z27">
        <v>0.10685836001804259</v>
      </c>
      <c r="AA27">
        <v>0.27354404948993</v>
      </c>
      <c r="AB27">
        <v>3.413644127904957E-3</v>
      </c>
      <c r="AC27">
        <v>0.2272363421588614</v>
      </c>
      <c r="AD27">
        <v>0.1958305724245053</v>
      </c>
      <c r="AE27">
        <v>0.22158708519473311</v>
      </c>
      <c r="AF27">
        <v>7.3258165466394701E-2</v>
      </c>
      <c r="AG27">
        <v>0.79937260962775813</v>
      </c>
      <c r="AH27">
        <v>1.372561625613447</v>
      </c>
      <c r="AI27">
        <v>0.1607536160742605</v>
      </c>
      <c r="AJ27">
        <v>6.266869773309848</v>
      </c>
      <c r="AK27">
        <v>0.32222192696461549</v>
      </c>
      <c r="AL27">
        <v>2.9094801329609772</v>
      </c>
      <c r="AM27">
        <v>1.233843682898488E-4</v>
      </c>
      <c r="AN27">
        <v>7.3962370218400797E-2</v>
      </c>
    </row>
    <row r="28" spans="1:40" x14ac:dyDescent="0.45">
      <c r="A28" s="1" t="s">
        <v>80</v>
      </c>
      <c r="B28">
        <v>2.135702518138666</v>
      </c>
      <c r="C28">
        <v>0.42021183073858959</v>
      </c>
      <c r="D28">
        <v>7.1222684585012686E-2</v>
      </c>
      <c r="E28">
        <v>2.567355858256103E-2</v>
      </c>
      <c r="F28">
        <v>0.20691071189492369</v>
      </c>
      <c r="G28">
        <v>2.4807940657450268E-2</v>
      </c>
      <c r="H28">
        <v>0.34299073477714642</v>
      </c>
      <c r="I28">
        <v>0.44988044444849967</v>
      </c>
      <c r="J28">
        <v>0.2117806012040874</v>
      </c>
      <c r="K28">
        <v>0.19820273676953221</v>
      </c>
      <c r="L28">
        <v>0.1908569272333116</v>
      </c>
      <c r="M28">
        <v>0.39333812729365858</v>
      </c>
      <c r="N28">
        <v>0.18515573259769519</v>
      </c>
      <c r="O28">
        <v>0.10784019333483209</v>
      </c>
      <c r="P28">
        <v>0.202011855325577</v>
      </c>
      <c r="Q28">
        <v>0.1410787372087649</v>
      </c>
      <c r="R28">
        <v>0.70288837051740261</v>
      </c>
      <c r="S28">
        <v>0.76677424152244122</v>
      </c>
      <c r="T28">
        <v>0.12787970149097111</v>
      </c>
      <c r="U28">
        <v>0.76621652040422461</v>
      </c>
      <c r="V28">
        <v>0.86946681881506771</v>
      </c>
      <c r="W28">
        <v>1.2242992933714161</v>
      </c>
      <c r="X28">
        <v>1.6398342718249172E-2</v>
      </c>
      <c r="Y28">
        <v>2.3956707188653031E-2</v>
      </c>
      <c r="Z28">
        <v>0.30847439468623111</v>
      </c>
      <c r="AA28">
        <v>0.78965590593173185</v>
      </c>
      <c r="AB28">
        <v>9.8543698953632661E-3</v>
      </c>
      <c r="AC28">
        <v>0.65597668807880383</v>
      </c>
      <c r="AD28">
        <v>0.5653157813717864</v>
      </c>
      <c r="AE28">
        <v>0.63966864140709578</v>
      </c>
      <c r="AF28">
        <v>0.2114787111111778</v>
      </c>
      <c r="AG28">
        <v>2.3075965403365779</v>
      </c>
      <c r="AH28">
        <v>3.9622554244625099</v>
      </c>
      <c r="AI28">
        <v>0.46405704152447702</v>
      </c>
      <c r="AJ28">
        <v>18.09094636650595</v>
      </c>
      <c r="AK28">
        <v>0.93017723515743556</v>
      </c>
      <c r="AL28">
        <v>8.3989696521190638</v>
      </c>
      <c r="AM28">
        <v>3.5618100741512121E-4</v>
      </c>
      <c r="AN28">
        <v>0.21351158092663791</v>
      </c>
    </row>
    <row r="29" spans="1:40" x14ac:dyDescent="0.45">
      <c r="A29" s="1" t="s">
        <v>81</v>
      </c>
      <c r="B29">
        <v>1.570650023297391</v>
      </c>
      <c r="C29">
        <v>0.30903448215935131</v>
      </c>
      <c r="D29">
        <v>5.2378976122689463E-2</v>
      </c>
      <c r="E29">
        <v>1.8880988828430201E-2</v>
      </c>
      <c r="F29">
        <v>0.15216740707009899</v>
      </c>
      <c r="G29">
        <v>1.8244391360995111E-2</v>
      </c>
      <c r="H29">
        <v>0.25224412154461701</v>
      </c>
      <c r="I29">
        <v>0.33085353627335018</v>
      </c>
      <c r="J29">
        <v>0.1557488476929999</v>
      </c>
      <c r="K29">
        <v>0.14576334039067701</v>
      </c>
      <c r="L29">
        <v>0.14036104497677329</v>
      </c>
      <c r="M29">
        <v>0.28927087623418951</v>
      </c>
      <c r="N29">
        <v>0.13616824124535379</v>
      </c>
      <c r="O29">
        <v>7.9308424621500492E-2</v>
      </c>
      <c r="P29">
        <v>0.1485646631863296</v>
      </c>
      <c r="Q29">
        <v>0.1037528962960778</v>
      </c>
      <c r="R29">
        <v>0.51692200863760185</v>
      </c>
      <c r="S29">
        <v>0.56390530520171811</v>
      </c>
      <c r="T29">
        <v>9.4045989279962119E-2</v>
      </c>
      <c r="U29">
        <v>0.56349514288750036</v>
      </c>
      <c r="V29">
        <v>0.63942804188777358</v>
      </c>
      <c r="W29">
        <v>0.90038088044804221</v>
      </c>
      <c r="X29">
        <v>1.2059758863282109E-2</v>
      </c>
      <c r="Y29">
        <v>1.761837258907217E-2</v>
      </c>
      <c r="Z29">
        <v>0.22685992598952379</v>
      </c>
      <c r="AA29">
        <v>0.58073306395196633</v>
      </c>
      <c r="AB29">
        <v>7.2471545893118116E-3</v>
      </c>
      <c r="AC29">
        <v>0.48242196263900439</v>
      </c>
      <c r="AD29">
        <v>0.41574762292073553</v>
      </c>
      <c r="AE29">
        <v>0.47042860978798218</v>
      </c>
      <c r="AF29">
        <v>0.1555268300302238</v>
      </c>
      <c r="AG29">
        <v>1.6970652649693141</v>
      </c>
      <c r="AH29">
        <v>2.9139435487326568</v>
      </c>
      <c r="AI29">
        <v>0.34127936680852572</v>
      </c>
      <c r="AJ29">
        <v>13.304542692953619</v>
      </c>
      <c r="AK29">
        <v>0.68407602822139391</v>
      </c>
      <c r="AL29">
        <v>6.1768161847147161</v>
      </c>
      <c r="AM29">
        <v>2.6194458396865822E-4</v>
      </c>
      <c r="AN29">
        <v>0.15702185426505791</v>
      </c>
    </row>
    <row r="30" spans="1:40" x14ac:dyDescent="0.45">
      <c r="A30" s="1" t="s">
        <v>82</v>
      </c>
      <c r="B30">
        <v>7.7870008048198951</v>
      </c>
      <c r="C30">
        <v>1.532137475310962</v>
      </c>
      <c r="D30">
        <v>0.25968555895522782</v>
      </c>
      <c r="E30">
        <v>9.3608552524080138E-2</v>
      </c>
      <c r="F30">
        <v>0.75441868254940936</v>
      </c>
      <c r="G30">
        <v>9.0452416581805334E-2</v>
      </c>
      <c r="H30">
        <v>1.2505810641096</v>
      </c>
      <c r="I30">
        <v>1.6403124279903769</v>
      </c>
      <c r="J30">
        <v>0.77217482210900068</v>
      </c>
      <c r="K30">
        <v>0.72266846980495225</v>
      </c>
      <c r="L30">
        <v>0.69588485912659925</v>
      </c>
      <c r="M30">
        <v>1.434153065695454</v>
      </c>
      <c r="N30">
        <v>0.67509769104540451</v>
      </c>
      <c r="O30">
        <v>0.39319692942167872</v>
      </c>
      <c r="P30">
        <v>0.73655692524743921</v>
      </c>
      <c r="Q30">
        <v>0.51438823097192166</v>
      </c>
      <c r="R30">
        <v>2.56280650532163</v>
      </c>
      <c r="S30">
        <v>2.795741253821352</v>
      </c>
      <c r="T30">
        <v>0.46626312886412258</v>
      </c>
      <c r="U30">
        <v>2.7937077427122299</v>
      </c>
      <c r="V30">
        <v>3.1701694221805141</v>
      </c>
      <c r="W30">
        <v>4.4639267416009334</v>
      </c>
      <c r="X30">
        <v>5.9790119110787077E-2</v>
      </c>
      <c r="Y30">
        <v>8.7348727912472099E-2</v>
      </c>
      <c r="Z30">
        <v>1.1247307802874671</v>
      </c>
      <c r="AA30">
        <v>2.8791702602758922</v>
      </c>
      <c r="AB30">
        <v>3.5930091225001043E-2</v>
      </c>
      <c r="AC30">
        <v>2.3917614717543159</v>
      </c>
      <c r="AD30">
        <v>2.0612020668290798</v>
      </c>
      <c r="AE30">
        <v>2.3323005817290938</v>
      </c>
      <c r="AF30">
        <v>0.77107409840029628</v>
      </c>
      <c r="AG30">
        <v>8.4137448751342578</v>
      </c>
      <c r="AH30">
        <v>14.44680891516759</v>
      </c>
      <c r="AI30">
        <v>1.692001823822739</v>
      </c>
      <c r="AJ30">
        <v>65.961533836983946</v>
      </c>
      <c r="AK30">
        <v>3.391526121863103</v>
      </c>
      <c r="AL30">
        <v>30.623545594594159</v>
      </c>
      <c r="AM30">
        <v>1.2986742150870229E-3</v>
      </c>
      <c r="AN30">
        <v>0.77848616012454763</v>
      </c>
    </row>
    <row r="31" spans="1:40" x14ac:dyDescent="0.45">
      <c r="A31" s="1" t="s">
        <v>83</v>
      </c>
      <c r="B31">
        <v>31.519463367576211</v>
      </c>
      <c r="C31">
        <v>6.2016368352322946</v>
      </c>
      <c r="D31">
        <v>1.05112991095513</v>
      </c>
      <c r="E31">
        <v>0.37889958099764443</v>
      </c>
      <c r="F31">
        <v>3.0536624593274602</v>
      </c>
      <c r="G31">
        <v>0.36612448135285652</v>
      </c>
      <c r="H31">
        <v>5.0619802188782126</v>
      </c>
      <c r="I31">
        <v>6.6394968719434377</v>
      </c>
      <c r="J31">
        <v>3.1255340315060192</v>
      </c>
      <c r="K31">
        <v>2.9251470407991551</v>
      </c>
      <c r="L31">
        <v>2.8167349503438381</v>
      </c>
      <c r="M31">
        <v>5.805025086128845</v>
      </c>
      <c r="N31">
        <v>2.7325946761518378</v>
      </c>
      <c r="O31">
        <v>1.591544231699447</v>
      </c>
      <c r="P31">
        <v>2.981363377938957</v>
      </c>
      <c r="Q31">
        <v>2.0820905775168739</v>
      </c>
      <c r="R31">
        <v>10.37347854294199</v>
      </c>
      <c r="S31">
        <v>11.316329128988951</v>
      </c>
      <c r="T31">
        <v>1.8872944768141839</v>
      </c>
      <c r="U31">
        <v>11.308098080794901</v>
      </c>
      <c r="V31">
        <v>12.831902997824351</v>
      </c>
      <c r="W31">
        <v>18.06864785738118</v>
      </c>
      <c r="X31">
        <v>0.24201262030035969</v>
      </c>
      <c r="Y31">
        <v>0.35356167267087191</v>
      </c>
      <c r="Z31">
        <v>4.5525756984272192</v>
      </c>
      <c r="AA31">
        <v>11.654024934941541</v>
      </c>
      <c r="AB31">
        <v>0.14543432350220309</v>
      </c>
      <c r="AC31">
        <v>9.6811391166517247</v>
      </c>
      <c r="AD31">
        <v>8.3431329554221385</v>
      </c>
      <c r="AE31">
        <v>9.44045911777547</v>
      </c>
      <c r="AF31">
        <v>3.1210786292935451</v>
      </c>
      <c r="AG31">
        <v>34.056336967601013</v>
      </c>
      <c r="AH31">
        <v>58.476385940290207</v>
      </c>
      <c r="AI31">
        <v>6.8487201736055923</v>
      </c>
      <c r="AJ31">
        <v>266.99267170450003</v>
      </c>
      <c r="AK31">
        <v>13.727889085625231</v>
      </c>
      <c r="AL31">
        <v>123.95500498172041</v>
      </c>
      <c r="AM31">
        <v>5.2566469909075533E-3</v>
      </c>
      <c r="AN31">
        <v>3.151080450771611</v>
      </c>
    </row>
    <row r="32" spans="1:40" x14ac:dyDescent="0.45">
      <c r="A32" s="1" t="s">
        <v>84</v>
      </c>
      <c r="B32">
        <v>4.4286504842030503</v>
      </c>
      <c r="C32">
        <v>0.87136261340844512</v>
      </c>
      <c r="D32">
        <v>0.14768928438992371</v>
      </c>
      <c r="E32">
        <v>5.3237385208014278E-2</v>
      </c>
      <c r="F32">
        <v>0.42905564639164628</v>
      </c>
      <c r="G32">
        <v>5.1442416474954171E-2</v>
      </c>
      <c r="H32">
        <v>0.71123486101042488</v>
      </c>
      <c r="I32">
        <v>0.93288425294209032</v>
      </c>
      <c r="J32">
        <v>0.43915398052941712</v>
      </c>
      <c r="K32">
        <v>0.41099855373573457</v>
      </c>
      <c r="L32">
        <v>0.39576608447414491</v>
      </c>
      <c r="M32">
        <v>0.8156365753657272</v>
      </c>
      <c r="N32">
        <v>0.38394393313559488</v>
      </c>
      <c r="O32">
        <v>0.2236203405543048</v>
      </c>
      <c r="P32">
        <v>0.41889724495997732</v>
      </c>
      <c r="Q32">
        <v>0.29254468379560422</v>
      </c>
      <c r="R32">
        <v>1.4575283289666841</v>
      </c>
      <c r="S32">
        <v>1.5900037983531119</v>
      </c>
      <c r="T32">
        <v>0.26517480647131941</v>
      </c>
      <c r="U32">
        <v>1.588847292763377</v>
      </c>
      <c r="V32">
        <v>1.8029499031071641</v>
      </c>
      <c r="W32">
        <v>2.5387401158866529</v>
      </c>
      <c r="X32">
        <v>3.4004046819495537E-2</v>
      </c>
      <c r="Y32">
        <v>4.9677275739415709E-2</v>
      </c>
      <c r="Z32">
        <v>0.63966084498605258</v>
      </c>
      <c r="AA32">
        <v>1.637451836319511</v>
      </c>
      <c r="AB32">
        <v>2.0434287845786471E-2</v>
      </c>
      <c r="AC32">
        <v>1.360250995919595</v>
      </c>
      <c r="AD32">
        <v>1.172254088589896</v>
      </c>
      <c r="AE32">
        <v>1.3264341894235241</v>
      </c>
      <c r="AF32">
        <v>0.43852797307061342</v>
      </c>
      <c r="AG32">
        <v>4.7850945760992616</v>
      </c>
      <c r="AH32">
        <v>8.2162399749264825</v>
      </c>
      <c r="AI32">
        <v>0.9622812279288484</v>
      </c>
      <c r="AJ32">
        <v>37.51387550713001</v>
      </c>
      <c r="AK32">
        <v>1.928840663850903</v>
      </c>
      <c r="AL32">
        <v>17.416330552010312</v>
      </c>
      <c r="AM32">
        <v>7.3858656697547108E-4</v>
      </c>
      <c r="AN32">
        <v>0.44274338688227372</v>
      </c>
    </row>
    <row r="33" spans="1:40" x14ac:dyDescent="0.45">
      <c r="A33" s="1" t="s">
        <v>85</v>
      </c>
      <c r="B33">
        <v>5.0715523647386958</v>
      </c>
      <c r="C33">
        <v>0.99785727917332656</v>
      </c>
      <c r="D33">
        <v>0.16912916071521289</v>
      </c>
      <c r="E33">
        <v>6.0965792583380259E-2</v>
      </c>
      <c r="F33">
        <v>0.49134114011113189</v>
      </c>
      <c r="G33">
        <v>5.8910250391632633E-2</v>
      </c>
      <c r="H33">
        <v>0.81448397296385922</v>
      </c>
      <c r="I33">
        <v>1.0683099413493999</v>
      </c>
      <c r="J33">
        <v>0.5029054373070867</v>
      </c>
      <c r="K33">
        <v>0.47066272096605599</v>
      </c>
      <c r="L33">
        <v>0.45321897240653852</v>
      </c>
      <c r="M33">
        <v>0.93404155900729446</v>
      </c>
      <c r="N33">
        <v>0.43968061353374222</v>
      </c>
      <c r="O33">
        <v>0.25608303725642573</v>
      </c>
      <c r="P33">
        <v>0.47970805572424879</v>
      </c>
      <c r="Q33">
        <v>0.33501304476104288</v>
      </c>
      <c r="R33">
        <v>1.6691159688062009</v>
      </c>
      <c r="S33">
        <v>1.820822743236274</v>
      </c>
      <c r="T33">
        <v>0.3036699151639547</v>
      </c>
      <c r="U33">
        <v>1.819498349116804</v>
      </c>
      <c r="V33">
        <v>2.0646819786804631</v>
      </c>
      <c r="W33">
        <v>2.9072859743861459</v>
      </c>
      <c r="X33">
        <v>3.8940373523094061E-2</v>
      </c>
      <c r="Y33">
        <v>5.6888866292041013E-2</v>
      </c>
      <c r="Z33">
        <v>0.7325196428553904</v>
      </c>
      <c r="AA33">
        <v>1.875158755980795</v>
      </c>
      <c r="AB33">
        <v>2.340070891024466E-2</v>
      </c>
      <c r="AC33">
        <v>1.557717001962871</v>
      </c>
      <c r="AD33">
        <v>1.3424288090173231</v>
      </c>
      <c r="AE33">
        <v>1.5189910502164381</v>
      </c>
      <c r="AF33">
        <v>0.50218855309611443</v>
      </c>
      <c r="AG33">
        <v>5.4797410180545336</v>
      </c>
      <c r="AH33">
        <v>9.4089816802504966</v>
      </c>
      <c r="AI33">
        <v>1.101974439945993</v>
      </c>
      <c r="AJ33">
        <v>42.959719832786803</v>
      </c>
      <c r="AK33">
        <v>2.2088481502096999</v>
      </c>
      <c r="AL33">
        <v>19.944638374869079</v>
      </c>
      <c r="AM33">
        <v>8.45806293287277E-4</v>
      </c>
      <c r="AN33">
        <v>0.50701591347624309</v>
      </c>
    </row>
    <row r="34" spans="1:40" x14ac:dyDescent="0.45">
      <c r="A34" s="1" t="s">
        <v>86</v>
      </c>
      <c r="B34">
        <v>113.7287046167052</v>
      </c>
      <c r="C34">
        <v>13.97616963423946</v>
      </c>
      <c r="D34">
        <v>3.3963978185845272</v>
      </c>
      <c r="E34">
        <v>2.1177814760181031</v>
      </c>
      <c r="F34">
        <v>36.913559925292489</v>
      </c>
      <c r="G34">
        <v>24.431689711765259</v>
      </c>
      <c r="H34">
        <v>15.351989418359461</v>
      </c>
      <c r="I34">
        <v>19.43738737010332</v>
      </c>
      <c r="J34">
        <v>69.747676342475003</v>
      </c>
      <c r="K34">
        <v>3.7891155617679448</v>
      </c>
      <c r="L34">
        <v>11.229393720720861</v>
      </c>
      <c r="M34">
        <v>57.529923125222432</v>
      </c>
      <c r="N34">
        <v>12.1894637242043</v>
      </c>
      <c r="O34">
        <v>14.549945188737199</v>
      </c>
      <c r="P34">
        <v>59.774893700417969</v>
      </c>
      <c r="Q34">
        <v>105.79082521779949</v>
      </c>
      <c r="R34">
        <v>27.579349862871251</v>
      </c>
      <c r="S34">
        <v>82.225877892491397</v>
      </c>
      <c r="T34">
        <v>2.6830828097230901</v>
      </c>
      <c r="U34">
        <v>137.451382947572</v>
      </c>
      <c r="V34">
        <v>173.82573542653421</v>
      </c>
      <c r="W34">
        <v>56.004922945752561</v>
      </c>
      <c r="X34">
        <v>2.0102478994567519</v>
      </c>
      <c r="Y34">
        <v>3.002207315010502</v>
      </c>
      <c r="Z34">
        <v>36.600844129589802</v>
      </c>
      <c r="AA34">
        <v>78.205913843871187</v>
      </c>
      <c r="AB34">
        <v>1.8885477759468681</v>
      </c>
      <c r="AC34">
        <v>47.496435702796127</v>
      </c>
      <c r="AD34">
        <v>13.814654613479069</v>
      </c>
      <c r="AE34">
        <v>53.510536241205138</v>
      </c>
      <c r="AF34">
        <v>4.6971216017146364</v>
      </c>
      <c r="AG34">
        <v>75.785484863673929</v>
      </c>
      <c r="AH34">
        <v>96.013109619197195</v>
      </c>
      <c r="AI34">
        <v>11.342602892526131</v>
      </c>
      <c r="AJ34">
        <v>115.9900604422715</v>
      </c>
      <c r="AK34">
        <v>43.041569866643343</v>
      </c>
      <c r="AL34">
        <v>604.24213559755617</v>
      </c>
      <c r="AM34">
        <v>2.5204024557832379E-2</v>
      </c>
      <c r="AN34">
        <v>6.1198880723848426</v>
      </c>
    </row>
    <row r="35" spans="1:40" x14ac:dyDescent="0.45">
      <c r="A35" s="1" t="s">
        <v>87</v>
      </c>
      <c r="B35">
        <v>34.785509893101057</v>
      </c>
      <c r="C35">
        <v>3.3531731668137961</v>
      </c>
      <c r="D35">
        <v>0.91897080175465484</v>
      </c>
      <c r="E35">
        <v>0.56509739565100559</v>
      </c>
      <c r="F35">
        <v>11.48473362514483</v>
      </c>
      <c r="G35">
        <v>2.0667965913865212</v>
      </c>
      <c r="H35">
        <v>44.688842314155963</v>
      </c>
      <c r="I35">
        <v>58.934465513631423</v>
      </c>
      <c r="J35">
        <v>65.886348189276177</v>
      </c>
      <c r="K35">
        <v>9.6092597869410508</v>
      </c>
      <c r="L35">
        <v>17.117603659391619</v>
      </c>
      <c r="M35">
        <v>11.68987889517274</v>
      </c>
      <c r="N35">
        <v>4.5278917335606064</v>
      </c>
      <c r="O35">
        <v>4.5919917278995221</v>
      </c>
      <c r="P35">
        <v>27.789996087091239</v>
      </c>
      <c r="Q35">
        <v>4.9047803824276803</v>
      </c>
      <c r="R35">
        <v>4.3524553912993493</v>
      </c>
      <c r="S35">
        <v>46.997404579988839</v>
      </c>
      <c r="T35">
        <v>2.301273056061536</v>
      </c>
      <c r="U35">
        <v>19.38856622659867</v>
      </c>
      <c r="V35">
        <v>22.270396300945961</v>
      </c>
      <c r="W35">
        <v>51.744439364835031</v>
      </c>
      <c r="X35">
        <v>0.8417047393718704</v>
      </c>
      <c r="Y35">
        <v>0.66020753171650137</v>
      </c>
      <c r="Z35">
        <v>14.324174259963669</v>
      </c>
      <c r="AA35">
        <v>20.241470322692759</v>
      </c>
      <c r="AB35">
        <v>0.34984287209378201</v>
      </c>
      <c r="AC35">
        <v>22.98613724801335</v>
      </c>
      <c r="AD35">
        <v>28.121120163244601</v>
      </c>
      <c r="AE35">
        <v>10.265941826668611</v>
      </c>
      <c r="AF35">
        <v>10.494094489335099</v>
      </c>
      <c r="AG35">
        <v>48.578099517299137</v>
      </c>
      <c r="AH35">
        <v>61.75041665903948</v>
      </c>
      <c r="AI35">
        <v>17.76156691908297</v>
      </c>
      <c r="AJ35">
        <v>73.91292751461593</v>
      </c>
      <c r="AK35">
        <v>51.227239739713781</v>
      </c>
      <c r="AL35">
        <v>1061.6152555535939</v>
      </c>
      <c r="AM35">
        <v>8.9177571566668966E-3</v>
      </c>
      <c r="AN35">
        <v>17.562695889665932</v>
      </c>
    </row>
    <row r="36" spans="1:40" x14ac:dyDescent="0.45">
      <c r="A36" s="1" t="s">
        <v>88</v>
      </c>
      <c r="B36">
        <v>59.128507244190608</v>
      </c>
      <c r="C36">
        <v>8.1208005993210666</v>
      </c>
      <c r="D36">
        <v>2.843478161044938</v>
      </c>
      <c r="E36">
        <v>0.40037395785456359</v>
      </c>
      <c r="F36">
        <v>15.439449587013559</v>
      </c>
      <c r="G36">
        <v>3.798556316010028</v>
      </c>
      <c r="H36">
        <v>9.679373218325777</v>
      </c>
      <c r="I36">
        <v>12.094371765514589</v>
      </c>
      <c r="J36">
        <v>17.175534200235759</v>
      </c>
      <c r="K36">
        <v>2.3293309740660089</v>
      </c>
      <c r="L36">
        <v>9.366408636297173</v>
      </c>
      <c r="M36">
        <v>20.9378406963732</v>
      </c>
      <c r="N36">
        <v>3.9061598030626712</v>
      </c>
      <c r="O36">
        <v>8.203975310096105</v>
      </c>
      <c r="P36">
        <v>336.5900152437909</v>
      </c>
      <c r="Q36">
        <v>6.612408828517955</v>
      </c>
      <c r="R36">
        <v>2.2884202273684959</v>
      </c>
      <c r="S36">
        <v>23.9842696134621</v>
      </c>
      <c r="T36">
        <v>1.2025618367746691</v>
      </c>
      <c r="U36">
        <v>47.589976062970727</v>
      </c>
      <c r="V36">
        <v>23.277440678134131</v>
      </c>
      <c r="W36">
        <v>24.434482853278311</v>
      </c>
      <c r="X36">
        <v>0.42042156862139152</v>
      </c>
      <c r="Y36">
        <v>2.1014963324123541</v>
      </c>
      <c r="Z36">
        <v>7.1593837366335311</v>
      </c>
      <c r="AA36">
        <v>53.611497799640169</v>
      </c>
      <c r="AB36">
        <v>0.7851838235630404</v>
      </c>
      <c r="AC36">
        <v>30.78761650815235</v>
      </c>
      <c r="AD36">
        <v>11.00726017080297</v>
      </c>
      <c r="AE36">
        <v>6.0661276571465237</v>
      </c>
      <c r="AF36">
        <v>3.277375248315999</v>
      </c>
      <c r="AG36">
        <v>46.53129375368119</v>
      </c>
      <c r="AH36">
        <v>41.056453127414578</v>
      </c>
      <c r="AI36">
        <v>7.6671965519929666</v>
      </c>
      <c r="AJ36">
        <v>59.621474937257773</v>
      </c>
      <c r="AK36">
        <v>30.336209497750769</v>
      </c>
      <c r="AL36">
        <v>368.96637017970858</v>
      </c>
      <c r="AM36">
        <v>1.1594880637300889E-2</v>
      </c>
      <c r="AN36">
        <v>3.539818860068447</v>
      </c>
    </row>
    <row r="37" spans="1:40" x14ac:dyDescent="0.45">
      <c r="A37" s="1" t="s">
        <v>89</v>
      </c>
      <c r="B37">
        <v>68.735867840658088</v>
      </c>
      <c r="C37">
        <v>8.2890501608499996</v>
      </c>
      <c r="D37">
        <v>1.887561069979145</v>
      </c>
      <c r="E37">
        <v>1.615796930605194</v>
      </c>
      <c r="F37">
        <v>24.803208150880991</v>
      </c>
      <c r="G37">
        <v>8.9182385419248984</v>
      </c>
      <c r="H37">
        <v>16.647582477419249</v>
      </c>
      <c r="I37">
        <v>19.302235573114292</v>
      </c>
      <c r="J37">
        <v>19.105540857379921</v>
      </c>
      <c r="K37">
        <v>6.8276875422899632</v>
      </c>
      <c r="L37">
        <v>27.912711744372601</v>
      </c>
      <c r="M37">
        <v>65.765800339324414</v>
      </c>
      <c r="N37">
        <v>7.148569085365482</v>
      </c>
      <c r="O37">
        <v>71.709147020402611</v>
      </c>
      <c r="P37">
        <v>72.224490517641385</v>
      </c>
      <c r="Q37">
        <v>90.741158200781641</v>
      </c>
      <c r="R37">
        <v>4.2018808584001794</v>
      </c>
      <c r="S37">
        <v>33.229718548406957</v>
      </c>
      <c r="T37">
        <v>2.3576351290458208</v>
      </c>
      <c r="U37">
        <v>348.02095004037682</v>
      </c>
      <c r="V37">
        <v>77.701399957451855</v>
      </c>
      <c r="W37">
        <v>69.951898696804378</v>
      </c>
      <c r="X37">
        <v>0.90113168063206495</v>
      </c>
      <c r="Y37">
        <v>4.5491895661639283</v>
      </c>
      <c r="Z37">
        <v>15.14311369533381</v>
      </c>
      <c r="AA37">
        <v>129.54988089973611</v>
      </c>
      <c r="AB37">
        <v>7.2018301528959627</v>
      </c>
      <c r="AC37">
        <v>54.590316464579743</v>
      </c>
      <c r="AD37">
        <v>13.33604204383859</v>
      </c>
      <c r="AE37">
        <v>21.718181473141019</v>
      </c>
      <c r="AF37">
        <v>4.2478719321529077</v>
      </c>
      <c r="AG37">
        <v>63.950862662977102</v>
      </c>
      <c r="AH37">
        <v>124.6540662389279</v>
      </c>
      <c r="AI37">
        <v>11.80549523441325</v>
      </c>
      <c r="AJ37">
        <v>155.21358145413461</v>
      </c>
      <c r="AK37">
        <v>72.360677987223497</v>
      </c>
      <c r="AL37">
        <v>1307.900407408556</v>
      </c>
      <c r="AM37">
        <v>8.9003463501868482E-2</v>
      </c>
      <c r="AN37">
        <v>8.6608470350872526</v>
      </c>
    </row>
    <row r="38" spans="1:40" x14ac:dyDescent="0.45">
      <c r="A38" s="1" t="s">
        <v>90</v>
      </c>
      <c r="B38">
        <v>21.89533906594297</v>
      </c>
      <c r="C38">
        <v>2.5652993339353349</v>
      </c>
      <c r="D38">
        <v>0.66840874597767352</v>
      </c>
      <c r="E38">
        <v>0.64951480765159375</v>
      </c>
      <c r="F38">
        <v>5.9848687124728563</v>
      </c>
      <c r="G38">
        <v>1.972768857222821</v>
      </c>
      <c r="H38">
        <v>5.2769238281694939</v>
      </c>
      <c r="I38">
        <v>6.4963031001236864</v>
      </c>
      <c r="J38">
        <v>9.8605807523888611</v>
      </c>
      <c r="K38">
        <v>2.3113780358475329</v>
      </c>
      <c r="L38">
        <v>14.929053798810591</v>
      </c>
      <c r="M38">
        <v>23.95233843168738</v>
      </c>
      <c r="N38">
        <v>1.735378912512813</v>
      </c>
      <c r="O38">
        <v>15.932810200440089</v>
      </c>
      <c r="P38">
        <v>16.75927978035325</v>
      </c>
      <c r="Q38">
        <v>20.528300214343162</v>
      </c>
      <c r="R38">
        <v>1.2169697200958649</v>
      </c>
      <c r="S38">
        <v>10.23832119972171</v>
      </c>
      <c r="T38">
        <v>0.80319754183143521</v>
      </c>
      <c r="U38">
        <v>70.792977381191477</v>
      </c>
      <c r="V38">
        <v>20.187130102019381</v>
      </c>
      <c r="W38">
        <v>17.48154104989321</v>
      </c>
      <c r="X38">
        <v>0.3496874129795946</v>
      </c>
      <c r="Y38">
        <v>1.4414016607630751</v>
      </c>
      <c r="Z38">
        <v>6.2803472784786871</v>
      </c>
      <c r="AA38">
        <v>39.398580578960839</v>
      </c>
      <c r="AB38">
        <v>1.3688241147484479</v>
      </c>
      <c r="AC38">
        <v>18.1446518045767</v>
      </c>
      <c r="AD38">
        <v>4.6489857929223719</v>
      </c>
      <c r="AE38">
        <v>5.7142858191388006</v>
      </c>
      <c r="AF38">
        <v>1.526981827408695</v>
      </c>
      <c r="AG38">
        <v>19.911153718369601</v>
      </c>
      <c r="AH38">
        <v>38.057111937486269</v>
      </c>
      <c r="AI38">
        <v>3.4679090945000932</v>
      </c>
      <c r="AJ38">
        <v>37.994486298718897</v>
      </c>
      <c r="AK38">
        <v>16.806154662488911</v>
      </c>
      <c r="AL38">
        <v>308.46269666948268</v>
      </c>
      <c r="AM38">
        <v>4.0333733738461761E-2</v>
      </c>
      <c r="AN38">
        <v>2.5153335536336079</v>
      </c>
    </row>
    <row r="39" spans="1:40" x14ac:dyDescent="0.45">
      <c r="A39" s="1" t="s">
        <v>91</v>
      </c>
      <c r="B39">
        <v>0.63280765648423443</v>
      </c>
      <c r="C39">
        <v>8.1275211807043293E-2</v>
      </c>
      <c r="D39">
        <v>1.5806451478876361E-2</v>
      </c>
      <c r="E39">
        <v>7.9106580094845374E-3</v>
      </c>
      <c r="F39">
        <v>0.13127170116854239</v>
      </c>
      <c r="G39">
        <v>4.3797080847904617E-2</v>
      </c>
      <c r="H39">
        <v>0.11649829241459279</v>
      </c>
      <c r="I39">
        <v>0.14283113311475429</v>
      </c>
      <c r="J39">
        <v>0.16014022883635329</v>
      </c>
      <c r="K39">
        <v>3.4072407153328058E-2</v>
      </c>
      <c r="L39">
        <v>0.1709226960512287</v>
      </c>
      <c r="M39">
        <v>0.32402262164842183</v>
      </c>
      <c r="N39">
        <v>3.9306165517046153E-2</v>
      </c>
      <c r="O39">
        <v>0.24289098652921129</v>
      </c>
      <c r="P39">
        <v>1.091216424959812</v>
      </c>
      <c r="Q39">
        <v>1.191292872871303</v>
      </c>
      <c r="R39">
        <v>3.7383336327074489E-2</v>
      </c>
      <c r="S39">
        <v>0.14815263715398841</v>
      </c>
      <c r="T39">
        <v>1.500575260253228E-2</v>
      </c>
      <c r="U39">
        <v>1.1225475384074579</v>
      </c>
      <c r="V39">
        <v>0.3451091219726663</v>
      </c>
      <c r="W39">
        <v>0.32595094499937999</v>
      </c>
      <c r="X39">
        <v>4.5290650627340546E-3</v>
      </c>
      <c r="Y39">
        <v>1.9929448043750631E-2</v>
      </c>
      <c r="Z39">
        <v>7.7835068597783039E-2</v>
      </c>
      <c r="AA39">
        <v>0.55110416511787208</v>
      </c>
      <c r="AB39">
        <v>2.4615604162186749E-2</v>
      </c>
      <c r="AC39">
        <v>0.28240384267016572</v>
      </c>
      <c r="AD39">
        <v>8.0306590715002138E-2</v>
      </c>
      <c r="AE39">
        <v>0.25896369159640009</v>
      </c>
      <c r="AF39">
        <v>2.8720449482093579E-2</v>
      </c>
      <c r="AG39">
        <v>0.40965043924785721</v>
      </c>
      <c r="AH39">
        <v>0.8892578352396644</v>
      </c>
      <c r="AI39">
        <v>6.6374914360932263E-2</v>
      </c>
      <c r="AJ39">
        <v>0.76554460485577613</v>
      </c>
      <c r="AK39">
        <v>0.35565170940066121</v>
      </c>
      <c r="AL39">
        <v>8.6651151652662062</v>
      </c>
      <c r="AM39">
        <v>2.985590356566346E-4</v>
      </c>
      <c r="AN39">
        <v>6.033514198079807E-2</v>
      </c>
    </row>
    <row r="40" spans="1:40" x14ac:dyDescent="0.45">
      <c r="A40" s="1" t="s">
        <v>92</v>
      </c>
      <c r="B40">
        <v>10.86190451409348</v>
      </c>
      <c r="C40">
        <v>1.413452110683485</v>
      </c>
      <c r="D40">
        <v>0.21104271673468281</v>
      </c>
      <c r="E40">
        <v>0.12653374817831259</v>
      </c>
      <c r="F40">
        <v>1.703319328566639</v>
      </c>
      <c r="G40">
        <v>0.53337025409034455</v>
      </c>
      <c r="H40">
        <v>2.4012772770592008</v>
      </c>
      <c r="I40">
        <v>3.00641779229543</v>
      </c>
      <c r="J40">
        <v>2.9784217943585962</v>
      </c>
      <c r="K40">
        <v>0.70679192267959434</v>
      </c>
      <c r="L40">
        <v>3.2340373015555728</v>
      </c>
      <c r="M40">
        <v>4.574641013708094</v>
      </c>
      <c r="N40">
        <v>0.56210704692334001</v>
      </c>
      <c r="O40">
        <v>3.4721093296106691</v>
      </c>
      <c r="P40">
        <v>22.50465305148283</v>
      </c>
      <c r="Q40">
        <v>24.300000555743921</v>
      </c>
      <c r="R40">
        <v>0.66880848461976228</v>
      </c>
      <c r="S40">
        <v>1.905660181494691</v>
      </c>
      <c r="T40">
        <v>0.28835070904405619</v>
      </c>
      <c r="U40">
        <v>16.46102637963633</v>
      </c>
      <c r="V40">
        <v>6.1194871987419646</v>
      </c>
      <c r="W40">
        <v>5.660579439504418</v>
      </c>
      <c r="X40">
        <v>8.2098439516471514E-2</v>
      </c>
      <c r="Y40">
        <v>0.28921504529339948</v>
      </c>
      <c r="Z40">
        <v>1.462969183000133</v>
      </c>
      <c r="AA40">
        <v>8.0295543910284586</v>
      </c>
      <c r="AB40">
        <v>0.37568232718325978</v>
      </c>
      <c r="AC40">
        <v>3.8643736711985461</v>
      </c>
      <c r="AD40">
        <v>1.5460649930400381</v>
      </c>
      <c r="AE40">
        <v>5.0937985419065317</v>
      </c>
      <c r="AF40">
        <v>0.5557133203848702</v>
      </c>
      <c r="AG40">
        <v>6.9155616387219672</v>
      </c>
      <c r="AH40">
        <v>16.323926834647651</v>
      </c>
      <c r="AI40">
        <v>1.102941976402614</v>
      </c>
      <c r="AJ40">
        <v>12.38344550016828</v>
      </c>
      <c r="AK40">
        <v>5.8536576231593358</v>
      </c>
      <c r="AL40">
        <v>152.1316051005044</v>
      </c>
      <c r="AM40">
        <v>5.0823612587807066E-3</v>
      </c>
      <c r="AN40">
        <v>1.293565051253359</v>
      </c>
    </row>
    <row r="41" spans="1:40" x14ac:dyDescent="0.45">
      <c r="A41" s="1" t="s">
        <v>93</v>
      </c>
      <c r="B41">
        <v>5.4716367674097173</v>
      </c>
      <c r="C41">
        <v>0.62722533982263862</v>
      </c>
      <c r="D41">
        <v>0.166403864205969</v>
      </c>
      <c r="E41">
        <v>0.17413815352148199</v>
      </c>
      <c r="F41">
        <v>3.3350301168508518</v>
      </c>
      <c r="G41">
        <v>3.120002774289949</v>
      </c>
      <c r="H41">
        <v>1.6803516998369441</v>
      </c>
      <c r="I41">
        <v>1.3353435180025941</v>
      </c>
      <c r="J41">
        <v>7.6596045784010993</v>
      </c>
      <c r="K41">
        <v>0.50731167405989908</v>
      </c>
      <c r="L41">
        <v>9.9178838830769749</v>
      </c>
      <c r="M41">
        <v>3.545681134713742</v>
      </c>
      <c r="N41">
        <v>1.034887296455715</v>
      </c>
      <c r="O41">
        <v>2.8011188933746212</v>
      </c>
      <c r="P41">
        <v>0.85056493868263239</v>
      </c>
      <c r="Q41">
        <v>1.39426987228393</v>
      </c>
      <c r="R41">
        <v>2.4397751892050921</v>
      </c>
      <c r="S41">
        <v>47.411151120883147</v>
      </c>
      <c r="T41">
        <v>1.406335399759187</v>
      </c>
      <c r="U41">
        <v>9.1679357231582905</v>
      </c>
      <c r="V41">
        <v>4.4584999232268254</v>
      </c>
      <c r="W41">
        <v>5.7446030529542922</v>
      </c>
      <c r="X41">
        <v>0.23174565830633159</v>
      </c>
      <c r="Y41">
        <v>11.59617713486613</v>
      </c>
      <c r="Z41">
        <v>3.2714676032697509</v>
      </c>
      <c r="AA41">
        <v>278.31336655049353</v>
      </c>
      <c r="AB41">
        <v>0.28449373168389069</v>
      </c>
      <c r="AC41">
        <v>12.17089335027508</v>
      </c>
      <c r="AD41">
        <v>2.6969784766910392</v>
      </c>
      <c r="AE41">
        <v>4.1306153064916726</v>
      </c>
      <c r="AF41">
        <v>1.181514552571121</v>
      </c>
      <c r="AG41">
        <v>7.5347042040802652</v>
      </c>
      <c r="AH41">
        <v>24.616850587177801</v>
      </c>
      <c r="AI41">
        <v>3.920850399876155</v>
      </c>
      <c r="AJ41">
        <v>53.450161832993842</v>
      </c>
      <c r="AK41">
        <v>24.052881874923049</v>
      </c>
      <c r="AL41">
        <v>417.00444903642989</v>
      </c>
      <c r="AM41">
        <v>9.9969560848409463E-3</v>
      </c>
      <c r="AN41">
        <v>0.35458356933206242</v>
      </c>
    </row>
    <row r="42" spans="1:40" x14ac:dyDescent="0.45">
      <c r="A42" s="1" t="s">
        <v>94</v>
      </c>
      <c r="B42">
        <v>1.1667767003195351</v>
      </c>
      <c r="C42">
        <v>0.1170333723538351</v>
      </c>
      <c r="D42">
        <v>2.925490847342882E-2</v>
      </c>
      <c r="E42">
        <v>3.6375505713662062E-2</v>
      </c>
      <c r="F42">
        <v>0.59126279968919349</v>
      </c>
      <c r="G42">
        <v>0.3368291533072067</v>
      </c>
      <c r="H42">
        <v>0.62852962059185846</v>
      </c>
      <c r="I42">
        <v>0.76245615611281969</v>
      </c>
      <c r="J42">
        <v>0.3562638129163706</v>
      </c>
      <c r="K42">
        <v>0.22155988323739301</v>
      </c>
      <c r="L42">
        <v>3.3008874633600902</v>
      </c>
      <c r="M42">
        <v>0.73098793776838733</v>
      </c>
      <c r="N42">
        <v>0.1188620151510148</v>
      </c>
      <c r="O42">
        <v>9.0851993119094523</v>
      </c>
      <c r="P42">
        <v>0.30785937670724778</v>
      </c>
      <c r="Q42">
        <v>2.9062008834108388</v>
      </c>
      <c r="R42">
        <v>6.4368659480079485E-2</v>
      </c>
      <c r="S42">
        <v>1.2456360977013849</v>
      </c>
      <c r="T42">
        <v>0.11987373464997619</v>
      </c>
      <c r="U42">
        <v>5.3961382161220381</v>
      </c>
      <c r="V42">
        <v>1.7714859056322469</v>
      </c>
      <c r="W42">
        <v>2.540720669100669</v>
      </c>
      <c r="X42">
        <v>8.66399436680024E-2</v>
      </c>
      <c r="Y42">
        <v>0.40913766960432318</v>
      </c>
      <c r="Z42">
        <v>1.540717601254217</v>
      </c>
      <c r="AA42">
        <v>12.26634839853131</v>
      </c>
      <c r="AB42">
        <v>8.824048018041894E-2</v>
      </c>
      <c r="AC42">
        <v>3.1964745560260388</v>
      </c>
      <c r="AD42">
        <v>1.01433355896329</v>
      </c>
      <c r="AE42">
        <v>0.25051370868623862</v>
      </c>
      <c r="AF42">
        <v>0.24729757827596341</v>
      </c>
      <c r="AG42">
        <v>2.1309756596100962</v>
      </c>
      <c r="AH42">
        <v>6.3980665980008951</v>
      </c>
      <c r="AI42">
        <v>0.56846362437555453</v>
      </c>
      <c r="AJ42">
        <v>4.5272830439729868</v>
      </c>
      <c r="AK42">
        <v>2.407373702417027</v>
      </c>
      <c r="AL42">
        <v>52.850036808664342</v>
      </c>
      <c r="AM42">
        <v>2.3411308780013291E-3</v>
      </c>
      <c r="AN42">
        <v>0.2011987034483029</v>
      </c>
    </row>
    <row r="43" spans="1:40" x14ac:dyDescent="0.45">
      <c r="A43" s="1" t="s">
        <v>95</v>
      </c>
      <c r="B43">
        <v>3.8736848056575748</v>
      </c>
      <c r="C43">
        <v>0.43890357947263131</v>
      </c>
      <c r="D43">
        <v>9.0202564132580654E-2</v>
      </c>
      <c r="E43">
        <v>0.1080243132414965</v>
      </c>
      <c r="F43">
        <v>1.8337844006009481</v>
      </c>
      <c r="G43">
        <v>0.46356395666141081</v>
      </c>
      <c r="H43">
        <v>0.99483964565561844</v>
      </c>
      <c r="I43">
        <v>1.147674413666347</v>
      </c>
      <c r="J43">
        <v>0.64319953116140849</v>
      </c>
      <c r="K43">
        <v>0.68056503851797689</v>
      </c>
      <c r="L43">
        <v>1.4510422120927751</v>
      </c>
      <c r="M43">
        <v>2.060721791476642</v>
      </c>
      <c r="N43">
        <v>0.53811205968931031</v>
      </c>
      <c r="O43">
        <v>18.02527273320273</v>
      </c>
      <c r="P43">
        <v>1.014804077603507</v>
      </c>
      <c r="Q43">
        <v>6.0600437468777049</v>
      </c>
      <c r="R43">
        <v>0.14788086951271859</v>
      </c>
      <c r="S43">
        <v>1.294757037745127</v>
      </c>
      <c r="T43">
        <v>0.1023689985069287</v>
      </c>
      <c r="U43">
        <v>7.712551193667097</v>
      </c>
      <c r="V43">
        <v>4.4702644264824656</v>
      </c>
      <c r="W43">
        <v>3.2855392077298311</v>
      </c>
      <c r="X43">
        <v>4.4322603834038271E-2</v>
      </c>
      <c r="Y43">
        <v>0.17193049851247821</v>
      </c>
      <c r="Z43">
        <v>0.74612393024958146</v>
      </c>
      <c r="AA43">
        <v>8.9691970967113335</v>
      </c>
      <c r="AB43">
        <v>0.17288075881206311</v>
      </c>
      <c r="AC43">
        <v>5.018435230933429</v>
      </c>
      <c r="AD43">
        <v>0.81779835229900022</v>
      </c>
      <c r="AE43">
        <v>0.61612779570029297</v>
      </c>
      <c r="AF43">
        <v>0.21022231046356679</v>
      </c>
      <c r="AG43">
        <v>3.2502361363587711</v>
      </c>
      <c r="AH43">
        <v>10.52628385983274</v>
      </c>
      <c r="AI43">
        <v>0.57167454253812822</v>
      </c>
      <c r="AJ43">
        <v>9.1474199045617226</v>
      </c>
      <c r="AK43">
        <v>4.2635009917073674</v>
      </c>
      <c r="AL43">
        <v>130.18580263988861</v>
      </c>
      <c r="AM43">
        <v>2.2609723830296002E-3</v>
      </c>
      <c r="AN43">
        <v>0.55061519994378472</v>
      </c>
    </row>
    <row r="44" spans="1:40" x14ac:dyDescent="0.45">
      <c r="A44" s="1" t="s">
        <v>96</v>
      </c>
      <c r="B44">
        <v>1.231099833783273</v>
      </c>
      <c r="C44">
        <v>0.1366245555528639</v>
      </c>
      <c r="D44">
        <v>2.711100074111393E-2</v>
      </c>
      <c r="E44">
        <v>2.6248372879820479E-2</v>
      </c>
      <c r="F44">
        <v>0.55572787530070777</v>
      </c>
      <c r="G44">
        <v>0.12961408057547821</v>
      </c>
      <c r="H44">
        <v>0.40000176573267232</v>
      </c>
      <c r="I44">
        <v>0.45642622986440301</v>
      </c>
      <c r="J44">
        <v>0.17790453633873021</v>
      </c>
      <c r="K44">
        <v>0.19425331847428889</v>
      </c>
      <c r="L44">
        <v>0.44720630868132277</v>
      </c>
      <c r="M44">
        <v>0.82632423934423194</v>
      </c>
      <c r="N44">
        <v>0.1476291547122589</v>
      </c>
      <c r="O44">
        <v>0.47899836133678192</v>
      </c>
      <c r="P44">
        <v>0.2171868011517861</v>
      </c>
      <c r="Q44">
        <v>0.30316216555477249</v>
      </c>
      <c r="R44">
        <v>4.1023305472901367E-2</v>
      </c>
      <c r="S44">
        <v>0.38702770989862417</v>
      </c>
      <c r="T44">
        <v>0.1050056749218115</v>
      </c>
      <c r="U44">
        <v>99.98627416646255</v>
      </c>
      <c r="V44">
        <v>13.176393726271071</v>
      </c>
      <c r="W44">
        <v>4.4226359597591616</v>
      </c>
      <c r="X44">
        <v>3.6147576074432392E-2</v>
      </c>
      <c r="Y44">
        <v>5.2214079125946618E-2</v>
      </c>
      <c r="Z44">
        <v>0.63739014219736345</v>
      </c>
      <c r="AA44">
        <v>1.4560488217511141</v>
      </c>
      <c r="AB44">
        <v>0.96324460481067309</v>
      </c>
      <c r="AC44">
        <v>0.58743474995065326</v>
      </c>
      <c r="AD44">
        <v>0.58257781134937558</v>
      </c>
      <c r="AE44">
        <v>0.22861810010827491</v>
      </c>
      <c r="AF44">
        <v>0.1590834932418535</v>
      </c>
      <c r="AG44">
        <v>1.660595489130015</v>
      </c>
      <c r="AH44">
        <v>2.1998809072415919</v>
      </c>
      <c r="AI44">
        <v>0.4569168629360324</v>
      </c>
      <c r="AJ44">
        <v>4.1856350014387216</v>
      </c>
      <c r="AK44">
        <v>2.104645464119117</v>
      </c>
      <c r="AL44">
        <v>71.467500807280132</v>
      </c>
      <c r="AM44">
        <v>2.948511553226351E-3</v>
      </c>
      <c r="AN44">
        <v>0.37758485626005739</v>
      </c>
    </row>
    <row r="45" spans="1:40" x14ac:dyDescent="0.45">
      <c r="A45" s="1" t="s">
        <v>97</v>
      </c>
      <c r="B45">
        <v>5.6670047495535197E-2</v>
      </c>
      <c r="C45">
        <v>6.5788840634886658E-3</v>
      </c>
      <c r="D45">
        <v>1.1575277555170901E-3</v>
      </c>
      <c r="E45">
        <v>1.567966213058591E-3</v>
      </c>
      <c r="F45">
        <v>4.2568038514360591E-2</v>
      </c>
      <c r="G45">
        <v>9.9595445775434513E-3</v>
      </c>
      <c r="H45">
        <v>7.652222422444474E-2</v>
      </c>
      <c r="I45">
        <v>5.2547199007692003E-2</v>
      </c>
      <c r="J45">
        <v>1.075228858530732E-2</v>
      </c>
      <c r="K45">
        <v>8.1280382732864219E-3</v>
      </c>
      <c r="L45">
        <v>3.3122881228787579E-2</v>
      </c>
      <c r="M45">
        <v>5.0005035485085621E-2</v>
      </c>
      <c r="N45">
        <v>7.5490381314876091E-3</v>
      </c>
      <c r="O45">
        <v>3.3986721626673391E-2</v>
      </c>
      <c r="P45">
        <v>1.7651675585338662E-2</v>
      </c>
      <c r="Q45">
        <v>2.4931842954184689E-2</v>
      </c>
      <c r="R45">
        <v>2.743078997984504E-3</v>
      </c>
      <c r="S45">
        <v>0.13092561407765799</v>
      </c>
      <c r="T45">
        <v>6.5550400894815782E-3</v>
      </c>
      <c r="U45">
        <v>0.57064561109820189</v>
      </c>
      <c r="V45">
        <v>8.621208226717117E-2</v>
      </c>
      <c r="W45">
        <v>0.56443023194438036</v>
      </c>
      <c r="X45">
        <v>1.389804721918629E-3</v>
      </c>
      <c r="Y45">
        <v>4.5041221389195947E-3</v>
      </c>
      <c r="Z45">
        <v>2.4104968072555421E-2</v>
      </c>
      <c r="AA45">
        <v>0.1243217730465413</v>
      </c>
      <c r="AB45">
        <v>0.2074446773696644</v>
      </c>
      <c r="AC45">
        <v>4.4585016358802847E-2</v>
      </c>
      <c r="AD45">
        <v>3.1477849894959511E-2</v>
      </c>
      <c r="AE45">
        <v>2.1802348048306441E-2</v>
      </c>
      <c r="AF45">
        <v>6.3973446941230951E-3</v>
      </c>
      <c r="AG45">
        <v>9.464453933680872E-2</v>
      </c>
      <c r="AH45">
        <v>0.18466590739592631</v>
      </c>
      <c r="AI45">
        <v>2.8186524527176751E-2</v>
      </c>
      <c r="AJ45">
        <v>1.9153364188356909</v>
      </c>
      <c r="AK45">
        <v>0.87012260029591126</v>
      </c>
      <c r="AL45">
        <v>3.8279739633488981</v>
      </c>
      <c r="AM45">
        <v>1.6808432313070081E-4</v>
      </c>
      <c r="AN45">
        <v>0.27859341047039587</v>
      </c>
    </row>
    <row r="46" spans="1:40" x14ac:dyDescent="0.45">
      <c r="A46" s="1" t="s">
        <v>98</v>
      </c>
      <c r="B46">
        <v>0.21022807891970091</v>
      </c>
      <c r="C46">
        <v>2.4386823100673621E-2</v>
      </c>
      <c r="D46">
        <v>4.4378983150555346E-3</v>
      </c>
      <c r="E46">
        <v>5.8967435460896521E-3</v>
      </c>
      <c r="F46">
        <v>0.16821684827363059</v>
      </c>
      <c r="G46">
        <v>3.9115757033685139E-2</v>
      </c>
      <c r="H46">
        <v>0.29065743774886399</v>
      </c>
      <c r="I46">
        <v>0.1914357031893523</v>
      </c>
      <c r="J46">
        <v>4.0576261285905198E-2</v>
      </c>
      <c r="K46">
        <v>2.9031127506809629E-2</v>
      </c>
      <c r="L46">
        <v>0.1193504143438498</v>
      </c>
      <c r="M46">
        <v>0.18489114204568491</v>
      </c>
      <c r="N46">
        <v>2.9676912067631001E-2</v>
      </c>
      <c r="O46">
        <v>0.1225083151445745</v>
      </c>
      <c r="P46">
        <v>6.2993804036042864E-2</v>
      </c>
      <c r="Q46">
        <v>8.8185069614409334E-2</v>
      </c>
      <c r="R46">
        <v>1.0505703919135309E-2</v>
      </c>
      <c r="S46">
        <v>0.46674309913845291</v>
      </c>
      <c r="T46">
        <v>2.2504343438906799E-2</v>
      </c>
      <c r="U46">
        <v>1.936700166314256</v>
      </c>
      <c r="V46">
        <v>0.31891534410096078</v>
      </c>
      <c r="W46">
        <v>2.0898164019882359</v>
      </c>
      <c r="X46">
        <v>5.0224027259857234E-3</v>
      </c>
      <c r="Y46">
        <v>1.6267566859287701E-2</v>
      </c>
      <c r="Z46">
        <v>8.6453413487500963E-2</v>
      </c>
      <c r="AA46">
        <v>0.4475888220110818</v>
      </c>
      <c r="AB46">
        <v>0.74125233366429333</v>
      </c>
      <c r="AC46">
        <v>0.16604682329134171</v>
      </c>
      <c r="AD46">
        <v>0.11154083027634799</v>
      </c>
      <c r="AE46">
        <v>7.8066210754988E-2</v>
      </c>
      <c r="AF46">
        <v>2.2688029347590379E-2</v>
      </c>
      <c r="AG46">
        <v>0.34106828525782651</v>
      </c>
      <c r="AH46">
        <v>0.66183929717349155</v>
      </c>
      <c r="AI46">
        <v>0.1027699879355264</v>
      </c>
      <c r="AJ46">
        <v>7.5528038001217102</v>
      </c>
      <c r="AK46">
        <v>3.431890960177411</v>
      </c>
      <c r="AL46">
        <v>14.28562692651913</v>
      </c>
      <c r="AM46">
        <v>6.232526699709248E-4</v>
      </c>
      <c r="AN46">
        <v>0.919939247308598</v>
      </c>
    </row>
    <row r="47" spans="1:40" x14ac:dyDescent="0.45">
      <c r="A47" s="1" t="s">
        <v>99</v>
      </c>
      <c r="B47">
        <v>5.2819171391927128E-2</v>
      </c>
      <c r="C47">
        <v>6.1352601383481507E-3</v>
      </c>
      <c r="D47">
        <v>1.052601206549037E-3</v>
      </c>
      <c r="E47">
        <v>1.4467929568787829E-3</v>
      </c>
      <c r="F47">
        <v>3.7793747328680898E-2</v>
      </c>
      <c r="G47">
        <v>8.8866303593808111E-3</v>
      </c>
      <c r="H47">
        <v>7.0083321115956942E-2</v>
      </c>
      <c r="I47">
        <v>4.9615331502847707E-2</v>
      </c>
      <c r="J47">
        <v>9.8958695294029883E-3</v>
      </c>
      <c r="K47">
        <v>7.7805168602529118E-3</v>
      </c>
      <c r="L47">
        <v>3.1515908587908363E-2</v>
      </c>
      <c r="M47">
        <v>4.671880864909677E-2</v>
      </c>
      <c r="N47">
        <v>6.73062636205503E-3</v>
      </c>
      <c r="O47">
        <v>3.2329573577669517E-2</v>
      </c>
      <c r="P47">
        <v>1.690666967110406E-2</v>
      </c>
      <c r="Q47">
        <v>2.402377778447189E-2</v>
      </c>
      <c r="R47">
        <v>2.4964561770828612E-3</v>
      </c>
      <c r="S47">
        <v>0.12548983861222121</v>
      </c>
      <c r="T47">
        <v>6.4406939791780277E-3</v>
      </c>
      <c r="U47">
        <v>0.56478305172529641</v>
      </c>
      <c r="V47">
        <v>8.0518927636575741E-2</v>
      </c>
      <c r="W47">
        <v>0.52681405417206695</v>
      </c>
      <c r="X47">
        <v>1.3197161979111511E-3</v>
      </c>
      <c r="Y47">
        <v>4.2786557587706194E-3</v>
      </c>
      <c r="Z47">
        <v>2.30091249984395E-2</v>
      </c>
      <c r="AA47">
        <v>0.11835874588738431</v>
      </c>
      <c r="AB47">
        <v>0.19851734960396181</v>
      </c>
      <c r="AC47">
        <v>4.1436558834806403E-2</v>
      </c>
      <c r="AD47">
        <v>3.0294430960963958E-2</v>
      </c>
      <c r="AE47">
        <v>2.0834702589498089E-2</v>
      </c>
      <c r="AF47">
        <v>6.1533229645742834E-3</v>
      </c>
      <c r="AG47">
        <v>9.0045649242374182E-2</v>
      </c>
      <c r="AH47">
        <v>0.17635700196518159</v>
      </c>
      <c r="AI47">
        <v>2.659867787577519E-2</v>
      </c>
      <c r="AJ47">
        <v>1.7034524837755769</v>
      </c>
      <c r="AK47">
        <v>0.77373563115387567</v>
      </c>
      <c r="AL47">
        <v>3.5523206570970269</v>
      </c>
      <c r="AM47">
        <v>1.5671504609096981E-4</v>
      </c>
      <c r="AN47">
        <v>0.28040170734382391</v>
      </c>
    </row>
    <row r="48" spans="1:40" x14ac:dyDescent="0.45">
      <c r="A48" s="1" t="s">
        <v>100</v>
      </c>
      <c r="B48">
        <v>2.1452958841561069</v>
      </c>
      <c r="C48">
        <v>0.24749465607099991</v>
      </c>
      <c r="D48">
        <v>5.2022273020113523E-2</v>
      </c>
      <c r="E48">
        <v>7.1262846501500957E-2</v>
      </c>
      <c r="F48">
        <v>2.7339634667712578</v>
      </c>
      <c r="G48">
        <v>0.33406944259028032</v>
      </c>
      <c r="H48">
        <v>0.71290868971204879</v>
      </c>
      <c r="I48">
        <v>0.8941625710347606</v>
      </c>
      <c r="J48">
        <v>0.87158521585990778</v>
      </c>
      <c r="K48">
        <v>0.33002587802649352</v>
      </c>
      <c r="L48">
        <v>0.83857085900104089</v>
      </c>
      <c r="M48">
        <v>103.6684744022136</v>
      </c>
      <c r="N48">
        <v>0.47185360974991403</v>
      </c>
      <c r="O48">
        <v>0.6959613049373804</v>
      </c>
      <c r="P48">
        <v>1.189091731984371</v>
      </c>
      <c r="Q48">
        <v>0.64295661641706681</v>
      </c>
      <c r="R48">
        <v>0.32407837417822521</v>
      </c>
      <c r="S48">
        <v>9.2039334436110778</v>
      </c>
      <c r="T48">
        <v>0.21676450922408921</v>
      </c>
      <c r="U48">
        <v>2.4212362694636602</v>
      </c>
      <c r="V48">
        <v>2.3481332083828059</v>
      </c>
      <c r="W48">
        <v>3.4686086307754471</v>
      </c>
      <c r="X48">
        <v>6.0528324488503607E-2</v>
      </c>
      <c r="Y48">
        <v>6.8832012510429669E-2</v>
      </c>
      <c r="Z48">
        <v>1.083967876304299</v>
      </c>
      <c r="AA48">
        <v>2.0305149164411742</v>
      </c>
      <c r="AB48">
        <v>0.1083138507307219</v>
      </c>
      <c r="AC48">
        <v>30.43888140306592</v>
      </c>
      <c r="AD48">
        <v>1.155614594766041</v>
      </c>
      <c r="AE48">
        <v>1.889050532205053</v>
      </c>
      <c r="AF48">
        <v>0.63717321652062353</v>
      </c>
      <c r="AG48">
        <v>5.0899478043959538</v>
      </c>
      <c r="AH48">
        <v>30.865546627713261</v>
      </c>
      <c r="AI48">
        <v>1.158070580762748</v>
      </c>
      <c r="AJ48">
        <v>5.4712072946780577</v>
      </c>
      <c r="AK48">
        <v>3.2787174851143219</v>
      </c>
      <c r="AL48">
        <v>60.032517482113221</v>
      </c>
      <c r="AM48">
        <v>1.9875474262164881E-2</v>
      </c>
      <c r="AN48">
        <v>0.22646448477436379</v>
      </c>
    </row>
    <row r="49" spans="1:40" x14ac:dyDescent="0.45">
      <c r="A49" s="1" t="s">
        <v>101</v>
      </c>
      <c r="B49">
        <v>6.4286249648499627</v>
      </c>
      <c r="C49">
        <v>0.8102496381107378</v>
      </c>
      <c r="D49">
        <v>0.26397028199315498</v>
      </c>
      <c r="E49">
        <v>0.2249672388585367</v>
      </c>
      <c r="F49">
        <v>10.39014393814076</v>
      </c>
      <c r="G49">
        <v>1.230505238888423</v>
      </c>
      <c r="H49">
        <v>1.5673585903135709</v>
      </c>
      <c r="I49">
        <v>1.8890702226088321</v>
      </c>
      <c r="J49">
        <v>3.427694048114216</v>
      </c>
      <c r="K49">
        <v>0.52984373953624753</v>
      </c>
      <c r="L49">
        <v>2.2885275777249499</v>
      </c>
      <c r="M49">
        <v>311.27319455414562</v>
      </c>
      <c r="N49">
        <v>1.531152810922167</v>
      </c>
      <c r="O49">
        <v>2.759945879753793</v>
      </c>
      <c r="P49">
        <v>5.168277089586284</v>
      </c>
      <c r="Q49">
        <v>2.5424364998777929</v>
      </c>
      <c r="R49">
        <v>1.310545211740723</v>
      </c>
      <c r="S49">
        <v>38.20522830637119</v>
      </c>
      <c r="T49">
        <v>0.34812769971988139</v>
      </c>
      <c r="U49">
        <v>9.4113540143438339</v>
      </c>
      <c r="V49">
        <v>4.9686352347213898</v>
      </c>
      <c r="W49">
        <v>9.9895390849270456</v>
      </c>
      <c r="X49">
        <v>9.6586411666827299E-2</v>
      </c>
      <c r="Y49">
        <v>0.27221903975352441</v>
      </c>
      <c r="Z49">
        <v>1.5307694585372</v>
      </c>
      <c r="AA49">
        <v>7.6555007731404254</v>
      </c>
      <c r="AB49">
        <v>0.48203433390193101</v>
      </c>
      <c r="AC49">
        <v>124.4297955408273</v>
      </c>
      <c r="AD49">
        <v>1.7305681973306279</v>
      </c>
      <c r="AE49">
        <v>6.9993482467936587</v>
      </c>
      <c r="AF49">
        <v>0.71007507733294251</v>
      </c>
      <c r="AG49">
        <v>13.18285830041345</v>
      </c>
      <c r="AH49">
        <v>117.1779822476347</v>
      </c>
      <c r="AI49">
        <v>2.5539233603747298</v>
      </c>
      <c r="AJ49">
        <v>16.016811664092451</v>
      </c>
      <c r="AK49">
        <v>8.3497542083906566</v>
      </c>
      <c r="AL49">
        <v>156.75225075596489</v>
      </c>
      <c r="AM49">
        <v>1.749167272309728E-2</v>
      </c>
      <c r="AN49">
        <v>0.39885194433706661</v>
      </c>
    </row>
    <row r="50" spans="1:40" x14ac:dyDescent="0.45">
      <c r="A50" s="1" t="s">
        <v>102</v>
      </c>
      <c r="B50">
        <v>4.5755715111106578E-2</v>
      </c>
      <c r="C50">
        <v>5.279786722836079E-3</v>
      </c>
      <c r="D50">
        <v>1.180116859121727E-3</v>
      </c>
      <c r="E50">
        <v>1.4026824520639359E-3</v>
      </c>
      <c r="F50">
        <v>5.1956401920725072E-2</v>
      </c>
      <c r="G50">
        <v>1.17438020178163E-2</v>
      </c>
      <c r="H50">
        <v>7.3364699716441162E-2</v>
      </c>
      <c r="I50">
        <v>3.645603215553081E-2</v>
      </c>
      <c r="J50">
        <v>9.8569699722032434E-3</v>
      </c>
      <c r="K50">
        <v>4.6485086035125576E-3</v>
      </c>
      <c r="L50">
        <v>2.072634970935705E-2</v>
      </c>
      <c r="M50">
        <v>3.9329952153576368E-2</v>
      </c>
      <c r="N50">
        <v>8.94981676697576E-3</v>
      </c>
      <c r="O50">
        <v>2.1344144378869299E-2</v>
      </c>
      <c r="P50">
        <v>1.000445058110078E-2</v>
      </c>
      <c r="Q50">
        <v>1.2782835113963E-2</v>
      </c>
      <c r="R50">
        <v>2.7776430104568522E-3</v>
      </c>
      <c r="S50">
        <v>7.3363007992717763E-2</v>
      </c>
      <c r="T50">
        <v>2.1981571310373091E-3</v>
      </c>
      <c r="U50">
        <v>0.15311650617675829</v>
      </c>
      <c r="V50">
        <v>6.8064311301131136E-2</v>
      </c>
      <c r="W50">
        <v>0.44882365434743893</v>
      </c>
      <c r="X50">
        <v>8.9453287252223845E-4</v>
      </c>
      <c r="Y50">
        <v>2.8833404314293752E-3</v>
      </c>
      <c r="Z50">
        <v>1.439538693183675E-2</v>
      </c>
      <c r="AA50">
        <v>7.7152992298403597E-2</v>
      </c>
      <c r="AB50">
        <v>0.1191804099541639</v>
      </c>
      <c r="AC50">
        <v>3.7108441764633363E-2</v>
      </c>
      <c r="AD50">
        <v>1.648425773236625E-2</v>
      </c>
      <c r="AE50">
        <v>1.2800470523276141E-2</v>
      </c>
      <c r="AF50">
        <v>3.3829699745267922E-3</v>
      </c>
      <c r="AG50">
        <v>5.9289942964529323E-2</v>
      </c>
      <c r="AH50">
        <v>0.1094756355110429</v>
      </c>
      <c r="AI50">
        <v>1.9697048546460909E-2</v>
      </c>
      <c r="AJ50">
        <v>2.310342061701113</v>
      </c>
      <c r="AK50">
        <v>1.05078309382283</v>
      </c>
      <c r="AL50">
        <v>3.2358995586679602</v>
      </c>
      <c r="AM50">
        <v>1.3522167118278631E-4</v>
      </c>
      <c r="AN50">
        <v>3.110137546282558E-2</v>
      </c>
    </row>
    <row r="51" spans="1:40" x14ac:dyDescent="0.45">
      <c r="A51" s="1" t="s">
        <v>103</v>
      </c>
      <c r="B51">
        <v>0.26828417111941949</v>
      </c>
      <c r="C51">
        <v>3.0957507384218558E-2</v>
      </c>
      <c r="D51">
        <v>6.9195530122644804E-3</v>
      </c>
      <c r="E51">
        <v>8.2245211792867472E-3</v>
      </c>
      <c r="F51">
        <v>0.30464508631122822</v>
      </c>
      <c r="G51">
        <v>6.8859435808748828E-2</v>
      </c>
      <c r="H51">
        <v>0.43016925612801038</v>
      </c>
      <c r="I51">
        <v>0.21375509969668871</v>
      </c>
      <c r="J51">
        <v>5.7795635210215753E-2</v>
      </c>
      <c r="K51">
        <v>2.7255663801866409E-2</v>
      </c>
      <c r="L51">
        <v>0.1215256314326703</v>
      </c>
      <c r="M51">
        <v>0.23060711173235479</v>
      </c>
      <c r="N51">
        <v>5.2476993065144903E-2</v>
      </c>
      <c r="O51">
        <v>0.12514799301423821</v>
      </c>
      <c r="P51">
        <v>5.8659203715801592E-2</v>
      </c>
      <c r="Q51">
        <v>7.4949321801329294E-2</v>
      </c>
      <c r="R51">
        <v>1.628656017258176E-2</v>
      </c>
      <c r="S51">
        <v>0.43014986266760108</v>
      </c>
      <c r="T51">
        <v>1.288801245945881E-2</v>
      </c>
      <c r="U51">
        <v>0.89771734570390072</v>
      </c>
      <c r="V51">
        <v>0.39908811523835191</v>
      </c>
      <c r="W51">
        <v>2.6316322167653219</v>
      </c>
      <c r="X51">
        <v>5.2449571282044624E-3</v>
      </c>
      <c r="Y51">
        <v>1.6906022815080701E-2</v>
      </c>
      <c r="Z51">
        <v>8.4404853833363797E-2</v>
      </c>
      <c r="AA51">
        <v>0.45237403326866982</v>
      </c>
      <c r="AB51">
        <v>0.69879228540032956</v>
      </c>
      <c r="AC51">
        <v>0.2175819670337335</v>
      </c>
      <c r="AD51">
        <v>9.6651910566843954E-2</v>
      </c>
      <c r="AE51">
        <v>7.5053274078819357E-2</v>
      </c>
      <c r="AF51">
        <v>1.9835329964436429E-2</v>
      </c>
      <c r="AG51">
        <v>0.34763710173954171</v>
      </c>
      <c r="AH51">
        <v>0.64189116094901078</v>
      </c>
      <c r="AI51">
        <v>0.11549106211529379</v>
      </c>
      <c r="AJ51">
        <v>13.54663001110322</v>
      </c>
      <c r="AK51">
        <v>6.1612392529716811</v>
      </c>
      <c r="AL51">
        <v>18.973412642580861</v>
      </c>
      <c r="AM51">
        <v>7.9285896945284083E-4</v>
      </c>
      <c r="AN51">
        <v>0.18231807392939309</v>
      </c>
    </row>
    <row r="52" spans="1:40" x14ac:dyDescent="0.45">
      <c r="A52" s="1" t="s">
        <v>104</v>
      </c>
      <c r="B52">
        <v>53.561195715244779</v>
      </c>
      <c r="C52">
        <v>5.9493164380113903</v>
      </c>
      <c r="D52">
        <v>3.0216176213122128</v>
      </c>
      <c r="E52">
        <v>1.2771084739570631</v>
      </c>
      <c r="F52">
        <v>31.953156030552829</v>
      </c>
      <c r="G52">
        <v>6.8321990548261802</v>
      </c>
      <c r="H52">
        <v>4.1069787905248472</v>
      </c>
      <c r="I52">
        <v>4.9148550285477599</v>
      </c>
      <c r="J52">
        <v>5.5642549259959546</v>
      </c>
      <c r="K52">
        <v>3.3222657240681959</v>
      </c>
      <c r="L52">
        <v>20.933670630503801</v>
      </c>
      <c r="M52">
        <v>16.860886145183361</v>
      </c>
      <c r="N52">
        <v>5.5203056356390698</v>
      </c>
      <c r="O52">
        <v>4.9660516789988698</v>
      </c>
      <c r="P52">
        <v>6.1962328421389454</v>
      </c>
      <c r="Q52">
        <v>3.64809174119338</v>
      </c>
      <c r="R52">
        <v>1.211784683667074</v>
      </c>
      <c r="S52">
        <v>10.24622324366613</v>
      </c>
      <c r="T52">
        <v>0.67411969233646751</v>
      </c>
      <c r="U52">
        <v>22.554715065220719</v>
      </c>
      <c r="V52">
        <v>16.22616444800731</v>
      </c>
      <c r="W52">
        <v>31.085433801079301</v>
      </c>
      <c r="X52">
        <v>0.30103564985436182</v>
      </c>
      <c r="Y52">
        <v>0.88570436305269551</v>
      </c>
      <c r="Z52">
        <v>3.94683910134076</v>
      </c>
      <c r="AA52">
        <v>23.201304507512241</v>
      </c>
      <c r="AB52">
        <v>0.58932628273837384</v>
      </c>
      <c r="AC52">
        <v>15.448811301103619</v>
      </c>
      <c r="AD52">
        <v>5.2275918646249746</v>
      </c>
      <c r="AE52">
        <v>5.0843162532979784</v>
      </c>
      <c r="AF52">
        <v>1.1646448319817131</v>
      </c>
      <c r="AG52">
        <v>81.053742660679717</v>
      </c>
      <c r="AH52">
        <v>31.41872392823371</v>
      </c>
      <c r="AI52">
        <v>6.3280282772844796</v>
      </c>
      <c r="AJ52">
        <v>41.822582507656932</v>
      </c>
      <c r="AK52">
        <v>23.477688071246732</v>
      </c>
      <c r="AL52">
        <v>125.1175311913464</v>
      </c>
      <c r="AM52">
        <v>4.1103426687074902E-2</v>
      </c>
      <c r="AN52">
        <v>0.90067893924947717</v>
      </c>
    </row>
    <row r="53" spans="1:40" x14ac:dyDescent="0.45">
      <c r="A53" s="1" t="s">
        <v>105</v>
      </c>
      <c r="B53">
        <v>825.35714098679</v>
      </c>
      <c r="C53">
        <v>102.1107262116621</v>
      </c>
      <c r="D53">
        <v>52.659140550911467</v>
      </c>
      <c r="E53">
        <v>18.837419537293709</v>
      </c>
      <c r="F53">
        <v>442.19020950698769</v>
      </c>
      <c r="G53">
        <v>124.9657601198446</v>
      </c>
      <c r="H53">
        <v>140.3220044553243</v>
      </c>
      <c r="I53">
        <v>176.98428952426789</v>
      </c>
      <c r="J53">
        <v>137.21878819227891</v>
      </c>
      <c r="K53">
        <v>195.20232596761721</v>
      </c>
      <c r="L53">
        <v>9940.8208566029443</v>
      </c>
      <c r="M53">
        <v>416.98238293004698</v>
      </c>
      <c r="N53">
        <v>148.6826947220014</v>
      </c>
      <c r="O53">
        <v>110.8156972052855</v>
      </c>
      <c r="P53">
        <v>161.76958073106121</v>
      </c>
      <c r="Q53">
        <v>110.7627408915037</v>
      </c>
      <c r="R53">
        <v>33.69651191980158</v>
      </c>
      <c r="S53">
        <v>278.07963992919088</v>
      </c>
      <c r="T53">
        <v>31.919826300865331</v>
      </c>
      <c r="U53">
        <v>471.60001510110777</v>
      </c>
      <c r="V53">
        <v>440.49312538511879</v>
      </c>
      <c r="W53">
        <v>1025.996866284024</v>
      </c>
      <c r="X53">
        <v>12.178032260430751</v>
      </c>
      <c r="Y53">
        <v>15.965257125306399</v>
      </c>
      <c r="Z53">
        <v>206.8104297072374</v>
      </c>
      <c r="AA53">
        <v>450.49469927524638</v>
      </c>
      <c r="AB53">
        <v>10.085326862023949</v>
      </c>
      <c r="AC53">
        <v>334.81416769973822</v>
      </c>
      <c r="AD53">
        <v>228.44757069501341</v>
      </c>
      <c r="AE53">
        <v>134.8409090387668</v>
      </c>
      <c r="AF53">
        <v>80.891443024287483</v>
      </c>
      <c r="AG53">
        <v>1238.0596010293809</v>
      </c>
      <c r="AH53">
        <v>943.25264092972805</v>
      </c>
      <c r="AI53">
        <v>227.81636000905209</v>
      </c>
      <c r="AJ53">
        <v>1072.606794070366</v>
      </c>
      <c r="AK53">
        <v>594.76093965649079</v>
      </c>
      <c r="AL53">
        <v>3343.8282173530988</v>
      </c>
      <c r="AM53">
        <v>0.18449564347222019</v>
      </c>
      <c r="AN53">
        <v>38.379293093858109</v>
      </c>
    </row>
    <row r="54" spans="1:40" x14ac:dyDescent="0.45">
      <c r="A54" s="1" t="s">
        <v>106</v>
      </c>
      <c r="B54">
        <v>131.18438247028371</v>
      </c>
      <c r="C54">
        <v>15.104903792856669</v>
      </c>
      <c r="D54">
        <v>4.8165184755498327</v>
      </c>
      <c r="E54">
        <v>2.5565082457823931</v>
      </c>
      <c r="F54">
        <v>58.138061069646461</v>
      </c>
      <c r="G54">
        <v>20.448791939900101</v>
      </c>
      <c r="H54">
        <v>10.2660259575048</v>
      </c>
      <c r="I54">
        <v>12.214847449940519</v>
      </c>
      <c r="J54">
        <v>21.262360580022559</v>
      </c>
      <c r="K54">
        <v>6.2335639730927266</v>
      </c>
      <c r="L54">
        <v>807.71277675301724</v>
      </c>
      <c r="M54">
        <v>59.605316805956363</v>
      </c>
      <c r="N54">
        <v>17.97209517864016</v>
      </c>
      <c r="O54">
        <v>17.734649235638301</v>
      </c>
      <c r="P54">
        <v>21.525107107081709</v>
      </c>
      <c r="Q54">
        <v>16.656169108623001</v>
      </c>
      <c r="R54">
        <v>4.8697981889687734</v>
      </c>
      <c r="S54">
        <v>40.973434964551338</v>
      </c>
      <c r="T54">
        <v>2.9063557770730539</v>
      </c>
      <c r="U54">
        <v>83.189462245384959</v>
      </c>
      <c r="V54">
        <v>133.90460534184569</v>
      </c>
      <c r="W54">
        <v>85.424143817204126</v>
      </c>
      <c r="X54">
        <v>0.83209188038537607</v>
      </c>
      <c r="Y54">
        <v>2.1391404473392259</v>
      </c>
      <c r="Z54">
        <v>12.52034458551654</v>
      </c>
      <c r="AA54">
        <v>58.310148636866472</v>
      </c>
      <c r="AB54">
        <v>1.721609614905204</v>
      </c>
      <c r="AC54">
        <v>51.554921628528831</v>
      </c>
      <c r="AD54">
        <v>17.562367270852121</v>
      </c>
      <c r="AE54">
        <v>18.371221729422341</v>
      </c>
      <c r="AF54">
        <v>6.201902505180219</v>
      </c>
      <c r="AG54">
        <v>109.0430071888309</v>
      </c>
      <c r="AH54">
        <v>102.14336713497001</v>
      </c>
      <c r="AI54">
        <v>31.855325209079911</v>
      </c>
      <c r="AJ54">
        <v>143.7058231312399</v>
      </c>
      <c r="AK54">
        <v>77.681159772664955</v>
      </c>
      <c r="AL54">
        <v>419.29856207402861</v>
      </c>
      <c r="AM54">
        <v>2.414100396473037E-2</v>
      </c>
      <c r="AN54">
        <v>3.522730456068897</v>
      </c>
    </row>
    <row r="55" spans="1:40" x14ac:dyDescent="0.45">
      <c r="A55" s="1" t="s">
        <v>107</v>
      </c>
      <c r="B55">
        <v>2.8778727410272071</v>
      </c>
      <c r="C55">
        <v>0.32070690953303421</v>
      </c>
      <c r="D55">
        <v>6.0129912971568368E-2</v>
      </c>
      <c r="E55">
        <v>3.08475331932869E-2</v>
      </c>
      <c r="F55">
        <v>0.33064422814733768</v>
      </c>
      <c r="G55">
        <v>4.7753987349307657E-2</v>
      </c>
      <c r="H55">
        <v>0.43535786263930709</v>
      </c>
      <c r="I55">
        <v>0.54417342656811651</v>
      </c>
      <c r="J55">
        <v>0.13919812156101741</v>
      </c>
      <c r="K55">
        <v>111.8946876389396</v>
      </c>
      <c r="L55">
        <v>0.75797370301979194</v>
      </c>
      <c r="M55">
        <v>0.29989725526114019</v>
      </c>
      <c r="N55">
        <v>0.1356106273462965</v>
      </c>
      <c r="O55">
        <v>0.17181670856105369</v>
      </c>
      <c r="P55">
        <v>0.12216611038835271</v>
      </c>
      <c r="Q55">
        <v>0.1167093885203926</v>
      </c>
      <c r="R55">
        <v>3.138746047706524E-2</v>
      </c>
      <c r="S55">
        <v>0.17781988932476039</v>
      </c>
      <c r="T55">
        <v>0.1014404777000089</v>
      </c>
      <c r="U55">
        <v>0.60987152894428753</v>
      </c>
      <c r="V55">
        <v>0.45274797707252462</v>
      </c>
      <c r="W55">
        <v>0.82955791520586031</v>
      </c>
      <c r="X55">
        <v>9.7670535662652685E-3</v>
      </c>
      <c r="Y55">
        <v>1.5695558978721619E-2</v>
      </c>
      <c r="Z55">
        <v>0.1723364890156939</v>
      </c>
      <c r="AA55">
        <v>0.47947077355320189</v>
      </c>
      <c r="AB55">
        <v>1.1101253499406889E-2</v>
      </c>
      <c r="AC55">
        <v>0.37365629136343792</v>
      </c>
      <c r="AD55">
        <v>0.86465836943673824</v>
      </c>
      <c r="AE55">
        <v>0.15153276454579459</v>
      </c>
      <c r="AF55">
        <v>0.45191425099642929</v>
      </c>
      <c r="AG55">
        <v>1.5091276799577871</v>
      </c>
      <c r="AH55">
        <v>4.1744468035905298</v>
      </c>
      <c r="AI55">
        <v>0.65053363837288791</v>
      </c>
      <c r="AJ55">
        <v>2.9168085712422198</v>
      </c>
      <c r="AK55">
        <v>2.0799990096097338</v>
      </c>
      <c r="AL55">
        <v>4.8781507173550454</v>
      </c>
      <c r="AM55">
        <v>2.2836449461318781E-4</v>
      </c>
      <c r="AN55">
        <v>0.11090198886563229</v>
      </c>
    </row>
    <row r="56" spans="1:40" x14ac:dyDescent="0.45">
      <c r="A56" s="1" t="s">
        <v>108</v>
      </c>
      <c r="B56">
        <v>6.4029559869193546</v>
      </c>
      <c r="C56">
        <v>0.68090004325069442</v>
      </c>
      <c r="D56">
        <v>7.9366855616888402E-2</v>
      </c>
      <c r="E56">
        <v>0.17083124109688241</v>
      </c>
      <c r="F56">
        <v>1.977640353246475</v>
      </c>
      <c r="G56">
        <v>0.14508087667204561</v>
      </c>
      <c r="H56">
        <v>2.693062843194646</v>
      </c>
      <c r="I56">
        <v>3.24978246888957</v>
      </c>
      <c r="J56">
        <v>0.6170839043899855</v>
      </c>
      <c r="K56">
        <v>107.6281813558524</v>
      </c>
      <c r="L56">
        <v>2.2537994794252212</v>
      </c>
      <c r="M56">
        <v>1.6160096293066699</v>
      </c>
      <c r="N56">
        <v>0.2486525094926206</v>
      </c>
      <c r="O56">
        <v>0.46938503814441751</v>
      </c>
      <c r="P56">
        <v>0.76236895947313443</v>
      </c>
      <c r="Q56">
        <v>0.73521099523584033</v>
      </c>
      <c r="R56">
        <v>0.1125142579964952</v>
      </c>
      <c r="S56">
        <v>1.0932161486767109</v>
      </c>
      <c r="T56">
        <v>1.2525437508685171</v>
      </c>
      <c r="U56">
        <v>3.168943017133151</v>
      </c>
      <c r="V56">
        <v>7.0967925596590256</v>
      </c>
      <c r="W56">
        <v>9.9488472073465193</v>
      </c>
      <c r="X56">
        <v>0.17072227506840759</v>
      </c>
      <c r="Y56">
        <v>4.5641975764485053E-2</v>
      </c>
      <c r="Z56">
        <v>3.1885977389339848</v>
      </c>
      <c r="AA56">
        <v>1.841435286428553</v>
      </c>
      <c r="AB56">
        <v>5.3065842639289297E-2</v>
      </c>
      <c r="AC56">
        <v>3.4241304032984581</v>
      </c>
      <c r="AD56">
        <v>6.2411376654977353</v>
      </c>
      <c r="AE56">
        <v>1.3021629813183571</v>
      </c>
      <c r="AF56">
        <v>1.2082889841661759</v>
      </c>
      <c r="AG56">
        <v>16.578072180333521</v>
      </c>
      <c r="AH56">
        <v>14.139169499296139</v>
      </c>
      <c r="AI56">
        <v>3.1309071680109488</v>
      </c>
      <c r="AJ56">
        <v>28.648713816223641</v>
      </c>
      <c r="AK56">
        <v>158.37556894370741</v>
      </c>
      <c r="AL56">
        <v>33.241319512551023</v>
      </c>
      <c r="AM56">
        <v>9.8898174086182022E-3</v>
      </c>
      <c r="AN56">
        <v>0.60282248421250606</v>
      </c>
    </row>
    <row r="57" spans="1:40" x14ac:dyDescent="0.45">
      <c r="A57" s="1" t="s">
        <v>109</v>
      </c>
      <c r="B57">
        <v>66.341904431540286</v>
      </c>
      <c r="C57">
        <v>7.0006969659774816</v>
      </c>
      <c r="D57">
        <v>0.68083527386309883</v>
      </c>
      <c r="E57">
        <v>1.435041818904083</v>
      </c>
      <c r="F57">
        <v>19.04291168300529</v>
      </c>
      <c r="G57">
        <v>1.0759047800798069</v>
      </c>
      <c r="H57">
        <v>29.529636818037069</v>
      </c>
      <c r="I57">
        <v>35.691887279147593</v>
      </c>
      <c r="J57">
        <v>6.1805700121445337</v>
      </c>
      <c r="K57">
        <v>1198.0931319073979</v>
      </c>
      <c r="L57">
        <v>20.69749602013626</v>
      </c>
      <c r="M57">
        <v>15.994742271214131</v>
      </c>
      <c r="N57">
        <v>2.1192151242982318</v>
      </c>
      <c r="O57">
        <v>4.5986624767570561</v>
      </c>
      <c r="P57">
        <v>7.9089816425039619</v>
      </c>
      <c r="Q57">
        <v>7.6794393068382147</v>
      </c>
      <c r="R57">
        <v>1.0815877782968091</v>
      </c>
      <c r="S57">
        <v>10.840621499614871</v>
      </c>
      <c r="T57">
        <v>13.860722195965179</v>
      </c>
      <c r="U57">
        <v>31.946771545931082</v>
      </c>
      <c r="V57">
        <v>76.543645987066256</v>
      </c>
      <c r="W57">
        <v>106.64920291503449</v>
      </c>
      <c r="X57">
        <v>1.870581004974869</v>
      </c>
      <c r="Y57">
        <v>0.4314324566886315</v>
      </c>
      <c r="Z57">
        <v>35.109672940349249</v>
      </c>
      <c r="AA57">
        <v>18.432755354209451</v>
      </c>
      <c r="AB57">
        <v>0.52295957838365004</v>
      </c>
      <c r="AC57">
        <v>36.180494737033079</v>
      </c>
      <c r="AD57">
        <v>68.901921321504787</v>
      </c>
      <c r="AE57">
        <v>13.87321072408672</v>
      </c>
      <c r="AF57">
        <v>13.268233403947169</v>
      </c>
      <c r="AG57">
        <v>178.22940188420199</v>
      </c>
      <c r="AH57">
        <v>153.37309033578839</v>
      </c>
      <c r="AI57">
        <v>33.62845892916819</v>
      </c>
      <c r="AJ57">
        <v>285.75822423932209</v>
      </c>
      <c r="AK57">
        <v>1744.381383032375</v>
      </c>
      <c r="AL57">
        <v>356.3424058900211</v>
      </c>
      <c r="AM57">
        <v>0.1093124462058184</v>
      </c>
      <c r="AN57">
        <v>6.5865699349386428</v>
      </c>
    </row>
    <row r="58" spans="1:40" x14ac:dyDescent="0.45">
      <c r="A58" s="1" t="s">
        <v>110</v>
      </c>
      <c r="B58">
        <v>9.2452111321917219E-2</v>
      </c>
      <c r="C58">
        <v>1.0806235640424929E-2</v>
      </c>
      <c r="D58">
        <v>3.6905668614475549E-3</v>
      </c>
      <c r="E58">
        <v>8.4904659798131377E-3</v>
      </c>
      <c r="F58">
        <v>5.4589698645026052E-2</v>
      </c>
      <c r="G58">
        <v>9.7791485792917774E-3</v>
      </c>
      <c r="H58">
        <v>9.6358567515668746E-3</v>
      </c>
      <c r="I58">
        <v>1.0588765627344079E-2</v>
      </c>
      <c r="J58">
        <v>1.274272497467571E-2</v>
      </c>
      <c r="K58">
        <v>6.2435790004396183E-2</v>
      </c>
      <c r="L58">
        <v>8.0278571697699641E-2</v>
      </c>
      <c r="M58">
        <v>3.6802377626026797E-2</v>
      </c>
      <c r="N58">
        <v>1.181069747681333E-2</v>
      </c>
      <c r="O58">
        <v>1.153768386324411E-2</v>
      </c>
      <c r="P58">
        <v>1.082848650848103E-2</v>
      </c>
      <c r="Q58">
        <v>9.5039960564124656E-3</v>
      </c>
      <c r="R58">
        <v>3.1385858349863818E-3</v>
      </c>
      <c r="S58">
        <v>2.453104619159132E-2</v>
      </c>
      <c r="T58">
        <v>2.2069782723376321E-3</v>
      </c>
      <c r="U58">
        <v>6.1709141900492662E-2</v>
      </c>
      <c r="V58">
        <v>4.8289501953777743E-2</v>
      </c>
      <c r="W58">
        <v>7.9488879927161027E-2</v>
      </c>
      <c r="X58">
        <v>6.3605484712788265E-4</v>
      </c>
      <c r="Y58">
        <v>1.4048060222981819E-3</v>
      </c>
      <c r="Z58">
        <v>8.7750500690288915E-3</v>
      </c>
      <c r="AA58">
        <v>3.8216732615415923E-2</v>
      </c>
      <c r="AB58">
        <v>1.2493059978481501E-3</v>
      </c>
      <c r="AC58">
        <v>3.680550940783945E-2</v>
      </c>
      <c r="AD58">
        <v>1.392588111239219E-2</v>
      </c>
      <c r="AE58">
        <v>1.194438587249067E-2</v>
      </c>
      <c r="AF58">
        <v>3.977042834122973E-3</v>
      </c>
      <c r="AG58">
        <v>0.12316570117020829</v>
      </c>
      <c r="AH58">
        <v>8.0514378033142847E-2</v>
      </c>
      <c r="AI58">
        <v>2.383004475204303E-2</v>
      </c>
      <c r="AJ58">
        <v>0.61282612642596812</v>
      </c>
      <c r="AK58">
        <v>0.42673624972522223</v>
      </c>
      <c r="AL58">
        <v>0.26552516433235668</v>
      </c>
      <c r="AM58">
        <v>1.9743006897947061E-5</v>
      </c>
      <c r="AN58">
        <v>2.578162370565532E-3</v>
      </c>
    </row>
    <row r="59" spans="1:40" x14ac:dyDescent="0.45">
      <c r="A59" s="1" t="s">
        <v>111</v>
      </c>
      <c r="B59">
        <v>10.19270600289417</v>
      </c>
      <c r="C59">
        <v>0.99696490430295159</v>
      </c>
      <c r="D59">
        <v>0.2383075279047682</v>
      </c>
      <c r="E59">
        <v>0.28254889696187591</v>
      </c>
      <c r="F59">
        <v>2.9170347701835508</v>
      </c>
      <c r="G59">
        <v>0.44970261294555353</v>
      </c>
      <c r="H59">
        <v>43.388011392616683</v>
      </c>
      <c r="I59">
        <v>57.617807609887009</v>
      </c>
      <c r="J59">
        <v>28.44048390577785</v>
      </c>
      <c r="K59">
        <v>4.9241550217153023</v>
      </c>
      <c r="L59">
        <v>7.7623939299064304</v>
      </c>
      <c r="M59">
        <v>2.4615990388158391</v>
      </c>
      <c r="N59">
        <v>0.69259373388890344</v>
      </c>
      <c r="O59">
        <v>0.98225846193203259</v>
      </c>
      <c r="P59">
        <v>1.1316126284981449</v>
      </c>
      <c r="Q59">
        <v>0.7785191897829018</v>
      </c>
      <c r="R59">
        <v>0.1926189877133006</v>
      </c>
      <c r="S59">
        <v>1.481001869456156</v>
      </c>
      <c r="T59">
        <v>0.70054709334892118</v>
      </c>
      <c r="U59">
        <v>4.8114685916096942</v>
      </c>
      <c r="V59">
        <v>10.53339134814234</v>
      </c>
      <c r="W59">
        <v>20.92323953252443</v>
      </c>
      <c r="X59">
        <v>0.52402330697388566</v>
      </c>
      <c r="Y59">
        <v>0.1205390781412491</v>
      </c>
      <c r="Z59">
        <v>8.9485619816103874</v>
      </c>
      <c r="AA59">
        <v>3.9597304832425468</v>
      </c>
      <c r="AB59">
        <v>0.1043909774710982</v>
      </c>
      <c r="AC59">
        <v>3.0738594827504109</v>
      </c>
      <c r="AD59">
        <v>7.4990018852641027</v>
      </c>
      <c r="AE59">
        <v>1.963966310842346</v>
      </c>
      <c r="AF59">
        <v>1.7814700039710869</v>
      </c>
      <c r="AG59">
        <v>29.86134424593142</v>
      </c>
      <c r="AH59">
        <v>30.437560055521391</v>
      </c>
      <c r="AI59">
        <v>5.5082140373638726</v>
      </c>
      <c r="AJ59">
        <v>33.038469542150857</v>
      </c>
      <c r="AK59">
        <v>19.159283437120489</v>
      </c>
      <c r="AL59">
        <v>1043.302085815714</v>
      </c>
      <c r="AM59">
        <v>3.1427618303660472E-3</v>
      </c>
      <c r="AN59">
        <v>17.610009064646722</v>
      </c>
    </row>
    <row r="60" spans="1:40" x14ac:dyDescent="0.45">
      <c r="A60" s="1" t="s">
        <v>112</v>
      </c>
      <c r="B60">
        <v>19.135444044981821</v>
      </c>
      <c r="C60">
        <v>1.8233043707775951</v>
      </c>
      <c r="D60">
        <v>0.68393460517663207</v>
      </c>
      <c r="E60">
        <v>0.45620673553897939</v>
      </c>
      <c r="F60">
        <v>6.789740353983805</v>
      </c>
      <c r="G60">
        <v>1.398045485991297</v>
      </c>
      <c r="H60">
        <v>3.3679210953833492</v>
      </c>
      <c r="I60">
        <v>4.284984366503374</v>
      </c>
      <c r="J60">
        <v>2.2657114025381131</v>
      </c>
      <c r="K60">
        <v>1.357142214186378</v>
      </c>
      <c r="L60">
        <v>6.4592590450123479</v>
      </c>
      <c r="M60">
        <v>4.5036685720263279</v>
      </c>
      <c r="N60">
        <v>1.617162326845587</v>
      </c>
      <c r="O60">
        <v>1.769056815348212</v>
      </c>
      <c r="P60">
        <v>2.0470760514302588</v>
      </c>
      <c r="Q60">
        <v>1.485944187506508</v>
      </c>
      <c r="R60">
        <v>0.45728673537467468</v>
      </c>
      <c r="S60">
        <v>3.6098682804983691</v>
      </c>
      <c r="T60">
        <v>0.35780748800170281</v>
      </c>
      <c r="U60">
        <v>12.611536323120189</v>
      </c>
      <c r="V60">
        <v>176.01304242226701</v>
      </c>
      <c r="W60">
        <v>27.516011861169002</v>
      </c>
      <c r="X60">
        <v>0.18405997350199729</v>
      </c>
      <c r="Y60">
        <v>0.30368971186405469</v>
      </c>
      <c r="Z60">
        <v>2.8447243061732221</v>
      </c>
      <c r="AA60">
        <v>8.4013286773957603</v>
      </c>
      <c r="AB60">
        <v>0.25105766135277768</v>
      </c>
      <c r="AC60">
        <v>5.2413001058766424</v>
      </c>
      <c r="AD60">
        <v>3.2775659464779028</v>
      </c>
      <c r="AE60">
        <v>2.133115904142854</v>
      </c>
      <c r="AF60">
        <v>0.83607960495484257</v>
      </c>
      <c r="AG60">
        <v>21.658998051867538</v>
      </c>
      <c r="AH60">
        <v>16.194366455964062</v>
      </c>
      <c r="AI60">
        <v>3.0788995654186522</v>
      </c>
      <c r="AJ60">
        <v>17.361608362366638</v>
      </c>
      <c r="AK60">
        <v>9.7612240218182151</v>
      </c>
      <c r="AL60">
        <v>59.915746254964972</v>
      </c>
      <c r="AM60">
        <v>3.0912499949657698E-3</v>
      </c>
      <c r="AN60">
        <v>0.5941787598314211</v>
      </c>
    </row>
    <row r="61" spans="1:40" x14ac:dyDescent="0.45">
      <c r="A61" s="1" t="s">
        <v>113</v>
      </c>
      <c r="B61">
        <v>1.342095978575172E-12</v>
      </c>
      <c r="C61">
        <v>1.4264531856952211E-13</v>
      </c>
      <c r="D61">
        <v>1.774392356167445E-13</v>
      </c>
      <c r="E61">
        <v>2.1344625631499209E-13</v>
      </c>
      <c r="F61">
        <v>3.7232162259343512E-12</v>
      </c>
      <c r="G61">
        <v>1.5576219750552919E-13</v>
      </c>
      <c r="H61">
        <v>-5.0409528071882183E-12</v>
      </c>
      <c r="I61">
        <v>-7.3488117500677818E-12</v>
      </c>
      <c r="J61">
        <v>1.0931530348100589E-12</v>
      </c>
      <c r="K61">
        <v>-7.3653910149078636E-13</v>
      </c>
      <c r="L61">
        <v>1.5734442935554941E-12</v>
      </c>
      <c r="M61">
        <v>2.0895902874236881E-12</v>
      </c>
      <c r="N61">
        <v>5.2212271997561192E-13</v>
      </c>
      <c r="O61">
        <v>4.2052375001127892E-13</v>
      </c>
      <c r="P61">
        <v>4.6109812035945159E-13</v>
      </c>
      <c r="Q61">
        <v>4.1624495087930832E-13</v>
      </c>
      <c r="R61">
        <v>-4.9345559840237263E-11</v>
      </c>
      <c r="S61">
        <v>2.142988816327929E-12</v>
      </c>
      <c r="T61">
        <v>2.097551993789568E-12</v>
      </c>
      <c r="U61">
        <v>2.1608443967464531E-12</v>
      </c>
      <c r="V61">
        <v>3.4345389586552009E-12</v>
      </c>
      <c r="W61">
        <v>3.9595050714900541E-13</v>
      </c>
      <c r="X61">
        <v>8.6925427067435097E-14</v>
      </c>
      <c r="Y61">
        <v>-2.3571221084442022E-15</v>
      </c>
      <c r="Z61">
        <v>-2.2820650975856829E-12</v>
      </c>
      <c r="AA61">
        <v>1.1921552150008239E-13</v>
      </c>
      <c r="AB61">
        <v>1.4896370392216662E-14</v>
      </c>
      <c r="AC61">
        <v>3.2374929368534952E-12</v>
      </c>
      <c r="AD61">
        <v>1.093499772312219E-11</v>
      </c>
      <c r="AE61">
        <v>1.8436648356376608E-12</v>
      </c>
      <c r="AF61">
        <v>-2.0149799301953868E-11</v>
      </c>
      <c r="AG61">
        <v>-2.768705114844352E-11</v>
      </c>
      <c r="AH61">
        <v>-3.1858521276844719E-12</v>
      </c>
      <c r="AI61">
        <v>6.8582596848577413E-12</v>
      </c>
      <c r="AJ61">
        <v>2.045758360026301E-10</v>
      </c>
      <c r="AK61">
        <v>1.031638500431974E-10</v>
      </c>
      <c r="AL61">
        <v>1.347774321388854E-11</v>
      </c>
      <c r="AM61">
        <v>-6.5314931377730553E-15</v>
      </c>
      <c r="AN61">
        <v>-3.4871088920075087E-14</v>
      </c>
    </row>
    <row r="62" spans="1:40" x14ac:dyDescent="0.45">
      <c r="A62" s="1" t="s">
        <v>114</v>
      </c>
      <c r="B62">
        <v>-3.5346384539683243E-11</v>
      </c>
      <c r="C62">
        <v>-3.0482882403510128E-12</v>
      </c>
      <c r="D62">
        <v>-4.3456248794733209E-13</v>
      </c>
      <c r="E62">
        <v>-1.9504323974807911E-12</v>
      </c>
      <c r="F62">
        <v>5.2698277645226693E-12</v>
      </c>
      <c r="G62">
        <v>-3.5090320595855471E-12</v>
      </c>
      <c r="H62">
        <v>2.631360274166899E-11</v>
      </c>
      <c r="I62">
        <v>4.158624937688294E-11</v>
      </c>
      <c r="J62">
        <v>-6.2583749529648061E-12</v>
      </c>
      <c r="K62">
        <v>-2.3666413895534809E-13</v>
      </c>
      <c r="L62">
        <v>-1.5529873009731009E-11</v>
      </c>
      <c r="M62">
        <v>-9.5524781636627856E-12</v>
      </c>
      <c r="N62">
        <v>-1.358310054810662E-12</v>
      </c>
      <c r="O62">
        <v>-6.545872844874515E-12</v>
      </c>
      <c r="P62">
        <v>-4.3875721017935453E-12</v>
      </c>
      <c r="Q62">
        <v>-3.4604506819165109E-12</v>
      </c>
      <c r="R62">
        <v>3.102848254232508E-9</v>
      </c>
      <c r="S62">
        <v>-2.166072365608061E-11</v>
      </c>
      <c r="T62">
        <v>-7.1179199440210894E-11</v>
      </c>
      <c r="U62">
        <v>-1.5896865036092179E-11</v>
      </c>
      <c r="V62">
        <v>-7.3882917683599395E-11</v>
      </c>
      <c r="W62">
        <v>-2.07490352903047E-10</v>
      </c>
      <c r="X62">
        <v>-2.0073548635906739E-12</v>
      </c>
      <c r="Y62">
        <v>-7.1719180639660618E-13</v>
      </c>
      <c r="Z62">
        <v>1.364542472628207E-12</v>
      </c>
      <c r="AA62">
        <v>-1.992837160765502E-11</v>
      </c>
      <c r="AB62">
        <v>-4.7661081976505532E-13</v>
      </c>
      <c r="AC62">
        <v>7.4759824374417254E-13</v>
      </c>
      <c r="AD62">
        <v>-1.4778616031647079E-11</v>
      </c>
      <c r="AE62">
        <v>-5.5265443953920084E-12</v>
      </c>
      <c r="AF62">
        <v>4.8654427669733217E-11</v>
      </c>
      <c r="AG62">
        <v>2.2855955969391749E-10</v>
      </c>
      <c r="AH62">
        <v>1.154142273487765E-10</v>
      </c>
      <c r="AI62">
        <v>4.2151811761529E-10</v>
      </c>
      <c r="AJ62">
        <v>2.9315244078984952E-10</v>
      </c>
      <c r="AK62">
        <v>2.8884950938460578E-10</v>
      </c>
      <c r="AL62">
        <v>-1.232269345462563E-10</v>
      </c>
      <c r="AM62">
        <v>-4.572740273206394E-15</v>
      </c>
      <c r="AN62">
        <v>-1.5297714286478961E-12</v>
      </c>
    </row>
    <row r="63" spans="1:40" x14ac:dyDescent="0.45">
      <c r="A63" s="1" t="s">
        <v>115</v>
      </c>
      <c r="B63">
        <v>11.94392010652003</v>
      </c>
      <c r="C63">
        <v>1.2741982911590839</v>
      </c>
      <c r="D63">
        <v>0.33104144141182462</v>
      </c>
      <c r="E63">
        <v>0.45820706042830028</v>
      </c>
      <c r="F63">
        <v>6.4882743528462434</v>
      </c>
      <c r="G63">
        <v>1.656671174982947</v>
      </c>
      <c r="H63">
        <v>1.9960808675304189</v>
      </c>
      <c r="I63">
        <v>2.3372953888251549</v>
      </c>
      <c r="J63">
        <v>1.6710703953678201</v>
      </c>
      <c r="K63">
        <v>1.410157451335645</v>
      </c>
      <c r="L63">
        <v>8.3674095504750117</v>
      </c>
      <c r="M63">
        <v>4.3820842707190746</v>
      </c>
      <c r="N63">
        <v>1.2588904016140561</v>
      </c>
      <c r="O63">
        <v>1.655386833993679</v>
      </c>
      <c r="P63">
        <v>2.07866814321113</v>
      </c>
      <c r="Q63">
        <v>1.463410949505892</v>
      </c>
      <c r="R63">
        <v>0.49841298589585109</v>
      </c>
      <c r="S63">
        <v>3.751634012687735</v>
      </c>
      <c r="T63">
        <v>0.58272162509380498</v>
      </c>
      <c r="U63">
        <v>8.7653927473908606</v>
      </c>
      <c r="V63">
        <v>8.2887483213006679</v>
      </c>
      <c r="W63">
        <v>651.3749443837778</v>
      </c>
      <c r="X63">
        <v>0.26595579698645178</v>
      </c>
      <c r="Y63">
        <v>0.24543097437335401</v>
      </c>
      <c r="Z63">
        <v>4.0742874770253072</v>
      </c>
      <c r="AA63">
        <v>6.704068367763437</v>
      </c>
      <c r="AB63">
        <v>0.1837437598790824</v>
      </c>
      <c r="AC63">
        <v>4.4025689096941658</v>
      </c>
      <c r="AD63">
        <v>3.1816976919195459</v>
      </c>
      <c r="AE63">
        <v>1.754394273576257</v>
      </c>
      <c r="AF63">
        <v>1.7562900934974419</v>
      </c>
      <c r="AG63">
        <v>11.6023018592411</v>
      </c>
      <c r="AH63">
        <v>16.325373613853881</v>
      </c>
      <c r="AI63">
        <v>3.841118245437972</v>
      </c>
      <c r="AJ63">
        <v>24.95477897416254</v>
      </c>
      <c r="AK63">
        <v>13.70575854303606</v>
      </c>
      <c r="AL63">
        <v>45.100828791580533</v>
      </c>
      <c r="AM63">
        <v>2.5682203715607982E-3</v>
      </c>
      <c r="AN63">
        <v>0.44624172662536282</v>
      </c>
    </row>
    <row r="64" spans="1:40" x14ac:dyDescent="0.45">
      <c r="A64" s="1" t="s">
        <v>116</v>
      </c>
      <c r="B64">
        <v>101.8039090429548</v>
      </c>
      <c r="C64">
        <v>10.923280408059091</v>
      </c>
      <c r="D64">
        <v>1.7871189832200849</v>
      </c>
      <c r="E64">
        <v>2.3941506175866838</v>
      </c>
      <c r="F64">
        <v>22.891763039649899</v>
      </c>
      <c r="G64">
        <v>3.9864478538907071</v>
      </c>
      <c r="H64">
        <v>17.416396024593421</v>
      </c>
      <c r="I64">
        <v>22.300769792972481</v>
      </c>
      <c r="J64">
        <v>11.03633008330743</v>
      </c>
      <c r="K64">
        <v>15.78217243285647</v>
      </c>
      <c r="L64">
        <v>28.79501301814787</v>
      </c>
      <c r="M64">
        <v>18.328638193095109</v>
      </c>
      <c r="N64">
        <v>6.3892815577125122</v>
      </c>
      <c r="O64">
        <v>5.3977412223857071</v>
      </c>
      <c r="P64">
        <v>9.6227511332345053</v>
      </c>
      <c r="Q64">
        <v>5.8897088937436566</v>
      </c>
      <c r="R64">
        <v>1.855441506916321</v>
      </c>
      <c r="S64">
        <v>9.9538916710349827</v>
      </c>
      <c r="T64">
        <v>4.8217382104819144</v>
      </c>
      <c r="U64">
        <v>38.52215872911178</v>
      </c>
      <c r="V64">
        <v>109.7931864604097</v>
      </c>
      <c r="W64">
        <v>1820.9540303239401</v>
      </c>
      <c r="X64">
        <v>1.3325476577078501</v>
      </c>
      <c r="Y64">
        <v>0.82355464695457048</v>
      </c>
      <c r="Z64">
        <v>23.829794080813912</v>
      </c>
      <c r="AA64">
        <v>24.258852611273991</v>
      </c>
      <c r="AB64">
        <v>0.5816042279985959</v>
      </c>
      <c r="AC64">
        <v>18.661478400414961</v>
      </c>
      <c r="AD64">
        <v>18.231319496469361</v>
      </c>
      <c r="AE64">
        <v>12.548977179422479</v>
      </c>
      <c r="AF64">
        <v>11.44348754464102</v>
      </c>
      <c r="AG64">
        <v>105.02720235245739</v>
      </c>
      <c r="AH64">
        <v>102.1860393882973</v>
      </c>
      <c r="AI64">
        <v>19.204058204857962</v>
      </c>
      <c r="AJ64">
        <v>106.9054198579467</v>
      </c>
      <c r="AK64">
        <v>70.448296343568927</v>
      </c>
      <c r="AL64">
        <v>280.54237282958201</v>
      </c>
      <c r="AM64">
        <v>1.7168972458290899E-2</v>
      </c>
      <c r="AN64">
        <v>4.2092247410502166</v>
      </c>
    </row>
    <row r="65" spans="1:40" x14ac:dyDescent="0.45">
      <c r="A65" s="1" t="s">
        <v>117</v>
      </c>
      <c r="B65">
        <v>134.75151908223671</v>
      </c>
      <c r="C65">
        <v>14.466802960722561</v>
      </c>
      <c r="D65">
        <v>3.2906153223723349</v>
      </c>
      <c r="E65">
        <v>4.5269109412564346</v>
      </c>
      <c r="F65">
        <v>46.74749776024143</v>
      </c>
      <c r="G65">
        <v>10.20190469576168</v>
      </c>
      <c r="H65">
        <v>31.65102488808224</v>
      </c>
      <c r="I65">
        <v>40.294214586304022</v>
      </c>
      <c r="J65">
        <v>15.82373760751018</v>
      </c>
      <c r="K65">
        <v>14.20194590190869</v>
      </c>
      <c r="L65">
        <v>95.02070110954574</v>
      </c>
      <c r="M65">
        <v>35.868312269597787</v>
      </c>
      <c r="N65">
        <v>10.525256541409931</v>
      </c>
      <c r="O65">
        <v>15.656316235821169</v>
      </c>
      <c r="P65">
        <v>16.465123546973359</v>
      </c>
      <c r="Q65">
        <v>13.03973663753327</v>
      </c>
      <c r="R65">
        <v>3.7914019362589459</v>
      </c>
      <c r="S65">
        <v>26.7518665172589</v>
      </c>
      <c r="T65">
        <v>3.586946000127385</v>
      </c>
      <c r="U65">
        <v>102.5061439361079</v>
      </c>
      <c r="V65">
        <v>196.2609988090249</v>
      </c>
      <c r="W65">
        <v>7254.549664447708</v>
      </c>
      <c r="X65">
        <v>3.0782200963702779</v>
      </c>
      <c r="Y65">
        <v>2.148730543906157</v>
      </c>
      <c r="Z65">
        <v>54.524326510730361</v>
      </c>
      <c r="AA65">
        <v>61.446721243956851</v>
      </c>
      <c r="AB65">
        <v>2.453793189560193</v>
      </c>
      <c r="AC65">
        <v>38.403030160139878</v>
      </c>
      <c r="AD65">
        <v>30.55433834117115</v>
      </c>
      <c r="AE65">
        <v>18.137942294812959</v>
      </c>
      <c r="AF65">
        <v>7.2279106238491888</v>
      </c>
      <c r="AG65">
        <v>193.6288654598944</v>
      </c>
      <c r="AH65">
        <v>143.19036959606689</v>
      </c>
      <c r="AI65">
        <v>26.892539067196392</v>
      </c>
      <c r="AJ65">
        <v>157.945735722536</v>
      </c>
      <c r="AK65">
        <v>82.418843454750686</v>
      </c>
      <c r="AL65">
        <v>619.50197993308325</v>
      </c>
      <c r="AM65">
        <v>2.754384689272826E-2</v>
      </c>
      <c r="AN65">
        <v>5.5353380633028504</v>
      </c>
    </row>
    <row r="66" spans="1:40" x14ac:dyDescent="0.45">
      <c r="A66" s="1" t="s">
        <v>118</v>
      </c>
      <c r="B66">
        <v>49.701263349543673</v>
      </c>
      <c r="C66">
        <v>6.1468537787664426</v>
      </c>
      <c r="D66">
        <v>1.611904265220919</v>
      </c>
      <c r="E66">
        <v>2.4890540822802332</v>
      </c>
      <c r="F66">
        <v>23.913352555528949</v>
      </c>
      <c r="G66">
        <v>6.4065986018348431</v>
      </c>
      <c r="H66">
        <v>38.853475147262102</v>
      </c>
      <c r="I66">
        <v>49.819938889782129</v>
      </c>
      <c r="J66">
        <v>7.4191986324646422</v>
      </c>
      <c r="K66">
        <v>6.8145464315671331</v>
      </c>
      <c r="L66">
        <v>20.994177824393532</v>
      </c>
      <c r="M66">
        <v>16.415633186085181</v>
      </c>
      <c r="N66">
        <v>5.020579748420098</v>
      </c>
      <c r="O66">
        <v>8.9341834276863441</v>
      </c>
      <c r="P66">
        <v>6.5859902570415949</v>
      </c>
      <c r="Q66">
        <v>6.2723133464076577</v>
      </c>
      <c r="R66">
        <v>1.9652477232168071</v>
      </c>
      <c r="S66">
        <v>14.27972147310896</v>
      </c>
      <c r="T66">
        <v>2.9237561395552718</v>
      </c>
      <c r="U66">
        <v>51.671692161671182</v>
      </c>
      <c r="V66">
        <v>66.441493418665374</v>
      </c>
      <c r="W66">
        <v>3982.6482295314272</v>
      </c>
      <c r="X66">
        <v>4.2580787883427504</v>
      </c>
      <c r="Y66">
        <v>1.4037054649802301</v>
      </c>
      <c r="Z66">
        <v>77.729829889569871</v>
      </c>
      <c r="AA66">
        <v>43.61789963790892</v>
      </c>
      <c r="AB66">
        <v>1.512536524127795</v>
      </c>
      <c r="AC66">
        <v>22.450249253676262</v>
      </c>
      <c r="AD66">
        <v>45.889714544094637</v>
      </c>
      <c r="AE66">
        <v>15.959793882861391</v>
      </c>
      <c r="AF66">
        <v>5.9811965628493677</v>
      </c>
      <c r="AG66">
        <v>94.310259483199061</v>
      </c>
      <c r="AH66">
        <v>290.43137237579998</v>
      </c>
      <c r="AI66">
        <v>24.539877782417769</v>
      </c>
      <c r="AJ66">
        <v>146.2859887802305</v>
      </c>
      <c r="AK66">
        <v>75.83510411110916</v>
      </c>
      <c r="AL66">
        <v>324.39508813543131</v>
      </c>
      <c r="AM66">
        <v>1.5478303441116271E-2</v>
      </c>
      <c r="AN66">
        <v>4.999229290035851</v>
      </c>
    </row>
    <row r="67" spans="1:40" x14ac:dyDescent="0.45">
      <c r="A67" s="1" t="s">
        <v>119</v>
      </c>
      <c r="B67">
        <v>14.037497384683681</v>
      </c>
      <c r="C67">
        <v>1.611586401483569</v>
      </c>
      <c r="D67">
        <v>0.51172282539624725</v>
      </c>
      <c r="E67">
        <v>0.39083119435830738</v>
      </c>
      <c r="F67">
        <v>7.3700533368949719</v>
      </c>
      <c r="G67">
        <v>1.919967767929845</v>
      </c>
      <c r="H67">
        <v>4.1490321165318083</v>
      </c>
      <c r="I67">
        <v>5.3004348171207907</v>
      </c>
      <c r="J67">
        <v>2.0829185344544001</v>
      </c>
      <c r="K67">
        <v>1.17725303101477</v>
      </c>
      <c r="L67">
        <v>5.3312565701168868</v>
      </c>
      <c r="M67">
        <v>4.8108249755403767</v>
      </c>
      <c r="N67">
        <v>1.602167649269544</v>
      </c>
      <c r="O67">
        <v>2.1143111833589678</v>
      </c>
      <c r="P67">
        <v>2.0117253939885691</v>
      </c>
      <c r="Q67">
        <v>1.577729380508416</v>
      </c>
      <c r="R67">
        <v>0.50561449081386944</v>
      </c>
      <c r="S67">
        <v>3.8232735164075282</v>
      </c>
      <c r="T67">
        <v>0.38328815847182562</v>
      </c>
      <c r="U67">
        <v>11.29547264684858</v>
      </c>
      <c r="V67">
        <v>29.52416364611236</v>
      </c>
      <c r="W67">
        <v>141.9298832362104</v>
      </c>
      <c r="X67">
        <v>0.39060186711528527</v>
      </c>
      <c r="Y67">
        <v>0.29615988797457521</v>
      </c>
      <c r="Z67">
        <v>6.5959291003625449</v>
      </c>
      <c r="AA67">
        <v>8.4451003843880414</v>
      </c>
      <c r="AB67">
        <v>0.32633894191447738</v>
      </c>
      <c r="AC67">
        <v>5.3592993115167626</v>
      </c>
      <c r="AD67">
        <v>4.3274958090957378</v>
      </c>
      <c r="AE67">
        <v>2.4107283865362068</v>
      </c>
      <c r="AF67">
        <v>0.97929120244362944</v>
      </c>
      <c r="AG67">
        <v>20.945401718979891</v>
      </c>
      <c r="AH67">
        <v>24.432817188064838</v>
      </c>
      <c r="AI67">
        <v>3.24891565412657</v>
      </c>
      <c r="AJ67">
        <v>25.59320933085047</v>
      </c>
      <c r="AK67">
        <v>10.166537454695421</v>
      </c>
      <c r="AL67">
        <v>60.247731594175711</v>
      </c>
      <c r="AM67">
        <v>2.792365731247332E-3</v>
      </c>
      <c r="AN67">
        <v>0.61867858054143332</v>
      </c>
    </row>
    <row r="68" spans="1:40" x14ac:dyDescent="0.45">
      <c r="A68" s="1" t="s">
        <v>120</v>
      </c>
      <c r="B68">
        <v>2.3688702825839392</v>
      </c>
      <c r="C68">
        <v>0.27024478321541162</v>
      </c>
      <c r="D68">
        <v>5.5982332719208661E-2</v>
      </c>
      <c r="E68">
        <v>6.9527257564674677E-2</v>
      </c>
      <c r="F68">
        <v>0.83449559519246341</v>
      </c>
      <c r="G68">
        <v>0.16634987268445389</v>
      </c>
      <c r="H68">
        <v>1.7976262225085671</v>
      </c>
      <c r="I68">
        <v>2.293796688800926</v>
      </c>
      <c r="J68">
        <v>0.3384662292871724</v>
      </c>
      <c r="K68">
        <v>0.39717279223834362</v>
      </c>
      <c r="L68">
        <v>0.96957074154420231</v>
      </c>
      <c r="M68">
        <v>0.55139625064915943</v>
      </c>
      <c r="N68">
        <v>0.17686157864677601</v>
      </c>
      <c r="O68">
        <v>0.2404278752524984</v>
      </c>
      <c r="P68">
        <v>0.19593454869196031</v>
      </c>
      <c r="Q68">
        <v>0.18206203125964679</v>
      </c>
      <c r="R68">
        <v>6.7129409054855385E-2</v>
      </c>
      <c r="S68">
        <v>0.4250724498032562</v>
      </c>
      <c r="T68">
        <v>0.2215011391005523</v>
      </c>
      <c r="U68">
        <v>1.5312375002428691</v>
      </c>
      <c r="V68">
        <v>2.882837264109793</v>
      </c>
      <c r="W68">
        <v>5.3530232693765232</v>
      </c>
      <c r="X68">
        <v>4.2713845009206519</v>
      </c>
      <c r="Y68">
        <v>3.9500448985960987E-2</v>
      </c>
      <c r="Z68">
        <v>71.689049974918788</v>
      </c>
      <c r="AA68">
        <v>1.620417472934689</v>
      </c>
      <c r="AB68">
        <v>2.500445981159842E-2</v>
      </c>
      <c r="AC68">
        <v>0.97832051885199411</v>
      </c>
      <c r="AD68">
        <v>2.363677285044528</v>
      </c>
      <c r="AE68">
        <v>0.80533357103327718</v>
      </c>
      <c r="AF68">
        <v>0.48996416742253251</v>
      </c>
      <c r="AG68">
        <v>6.7090003475072004</v>
      </c>
      <c r="AH68">
        <v>18.982984699768028</v>
      </c>
      <c r="AI68">
        <v>1.447142831500168</v>
      </c>
      <c r="AJ68">
        <v>8.0514084015517398</v>
      </c>
      <c r="AK68">
        <v>4.285876828176133</v>
      </c>
      <c r="AL68">
        <v>18.49202047682709</v>
      </c>
      <c r="AM68">
        <v>6.4882071547095986E-4</v>
      </c>
      <c r="AN68">
        <v>0.29853318338422108</v>
      </c>
    </row>
    <row r="69" spans="1:40" x14ac:dyDescent="0.45">
      <c r="A69" s="1" t="s">
        <v>121</v>
      </c>
      <c r="B69">
        <v>4.1490971676254471</v>
      </c>
      <c r="C69">
        <v>0.59934780515112496</v>
      </c>
      <c r="D69">
        <v>0.30010473381314051</v>
      </c>
      <c r="E69">
        <v>0.10564541600306029</v>
      </c>
      <c r="F69">
        <v>1.786277535182007</v>
      </c>
      <c r="G69">
        <v>0.35335967873150881</v>
      </c>
      <c r="H69">
        <v>2.5481641611429282</v>
      </c>
      <c r="I69">
        <v>2.8901565281585602</v>
      </c>
      <c r="J69">
        <v>0.55475051478139814</v>
      </c>
      <c r="K69">
        <v>0.35591008774654592</v>
      </c>
      <c r="L69">
        <v>1.7569397472162629</v>
      </c>
      <c r="M69">
        <v>2.0204567362408672</v>
      </c>
      <c r="N69">
        <v>0.38274693016332301</v>
      </c>
      <c r="O69">
        <v>0.5780832762602206</v>
      </c>
      <c r="P69">
        <v>0.46609205822049449</v>
      </c>
      <c r="Q69">
        <v>0.44764415178526779</v>
      </c>
      <c r="R69">
        <v>0.1347192196504324</v>
      </c>
      <c r="S69">
        <v>1.209772284000443</v>
      </c>
      <c r="T69">
        <v>0.31002211931900953</v>
      </c>
      <c r="U69">
        <v>3.000908203784125</v>
      </c>
      <c r="V69">
        <v>4.5210288281700768</v>
      </c>
      <c r="W69">
        <v>8.8819887709442078</v>
      </c>
      <c r="X69">
        <v>0.1405562412622548</v>
      </c>
      <c r="Y69">
        <v>8.8360676939892677E-2</v>
      </c>
      <c r="Z69">
        <v>2.4427297511062909</v>
      </c>
      <c r="AA69">
        <v>2.55305638503873</v>
      </c>
      <c r="AB69">
        <v>6.4513640026350169E-2</v>
      </c>
      <c r="AC69">
        <v>1.8658370503172921</v>
      </c>
      <c r="AD69">
        <v>2.3507726161309002</v>
      </c>
      <c r="AE69">
        <v>0.90745861736709821</v>
      </c>
      <c r="AF69">
        <v>0.57619366409778572</v>
      </c>
      <c r="AG69">
        <v>335.92298736546729</v>
      </c>
      <c r="AH69">
        <v>9.7710230301223771</v>
      </c>
      <c r="AI69">
        <v>1.9130602904879099</v>
      </c>
      <c r="AJ69">
        <v>24.867255834481188</v>
      </c>
      <c r="AK69">
        <v>12.17036258755677</v>
      </c>
      <c r="AL69">
        <v>20.494862493744709</v>
      </c>
      <c r="AM69">
        <v>7.4527021167571207E-3</v>
      </c>
      <c r="AN69">
        <v>0.27711046140831891</v>
      </c>
    </row>
    <row r="70" spans="1:40" x14ac:dyDescent="0.45">
      <c r="A70" s="1" t="s">
        <v>122</v>
      </c>
      <c r="B70">
        <v>4.3132955359083338</v>
      </c>
      <c r="C70">
        <v>0.61499085505577522</v>
      </c>
      <c r="D70">
        <v>0.29917753024264521</v>
      </c>
      <c r="E70">
        <v>0.1085933178169604</v>
      </c>
      <c r="F70">
        <v>1.793382156096013</v>
      </c>
      <c r="G70">
        <v>0.36056991400961291</v>
      </c>
      <c r="H70">
        <v>3.6481255644853929</v>
      </c>
      <c r="I70">
        <v>4.363225685072484</v>
      </c>
      <c r="J70">
        <v>0.57012484497838556</v>
      </c>
      <c r="K70">
        <v>0.39067329717443772</v>
      </c>
      <c r="L70">
        <v>1.800107122986268</v>
      </c>
      <c r="M70">
        <v>2.03328842929578</v>
      </c>
      <c r="N70">
        <v>0.38471989677971707</v>
      </c>
      <c r="O70">
        <v>0.58414306003254057</v>
      </c>
      <c r="P70">
        <v>0.4708842964430987</v>
      </c>
      <c r="Q70">
        <v>0.45168982139576053</v>
      </c>
      <c r="R70">
        <v>0.13664772444080669</v>
      </c>
      <c r="S70">
        <v>1.229643982837672</v>
      </c>
      <c r="T70">
        <v>0.48637554656654147</v>
      </c>
      <c r="U70">
        <v>3.2243618245847552</v>
      </c>
      <c r="V70">
        <v>4.8420628951943412</v>
      </c>
      <c r="W70">
        <v>9.2314141719854739</v>
      </c>
      <c r="X70">
        <v>0.14546615233798979</v>
      </c>
      <c r="Y70">
        <v>9.8217243103608215E-2</v>
      </c>
      <c r="Z70">
        <v>2.5356552172345479</v>
      </c>
      <c r="AA70">
        <v>2.8448341994929081</v>
      </c>
      <c r="AB70">
        <v>6.5006634905791283E-2</v>
      </c>
      <c r="AC70">
        <v>1.907243301141343</v>
      </c>
      <c r="AD70">
        <v>2.6503046124445619</v>
      </c>
      <c r="AE70">
        <v>0.95827969731629437</v>
      </c>
      <c r="AF70">
        <v>0.66535644204825017</v>
      </c>
      <c r="AG70">
        <v>454.65807938655178</v>
      </c>
      <c r="AH70">
        <v>11.0341445071262</v>
      </c>
      <c r="AI70">
        <v>2.1626491695469698</v>
      </c>
      <c r="AJ70">
        <v>26.316152234465971</v>
      </c>
      <c r="AK70">
        <v>12.73526442187673</v>
      </c>
      <c r="AL70">
        <v>21.699777350997621</v>
      </c>
      <c r="AM70">
        <v>7.499803589468626E-3</v>
      </c>
      <c r="AN70">
        <v>0.30080676402036438</v>
      </c>
    </row>
    <row r="71" spans="1:40" x14ac:dyDescent="0.45">
      <c r="A71" s="1" t="s">
        <v>123</v>
      </c>
      <c r="B71">
        <v>0.57371542352814564</v>
      </c>
      <c r="C71">
        <v>7.2929599251398608E-2</v>
      </c>
      <c r="D71">
        <v>1.39625717642471E-2</v>
      </c>
      <c r="E71">
        <v>3.0257322806038361E-2</v>
      </c>
      <c r="F71">
        <v>0.17520337502802449</v>
      </c>
      <c r="G71">
        <v>4.0191920378145771E-2</v>
      </c>
      <c r="H71">
        <v>0.45662025479899693</v>
      </c>
      <c r="I71">
        <v>0.59467155357343515</v>
      </c>
      <c r="J71">
        <v>8.5421989461011941E-2</v>
      </c>
      <c r="K71">
        <v>0.13431473675670119</v>
      </c>
      <c r="L71">
        <v>0.27142206613815378</v>
      </c>
      <c r="M71">
        <v>0.12303457773457829</v>
      </c>
      <c r="N71">
        <v>3.6172433798537663E-2</v>
      </c>
      <c r="O71">
        <v>6.0612183609406407E-2</v>
      </c>
      <c r="P71">
        <v>4.3502112363956812E-2</v>
      </c>
      <c r="Q71">
        <v>4.296091687148413E-2</v>
      </c>
      <c r="R71">
        <v>2.3926362534042289E-2</v>
      </c>
      <c r="S71">
        <v>9.2690106310842763E-2</v>
      </c>
      <c r="T71">
        <v>5.4296578250820113E-2</v>
      </c>
      <c r="U71">
        <v>0.42842012139278279</v>
      </c>
      <c r="V71">
        <v>0.90564110811247689</v>
      </c>
      <c r="W71">
        <v>1.470359997088033</v>
      </c>
      <c r="X71">
        <v>2.0539655851751111E-2</v>
      </c>
      <c r="Y71">
        <v>9.6493392934117947E-3</v>
      </c>
      <c r="Z71">
        <v>0.36949677040655271</v>
      </c>
      <c r="AA71">
        <v>0.41439748632612278</v>
      </c>
      <c r="AB71">
        <v>7.0133055995410384E-3</v>
      </c>
      <c r="AC71">
        <v>0.72825330377884678</v>
      </c>
      <c r="AD71">
        <v>0.95528910996938343</v>
      </c>
      <c r="AE71">
        <v>1.3411070743084921</v>
      </c>
      <c r="AF71">
        <v>0.28116800718281632</v>
      </c>
      <c r="AG71">
        <v>1.5960688674857131</v>
      </c>
      <c r="AH71">
        <v>2.9137294036969892</v>
      </c>
      <c r="AI71">
        <v>0.59768269754438896</v>
      </c>
      <c r="AJ71">
        <v>1.4417312004164931</v>
      </c>
      <c r="AK71">
        <v>1.0594223924575279</v>
      </c>
      <c r="AL71">
        <v>6.8437156979244644</v>
      </c>
      <c r="AM71">
        <v>4.1779341080593009E-4</v>
      </c>
      <c r="AN71">
        <v>0.21666132352992301</v>
      </c>
    </row>
    <row r="72" spans="1:40" x14ac:dyDescent="0.45">
      <c r="A72" s="1" t="s">
        <v>124</v>
      </c>
      <c r="B72">
        <v>0.24170564989400489</v>
      </c>
      <c r="C72">
        <v>3.0697034422342239E-2</v>
      </c>
      <c r="D72">
        <v>8.4212278453019932E-3</v>
      </c>
      <c r="E72">
        <v>9.7759037709656202E-3</v>
      </c>
      <c r="F72">
        <v>9.8375765704503695E-2</v>
      </c>
      <c r="G72">
        <v>1.830252671414586E-2</v>
      </c>
      <c r="H72">
        <v>0.17525759203434921</v>
      </c>
      <c r="I72">
        <v>0.22331338549347271</v>
      </c>
      <c r="J72">
        <v>3.5749872526582488E-2</v>
      </c>
      <c r="K72">
        <v>5.0777186955887912E-2</v>
      </c>
      <c r="L72">
        <v>0.12725041828963429</v>
      </c>
      <c r="M72">
        <v>6.7324602894654792E-2</v>
      </c>
      <c r="N72">
        <v>2.0357207727966151E-2</v>
      </c>
      <c r="O72">
        <v>3.5747063430930523E-2</v>
      </c>
      <c r="P72">
        <v>2.240235201392788E-2</v>
      </c>
      <c r="Q72">
        <v>2.3690863569977461E-2</v>
      </c>
      <c r="R72">
        <v>9.3334065555704566E-3</v>
      </c>
      <c r="S72">
        <v>6.6336396260988695E-2</v>
      </c>
      <c r="T72">
        <v>2.532382442649752E-2</v>
      </c>
      <c r="U72">
        <v>0.20728086591786729</v>
      </c>
      <c r="V72">
        <v>0.40563977635199872</v>
      </c>
      <c r="W72">
        <v>0.76789542374927111</v>
      </c>
      <c r="X72">
        <v>2.145100569532056E-2</v>
      </c>
      <c r="Y72">
        <v>9.2277689443415918E-3</v>
      </c>
      <c r="Z72">
        <v>0.37761552345868998</v>
      </c>
      <c r="AA72">
        <v>1.2029227589530129</v>
      </c>
      <c r="AB72">
        <v>5.2087652163309243E-3</v>
      </c>
      <c r="AC72">
        <v>0.13622891490096889</v>
      </c>
      <c r="AD72">
        <v>1.282265198572329</v>
      </c>
      <c r="AE72">
        <v>0.1419124920497469</v>
      </c>
      <c r="AF72">
        <v>0.28677774182175098</v>
      </c>
      <c r="AG72">
        <v>0.64147309169735633</v>
      </c>
      <c r="AH72">
        <v>1.405762342567505</v>
      </c>
      <c r="AI72">
        <v>0.40858249602147168</v>
      </c>
      <c r="AJ72">
        <v>1.462866209115762</v>
      </c>
      <c r="AK72">
        <v>0.83214092859578304</v>
      </c>
      <c r="AL72">
        <v>8.2849014389657043</v>
      </c>
      <c r="AM72">
        <v>9.8877823325949405E-5</v>
      </c>
      <c r="AN72">
        <v>9.9378702741512712E-2</v>
      </c>
    </row>
    <row r="73" spans="1:40" x14ac:dyDescent="0.45">
      <c r="A73" s="1" t="s">
        <v>125</v>
      </c>
      <c r="B73">
        <v>2.5355338647731132</v>
      </c>
      <c r="C73">
        <v>0.29912919221223438</v>
      </c>
      <c r="D73">
        <v>8.7074770992667139E-2</v>
      </c>
      <c r="E73">
        <v>7.503692661805994E-2</v>
      </c>
      <c r="F73">
        <v>1.402668236771736</v>
      </c>
      <c r="G73">
        <v>0.29794969758581152</v>
      </c>
      <c r="H73">
        <v>1.0502791123656241</v>
      </c>
      <c r="I73">
        <v>1.274244195991957</v>
      </c>
      <c r="J73">
        <v>0.36297363577831759</v>
      </c>
      <c r="K73">
        <v>0.25312320109304498</v>
      </c>
      <c r="L73">
        <v>1.0927159164264051</v>
      </c>
      <c r="M73">
        <v>0.87999886907107461</v>
      </c>
      <c r="N73">
        <v>0.29565048706845909</v>
      </c>
      <c r="O73">
        <v>0.38347031207047888</v>
      </c>
      <c r="P73">
        <v>0.28177239971181289</v>
      </c>
      <c r="Q73">
        <v>0.26427389812588348</v>
      </c>
      <c r="R73">
        <v>9.174386468133347E-2</v>
      </c>
      <c r="S73">
        <v>0.70675714090039832</v>
      </c>
      <c r="T73">
        <v>0.14311035710851469</v>
      </c>
      <c r="U73">
        <v>1.793849579429748</v>
      </c>
      <c r="V73">
        <v>2.0173095019578851</v>
      </c>
      <c r="W73">
        <v>5.0100043431636916</v>
      </c>
      <c r="X73">
        <v>2.538318707604982</v>
      </c>
      <c r="Y73">
        <v>6.342956201671017E-2</v>
      </c>
      <c r="Z73">
        <v>30.990281161977052</v>
      </c>
      <c r="AA73">
        <v>1.9209545067674221</v>
      </c>
      <c r="AB73">
        <v>3.8334080747552242E-2</v>
      </c>
      <c r="AC73">
        <v>1.2701887658799289</v>
      </c>
      <c r="AD73">
        <v>1.629065975710148</v>
      </c>
      <c r="AE73">
        <v>0.5962329529575574</v>
      </c>
      <c r="AF73">
        <v>0.3200312154815782</v>
      </c>
      <c r="AG73">
        <v>5.8399125871682784</v>
      </c>
      <c r="AH73">
        <v>11.07211574564381</v>
      </c>
      <c r="AI73">
        <v>1.4982330627109099</v>
      </c>
      <c r="AJ73">
        <v>8.7859124502369852</v>
      </c>
      <c r="AK73">
        <v>4.6636321565577497</v>
      </c>
      <c r="AL73">
        <v>15.04991369252896</v>
      </c>
      <c r="AM73">
        <v>6.4278420341653056E-4</v>
      </c>
      <c r="AN73">
        <v>0.185789933392079</v>
      </c>
    </row>
    <row r="74" spans="1:40" x14ac:dyDescent="0.45">
      <c r="A74" s="1" t="s">
        <v>126</v>
      </c>
      <c r="B74">
        <v>1.5056550129522579</v>
      </c>
      <c r="C74">
        <v>0.19389484601962551</v>
      </c>
      <c r="D74">
        <v>7.1097034141661089E-2</v>
      </c>
      <c r="E74">
        <v>5.2661360097462209E-2</v>
      </c>
      <c r="F74">
        <v>0.79276847583450594</v>
      </c>
      <c r="G74">
        <v>0.15829959594327769</v>
      </c>
      <c r="H74">
        <v>0.58299906729241069</v>
      </c>
      <c r="I74">
        <v>0.70075061059417254</v>
      </c>
      <c r="J74">
        <v>0.22390598134802139</v>
      </c>
      <c r="K74">
        <v>0.1724551233996508</v>
      </c>
      <c r="L74">
        <v>0.63333521945661186</v>
      </c>
      <c r="M74">
        <v>0.52594936333550224</v>
      </c>
      <c r="N74">
        <v>0.16730650215478471</v>
      </c>
      <c r="O74">
        <v>0.2837252122938832</v>
      </c>
      <c r="P74">
        <v>0.16302349522069989</v>
      </c>
      <c r="Q74">
        <v>0.17772355925729749</v>
      </c>
      <c r="R74">
        <v>6.4954523681802406E-2</v>
      </c>
      <c r="S74">
        <v>0.57122321694587574</v>
      </c>
      <c r="T74">
        <v>9.139270816826274E-2</v>
      </c>
      <c r="U74">
        <v>1.4445083172218329</v>
      </c>
      <c r="V74">
        <v>1.383834740172259</v>
      </c>
      <c r="W74">
        <v>2.8579409091974508</v>
      </c>
      <c r="X74">
        <v>8.0169872271186132E-2</v>
      </c>
      <c r="Y74">
        <v>7.8496159769427726E-2</v>
      </c>
      <c r="Z74">
        <v>1.2585992946628199</v>
      </c>
      <c r="AA74">
        <v>4.1482578765111313</v>
      </c>
      <c r="AB74">
        <v>4.0451662840969023E-2</v>
      </c>
      <c r="AC74">
        <v>0.83039478667370048</v>
      </c>
      <c r="AD74">
        <v>3.29786845880921</v>
      </c>
      <c r="AE74">
        <v>0.48688431091204271</v>
      </c>
      <c r="AF74">
        <v>0.75292446165042459</v>
      </c>
      <c r="AG74">
        <v>2.7066883340759702</v>
      </c>
      <c r="AH74">
        <v>5.3403397528980676</v>
      </c>
      <c r="AI74">
        <v>1.638591377325276</v>
      </c>
      <c r="AJ74">
        <v>6.7222063984521618</v>
      </c>
      <c r="AK74">
        <v>3.7265632480170212</v>
      </c>
      <c r="AL74">
        <v>32.498132844328637</v>
      </c>
      <c r="AM74">
        <v>4.7795920985533729E-4</v>
      </c>
      <c r="AN74">
        <v>0.26714857695776528</v>
      </c>
    </row>
    <row r="75" spans="1:40" x14ac:dyDescent="0.45">
      <c r="A75" s="1" t="s">
        <v>127</v>
      </c>
      <c r="B75">
        <v>0.23241306155099539</v>
      </c>
      <c r="C75">
        <v>2.9942914783709539E-2</v>
      </c>
      <c r="D75">
        <v>1.1067155370763131E-2</v>
      </c>
      <c r="E75">
        <v>8.0878929034691148E-3</v>
      </c>
      <c r="F75">
        <v>0.1232659717083769</v>
      </c>
      <c r="G75">
        <v>2.4655193646873848E-2</v>
      </c>
      <c r="H75">
        <v>8.7464072599560058E-2</v>
      </c>
      <c r="I75">
        <v>0.10473789111884529</v>
      </c>
      <c r="J75">
        <v>3.4568160232173607E-2</v>
      </c>
      <c r="K75">
        <v>2.5905442372487809E-2</v>
      </c>
      <c r="L75">
        <v>9.6969956514716987E-2</v>
      </c>
      <c r="M75">
        <v>8.1715083336069458E-2</v>
      </c>
      <c r="N75">
        <v>2.6026657889739031E-2</v>
      </c>
      <c r="O75">
        <v>4.4099172203388722E-2</v>
      </c>
      <c r="P75">
        <v>2.5280951672892529E-2</v>
      </c>
      <c r="Q75">
        <v>2.7583213770268799E-2</v>
      </c>
      <c r="R75">
        <v>1.006024352792524E-2</v>
      </c>
      <c r="S75">
        <v>8.8959097468749374E-2</v>
      </c>
      <c r="T75">
        <v>1.3777682355089039E-2</v>
      </c>
      <c r="U75">
        <v>0.22373612630007189</v>
      </c>
      <c r="V75">
        <v>0.20792960570581751</v>
      </c>
      <c r="W75">
        <v>0.43158484477865638</v>
      </c>
      <c r="X75">
        <v>1.210943053581935E-2</v>
      </c>
      <c r="Y75">
        <v>1.222108549650912E-2</v>
      </c>
      <c r="Z75">
        <v>0.18884338320665961</v>
      </c>
      <c r="AA75">
        <v>0.62370479366049558</v>
      </c>
      <c r="AB75">
        <v>6.2838957961961163E-3</v>
      </c>
      <c r="AC75">
        <v>0.12808932026340161</v>
      </c>
      <c r="AD75">
        <v>0.48575753143084599</v>
      </c>
      <c r="AE75">
        <v>7.3182301278125181E-2</v>
      </c>
      <c r="AF75">
        <v>0.11108638036981559</v>
      </c>
      <c r="AG75">
        <v>0.41139889697496418</v>
      </c>
      <c r="AH75">
        <v>0.80735958698976973</v>
      </c>
      <c r="AI75">
        <v>0.24842858852908711</v>
      </c>
      <c r="AJ75">
        <v>1.025763271270473</v>
      </c>
      <c r="AK75">
        <v>0.56799289709088763</v>
      </c>
      <c r="AL75">
        <v>4.9214590418623976</v>
      </c>
      <c r="AM75">
        <v>7.3092256394226797E-5</v>
      </c>
      <c r="AN75">
        <v>3.9488552771291582E-2</v>
      </c>
    </row>
    <row r="76" spans="1:40" x14ac:dyDescent="0.45">
      <c r="A76" s="1" t="s">
        <v>128</v>
      </c>
      <c r="B76">
        <v>5.6903776966458182</v>
      </c>
      <c r="C76">
        <v>0.65687753498564971</v>
      </c>
      <c r="D76">
        <v>0.23321008728824</v>
      </c>
      <c r="E76">
        <v>0.1706715830909297</v>
      </c>
      <c r="F76">
        <v>3.745867655967833</v>
      </c>
      <c r="G76">
        <v>0.58705170270786922</v>
      </c>
      <c r="H76">
        <v>1.5284604848471799</v>
      </c>
      <c r="I76">
        <v>1.824840606549595</v>
      </c>
      <c r="J76">
        <v>0.61483852688754648</v>
      </c>
      <c r="K76">
        <v>0.21743718055981509</v>
      </c>
      <c r="L76">
        <v>1.318112572548825</v>
      </c>
      <c r="M76">
        <v>2.3568044796802621</v>
      </c>
      <c r="N76">
        <v>0.9050927127649373</v>
      </c>
      <c r="O76">
        <v>0.84120720361712797</v>
      </c>
      <c r="P76">
        <v>0.61815415842765975</v>
      </c>
      <c r="Q76">
        <v>0.59858958231758841</v>
      </c>
      <c r="R76">
        <v>0.1522327864190488</v>
      </c>
      <c r="S76">
        <v>1.378756859741286</v>
      </c>
      <c r="T76">
        <v>0.1073429887991755</v>
      </c>
      <c r="U76">
        <v>4.0337045336964428</v>
      </c>
      <c r="V76">
        <v>2.136349158363759</v>
      </c>
      <c r="W76">
        <v>4.5084634100262768</v>
      </c>
      <c r="X76">
        <v>4.7123998793957372E-2</v>
      </c>
      <c r="Y76">
        <v>0.1314783438928489</v>
      </c>
      <c r="Z76">
        <v>0.60271619545359645</v>
      </c>
      <c r="AA76">
        <v>3.4753620016237861</v>
      </c>
      <c r="AB76">
        <v>9.317137418015195E-2</v>
      </c>
      <c r="AC76">
        <v>2.0453311563130181</v>
      </c>
      <c r="AD76">
        <v>1.0394811966133539</v>
      </c>
      <c r="AE76">
        <v>0.6075004326996869</v>
      </c>
      <c r="AF76">
        <v>0.20494659114105379</v>
      </c>
      <c r="AG76">
        <v>6.6018844426786973</v>
      </c>
      <c r="AH76">
        <v>24.469407495935322</v>
      </c>
      <c r="AI76">
        <v>1.51056944947218</v>
      </c>
      <c r="AJ76">
        <v>12.141535842786251</v>
      </c>
      <c r="AK76">
        <v>6.1391878588761504</v>
      </c>
      <c r="AL76">
        <v>19.87794850800762</v>
      </c>
      <c r="AM76">
        <v>1.300052635876809E-3</v>
      </c>
      <c r="AN76">
        <v>0.17141153581051299</v>
      </c>
    </row>
    <row r="77" spans="1:40" x14ac:dyDescent="0.45">
      <c r="A77" s="1" t="s">
        <v>129</v>
      </c>
      <c r="B77">
        <v>2.368633138594042</v>
      </c>
      <c r="C77">
        <v>0.23972121211475</v>
      </c>
      <c r="D77">
        <v>5.543217380704471E-2</v>
      </c>
      <c r="E77">
        <v>6.8316476746178162E-2</v>
      </c>
      <c r="F77">
        <v>0.95831500542099057</v>
      </c>
      <c r="G77">
        <v>0.15625895913436461</v>
      </c>
      <c r="H77">
        <v>0.5840447119887533</v>
      </c>
      <c r="I77">
        <v>0.7264037913730379</v>
      </c>
      <c r="J77">
        <v>0.22488462891854291</v>
      </c>
      <c r="K77">
        <v>0.24706176580176939</v>
      </c>
      <c r="L77">
        <v>1.376782449552493</v>
      </c>
      <c r="M77">
        <v>0.58826135888671771</v>
      </c>
      <c r="N77">
        <v>0.2297576270940806</v>
      </c>
      <c r="O77">
        <v>0.2003973011597259</v>
      </c>
      <c r="P77">
        <v>0.21453797787803711</v>
      </c>
      <c r="Q77">
        <v>0.17549823508163109</v>
      </c>
      <c r="R77">
        <v>5.4809272074940789E-2</v>
      </c>
      <c r="S77">
        <v>0.39875358112661968</v>
      </c>
      <c r="T77">
        <v>6.1378766989784513E-2</v>
      </c>
      <c r="U77">
        <v>0.83596496550308153</v>
      </c>
      <c r="V77">
        <v>1.887156027433285</v>
      </c>
      <c r="W77">
        <v>2.7420173289474068</v>
      </c>
      <c r="X77">
        <v>3.1302350609383932E-2</v>
      </c>
      <c r="Y77">
        <v>3.050218387678745E-2</v>
      </c>
      <c r="Z77">
        <v>0.54119803564784219</v>
      </c>
      <c r="AA77">
        <v>0.86949527304612317</v>
      </c>
      <c r="AB77">
        <v>2.0402162057986541E-2</v>
      </c>
      <c r="AC77">
        <v>0.59040859016842206</v>
      </c>
      <c r="AD77">
        <v>0.49468741968076552</v>
      </c>
      <c r="AE77">
        <v>0.26051670793411991</v>
      </c>
      <c r="AF77">
        <v>0.10757260182922419</v>
      </c>
      <c r="AG77">
        <v>3.30923643072714</v>
      </c>
      <c r="AH77">
        <v>9.0661511914152211</v>
      </c>
      <c r="AI77">
        <v>1.440200736136237</v>
      </c>
      <c r="AJ77">
        <v>4.1267527466959137</v>
      </c>
      <c r="AK77">
        <v>2.283892925653896</v>
      </c>
      <c r="AL77">
        <v>6.2359780717666506</v>
      </c>
      <c r="AM77">
        <v>6.6735978614661771E-4</v>
      </c>
      <c r="AN77">
        <v>8.1542620745669162E-2</v>
      </c>
    </row>
    <row r="78" spans="1:40" x14ac:dyDescent="0.45">
      <c r="A78" s="1" t="s">
        <v>130</v>
      </c>
      <c r="B78">
        <v>1.6158229661178349</v>
      </c>
      <c r="C78">
        <v>0.1789128533941195</v>
      </c>
      <c r="D78">
        <v>6.1733325314501007E-2</v>
      </c>
      <c r="E78">
        <v>6.3703544051498445E-2</v>
      </c>
      <c r="F78">
        <v>0.73285558704997844</v>
      </c>
      <c r="G78">
        <v>0.1203600397238266</v>
      </c>
      <c r="H78">
        <v>0.58580993843350104</v>
      </c>
      <c r="I78">
        <v>0.74435108345849788</v>
      </c>
      <c r="J78">
        <v>0.23868006002870709</v>
      </c>
      <c r="K78">
        <v>0.1061605064233495</v>
      </c>
      <c r="L78">
        <v>0.80726063811400484</v>
      </c>
      <c r="M78">
        <v>0.5105087712800882</v>
      </c>
      <c r="N78">
        <v>0.1680517314825743</v>
      </c>
      <c r="O78">
        <v>0.21147201940044319</v>
      </c>
      <c r="P78">
        <v>0.17501440857283221</v>
      </c>
      <c r="Q78">
        <v>0.17061307299241299</v>
      </c>
      <c r="R78">
        <v>5.447058113915388E-2</v>
      </c>
      <c r="S78">
        <v>0.45007136789681668</v>
      </c>
      <c r="T78">
        <v>3.9215564004354067E-2</v>
      </c>
      <c r="U78">
        <v>1.024273388763403</v>
      </c>
      <c r="V78">
        <v>1.302107344072488</v>
      </c>
      <c r="W78">
        <v>1.7022889753099379</v>
      </c>
      <c r="X78">
        <v>2.2468575621829651E-2</v>
      </c>
      <c r="Y78">
        <v>3.114695500747796E-2</v>
      </c>
      <c r="Z78">
        <v>0.34307990505191838</v>
      </c>
      <c r="AA78">
        <v>0.88703850567576015</v>
      </c>
      <c r="AB78">
        <v>2.2951529708633869E-2</v>
      </c>
      <c r="AC78">
        <v>0.58566184039689217</v>
      </c>
      <c r="AD78">
        <v>0.45886345011322532</v>
      </c>
      <c r="AE78">
        <v>0.27081422903463798</v>
      </c>
      <c r="AF78">
        <v>9.4372279308315488E-2</v>
      </c>
      <c r="AG78">
        <v>1.9642691414220601</v>
      </c>
      <c r="AH78">
        <v>10.06704183900397</v>
      </c>
      <c r="AI78">
        <v>0.60766321486533692</v>
      </c>
      <c r="AJ78">
        <v>2.6972439438988118</v>
      </c>
      <c r="AK78">
        <v>1.409954913934601</v>
      </c>
      <c r="AL78">
        <v>6.5159516713786827</v>
      </c>
      <c r="AM78">
        <v>4.1872187012981731E-4</v>
      </c>
      <c r="AN78">
        <v>7.3545244231535495E-2</v>
      </c>
    </row>
    <row r="79" spans="1:40" x14ac:dyDescent="0.45">
      <c r="A79" s="1" t="s">
        <v>131</v>
      </c>
      <c r="B79">
        <v>1.064752007280009</v>
      </c>
      <c r="C79">
        <v>0.11846347643342731</v>
      </c>
      <c r="D79">
        <v>4.4811070283006862E-2</v>
      </c>
      <c r="E79">
        <v>4.2587747676209972E-2</v>
      </c>
      <c r="F79">
        <v>0.72196285198212751</v>
      </c>
      <c r="G79">
        <v>0.17683593276866799</v>
      </c>
      <c r="H79">
        <v>24.598423042956849</v>
      </c>
      <c r="I79">
        <v>32.955809362362302</v>
      </c>
      <c r="J79">
        <v>0.14495462691880501</v>
      </c>
      <c r="K79">
        <v>0.1216867596111796</v>
      </c>
      <c r="L79">
        <v>0.63177749289512353</v>
      </c>
      <c r="M79">
        <v>0.45311306891798298</v>
      </c>
      <c r="N79">
        <v>0.1226226817836626</v>
      </c>
      <c r="O79">
        <v>0.15123261407480201</v>
      </c>
      <c r="P79">
        <v>0.11738604040789399</v>
      </c>
      <c r="Q79">
        <v>0.1095389939509724</v>
      </c>
      <c r="R79">
        <v>3.2117770605131928E-2</v>
      </c>
      <c r="S79">
        <v>0.28765678212394002</v>
      </c>
      <c r="T79">
        <v>3.4993784746070067E-2</v>
      </c>
      <c r="U79">
        <v>0.80800571190674608</v>
      </c>
      <c r="V79">
        <v>0.53486873039102567</v>
      </c>
      <c r="W79">
        <v>1.088004474178262</v>
      </c>
      <c r="X79">
        <v>1.564815416941874E-2</v>
      </c>
      <c r="Y79">
        <v>2.323151605263294E-2</v>
      </c>
      <c r="Z79">
        <v>0.22356263991656039</v>
      </c>
      <c r="AA79">
        <v>0.62724621013053217</v>
      </c>
      <c r="AB79">
        <v>1.6179853077888259E-2</v>
      </c>
      <c r="AC79">
        <v>0.45949930345972179</v>
      </c>
      <c r="AD79">
        <v>0.24513777950864021</v>
      </c>
      <c r="AE79">
        <v>0.13137906428907881</v>
      </c>
      <c r="AF79">
        <v>5.683469903955074E-2</v>
      </c>
      <c r="AG79">
        <v>2.7272978715881089</v>
      </c>
      <c r="AH79">
        <v>1.7649383884321039</v>
      </c>
      <c r="AI79">
        <v>0.53916757451198571</v>
      </c>
      <c r="AJ79">
        <v>2.3367633105735139</v>
      </c>
      <c r="AK79">
        <v>1.3635777140198091</v>
      </c>
      <c r="AL79">
        <v>5.9167034732172503</v>
      </c>
      <c r="AM79">
        <v>1.049555525026444E-3</v>
      </c>
      <c r="AN79">
        <v>4.2583649302187117E-2</v>
      </c>
    </row>
    <row r="80" spans="1:40" x14ac:dyDescent="0.45">
      <c r="A80" s="1" t="s">
        <v>132</v>
      </c>
      <c r="B80">
        <v>-9.8749881327011002E-12</v>
      </c>
      <c r="C80">
        <v>-1.2871600677791941E-12</v>
      </c>
      <c r="D80">
        <v>-4.0780390754602957E-13</v>
      </c>
      <c r="E80">
        <v>-4.4304106939400908E-14</v>
      </c>
      <c r="F80">
        <v>-2.9119228985025181E-11</v>
      </c>
      <c r="G80">
        <v>2.8501870673957288E-13</v>
      </c>
      <c r="H80">
        <v>-2.6336966819424689E-11</v>
      </c>
      <c r="I80">
        <v>-3.7945708122462642E-11</v>
      </c>
      <c r="J80">
        <v>-3.216332133955487E-12</v>
      </c>
      <c r="K80">
        <v>-1.5022200469901231E-12</v>
      </c>
      <c r="L80">
        <v>-1.6154823642032339E-11</v>
      </c>
      <c r="M80">
        <v>-6.5912307658862618E-12</v>
      </c>
      <c r="N80">
        <v>-4.0540715307035157E-12</v>
      </c>
      <c r="O80">
        <v>-3.3875258707228929E-13</v>
      </c>
      <c r="P80">
        <v>-1.47295447218346E-12</v>
      </c>
      <c r="Q80">
        <v>-1.2336884165023351E-12</v>
      </c>
      <c r="R80">
        <v>-4.8706624107865991E-10</v>
      </c>
      <c r="S80">
        <v>5.2550911562817378E-12</v>
      </c>
      <c r="T80">
        <v>2.092692267529165E-11</v>
      </c>
      <c r="U80">
        <v>-4.9227404606784196E-13</v>
      </c>
      <c r="V80">
        <v>-3.1637488893026748E-12</v>
      </c>
      <c r="W80">
        <v>3.7410477461505177E-11</v>
      </c>
      <c r="X80">
        <v>4.9503168792393609E-14</v>
      </c>
      <c r="Y80">
        <v>-3.1552628882771742E-13</v>
      </c>
      <c r="Z80">
        <v>-8.308173477727211E-12</v>
      </c>
      <c r="AA80">
        <v>-8.2260985847939164E-12</v>
      </c>
      <c r="AB80">
        <v>-2.4727133633329071E-13</v>
      </c>
      <c r="AC80">
        <v>-5.860704997772226E-12</v>
      </c>
      <c r="AD80">
        <v>1.396549122375446E-11</v>
      </c>
      <c r="AE80">
        <v>-3.5908888628319959E-12</v>
      </c>
      <c r="AF80">
        <v>-1.2735508949445051E-11</v>
      </c>
      <c r="AG80">
        <v>-2.259954280876344E-10</v>
      </c>
      <c r="AH80">
        <v>-1.925616599189565E-10</v>
      </c>
      <c r="AI80">
        <v>-2.8241152212082472E-10</v>
      </c>
      <c r="AJ80">
        <v>-8.0615701203970761E-10</v>
      </c>
      <c r="AK80">
        <v>-5.6090557814349345E-10</v>
      </c>
      <c r="AL80">
        <v>-5.021869493808129E-11</v>
      </c>
      <c r="AM80">
        <v>-4.8856050988946483E-15</v>
      </c>
      <c r="AN80">
        <v>-6.8021209187722774E-13</v>
      </c>
    </row>
    <row r="81" spans="1:40" x14ac:dyDescent="0.45">
      <c r="A81" s="1" t="s">
        <v>133</v>
      </c>
      <c r="B81">
        <v>4.3027554979624287E-2</v>
      </c>
      <c r="C81">
        <v>4.7353544039645534E-3</v>
      </c>
      <c r="D81">
        <v>1.556184483365807E-3</v>
      </c>
      <c r="E81">
        <v>1.656917239093058E-3</v>
      </c>
      <c r="F81">
        <v>2.4959572229111431E-2</v>
      </c>
      <c r="G81">
        <v>5.9462067262967787E-3</v>
      </c>
      <c r="H81">
        <v>8.0405640651727222</v>
      </c>
      <c r="I81">
        <v>10.779856202540611</v>
      </c>
      <c r="J81">
        <v>6.9266128665141907E-3</v>
      </c>
      <c r="K81">
        <v>9.7883462681317476E-3</v>
      </c>
      <c r="L81">
        <v>2.5295832613950461E-2</v>
      </c>
      <c r="M81">
        <v>1.6368221347767949E-2</v>
      </c>
      <c r="N81">
        <v>4.2695046845145374E-3</v>
      </c>
      <c r="O81">
        <v>5.6184643636169561E-3</v>
      </c>
      <c r="P81">
        <v>4.5633738712924704E-3</v>
      </c>
      <c r="Q81">
        <v>4.2538488203778283E-3</v>
      </c>
      <c r="R81">
        <v>1.183174832317149E-3</v>
      </c>
      <c r="S81">
        <v>1.021549838532473E-2</v>
      </c>
      <c r="T81">
        <v>3.2110955520215762E-3</v>
      </c>
      <c r="U81">
        <v>3.1460762555886541E-2</v>
      </c>
      <c r="V81">
        <v>3.6333711877475222E-2</v>
      </c>
      <c r="W81">
        <v>7.1029377987649675E-2</v>
      </c>
      <c r="X81">
        <v>1.315699062041386E-3</v>
      </c>
      <c r="Y81">
        <v>8.4629365044882102E-4</v>
      </c>
      <c r="Z81">
        <v>2.2447139374923038E-2</v>
      </c>
      <c r="AA81">
        <v>2.503479401717958E-2</v>
      </c>
      <c r="AB81">
        <v>5.8011825979236711E-4</v>
      </c>
      <c r="AC81">
        <v>1.7552195620173759E-2</v>
      </c>
      <c r="AD81">
        <v>2.0432244470355611E-2</v>
      </c>
      <c r="AE81">
        <v>7.5644944670863164E-3</v>
      </c>
      <c r="AF81">
        <v>5.9114632409264147E-3</v>
      </c>
      <c r="AG81">
        <v>0.1619125191250588</v>
      </c>
      <c r="AH81">
        <v>0.19178384052669159</v>
      </c>
      <c r="AI81">
        <v>5.2662954724434233E-2</v>
      </c>
      <c r="AJ81">
        <v>0.12950990371059601</v>
      </c>
      <c r="AK81">
        <v>7.5562595979974029E-2</v>
      </c>
      <c r="AL81">
        <v>0.69298272677188166</v>
      </c>
      <c r="AM81">
        <v>3.7753534120650983E-5</v>
      </c>
      <c r="AN81">
        <v>3.516392128755306E-3</v>
      </c>
    </row>
    <row r="82" spans="1:40" x14ac:dyDescent="0.45">
      <c r="A82" s="1" t="s">
        <v>134</v>
      </c>
      <c r="B82">
        <v>0.686996610686613</v>
      </c>
      <c r="C82">
        <v>8.6692324317389394E-2</v>
      </c>
      <c r="D82">
        <v>2.2922336893082831E-2</v>
      </c>
      <c r="E82">
        <v>3.1495407900794317E-2</v>
      </c>
      <c r="F82">
        <v>0.29251041518633392</v>
      </c>
      <c r="G82">
        <v>7.3758213321605759E-2</v>
      </c>
      <c r="H82">
        <v>0.38262708282761471</v>
      </c>
      <c r="I82">
        <v>0.4917667048395542</v>
      </c>
      <c r="J82">
        <v>9.9112531657044964E-2</v>
      </c>
      <c r="K82">
        <v>0.1132148405697002</v>
      </c>
      <c r="L82">
        <v>0.25736229976710412</v>
      </c>
      <c r="M82">
        <v>0.1920764525887928</v>
      </c>
      <c r="N82">
        <v>5.8991986035796022E-2</v>
      </c>
      <c r="O82">
        <v>9.5354453578730361E-2</v>
      </c>
      <c r="P82">
        <v>6.2936213176367523E-2</v>
      </c>
      <c r="Q82">
        <v>6.3747307977868151E-2</v>
      </c>
      <c r="R82">
        <v>2.8365846415346441E-2</v>
      </c>
      <c r="S82">
        <v>0.15583259717193931</v>
      </c>
      <c r="T82">
        <v>4.7439361371604878E-2</v>
      </c>
      <c r="U82">
        <v>0.59101685749111788</v>
      </c>
      <c r="V82">
        <v>0.78987682468284581</v>
      </c>
      <c r="W82">
        <v>1.2728853083333409</v>
      </c>
      <c r="X82">
        <v>1.9002813779467751E-2</v>
      </c>
      <c r="Y82">
        <v>1.4820448282193369E-2</v>
      </c>
      <c r="Z82">
        <v>0.32356955206537907</v>
      </c>
      <c r="AA82">
        <v>0.51787067231416739</v>
      </c>
      <c r="AB82">
        <v>1.08548266926938E-2</v>
      </c>
      <c r="AC82">
        <v>0.68574650457357411</v>
      </c>
      <c r="AD82">
        <v>0.83095570303787814</v>
      </c>
      <c r="AE82">
        <v>1.059923430409758</v>
      </c>
      <c r="AF82">
        <v>0.22934120271937311</v>
      </c>
      <c r="AG82">
        <v>1.5126508005307491</v>
      </c>
      <c r="AH82">
        <v>2.5808869356005921</v>
      </c>
      <c r="AI82">
        <v>0.62945680112410407</v>
      </c>
      <c r="AJ82">
        <v>1.6002083896702339</v>
      </c>
      <c r="AK82">
        <v>1.078771099337712</v>
      </c>
      <c r="AL82">
        <v>6.5014545507481314</v>
      </c>
      <c r="AM82">
        <v>3.6844529583129621E-4</v>
      </c>
      <c r="AN82">
        <v>0.17412998081909581</v>
      </c>
    </row>
    <row r="83" spans="1:40" x14ac:dyDescent="0.45">
      <c r="A83" s="1" t="s">
        <v>135</v>
      </c>
      <c r="B83">
        <v>0.53590194732649932</v>
      </c>
      <c r="C83">
        <v>6.7906241830769751E-2</v>
      </c>
      <c r="D83">
        <v>1.5150079553881229E-2</v>
      </c>
      <c r="E83">
        <v>2.665363686971501E-2</v>
      </c>
      <c r="F83">
        <v>0.19176232381092209</v>
      </c>
      <c r="G83">
        <v>4.6252297419623008E-2</v>
      </c>
      <c r="H83">
        <v>0.37074356559235078</v>
      </c>
      <c r="I83">
        <v>0.48060879143717061</v>
      </c>
      <c r="J83">
        <v>7.8712543618425682E-2</v>
      </c>
      <c r="K83">
        <v>0.10928016290188521</v>
      </c>
      <c r="L83">
        <v>0.2305437266571673</v>
      </c>
      <c r="M83">
        <v>0.13013133148326589</v>
      </c>
      <c r="N83">
        <v>3.9115584610305558E-2</v>
      </c>
      <c r="O83">
        <v>6.4356155538233123E-2</v>
      </c>
      <c r="P83">
        <v>4.4319966136472252E-2</v>
      </c>
      <c r="Q83">
        <v>4.4310273425324502E-2</v>
      </c>
      <c r="R83">
        <v>2.2252595561898791E-2</v>
      </c>
      <c r="S83">
        <v>0.1018181851072727</v>
      </c>
      <c r="T83">
        <v>4.474467462651973E-2</v>
      </c>
      <c r="U83">
        <v>0.4266896354694012</v>
      </c>
      <c r="V83">
        <v>0.74584784594143727</v>
      </c>
      <c r="W83">
        <v>1.207689916539745</v>
      </c>
      <c r="X83">
        <v>1.7285529997194779E-2</v>
      </c>
      <c r="Y83">
        <v>1.012311176575556E-2</v>
      </c>
      <c r="Z83">
        <v>0.30474507631126202</v>
      </c>
      <c r="AA83">
        <v>0.39444136672289942</v>
      </c>
      <c r="AB83">
        <v>7.3858795987853023E-3</v>
      </c>
      <c r="AC83">
        <v>0.61694720936204639</v>
      </c>
      <c r="AD83">
        <v>0.78598051008579206</v>
      </c>
      <c r="AE83">
        <v>1.0671833072718691</v>
      </c>
      <c r="AF83">
        <v>0.2261598150195237</v>
      </c>
      <c r="AG83">
        <v>1.3554362685842221</v>
      </c>
      <c r="AH83">
        <v>2.413083644938371</v>
      </c>
      <c r="AI83">
        <v>0.52898458026753359</v>
      </c>
      <c r="AJ83">
        <v>1.3038246310065611</v>
      </c>
      <c r="AK83">
        <v>0.92508796613195177</v>
      </c>
      <c r="AL83">
        <v>5.8171585194607829</v>
      </c>
      <c r="AM83">
        <v>3.4545553262598861E-4</v>
      </c>
      <c r="AN83">
        <v>0.17339157594716201</v>
      </c>
    </row>
    <row r="84" spans="1:40" x14ac:dyDescent="0.45">
      <c r="A84" s="1" t="s">
        <v>136</v>
      </c>
      <c r="B84">
        <v>1.219236581626945</v>
      </c>
      <c r="C84">
        <v>0.15442042636371589</v>
      </c>
      <c r="D84">
        <v>3.5186658449267681E-2</v>
      </c>
      <c r="E84">
        <v>6.0091335915445319E-2</v>
      </c>
      <c r="F84">
        <v>0.44586215482835589</v>
      </c>
      <c r="G84">
        <v>0.1081981638042044</v>
      </c>
      <c r="H84">
        <v>0.82446717263845359</v>
      </c>
      <c r="I84">
        <v>1.067915989997984</v>
      </c>
      <c r="J84">
        <v>0.17871186565980121</v>
      </c>
      <c r="K84">
        <v>0.24310812384405139</v>
      </c>
      <c r="L84">
        <v>0.51667570854903211</v>
      </c>
      <c r="M84">
        <v>0.30124696524909422</v>
      </c>
      <c r="N84">
        <v>9.080837371675507E-2</v>
      </c>
      <c r="O84">
        <v>0.149055609758945</v>
      </c>
      <c r="P84">
        <v>0.10208909565035849</v>
      </c>
      <c r="Q84">
        <v>0.1022360728960524</v>
      </c>
      <c r="R84">
        <v>5.0594137901456421E-2</v>
      </c>
      <c r="S84">
        <v>0.23684208493145339</v>
      </c>
      <c r="T84">
        <v>9.976284392791826E-2</v>
      </c>
      <c r="U84">
        <v>0.97980251056861811</v>
      </c>
      <c r="V84">
        <v>1.6627619092452539</v>
      </c>
      <c r="W84">
        <v>2.6911218102938772</v>
      </c>
      <c r="X84">
        <v>3.8678672207302867E-2</v>
      </c>
      <c r="Y84">
        <v>2.340952251773238E-2</v>
      </c>
      <c r="Z84">
        <v>0.67955722276114705</v>
      </c>
      <c r="AA84">
        <v>0.89990592599357633</v>
      </c>
      <c r="AB84">
        <v>1.7088288030788639E-2</v>
      </c>
      <c r="AC84">
        <v>1.3820422141571469</v>
      </c>
      <c r="AD84">
        <v>1.7519399340863751</v>
      </c>
      <c r="AE84">
        <v>2.36471311809921</v>
      </c>
      <c r="AF84">
        <v>0.50210393629345373</v>
      </c>
      <c r="AG84">
        <v>3.0375982862725568</v>
      </c>
      <c r="AH84">
        <v>5.3848314108808593</v>
      </c>
      <c r="AI84">
        <v>1.1935087470048671</v>
      </c>
      <c r="AJ84">
        <v>2.951727586953377</v>
      </c>
      <c r="AK84">
        <v>2.0826873010920139</v>
      </c>
      <c r="AL84">
        <v>13.038499028388831</v>
      </c>
      <c r="AM84">
        <v>7.7067707385301777E-4</v>
      </c>
      <c r="AN84">
        <v>0.38460257425048577</v>
      </c>
    </row>
    <row r="85" spans="1:40" x14ac:dyDescent="0.45">
      <c r="A85" s="1" t="s">
        <v>137</v>
      </c>
      <c r="B85">
        <v>1.164742407152116</v>
      </c>
      <c r="C85">
        <v>0.14749624673998521</v>
      </c>
      <c r="D85">
        <v>3.3831087501980252E-2</v>
      </c>
      <c r="E85">
        <v>5.7239757380097338E-2</v>
      </c>
      <c r="F85">
        <v>0.42882927132653309</v>
      </c>
      <c r="G85">
        <v>0.1042593108671168</v>
      </c>
      <c r="H85">
        <v>0.78187172347465905</v>
      </c>
      <c r="I85">
        <v>1.0124734783946641</v>
      </c>
      <c r="J85">
        <v>0.17061310952786851</v>
      </c>
      <c r="K85">
        <v>0.2305755364286794</v>
      </c>
      <c r="L85">
        <v>0.49121478072919411</v>
      </c>
      <c r="M85">
        <v>0.28934889673434327</v>
      </c>
      <c r="N85">
        <v>8.7298390419459915E-2</v>
      </c>
      <c r="O85">
        <v>0.14319065433225781</v>
      </c>
      <c r="P85">
        <v>9.7905764844533741E-2</v>
      </c>
      <c r="Q85">
        <v>9.8097245308507691E-2</v>
      </c>
      <c r="R85">
        <v>4.8322847332058952E-2</v>
      </c>
      <c r="S85">
        <v>0.22782584017758761</v>
      </c>
      <c r="T85">
        <v>9.4688649107734599E-2</v>
      </c>
      <c r="U85">
        <v>0.93874018783566859</v>
      </c>
      <c r="V85">
        <v>1.578133323362388</v>
      </c>
      <c r="W85">
        <v>2.5537675278658201</v>
      </c>
      <c r="X85">
        <v>3.675417291368497E-2</v>
      </c>
      <c r="Y85">
        <v>2.2477535140260151E-2</v>
      </c>
      <c r="Z85">
        <v>0.64502304027228763</v>
      </c>
      <c r="AA85">
        <v>0.86044210752625716</v>
      </c>
      <c r="AB85">
        <v>1.641051065273778E-2</v>
      </c>
      <c r="AC85">
        <v>1.3137505521184261</v>
      </c>
      <c r="AD85">
        <v>1.6626824528577591</v>
      </c>
      <c r="AE85">
        <v>2.239911121944572</v>
      </c>
      <c r="AF85">
        <v>0.47590504130476602</v>
      </c>
      <c r="AG85">
        <v>2.887881487867717</v>
      </c>
      <c r="AH85">
        <v>5.1123675521512881</v>
      </c>
      <c r="AI85">
        <v>1.1371459779539921</v>
      </c>
      <c r="AJ85">
        <v>2.8153821420244372</v>
      </c>
      <c r="AK85">
        <v>1.982956368606442</v>
      </c>
      <c r="AL85">
        <v>12.39646179032869</v>
      </c>
      <c r="AM85">
        <v>7.3161674039856877E-4</v>
      </c>
      <c r="AN85">
        <v>0.36442660819710199</v>
      </c>
    </row>
    <row r="86" spans="1:40" x14ac:dyDescent="0.45">
      <c r="A86" s="1" t="s">
        <v>138</v>
      </c>
      <c r="B86">
        <v>1.127323509359051</v>
      </c>
      <c r="C86">
        <v>0.14895390878043319</v>
      </c>
      <c r="D86">
        <v>4.5480229900861993E-2</v>
      </c>
      <c r="E86">
        <v>5.5823243130648022E-2</v>
      </c>
      <c r="F86">
        <v>0.58465578014131792</v>
      </c>
      <c r="G86">
        <v>0.1288607386080825</v>
      </c>
      <c r="H86">
        <v>0.37971930444438318</v>
      </c>
      <c r="I86">
        <v>0.37969265600423452</v>
      </c>
      <c r="J86">
        <v>0.32444832604772961</v>
      </c>
      <c r="K86">
        <v>0.13511104699667839</v>
      </c>
      <c r="L86">
        <v>0.49801961130167649</v>
      </c>
      <c r="M86">
        <v>0.39863901472636981</v>
      </c>
      <c r="N86">
        <v>0.15849947949927329</v>
      </c>
      <c r="O86">
        <v>0.2268418351999742</v>
      </c>
      <c r="P86">
        <v>0.14465112435115821</v>
      </c>
      <c r="Q86">
        <v>0.1756182966683846</v>
      </c>
      <c r="R86">
        <v>0.11156680665523171</v>
      </c>
      <c r="S86">
        <v>1.0838956597294449</v>
      </c>
      <c r="T86">
        <v>8.8345365061887504E-2</v>
      </c>
      <c r="U86">
        <v>1.7027157767999641</v>
      </c>
      <c r="V86">
        <v>0.81499748356276602</v>
      </c>
      <c r="W86">
        <v>0.94298053586580777</v>
      </c>
      <c r="X86">
        <v>1.9900910558681331E-2</v>
      </c>
      <c r="Y86">
        <v>9.3387064854362239E-2</v>
      </c>
      <c r="Z86">
        <v>0.30832783202124858</v>
      </c>
      <c r="AA86">
        <v>2.446220887426942</v>
      </c>
      <c r="AB86">
        <v>4.0683908052382492E-2</v>
      </c>
      <c r="AC86">
        <v>0.65743661541943665</v>
      </c>
      <c r="AD86">
        <v>0.68413378157524252</v>
      </c>
      <c r="AE86">
        <v>0.40989966723827431</v>
      </c>
      <c r="AF86">
        <v>0.43033784191834717</v>
      </c>
      <c r="AG86">
        <v>1.0163996860812099</v>
      </c>
      <c r="AH86">
        <v>1.9035498081961939</v>
      </c>
      <c r="AI86">
        <v>11.7792554830189</v>
      </c>
      <c r="AJ86">
        <v>6.990661109625858</v>
      </c>
      <c r="AK86">
        <v>3.7432719690616829</v>
      </c>
      <c r="AL86">
        <v>35.034100554421443</v>
      </c>
      <c r="AM86">
        <v>4.1831950186298341E-4</v>
      </c>
      <c r="AN86">
        <v>0.30351244634057928</v>
      </c>
    </row>
    <row r="87" spans="1:40" x14ac:dyDescent="0.45">
      <c r="A87" s="1" t="s">
        <v>139</v>
      </c>
      <c r="B87">
        <v>0.69525528233267975</v>
      </c>
      <c r="C87">
        <v>8.7272006224206583E-2</v>
      </c>
      <c r="D87">
        <v>2.769879770387608E-2</v>
      </c>
      <c r="E87">
        <v>2.843728390830914E-2</v>
      </c>
      <c r="F87">
        <v>0.35604493664787329</v>
      </c>
      <c r="G87">
        <v>9.3242786975918632E-2</v>
      </c>
      <c r="H87">
        <v>0.26811346293804239</v>
      </c>
      <c r="I87">
        <v>0.33780685737587463</v>
      </c>
      <c r="J87">
        <v>9.7999295060182318E-2</v>
      </c>
      <c r="K87">
        <v>8.0021350048622417E-2</v>
      </c>
      <c r="L87">
        <v>0.21136605171669201</v>
      </c>
      <c r="M87">
        <v>0.22685590182850171</v>
      </c>
      <c r="N87">
        <v>7.1076882779835496E-2</v>
      </c>
      <c r="O87">
        <v>0.1130262409085564</v>
      </c>
      <c r="P87">
        <v>7.15618100283828E-2</v>
      </c>
      <c r="Q87">
        <v>7.3441445198748442E-2</v>
      </c>
      <c r="R87">
        <v>2.8500171771801339E-2</v>
      </c>
      <c r="S87">
        <v>0.19024323811118379</v>
      </c>
      <c r="T87">
        <v>3.5254557821099063E-2</v>
      </c>
      <c r="U87">
        <v>0.65472331711250753</v>
      </c>
      <c r="V87">
        <v>0.58561538735735952</v>
      </c>
      <c r="W87">
        <v>0.93422934017303016</v>
      </c>
      <c r="X87">
        <v>1.517326681472304E-2</v>
      </c>
      <c r="Y87">
        <v>1.7368364401785519E-2</v>
      </c>
      <c r="Z87">
        <v>0.24119385078010769</v>
      </c>
      <c r="AA87">
        <v>0.53980562882941363</v>
      </c>
      <c r="AB87">
        <v>1.2767972015044961E-2</v>
      </c>
      <c r="AC87">
        <v>0.55880569962754101</v>
      </c>
      <c r="AD87">
        <v>0.61385683075552067</v>
      </c>
      <c r="AE87">
        <v>0.67648513657079068</v>
      </c>
      <c r="AF87">
        <v>0.1542072012115161</v>
      </c>
      <c r="AG87">
        <v>1.2416280485744431</v>
      </c>
      <c r="AH87">
        <v>1.952930294840854</v>
      </c>
      <c r="AI87">
        <v>0.57444661132360042</v>
      </c>
      <c r="AJ87">
        <v>1.527875193451079</v>
      </c>
      <c r="AK87">
        <v>0.95399033437879621</v>
      </c>
      <c r="AL87">
        <v>5.3507247586579023</v>
      </c>
      <c r="AM87">
        <v>2.7720708038944859E-4</v>
      </c>
      <c r="AN87">
        <v>0.1143194501035211</v>
      </c>
    </row>
    <row r="88" spans="1:40" x14ac:dyDescent="0.45">
      <c r="A88" s="1" t="s">
        <v>140</v>
      </c>
      <c r="B88">
        <v>0.45857454856423241</v>
      </c>
      <c r="C88">
        <v>5.8009055767939688E-2</v>
      </c>
      <c r="D88">
        <v>1.3924835416596219E-2</v>
      </c>
      <c r="E88">
        <v>2.207402738201503E-2</v>
      </c>
      <c r="F88">
        <v>0.17690442664022721</v>
      </c>
      <c r="G88">
        <v>4.3548517562195938E-2</v>
      </c>
      <c r="H88">
        <v>0.29182005375233222</v>
      </c>
      <c r="I88">
        <v>0.3771316160797169</v>
      </c>
      <c r="J88">
        <v>6.6862808324871542E-2</v>
      </c>
      <c r="K88">
        <v>8.6135252071379703E-2</v>
      </c>
      <c r="L88">
        <v>0.186798260379933</v>
      </c>
      <c r="M88">
        <v>0.11828572319731059</v>
      </c>
      <c r="N88">
        <v>3.5899852670751957E-2</v>
      </c>
      <c r="O88">
        <v>5.859769687443226E-2</v>
      </c>
      <c r="P88">
        <v>3.9604685024627537E-2</v>
      </c>
      <c r="Q88">
        <v>3.9822413813792812E-2</v>
      </c>
      <c r="R88">
        <v>1.8997562146896529E-2</v>
      </c>
      <c r="S88">
        <v>9.407227210274377E-2</v>
      </c>
      <c r="T88">
        <v>3.5565423677104198E-2</v>
      </c>
      <c r="U88">
        <v>0.37720381611821507</v>
      </c>
      <c r="V88">
        <v>0.59259523649243206</v>
      </c>
      <c r="W88">
        <v>0.95786719552759159</v>
      </c>
      <c r="X88">
        <v>1.392506267884097E-2</v>
      </c>
      <c r="Y88">
        <v>9.1682862006799305E-3</v>
      </c>
      <c r="Z88">
        <v>0.2423568755288435</v>
      </c>
      <c r="AA88">
        <v>0.34087940566985131</v>
      </c>
      <c r="AB88">
        <v>6.7006904460496456E-3</v>
      </c>
      <c r="AC88">
        <v>0.49906726013161351</v>
      </c>
      <c r="AD88">
        <v>0.62409113828118612</v>
      </c>
      <c r="AE88">
        <v>0.82862153865151111</v>
      </c>
      <c r="AF88">
        <v>0.1768987100191465</v>
      </c>
      <c r="AG88">
        <v>1.0981172045445511</v>
      </c>
      <c r="AH88">
        <v>1.924215427966945</v>
      </c>
      <c r="AI88">
        <v>0.43929679202849642</v>
      </c>
      <c r="AJ88">
        <v>1.096142946663649</v>
      </c>
      <c r="AK88">
        <v>0.76219768786293607</v>
      </c>
      <c r="AL88">
        <v>4.7154439354466824</v>
      </c>
      <c r="AM88">
        <v>2.751859916093651E-4</v>
      </c>
      <c r="AN88">
        <v>0.13515743833444391</v>
      </c>
    </row>
    <row r="89" spans="1:40" x14ac:dyDescent="0.45">
      <c r="A89" s="1" t="s">
        <v>141</v>
      </c>
      <c r="B89">
        <v>9.9479692171361475E-2</v>
      </c>
      <c r="C89">
        <v>1.2756185686078799E-2</v>
      </c>
      <c r="D89">
        <v>1.3454725666304471E-3</v>
      </c>
      <c r="E89">
        <v>6.0677590052194306E-3</v>
      </c>
      <c r="F89">
        <v>1.6037023064088281E-2</v>
      </c>
      <c r="G89">
        <v>2.5247831334114911E-3</v>
      </c>
      <c r="H89">
        <v>0.10764028187645409</v>
      </c>
      <c r="I89">
        <v>0.14131770739287991</v>
      </c>
      <c r="J89">
        <v>1.5362545084445159E-2</v>
      </c>
      <c r="K89">
        <v>3.1547020476205882E-2</v>
      </c>
      <c r="L89">
        <v>5.8794376968262042E-2</v>
      </c>
      <c r="M89">
        <v>1.357423010234084E-2</v>
      </c>
      <c r="N89">
        <v>3.5536942817530831E-3</v>
      </c>
      <c r="O89">
        <v>6.560805357517057E-3</v>
      </c>
      <c r="P89">
        <v>5.662623226821456E-3</v>
      </c>
      <c r="Q89">
        <v>5.315764626676457E-3</v>
      </c>
      <c r="R89">
        <v>4.1981126249265796E-3</v>
      </c>
      <c r="S89">
        <v>8.2966486675236893E-3</v>
      </c>
      <c r="T89">
        <v>1.2462852874129069E-2</v>
      </c>
      <c r="U89">
        <v>6.0760120417800663E-2</v>
      </c>
      <c r="V89">
        <v>0.20811534250899261</v>
      </c>
      <c r="W89">
        <v>0.33953873171787119</v>
      </c>
      <c r="X89">
        <v>4.5312169483616351E-3</v>
      </c>
      <c r="Y89">
        <v>1.106855276594242E-3</v>
      </c>
      <c r="Z89">
        <v>8.4683842559735517E-2</v>
      </c>
      <c r="AA89">
        <v>6.8100612967583546E-2</v>
      </c>
      <c r="AB89">
        <v>7.9007699681732661E-4</v>
      </c>
      <c r="AC89">
        <v>0.15858073283128579</v>
      </c>
      <c r="AD89">
        <v>0.21990983949402459</v>
      </c>
      <c r="AE89">
        <v>0.32721664505220582</v>
      </c>
      <c r="AF89">
        <v>6.7366795532871129E-2</v>
      </c>
      <c r="AG89">
        <v>0.34586264604892991</v>
      </c>
      <c r="AH89">
        <v>0.66270392110370113</v>
      </c>
      <c r="AI89">
        <v>0.1185894958369373</v>
      </c>
      <c r="AJ89">
        <v>0.27187211407722472</v>
      </c>
      <c r="AK89">
        <v>0.2166168502920636</v>
      </c>
      <c r="AL89">
        <v>1.480335236664122</v>
      </c>
      <c r="AM89">
        <v>9.5305044957384938E-5</v>
      </c>
      <c r="AN89">
        <v>5.2361185950102473E-2</v>
      </c>
    </row>
    <row r="90" spans="1:40" x14ac:dyDescent="0.45">
      <c r="A90" s="1" t="s">
        <v>142</v>
      </c>
      <c r="B90">
        <v>2.4111411167278152</v>
      </c>
      <c r="C90">
        <v>0.27008964217452308</v>
      </c>
      <c r="D90">
        <v>5.6046114855922098E-2</v>
      </c>
      <c r="E90">
        <v>3.8732451684888411E-2</v>
      </c>
      <c r="F90">
        <v>1.220883656429713</v>
      </c>
      <c r="G90">
        <v>0.1936620920657289</v>
      </c>
      <c r="H90">
        <v>1.6416511441980219</v>
      </c>
      <c r="I90">
        <v>2.162429583556611</v>
      </c>
      <c r="J90">
        <v>0.74481585992487387</v>
      </c>
      <c r="K90">
        <v>1.1235621807460929</v>
      </c>
      <c r="L90">
        <v>0.86979415186902087</v>
      </c>
      <c r="M90">
        <v>0.58336688974586648</v>
      </c>
      <c r="N90">
        <v>0.13723753622174059</v>
      </c>
      <c r="O90">
        <v>0.24725929119342929</v>
      </c>
      <c r="P90">
        <v>0.26320258603104119</v>
      </c>
      <c r="Q90">
        <v>0.23311172753317019</v>
      </c>
      <c r="R90">
        <v>0.1648568431234298</v>
      </c>
      <c r="S90">
        <v>0.43148029963982831</v>
      </c>
      <c r="T90">
        <v>0.16031869059898671</v>
      </c>
      <c r="U90">
        <v>25.68225549932961</v>
      </c>
      <c r="V90">
        <v>14.6177609477238</v>
      </c>
      <c r="W90">
        <v>17.786636797030269</v>
      </c>
      <c r="X90">
        <v>5.4400139475015333E-2</v>
      </c>
      <c r="Y90">
        <v>3.8183159119254989E-2</v>
      </c>
      <c r="Z90">
        <v>0.93978885352374464</v>
      </c>
      <c r="AA90">
        <v>1.186686357556002</v>
      </c>
      <c r="AB90">
        <v>2.909954294691923E-2</v>
      </c>
      <c r="AC90">
        <v>0.75243149149100397</v>
      </c>
      <c r="AD90">
        <v>7.698313070666158</v>
      </c>
      <c r="AE90">
        <v>0.45626666142587069</v>
      </c>
      <c r="AF90">
        <v>0.66308870447599488</v>
      </c>
      <c r="AG90">
        <v>2.9429152375349692</v>
      </c>
      <c r="AH90">
        <v>4.55781103409132</v>
      </c>
      <c r="AI90">
        <v>1.091336462593393</v>
      </c>
      <c r="AJ90">
        <v>3.798176111027542</v>
      </c>
      <c r="AK90">
        <v>3.5203908090277198</v>
      </c>
      <c r="AL90">
        <v>29.326075292984989</v>
      </c>
      <c r="AM90">
        <v>7.6698960953777988E-4</v>
      </c>
      <c r="AN90">
        <v>0.48880670932977383</v>
      </c>
    </row>
    <row r="91" spans="1:40" x14ac:dyDescent="0.45">
      <c r="A91" s="1" t="s">
        <v>143</v>
      </c>
      <c r="B91">
        <v>0.9356998352397955</v>
      </c>
      <c r="C91">
        <v>0.11770811158195151</v>
      </c>
      <c r="D91">
        <v>3.4803454084156839E-2</v>
      </c>
      <c r="E91">
        <v>4.0161451287140881E-2</v>
      </c>
      <c r="F91">
        <v>0.44618026392507509</v>
      </c>
      <c r="G91">
        <v>0.1152644136989075</v>
      </c>
      <c r="H91">
        <v>0.42632533349321072</v>
      </c>
      <c r="I91">
        <v>0.54253010905535148</v>
      </c>
      <c r="J91">
        <v>0.13315814288001021</v>
      </c>
      <c r="K91">
        <v>0.12669369487098639</v>
      </c>
      <c r="L91">
        <v>0.31145384686769501</v>
      </c>
      <c r="M91">
        <v>0.28745869118246892</v>
      </c>
      <c r="N91">
        <v>8.9403479244053702E-2</v>
      </c>
      <c r="O91">
        <v>0.14302911233712279</v>
      </c>
      <c r="P91">
        <v>9.1984103150753699E-2</v>
      </c>
      <c r="Q91">
        <v>9.3931662063982568E-2</v>
      </c>
      <c r="R91">
        <v>3.8470195672427682E-2</v>
      </c>
      <c r="S91">
        <v>0.23814725889956659</v>
      </c>
      <c r="T91">
        <v>5.4459612298912052E-2</v>
      </c>
      <c r="U91">
        <v>0.85003089535174892</v>
      </c>
      <c r="V91">
        <v>0.9056659615207685</v>
      </c>
      <c r="W91">
        <v>1.4519257593785779</v>
      </c>
      <c r="X91">
        <v>2.265181484898815E-2</v>
      </c>
      <c r="Y91">
        <v>2.2072086370344541E-2</v>
      </c>
      <c r="Z91">
        <v>0.37203618700196311</v>
      </c>
      <c r="AA91">
        <v>0.71785300552824094</v>
      </c>
      <c r="AB91">
        <v>1.6203497625982041E-2</v>
      </c>
      <c r="AC91">
        <v>0.82638540636869706</v>
      </c>
      <c r="AD91">
        <v>0.9510038472735266</v>
      </c>
      <c r="AE91">
        <v>1.1282580084523799</v>
      </c>
      <c r="AF91">
        <v>0.25036211645445111</v>
      </c>
      <c r="AG91">
        <v>1.830034088510937</v>
      </c>
      <c r="AH91">
        <v>2.99063305464994</v>
      </c>
      <c r="AI91">
        <v>0.80751603793836835</v>
      </c>
      <c r="AJ91">
        <v>2.106615129113016</v>
      </c>
      <c r="AK91">
        <v>1.359649310976508</v>
      </c>
      <c r="AL91">
        <v>7.8768414244374414</v>
      </c>
      <c r="AM91">
        <v>4.2567330949266549E-4</v>
      </c>
      <c r="AN91">
        <v>0.18788997851223299</v>
      </c>
    </row>
    <row r="92" spans="1:40" x14ac:dyDescent="0.45">
      <c r="A92" s="1" t="s">
        <v>144</v>
      </c>
      <c r="B92">
        <v>0.44448174198391949</v>
      </c>
      <c r="C92">
        <v>5.5868500475432653E-2</v>
      </c>
      <c r="D92">
        <v>1.697936241889688E-2</v>
      </c>
      <c r="E92">
        <v>1.8736558077895229E-2</v>
      </c>
      <c r="F92">
        <v>0.2179053903392382</v>
      </c>
      <c r="G92">
        <v>5.6599857578332018E-2</v>
      </c>
      <c r="H92">
        <v>0.190690899485563</v>
      </c>
      <c r="I92">
        <v>0.2418450035485156</v>
      </c>
      <c r="J92">
        <v>6.302478388020058E-2</v>
      </c>
      <c r="K92">
        <v>5.6752476712440651E-2</v>
      </c>
      <c r="L92">
        <v>0.14307535999193749</v>
      </c>
      <c r="M92">
        <v>0.13977377916974809</v>
      </c>
      <c r="N92">
        <v>4.359827690617072E-2</v>
      </c>
      <c r="O92">
        <v>6.9583077758309048E-2</v>
      </c>
      <c r="P92">
        <v>4.447601890850876E-2</v>
      </c>
      <c r="Q92">
        <v>4.5506269047129788E-2</v>
      </c>
      <c r="R92">
        <v>1.8253825907849471E-2</v>
      </c>
      <c r="S92">
        <v>0.11635620792593331</v>
      </c>
      <c r="T92">
        <v>2.4603497641318119E-2</v>
      </c>
      <c r="U92">
        <v>0.40940576827267849</v>
      </c>
      <c r="V92">
        <v>0.40899462772169648</v>
      </c>
      <c r="W92">
        <v>0.65456408622680173</v>
      </c>
      <c r="X92">
        <v>1.035735300557955E-2</v>
      </c>
      <c r="Y92">
        <v>1.0720066764975699E-2</v>
      </c>
      <c r="Z92">
        <v>0.1681630442654643</v>
      </c>
      <c r="AA92">
        <v>0.34255835362934273</v>
      </c>
      <c r="AB92">
        <v>7.8740516742607809E-3</v>
      </c>
      <c r="AC92">
        <v>0.3791344082094909</v>
      </c>
      <c r="AD92">
        <v>0.42920787021643098</v>
      </c>
      <c r="AE92">
        <v>0.49662197364979199</v>
      </c>
      <c r="AF92">
        <v>0.1111960541541379</v>
      </c>
      <c r="AG92">
        <v>0.84060337292253229</v>
      </c>
      <c r="AH92">
        <v>1.355209388203326</v>
      </c>
      <c r="AI92">
        <v>0.37737889748952502</v>
      </c>
      <c r="AJ92">
        <v>0.99160653343764094</v>
      </c>
      <c r="AK92">
        <v>0.63219402106275335</v>
      </c>
      <c r="AL92">
        <v>3.6197094051729222</v>
      </c>
      <c r="AM92">
        <v>1.9270871026307371E-4</v>
      </c>
      <c r="AN92">
        <v>8.3107257797191247E-2</v>
      </c>
    </row>
    <row r="93" spans="1:40" x14ac:dyDescent="0.45">
      <c r="A93" s="1" t="s">
        <v>145</v>
      </c>
      <c r="B93">
        <v>0.32823188441755452</v>
      </c>
      <c r="C93">
        <v>4.1735890471074809E-2</v>
      </c>
      <c r="D93">
        <v>7.8744872982412558E-3</v>
      </c>
      <c r="E93">
        <v>1.7397541947481419E-2</v>
      </c>
      <c r="F93">
        <v>9.8720185546139677E-2</v>
      </c>
      <c r="G93">
        <v>2.252452793120352E-2</v>
      </c>
      <c r="H93">
        <v>0.26424952726400519</v>
      </c>
      <c r="I93">
        <v>0.34426076586731069</v>
      </c>
      <c r="J93">
        <v>4.8929537505740792E-2</v>
      </c>
      <c r="K93">
        <v>7.7716738366161664E-2</v>
      </c>
      <c r="L93">
        <v>0.15652533905010971</v>
      </c>
      <c r="M93">
        <v>6.9569631073010271E-2</v>
      </c>
      <c r="N93">
        <v>2.0407399967354169E-2</v>
      </c>
      <c r="O93">
        <v>3.4259655472458551E-2</v>
      </c>
      <c r="P93">
        <v>2.4689433363331958E-2</v>
      </c>
      <c r="Q93">
        <v>2.435305378486494E-2</v>
      </c>
      <c r="R93">
        <v>1.36938815358633E-2</v>
      </c>
      <c r="S93">
        <v>5.220737733858688E-2</v>
      </c>
      <c r="T93">
        <v>3.1386239766515861E-2</v>
      </c>
      <c r="U93">
        <v>0.24367591357138779</v>
      </c>
      <c r="V93">
        <v>0.52353302542350788</v>
      </c>
      <c r="W93">
        <v>0.85016036172066756</v>
      </c>
      <c r="X93">
        <v>1.185360454937843E-2</v>
      </c>
      <c r="Y93">
        <v>5.46066574899983E-3</v>
      </c>
      <c r="Z93">
        <v>0.21357479042590549</v>
      </c>
      <c r="AA93">
        <v>0.23668657634340359</v>
      </c>
      <c r="AB93">
        <v>3.9673826393250384E-3</v>
      </c>
      <c r="AC93">
        <v>0.42006126859793469</v>
      </c>
      <c r="AD93">
        <v>0.55227429766313851</v>
      </c>
      <c r="AE93">
        <v>0.77727951754088376</v>
      </c>
      <c r="AF93">
        <v>0.1628288737822256</v>
      </c>
      <c r="AG93">
        <v>0.92044435501169686</v>
      </c>
      <c r="AH93">
        <v>1.6836425558420349</v>
      </c>
      <c r="AI93">
        <v>0.34352511229191618</v>
      </c>
      <c r="AJ93">
        <v>0.82715150232850954</v>
      </c>
      <c r="AK93">
        <v>0.60959326971479522</v>
      </c>
      <c r="AL93">
        <v>3.9464513498483211</v>
      </c>
      <c r="AM93">
        <v>2.4144364425242429E-4</v>
      </c>
      <c r="AN93">
        <v>0.12551960069325771</v>
      </c>
    </row>
    <row r="94" spans="1:40" x14ac:dyDescent="0.45">
      <c r="A94" s="1" t="s">
        <v>146</v>
      </c>
      <c r="B94">
        <v>0.80095409270469575</v>
      </c>
      <c r="C94">
        <v>0.10199843060135499</v>
      </c>
      <c r="D94">
        <v>1.7714959511972508E-2</v>
      </c>
      <c r="E94">
        <v>4.3599300562277989E-2</v>
      </c>
      <c r="F94">
        <v>0.220890051665806</v>
      </c>
      <c r="G94">
        <v>4.8764710265539468E-2</v>
      </c>
      <c r="H94">
        <v>0.68453164386146603</v>
      </c>
      <c r="I94">
        <v>0.8933629467802171</v>
      </c>
      <c r="J94">
        <v>0.1201665539014676</v>
      </c>
      <c r="K94">
        <v>0.20116415374123439</v>
      </c>
      <c r="L94">
        <v>0.39831915279648511</v>
      </c>
      <c r="M94">
        <v>0.15893998387432831</v>
      </c>
      <c r="N94">
        <v>4.6006070449887609E-2</v>
      </c>
      <c r="O94">
        <v>7.8091723025997067E-2</v>
      </c>
      <c r="P94">
        <v>5.7624127104457953E-2</v>
      </c>
      <c r="Q94">
        <v>5.645033104249006E-2</v>
      </c>
      <c r="R94">
        <v>3.3484816814455823E-2</v>
      </c>
      <c r="S94">
        <v>0.11655017228443219</v>
      </c>
      <c r="T94">
        <v>8.0841013556668007E-2</v>
      </c>
      <c r="U94">
        <v>0.57575112933475314</v>
      </c>
      <c r="V94">
        <v>1.3487878502512229</v>
      </c>
      <c r="W94">
        <v>2.1925641359419639</v>
      </c>
      <c r="X94">
        <v>3.0278038799462701E-2</v>
      </c>
      <c r="Y94">
        <v>1.253517580961724E-2</v>
      </c>
      <c r="Z94">
        <v>0.54992452185336949</v>
      </c>
      <c r="AA94">
        <v>0.57232757630475795</v>
      </c>
      <c r="AB94">
        <v>9.0869703931465012E-3</v>
      </c>
      <c r="AC94">
        <v>1.070102203305608</v>
      </c>
      <c r="AD94">
        <v>1.423366665470043</v>
      </c>
      <c r="AE94">
        <v>2.0287949803021039</v>
      </c>
      <c r="AF94">
        <v>0.42330220378234712</v>
      </c>
      <c r="AG94">
        <v>2.342486240176521</v>
      </c>
      <c r="AH94">
        <v>4.3281176394839989</v>
      </c>
      <c r="AI94">
        <v>0.85913357118262856</v>
      </c>
      <c r="AJ94">
        <v>2.0489476818447061</v>
      </c>
      <c r="AK94">
        <v>1.533454684859705</v>
      </c>
      <c r="AL94">
        <v>10.039826009711501</v>
      </c>
      <c r="AM94">
        <v>6.2106458445136529E-4</v>
      </c>
      <c r="AN94">
        <v>0.32693029977045063</v>
      </c>
    </row>
    <row r="95" spans="1:40" x14ac:dyDescent="0.45">
      <c r="A95" s="1" t="s">
        <v>147</v>
      </c>
      <c r="B95">
        <v>1.08823724828307</v>
      </c>
      <c r="C95">
        <v>0.1378519853850261</v>
      </c>
      <c r="D95">
        <v>3.1181587776212539E-2</v>
      </c>
      <c r="E95">
        <v>5.3806307505403279E-2</v>
      </c>
      <c r="F95">
        <v>0.39496362614535019</v>
      </c>
      <c r="G95">
        <v>9.5645369928227808E-2</v>
      </c>
      <c r="H95">
        <v>0.7418241741809789</v>
      </c>
      <c r="I95">
        <v>0.96114877781570773</v>
      </c>
      <c r="J95">
        <v>0.15962534364277689</v>
      </c>
      <c r="K95">
        <v>0.21871110064719029</v>
      </c>
      <c r="L95">
        <v>0.46361053271525199</v>
      </c>
      <c r="M95">
        <v>0.26726038821151721</v>
      </c>
      <c r="N95">
        <v>8.0484212836110014E-2</v>
      </c>
      <c r="O95">
        <v>0.1322163013735613</v>
      </c>
      <c r="P95">
        <v>9.0727790952691706E-2</v>
      </c>
      <c r="Q95">
        <v>9.0806168763352901E-2</v>
      </c>
      <c r="R95">
        <v>4.5168422586009949E-2</v>
      </c>
      <c r="S95">
        <v>0.20977207247167479</v>
      </c>
      <c r="T95">
        <v>8.968011757087474E-2</v>
      </c>
      <c r="U95">
        <v>0.87170583644405797</v>
      </c>
      <c r="V95">
        <v>1.494769784060086</v>
      </c>
      <c r="W95">
        <v>2.4196314461794608</v>
      </c>
      <c r="X95">
        <v>3.4725285239807953E-2</v>
      </c>
      <c r="Y95">
        <v>2.0776123379714601E-2</v>
      </c>
      <c r="Z95">
        <v>0.61084558728599425</v>
      </c>
      <c r="AA95">
        <v>0.80243315655942915</v>
      </c>
      <c r="AB95">
        <v>1.5163347755990431E-2</v>
      </c>
      <c r="AC95">
        <v>1.2402928244371669</v>
      </c>
      <c r="AD95">
        <v>1.575031091775507</v>
      </c>
      <c r="AE95">
        <v>2.130399176859628</v>
      </c>
      <c r="AF95">
        <v>0.45204086478107491</v>
      </c>
      <c r="AG95">
        <v>2.7256517132747771</v>
      </c>
      <c r="AH95">
        <v>4.8391320766531516</v>
      </c>
      <c r="AI95">
        <v>1.0683947736864401</v>
      </c>
      <c r="AJ95">
        <v>2.6391500433324242</v>
      </c>
      <c r="AK95">
        <v>1.8657858998919421</v>
      </c>
      <c r="AL95">
        <v>11.6988852822798</v>
      </c>
      <c r="AM95">
        <v>6.9264410961063845E-4</v>
      </c>
      <c r="AN95">
        <v>0.34636691941784908</v>
      </c>
    </row>
    <row r="96" spans="1:40" x14ac:dyDescent="0.45">
      <c r="A96" s="1" t="s">
        <v>148</v>
      </c>
      <c r="B96">
        <v>5.5157519544153724</v>
      </c>
      <c r="C96">
        <v>0.47611793241746292</v>
      </c>
      <c r="D96">
        <v>4.274713683645643E-2</v>
      </c>
      <c r="E96">
        <v>0.23537301688735979</v>
      </c>
      <c r="F96">
        <v>0.9703931416693079</v>
      </c>
      <c r="G96">
        <v>6.3061329000954527E-2</v>
      </c>
      <c r="H96">
        <v>19.628755255638811</v>
      </c>
      <c r="I96">
        <v>8.6284247542508776</v>
      </c>
      <c r="J96">
        <v>0.40094670534785998</v>
      </c>
      <c r="K96">
        <v>1.3221530956444709</v>
      </c>
      <c r="L96">
        <v>6.4419701524362338</v>
      </c>
      <c r="M96">
        <v>0.50772810789783795</v>
      </c>
      <c r="N96">
        <v>0.1688081431656874</v>
      </c>
      <c r="O96">
        <v>0.1645117595095722</v>
      </c>
      <c r="P96">
        <v>0.2741617710747406</v>
      </c>
      <c r="Q96">
        <v>0.17176787802898991</v>
      </c>
      <c r="R96">
        <v>7.8114360984234604E-2</v>
      </c>
      <c r="S96">
        <v>8.406537920853145</v>
      </c>
      <c r="T96">
        <v>0.16427597732766289</v>
      </c>
      <c r="U96">
        <v>1.0624331715759321</v>
      </c>
      <c r="V96">
        <v>13.106647266721319</v>
      </c>
      <c r="W96">
        <v>12.690821063725339</v>
      </c>
      <c r="X96">
        <v>6.995505585149725E-2</v>
      </c>
      <c r="Y96">
        <v>3.2701611645574502E-2</v>
      </c>
      <c r="Z96">
        <v>1.3108017210077869</v>
      </c>
      <c r="AA96">
        <v>1.075808125451543</v>
      </c>
      <c r="AB96">
        <v>1.849122044763328E-2</v>
      </c>
      <c r="AC96">
        <v>1.248981715765455</v>
      </c>
      <c r="AD96">
        <v>1.533064613343381</v>
      </c>
      <c r="AE96">
        <v>1.4254424429845489</v>
      </c>
      <c r="AF96">
        <v>0.45559353677814468</v>
      </c>
      <c r="AG96">
        <v>4.8778076162304407</v>
      </c>
      <c r="AH96">
        <v>12.458625340256679</v>
      </c>
      <c r="AI96">
        <v>1.2417207750852159</v>
      </c>
      <c r="AJ96">
        <v>678.16859574730768</v>
      </c>
      <c r="AK96">
        <v>314.30500674667229</v>
      </c>
      <c r="AL96">
        <v>33.058368864244933</v>
      </c>
      <c r="AM96">
        <v>1.240147590417213E-3</v>
      </c>
      <c r="AN96">
        <v>0.39062095837963479</v>
      </c>
    </row>
    <row r="97" spans="1:40" x14ac:dyDescent="0.45">
      <c r="A97" s="1" t="s">
        <v>149</v>
      </c>
      <c r="B97">
        <v>0.44562226655826809</v>
      </c>
      <c r="C97">
        <v>5.472613187794053E-2</v>
      </c>
      <c r="D97">
        <v>8.8488188970302032E-3</v>
      </c>
      <c r="E97">
        <v>3.5795870238535712E-2</v>
      </c>
      <c r="F97">
        <v>0.15229063865746301</v>
      </c>
      <c r="G97">
        <v>2.6431512004677828E-2</v>
      </c>
      <c r="H97">
        <v>0.60389648374434068</v>
      </c>
      <c r="I97">
        <v>0.67868298190724241</v>
      </c>
      <c r="J97">
        <v>5.9637680307934982E-2</v>
      </c>
      <c r="K97">
        <v>0.17228756464788841</v>
      </c>
      <c r="L97">
        <v>0.32999728889812058</v>
      </c>
      <c r="M97">
        <v>0.1001015067221596</v>
      </c>
      <c r="N97">
        <v>2.6478231057828112E-2</v>
      </c>
      <c r="O97">
        <v>4.6622136072834663E-2</v>
      </c>
      <c r="P97">
        <v>3.7976260860873759E-2</v>
      </c>
      <c r="Q97">
        <v>3.7093694997760322E-2</v>
      </c>
      <c r="R97">
        <v>1.6028391313624709E-2</v>
      </c>
      <c r="S97">
        <v>0.12868054090750591</v>
      </c>
      <c r="T97">
        <v>0.1353677178357908</v>
      </c>
      <c r="U97">
        <v>0.28332202935822842</v>
      </c>
      <c r="V97">
        <v>0.92956246004338372</v>
      </c>
      <c r="W97">
        <v>1.5778828967412379</v>
      </c>
      <c r="X97">
        <v>5.7315185216631058E-2</v>
      </c>
      <c r="Y97">
        <v>7.1417112749615676E-3</v>
      </c>
      <c r="Z97">
        <v>1.0770668144968041</v>
      </c>
      <c r="AA97">
        <v>0.3548652747359009</v>
      </c>
      <c r="AB97">
        <v>5.3435614209914198E-3</v>
      </c>
      <c r="AC97">
        <v>0.2491583842673874</v>
      </c>
      <c r="AD97">
        <v>0.73762458988330915</v>
      </c>
      <c r="AE97">
        <v>0.3441897402264551</v>
      </c>
      <c r="AF97">
        <v>124.27209373641939</v>
      </c>
      <c r="AG97">
        <v>1.877480150405803</v>
      </c>
      <c r="AH97">
        <v>4.8441117772405136</v>
      </c>
      <c r="AI97">
        <v>106.93988089815041</v>
      </c>
      <c r="AJ97">
        <v>21.439705697455171</v>
      </c>
      <c r="AK97">
        <v>197.31963192261051</v>
      </c>
      <c r="AL97">
        <v>4.0473826254987904</v>
      </c>
      <c r="AM97">
        <v>2.1746468410207219E-4</v>
      </c>
      <c r="AN97">
        <v>0.1049547236594835</v>
      </c>
    </row>
    <row r="98" spans="1:40" x14ac:dyDescent="0.45">
      <c r="A98" s="1" t="s">
        <v>150</v>
      </c>
      <c r="B98">
        <v>7.9289427383855221E-2</v>
      </c>
      <c r="C98">
        <v>9.136645390524287E-3</v>
      </c>
      <c r="D98">
        <v>1.204025930117528E-3</v>
      </c>
      <c r="E98">
        <v>5.4868182853760024E-3</v>
      </c>
      <c r="F98">
        <v>5.2565858013018607E-2</v>
      </c>
      <c r="G98">
        <v>5.3462343182237764E-3</v>
      </c>
      <c r="H98">
        <v>7.2749889084071276E-2</v>
      </c>
      <c r="I98">
        <v>9.2614841530500452E-2</v>
      </c>
      <c r="J98">
        <v>5.7718738618125071E-3</v>
      </c>
      <c r="K98">
        <v>2.8316687706297961E-2</v>
      </c>
      <c r="L98">
        <v>4.3359242429260737E-2</v>
      </c>
      <c r="M98">
        <v>1.297295463024345E-2</v>
      </c>
      <c r="N98">
        <v>3.8115116226657272E-3</v>
      </c>
      <c r="O98">
        <v>6.3646780593691749E-3</v>
      </c>
      <c r="P98">
        <v>6.0205829249264809E-3</v>
      </c>
      <c r="Q98">
        <v>5.0005108387021794E-3</v>
      </c>
      <c r="R98">
        <v>1.9108034248100981E-3</v>
      </c>
      <c r="S98">
        <v>9.7570202874601459E-3</v>
      </c>
      <c r="T98">
        <v>35.154671377136161</v>
      </c>
      <c r="U98">
        <v>2.7557199028771361E-2</v>
      </c>
      <c r="V98">
        <v>0.1145476569345287</v>
      </c>
      <c r="W98">
        <v>0.14803841570016921</v>
      </c>
      <c r="X98">
        <v>2.383143467599747E-3</v>
      </c>
      <c r="Y98">
        <v>1.1565241815067631E-3</v>
      </c>
      <c r="Z98">
        <v>4.4635033578933787E-2</v>
      </c>
      <c r="AA98">
        <v>3.9380265179229559E-2</v>
      </c>
      <c r="AB98">
        <v>5.3611559489723563E-4</v>
      </c>
      <c r="AC98">
        <v>2.5741193996389779E-2</v>
      </c>
      <c r="AD98">
        <v>0.25539864045371252</v>
      </c>
      <c r="AE98">
        <v>2.8816217276960931E-2</v>
      </c>
      <c r="AF98">
        <v>7.4411799419862257E-2</v>
      </c>
      <c r="AG98">
        <v>0.278851486319735</v>
      </c>
      <c r="AH98">
        <v>65.311939215559008</v>
      </c>
      <c r="AI98">
        <v>20.600822459141</v>
      </c>
      <c r="AJ98">
        <v>269.48025046565027</v>
      </c>
      <c r="AK98">
        <v>74.087439364893157</v>
      </c>
      <c r="AL98">
        <v>0.38632692675906949</v>
      </c>
      <c r="AM98">
        <v>2.591444362121241E-5</v>
      </c>
      <c r="AN98">
        <v>1.086650525337813E-2</v>
      </c>
    </row>
    <row r="99" spans="1:40" x14ac:dyDescent="0.45">
      <c r="A99" s="1" t="s">
        <v>151</v>
      </c>
      <c r="B99">
        <v>8.1670616400374818E-2</v>
      </c>
      <c r="C99">
        <v>7.593902399370276E-3</v>
      </c>
      <c r="D99">
        <v>2.4284279337202742E-3</v>
      </c>
      <c r="E99">
        <v>3.5032619557871509E-3</v>
      </c>
      <c r="F99">
        <v>0.1235872239929024</v>
      </c>
      <c r="G99">
        <v>2.0071691006442231E-2</v>
      </c>
      <c r="H99">
        <v>2.5282901548164032E-2</v>
      </c>
      <c r="I99">
        <v>3.152037200655531E-2</v>
      </c>
      <c r="J99">
        <v>7.9083700563290643E-3</v>
      </c>
      <c r="K99">
        <v>1.0100287085478849E-2</v>
      </c>
      <c r="L99">
        <v>3.4883555889498472E-2</v>
      </c>
      <c r="M99">
        <v>2.7614144339922531E-2</v>
      </c>
      <c r="N99">
        <v>8.2231882531262606E-3</v>
      </c>
      <c r="O99">
        <v>9.5340685549916964E-3</v>
      </c>
      <c r="P99">
        <v>8.769104835711505E-3</v>
      </c>
      <c r="Q99">
        <v>7.011942793198808E-3</v>
      </c>
      <c r="R99">
        <v>3.663941180604033E-3</v>
      </c>
      <c r="S99">
        <v>2.1715167086092169E-2</v>
      </c>
      <c r="T99">
        <v>10.598201693393371</v>
      </c>
      <c r="U99">
        <v>3.1114735475536712E-2</v>
      </c>
      <c r="V99">
        <v>4.7512317859568567E-2</v>
      </c>
      <c r="W99">
        <v>6.8297989780290974E-2</v>
      </c>
      <c r="X99">
        <v>9.4096212107916638E-4</v>
      </c>
      <c r="Y99">
        <v>1.551724099285532E-3</v>
      </c>
      <c r="Z99">
        <v>1.667491736204766E-2</v>
      </c>
      <c r="AA99">
        <v>4.3448540129167247E-2</v>
      </c>
      <c r="AB99">
        <v>7.2058258502248986E-4</v>
      </c>
      <c r="AC99">
        <v>3.6815471683087207E-2</v>
      </c>
      <c r="AD99">
        <v>8.1515896441013674E-2</v>
      </c>
      <c r="AE99">
        <v>1.333576348173935E-2</v>
      </c>
      <c r="AF99">
        <v>2.4006569626555539E-2</v>
      </c>
      <c r="AG99">
        <v>0.1679497586072069</v>
      </c>
      <c r="AH99">
        <v>19.46941558512534</v>
      </c>
      <c r="AI99">
        <v>8.2354176728167747</v>
      </c>
      <c r="AJ99">
        <v>100.82994609495719</v>
      </c>
      <c r="AK99">
        <v>36.52545466259069</v>
      </c>
      <c r="AL99">
        <v>0.27398436599862641</v>
      </c>
      <c r="AM99">
        <v>1.7466262786238179E-5</v>
      </c>
      <c r="AN99">
        <v>4.0933676315554413E-3</v>
      </c>
    </row>
    <row r="100" spans="1:40" x14ac:dyDescent="0.45">
      <c r="A100" s="1" t="s">
        <v>152</v>
      </c>
      <c r="B100">
        <v>5.2919065590045347E-2</v>
      </c>
      <c r="C100">
        <v>8.6476858137290377E-3</v>
      </c>
      <c r="D100">
        <v>5.4988003572648799E-3</v>
      </c>
      <c r="E100">
        <v>2.492226668475199E-3</v>
      </c>
      <c r="F100">
        <v>4.0413033798217632E-2</v>
      </c>
      <c r="G100">
        <v>6.8113558231063243E-3</v>
      </c>
      <c r="H100">
        <v>4.1616860734773081E-2</v>
      </c>
      <c r="I100">
        <v>5.1095665992164578E-2</v>
      </c>
      <c r="J100">
        <v>9.2533338069904075E-3</v>
      </c>
      <c r="K100">
        <v>1.131840171242283E-2</v>
      </c>
      <c r="L100">
        <v>2.9958597429236331E-2</v>
      </c>
      <c r="M100">
        <v>2.3734230235928799E-2</v>
      </c>
      <c r="N100">
        <v>6.9440607729839158E-3</v>
      </c>
      <c r="O100">
        <v>8.3783129809296038E-3</v>
      </c>
      <c r="P100">
        <v>6.8157065224314414E-3</v>
      </c>
      <c r="Q100">
        <v>5.8986805313024403E-3</v>
      </c>
      <c r="R100">
        <v>2.6695971617758159E-3</v>
      </c>
      <c r="S100">
        <v>2.1043118394025302E-2</v>
      </c>
      <c r="T100">
        <v>1.108281786194661E-2</v>
      </c>
      <c r="U100">
        <v>4.4063381752783078E-2</v>
      </c>
      <c r="V100">
        <v>0.13367558928248829</v>
      </c>
      <c r="W100">
        <v>9.5898081176236688E-2</v>
      </c>
      <c r="X100">
        <v>2.3377157624988069E-3</v>
      </c>
      <c r="Y100">
        <v>1.7060275343441251E-3</v>
      </c>
      <c r="Z100">
        <v>3.5722848011862249E-2</v>
      </c>
      <c r="AA100">
        <v>6.758845868996452E-2</v>
      </c>
      <c r="AB100">
        <v>9.6538375040185144E-4</v>
      </c>
      <c r="AC100">
        <v>5.4508742332569533E-2</v>
      </c>
      <c r="AD100">
        <v>15.886669014443051</v>
      </c>
      <c r="AE100">
        <v>3.7192022077828429E-2</v>
      </c>
      <c r="AF100">
        <v>2.9911036096848798E-2</v>
      </c>
      <c r="AG100">
        <v>0.36432902316766508</v>
      </c>
      <c r="AH100">
        <v>0.43627923914885469</v>
      </c>
      <c r="AI100">
        <v>1.40233642701758</v>
      </c>
      <c r="AJ100">
        <v>0.69105193127131381</v>
      </c>
      <c r="AK100">
        <v>2.5408163297330328</v>
      </c>
      <c r="AL100">
        <v>0.72678029769708419</v>
      </c>
      <c r="AM100">
        <v>2.4556928691672199E-5</v>
      </c>
      <c r="AN100">
        <v>0.22547632910913901</v>
      </c>
    </row>
    <row r="101" spans="1:40" x14ac:dyDescent="0.45">
      <c r="A101" s="1" t="s">
        <v>153</v>
      </c>
      <c r="B101">
        <v>4.4391846455155842E-2</v>
      </c>
      <c r="C101">
        <v>7.882130183364219E-3</v>
      </c>
      <c r="D101">
        <v>5.797711360582436E-3</v>
      </c>
      <c r="E101">
        <v>2.0734009892297979E-3</v>
      </c>
      <c r="F101">
        <v>4.1875187547701961E-2</v>
      </c>
      <c r="G101">
        <v>7.1607459279696096E-3</v>
      </c>
      <c r="H101">
        <v>2.1783716521464349E-2</v>
      </c>
      <c r="I101">
        <v>2.6095288705722319E-2</v>
      </c>
      <c r="J101">
        <v>8.4327446587483014E-3</v>
      </c>
      <c r="K101">
        <v>6.2108021033449303E-3</v>
      </c>
      <c r="L101">
        <v>2.532931667205441E-2</v>
      </c>
      <c r="M101">
        <v>2.380577149559799E-2</v>
      </c>
      <c r="N101">
        <v>6.9302210032960053E-3</v>
      </c>
      <c r="O101">
        <v>8.4223696822118554E-3</v>
      </c>
      <c r="P101">
        <v>6.5227034225898081E-3</v>
      </c>
      <c r="Q101">
        <v>5.7054727426425504E-3</v>
      </c>
      <c r="R101">
        <v>2.5506623453436009E-3</v>
      </c>
      <c r="S101">
        <v>2.1218094184786221E-2</v>
      </c>
      <c r="T101">
        <v>5.5149987320772861E-3</v>
      </c>
      <c r="U101">
        <v>4.1721464417542813E-2</v>
      </c>
      <c r="V101">
        <v>7.426675089839696E-2</v>
      </c>
      <c r="W101">
        <v>6.9086223064209626E-2</v>
      </c>
      <c r="X101">
        <v>1.6475656814185649E-3</v>
      </c>
      <c r="Y101">
        <v>1.7251782966471729E-3</v>
      </c>
      <c r="Z101">
        <v>2.208049368454984E-2</v>
      </c>
      <c r="AA101">
        <v>5.4597318719168307E-2</v>
      </c>
      <c r="AB101">
        <v>9.5463294468993388E-4</v>
      </c>
      <c r="AC101">
        <v>4.821795950411651E-2</v>
      </c>
      <c r="AD101">
        <v>6.5335369773354746</v>
      </c>
      <c r="AE101">
        <v>1.9885327335528561E-2</v>
      </c>
      <c r="AF101">
        <v>1.435265902215579E-2</v>
      </c>
      <c r="AG101">
        <v>0.23234540299574141</v>
      </c>
      <c r="AH101">
        <v>0.22334829845734441</v>
      </c>
      <c r="AI101">
        <v>0.77661154581766312</v>
      </c>
      <c r="AJ101">
        <v>0.6104320525960889</v>
      </c>
      <c r="AK101">
        <v>1.2204558077913881</v>
      </c>
      <c r="AL101">
        <v>0.44497699459108242</v>
      </c>
      <c r="AM101">
        <v>1.8172490872801829E-5</v>
      </c>
      <c r="AN101">
        <v>9.0535298272453629E-2</v>
      </c>
    </row>
    <row r="102" spans="1:40" x14ac:dyDescent="0.45">
      <c r="A102" s="1" t="s">
        <v>154</v>
      </c>
      <c r="B102">
        <v>7.8465527031530424E-2</v>
      </c>
      <c r="C102">
        <v>1.376129052179972E-2</v>
      </c>
      <c r="D102">
        <v>9.9253268534094576E-3</v>
      </c>
      <c r="E102">
        <v>3.6695645242798901E-3</v>
      </c>
      <c r="F102">
        <v>7.1846843439554942E-2</v>
      </c>
      <c r="G102">
        <v>1.226327789505517E-2</v>
      </c>
      <c r="H102">
        <v>4.2076950832361473E-2</v>
      </c>
      <c r="I102">
        <v>5.068859148534155E-2</v>
      </c>
      <c r="J102">
        <v>1.472295489762317E-2</v>
      </c>
      <c r="K102">
        <v>1.187174682056071E-2</v>
      </c>
      <c r="L102">
        <v>4.4717311602990951E-2</v>
      </c>
      <c r="M102">
        <v>4.1017907652611062E-2</v>
      </c>
      <c r="N102">
        <v>1.194884957536965E-2</v>
      </c>
      <c r="O102">
        <v>1.4507662400404089E-2</v>
      </c>
      <c r="P102">
        <v>1.131014387838882E-2</v>
      </c>
      <c r="Q102">
        <v>9.8786908847494533E-3</v>
      </c>
      <c r="R102">
        <v>4.4237559046691691E-3</v>
      </c>
      <c r="S102">
        <v>3.6533887591193991E-2</v>
      </c>
      <c r="T102">
        <v>1.0777457390418559E-2</v>
      </c>
      <c r="U102">
        <v>7.2450384564397882E-2</v>
      </c>
      <c r="V102">
        <v>0.14157807804084299</v>
      </c>
      <c r="W102">
        <v>0.12520606877894089</v>
      </c>
      <c r="X102">
        <v>2.9974946601270319E-3</v>
      </c>
      <c r="Y102">
        <v>2.96933436982695E-3</v>
      </c>
      <c r="Z102">
        <v>4.1175076731496868E-2</v>
      </c>
      <c r="AA102">
        <v>9.7075966308439038E-2</v>
      </c>
      <c r="AB102">
        <v>1.6479646907807659E-3</v>
      </c>
      <c r="AC102">
        <v>8.4550030239556012E-2</v>
      </c>
      <c r="AD102">
        <v>13.397354206806281</v>
      </c>
      <c r="AE102">
        <v>3.8227860001714221E-2</v>
      </c>
      <c r="AF102">
        <v>2.8291983511073541E-2</v>
      </c>
      <c r="AG102">
        <v>0.43062949394451677</v>
      </c>
      <c r="AH102">
        <v>0.43360234379112672</v>
      </c>
      <c r="AI102">
        <v>1.481513441921243</v>
      </c>
      <c r="AJ102">
        <v>1.0706141932291751</v>
      </c>
      <c r="AK102">
        <v>2.4051658142829639</v>
      </c>
      <c r="AL102">
        <v>0.83135028586740645</v>
      </c>
      <c r="AM102">
        <v>3.2781744378920398E-5</v>
      </c>
      <c r="AN102">
        <v>0.18686524055855569</v>
      </c>
    </row>
    <row r="103" spans="1:40" x14ac:dyDescent="0.45">
      <c r="A103" s="1" t="s">
        <v>155</v>
      </c>
      <c r="B103">
        <v>8.7882405807658603E-2</v>
      </c>
      <c r="C103">
        <v>1.1755813531270989E-2</v>
      </c>
      <c r="D103">
        <v>4.2150663934516306E-3</v>
      </c>
      <c r="E103">
        <v>4.2103431343909984E-3</v>
      </c>
      <c r="F103">
        <v>3.4026670151747242E-2</v>
      </c>
      <c r="G103">
        <v>5.307793788983774E-3</v>
      </c>
      <c r="H103">
        <v>0.12358085448283571</v>
      </c>
      <c r="I103">
        <v>0.1544249512362427</v>
      </c>
      <c r="J103">
        <v>1.258502214356187E-2</v>
      </c>
      <c r="K103">
        <v>3.2421714562286749E-2</v>
      </c>
      <c r="L103">
        <v>4.8929871977540687E-2</v>
      </c>
      <c r="M103">
        <v>2.3249748289493249E-2</v>
      </c>
      <c r="N103">
        <v>6.9465872891889546E-3</v>
      </c>
      <c r="O103">
        <v>8.1292726709463643E-3</v>
      </c>
      <c r="P103">
        <v>7.9775709430853076E-3</v>
      </c>
      <c r="Q103">
        <v>6.6537173996661326E-3</v>
      </c>
      <c r="R103">
        <v>3.1419841456027881E-3</v>
      </c>
      <c r="S103">
        <v>2.0150734375252159E-2</v>
      </c>
      <c r="T103">
        <v>3.4097566808324042E-2</v>
      </c>
      <c r="U103">
        <v>5.3432265346516773E-2</v>
      </c>
      <c r="V103">
        <v>0.3791219020068648</v>
      </c>
      <c r="W103">
        <v>0.20638948471737911</v>
      </c>
      <c r="X103">
        <v>5.1828511165718048E-3</v>
      </c>
      <c r="Y103">
        <v>1.613078391611086E-3</v>
      </c>
      <c r="Z103">
        <v>9.2046199210449278E-2</v>
      </c>
      <c r="AA103">
        <v>0.12095782445988219</v>
      </c>
      <c r="AB103">
        <v>1.0023595780212469E-3</v>
      </c>
      <c r="AC103">
        <v>8.0179943774152329E-2</v>
      </c>
      <c r="AD103">
        <v>54.569713146452287</v>
      </c>
      <c r="AE103">
        <v>0.1087080846088032</v>
      </c>
      <c r="AF103">
        <v>9.4230424073973487E-2</v>
      </c>
      <c r="AG103">
        <v>0.90908397376385264</v>
      </c>
      <c r="AH103">
        <v>1.316337401806849</v>
      </c>
      <c r="AI103">
        <v>3.9875493582326649</v>
      </c>
      <c r="AJ103">
        <v>1.0201020030572501</v>
      </c>
      <c r="AK103">
        <v>7.9992573225604504</v>
      </c>
      <c r="AL103">
        <v>1.8903116285550861</v>
      </c>
      <c r="AM103">
        <v>5.0853522844680707E-5</v>
      </c>
      <c r="AN103">
        <v>0.78360010799007784</v>
      </c>
    </row>
    <row r="104" spans="1:40" x14ac:dyDescent="0.45">
      <c r="A104" s="1" t="s">
        <v>156</v>
      </c>
      <c r="B104">
        <v>0.1311167936287865</v>
      </c>
      <c r="C104">
        <v>1.5941975703110199E-2</v>
      </c>
      <c r="D104">
        <v>2.765335669793464E-3</v>
      </c>
      <c r="E104">
        <v>1.1560121782804789E-2</v>
      </c>
      <c r="F104">
        <v>4.3110108919297362E-2</v>
      </c>
      <c r="G104">
        <v>7.8104714394689146E-3</v>
      </c>
      <c r="H104">
        <v>9.8196714540855629E-2</v>
      </c>
      <c r="I104">
        <v>0.1239063898076098</v>
      </c>
      <c r="J104">
        <v>2.3721193778093549E-2</v>
      </c>
      <c r="K104">
        <v>4.313836378139449E-2</v>
      </c>
      <c r="L104">
        <v>8.3167970774258609E-2</v>
      </c>
      <c r="M104">
        <v>0.1198753012956561</v>
      </c>
      <c r="N104">
        <v>8.8702043393663593E-3</v>
      </c>
      <c r="O104">
        <v>3.3805684350748218E-2</v>
      </c>
      <c r="P104">
        <v>1.6837840300327599E-2</v>
      </c>
      <c r="Q104">
        <v>1.9879542927137641E-2</v>
      </c>
      <c r="R104">
        <v>6.4555479321541896E-3</v>
      </c>
      <c r="S104">
        <v>4.9812406291254788E-2</v>
      </c>
      <c r="T104">
        <v>5.9395672766416177E-2</v>
      </c>
      <c r="U104">
        <v>0.13125557920277461</v>
      </c>
      <c r="V104">
        <v>4.4924879099361643</v>
      </c>
      <c r="W104">
        <v>0.99037433635404737</v>
      </c>
      <c r="X104">
        <v>1.4176904217674501E-2</v>
      </c>
      <c r="Y104">
        <v>4.7173274767995524E-3</v>
      </c>
      <c r="Z104">
        <v>0.26429505538841069</v>
      </c>
      <c r="AA104">
        <v>0.28093387452535001</v>
      </c>
      <c r="AB104">
        <v>2.9534050281309842E-3</v>
      </c>
      <c r="AC104">
        <v>0.13255007434205099</v>
      </c>
      <c r="AD104">
        <v>2.3500506817046949</v>
      </c>
      <c r="AE104">
        <v>0.1050061144998415</v>
      </c>
      <c r="AF104">
        <v>0.14158214449891021</v>
      </c>
      <c r="AG104">
        <v>0.73496540046809022</v>
      </c>
      <c r="AH104">
        <v>6.3103827810168429</v>
      </c>
      <c r="AI104">
        <v>25.616304571006559</v>
      </c>
      <c r="AJ104">
        <v>1.120210450053422</v>
      </c>
      <c r="AK104">
        <v>0.93251955790106766</v>
      </c>
      <c r="AL104">
        <v>2.0513477340508279</v>
      </c>
      <c r="AM104">
        <v>1.3752596677983519E-4</v>
      </c>
      <c r="AN104">
        <v>6.0690856916885597E-2</v>
      </c>
    </row>
    <row r="105" spans="1:40" x14ac:dyDescent="0.45">
      <c r="A105" s="1" t="s">
        <v>157</v>
      </c>
      <c r="B105">
        <v>0.18401840524257029</v>
      </c>
      <c r="C105">
        <v>2.174713987075071E-2</v>
      </c>
      <c r="D105">
        <v>7.074135346079263E-3</v>
      </c>
      <c r="E105">
        <v>5.1501814702857784E-3</v>
      </c>
      <c r="F105">
        <v>1.028707330743573</v>
      </c>
      <c r="G105">
        <v>0.16269370865868221</v>
      </c>
      <c r="H105">
        <v>5.9943534658430428E-2</v>
      </c>
      <c r="I105">
        <v>7.0970303080500882E-2</v>
      </c>
      <c r="J105">
        <v>3.9896375265558781E-2</v>
      </c>
      <c r="K105">
        <v>2.1843458702174939E-2</v>
      </c>
      <c r="L105">
        <v>0.111636947246663</v>
      </c>
      <c r="M105">
        <v>0.1450251631727896</v>
      </c>
      <c r="N105">
        <v>4.223483437107492E-2</v>
      </c>
      <c r="O105">
        <v>0.30908253571820832</v>
      </c>
      <c r="P105">
        <v>4.3432831331554449E-2</v>
      </c>
      <c r="Q105">
        <v>3.779741438976094E-2</v>
      </c>
      <c r="R105">
        <v>2.1834668790947621E-2</v>
      </c>
      <c r="S105">
        <v>0.10866971261566261</v>
      </c>
      <c r="T105">
        <v>2.5891750169346219E-2</v>
      </c>
      <c r="U105">
        <v>0.17158785781461011</v>
      </c>
      <c r="V105">
        <v>0.13564081631941979</v>
      </c>
      <c r="W105">
        <v>0.50351145517633844</v>
      </c>
      <c r="X105">
        <v>4.5615655214865337E-3</v>
      </c>
      <c r="Y105">
        <v>7.9028491907615489E-3</v>
      </c>
      <c r="Z105">
        <v>7.1810861811486174E-2</v>
      </c>
      <c r="AA105">
        <v>0.32159382436865708</v>
      </c>
      <c r="AB105">
        <v>4.4023987585486823E-3</v>
      </c>
      <c r="AC105">
        <v>0.15234893220656379</v>
      </c>
      <c r="AD105">
        <v>0.11664936781708329</v>
      </c>
      <c r="AE105">
        <v>4.4084942182579287E-2</v>
      </c>
      <c r="AF105">
        <v>4.0135195132934988E-2</v>
      </c>
      <c r="AG105">
        <v>0.48503148357038522</v>
      </c>
      <c r="AH105">
        <v>7.445076820697377</v>
      </c>
      <c r="AI105">
        <v>0.4464453909041628</v>
      </c>
      <c r="AJ105">
        <v>0.93109366482259437</v>
      </c>
      <c r="AK105">
        <v>0.54047645586541004</v>
      </c>
      <c r="AL105">
        <v>1.239769480286973</v>
      </c>
      <c r="AM105">
        <v>5.4832630491440577E-5</v>
      </c>
      <c r="AN105">
        <v>1.2512791914291631E-2</v>
      </c>
    </row>
    <row r="106" spans="1:40" x14ac:dyDescent="0.45">
      <c r="A106" s="1" t="s">
        <v>158</v>
      </c>
      <c r="B106">
        <v>0.37661383068422472</v>
      </c>
      <c r="C106">
        <v>4.5523297702100819E-2</v>
      </c>
      <c r="D106">
        <v>1.147868150931276E-2</v>
      </c>
      <c r="E106">
        <v>1.0754700118682251E-2</v>
      </c>
      <c r="F106">
        <v>7.0819526313007586</v>
      </c>
      <c r="G106">
        <v>0.99033990421644602</v>
      </c>
      <c r="H106">
        <v>0.35969470920937607</v>
      </c>
      <c r="I106">
        <v>0.43990192199908862</v>
      </c>
      <c r="J106">
        <v>7.661855389805991E-2</v>
      </c>
      <c r="K106">
        <v>0.11715556159437</v>
      </c>
      <c r="L106">
        <v>0.30352261613217968</v>
      </c>
      <c r="M106">
        <v>0.31714843275044752</v>
      </c>
      <c r="N106">
        <v>6.453692542783096E-2</v>
      </c>
      <c r="O106">
        <v>2.2659570847274209</v>
      </c>
      <c r="P106">
        <v>7.2716415498032108E-2</v>
      </c>
      <c r="Q106">
        <v>6.2524400457239837E-2</v>
      </c>
      <c r="R106">
        <v>0.11139196173129649</v>
      </c>
      <c r="S106">
        <v>0.18258378450383189</v>
      </c>
      <c r="T106">
        <v>0.16827484793559161</v>
      </c>
      <c r="U106">
        <v>0.38554709847512031</v>
      </c>
      <c r="V106">
        <v>0.40832598691827748</v>
      </c>
      <c r="W106">
        <v>1.377217920394564</v>
      </c>
      <c r="X106">
        <v>2.0916098194155332E-2</v>
      </c>
      <c r="Y106">
        <v>1.515360823026562E-2</v>
      </c>
      <c r="Z106">
        <v>0.37325663258383052</v>
      </c>
      <c r="AA106">
        <v>1.364577543213235</v>
      </c>
      <c r="AB106">
        <v>7.3943211713305467E-3</v>
      </c>
      <c r="AC106">
        <v>0.33299488691785822</v>
      </c>
      <c r="AD106">
        <v>0.62172399326037475</v>
      </c>
      <c r="AE106">
        <v>0.15972440286662981</v>
      </c>
      <c r="AF106">
        <v>0.2772766997074515</v>
      </c>
      <c r="AG106">
        <v>1.8437989139208211</v>
      </c>
      <c r="AH106">
        <v>63.694892007345089</v>
      </c>
      <c r="AI106">
        <v>0.98245462740390543</v>
      </c>
      <c r="AJ106">
        <v>3.4929308889675901</v>
      </c>
      <c r="AK106">
        <v>2.002575000751444</v>
      </c>
      <c r="AL106">
        <v>3.2663816567364612</v>
      </c>
      <c r="AM106">
        <v>1.4115119220383871E-4</v>
      </c>
      <c r="AN106">
        <v>6.602031619857443E-2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4601.2916835258802</v>
      </c>
      <c r="C2">
        <v>237.01963107522701</v>
      </c>
      <c r="D2">
        <v>18.24579279153231</v>
      </c>
      <c r="E2">
        <v>32.747906575191763</v>
      </c>
      <c r="F2">
        <v>105.8140492471845</v>
      </c>
      <c r="G2">
        <v>15.56142966765889</v>
      </c>
      <c r="H2">
        <v>411.81229211840667</v>
      </c>
      <c r="I2">
        <v>474.82385069009177</v>
      </c>
      <c r="J2">
        <v>192.7967262514961</v>
      </c>
      <c r="K2">
        <v>1559.0308987045489</v>
      </c>
      <c r="L2">
        <v>10409.85417973507</v>
      </c>
      <c r="M2">
        <v>141.4313399464715</v>
      </c>
      <c r="N2">
        <v>39.411551113306459</v>
      </c>
      <c r="O2">
        <v>45.223280973120403</v>
      </c>
      <c r="P2">
        <v>152.20520104697599</v>
      </c>
      <c r="Q2">
        <v>80.881080273209648</v>
      </c>
      <c r="R2">
        <v>28.382074504045239</v>
      </c>
      <c r="S2">
        <v>61.798492568895583</v>
      </c>
      <c r="T2">
        <v>141.60666169595081</v>
      </c>
      <c r="U2">
        <v>623.89532614687118</v>
      </c>
      <c r="V2">
        <v>1143.319444559942</v>
      </c>
      <c r="W2">
        <v>10400.83763147563</v>
      </c>
      <c r="X2">
        <v>29.839707466539171</v>
      </c>
      <c r="Y2">
        <v>2.652355448523394</v>
      </c>
      <c r="Z2">
        <v>538.97538149565253</v>
      </c>
      <c r="AA2">
        <v>318.87687835041999</v>
      </c>
      <c r="AB2">
        <v>1.764788427231184</v>
      </c>
      <c r="AC2">
        <v>515.02306927910934</v>
      </c>
      <c r="AD2">
        <v>541.86379718226203</v>
      </c>
      <c r="AE2">
        <v>211.08787779814611</v>
      </c>
      <c r="AF2">
        <v>249.51089397240739</v>
      </c>
      <c r="AG2">
        <v>2370.354852293699</v>
      </c>
      <c r="AH2">
        <v>2562.4570659367628</v>
      </c>
      <c r="AI2">
        <v>435.25160874537301</v>
      </c>
      <c r="AJ2">
        <v>2519.737945324483</v>
      </c>
      <c r="AK2">
        <v>2905.5436348087801</v>
      </c>
      <c r="AL2">
        <v>5757.9181211987961</v>
      </c>
      <c r="AM2">
        <v>1.7263951679768981</v>
      </c>
      <c r="AN2">
        <v>242.6327837745072</v>
      </c>
    </row>
    <row r="3" spans="1:40" x14ac:dyDescent="0.45">
      <c r="A3" s="1" t="s">
        <v>40</v>
      </c>
      <c r="B3">
        <v>340.05994570906512</v>
      </c>
      <c r="C3">
        <v>9.3712455264515029</v>
      </c>
      <c r="D3">
        <v>2.2192783066314909</v>
      </c>
      <c r="E3">
        <v>2.529730473793554</v>
      </c>
      <c r="F3">
        <v>11.231057598809439</v>
      </c>
      <c r="G3">
        <v>15.24241248048205</v>
      </c>
      <c r="H3">
        <v>1.6695088260075159</v>
      </c>
      <c r="I3">
        <v>1.6918122890826091</v>
      </c>
      <c r="J3">
        <v>7.1125559558064078</v>
      </c>
      <c r="K3">
        <v>0.54375395032389739</v>
      </c>
      <c r="L3">
        <v>4.6203944969277968</v>
      </c>
      <c r="M3">
        <v>6.9694909451660036</v>
      </c>
      <c r="N3">
        <v>2.9674506271412038</v>
      </c>
      <c r="O3">
        <v>2.2745698041479652</v>
      </c>
      <c r="P3">
        <v>5.5950632518847936</v>
      </c>
      <c r="Q3">
        <v>1.902033898039438</v>
      </c>
      <c r="R3">
        <v>2.1098078648023488</v>
      </c>
      <c r="S3">
        <v>21.504701360948062</v>
      </c>
      <c r="T3">
        <v>0.77608562841692152</v>
      </c>
      <c r="U3">
        <v>22.15383766632338</v>
      </c>
      <c r="V3">
        <v>9.1709840899222801</v>
      </c>
      <c r="W3">
        <v>27.84668561925098</v>
      </c>
      <c r="X3">
        <v>0.12752660104567559</v>
      </c>
      <c r="Y3">
        <v>9.0310003594092539E-2</v>
      </c>
      <c r="Z3">
        <v>1.8403766437212801</v>
      </c>
      <c r="AA3">
        <v>10.49656866974888</v>
      </c>
      <c r="AB3">
        <v>9.6073357346307661E-2</v>
      </c>
      <c r="AC3">
        <v>42.693377988010383</v>
      </c>
      <c r="AD3">
        <v>2.2722231737212191</v>
      </c>
      <c r="AE3">
        <v>5.4574832366850412</v>
      </c>
      <c r="AF3">
        <v>0.73960598393891219</v>
      </c>
      <c r="AG3">
        <v>46.466449407822957</v>
      </c>
      <c r="AH3">
        <v>24.16264234780866</v>
      </c>
      <c r="AI3">
        <v>3.1961353213815622</v>
      </c>
      <c r="AJ3">
        <v>23.82665198466686</v>
      </c>
      <c r="AK3">
        <v>10.94956786270842</v>
      </c>
      <c r="AL3">
        <v>69.005433330973176</v>
      </c>
      <c r="AM3">
        <v>1.469599750109178E-2</v>
      </c>
      <c r="AN3">
        <v>1.0719541968491499</v>
      </c>
    </row>
    <row r="4" spans="1:40" x14ac:dyDescent="0.45">
      <c r="A4" s="1" t="s">
        <v>41</v>
      </c>
      <c r="B4">
        <v>213.27275694378079</v>
      </c>
      <c r="C4">
        <v>20.962481175628721</v>
      </c>
      <c r="D4">
        <v>3.4665305561003219</v>
      </c>
      <c r="E4">
        <v>4.5810702966264483</v>
      </c>
      <c r="F4">
        <v>47.822306799060613</v>
      </c>
      <c r="G4">
        <v>8.4795704822778077</v>
      </c>
      <c r="H4">
        <v>23.673163888403831</v>
      </c>
      <c r="I4">
        <v>26.106746205150941</v>
      </c>
      <c r="J4">
        <v>37.275351571499797</v>
      </c>
      <c r="K4">
        <v>25.424021519098069</v>
      </c>
      <c r="L4">
        <v>920.51324053538042</v>
      </c>
      <c r="M4">
        <v>49.057732628729987</v>
      </c>
      <c r="N4">
        <v>10.73266074822866</v>
      </c>
      <c r="O4">
        <v>15.990379730072309</v>
      </c>
      <c r="P4">
        <v>28.529230602298568</v>
      </c>
      <c r="Q4">
        <v>17.529751299960871</v>
      </c>
      <c r="R4">
        <v>7.8075286376762101</v>
      </c>
      <c r="S4">
        <v>63.254132231435229</v>
      </c>
      <c r="T4">
        <v>6.6493989628430166</v>
      </c>
      <c r="U4">
        <v>147.76752307198331</v>
      </c>
      <c r="V4">
        <v>636.66135875360806</v>
      </c>
      <c r="W4">
        <v>532.78273881653274</v>
      </c>
      <c r="X4">
        <v>2.3685458672559321</v>
      </c>
      <c r="Y4">
        <v>0.68761397873031038</v>
      </c>
      <c r="Z4">
        <v>38.665253194766279</v>
      </c>
      <c r="AA4">
        <v>73.719792791169937</v>
      </c>
      <c r="AB4">
        <v>0.58802097069331516</v>
      </c>
      <c r="AC4">
        <v>66.3538702819218</v>
      </c>
      <c r="AD4">
        <v>32.985242695682253</v>
      </c>
      <c r="AE4">
        <v>34.564757015556772</v>
      </c>
      <c r="AF4">
        <v>11.16324367163952</v>
      </c>
      <c r="AG4">
        <v>228.03197239672309</v>
      </c>
      <c r="AH4">
        <v>241.07869865361531</v>
      </c>
      <c r="AI4">
        <v>32.269530545919402</v>
      </c>
      <c r="AJ4">
        <v>211.18523856120521</v>
      </c>
      <c r="AK4">
        <v>105.72346697607151</v>
      </c>
      <c r="AL4">
        <v>658.95140575429434</v>
      </c>
      <c r="AM4">
        <v>0.29526961472255803</v>
      </c>
      <c r="AN4">
        <v>17.34001958154866</v>
      </c>
    </row>
    <row r="5" spans="1:40" x14ac:dyDescent="0.45">
      <c r="A5" s="1" t="s">
        <v>42</v>
      </c>
      <c r="B5">
        <v>190.37293546160419</v>
      </c>
      <c r="C5">
        <v>9.8788082705307065</v>
      </c>
      <c r="D5">
        <v>1.2122163480188159</v>
      </c>
      <c r="E5">
        <v>2.9739192043100648</v>
      </c>
      <c r="F5">
        <v>117.9268858461358</v>
      </c>
      <c r="G5">
        <v>67.008160779698187</v>
      </c>
      <c r="H5">
        <v>5.8851574691586874</v>
      </c>
      <c r="I5">
        <v>6.0656252924199174</v>
      </c>
      <c r="J5">
        <v>14.86311783103524</v>
      </c>
      <c r="K5">
        <v>1.784136547333427</v>
      </c>
      <c r="L5">
        <v>12.301324449462131</v>
      </c>
      <c r="M5">
        <v>63.720399655540056</v>
      </c>
      <c r="N5">
        <v>47.676505716642438</v>
      </c>
      <c r="O5">
        <v>11.874420040100681</v>
      </c>
      <c r="P5">
        <v>48.429854642936547</v>
      </c>
      <c r="Q5">
        <v>13.652332134280091</v>
      </c>
      <c r="R5">
        <v>5.8072962291260772</v>
      </c>
      <c r="S5">
        <v>43.243562312674698</v>
      </c>
      <c r="T5">
        <v>1.7627539326381509</v>
      </c>
      <c r="U5">
        <v>63.276588664666242</v>
      </c>
      <c r="V5">
        <v>60.940558622860301</v>
      </c>
      <c r="W5">
        <v>128.6882275107036</v>
      </c>
      <c r="X5">
        <v>1.014541949361834</v>
      </c>
      <c r="Y5">
        <v>0.32865512240832151</v>
      </c>
      <c r="Z5">
        <v>10.249817539830859</v>
      </c>
      <c r="AA5">
        <v>36.253248265799613</v>
      </c>
      <c r="AB5">
        <v>0.25021281631251929</v>
      </c>
      <c r="AC5">
        <v>69.258088989287018</v>
      </c>
      <c r="AD5">
        <v>6.4139471767251557</v>
      </c>
      <c r="AE5">
        <v>12.657592953488241</v>
      </c>
      <c r="AF5">
        <v>1.940010932998516</v>
      </c>
      <c r="AG5">
        <v>135.88809992650809</v>
      </c>
      <c r="AH5">
        <v>79.188375796803086</v>
      </c>
      <c r="AI5">
        <v>8.7172764045090165</v>
      </c>
      <c r="AJ5">
        <v>72.76426003217189</v>
      </c>
      <c r="AK5">
        <v>31.046459949735159</v>
      </c>
      <c r="AL5">
        <v>293.02397254014738</v>
      </c>
      <c r="AM5">
        <v>3.677626117752239E-2</v>
      </c>
      <c r="AN5">
        <v>3.1038185358521311</v>
      </c>
    </row>
    <row r="6" spans="1:40" x14ac:dyDescent="0.45">
      <c r="A6" s="1" t="s">
        <v>43</v>
      </c>
      <c r="B6">
        <v>235.80201185155951</v>
      </c>
      <c r="C6">
        <v>22.98650109081677</v>
      </c>
      <c r="D6">
        <v>5.1124863472394537</v>
      </c>
      <c r="E6">
        <v>3.627685439580659</v>
      </c>
      <c r="F6">
        <v>816.8764240133363</v>
      </c>
      <c r="G6">
        <v>273.51816125911438</v>
      </c>
      <c r="H6">
        <v>28.204360323653081</v>
      </c>
      <c r="I6">
        <v>28.819502714997569</v>
      </c>
      <c r="J6">
        <v>114.22559345012149</v>
      </c>
      <c r="K6">
        <v>9.185341510444438</v>
      </c>
      <c r="L6">
        <v>69.635315623207759</v>
      </c>
      <c r="M6">
        <v>441.90832991841103</v>
      </c>
      <c r="N6">
        <v>108.97472095787511</v>
      </c>
      <c r="O6">
        <v>77.030289007013835</v>
      </c>
      <c r="P6">
        <v>201.35194315066531</v>
      </c>
      <c r="Q6">
        <v>74.507374850205906</v>
      </c>
      <c r="R6">
        <v>37.780501499413248</v>
      </c>
      <c r="S6">
        <v>338.09268599683048</v>
      </c>
      <c r="T6">
        <v>10.89756252264338</v>
      </c>
      <c r="U6">
        <v>236.21990153266501</v>
      </c>
      <c r="V6">
        <v>135.38246147343759</v>
      </c>
      <c r="W6">
        <v>615.59672314844136</v>
      </c>
      <c r="X6">
        <v>2.6056679628839561</v>
      </c>
      <c r="Y6">
        <v>5.6314756072413861</v>
      </c>
      <c r="Z6">
        <v>39.637306141449614</v>
      </c>
      <c r="AA6">
        <v>530.93002574721152</v>
      </c>
      <c r="AB6">
        <v>1.3315425732998549</v>
      </c>
      <c r="AC6">
        <v>410.88596759842738</v>
      </c>
      <c r="AD6">
        <v>30.4197425147362</v>
      </c>
      <c r="AE6">
        <v>90.335196254606402</v>
      </c>
      <c r="AF6">
        <v>9.8610198715479562</v>
      </c>
      <c r="AG6">
        <v>347.79748064970971</v>
      </c>
      <c r="AH6">
        <v>474.52047585381422</v>
      </c>
      <c r="AI6">
        <v>38.468729137716792</v>
      </c>
      <c r="AJ6">
        <v>374.70309647560123</v>
      </c>
      <c r="AK6">
        <v>170.63593376769839</v>
      </c>
      <c r="AL6">
        <v>2243.5112473255908</v>
      </c>
      <c r="AM6">
        <v>0.14818395603226739</v>
      </c>
      <c r="AN6">
        <v>14.14901383186923</v>
      </c>
    </row>
    <row r="7" spans="1:40" x14ac:dyDescent="0.45">
      <c r="A7" s="1" t="s">
        <v>44</v>
      </c>
      <c r="B7">
        <v>205.30624971018131</v>
      </c>
      <c r="C7">
        <v>24.492837544715599</v>
      </c>
      <c r="D7">
        <v>31.70769923460761</v>
      </c>
      <c r="E7">
        <v>0.98992851235431534</v>
      </c>
      <c r="F7">
        <v>14.521874782601181</v>
      </c>
      <c r="G7">
        <v>2.2177205735350052</v>
      </c>
      <c r="H7">
        <v>4.1023691264626967</v>
      </c>
      <c r="I7">
        <v>4.6022195548858624</v>
      </c>
      <c r="J7">
        <v>6.9383771899402582</v>
      </c>
      <c r="K7">
        <v>1.934683212560083</v>
      </c>
      <c r="L7">
        <v>235.0503839564058</v>
      </c>
      <c r="M7">
        <v>12.051114239444461</v>
      </c>
      <c r="N7">
        <v>5.7690418078659089</v>
      </c>
      <c r="O7">
        <v>3.9136277637843779</v>
      </c>
      <c r="P7">
        <v>9.1488131635605541</v>
      </c>
      <c r="Q7">
        <v>4.0202827158602918</v>
      </c>
      <c r="R7">
        <v>1.870687068919725</v>
      </c>
      <c r="S7">
        <v>14.423860443451369</v>
      </c>
      <c r="T7">
        <v>1.547900477860265</v>
      </c>
      <c r="U7">
        <v>60.480998490029037</v>
      </c>
      <c r="V7">
        <v>14.933692405858681</v>
      </c>
      <c r="W7">
        <v>24.091017333656339</v>
      </c>
      <c r="X7">
        <v>0.27976812575424542</v>
      </c>
      <c r="Y7">
        <v>0.11915984009950931</v>
      </c>
      <c r="Z7">
        <v>4.6258085919778669</v>
      </c>
      <c r="AA7">
        <v>13.224244259908589</v>
      </c>
      <c r="AB7">
        <v>0.16499092106305491</v>
      </c>
      <c r="AC7">
        <v>35.954732368935019</v>
      </c>
      <c r="AD7">
        <v>6.8762814232548743</v>
      </c>
      <c r="AE7">
        <v>5.2165046643440593</v>
      </c>
      <c r="AF7">
        <v>2.131314570783303</v>
      </c>
      <c r="AG7">
        <v>145.28723903165519</v>
      </c>
      <c r="AH7">
        <v>34.265601223320253</v>
      </c>
      <c r="AI7">
        <v>5.6257123259628186</v>
      </c>
      <c r="AJ7">
        <v>38.556108591078832</v>
      </c>
      <c r="AK7">
        <v>16.826604694145161</v>
      </c>
      <c r="AL7">
        <v>128.39867485079481</v>
      </c>
      <c r="AM7">
        <v>4.370967258092006E-2</v>
      </c>
      <c r="AN7">
        <v>2.3762346217184209</v>
      </c>
    </row>
    <row r="8" spans="1:40" x14ac:dyDescent="0.45">
      <c r="A8" s="1" t="s">
        <v>45</v>
      </c>
      <c r="B8">
        <v>210.57972657961909</v>
      </c>
      <c r="C8">
        <v>19.823724724526269</v>
      </c>
      <c r="D8">
        <v>8.0768639146753589</v>
      </c>
      <c r="E8">
        <v>6.8312481394364326</v>
      </c>
      <c r="F8">
        <v>53.746822619845162</v>
      </c>
      <c r="G8">
        <v>8.8897471633125278</v>
      </c>
      <c r="H8">
        <v>23.063674792462759</v>
      </c>
      <c r="I8">
        <v>24.04966014431659</v>
      </c>
      <c r="J8">
        <v>35.011994216428661</v>
      </c>
      <c r="K8">
        <v>16.391387026855071</v>
      </c>
      <c r="L8">
        <v>473.66569142917768</v>
      </c>
      <c r="M8">
        <v>61.245120125633058</v>
      </c>
      <c r="N8">
        <v>14.313672056407571</v>
      </c>
      <c r="O8">
        <v>20.912148482239459</v>
      </c>
      <c r="P8">
        <v>26.189099135182641</v>
      </c>
      <c r="Q8">
        <v>15.54316652953546</v>
      </c>
      <c r="R8">
        <v>8.8942744763752177</v>
      </c>
      <c r="S8">
        <v>82.486928020339221</v>
      </c>
      <c r="T8">
        <v>6.624576205918177</v>
      </c>
      <c r="U8">
        <v>116.72377420457551</v>
      </c>
      <c r="V8">
        <v>98.026641289778738</v>
      </c>
      <c r="W8">
        <v>1382.3122872547301</v>
      </c>
      <c r="X8">
        <v>2.3319931209681122</v>
      </c>
      <c r="Y8">
        <v>1.1169900930493071</v>
      </c>
      <c r="Z8">
        <v>38.317010209797637</v>
      </c>
      <c r="AA8">
        <v>112.4153960862109</v>
      </c>
      <c r="AB8">
        <v>0.8336606831971205</v>
      </c>
      <c r="AC8">
        <v>91.716988315788299</v>
      </c>
      <c r="AD8">
        <v>32.057038701396301</v>
      </c>
      <c r="AE8">
        <v>29.567526523103119</v>
      </c>
      <c r="AF8">
        <v>8.368077698386422</v>
      </c>
      <c r="AG8">
        <v>250.30105104084609</v>
      </c>
      <c r="AH8">
        <v>258.92603018341811</v>
      </c>
      <c r="AI8">
        <v>54.157575001487871</v>
      </c>
      <c r="AJ8">
        <v>368.75392143493741</v>
      </c>
      <c r="AK8">
        <v>209.3956037963338</v>
      </c>
      <c r="AL8">
        <v>641.6507754698855</v>
      </c>
      <c r="AM8">
        <v>0.1946661798994169</v>
      </c>
      <c r="AN8">
        <v>9.4963438805022911</v>
      </c>
    </row>
    <row r="9" spans="1:40" x14ac:dyDescent="0.45">
      <c r="A9" s="1" t="s">
        <v>46</v>
      </c>
      <c r="B9">
        <v>17.22750474585315</v>
      </c>
      <c r="C9">
        <v>1.717694161692346</v>
      </c>
      <c r="D9">
        <v>0.44128501995804242</v>
      </c>
      <c r="E9">
        <v>0.44238738829256841</v>
      </c>
      <c r="F9">
        <v>9.6783029387881783</v>
      </c>
      <c r="G9">
        <v>2.4316903730991482</v>
      </c>
      <c r="H9">
        <v>3.2684434185972351</v>
      </c>
      <c r="I9">
        <v>3.15107078936594</v>
      </c>
      <c r="J9">
        <v>8.0491768325792172</v>
      </c>
      <c r="K9">
        <v>1.595141798539931</v>
      </c>
      <c r="L9">
        <v>10.358049630278449</v>
      </c>
      <c r="M9">
        <v>11.46493878041727</v>
      </c>
      <c r="N9">
        <v>2.139803736929546</v>
      </c>
      <c r="O9">
        <v>7.4171492569452626</v>
      </c>
      <c r="P9">
        <v>7.3626647187081922</v>
      </c>
      <c r="Q9">
        <v>4.6433804068027804</v>
      </c>
      <c r="R9">
        <v>2.5395186860966228</v>
      </c>
      <c r="S9">
        <v>26.21403958275965</v>
      </c>
      <c r="T9">
        <v>1.1323058325409729</v>
      </c>
      <c r="U9">
        <v>63.902040223907399</v>
      </c>
      <c r="V9">
        <v>19.678389773831181</v>
      </c>
      <c r="W9">
        <v>308.7929496098169</v>
      </c>
      <c r="X9">
        <v>0.33169204748868752</v>
      </c>
      <c r="Y9">
        <v>0.71317765838304581</v>
      </c>
      <c r="Z9">
        <v>5.3375079375924397</v>
      </c>
      <c r="AA9">
        <v>65.352701474004689</v>
      </c>
      <c r="AB9">
        <v>0.2375846014206158</v>
      </c>
      <c r="AC9">
        <v>18.847554981626899</v>
      </c>
      <c r="AD9">
        <v>3.7085252307533101</v>
      </c>
      <c r="AE9">
        <v>5.8445227120589784</v>
      </c>
      <c r="AF9">
        <v>1.1034756585893299</v>
      </c>
      <c r="AG9">
        <v>16.63665241529899</v>
      </c>
      <c r="AH9">
        <v>37.466727851785308</v>
      </c>
      <c r="AI9">
        <v>10.48745118843879</v>
      </c>
      <c r="AJ9">
        <v>50.561003859155562</v>
      </c>
      <c r="AK9">
        <v>24.83636453922384</v>
      </c>
      <c r="AL9">
        <v>223.96939159619589</v>
      </c>
      <c r="AM9">
        <v>1.7202909939100931E-2</v>
      </c>
      <c r="AN9">
        <v>1.366336979230687</v>
      </c>
    </row>
    <row r="10" spans="1:40" x14ac:dyDescent="0.45">
      <c r="A10" s="1" t="s">
        <v>47</v>
      </c>
      <c r="B10">
        <v>1520.0571590572599</v>
      </c>
      <c r="C10">
        <v>109.770196007191</v>
      </c>
      <c r="D10">
        <v>54.248000232859468</v>
      </c>
      <c r="E10">
        <v>11.278470876778689</v>
      </c>
      <c r="F10">
        <v>148.68764278068559</v>
      </c>
      <c r="G10">
        <v>53.292074762397377</v>
      </c>
      <c r="H10">
        <v>40.600304111044693</v>
      </c>
      <c r="I10">
        <v>42.329103125656879</v>
      </c>
      <c r="J10">
        <v>64.422789396428357</v>
      </c>
      <c r="K10">
        <v>15.47990991548804</v>
      </c>
      <c r="L10">
        <v>156.08414818872399</v>
      </c>
      <c r="M10">
        <v>111.5078007785512</v>
      </c>
      <c r="N10">
        <v>49.305944810110432</v>
      </c>
      <c r="O10">
        <v>59.315914818575997</v>
      </c>
      <c r="P10">
        <v>155.7337038712962</v>
      </c>
      <c r="Q10">
        <v>48.782941571957153</v>
      </c>
      <c r="R10">
        <v>12.08192634050843</v>
      </c>
      <c r="S10">
        <v>76.048731397068977</v>
      </c>
      <c r="T10">
        <v>7.9857978687969506</v>
      </c>
      <c r="U10">
        <v>717.40818441525573</v>
      </c>
      <c r="V10">
        <v>370.97649922590392</v>
      </c>
      <c r="W10">
        <v>1771.2853067058179</v>
      </c>
      <c r="X10">
        <v>4.1973049553243822</v>
      </c>
      <c r="Y10">
        <v>2.691936454025849</v>
      </c>
      <c r="Z10">
        <v>57.560933197110742</v>
      </c>
      <c r="AA10">
        <v>258.888784301773</v>
      </c>
      <c r="AB10">
        <v>2.225284614527443</v>
      </c>
      <c r="AC10">
        <v>278.45926629161733</v>
      </c>
      <c r="AD10">
        <v>52.159328724042929</v>
      </c>
      <c r="AE10">
        <v>64.868376726181808</v>
      </c>
      <c r="AF10">
        <v>13.15858079826946</v>
      </c>
      <c r="AG10">
        <v>700.50092902534834</v>
      </c>
      <c r="AH10">
        <v>406.77910665191359</v>
      </c>
      <c r="AI10">
        <v>70.348142373652152</v>
      </c>
      <c r="AJ10">
        <v>425.48732470057939</v>
      </c>
      <c r="AK10">
        <v>220.07528259148859</v>
      </c>
      <c r="AL10">
        <v>1843.1581817878489</v>
      </c>
      <c r="AM10">
        <v>0.2272689483028392</v>
      </c>
      <c r="AN10">
        <v>18.606896261620079</v>
      </c>
    </row>
    <row r="11" spans="1:40" x14ac:dyDescent="0.45">
      <c r="A11" s="1" t="s">
        <v>48</v>
      </c>
      <c r="B11">
        <v>147.24262251661281</v>
      </c>
      <c r="C11">
        <v>14.961338348994801</v>
      </c>
      <c r="D11">
        <v>2.6144003117680619</v>
      </c>
      <c r="E11">
        <v>1.558811676144926</v>
      </c>
      <c r="F11">
        <v>40.724106114690187</v>
      </c>
      <c r="G11">
        <v>2.7510232190146979</v>
      </c>
      <c r="H11">
        <v>11.200457914244</v>
      </c>
      <c r="I11">
        <v>12.05777307351441</v>
      </c>
      <c r="J11">
        <v>13.63081377532971</v>
      </c>
      <c r="K11">
        <v>6.6151937668341318</v>
      </c>
      <c r="L11">
        <v>61.714453448778187</v>
      </c>
      <c r="M11">
        <v>35.682296498516827</v>
      </c>
      <c r="N11">
        <v>6.3374022497561011</v>
      </c>
      <c r="O11">
        <v>11.066754943072061</v>
      </c>
      <c r="P11">
        <v>15.83698687713226</v>
      </c>
      <c r="Q11">
        <v>10.02598596333431</v>
      </c>
      <c r="R11">
        <v>3.5070969292414551</v>
      </c>
      <c r="S11">
        <v>24.145489388053331</v>
      </c>
      <c r="T11">
        <v>2.711198992104392</v>
      </c>
      <c r="U11">
        <v>77.948081305654696</v>
      </c>
      <c r="V11">
        <v>270.54299346595701</v>
      </c>
      <c r="W11">
        <v>370.12652255263851</v>
      </c>
      <c r="X11">
        <v>1.243656983992566</v>
      </c>
      <c r="Y11">
        <v>0.47965076912501559</v>
      </c>
      <c r="Z11">
        <v>20.497345686128849</v>
      </c>
      <c r="AA11">
        <v>48.379641910435851</v>
      </c>
      <c r="AB11">
        <v>0.38449823303357411</v>
      </c>
      <c r="AC11">
        <v>39.023196681758137</v>
      </c>
      <c r="AD11">
        <v>16.70052866140129</v>
      </c>
      <c r="AE11">
        <v>13.64996681457678</v>
      </c>
      <c r="AF11">
        <v>4.6125289721575564</v>
      </c>
      <c r="AG11">
        <v>120.95795591012551</v>
      </c>
      <c r="AH11">
        <v>116.19759231474229</v>
      </c>
      <c r="AI11">
        <v>18.504798797822239</v>
      </c>
      <c r="AJ11">
        <v>107.2205453095734</v>
      </c>
      <c r="AK11">
        <v>57.25004113156465</v>
      </c>
      <c r="AL11">
        <v>662.92147483174369</v>
      </c>
      <c r="AM11">
        <v>0.1907131055995232</v>
      </c>
      <c r="AN11">
        <v>15.209890191627601</v>
      </c>
    </row>
    <row r="12" spans="1:40" x14ac:dyDescent="0.45">
      <c r="A12" s="1" t="s">
        <v>49</v>
      </c>
      <c r="B12">
        <v>149.60282896062151</v>
      </c>
      <c r="C12">
        <v>17.20072432121993</v>
      </c>
      <c r="D12">
        <v>14.38116333548129</v>
      </c>
      <c r="E12">
        <v>1.547572928454096</v>
      </c>
      <c r="F12">
        <v>84.174868271627162</v>
      </c>
      <c r="G12">
        <v>8.4691337926148975</v>
      </c>
      <c r="H12">
        <v>9.017105632460817</v>
      </c>
      <c r="I12">
        <v>9.266769453722759</v>
      </c>
      <c r="J12">
        <v>20.132605711169131</v>
      </c>
      <c r="K12">
        <v>3.6632892270467701</v>
      </c>
      <c r="L12">
        <v>70.17158258486559</v>
      </c>
      <c r="M12">
        <v>34.17839827756795</v>
      </c>
      <c r="N12">
        <v>19.189365606429021</v>
      </c>
      <c r="O12">
        <v>12.994357837581861</v>
      </c>
      <c r="P12">
        <v>25.885467344024011</v>
      </c>
      <c r="Q12">
        <v>11.01812648342333</v>
      </c>
      <c r="R12">
        <v>4.8851472829561784</v>
      </c>
      <c r="S12">
        <v>40.208460510968941</v>
      </c>
      <c r="T12">
        <v>2.6263135727569979</v>
      </c>
      <c r="U12">
        <v>83.268629294709669</v>
      </c>
      <c r="V12">
        <v>51.070665467262913</v>
      </c>
      <c r="W12">
        <v>310.40962548080262</v>
      </c>
      <c r="X12">
        <v>0.79139293044934877</v>
      </c>
      <c r="Y12">
        <v>0.95620075244150504</v>
      </c>
      <c r="Z12">
        <v>12.142099990103249</v>
      </c>
      <c r="AA12">
        <v>89.605269001727351</v>
      </c>
      <c r="AB12">
        <v>0.38592450289046148</v>
      </c>
      <c r="AC12">
        <v>47.905856001717652</v>
      </c>
      <c r="AD12">
        <v>11.043218667081369</v>
      </c>
      <c r="AE12">
        <v>14.113898235007889</v>
      </c>
      <c r="AF12">
        <v>3.2953548360081428</v>
      </c>
      <c r="AG12">
        <v>206.2852695301253</v>
      </c>
      <c r="AH12">
        <v>90.246112282137986</v>
      </c>
      <c r="AI12">
        <v>22.163263171236391</v>
      </c>
      <c r="AJ12">
        <v>131.12903157177419</v>
      </c>
      <c r="AK12">
        <v>65.045001662559301</v>
      </c>
      <c r="AL12">
        <v>380.59092290434188</v>
      </c>
      <c r="AM12">
        <v>9.0419264073364411E-2</v>
      </c>
      <c r="AN12">
        <v>4.5016872266696044</v>
      </c>
    </row>
    <row r="13" spans="1:40" x14ac:dyDescent="0.45">
      <c r="A13" s="1" t="s">
        <v>50</v>
      </c>
      <c r="B13">
        <v>1142.6171762962269</v>
      </c>
      <c r="C13">
        <v>63.12149694189889</v>
      </c>
      <c r="D13">
        <v>26.522723109602559</v>
      </c>
      <c r="E13">
        <v>7.8523481601644178</v>
      </c>
      <c r="F13">
        <v>60.655546894587673</v>
      </c>
      <c r="G13">
        <v>13.584865777047661</v>
      </c>
      <c r="H13">
        <v>30.403249588469361</v>
      </c>
      <c r="I13">
        <v>32.935730187177242</v>
      </c>
      <c r="J13">
        <v>46.662558438102423</v>
      </c>
      <c r="K13">
        <v>11.15417360953461</v>
      </c>
      <c r="L13">
        <v>69.19568754305233</v>
      </c>
      <c r="M13">
        <v>186.81380710752279</v>
      </c>
      <c r="N13">
        <v>16.584221475255429</v>
      </c>
      <c r="O13">
        <v>15.06441463271293</v>
      </c>
      <c r="P13">
        <v>139.7891213780357</v>
      </c>
      <c r="Q13">
        <v>32.204450853640601</v>
      </c>
      <c r="R13">
        <v>14.49872774700334</v>
      </c>
      <c r="S13">
        <v>89.32438189297801</v>
      </c>
      <c r="T13">
        <v>7.4226167140023147</v>
      </c>
      <c r="U13">
        <v>165.79132161880111</v>
      </c>
      <c r="V13">
        <v>158.89546473174289</v>
      </c>
      <c r="W13">
        <v>1331.6598788790241</v>
      </c>
      <c r="X13">
        <v>3.5328476835049969</v>
      </c>
      <c r="Y13">
        <v>1.173115305845202</v>
      </c>
      <c r="Z13">
        <v>48.979246715063162</v>
      </c>
      <c r="AA13">
        <v>113.37170868112339</v>
      </c>
      <c r="AB13">
        <v>0.72156800127644338</v>
      </c>
      <c r="AC13">
        <v>285.34442979553597</v>
      </c>
      <c r="AD13">
        <v>38.880531830473728</v>
      </c>
      <c r="AE13">
        <v>41.5161180540562</v>
      </c>
      <c r="AF13">
        <v>10.28190313773572</v>
      </c>
      <c r="AG13">
        <v>596.26747125818611</v>
      </c>
      <c r="AH13">
        <v>341.09248259576282</v>
      </c>
      <c r="AI13">
        <v>99.458866192311319</v>
      </c>
      <c r="AJ13">
        <v>411.97545796758351</v>
      </c>
      <c r="AK13">
        <v>234.11729922999751</v>
      </c>
      <c r="AL13">
        <v>741.25582638985225</v>
      </c>
      <c r="AM13">
        <v>0.1157344761760945</v>
      </c>
      <c r="AN13">
        <v>11.53442894537076</v>
      </c>
    </row>
    <row r="14" spans="1:40" x14ac:dyDescent="0.45">
      <c r="A14" s="1" t="s">
        <v>51</v>
      </c>
      <c r="B14">
        <v>590.84472485699951</v>
      </c>
      <c r="C14">
        <v>19.960574751235558</v>
      </c>
      <c r="D14">
        <v>9.0031918436684428</v>
      </c>
      <c r="E14">
        <v>3.409323988198631</v>
      </c>
      <c r="F14">
        <v>16.398579904840791</v>
      </c>
      <c r="G14">
        <v>4.7443930225426252</v>
      </c>
      <c r="H14">
        <v>6.8821071391730957</v>
      </c>
      <c r="I14">
        <v>6.9986550402748406</v>
      </c>
      <c r="J14">
        <v>8.4023875054164616</v>
      </c>
      <c r="K14">
        <v>2.6124532283848541</v>
      </c>
      <c r="L14">
        <v>39.196492097521748</v>
      </c>
      <c r="M14">
        <v>18.747826479497551</v>
      </c>
      <c r="N14">
        <v>4.0557337479581239</v>
      </c>
      <c r="O14">
        <v>5.081751070078588</v>
      </c>
      <c r="P14">
        <v>7.2880551524124799</v>
      </c>
      <c r="Q14">
        <v>4.6309205475004589</v>
      </c>
      <c r="R14">
        <v>2.3508753252705068</v>
      </c>
      <c r="S14">
        <v>22.267603817550398</v>
      </c>
      <c r="T14">
        <v>1.646036404714005</v>
      </c>
      <c r="U14">
        <v>33.712456421068516</v>
      </c>
      <c r="V14">
        <v>88.435742339262191</v>
      </c>
      <c r="W14">
        <v>183.82453694882099</v>
      </c>
      <c r="X14">
        <v>0.84324358203307681</v>
      </c>
      <c r="Y14">
        <v>0.59868207579523602</v>
      </c>
      <c r="Z14">
        <v>10.56134571632469</v>
      </c>
      <c r="AA14">
        <v>54.936715878343911</v>
      </c>
      <c r="AB14">
        <v>0.16298551995719579</v>
      </c>
      <c r="AC14">
        <v>87.068573844477712</v>
      </c>
      <c r="AD14">
        <v>8.3679480505122736</v>
      </c>
      <c r="AE14">
        <v>7.2004336862074441</v>
      </c>
      <c r="AF14">
        <v>2.3790452112104341</v>
      </c>
      <c r="AG14">
        <v>310.88623838998092</v>
      </c>
      <c r="AH14">
        <v>59.724313378986537</v>
      </c>
      <c r="AI14">
        <v>12.864905769546199</v>
      </c>
      <c r="AJ14">
        <v>87.389767954576087</v>
      </c>
      <c r="AK14">
        <v>45.360039946331867</v>
      </c>
      <c r="AL14">
        <v>227.48935613701249</v>
      </c>
      <c r="AM14">
        <v>5.4156110933263349E-2</v>
      </c>
      <c r="AN14">
        <v>3.3419882797039868</v>
      </c>
    </row>
    <row r="15" spans="1:40" x14ac:dyDescent="0.45">
      <c r="A15" s="1" t="s">
        <v>52</v>
      </c>
      <c r="B15">
        <v>775.42109033275062</v>
      </c>
      <c r="C15">
        <v>32.939986212297669</v>
      </c>
      <c r="D15">
        <v>7.4756961914787006</v>
      </c>
      <c r="E15">
        <v>9.1329010709326237</v>
      </c>
      <c r="F15">
        <v>138.19441604154451</v>
      </c>
      <c r="G15">
        <v>28.4899226148605</v>
      </c>
      <c r="H15">
        <v>10.32767745897922</v>
      </c>
      <c r="I15">
        <v>10.827533583283101</v>
      </c>
      <c r="J15">
        <v>28.325484083877011</v>
      </c>
      <c r="K15">
        <v>3.842637539015799</v>
      </c>
      <c r="L15">
        <v>29.994950167710851</v>
      </c>
      <c r="M15">
        <v>63.3413877704686</v>
      </c>
      <c r="N15">
        <v>30.891223487132379</v>
      </c>
      <c r="O15">
        <v>13.92853918712186</v>
      </c>
      <c r="P15">
        <v>24.173751987181049</v>
      </c>
      <c r="Q15">
        <v>15.04550694362163</v>
      </c>
      <c r="R15">
        <v>10.38247301313001</v>
      </c>
      <c r="S15">
        <v>74.782096975007818</v>
      </c>
      <c r="T15">
        <v>4.1154268743299882</v>
      </c>
      <c r="U15">
        <v>77.689172102577942</v>
      </c>
      <c r="V15">
        <v>99.954187020783849</v>
      </c>
      <c r="W15">
        <v>266.69240918695402</v>
      </c>
      <c r="X15">
        <v>1.193399522100701</v>
      </c>
      <c r="Y15">
        <v>0.95094280629222583</v>
      </c>
      <c r="Z15">
        <v>15.82315718311367</v>
      </c>
      <c r="AA15">
        <v>92.365809012852054</v>
      </c>
      <c r="AB15">
        <v>0.31777994394024911</v>
      </c>
      <c r="AC15">
        <v>166.0186145526875</v>
      </c>
      <c r="AD15">
        <v>12.82173668458725</v>
      </c>
      <c r="AE15">
        <v>22.73416662321495</v>
      </c>
      <c r="AF15">
        <v>4.1025806351555314</v>
      </c>
      <c r="AG15">
        <v>198.5954907432656</v>
      </c>
      <c r="AH15">
        <v>120.5115001914705</v>
      </c>
      <c r="AI15">
        <v>29.830481706586632</v>
      </c>
      <c r="AJ15">
        <v>179.0634624066156</v>
      </c>
      <c r="AK15">
        <v>94.305960153681141</v>
      </c>
      <c r="AL15">
        <v>405.11832599206463</v>
      </c>
      <c r="AM15">
        <v>6.1888695053538167E-2</v>
      </c>
      <c r="AN15">
        <v>6.4289338257854851</v>
      </c>
    </row>
    <row r="16" spans="1:40" x14ac:dyDescent="0.45">
      <c r="A16" s="1" t="s">
        <v>53</v>
      </c>
      <c r="B16">
        <v>410.81842964629692</v>
      </c>
      <c r="C16">
        <v>19.604801762034299</v>
      </c>
      <c r="D16">
        <v>4.7163588802368777</v>
      </c>
      <c r="E16">
        <v>2.8957156124121068</v>
      </c>
      <c r="F16">
        <v>71.253248600284792</v>
      </c>
      <c r="G16">
        <v>12.08086845816351</v>
      </c>
      <c r="H16">
        <v>31.747679109659661</v>
      </c>
      <c r="I16">
        <v>33.72769689250778</v>
      </c>
      <c r="J16">
        <v>54.984271019740788</v>
      </c>
      <c r="K16">
        <v>9.1338604756595316</v>
      </c>
      <c r="L16">
        <v>77.870623236015746</v>
      </c>
      <c r="M16">
        <v>78.818641254168824</v>
      </c>
      <c r="N16">
        <v>21.50140622283087</v>
      </c>
      <c r="O16">
        <v>17.603489402580831</v>
      </c>
      <c r="P16">
        <v>43.900088435426063</v>
      </c>
      <c r="Q16">
        <v>34.687851711621917</v>
      </c>
      <c r="R16">
        <v>19.64058999577081</v>
      </c>
      <c r="S16">
        <v>128.51127570237131</v>
      </c>
      <c r="T16">
        <v>6.2908871789326248</v>
      </c>
      <c r="U16">
        <v>124.3259925511416</v>
      </c>
      <c r="V16">
        <v>392.49925054760757</v>
      </c>
      <c r="W16">
        <v>608.99751010143575</v>
      </c>
      <c r="X16">
        <v>5.3961118415031031</v>
      </c>
      <c r="Y16">
        <v>1.5718608771065341</v>
      </c>
      <c r="Z16">
        <v>55.326768176258632</v>
      </c>
      <c r="AA16">
        <v>151.63459920292331</v>
      </c>
      <c r="AB16">
        <v>0.67916740372390294</v>
      </c>
      <c r="AC16">
        <v>138.70526696328699</v>
      </c>
      <c r="AD16">
        <v>26.088668402721009</v>
      </c>
      <c r="AE16">
        <v>45.097610026771733</v>
      </c>
      <c r="AF16">
        <v>8.0311227462542369</v>
      </c>
      <c r="AG16">
        <v>488.1734311774598</v>
      </c>
      <c r="AH16">
        <v>240.99755039411431</v>
      </c>
      <c r="AI16">
        <v>60.604107552080201</v>
      </c>
      <c r="AJ16">
        <v>301.92315597893241</v>
      </c>
      <c r="AK16">
        <v>142.85109262540249</v>
      </c>
      <c r="AL16">
        <v>779.04531813898018</v>
      </c>
      <c r="AM16">
        <v>0.11482173033470119</v>
      </c>
      <c r="AN16">
        <v>11.735362100060581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7432.4360032853456</v>
      </c>
      <c r="C2">
        <v>260.16920498770099</v>
      </c>
      <c r="D2">
        <v>80.760414494547234</v>
      </c>
      <c r="E2">
        <v>37.646950712771442</v>
      </c>
      <c r="F2">
        <v>363.54154159912122</v>
      </c>
      <c r="G2">
        <v>108.51922072562</v>
      </c>
      <c r="H2">
        <v>43.270369148483539</v>
      </c>
      <c r="I2">
        <v>48.705891772546742</v>
      </c>
      <c r="J2">
        <v>50.658955553497663</v>
      </c>
      <c r="K2">
        <v>7.8160106541898182</v>
      </c>
      <c r="L2">
        <v>42.51585772203731</v>
      </c>
      <c r="M2">
        <v>94.583483103533538</v>
      </c>
      <c r="N2">
        <v>65.148134125674829</v>
      </c>
      <c r="O2">
        <v>9.8976076864408551</v>
      </c>
      <c r="P2">
        <v>30.381007848464339</v>
      </c>
      <c r="Q2">
        <v>9.6523397133514024</v>
      </c>
      <c r="R2">
        <v>18.100861900252131</v>
      </c>
      <c r="S2">
        <v>157.98110023817179</v>
      </c>
      <c r="T2">
        <v>14.131006180420769</v>
      </c>
      <c r="U2">
        <v>78.218378767750266</v>
      </c>
      <c r="V2">
        <v>96.790201976816192</v>
      </c>
      <c r="W2">
        <v>240.15207084534089</v>
      </c>
      <c r="X2">
        <v>2.2147917911487038</v>
      </c>
      <c r="Y2">
        <v>0.74327891868690132</v>
      </c>
      <c r="Z2">
        <v>33.024142568570703</v>
      </c>
      <c r="AA2">
        <v>83.776828743813624</v>
      </c>
      <c r="AB2">
        <v>0.34026242373401089</v>
      </c>
      <c r="AC2">
        <v>911.65844547917573</v>
      </c>
      <c r="AD2">
        <v>89.222005039058971</v>
      </c>
      <c r="AE2">
        <v>41.564091797599623</v>
      </c>
      <c r="AF2">
        <v>15.6278929871046</v>
      </c>
      <c r="AG2">
        <v>1864.3305687809709</v>
      </c>
      <c r="AH2">
        <v>285.79075789856148</v>
      </c>
      <c r="AI2">
        <v>78.090135482715695</v>
      </c>
      <c r="AJ2">
        <v>392.66882091441119</v>
      </c>
      <c r="AK2">
        <v>213.22296555426831</v>
      </c>
      <c r="AL2">
        <v>647.67491544907125</v>
      </c>
      <c r="AM2">
        <v>0.13264790474437579</v>
      </c>
      <c r="AN2">
        <v>42.623138441906789</v>
      </c>
    </row>
    <row r="3" spans="1:40" x14ac:dyDescent="0.45">
      <c r="A3" s="1" t="s">
        <v>55</v>
      </c>
      <c r="B3">
        <v>3.2114446445020062</v>
      </c>
      <c r="C3">
        <v>0.2781791363093572</v>
      </c>
      <c r="D3">
        <v>0.1006365708730788</v>
      </c>
      <c r="E3">
        <v>8.9998043581402315E-2</v>
      </c>
      <c r="F3">
        <v>1.1793970237989939</v>
      </c>
      <c r="G3">
        <v>0.58928837727879657</v>
      </c>
      <c r="H3">
        <v>0.3762953564717445</v>
      </c>
      <c r="I3">
        <v>0.43284697475053441</v>
      </c>
      <c r="J3">
        <v>1.9939191850867799</v>
      </c>
      <c r="K3">
        <v>7.8785877243873148E-2</v>
      </c>
      <c r="L3">
        <v>0.53200966923004622</v>
      </c>
      <c r="M3">
        <v>2.1122073607594198</v>
      </c>
      <c r="N3">
        <v>0.2255009639092122</v>
      </c>
      <c r="O3">
        <v>0.12252361366029001</v>
      </c>
      <c r="P3">
        <v>0.23919666484738061</v>
      </c>
      <c r="Q3">
        <v>0.1481566408659076</v>
      </c>
      <c r="R3">
        <v>0.13120277719185189</v>
      </c>
      <c r="S3">
        <v>0.96754957737179992</v>
      </c>
      <c r="T3">
        <v>5.6384399405102488E-2</v>
      </c>
      <c r="U3">
        <v>1.269078717885757</v>
      </c>
      <c r="V3">
        <v>0.58911840092028922</v>
      </c>
      <c r="W3">
        <v>0.7292810652732401</v>
      </c>
      <c r="X3">
        <v>1.4401851340080769E-2</v>
      </c>
      <c r="Y3">
        <v>8.7059019762685021E-3</v>
      </c>
      <c r="Z3">
        <v>0.23612764972967021</v>
      </c>
      <c r="AA3">
        <v>0.87489642068978457</v>
      </c>
      <c r="AB3">
        <v>5.7169973816422401E-3</v>
      </c>
      <c r="AC3">
        <v>4.1067711247038892</v>
      </c>
      <c r="AD3">
        <v>0.70752272114931891</v>
      </c>
      <c r="AE3">
        <v>2.4707526364211261</v>
      </c>
      <c r="AF3">
        <v>0.11814456368635461</v>
      </c>
      <c r="AG3">
        <v>2.0790095810991689</v>
      </c>
      <c r="AH3">
        <v>6.2603755661118816</v>
      </c>
      <c r="AI3">
        <v>0.33503979261951428</v>
      </c>
      <c r="AJ3">
        <v>1.8761191881909629</v>
      </c>
      <c r="AK3">
        <v>1.048747500465679</v>
      </c>
      <c r="AL3">
        <v>11.734471363041701</v>
      </c>
      <c r="AM3">
        <v>1.3024593351656001E-3</v>
      </c>
      <c r="AN3">
        <v>0.17927550187907959</v>
      </c>
    </row>
    <row r="4" spans="1:40" x14ac:dyDescent="0.45">
      <c r="A4" s="1" t="s">
        <v>56</v>
      </c>
      <c r="B4">
        <v>44.690960201648089</v>
      </c>
      <c r="C4">
        <v>6.0538837504188612</v>
      </c>
      <c r="D4">
        <v>0.34048507571100622</v>
      </c>
      <c r="E4">
        <v>1.9371727419916052E-2</v>
      </c>
      <c r="F4">
        <v>0.30820179816939608</v>
      </c>
      <c r="G4">
        <v>7.1130009790897897E-2</v>
      </c>
      <c r="H4">
        <v>0.41003993710462661</v>
      </c>
      <c r="I4">
        <v>0.48622176522018512</v>
      </c>
      <c r="J4">
        <v>0.19817581493493361</v>
      </c>
      <c r="K4">
        <v>5.7238425509991323E-2</v>
      </c>
      <c r="L4">
        <v>0.25124952480962298</v>
      </c>
      <c r="M4">
        <v>8.8216283036253673E-2</v>
      </c>
      <c r="N4">
        <v>3.3301217836642208E-2</v>
      </c>
      <c r="O4">
        <v>2.34917416509429E-2</v>
      </c>
      <c r="P4">
        <v>3.149512386452763E-2</v>
      </c>
      <c r="Q4">
        <v>2.0475694157064139E-2</v>
      </c>
      <c r="R4">
        <v>6.8105779680043194E-2</v>
      </c>
      <c r="S4">
        <v>0.69209465071231713</v>
      </c>
      <c r="T4">
        <v>0.1591010694684197</v>
      </c>
      <c r="U4">
        <v>0.30037944990218829</v>
      </c>
      <c r="V4">
        <v>0.41387520602784028</v>
      </c>
      <c r="W4">
        <v>3.594758977146649</v>
      </c>
      <c r="X4">
        <v>1.5503317186312791E-2</v>
      </c>
      <c r="Y4">
        <v>2.3536608240263572E-3</v>
      </c>
      <c r="Z4">
        <v>0.27337587725960072</v>
      </c>
      <c r="AA4">
        <v>0.31439371078242812</v>
      </c>
      <c r="AB4">
        <v>9.2685810743286352E-4</v>
      </c>
      <c r="AC4">
        <v>0.6517169465575654</v>
      </c>
      <c r="AD4">
        <v>1.13867664023266</v>
      </c>
      <c r="AE4">
        <v>0.1875811088103447</v>
      </c>
      <c r="AF4">
        <v>0.17051469042795109</v>
      </c>
      <c r="AG4">
        <v>29.952792267678952</v>
      </c>
      <c r="AH4">
        <v>1.9596741385625329</v>
      </c>
      <c r="AI4">
        <v>0.4873089345073639</v>
      </c>
      <c r="AJ4">
        <v>2.0967101108697199</v>
      </c>
      <c r="AK4">
        <v>1.209710657879834</v>
      </c>
      <c r="AL4">
        <v>1.827325024058063</v>
      </c>
      <c r="AM4">
        <v>7.588106860107705E-4</v>
      </c>
      <c r="AN4">
        <v>1.853050284883635</v>
      </c>
    </row>
    <row r="5" spans="1:40" x14ac:dyDescent="0.45">
      <c r="A5" s="1" t="s">
        <v>57</v>
      </c>
      <c r="B5">
        <v>173.31192220843459</v>
      </c>
      <c r="C5">
        <v>18.262060228986691</v>
      </c>
      <c r="D5">
        <v>4.4880316425052351</v>
      </c>
      <c r="E5">
        <v>7.606300782657561</v>
      </c>
      <c r="F5">
        <v>115.3086167111835</v>
      </c>
      <c r="G5">
        <v>34.971623066296971</v>
      </c>
      <c r="H5">
        <v>22.552463992071591</v>
      </c>
      <c r="I5">
        <v>25.510965540402321</v>
      </c>
      <c r="J5">
        <v>27.870361775995651</v>
      </c>
      <c r="K5">
        <v>28.597304146071721</v>
      </c>
      <c r="L5">
        <v>1625.8291757902871</v>
      </c>
      <c r="M5">
        <v>70.467296692536294</v>
      </c>
      <c r="N5">
        <v>23.286998947775309</v>
      </c>
      <c r="O5">
        <v>19.636495684093781</v>
      </c>
      <c r="P5">
        <v>48.996048677017967</v>
      </c>
      <c r="Q5">
        <v>20.393019633490152</v>
      </c>
      <c r="R5">
        <v>7.2682174591727033</v>
      </c>
      <c r="S5">
        <v>57.793815231034458</v>
      </c>
      <c r="T5">
        <v>7.2974643262122951</v>
      </c>
      <c r="U5">
        <v>132.38675498963781</v>
      </c>
      <c r="V5">
        <v>163.44261302911301</v>
      </c>
      <c r="W5">
        <v>183.45632799658779</v>
      </c>
      <c r="X5">
        <v>2.083956234474972</v>
      </c>
      <c r="Y5">
        <v>0.96413135501373026</v>
      </c>
      <c r="Z5">
        <v>34.943540325475666</v>
      </c>
      <c r="AA5">
        <v>97.957552055113922</v>
      </c>
      <c r="AB5">
        <v>0.49415512960213398</v>
      </c>
      <c r="AC5">
        <v>76.633087129161638</v>
      </c>
      <c r="AD5">
        <v>33.482997923978708</v>
      </c>
      <c r="AE5">
        <v>27.188479555801891</v>
      </c>
      <c r="AF5">
        <v>12.62696961888531</v>
      </c>
      <c r="AG5">
        <v>176.04086777400329</v>
      </c>
      <c r="AH5">
        <v>217.36873580813429</v>
      </c>
      <c r="AI5">
        <v>35.673834077585347</v>
      </c>
      <c r="AJ5">
        <v>179.27045087636401</v>
      </c>
      <c r="AK5">
        <v>95.759799157327535</v>
      </c>
      <c r="AL5">
        <v>678.34095854603947</v>
      </c>
      <c r="AM5">
        <v>0.26001949591329943</v>
      </c>
      <c r="AN5">
        <v>12.074702152700089</v>
      </c>
    </row>
    <row r="6" spans="1:40" x14ac:dyDescent="0.45">
      <c r="A6" s="1" t="s">
        <v>58</v>
      </c>
      <c r="B6">
        <v>273.03322165612531</v>
      </c>
      <c r="C6">
        <v>26.401443029498889</v>
      </c>
      <c r="D6">
        <v>6.5931012098483013</v>
      </c>
      <c r="E6">
        <v>5.0538933856703361</v>
      </c>
      <c r="F6">
        <v>120.88352930476189</v>
      </c>
      <c r="G6">
        <v>18.849498973375312</v>
      </c>
      <c r="H6">
        <v>38.669845832201617</v>
      </c>
      <c r="I6">
        <v>42.180389799001233</v>
      </c>
      <c r="J6">
        <v>66.808993735258866</v>
      </c>
      <c r="K6">
        <v>24.688706522835261</v>
      </c>
      <c r="L6">
        <v>721.80060929672038</v>
      </c>
      <c r="M6">
        <v>94.707581290543359</v>
      </c>
      <c r="N6">
        <v>24.97505009194764</v>
      </c>
      <c r="O6">
        <v>37.85783004559903</v>
      </c>
      <c r="P6">
        <v>64.676816427038034</v>
      </c>
      <c r="Q6">
        <v>33.590906746811527</v>
      </c>
      <c r="R6">
        <v>17.16068717914067</v>
      </c>
      <c r="S6">
        <v>152.32914393856231</v>
      </c>
      <c r="T6">
        <v>10.90766941813755</v>
      </c>
      <c r="U6">
        <v>249.61974593546489</v>
      </c>
      <c r="V6">
        <v>729.72058673797414</v>
      </c>
      <c r="W6">
        <v>538.02071016476532</v>
      </c>
      <c r="X6">
        <v>3.7459778180046031</v>
      </c>
      <c r="Y6">
        <v>1.6311880834288861</v>
      </c>
      <c r="Z6">
        <v>57.440143974454159</v>
      </c>
      <c r="AA6">
        <v>170.9779369868574</v>
      </c>
      <c r="AB6">
        <v>1.0381381961228839</v>
      </c>
      <c r="AC6">
        <v>142.40990366538421</v>
      </c>
      <c r="AD6">
        <v>47.393397537182352</v>
      </c>
      <c r="AE6">
        <v>56.156959346226678</v>
      </c>
      <c r="AF6">
        <v>15.87706128345569</v>
      </c>
      <c r="AG6">
        <v>371.21704730826463</v>
      </c>
      <c r="AH6">
        <v>364.24080626071952</v>
      </c>
      <c r="AI6">
        <v>65.252076545845071</v>
      </c>
      <c r="AJ6">
        <v>388.5916114994767</v>
      </c>
      <c r="AK6">
        <v>187.07132551305</v>
      </c>
      <c r="AL6">
        <v>1446.3515278779159</v>
      </c>
      <c r="AM6">
        <v>0.45988786441193918</v>
      </c>
      <c r="AN6">
        <v>35.598216312030161</v>
      </c>
    </row>
    <row r="7" spans="1:40" x14ac:dyDescent="0.45">
      <c r="A7" s="1" t="s">
        <v>59</v>
      </c>
      <c r="B7">
        <v>11.12705495180527</v>
      </c>
      <c r="C7">
        <v>1.211032320208149</v>
      </c>
      <c r="D7">
        <v>0.33609912228395439</v>
      </c>
      <c r="E7">
        <v>0.139756598307124</v>
      </c>
      <c r="F7">
        <v>2.8810318124237262</v>
      </c>
      <c r="G7">
        <v>0.68733305214868679</v>
      </c>
      <c r="H7">
        <v>4.1040410716772211</v>
      </c>
      <c r="I7">
        <v>4.8672431753113852</v>
      </c>
      <c r="J7">
        <v>4.1476978370848201</v>
      </c>
      <c r="K7">
        <v>1.073583144048869</v>
      </c>
      <c r="L7">
        <v>2.3306064160063</v>
      </c>
      <c r="M7">
        <v>2.729429678546015</v>
      </c>
      <c r="N7">
        <v>0.66900118684191201</v>
      </c>
      <c r="O7">
        <v>0.8218804780933967</v>
      </c>
      <c r="P7">
        <v>10.901485758912139</v>
      </c>
      <c r="Q7">
        <v>0.93034653250319255</v>
      </c>
      <c r="R7">
        <v>0.93893887021806799</v>
      </c>
      <c r="S7">
        <v>5.1875399392368324</v>
      </c>
      <c r="T7">
        <v>0.46135640526015409</v>
      </c>
      <c r="U7">
        <v>7.8825617334469422</v>
      </c>
      <c r="V7">
        <v>6.7637009468028557</v>
      </c>
      <c r="W7">
        <v>16.712604433032411</v>
      </c>
      <c r="X7">
        <v>0.14879035915211081</v>
      </c>
      <c r="Y7">
        <v>5.1081396612084662E-2</v>
      </c>
      <c r="Z7">
        <v>2.1931818016766318</v>
      </c>
      <c r="AA7">
        <v>5.3809969708647438</v>
      </c>
      <c r="AB7">
        <v>2.9335305103426919E-2</v>
      </c>
      <c r="AC7">
        <v>6.3312751544822534</v>
      </c>
      <c r="AD7">
        <v>2.8140004802416638</v>
      </c>
      <c r="AE7">
        <v>2.4278948307966282</v>
      </c>
      <c r="AF7">
        <v>0.86094407750359736</v>
      </c>
      <c r="AG7">
        <v>15.810940970652361</v>
      </c>
      <c r="AH7">
        <v>17.199775318994739</v>
      </c>
      <c r="AI7">
        <v>3.4219176745199569</v>
      </c>
      <c r="AJ7">
        <v>23.46271621939939</v>
      </c>
      <c r="AK7">
        <v>7.4130119408936537</v>
      </c>
      <c r="AL7">
        <v>91.648679096735847</v>
      </c>
      <c r="AM7">
        <v>2.0225643646701048E-2</v>
      </c>
      <c r="AN7">
        <v>3.5687001857584129</v>
      </c>
    </row>
    <row r="8" spans="1:40" x14ac:dyDescent="0.45">
      <c r="A8" s="1" t="s">
        <v>60</v>
      </c>
      <c r="B8">
        <v>12.048295602938721</v>
      </c>
      <c r="C8">
        <v>1.1139439452403681</v>
      </c>
      <c r="D8">
        <v>0.29959660259606058</v>
      </c>
      <c r="E8">
        <v>0.2304077813577903</v>
      </c>
      <c r="F8">
        <v>6.5189632555316939</v>
      </c>
      <c r="G8">
        <v>1.066345290129679</v>
      </c>
      <c r="H8">
        <v>1.4736539171052101</v>
      </c>
      <c r="I8">
        <v>1.5554399467607909</v>
      </c>
      <c r="J8">
        <v>3.212497103804465</v>
      </c>
      <c r="K8">
        <v>0.88639082435329319</v>
      </c>
      <c r="L8">
        <v>14.11340528480906</v>
      </c>
      <c r="M8">
        <v>4.8362489555153161</v>
      </c>
      <c r="N8">
        <v>1.3485753455591769</v>
      </c>
      <c r="O8">
        <v>1.791597690711128</v>
      </c>
      <c r="P8">
        <v>2.592750354896745</v>
      </c>
      <c r="Q8">
        <v>1.5444381798645239</v>
      </c>
      <c r="R8">
        <v>0.86786643399269814</v>
      </c>
      <c r="S8">
        <v>8.0917888778807097</v>
      </c>
      <c r="T8">
        <v>0.47392185683000138</v>
      </c>
      <c r="U8">
        <v>10.701817946839491</v>
      </c>
      <c r="V8">
        <v>48.217926907450988</v>
      </c>
      <c r="W8">
        <v>23.465886247516391</v>
      </c>
      <c r="X8">
        <v>0.1654554323564868</v>
      </c>
      <c r="Y8">
        <v>7.9533311265237189E-2</v>
      </c>
      <c r="Z8">
        <v>2.5239954397909692</v>
      </c>
      <c r="AA8">
        <v>8.2987513036123186</v>
      </c>
      <c r="AB8">
        <v>4.4236074749613732E-2</v>
      </c>
      <c r="AC8">
        <v>6.7501119697986089</v>
      </c>
      <c r="AD8">
        <v>1.8196809746694089</v>
      </c>
      <c r="AE8">
        <v>2.3904639378566239</v>
      </c>
      <c r="AF8">
        <v>0.63206112977032236</v>
      </c>
      <c r="AG8">
        <v>13.381418099525259</v>
      </c>
      <c r="AH8">
        <v>15.84922087889705</v>
      </c>
      <c r="AI8">
        <v>2.5956809051414358</v>
      </c>
      <c r="AJ8">
        <v>17.46170909570597</v>
      </c>
      <c r="AK8">
        <v>8.2895010029623002</v>
      </c>
      <c r="AL8">
        <v>61.018009820546773</v>
      </c>
      <c r="AM8">
        <v>1.9465910806384091E-2</v>
      </c>
      <c r="AN8">
        <v>1.7142840270445701</v>
      </c>
    </row>
    <row r="9" spans="1:40" x14ac:dyDescent="0.45">
      <c r="A9" s="1" t="s">
        <v>61</v>
      </c>
      <c r="B9">
        <v>129.2800730160408</v>
      </c>
      <c r="C9">
        <v>4.3728449460161816</v>
      </c>
      <c r="D9">
        <v>0.2198044843588372</v>
      </c>
      <c r="E9">
        <v>7.3030926748082342E-2</v>
      </c>
      <c r="F9">
        <v>5.5468197600364686</v>
      </c>
      <c r="G9">
        <v>0.65085343339045321</v>
      </c>
      <c r="H9">
        <v>0.40755486324052398</v>
      </c>
      <c r="I9">
        <v>0.45868989149881367</v>
      </c>
      <c r="J9">
        <v>0.49874458871760791</v>
      </c>
      <c r="K9">
        <v>0.1050776027145201</v>
      </c>
      <c r="L9">
        <v>0.39988269567588031</v>
      </c>
      <c r="M9">
        <v>0.69234599379754691</v>
      </c>
      <c r="N9">
        <v>0.17503200169396671</v>
      </c>
      <c r="O9">
        <v>8.0345624695755069E-2</v>
      </c>
      <c r="P9">
        <v>0.1934841019546476</v>
      </c>
      <c r="Q9">
        <v>7.3680463250729702E-2</v>
      </c>
      <c r="R9">
        <v>0.15967446683731909</v>
      </c>
      <c r="S9">
        <v>1.665486147545391</v>
      </c>
      <c r="T9">
        <v>0.31174734540155852</v>
      </c>
      <c r="U9">
        <v>0.74208071623231242</v>
      </c>
      <c r="V9">
        <v>0.88371960514828474</v>
      </c>
      <c r="W9">
        <v>1.8680507390119709</v>
      </c>
      <c r="X9">
        <v>2.317971072803399E-2</v>
      </c>
      <c r="Y9">
        <v>8.5108742083155747E-3</v>
      </c>
      <c r="Z9">
        <v>0.3786724043137919</v>
      </c>
      <c r="AA9">
        <v>0.94758009260767995</v>
      </c>
      <c r="AB9">
        <v>3.0464351765312589E-3</v>
      </c>
      <c r="AC9">
        <v>2.9764729233722709</v>
      </c>
      <c r="AD9">
        <v>0.85387223660087297</v>
      </c>
      <c r="AE9">
        <v>0.44968128869048191</v>
      </c>
      <c r="AF9">
        <v>0.33045765680013572</v>
      </c>
      <c r="AG9">
        <v>19.856489997227641</v>
      </c>
      <c r="AH9">
        <v>3.574130014342821</v>
      </c>
      <c r="AI9">
        <v>0.89346608585759779</v>
      </c>
      <c r="AJ9">
        <v>5.05825585610694</v>
      </c>
      <c r="AK9">
        <v>2.818894523987407</v>
      </c>
      <c r="AL9">
        <v>4.3872494731596454</v>
      </c>
      <c r="AM9">
        <v>1.011178035616885E-3</v>
      </c>
      <c r="AN9">
        <v>0.63073331434179847</v>
      </c>
    </row>
    <row r="10" spans="1:40" x14ac:dyDescent="0.45">
      <c r="A10" s="1" t="s">
        <v>62</v>
      </c>
      <c r="B10">
        <v>60.727435073129051</v>
      </c>
      <c r="C10">
        <v>11.99174182401832</v>
      </c>
      <c r="D10">
        <v>0.10690899767220551</v>
      </c>
      <c r="E10">
        <v>2.006734700576986E-2</v>
      </c>
      <c r="F10">
        <v>0.1366513107639134</v>
      </c>
      <c r="G10">
        <v>4.7039493306966731E-2</v>
      </c>
      <c r="H10">
        <v>0.32827140836106339</v>
      </c>
      <c r="I10">
        <v>0.39107547618673261</v>
      </c>
      <c r="J10">
        <v>6.1802527958492427E-2</v>
      </c>
      <c r="K10">
        <v>7.2196953815382839E-2</v>
      </c>
      <c r="L10">
        <v>0.28830755566154798</v>
      </c>
      <c r="M10">
        <v>5.8539948452307533E-2</v>
      </c>
      <c r="N10">
        <v>1.7474714641283182E-2</v>
      </c>
      <c r="O10">
        <v>1.8083241964533751E-2</v>
      </c>
      <c r="P10">
        <v>2.8282995270893001E-2</v>
      </c>
      <c r="Q10">
        <v>1.7499838213775518E-2</v>
      </c>
      <c r="R10">
        <v>1.9919497227956089E-2</v>
      </c>
      <c r="S10">
        <v>0.13815589630267969</v>
      </c>
      <c r="T10">
        <v>0.23879189883814811</v>
      </c>
      <c r="U10">
        <v>0.24472680912461381</v>
      </c>
      <c r="V10">
        <v>0.48125946673400161</v>
      </c>
      <c r="W10">
        <v>1.411637109599994</v>
      </c>
      <c r="X10">
        <v>2.4809377202403931E-2</v>
      </c>
      <c r="Y10">
        <v>1.9853150146868339E-3</v>
      </c>
      <c r="Z10">
        <v>0.44618924208357558</v>
      </c>
      <c r="AA10">
        <v>0.25528995044222369</v>
      </c>
      <c r="AB10">
        <v>8.2152247607634446E-4</v>
      </c>
      <c r="AC10">
        <v>0.34088674317735612</v>
      </c>
      <c r="AD10">
        <v>0.72620202997777628</v>
      </c>
      <c r="AE10">
        <v>0.14894994791490099</v>
      </c>
      <c r="AF10">
        <v>0.31716219005982899</v>
      </c>
      <c r="AG10">
        <v>23.832555377635579</v>
      </c>
      <c r="AH10">
        <v>2.5223797664246641</v>
      </c>
      <c r="AI10">
        <v>0.67599084182223945</v>
      </c>
      <c r="AJ10">
        <v>2.3007869764132778</v>
      </c>
      <c r="AK10">
        <v>1.3711882164196969</v>
      </c>
      <c r="AL10">
        <v>1.793565158863629</v>
      </c>
      <c r="AM10">
        <v>3.3641896908039471E-4</v>
      </c>
      <c r="AN10">
        <v>1.5613950867027999</v>
      </c>
    </row>
    <row r="11" spans="1:40" x14ac:dyDescent="0.45">
      <c r="A11" s="1" t="s">
        <v>63</v>
      </c>
      <c r="B11">
        <v>10.04672973454433</v>
      </c>
      <c r="C11">
        <v>0.90117385463538247</v>
      </c>
      <c r="D11">
        <v>7.0871906517789102E-2</v>
      </c>
      <c r="E11">
        <v>4.9269964200866316E-3</v>
      </c>
      <c r="F11">
        <v>9.4974422884563689E-2</v>
      </c>
      <c r="G11">
        <v>0.1000266487608831</v>
      </c>
      <c r="H11">
        <v>6.2792219125085785E-2</v>
      </c>
      <c r="I11">
        <v>7.3896480689119026E-2</v>
      </c>
      <c r="J11">
        <v>0.114695223894536</v>
      </c>
      <c r="K11">
        <v>1.020297421629923E-2</v>
      </c>
      <c r="L11">
        <v>3.0621690457109649E-2</v>
      </c>
      <c r="M11">
        <v>4.3912725120285073E-2</v>
      </c>
      <c r="N11">
        <v>1.6547182481685959E-2</v>
      </c>
      <c r="O11">
        <v>6.4262782650980387E-3</v>
      </c>
      <c r="P11">
        <v>1.1583090668419531E-2</v>
      </c>
      <c r="Q11">
        <v>6.7178393939960586E-3</v>
      </c>
      <c r="R11">
        <v>4.385684939652628E-2</v>
      </c>
      <c r="S11">
        <v>0.43747656661871948</v>
      </c>
      <c r="T11">
        <v>0.1083461444563066</v>
      </c>
      <c r="U11">
        <v>7.2421474954342854E-2</v>
      </c>
      <c r="V11">
        <v>0.10425145218857231</v>
      </c>
      <c r="W11">
        <v>0.26071644755450551</v>
      </c>
      <c r="X11">
        <v>4.3469237714236931E-3</v>
      </c>
      <c r="Y11">
        <v>1.3499424532327901E-3</v>
      </c>
      <c r="Z11">
        <v>7.6755878953977341E-2</v>
      </c>
      <c r="AA11">
        <v>0.16685055074995589</v>
      </c>
      <c r="AB11">
        <v>2.3127781284432879E-4</v>
      </c>
      <c r="AC11">
        <v>0.49654718998244629</v>
      </c>
      <c r="AD11">
        <v>0.14484469030891231</v>
      </c>
      <c r="AE11">
        <v>8.7259385138151679E-2</v>
      </c>
      <c r="AF11">
        <v>4.9396601792099641E-2</v>
      </c>
      <c r="AG11">
        <v>2.5063422144383809</v>
      </c>
      <c r="AH11">
        <v>0.69144153341443526</v>
      </c>
      <c r="AI11">
        <v>0.14408699834506061</v>
      </c>
      <c r="AJ11">
        <v>1.031130589285042</v>
      </c>
      <c r="AK11">
        <v>0.37889476835376901</v>
      </c>
      <c r="AL11">
        <v>0.56557486201717677</v>
      </c>
      <c r="AM11">
        <v>1.037078551153601E-4</v>
      </c>
      <c r="AN11">
        <v>0.1744787645637986</v>
      </c>
    </row>
    <row r="12" spans="1:40" x14ac:dyDescent="0.45">
      <c r="A12" s="1" t="s">
        <v>64</v>
      </c>
      <c r="B12">
        <v>65.194547643492243</v>
      </c>
      <c r="C12">
        <v>1.102498497309693</v>
      </c>
      <c r="D12">
        <v>0.1229499493821493</v>
      </c>
      <c r="E12">
        <v>1.497028585101385E-2</v>
      </c>
      <c r="F12">
        <v>0.1022408202953541</v>
      </c>
      <c r="G12">
        <v>5.1346443251348538E-2</v>
      </c>
      <c r="H12">
        <v>0.44377261071424212</v>
      </c>
      <c r="I12">
        <v>0.53316967245424762</v>
      </c>
      <c r="J12">
        <v>7.420139928794986E-2</v>
      </c>
      <c r="K12">
        <v>5.2314890530527208E-2</v>
      </c>
      <c r="L12">
        <v>0.13945388943572409</v>
      </c>
      <c r="M12">
        <v>7.1794437172191181E-2</v>
      </c>
      <c r="N12">
        <v>1.9463621385859501E-2</v>
      </c>
      <c r="O12">
        <v>2.0039585478450021E-2</v>
      </c>
      <c r="P12">
        <v>2.6418807088696709E-2</v>
      </c>
      <c r="Q12">
        <v>1.8654513338491361E-2</v>
      </c>
      <c r="R12">
        <v>2.5718223791641039E-2</v>
      </c>
      <c r="S12">
        <v>0.21752653384653051</v>
      </c>
      <c r="T12">
        <v>0.14935124208131559</v>
      </c>
      <c r="U12">
        <v>0.24745254095484251</v>
      </c>
      <c r="V12">
        <v>0.33979295656650271</v>
      </c>
      <c r="W12">
        <v>1.1500764148592919</v>
      </c>
      <c r="X12">
        <v>1.7249180743921361E-2</v>
      </c>
      <c r="Y12">
        <v>1.54928096892664E-3</v>
      </c>
      <c r="Z12">
        <v>0.30609059130729438</v>
      </c>
      <c r="AA12">
        <v>0.1984098787196048</v>
      </c>
      <c r="AB12">
        <v>7.5187306070048946E-4</v>
      </c>
      <c r="AC12">
        <v>0.51429115858357644</v>
      </c>
      <c r="AD12">
        <v>0.45655408240368017</v>
      </c>
      <c r="AE12">
        <v>0.11921685530891039</v>
      </c>
      <c r="AF12">
        <v>0.1887830743344015</v>
      </c>
      <c r="AG12">
        <v>10.430512330790521</v>
      </c>
      <c r="AH12">
        <v>1.711275492505639</v>
      </c>
      <c r="AI12">
        <v>0.47172660427528618</v>
      </c>
      <c r="AJ12">
        <v>1.927660798170064</v>
      </c>
      <c r="AK12">
        <v>1.1342694732196521</v>
      </c>
      <c r="AL12">
        <v>1.4238023564712901</v>
      </c>
      <c r="AM12">
        <v>3.6327311947965149E-4</v>
      </c>
      <c r="AN12">
        <v>0.12930690317366811</v>
      </c>
    </row>
    <row r="13" spans="1:40" x14ac:dyDescent="0.45">
      <c r="A13" s="1" t="s">
        <v>65</v>
      </c>
      <c r="B13">
        <v>34.014618799825108</v>
      </c>
      <c r="C13">
        <v>2.878390941739148</v>
      </c>
      <c r="D13">
        <v>0.21013865801903239</v>
      </c>
      <c r="E13">
        <v>2.9506752751665019E-2</v>
      </c>
      <c r="F13">
        <v>4.7982119817980227</v>
      </c>
      <c r="G13">
        <v>0.92289072092967539</v>
      </c>
      <c r="H13">
        <v>0.25750024642163821</v>
      </c>
      <c r="I13">
        <v>0.27726112318104862</v>
      </c>
      <c r="J13">
        <v>0.90067693444183083</v>
      </c>
      <c r="K13">
        <v>5.6245705010537959E-2</v>
      </c>
      <c r="L13">
        <v>0.31916035704156509</v>
      </c>
      <c r="M13">
        <v>1.7936126054078561</v>
      </c>
      <c r="N13">
        <v>0.52543931418331036</v>
      </c>
      <c r="O13">
        <v>0.214868511285285</v>
      </c>
      <c r="P13">
        <v>0.33443799576048261</v>
      </c>
      <c r="Q13">
        <v>0.21464416819168711</v>
      </c>
      <c r="R13">
        <v>0.32473802793250889</v>
      </c>
      <c r="S13">
        <v>3.326614299156458</v>
      </c>
      <c r="T13">
        <v>0.17694472861125701</v>
      </c>
      <c r="U13">
        <v>0.84702712013556591</v>
      </c>
      <c r="V13">
        <v>0.74611948217270541</v>
      </c>
      <c r="W13">
        <v>1.299690116233605</v>
      </c>
      <c r="X13">
        <v>1.6777782132787151E-2</v>
      </c>
      <c r="Y13">
        <v>2.2977689269481891E-2</v>
      </c>
      <c r="Z13">
        <v>0.27198134968607462</v>
      </c>
      <c r="AA13">
        <v>2.3293518130417201</v>
      </c>
      <c r="AB13">
        <v>4.7343640466398556E-3</v>
      </c>
      <c r="AC13">
        <v>2.9574651551020712</v>
      </c>
      <c r="AD13">
        <v>0.51322620073900604</v>
      </c>
      <c r="AE13">
        <v>0.64772104082798432</v>
      </c>
      <c r="AF13">
        <v>0.16520028314550581</v>
      </c>
      <c r="AG13">
        <v>17.541830765117741</v>
      </c>
      <c r="AH13">
        <v>3.4628127284919059</v>
      </c>
      <c r="AI13">
        <v>0.47197115203435119</v>
      </c>
      <c r="AJ13">
        <v>3.4263085421270092</v>
      </c>
      <c r="AK13">
        <v>1.6190011169703999</v>
      </c>
      <c r="AL13">
        <v>7.8512734460545683</v>
      </c>
      <c r="AM13">
        <v>9.4997766809369524E-4</v>
      </c>
      <c r="AN13">
        <v>1.6100162978586201</v>
      </c>
    </row>
    <row r="14" spans="1:40" x14ac:dyDescent="0.45">
      <c r="A14" s="1" t="s">
        <v>66</v>
      </c>
      <c r="B14">
        <v>66.680974953919133</v>
      </c>
      <c r="C14">
        <v>10.87106682132978</v>
      </c>
      <c r="D14">
        <v>1.5880987520386449</v>
      </c>
      <c r="E14">
        <v>2.51422340487348E-2</v>
      </c>
      <c r="F14">
        <v>0.1714879328978749</v>
      </c>
      <c r="G14">
        <v>0.20226380001476291</v>
      </c>
      <c r="H14">
        <v>0.31945945215057542</v>
      </c>
      <c r="I14">
        <v>0.38141388450479391</v>
      </c>
      <c r="J14">
        <v>6.7235464096004449E-2</v>
      </c>
      <c r="K14">
        <v>4.353579083504866E-2</v>
      </c>
      <c r="L14">
        <v>0.1283743050648484</v>
      </c>
      <c r="M14">
        <v>6.4774295921654845E-2</v>
      </c>
      <c r="N14">
        <v>2.821781034015863E-2</v>
      </c>
      <c r="O14">
        <v>1.6106579167253169E-2</v>
      </c>
      <c r="P14">
        <v>2.6745259966059039E-2</v>
      </c>
      <c r="Q14">
        <v>1.690251468225324E-2</v>
      </c>
      <c r="R14">
        <v>2.097430516028214E-2</v>
      </c>
      <c r="S14">
        <v>0.15433382675721569</v>
      </c>
      <c r="T14">
        <v>0.22588826323408079</v>
      </c>
      <c r="U14">
        <v>0.2129047219881329</v>
      </c>
      <c r="V14">
        <v>0.36379085586928878</v>
      </c>
      <c r="W14">
        <v>0.89024870035719694</v>
      </c>
      <c r="X14">
        <v>1.6147642436465801E-2</v>
      </c>
      <c r="Y14">
        <v>2.4818310566777899E-3</v>
      </c>
      <c r="Z14">
        <v>0.28851643750359368</v>
      </c>
      <c r="AA14">
        <v>0.29194804791357848</v>
      </c>
      <c r="AB14">
        <v>6.2451755663657299E-4</v>
      </c>
      <c r="AC14">
        <v>2.215629147566919</v>
      </c>
      <c r="AD14">
        <v>0.99964087780779542</v>
      </c>
      <c r="AE14">
        <v>0.1228004338399824</v>
      </c>
      <c r="AF14">
        <v>0.20407633909861461</v>
      </c>
      <c r="AG14">
        <v>22.307572265626249</v>
      </c>
      <c r="AH14">
        <v>1.9834978776023819</v>
      </c>
      <c r="AI14">
        <v>0.65885770242923614</v>
      </c>
      <c r="AJ14">
        <v>2.1770089252628111</v>
      </c>
      <c r="AK14">
        <v>1.191220259582729</v>
      </c>
      <c r="AL14">
        <v>1.8514793620569301</v>
      </c>
      <c r="AM14">
        <v>2.9605277644235073E-4</v>
      </c>
      <c r="AN14">
        <v>0.70353878921393065</v>
      </c>
    </row>
    <row r="15" spans="1:40" x14ac:dyDescent="0.45">
      <c r="A15" s="1" t="s">
        <v>67</v>
      </c>
      <c r="B15">
        <v>147.64645590683469</v>
      </c>
      <c r="C15">
        <v>23.91756432813035</v>
      </c>
      <c r="D15">
        <v>3.5321383283332661</v>
      </c>
      <c r="E15">
        <v>5.762087847958243E-2</v>
      </c>
      <c r="F15">
        <v>0.47327348048603551</v>
      </c>
      <c r="G15">
        <v>0.48333835401342778</v>
      </c>
      <c r="H15">
        <v>0.71759830232307653</v>
      </c>
      <c r="I15">
        <v>0.85368083321859523</v>
      </c>
      <c r="J15">
        <v>0.18544164362412571</v>
      </c>
      <c r="K15">
        <v>9.9233576592862777E-2</v>
      </c>
      <c r="L15">
        <v>0.31316938681787593</v>
      </c>
      <c r="M15">
        <v>0.18291379079952</v>
      </c>
      <c r="N15">
        <v>8.025640116740182E-2</v>
      </c>
      <c r="O15">
        <v>4.3195517510359292E-2</v>
      </c>
      <c r="P15">
        <v>7.12720622037189E-2</v>
      </c>
      <c r="Q15">
        <v>4.4757379360740472E-2</v>
      </c>
      <c r="R15">
        <v>6.0500702607591057E-2</v>
      </c>
      <c r="S15">
        <v>0.46549439195747933</v>
      </c>
      <c r="T15">
        <v>0.48665357609131149</v>
      </c>
      <c r="U15">
        <v>0.53614133143925824</v>
      </c>
      <c r="V15">
        <v>0.84880348198489175</v>
      </c>
      <c r="W15">
        <v>2.160705024572025</v>
      </c>
      <c r="X15">
        <v>3.5815718977265702E-2</v>
      </c>
      <c r="Y15">
        <v>6.0666042508846574E-3</v>
      </c>
      <c r="Z15">
        <v>0.63713441853691855</v>
      </c>
      <c r="AA15">
        <v>0.70626731693434541</v>
      </c>
      <c r="AB15">
        <v>1.616822336725844E-3</v>
      </c>
      <c r="AC15">
        <v>5.1691557252357381</v>
      </c>
      <c r="AD15">
        <v>2.1756489678048641</v>
      </c>
      <c r="AE15">
        <v>0.29546354885751602</v>
      </c>
      <c r="AF15">
        <v>0.44354014646576762</v>
      </c>
      <c r="AG15">
        <v>48.762171674126932</v>
      </c>
      <c r="AH15">
        <v>4.4253422127093991</v>
      </c>
      <c r="AI15">
        <v>1.4533564380433639</v>
      </c>
      <c r="AJ15">
        <v>5.0386224485539328</v>
      </c>
      <c r="AK15">
        <v>2.741961464383547</v>
      </c>
      <c r="AL15">
        <v>4.3450791665982251</v>
      </c>
      <c r="AM15">
        <v>7.4003340055195323E-4</v>
      </c>
      <c r="AN15">
        <v>1.4917165814040789</v>
      </c>
    </row>
    <row r="16" spans="1:40" x14ac:dyDescent="0.45">
      <c r="A16" s="1" t="s">
        <v>68</v>
      </c>
      <c r="B16">
        <v>26.008057144425091</v>
      </c>
      <c r="C16">
        <v>4.066207484172419</v>
      </c>
      <c r="D16">
        <v>0.6772326233396887</v>
      </c>
      <c r="E16">
        <v>1.039162124975225E-2</v>
      </c>
      <c r="F16">
        <v>0.11606244934362581</v>
      </c>
      <c r="G16">
        <v>0.10236556765968879</v>
      </c>
      <c r="H16">
        <v>0.1174458582342835</v>
      </c>
      <c r="I16">
        <v>0.13847594658349649</v>
      </c>
      <c r="J16">
        <v>3.8985334552334661E-2</v>
      </c>
      <c r="K16">
        <v>1.711056598068211E-2</v>
      </c>
      <c r="L16">
        <v>6.0749554398322622E-2</v>
      </c>
      <c r="M16">
        <v>4.1313746883924238E-2</v>
      </c>
      <c r="N16">
        <v>1.9236234613314349E-2</v>
      </c>
      <c r="O16">
        <v>9.2016600476982433E-3</v>
      </c>
      <c r="P16">
        <v>1.439406514579354E-2</v>
      </c>
      <c r="Q16">
        <v>9.4262026357741883E-3</v>
      </c>
      <c r="R16">
        <v>1.294708565833946E-2</v>
      </c>
      <c r="S16">
        <v>0.10393087218447521</v>
      </c>
      <c r="T16">
        <v>7.9571485390757465E-2</v>
      </c>
      <c r="U16">
        <v>0.1020353746555064</v>
      </c>
      <c r="V16">
        <v>0.14779145484721709</v>
      </c>
      <c r="W16">
        <v>0.35203788965423982</v>
      </c>
      <c r="X16">
        <v>6.1383197784818213E-3</v>
      </c>
      <c r="Y16">
        <v>1.092176492713481E-3</v>
      </c>
      <c r="Z16">
        <v>0.1086567618690772</v>
      </c>
      <c r="AA16">
        <v>0.12671482682637811</v>
      </c>
      <c r="AB16">
        <v>3.228450569187245E-4</v>
      </c>
      <c r="AC16">
        <v>1.033995896058324</v>
      </c>
      <c r="AD16">
        <v>0.36507048207992743</v>
      </c>
      <c r="AE16">
        <v>5.4874331242103093E-2</v>
      </c>
      <c r="AF16">
        <v>7.3691385392901335E-2</v>
      </c>
      <c r="AG16">
        <v>8.4513329648062872</v>
      </c>
      <c r="AH16">
        <v>0.75712479338375871</v>
      </c>
      <c r="AI16">
        <v>0.24781411462820371</v>
      </c>
      <c r="AJ16">
        <v>0.91395410055528714</v>
      </c>
      <c r="AK16">
        <v>0.50110194925579044</v>
      </c>
      <c r="AL16">
        <v>0.76938455080815205</v>
      </c>
      <c r="AM16">
        <v>1.4815743650234531E-4</v>
      </c>
      <c r="AN16">
        <v>0.23457354889497339</v>
      </c>
    </row>
    <row r="17" spans="1:40" x14ac:dyDescent="0.45">
      <c r="A17" s="1" t="s">
        <v>69</v>
      </c>
      <c r="B17">
        <v>88.222368966206417</v>
      </c>
      <c r="C17">
        <v>15.62675778004405</v>
      </c>
      <c r="D17">
        <v>6.7454460054893062</v>
      </c>
      <c r="E17">
        <v>6.7964078092443925E-2</v>
      </c>
      <c r="F17">
        <v>0.24442138652010251</v>
      </c>
      <c r="G17">
        <v>0.36259255269057877</v>
      </c>
      <c r="H17">
        <v>0.63735932715533605</v>
      </c>
      <c r="I17">
        <v>0.75920003709376038</v>
      </c>
      <c r="J17">
        <v>0.1219800196957804</v>
      </c>
      <c r="K17">
        <v>9.1167486021059785E-2</v>
      </c>
      <c r="L17">
        <v>0.32152796770300363</v>
      </c>
      <c r="M17">
        <v>0.12082560776056379</v>
      </c>
      <c r="N17">
        <v>4.9129940159381297E-2</v>
      </c>
      <c r="O17">
        <v>3.5941537138163782E-2</v>
      </c>
      <c r="P17">
        <v>5.8296393613713179E-2</v>
      </c>
      <c r="Q17">
        <v>3.7939202209282201E-2</v>
      </c>
      <c r="R17">
        <v>3.9630943235038671E-2</v>
      </c>
      <c r="S17">
        <v>0.2024000153344902</v>
      </c>
      <c r="T17">
        <v>0.32528131786235648</v>
      </c>
      <c r="U17">
        <v>0.48767121767667643</v>
      </c>
      <c r="V17">
        <v>0.65354938806630036</v>
      </c>
      <c r="W17">
        <v>1.61365398789116</v>
      </c>
      <c r="X17">
        <v>3.118737784382062E-2</v>
      </c>
      <c r="Y17">
        <v>3.4777711100968329E-3</v>
      </c>
      <c r="Z17">
        <v>0.55463213347219531</v>
      </c>
      <c r="AA17">
        <v>0.42372160065632247</v>
      </c>
      <c r="AB17">
        <v>1.3240484524255909E-3</v>
      </c>
      <c r="AC17">
        <v>4.3155251416478446</v>
      </c>
      <c r="AD17">
        <v>1.881043023979345</v>
      </c>
      <c r="AE17">
        <v>0.22269320222267791</v>
      </c>
      <c r="AF17">
        <v>0.28830941437403129</v>
      </c>
      <c r="AG17">
        <v>45.726495650261732</v>
      </c>
      <c r="AH17">
        <v>3.3481609579787821</v>
      </c>
      <c r="AI17">
        <v>0.85407671185950218</v>
      </c>
      <c r="AJ17">
        <v>3.6488422227540278</v>
      </c>
      <c r="AK17">
        <v>1.9092237497010449</v>
      </c>
      <c r="AL17">
        <v>3.6351577996700191</v>
      </c>
      <c r="AM17">
        <v>6.4180074045691832E-4</v>
      </c>
      <c r="AN17">
        <v>1.2475054995492381</v>
      </c>
    </row>
    <row r="18" spans="1:40" x14ac:dyDescent="0.45">
      <c r="A18" s="1" t="s">
        <v>70</v>
      </c>
      <c r="B18">
        <v>11.838818747431221</v>
      </c>
      <c r="C18">
        <v>1.919434881352972</v>
      </c>
      <c r="D18">
        <v>0.56059595676885854</v>
      </c>
      <c r="E18">
        <v>7.7222962532008067E-3</v>
      </c>
      <c r="F18">
        <v>2.070898239804346E-2</v>
      </c>
      <c r="G18">
        <v>3.01687346791688E-2</v>
      </c>
      <c r="H18">
        <v>7.433922829478716E-2</v>
      </c>
      <c r="I18">
        <v>8.9156489551930881E-2</v>
      </c>
      <c r="J18">
        <v>1.205835999545799E-2</v>
      </c>
      <c r="K18">
        <v>1.0450880039022239E-2</v>
      </c>
      <c r="L18">
        <v>3.2664519136452352E-2</v>
      </c>
      <c r="M18">
        <v>1.0710739482178591E-2</v>
      </c>
      <c r="N18">
        <v>4.1421248366023946E-3</v>
      </c>
      <c r="O18">
        <v>3.308941591565842E-3</v>
      </c>
      <c r="P18">
        <v>5.6121298772577417E-3</v>
      </c>
      <c r="Q18">
        <v>3.5287186145949861E-3</v>
      </c>
      <c r="R18">
        <v>3.608369554052021E-3</v>
      </c>
      <c r="S18">
        <v>1.7543888685061459E-2</v>
      </c>
      <c r="T18">
        <v>4.2104767912310513E-2</v>
      </c>
      <c r="U18">
        <v>4.8957950014639783E-2</v>
      </c>
      <c r="V18">
        <v>7.5123553407736965E-2</v>
      </c>
      <c r="W18">
        <v>0.19244711257006991</v>
      </c>
      <c r="X18">
        <v>3.6198735654239121E-3</v>
      </c>
      <c r="Y18">
        <v>3.5180282023983728E-4</v>
      </c>
      <c r="Z18">
        <v>6.4690213777586963E-2</v>
      </c>
      <c r="AA18">
        <v>4.5113294364215482E-2</v>
      </c>
      <c r="AB18">
        <v>1.2936195169680929E-4</v>
      </c>
      <c r="AC18">
        <v>0.53619177489841952</v>
      </c>
      <c r="AD18">
        <v>0.22986189242452729</v>
      </c>
      <c r="AE18">
        <v>2.4856510718264769E-2</v>
      </c>
      <c r="AF18">
        <v>3.5964178287047073E-2</v>
      </c>
      <c r="AG18">
        <v>4.8550873164708861</v>
      </c>
      <c r="AH18">
        <v>0.4006120846225435</v>
      </c>
      <c r="AI18">
        <v>0.1053872687686345</v>
      </c>
      <c r="AJ18">
        <v>0.41494415653279598</v>
      </c>
      <c r="AK18">
        <v>0.21952150246877281</v>
      </c>
      <c r="AL18">
        <v>0.42175887115401589</v>
      </c>
      <c r="AM18">
        <v>6.3580273456892314E-5</v>
      </c>
      <c r="AN18">
        <v>0.17820704168441381</v>
      </c>
    </row>
    <row r="19" spans="1:40" x14ac:dyDescent="0.45">
      <c r="A19" s="1" t="s">
        <v>71</v>
      </c>
      <c r="B19">
        <v>9.1461331655022474E-2</v>
      </c>
      <c r="C19">
        <v>7.670927827251788E-3</v>
      </c>
      <c r="D19">
        <v>2.606971178031449E-3</v>
      </c>
      <c r="E19">
        <v>3.9339502055014508</v>
      </c>
      <c r="F19">
        <v>6.4078645373791154E-2</v>
      </c>
      <c r="G19">
        <v>2.690169706941644E-2</v>
      </c>
      <c r="H19">
        <v>6.2997521981241981E-3</v>
      </c>
      <c r="I19">
        <v>6.3384249253085672E-3</v>
      </c>
      <c r="J19">
        <v>9.2427026910839968E-2</v>
      </c>
      <c r="K19">
        <v>2.4281506638445748E-3</v>
      </c>
      <c r="L19">
        <v>1.3236266311185839E-2</v>
      </c>
      <c r="M19">
        <v>3.1652542745357858E-2</v>
      </c>
      <c r="N19">
        <v>9.7188035917489535E-3</v>
      </c>
      <c r="O19">
        <v>9.5806616243940233E-3</v>
      </c>
      <c r="P19">
        <v>9.6196395137289423E-3</v>
      </c>
      <c r="Q19">
        <v>6.9169670397983196E-3</v>
      </c>
      <c r="R19">
        <v>3.2563469975399092E-2</v>
      </c>
      <c r="S19">
        <v>0.36388373807567342</v>
      </c>
      <c r="T19">
        <v>9.6896500815015461E-3</v>
      </c>
      <c r="U19">
        <v>3.6279733362196143E-2</v>
      </c>
      <c r="V19">
        <v>4.0976334338306421E-2</v>
      </c>
      <c r="W19">
        <v>5.4980294468991282E-2</v>
      </c>
      <c r="X19">
        <v>5.3913012409688411E-4</v>
      </c>
      <c r="Y19">
        <v>4.5785508051765479E-4</v>
      </c>
      <c r="Z19">
        <v>7.2221475098467759E-3</v>
      </c>
      <c r="AA19">
        <v>7.5181479619266564E-2</v>
      </c>
      <c r="AB19">
        <v>1.8038863191135809E-4</v>
      </c>
      <c r="AC19">
        <v>0.1502814957364916</v>
      </c>
      <c r="AD19">
        <v>1.528751410806104E-2</v>
      </c>
      <c r="AE19">
        <v>5.6950002196536301E-2</v>
      </c>
      <c r="AF19">
        <v>3.98163980029256E-3</v>
      </c>
      <c r="AG19">
        <v>0.1168616014719583</v>
      </c>
      <c r="AH19">
        <v>0.21438336910795411</v>
      </c>
      <c r="AI19">
        <v>2.4261981596237089E-2</v>
      </c>
      <c r="AJ19">
        <v>0.16623919434588319</v>
      </c>
      <c r="AK19">
        <v>5.7868655561122501E-2</v>
      </c>
      <c r="AL19">
        <v>0.24980779716256959</v>
      </c>
      <c r="AM19">
        <v>7.2419410632738749E-5</v>
      </c>
      <c r="AN19">
        <v>0.1590928978184587</v>
      </c>
    </row>
    <row r="20" spans="1:40" x14ac:dyDescent="0.45">
      <c r="A20" s="1" t="s">
        <v>72</v>
      </c>
      <c r="B20">
        <v>3.515950945056709</v>
      </c>
      <c r="C20">
        <v>0.25040826790853382</v>
      </c>
      <c r="D20">
        <v>6.9405891139336637E-2</v>
      </c>
      <c r="E20">
        <v>4.6700919844346322E-2</v>
      </c>
      <c r="F20">
        <v>121.1813088811402</v>
      </c>
      <c r="G20">
        <v>7.3724775980684916</v>
      </c>
      <c r="H20">
        <v>0.53901946446585625</v>
      </c>
      <c r="I20">
        <v>0.60961990446224235</v>
      </c>
      <c r="J20">
        <v>1.061703297166251</v>
      </c>
      <c r="K20">
        <v>0.14399614151923951</v>
      </c>
      <c r="L20">
        <v>0.47540366772766629</v>
      </c>
      <c r="M20">
        <v>44.288125632352212</v>
      </c>
      <c r="N20">
        <v>58.440431588484742</v>
      </c>
      <c r="O20">
        <v>0.22554196503640969</v>
      </c>
      <c r="P20">
        <v>0.42818926666924112</v>
      </c>
      <c r="Q20">
        <v>0.25853448296028297</v>
      </c>
      <c r="R20">
        <v>0.88971165267038421</v>
      </c>
      <c r="S20">
        <v>3.3207324021990612</v>
      </c>
      <c r="T20">
        <v>0.34873885285038531</v>
      </c>
      <c r="U20">
        <v>4.8883350458765884</v>
      </c>
      <c r="V20">
        <v>3.6894925049163301</v>
      </c>
      <c r="W20">
        <v>2.864839715538043</v>
      </c>
      <c r="X20">
        <v>3.9167149546034973E-2</v>
      </c>
      <c r="Y20">
        <v>1.7388009472280971E-2</v>
      </c>
      <c r="Z20">
        <v>0.65766007924312531</v>
      </c>
      <c r="AA20">
        <v>1.9575365750706619</v>
      </c>
      <c r="AB20">
        <v>1.6462960999671861E-2</v>
      </c>
      <c r="AC20">
        <v>7.7739574261052784</v>
      </c>
      <c r="AD20">
        <v>1.980892322050698</v>
      </c>
      <c r="AE20">
        <v>0.90676788191377633</v>
      </c>
      <c r="AF20">
        <v>0.39776682186404061</v>
      </c>
      <c r="AG20">
        <v>8.2140090725198061</v>
      </c>
      <c r="AH20">
        <v>7.8019400687988796</v>
      </c>
      <c r="AI20">
        <v>1.198252594983191</v>
      </c>
      <c r="AJ20">
        <v>6.1607028739881198</v>
      </c>
      <c r="AK20">
        <v>3.397994091570097</v>
      </c>
      <c r="AL20">
        <v>20.92246731602717</v>
      </c>
      <c r="AM20">
        <v>3.8518254221683351E-3</v>
      </c>
      <c r="AN20">
        <v>0.48657396806976738</v>
      </c>
    </row>
    <row r="21" spans="1:40" x14ac:dyDescent="0.45">
      <c r="A21" s="1" t="s">
        <v>73</v>
      </c>
      <c r="B21">
        <v>0.19442875861889539</v>
      </c>
      <c r="C21">
        <v>2.1244013579696689E-2</v>
      </c>
      <c r="D21">
        <v>7.2011175001805566E-3</v>
      </c>
      <c r="E21">
        <v>3.3037561181258291E-3</v>
      </c>
      <c r="F21">
        <v>79.987032555972135</v>
      </c>
      <c r="G21">
        <v>0.34180324571930509</v>
      </c>
      <c r="H21">
        <v>3.4256475794299371E-2</v>
      </c>
      <c r="I21">
        <v>3.2642304138236433E-2</v>
      </c>
      <c r="J21">
        <v>0.20782606705545889</v>
      </c>
      <c r="K21">
        <v>2.2134648795776288E-2</v>
      </c>
      <c r="L21">
        <v>5.0226605351475148E-2</v>
      </c>
      <c r="M21">
        <v>0.40019528589377312</v>
      </c>
      <c r="N21">
        <v>0.43580147914956929</v>
      </c>
      <c r="O21">
        <v>1.653548888357733E-2</v>
      </c>
      <c r="P21">
        <v>2.716966961054958E-2</v>
      </c>
      <c r="Q21">
        <v>1.4173965518214879E-2</v>
      </c>
      <c r="R21">
        <v>7.7314302044837982E-2</v>
      </c>
      <c r="S21">
        <v>0.80565882256023325</v>
      </c>
      <c r="T21">
        <v>4.9570774923740887E-2</v>
      </c>
      <c r="U21">
        <v>0.1731549249444973</v>
      </c>
      <c r="V21">
        <v>0.1209142925736236</v>
      </c>
      <c r="W21">
        <v>0.31460960517617897</v>
      </c>
      <c r="X21">
        <v>2.7275604858840422E-3</v>
      </c>
      <c r="Y21">
        <v>1.3421166488365979E-3</v>
      </c>
      <c r="Z21">
        <v>4.2225847044022817E-2</v>
      </c>
      <c r="AA21">
        <v>0.19777981812547071</v>
      </c>
      <c r="AB21">
        <v>8.0250639154259699E-4</v>
      </c>
      <c r="AC21">
        <v>0.41261749890891608</v>
      </c>
      <c r="AD21">
        <v>8.2080311748836926E-2</v>
      </c>
      <c r="AE21">
        <v>0.13273502025322889</v>
      </c>
      <c r="AF21">
        <v>3.8336792660615987E-2</v>
      </c>
      <c r="AG21">
        <v>0.48610281437392738</v>
      </c>
      <c r="AH21">
        <v>0.67941378044861778</v>
      </c>
      <c r="AI21">
        <v>0.1135786755261418</v>
      </c>
      <c r="AJ21">
        <v>0.81970277786146428</v>
      </c>
      <c r="AK21">
        <v>0.39115304827063963</v>
      </c>
      <c r="AL21">
        <v>2.259075071487473</v>
      </c>
      <c r="AM21">
        <v>1.8486752500105361E-4</v>
      </c>
      <c r="AN21">
        <v>0.12590819668430669</v>
      </c>
    </row>
    <row r="22" spans="1:40" x14ac:dyDescent="0.45">
      <c r="A22" s="1" t="s">
        <v>74</v>
      </c>
      <c r="B22">
        <v>0.32934584325155408</v>
      </c>
      <c r="C22">
        <v>3.925454813882237E-2</v>
      </c>
      <c r="D22">
        <v>9.6306252251336846E-3</v>
      </c>
      <c r="E22">
        <v>4.7004375619156026E-3</v>
      </c>
      <c r="F22">
        <v>1.1445111076330461</v>
      </c>
      <c r="G22">
        <v>34.02025409778846</v>
      </c>
      <c r="H22">
        <v>2.7849192187500881E-2</v>
      </c>
      <c r="I22">
        <v>2.8059873795636469E-2</v>
      </c>
      <c r="J22">
        <v>0.78624243736204291</v>
      </c>
      <c r="K22">
        <v>1.3472275100485549E-2</v>
      </c>
      <c r="L22">
        <v>4.7465775720870802E-2</v>
      </c>
      <c r="M22">
        <v>0.29550242764124113</v>
      </c>
      <c r="N22">
        <v>0.1062210293541361</v>
      </c>
      <c r="O22">
        <v>1.9577004028529851E-2</v>
      </c>
      <c r="P22">
        <v>3.6028213577051028E-2</v>
      </c>
      <c r="Q22">
        <v>2.2834781202074921E-2</v>
      </c>
      <c r="R22">
        <v>0.43217661621001452</v>
      </c>
      <c r="S22">
        <v>3.1689580801836521</v>
      </c>
      <c r="T22">
        <v>7.6555705679942437E-2</v>
      </c>
      <c r="U22">
        <v>0.34836905829315451</v>
      </c>
      <c r="V22">
        <v>0.20559162885379101</v>
      </c>
      <c r="W22">
        <v>0.16399082831467829</v>
      </c>
      <c r="X22">
        <v>1.994480695816685E-3</v>
      </c>
      <c r="Y22">
        <v>1.651812547465141E-3</v>
      </c>
      <c r="Z22">
        <v>3.1774093261710157E-2</v>
      </c>
      <c r="AA22">
        <v>0.43209478892011899</v>
      </c>
      <c r="AB22">
        <v>1.293836177457658E-3</v>
      </c>
      <c r="AC22">
        <v>2.502017132928954</v>
      </c>
      <c r="AD22">
        <v>7.8171510394324087E-2</v>
      </c>
      <c r="AE22">
        <v>0.469914110172021</v>
      </c>
      <c r="AF22">
        <v>2.870397225358344E-2</v>
      </c>
      <c r="AG22">
        <v>0.31111985483377791</v>
      </c>
      <c r="AH22">
        <v>4.2144836613298118</v>
      </c>
      <c r="AI22">
        <v>0.10558030539831691</v>
      </c>
      <c r="AJ22">
        <v>1.131006172043943</v>
      </c>
      <c r="AK22">
        <v>0.3429451760279304</v>
      </c>
      <c r="AL22">
        <v>1.06982112032675</v>
      </c>
      <c r="AM22">
        <v>3.4044958523973563E-4</v>
      </c>
      <c r="AN22">
        <v>9.4243743499517529E-2</v>
      </c>
    </row>
    <row r="23" spans="1:40" x14ac:dyDescent="0.45">
      <c r="A23" s="1" t="s">
        <v>75</v>
      </c>
      <c r="B23">
        <v>4.6760370127758453</v>
      </c>
      <c r="C23">
        <v>0.49543306760870143</v>
      </c>
      <c r="D23">
        <v>0.1071995124952637</v>
      </c>
      <c r="E23">
        <v>0.1142001047399888</v>
      </c>
      <c r="F23">
        <v>0.94568891909371</v>
      </c>
      <c r="G23">
        <v>0.25277437218235832</v>
      </c>
      <c r="H23">
        <v>4.883427356583347</v>
      </c>
      <c r="I23">
        <v>5.9212429034387917</v>
      </c>
      <c r="J23">
        <v>12.350185634211011</v>
      </c>
      <c r="K23">
        <v>0.60856053786964703</v>
      </c>
      <c r="L23">
        <v>1.2914161189927971</v>
      </c>
      <c r="M23">
        <v>10.61470951573742</v>
      </c>
      <c r="N23">
        <v>0.32979255670539181</v>
      </c>
      <c r="O23">
        <v>0.34010739802623602</v>
      </c>
      <c r="P23">
        <v>0.94660678698413814</v>
      </c>
      <c r="Q23">
        <v>0.66490171391619368</v>
      </c>
      <c r="R23">
        <v>0.28298856245572113</v>
      </c>
      <c r="S23">
        <v>2.9411410363928399</v>
      </c>
      <c r="T23">
        <v>0.31015745485792517</v>
      </c>
      <c r="U23">
        <v>5.4946752519425761</v>
      </c>
      <c r="V23">
        <v>3.2996807696048549</v>
      </c>
      <c r="W23">
        <v>5.1684953129162086</v>
      </c>
      <c r="X23">
        <v>0.1119378684830305</v>
      </c>
      <c r="Y23">
        <v>1.9021959265266949E-2</v>
      </c>
      <c r="Z23">
        <v>1.9918122068496851</v>
      </c>
      <c r="AA23">
        <v>2.1659891361675361</v>
      </c>
      <c r="AB23">
        <v>2.279689179741554E-2</v>
      </c>
      <c r="AC23">
        <v>5.4931132098721802</v>
      </c>
      <c r="AD23">
        <v>1.977462641404681</v>
      </c>
      <c r="AE23">
        <v>14.70051337759581</v>
      </c>
      <c r="AF23">
        <v>1.2178402379575159</v>
      </c>
      <c r="AG23">
        <v>8.2404672917787298</v>
      </c>
      <c r="AH23">
        <v>26.174653364490521</v>
      </c>
      <c r="AI23">
        <v>2.1157681110026978</v>
      </c>
      <c r="AJ23">
        <v>6.1384362220738353</v>
      </c>
      <c r="AK23">
        <v>4.6329489351277804</v>
      </c>
      <c r="AL23">
        <v>127.49656379648739</v>
      </c>
      <c r="AM23">
        <v>1.121564384879962E-2</v>
      </c>
      <c r="AN23">
        <v>2.0321234800953532</v>
      </c>
    </row>
    <row r="24" spans="1:40" x14ac:dyDescent="0.45">
      <c r="A24" s="1" t="s">
        <v>76</v>
      </c>
      <c r="B24">
        <v>57.521623466282257</v>
      </c>
      <c r="C24">
        <v>6.5082389173764579</v>
      </c>
      <c r="D24">
        <v>1.393942579375979</v>
      </c>
      <c r="E24">
        <v>3.2957992418970852</v>
      </c>
      <c r="F24">
        <v>15.60023719222781</v>
      </c>
      <c r="G24">
        <v>8.215487842639412</v>
      </c>
      <c r="H24">
        <v>5.5208931184958967</v>
      </c>
      <c r="I24">
        <v>6.1562659464368634</v>
      </c>
      <c r="J24">
        <v>42.776358873373319</v>
      </c>
      <c r="K24">
        <v>1.761216328650173</v>
      </c>
      <c r="L24">
        <v>6.5761983713691796</v>
      </c>
      <c r="M24">
        <v>8.7594433592770091</v>
      </c>
      <c r="N24">
        <v>2.8137996362419231</v>
      </c>
      <c r="O24">
        <v>1.5737062259998671</v>
      </c>
      <c r="P24">
        <v>3.1012520807672539</v>
      </c>
      <c r="Q24">
        <v>1.359845195008734</v>
      </c>
      <c r="R24">
        <v>2.828310598741298</v>
      </c>
      <c r="S24">
        <v>8.2403625466676029</v>
      </c>
      <c r="T24">
        <v>1.7562121913312261</v>
      </c>
      <c r="U24">
        <v>9.6902728582392221</v>
      </c>
      <c r="V24">
        <v>9.7492666266181871</v>
      </c>
      <c r="W24">
        <v>13.55048665266119</v>
      </c>
      <c r="X24">
        <v>0.24606709673013949</v>
      </c>
      <c r="Y24">
        <v>0.142124790531173</v>
      </c>
      <c r="Z24">
        <v>4.1356104198025179</v>
      </c>
      <c r="AA24">
        <v>13.99927981998071</v>
      </c>
      <c r="AB24">
        <v>4.2716329320019793E-2</v>
      </c>
      <c r="AC24">
        <v>31.555109753836799</v>
      </c>
      <c r="AD24">
        <v>6.9882677570284768</v>
      </c>
      <c r="AE24">
        <v>50.935789058012418</v>
      </c>
      <c r="AF24">
        <v>3.089565856318472</v>
      </c>
      <c r="AG24">
        <v>35.52051859047836</v>
      </c>
      <c r="AH24">
        <v>225.09901528459289</v>
      </c>
      <c r="AI24">
        <v>6.6928440241152076</v>
      </c>
      <c r="AJ24">
        <v>41.304338040709567</v>
      </c>
      <c r="AK24">
        <v>22.669159923669561</v>
      </c>
      <c r="AL24">
        <v>75.13813445755639</v>
      </c>
      <c r="AM24">
        <v>1.105852551137093E-2</v>
      </c>
      <c r="AN24">
        <v>3.2037642988844039</v>
      </c>
    </row>
    <row r="25" spans="1:40" x14ac:dyDescent="0.45">
      <c r="A25" s="1" t="s">
        <v>77</v>
      </c>
      <c r="B25">
        <v>2.519147453226835</v>
      </c>
      <c r="C25">
        <v>0.29476681140824962</v>
      </c>
      <c r="D25">
        <v>9.8709991220329557E-2</v>
      </c>
      <c r="E25">
        <v>0.10670365592626579</v>
      </c>
      <c r="F25">
        <v>1.059715043128759</v>
      </c>
      <c r="G25">
        <v>0.26252167810367211</v>
      </c>
      <c r="H25">
        <v>1.388027363141731</v>
      </c>
      <c r="I25">
        <v>1.5669284189250661</v>
      </c>
      <c r="J25">
        <v>0.41191972826093559</v>
      </c>
      <c r="K25">
        <v>0.29877967743660422</v>
      </c>
      <c r="L25">
        <v>1.000378826721082</v>
      </c>
      <c r="M25">
        <v>0.71342423523889964</v>
      </c>
      <c r="N25">
        <v>0.21753532336054721</v>
      </c>
      <c r="O25">
        <v>0.23539801696231369</v>
      </c>
      <c r="P25">
        <v>0.22963505938638121</v>
      </c>
      <c r="Q25">
        <v>0.17601012300581159</v>
      </c>
      <c r="R25">
        <v>0.10539056132820129</v>
      </c>
      <c r="S25">
        <v>0.55092208892069583</v>
      </c>
      <c r="T25">
        <v>0.34459310251003622</v>
      </c>
      <c r="U25">
        <v>2.3947639593162662</v>
      </c>
      <c r="V25">
        <v>2.8911703380994851</v>
      </c>
      <c r="W25">
        <v>3.9311957497255872</v>
      </c>
      <c r="X25">
        <v>8.9752371040301065E-2</v>
      </c>
      <c r="Y25">
        <v>1.900469748807224E-2</v>
      </c>
      <c r="Z25">
        <v>1.489085283516856</v>
      </c>
      <c r="AA25">
        <v>2.059894826409455</v>
      </c>
      <c r="AB25">
        <v>8.6505452303397724E-3</v>
      </c>
      <c r="AC25">
        <v>37.011447966528372</v>
      </c>
      <c r="AD25">
        <v>2.656928857681681</v>
      </c>
      <c r="AE25">
        <v>1.9920888491572659</v>
      </c>
      <c r="AF25">
        <v>1.364819437731446</v>
      </c>
      <c r="AG25">
        <v>4.159417912933705</v>
      </c>
      <c r="AH25">
        <v>19.04603328688361</v>
      </c>
      <c r="AI25">
        <v>2.753009380551068</v>
      </c>
      <c r="AJ25">
        <v>8.5901980638553344</v>
      </c>
      <c r="AK25">
        <v>6.2203682525635609</v>
      </c>
      <c r="AL25">
        <v>15.75572714201015</v>
      </c>
      <c r="AM25">
        <v>1.66748615414151E-3</v>
      </c>
      <c r="AN25">
        <v>1.152859567795909</v>
      </c>
    </row>
    <row r="26" spans="1:40" x14ac:dyDescent="0.45">
      <c r="A26" s="1" t="s">
        <v>78</v>
      </c>
      <c r="B26">
        <v>145.26060089862551</v>
      </c>
      <c r="C26">
        <v>12.04590579605587</v>
      </c>
      <c r="D26">
        <v>2.4235738859594291</v>
      </c>
      <c r="E26">
        <v>1.70023146693063</v>
      </c>
      <c r="F26">
        <v>31.777053274445411</v>
      </c>
      <c r="G26">
        <v>8.5491655175815602</v>
      </c>
      <c r="H26">
        <v>16.682010908729328</v>
      </c>
      <c r="I26">
        <v>18.29801276381777</v>
      </c>
      <c r="J26">
        <v>18.436367364012309</v>
      </c>
      <c r="K26">
        <v>11.252424932832851</v>
      </c>
      <c r="L26">
        <v>121.8753205103196</v>
      </c>
      <c r="M26">
        <v>19.376561214220938</v>
      </c>
      <c r="N26">
        <v>7.688861393444455</v>
      </c>
      <c r="O26">
        <v>6.0845039588374368</v>
      </c>
      <c r="P26">
        <v>12.433424142410759</v>
      </c>
      <c r="Q26">
        <v>5.9935288793778341</v>
      </c>
      <c r="R26">
        <v>5.357951340568083</v>
      </c>
      <c r="S26">
        <v>42.623965452352692</v>
      </c>
      <c r="T26">
        <v>4.8190013716384694</v>
      </c>
      <c r="U26">
        <v>49.244211295727638</v>
      </c>
      <c r="V26">
        <v>777.35393226109727</v>
      </c>
      <c r="W26">
        <v>361.5574224348984</v>
      </c>
      <c r="X26">
        <v>2.2847708113933152</v>
      </c>
      <c r="Y26">
        <v>0.37703816227109599</v>
      </c>
      <c r="Z26">
        <v>38.6893248921074</v>
      </c>
      <c r="AA26">
        <v>41.625311218597332</v>
      </c>
      <c r="AB26">
        <v>0.18174028098881251</v>
      </c>
      <c r="AC26">
        <v>38.836159765645156</v>
      </c>
      <c r="AD26">
        <v>23.50324158149553</v>
      </c>
      <c r="AE26">
        <v>17.097212804965569</v>
      </c>
      <c r="AF26">
        <v>8.4015299881147563</v>
      </c>
      <c r="AG26">
        <v>167.3541494053525</v>
      </c>
      <c r="AH26">
        <v>160.50685898105891</v>
      </c>
      <c r="AI26">
        <v>24.984018913065551</v>
      </c>
      <c r="AJ26">
        <v>156.40521601731919</v>
      </c>
      <c r="AK26">
        <v>77.290109034180006</v>
      </c>
      <c r="AL26">
        <v>347.44177995283769</v>
      </c>
      <c r="AM26">
        <v>9.054395908134362E-2</v>
      </c>
      <c r="AN26">
        <v>33.545178741282839</v>
      </c>
    </row>
    <row r="27" spans="1:40" x14ac:dyDescent="0.45">
      <c r="A27" s="1" t="s">
        <v>79</v>
      </c>
      <c r="B27">
        <v>0.62854346039538034</v>
      </c>
      <c r="C27">
        <v>0.1242492515480796</v>
      </c>
      <c r="D27">
        <v>1.948310927455647E-2</v>
      </c>
      <c r="E27">
        <v>4.0265894137975766E-3</v>
      </c>
      <c r="F27">
        <v>5.3063845175858652E-2</v>
      </c>
      <c r="G27">
        <v>1.1578844813030511E-2</v>
      </c>
      <c r="H27">
        <v>0.1006840393902959</v>
      </c>
      <c r="I27">
        <v>0.1204626201660632</v>
      </c>
      <c r="J27">
        <v>6.1817637877839553E-2</v>
      </c>
      <c r="K27">
        <v>5.5199257578012799E-2</v>
      </c>
      <c r="L27">
        <v>5.3094089908731192E-2</v>
      </c>
      <c r="M27">
        <v>8.0468556667759469E-2</v>
      </c>
      <c r="N27">
        <v>3.7245743518184431E-2</v>
      </c>
      <c r="O27">
        <v>2.4961767975715091E-2</v>
      </c>
      <c r="P27">
        <v>5.2847343758576311E-2</v>
      </c>
      <c r="Q27">
        <v>2.5654366389979859E-2</v>
      </c>
      <c r="R27">
        <v>0.17163502021510579</v>
      </c>
      <c r="S27">
        <v>0.21758232935090341</v>
      </c>
      <c r="T27">
        <v>4.8491547480974492E-2</v>
      </c>
      <c r="U27">
        <v>0.33731069372901817</v>
      </c>
      <c r="V27">
        <v>0.24475973270139131</v>
      </c>
      <c r="W27">
        <v>0.39792808353176801</v>
      </c>
      <c r="X27">
        <v>6.1777330397358287E-3</v>
      </c>
      <c r="Y27">
        <v>2.8491625954704231E-3</v>
      </c>
      <c r="Z27">
        <v>0.1114771349277239</v>
      </c>
      <c r="AA27">
        <v>0.29788247117894362</v>
      </c>
      <c r="AB27">
        <v>7.4959808955988075E-4</v>
      </c>
      <c r="AC27">
        <v>0.1649911963567498</v>
      </c>
      <c r="AD27">
        <v>0.14868138980438711</v>
      </c>
      <c r="AE27">
        <v>0.118322125139909</v>
      </c>
      <c r="AF27">
        <v>6.2837336630392079E-2</v>
      </c>
      <c r="AG27">
        <v>0.71839531580252136</v>
      </c>
      <c r="AH27">
        <v>1.229448360314799</v>
      </c>
      <c r="AI27">
        <v>0.1470247768230761</v>
      </c>
      <c r="AJ27">
        <v>5.0140171417212311</v>
      </c>
      <c r="AK27">
        <v>0.29716532343237939</v>
      </c>
      <c r="AL27">
        <v>2.4571854037297269</v>
      </c>
      <c r="AM27">
        <v>2.001016611219607E-4</v>
      </c>
      <c r="AN27">
        <v>0.2404931754118331</v>
      </c>
    </row>
    <row r="28" spans="1:40" x14ac:dyDescent="0.45">
      <c r="A28" s="1" t="s">
        <v>80</v>
      </c>
      <c r="B28">
        <v>2.8144401260769421</v>
      </c>
      <c r="C28">
        <v>0.55635306263781881</v>
      </c>
      <c r="D28">
        <v>8.7239861645463018E-2</v>
      </c>
      <c r="E28">
        <v>1.8029930357241871E-2</v>
      </c>
      <c r="F28">
        <v>0.2376049144046882</v>
      </c>
      <c r="G28">
        <v>5.1846797411449853E-2</v>
      </c>
      <c r="H28">
        <v>0.45083469699503181</v>
      </c>
      <c r="I28">
        <v>0.53939759658698261</v>
      </c>
      <c r="J28">
        <v>0.27680192620768551</v>
      </c>
      <c r="K28">
        <v>0.24716668813878201</v>
      </c>
      <c r="L28">
        <v>0.23774034177791301</v>
      </c>
      <c r="M28">
        <v>0.3603154738588431</v>
      </c>
      <c r="N28">
        <v>0.16677592193419449</v>
      </c>
      <c r="O28">
        <v>0.11177174823278339</v>
      </c>
      <c r="P28">
        <v>0.2366354821942748</v>
      </c>
      <c r="Q28">
        <v>0.1148730083542997</v>
      </c>
      <c r="R28">
        <v>0.76853315382449094</v>
      </c>
      <c r="S28">
        <v>0.97427222942589087</v>
      </c>
      <c r="T28">
        <v>0.21713145646312221</v>
      </c>
      <c r="U28">
        <v>1.510382035935308</v>
      </c>
      <c r="V28">
        <v>1.0959649672106031</v>
      </c>
      <c r="W28">
        <v>1.781809590191602</v>
      </c>
      <c r="X28">
        <v>2.7662144069221122E-2</v>
      </c>
      <c r="Y28">
        <v>1.275774554931383E-2</v>
      </c>
      <c r="Z28">
        <v>0.49916313103205318</v>
      </c>
      <c r="AA28">
        <v>1.333833589189847</v>
      </c>
      <c r="AB28">
        <v>3.3564885717860368E-3</v>
      </c>
      <c r="AC28">
        <v>0.73878398668530498</v>
      </c>
      <c r="AD28">
        <v>0.66575327854517496</v>
      </c>
      <c r="AE28">
        <v>0.52981306429785979</v>
      </c>
      <c r="AF28">
        <v>0.28136784927669511</v>
      </c>
      <c r="AG28">
        <v>3.2167713620128739</v>
      </c>
      <c r="AH28">
        <v>5.5051225829839243</v>
      </c>
      <c r="AI28">
        <v>0.65833543341311573</v>
      </c>
      <c r="AJ28">
        <v>22.451352890730941</v>
      </c>
      <c r="AK28">
        <v>1.3306224040905921</v>
      </c>
      <c r="AL28">
        <v>11.002582372135899</v>
      </c>
      <c r="AM28">
        <v>8.9599873332869579E-4</v>
      </c>
      <c r="AN28">
        <v>1.0768605284683961</v>
      </c>
    </row>
    <row r="29" spans="1:40" x14ac:dyDescent="0.45">
      <c r="A29" s="1" t="s">
        <v>81</v>
      </c>
      <c r="B29">
        <v>2.0730677479679391</v>
      </c>
      <c r="C29">
        <v>0.40980000958319113</v>
      </c>
      <c r="D29">
        <v>6.4259367907210624E-2</v>
      </c>
      <c r="E29">
        <v>1.328053376420783E-2</v>
      </c>
      <c r="F29">
        <v>0.17501565595486249</v>
      </c>
      <c r="G29">
        <v>3.8189451093039832E-2</v>
      </c>
      <c r="H29">
        <v>0.33207701288286268</v>
      </c>
      <c r="I29">
        <v>0.39731090757811521</v>
      </c>
      <c r="J29">
        <v>0.20388749452503591</v>
      </c>
      <c r="K29">
        <v>0.18205869252823129</v>
      </c>
      <c r="L29">
        <v>0.17511540940743131</v>
      </c>
      <c r="M29">
        <v>0.265402124219903</v>
      </c>
      <c r="N29">
        <v>0.1228442494462734</v>
      </c>
      <c r="O29">
        <v>8.2329129779128693E-2</v>
      </c>
      <c r="P29">
        <v>0.17430158901464629</v>
      </c>
      <c r="Q29">
        <v>8.4613464157538745E-2</v>
      </c>
      <c r="R29">
        <v>0.56608818204224143</v>
      </c>
      <c r="S29">
        <v>0.71763201421482903</v>
      </c>
      <c r="T29">
        <v>0.15993526218318879</v>
      </c>
      <c r="U29">
        <v>1.11252119268642</v>
      </c>
      <c r="V29">
        <v>0.80726877270400554</v>
      </c>
      <c r="W29">
        <v>1.312450018112483</v>
      </c>
      <c r="X29">
        <v>2.037545520269388E-2</v>
      </c>
      <c r="Y29">
        <v>9.3971339414953212E-3</v>
      </c>
      <c r="Z29">
        <v>0.3676748985808605</v>
      </c>
      <c r="AA29">
        <v>0.98247867108123854</v>
      </c>
      <c r="AB29">
        <v>2.472331224999872E-3</v>
      </c>
      <c r="AC29">
        <v>0.54417546186968002</v>
      </c>
      <c r="AD29">
        <v>0.4903823098129701</v>
      </c>
      <c r="AE29">
        <v>0.3902511074481213</v>
      </c>
      <c r="AF29">
        <v>0.2072506742091105</v>
      </c>
      <c r="AG29">
        <v>2.369417953286201</v>
      </c>
      <c r="AH29">
        <v>4.0549777448283582</v>
      </c>
      <c r="AI29">
        <v>0.48491845383670928</v>
      </c>
      <c r="AJ29">
        <v>16.53727686184525</v>
      </c>
      <c r="AK29">
        <v>0.98011336787214143</v>
      </c>
      <c r="AL29">
        <v>8.1043112087195794</v>
      </c>
      <c r="AM29">
        <v>6.5997711554552569E-4</v>
      </c>
      <c r="AN29">
        <v>0.79319677471316385</v>
      </c>
    </row>
    <row r="30" spans="1:40" x14ac:dyDescent="0.45">
      <c r="A30" s="1" t="s">
        <v>82</v>
      </c>
      <c r="B30">
        <v>9.8750172482442942</v>
      </c>
      <c r="C30">
        <v>1.9520742469373831</v>
      </c>
      <c r="D30">
        <v>0.30609822909405221</v>
      </c>
      <c r="E30">
        <v>6.3261560127976721E-2</v>
      </c>
      <c r="F30">
        <v>0.83368361837723504</v>
      </c>
      <c r="G30">
        <v>0.1819146955589909</v>
      </c>
      <c r="H30">
        <v>1.581842288163575</v>
      </c>
      <c r="I30">
        <v>1.892582656353285</v>
      </c>
      <c r="J30">
        <v>0.97121405082376655</v>
      </c>
      <c r="K30">
        <v>0.86723298390578829</v>
      </c>
      <c r="L30">
        <v>0.83415879197715914</v>
      </c>
      <c r="M30">
        <v>1.2642377736864741</v>
      </c>
      <c r="N30">
        <v>0.58516615451601572</v>
      </c>
      <c r="O30">
        <v>0.39217318266552498</v>
      </c>
      <c r="P30">
        <v>0.83028217461933185</v>
      </c>
      <c r="Q30">
        <v>0.40305456433270331</v>
      </c>
      <c r="R30">
        <v>2.6965498677860129</v>
      </c>
      <c r="S30">
        <v>3.4184259174405591</v>
      </c>
      <c r="T30">
        <v>0.76184846067360201</v>
      </c>
      <c r="U30">
        <v>5.2994727150545726</v>
      </c>
      <c r="V30">
        <v>3.845408845048683</v>
      </c>
      <c r="W30">
        <v>6.2518297238589557</v>
      </c>
      <c r="X30">
        <v>9.7058078186137028E-2</v>
      </c>
      <c r="Y30">
        <v>4.4763061818548638E-2</v>
      </c>
      <c r="Z30">
        <v>1.751412113179343</v>
      </c>
      <c r="AA30">
        <v>4.6800177333661441</v>
      </c>
      <c r="AB30">
        <v>1.1776900930603009E-2</v>
      </c>
      <c r="AC30">
        <v>2.59216905829626</v>
      </c>
      <c r="AD30">
        <v>2.335926441566468</v>
      </c>
      <c r="AE30">
        <v>1.8589534379540389</v>
      </c>
      <c r="AF30">
        <v>0.98723449078369474</v>
      </c>
      <c r="AG30">
        <v>11.28667559462837</v>
      </c>
      <c r="AH30">
        <v>19.315806350601768</v>
      </c>
      <c r="AI30">
        <v>2.309899471603531</v>
      </c>
      <c r="AJ30">
        <v>78.774991511873537</v>
      </c>
      <c r="AK30">
        <v>4.6687506582741438</v>
      </c>
      <c r="AL30">
        <v>38.604726280505119</v>
      </c>
      <c r="AM30">
        <v>3.143787947039818E-3</v>
      </c>
      <c r="AN30">
        <v>3.7783771607185219</v>
      </c>
    </row>
    <row r="31" spans="1:40" x14ac:dyDescent="0.45">
      <c r="A31" s="1" t="s">
        <v>83</v>
      </c>
      <c r="B31">
        <v>26.12316675110149</v>
      </c>
      <c r="C31">
        <v>5.1639769107585636</v>
      </c>
      <c r="D31">
        <v>0.8097459356096276</v>
      </c>
      <c r="E31">
        <v>0.16735082507848659</v>
      </c>
      <c r="F31">
        <v>2.2054094320090631</v>
      </c>
      <c r="G31">
        <v>0.4812333798615171</v>
      </c>
      <c r="H31">
        <v>4.1845729307447908</v>
      </c>
      <c r="I31">
        <v>5.0065990852775037</v>
      </c>
      <c r="J31">
        <v>2.5692295985804789</v>
      </c>
      <c r="K31">
        <v>2.2941602309255811</v>
      </c>
      <c r="L31">
        <v>2.206666446439975</v>
      </c>
      <c r="M31">
        <v>3.344388505339047</v>
      </c>
      <c r="N31">
        <v>1.547986463946734</v>
      </c>
      <c r="O31">
        <v>1.0374468407033051</v>
      </c>
      <c r="P31">
        <v>2.1964113229173572</v>
      </c>
      <c r="Q31">
        <v>1.066232223111079</v>
      </c>
      <c r="R31">
        <v>7.1333973478738857</v>
      </c>
      <c r="S31">
        <v>9.0430333459380723</v>
      </c>
      <c r="T31">
        <v>2.01537818891252</v>
      </c>
      <c r="U31">
        <v>14.019115708673469</v>
      </c>
      <c r="V31">
        <v>10.17256516723829</v>
      </c>
      <c r="W31">
        <v>16.538461277614161</v>
      </c>
      <c r="X31">
        <v>0.25675543619416841</v>
      </c>
      <c r="Y31">
        <v>0.11841527956659639</v>
      </c>
      <c r="Z31">
        <v>4.6331494449407113</v>
      </c>
      <c r="AA31">
        <v>12.38042228924432</v>
      </c>
      <c r="AB31">
        <v>3.1154370578546829E-2</v>
      </c>
      <c r="AC31">
        <v>6.857270509472599</v>
      </c>
      <c r="AD31">
        <v>6.1794115815035333</v>
      </c>
      <c r="AE31">
        <v>4.9176370452254812</v>
      </c>
      <c r="AF31">
        <v>2.6116097396960418</v>
      </c>
      <c r="AG31">
        <v>29.857538595842509</v>
      </c>
      <c r="AH31">
        <v>51.097635330051418</v>
      </c>
      <c r="AI31">
        <v>6.110560372510597</v>
      </c>
      <c r="AJ31">
        <v>208.38973617460229</v>
      </c>
      <c r="AK31">
        <v>12.35061660141346</v>
      </c>
      <c r="AL31">
        <v>102.12414587787831</v>
      </c>
      <c r="AM31">
        <v>8.3165117291542461E-3</v>
      </c>
      <c r="AN31">
        <v>9.9952409334324965</v>
      </c>
    </row>
    <row r="32" spans="1:40" x14ac:dyDescent="0.45">
      <c r="A32" s="1" t="s">
        <v>84</v>
      </c>
      <c r="B32">
        <v>4.8613294708630637</v>
      </c>
      <c r="C32">
        <v>0.9609781762798153</v>
      </c>
      <c r="D32">
        <v>0.1506877714404472</v>
      </c>
      <c r="E32">
        <v>3.1142759439492271E-2</v>
      </c>
      <c r="F32">
        <v>0.41041049767417531</v>
      </c>
      <c r="G32">
        <v>8.9553997575167299E-2</v>
      </c>
      <c r="H32">
        <v>0.77871828882873595</v>
      </c>
      <c r="I32">
        <v>0.93169131881873946</v>
      </c>
      <c r="J32">
        <v>0.47811475859703462</v>
      </c>
      <c r="K32">
        <v>0.42692636952257279</v>
      </c>
      <c r="L32">
        <v>0.41064441882762942</v>
      </c>
      <c r="M32">
        <v>0.62236613799262508</v>
      </c>
      <c r="N32">
        <v>0.28806891175871918</v>
      </c>
      <c r="O32">
        <v>0.19306123752979151</v>
      </c>
      <c r="P32">
        <v>0.40873601565879297</v>
      </c>
      <c r="Q32">
        <v>0.19841798578172681</v>
      </c>
      <c r="R32">
        <v>1.3274728552247039</v>
      </c>
      <c r="S32">
        <v>1.682842089148803</v>
      </c>
      <c r="T32">
        <v>0.37504707901778228</v>
      </c>
      <c r="U32">
        <v>2.6088544700324299</v>
      </c>
      <c r="V32">
        <v>1.8930396652498269</v>
      </c>
      <c r="W32">
        <v>3.0776861770866022</v>
      </c>
      <c r="X32">
        <v>4.7780300936232548E-2</v>
      </c>
      <c r="Y32">
        <v>2.203621382669127E-2</v>
      </c>
      <c r="Z32">
        <v>0.86219508355178398</v>
      </c>
      <c r="AA32">
        <v>2.3039056600553862</v>
      </c>
      <c r="AB32">
        <v>5.7975995514897866E-3</v>
      </c>
      <c r="AC32">
        <v>1.276087678610931</v>
      </c>
      <c r="AD32">
        <v>1.149943110648675</v>
      </c>
      <c r="AE32">
        <v>0.91513613654648474</v>
      </c>
      <c r="AF32">
        <v>0.48600139159782629</v>
      </c>
      <c r="AG32">
        <v>5.556268644086976</v>
      </c>
      <c r="AH32">
        <v>9.508894648498881</v>
      </c>
      <c r="AI32">
        <v>1.1371304063325789</v>
      </c>
      <c r="AJ32">
        <v>38.779799384324562</v>
      </c>
      <c r="AK32">
        <v>2.2983590404578451</v>
      </c>
      <c r="AL32">
        <v>19.00455349740151</v>
      </c>
      <c r="AM32">
        <v>1.5476417522010881E-3</v>
      </c>
      <c r="AN32">
        <v>1.8600409276958521</v>
      </c>
    </row>
    <row r="33" spans="1:40" x14ac:dyDescent="0.45">
      <c r="A33" s="1" t="s">
        <v>85</v>
      </c>
      <c r="B33">
        <v>4.1225749330722428</v>
      </c>
      <c r="C33">
        <v>0.8149426128193068</v>
      </c>
      <c r="D33">
        <v>0.1277884235134174</v>
      </c>
      <c r="E33">
        <v>2.6410133314653979E-2</v>
      </c>
      <c r="F33">
        <v>0.34804224649288712</v>
      </c>
      <c r="G33">
        <v>7.5944876349689522E-2</v>
      </c>
      <c r="H33">
        <v>0.66037994682148282</v>
      </c>
      <c r="I33">
        <v>0.79010634834450788</v>
      </c>
      <c r="J33">
        <v>0.40545779312795371</v>
      </c>
      <c r="K33">
        <v>0.3620482750264663</v>
      </c>
      <c r="L33">
        <v>0.34824061969291908</v>
      </c>
      <c r="M33">
        <v>0.52778793436229754</v>
      </c>
      <c r="N33">
        <v>0.24429236523297321</v>
      </c>
      <c r="O33">
        <v>0.16372258312434879</v>
      </c>
      <c r="P33">
        <v>0.3466222280341773</v>
      </c>
      <c r="Q33">
        <v>0.1682652902579771</v>
      </c>
      <c r="R33">
        <v>1.1257427315066579</v>
      </c>
      <c r="S33">
        <v>1.427108089386935</v>
      </c>
      <c r="T33">
        <v>0.31805284870070188</v>
      </c>
      <c r="U33">
        <v>2.2123985026424728</v>
      </c>
      <c r="V33">
        <v>1.6053628782097089</v>
      </c>
      <c r="W33">
        <v>2.60998394812923</v>
      </c>
      <c r="X33">
        <v>4.0519341903273581E-2</v>
      </c>
      <c r="Y33">
        <v>1.8687468785284541E-2</v>
      </c>
      <c r="Z33">
        <v>0.73117114570670405</v>
      </c>
      <c r="AA33">
        <v>1.9537914019683471</v>
      </c>
      <c r="AB33">
        <v>4.9165642292332357E-3</v>
      </c>
      <c r="AC33">
        <v>1.08216633078971</v>
      </c>
      <c r="AD33">
        <v>0.9751913896874167</v>
      </c>
      <c r="AE33">
        <v>0.77606698321669576</v>
      </c>
      <c r="AF33">
        <v>0.41214592971903968</v>
      </c>
      <c r="AG33">
        <v>4.711907302481511</v>
      </c>
      <c r="AH33">
        <v>8.0638703782746539</v>
      </c>
      <c r="AI33">
        <v>0.96432577484789761</v>
      </c>
      <c r="AJ33">
        <v>32.886606392264063</v>
      </c>
      <c r="AK33">
        <v>1.949087677389884</v>
      </c>
      <c r="AL33">
        <v>16.116516342330591</v>
      </c>
      <c r="AM33">
        <v>1.3124535440852301E-3</v>
      </c>
      <c r="AN33">
        <v>1.577378811489192</v>
      </c>
    </row>
    <row r="34" spans="1:40" x14ac:dyDescent="0.45">
      <c r="A34" s="1" t="s">
        <v>86</v>
      </c>
      <c r="B34">
        <v>117.7207596562357</v>
      </c>
      <c r="C34">
        <v>13.275016097812539</v>
      </c>
      <c r="D34">
        <v>3.3492633552075821</v>
      </c>
      <c r="E34">
        <v>1.33169585117015</v>
      </c>
      <c r="F34">
        <v>48.301563834555601</v>
      </c>
      <c r="G34">
        <v>41.540765048115418</v>
      </c>
      <c r="H34">
        <v>15.901042526472139</v>
      </c>
      <c r="I34">
        <v>18.23701145041662</v>
      </c>
      <c r="J34">
        <v>59.727355716945169</v>
      </c>
      <c r="K34">
        <v>3.8387532282016679</v>
      </c>
      <c r="L34">
        <v>12.35127258535895</v>
      </c>
      <c r="M34">
        <v>54.837341101438327</v>
      </c>
      <c r="N34">
        <v>10.920458862932559</v>
      </c>
      <c r="O34">
        <v>11.320132534131631</v>
      </c>
      <c r="P34">
        <v>54.434922580902338</v>
      </c>
      <c r="Q34">
        <v>66.684452801707963</v>
      </c>
      <c r="R34">
        <v>25.333248430360769</v>
      </c>
      <c r="S34">
        <v>71.087523691162957</v>
      </c>
      <c r="T34">
        <v>3.4456748771708501</v>
      </c>
      <c r="U34">
        <v>174.6427456002663</v>
      </c>
      <c r="V34">
        <v>171.76341285366519</v>
      </c>
      <c r="W34">
        <v>69.857414610196102</v>
      </c>
      <c r="X34">
        <v>2.5165312419232899</v>
      </c>
      <c r="Y34">
        <v>1.012493895503334</v>
      </c>
      <c r="Z34">
        <v>43.894198766568749</v>
      </c>
      <c r="AA34">
        <v>94.131427792661569</v>
      </c>
      <c r="AB34">
        <v>0.45614952267868097</v>
      </c>
      <c r="AC34">
        <v>58.575470424058473</v>
      </c>
      <c r="AD34">
        <v>13.553428937490031</v>
      </c>
      <c r="AE34">
        <v>51.929470604379603</v>
      </c>
      <c r="AF34">
        <v>4.6501184281995176</v>
      </c>
      <c r="AG34">
        <v>81.190826441152865</v>
      </c>
      <c r="AH34">
        <v>126.5434777238727</v>
      </c>
      <c r="AI34">
        <v>12.86000042393499</v>
      </c>
      <c r="AJ34">
        <v>116.4614268602171</v>
      </c>
      <c r="AK34">
        <v>45.978359628449788</v>
      </c>
      <c r="AL34">
        <v>635.90889930952062</v>
      </c>
      <c r="AM34">
        <v>4.6873521437554057E-2</v>
      </c>
      <c r="AN34">
        <v>11.0034326516175</v>
      </c>
    </row>
    <row r="35" spans="1:40" x14ac:dyDescent="0.45">
      <c r="A35" s="1" t="s">
        <v>87</v>
      </c>
      <c r="B35">
        <v>36.779589767960069</v>
      </c>
      <c r="C35">
        <v>3.2060825587220911</v>
      </c>
      <c r="D35">
        <v>0.94548202067938103</v>
      </c>
      <c r="E35">
        <v>0.46519869021968502</v>
      </c>
      <c r="F35">
        <v>11.43580755274578</v>
      </c>
      <c r="G35">
        <v>2.3076594499859149</v>
      </c>
      <c r="H35">
        <v>40.880534312948463</v>
      </c>
      <c r="I35">
        <v>49.14065290110419</v>
      </c>
      <c r="J35">
        <v>63.69410773352115</v>
      </c>
      <c r="K35">
        <v>8.7658936315936469</v>
      </c>
      <c r="L35">
        <v>17.17973838469965</v>
      </c>
      <c r="M35">
        <v>8.3324363995505539</v>
      </c>
      <c r="N35">
        <v>3.5382643270849239</v>
      </c>
      <c r="O35">
        <v>3.347562257888729</v>
      </c>
      <c r="P35">
        <v>22.597374231827541</v>
      </c>
      <c r="Q35">
        <v>3.495666978412455</v>
      </c>
      <c r="R35">
        <v>5.1084763537414668</v>
      </c>
      <c r="S35">
        <v>53.531367008465629</v>
      </c>
      <c r="T35">
        <v>3.0106495556040231</v>
      </c>
      <c r="U35">
        <v>24.520685382968139</v>
      </c>
      <c r="V35">
        <v>22.479034643657261</v>
      </c>
      <c r="W35">
        <v>57.533383977051372</v>
      </c>
      <c r="X35">
        <v>0.93331976314772014</v>
      </c>
      <c r="Y35">
        <v>0.1982924930624301</v>
      </c>
      <c r="Z35">
        <v>15.098412893592529</v>
      </c>
      <c r="AA35">
        <v>24.22697125777567</v>
      </c>
      <c r="AB35">
        <v>8.7674847810048862E-2</v>
      </c>
      <c r="AC35">
        <v>27.879349972288988</v>
      </c>
      <c r="AD35">
        <v>25.141777147820481</v>
      </c>
      <c r="AE35">
        <v>11.903323986296771</v>
      </c>
      <c r="AF35">
        <v>9.4591046979890105</v>
      </c>
      <c r="AG35">
        <v>48.373027913550011</v>
      </c>
      <c r="AH35">
        <v>84.261059569838451</v>
      </c>
      <c r="AI35">
        <v>18.53126806271289</v>
      </c>
      <c r="AJ35">
        <v>75.876395699045844</v>
      </c>
      <c r="AK35">
        <v>51.874504418945882</v>
      </c>
      <c r="AL35">
        <v>1032.219250011867</v>
      </c>
      <c r="AM35">
        <v>2.3959360985161781E-2</v>
      </c>
      <c r="AN35">
        <v>36.474121159630577</v>
      </c>
    </row>
    <row r="36" spans="1:40" x14ac:dyDescent="0.45">
      <c r="A36" s="1" t="s">
        <v>88</v>
      </c>
      <c r="B36">
        <v>55.923313466337078</v>
      </c>
      <c r="C36">
        <v>7.0588604456841804</v>
      </c>
      <c r="D36">
        <v>2.652115275084284</v>
      </c>
      <c r="E36">
        <v>0.30306905641160797</v>
      </c>
      <c r="F36">
        <v>16.123471733862029</v>
      </c>
      <c r="G36">
        <v>4.0413083974102477</v>
      </c>
      <c r="H36">
        <v>8.9174634238233885</v>
      </c>
      <c r="I36">
        <v>10.07462339439078</v>
      </c>
      <c r="J36">
        <v>15.67481898152746</v>
      </c>
      <c r="K36">
        <v>2.0484048565865089</v>
      </c>
      <c r="L36">
        <v>9.0990425319571333</v>
      </c>
      <c r="M36">
        <v>16.9250424535335</v>
      </c>
      <c r="N36">
        <v>3.2540367770740151</v>
      </c>
      <c r="O36">
        <v>5.5386297193831417</v>
      </c>
      <c r="P36">
        <v>298.59127040126788</v>
      </c>
      <c r="Q36">
        <v>4.2731033316892306</v>
      </c>
      <c r="R36">
        <v>2.2213354271946208</v>
      </c>
      <c r="S36">
        <v>22.141954548374159</v>
      </c>
      <c r="T36">
        <v>1.4291941096496961</v>
      </c>
      <c r="U36">
        <v>56.16399054286456</v>
      </c>
      <c r="V36">
        <v>22.75868249256969</v>
      </c>
      <c r="W36">
        <v>26.408419988081992</v>
      </c>
      <c r="X36">
        <v>0.46184990337568887</v>
      </c>
      <c r="Y36">
        <v>0.66055421033592421</v>
      </c>
      <c r="Z36">
        <v>7.4895322652586076</v>
      </c>
      <c r="AA36">
        <v>60.080180824316827</v>
      </c>
      <c r="AB36">
        <v>0.1689418788940022</v>
      </c>
      <c r="AC36">
        <v>31.350384718452851</v>
      </c>
      <c r="AD36">
        <v>9.6914798474346178</v>
      </c>
      <c r="AE36">
        <v>6.0917639344482026</v>
      </c>
      <c r="AF36">
        <v>3.0657806491672521</v>
      </c>
      <c r="AG36">
        <v>44.649817881788863</v>
      </c>
      <c r="AH36">
        <v>45.754240268551882</v>
      </c>
      <c r="AI36">
        <v>7.9141296579526674</v>
      </c>
      <c r="AJ36">
        <v>53.58871565039999</v>
      </c>
      <c r="AK36">
        <v>28.633649506210698</v>
      </c>
      <c r="AL36">
        <v>344.81292477187588</v>
      </c>
      <c r="AM36">
        <v>2.5008541598347402E-2</v>
      </c>
      <c r="AN36">
        <v>4.6150463958622492</v>
      </c>
    </row>
    <row r="37" spans="1:40" x14ac:dyDescent="0.45">
      <c r="A37" s="1" t="s">
        <v>89</v>
      </c>
      <c r="B37">
        <v>66.980108864271472</v>
      </c>
      <c r="C37">
        <v>7.2219459872609244</v>
      </c>
      <c r="D37">
        <v>1.8229312218524261</v>
      </c>
      <c r="E37">
        <v>1.166412180583775</v>
      </c>
      <c r="F37">
        <v>26.019006942584589</v>
      </c>
      <c r="G37">
        <v>9.9034353980092362</v>
      </c>
      <c r="H37">
        <v>16.26982461926201</v>
      </c>
      <c r="I37">
        <v>17.078737076597118</v>
      </c>
      <c r="J37">
        <v>17.489037252414629</v>
      </c>
      <c r="K37">
        <v>7.013375611042127</v>
      </c>
      <c r="L37">
        <v>28.917793864654431</v>
      </c>
      <c r="M37">
        <v>56.447515630452678</v>
      </c>
      <c r="N37">
        <v>5.6811893047871092</v>
      </c>
      <c r="O37">
        <v>50.731766361265443</v>
      </c>
      <c r="P37">
        <v>65.084636479034813</v>
      </c>
      <c r="Q37">
        <v>59.031012879554723</v>
      </c>
      <c r="R37">
        <v>4.0903753855467881</v>
      </c>
      <c r="S37">
        <v>29.055111520651639</v>
      </c>
      <c r="T37">
        <v>2.8196983555519468</v>
      </c>
      <c r="U37">
        <v>410.00295403249669</v>
      </c>
      <c r="V37">
        <v>72.708127545642313</v>
      </c>
      <c r="W37">
        <v>75.885430173858992</v>
      </c>
      <c r="X37">
        <v>1.05795728462539</v>
      </c>
      <c r="Y37">
        <v>1.4772349183159279</v>
      </c>
      <c r="Z37">
        <v>17.016708308553991</v>
      </c>
      <c r="AA37">
        <v>146.9520483275943</v>
      </c>
      <c r="AB37">
        <v>1.4362816772932081</v>
      </c>
      <c r="AC37">
        <v>58.532850818811433</v>
      </c>
      <c r="AD37">
        <v>12.23816086508892</v>
      </c>
      <c r="AE37">
        <v>21.33469553326081</v>
      </c>
      <c r="AF37">
        <v>4.0118272037306868</v>
      </c>
      <c r="AG37">
        <v>63.929844306246778</v>
      </c>
      <c r="AH37">
        <v>129.85786041675439</v>
      </c>
      <c r="AI37">
        <v>12.283997725729289</v>
      </c>
      <c r="AJ37">
        <v>136.1780856421604</v>
      </c>
      <c r="AK37">
        <v>65.36918317370305</v>
      </c>
      <c r="AL37">
        <v>1209.9369630326</v>
      </c>
      <c r="AM37">
        <v>0.38921717077685208</v>
      </c>
      <c r="AN37">
        <v>11.46299290014224</v>
      </c>
    </row>
    <row r="38" spans="1:40" x14ac:dyDescent="0.45">
      <c r="A38" s="1" t="s">
        <v>90</v>
      </c>
      <c r="B38">
        <v>17.610329409912229</v>
      </c>
      <c r="C38">
        <v>1.833832676290267</v>
      </c>
      <c r="D38">
        <v>0.56710926543785523</v>
      </c>
      <c r="E38">
        <v>0.40362203570523297</v>
      </c>
      <c r="F38">
        <v>4.7443343953653088</v>
      </c>
      <c r="G38">
        <v>1.409889622286715</v>
      </c>
      <c r="H38">
        <v>4.139593717303387</v>
      </c>
      <c r="I38">
        <v>4.602078199912194</v>
      </c>
      <c r="J38">
        <v>6.5720554983488864</v>
      </c>
      <c r="K38">
        <v>1.7466746501122881</v>
      </c>
      <c r="L38">
        <v>11.37931043490684</v>
      </c>
      <c r="M38">
        <v>14.977009070276891</v>
      </c>
      <c r="N38">
        <v>1.083530506264943</v>
      </c>
      <c r="O38">
        <v>9.4732741920862686</v>
      </c>
      <c r="P38">
        <v>11.78138638136036</v>
      </c>
      <c r="Q38">
        <v>10.576858585015991</v>
      </c>
      <c r="R38">
        <v>0.92178252869187993</v>
      </c>
      <c r="S38">
        <v>7.082588515234832</v>
      </c>
      <c r="T38">
        <v>0.7505639453361711</v>
      </c>
      <c r="U38">
        <v>67.904871834945595</v>
      </c>
      <c r="V38">
        <v>14.37723073902184</v>
      </c>
      <c r="W38">
        <v>14.860602893817401</v>
      </c>
      <c r="X38">
        <v>0.32792664758168638</v>
      </c>
      <c r="Y38">
        <v>0.3914311098211069</v>
      </c>
      <c r="Z38">
        <v>5.5961737162509477</v>
      </c>
      <c r="AA38">
        <v>37.479460734026958</v>
      </c>
      <c r="AB38">
        <v>0.23303197323463801</v>
      </c>
      <c r="AC38">
        <v>15.331928189523181</v>
      </c>
      <c r="AD38">
        <v>3.3389496863535562</v>
      </c>
      <c r="AE38">
        <v>4.3715026215620112</v>
      </c>
      <c r="AF38">
        <v>1.1064279837067219</v>
      </c>
      <c r="AG38">
        <v>16.530117074984169</v>
      </c>
      <c r="AH38">
        <v>32.072738378594558</v>
      </c>
      <c r="AI38">
        <v>2.893577580316534</v>
      </c>
      <c r="AJ38">
        <v>28.376280855218621</v>
      </c>
      <c r="AK38">
        <v>12.96935919011575</v>
      </c>
      <c r="AL38">
        <v>230.980156319489</v>
      </c>
      <c r="AM38">
        <v>0.50116865458132553</v>
      </c>
      <c r="AN38">
        <v>3.2755945057319278</v>
      </c>
    </row>
    <row r="39" spans="1:40" x14ac:dyDescent="0.45">
      <c r="A39" s="1" t="s">
        <v>91</v>
      </c>
      <c r="B39">
        <v>0.57413109660976103</v>
      </c>
      <c r="C39">
        <v>6.622573141801355E-2</v>
      </c>
      <c r="D39">
        <v>1.4908894559251821E-2</v>
      </c>
      <c r="E39">
        <v>5.6184361946378094E-3</v>
      </c>
      <c r="F39">
        <v>0.1230060212639224</v>
      </c>
      <c r="G39">
        <v>5.1148443334805629E-2</v>
      </c>
      <c r="H39">
        <v>0.1021622121535818</v>
      </c>
      <c r="I39">
        <v>0.112961931484047</v>
      </c>
      <c r="J39">
        <v>0.13594238027949329</v>
      </c>
      <c r="K39">
        <v>2.9309516408495041E-2</v>
      </c>
      <c r="L39">
        <v>0.16733965734982489</v>
      </c>
      <c r="M39">
        <v>0.25271032749162869</v>
      </c>
      <c r="N39">
        <v>3.0351614411070121E-2</v>
      </c>
      <c r="O39">
        <v>0.1671627848278075</v>
      </c>
      <c r="P39">
        <v>0.95310148088249025</v>
      </c>
      <c r="Q39">
        <v>0.73687523403626587</v>
      </c>
      <c r="R39">
        <v>3.4421540870691297E-2</v>
      </c>
      <c r="S39">
        <v>0.1227639799214201</v>
      </c>
      <c r="T39">
        <v>1.6117259812141169E-2</v>
      </c>
      <c r="U39">
        <v>1.3400881412761341</v>
      </c>
      <c r="V39">
        <v>0.31692764109962529</v>
      </c>
      <c r="W39">
        <v>0.31990069243098501</v>
      </c>
      <c r="X39">
        <v>4.9801634634285656E-3</v>
      </c>
      <c r="Y39">
        <v>6.3906153125027959E-3</v>
      </c>
      <c r="Z39">
        <v>8.2150347653580827E-2</v>
      </c>
      <c r="AA39">
        <v>0.61746127000132933</v>
      </c>
      <c r="AB39">
        <v>4.9929440515363533E-3</v>
      </c>
      <c r="AC39">
        <v>0.28465490140979832</v>
      </c>
      <c r="AD39">
        <v>6.7146439067743646E-2</v>
      </c>
      <c r="AE39">
        <v>0.24068069015054261</v>
      </c>
      <c r="AF39">
        <v>2.439081165114821E-2</v>
      </c>
      <c r="AG39">
        <v>0.37914353023360459</v>
      </c>
      <c r="AH39">
        <v>0.86046435425857593</v>
      </c>
      <c r="AI39">
        <v>6.3595656955071675E-2</v>
      </c>
      <c r="AJ39">
        <v>0.65175747717412236</v>
      </c>
      <c r="AK39">
        <v>0.31020952014248732</v>
      </c>
      <c r="AL39">
        <v>7.7801443800118193</v>
      </c>
      <c r="AM39">
        <v>6.2650289188724497E-4</v>
      </c>
      <c r="AN39">
        <v>9.8945395449007476E-2</v>
      </c>
    </row>
    <row r="40" spans="1:40" x14ac:dyDescent="0.45">
      <c r="A40" s="1" t="s">
        <v>92</v>
      </c>
      <c r="B40">
        <v>10.610808973771039</v>
      </c>
      <c r="C40">
        <v>1.2340927451049759</v>
      </c>
      <c r="D40">
        <v>0.2053313450537331</v>
      </c>
      <c r="E40">
        <v>9.3362901805885648E-2</v>
      </c>
      <c r="F40">
        <v>1.628300396681293</v>
      </c>
      <c r="G40">
        <v>0.66284920715929152</v>
      </c>
      <c r="H40">
        <v>2.3077686573447869</v>
      </c>
      <c r="I40">
        <v>2.6217732712304889</v>
      </c>
      <c r="J40">
        <v>2.7988149530058761</v>
      </c>
      <c r="K40">
        <v>0.66756541229054056</v>
      </c>
      <c r="L40">
        <v>3.451187470161035</v>
      </c>
      <c r="M40">
        <v>3.7012423477813932</v>
      </c>
      <c r="N40">
        <v>0.4472593727329357</v>
      </c>
      <c r="O40">
        <v>2.5249317762156331</v>
      </c>
      <c r="P40">
        <v>21.91253875128529</v>
      </c>
      <c r="Q40">
        <v>16.705790244429618</v>
      </c>
      <c r="R40">
        <v>0.67416183264579677</v>
      </c>
      <c r="S40">
        <v>1.629967734698557</v>
      </c>
      <c r="T40">
        <v>0.3325926028284269</v>
      </c>
      <c r="U40">
        <v>20.758858033283669</v>
      </c>
      <c r="V40">
        <v>6.0866215714251783</v>
      </c>
      <c r="W40">
        <v>6.1267090339193064</v>
      </c>
      <c r="X40">
        <v>9.8649060438942365E-2</v>
      </c>
      <c r="Y40">
        <v>0.1013737598574749</v>
      </c>
      <c r="Z40">
        <v>1.6920172805047189</v>
      </c>
      <c r="AA40">
        <v>9.7838031204387832</v>
      </c>
      <c r="AB40">
        <v>8.0926646719519338E-2</v>
      </c>
      <c r="AC40">
        <v>4.0195335131921546</v>
      </c>
      <c r="AD40">
        <v>1.4022382411575121</v>
      </c>
      <c r="AE40">
        <v>5.2508617010114671</v>
      </c>
      <c r="AF40">
        <v>0.51869378687112355</v>
      </c>
      <c r="AG40">
        <v>6.9202167552255824</v>
      </c>
      <c r="AH40">
        <v>17.42506567526496</v>
      </c>
      <c r="AI40">
        <v>1.137407168067462</v>
      </c>
      <c r="AJ40">
        <v>11.27493797155336</v>
      </c>
      <c r="AK40">
        <v>5.4888940344889132</v>
      </c>
      <c r="AL40">
        <v>147.64735585098211</v>
      </c>
      <c r="AM40">
        <v>1.2074634267166521E-2</v>
      </c>
      <c r="AN40">
        <v>2.4601546189918029</v>
      </c>
    </row>
    <row r="41" spans="1:40" x14ac:dyDescent="0.45">
      <c r="A41" s="1" t="s">
        <v>93</v>
      </c>
      <c r="B41">
        <v>6.1604448003769079</v>
      </c>
      <c r="C41">
        <v>0.67680287437396025</v>
      </c>
      <c r="D41">
        <v>0.1841458725006315</v>
      </c>
      <c r="E41">
        <v>0.13994131923561931</v>
      </c>
      <c r="F41">
        <v>3.1969459871512038</v>
      </c>
      <c r="G41">
        <v>1.4530482335395749</v>
      </c>
      <c r="H41">
        <v>1.891488140012948</v>
      </c>
      <c r="I41">
        <v>1.3166353296784199</v>
      </c>
      <c r="J41">
        <v>6.9754023202052879</v>
      </c>
      <c r="K41">
        <v>0.52041843436313551</v>
      </c>
      <c r="L41">
        <v>10.351511396928951</v>
      </c>
      <c r="M41">
        <v>2.592697805194542</v>
      </c>
      <c r="N41">
        <v>0.81724250266954457</v>
      </c>
      <c r="O41">
        <v>2.0101447989565249</v>
      </c>
      <c r="P41">
        <v>0.81231164583621673</v>
      </c>
      <c r="Q41">
        <v>0.99095429635842125</v>
      </c>
      <c r="R41">
        <v>2.499542157389119</v>
      </c>
      <c r="S41">
        <v>38.114882197899121</v>
      </c>
      <c r="T41">
        <v>1.7355689476458811</v>
      </c>
      <c r="U41">
        <v>11.33840915779216</v>
      </c>
      <c r="V41">
        <v>4.7014142084225838</v>
      </c>
      <c r="W41">
        <v>6.7333239472343021</v>
      </c>
      <c r="X41">
        <v>0.26158675190333019</v>
      </c>
      <c r="Y41">
        <v>3.0952375739781841</v>
      </c>
      <c r="Z41">
        <v>3.5145070116152248</v>
      </c>
      <c r="AA41">
        <v>264.66466814537171</v>
      </c>
      <c r="AB41">
        <v>6.2690764887978437E-2</v>
      </c>
      <c r="AC41">
        <v>13.726899485043459</v>
      </c>
      <c r="AD41">
        <v>2.4686558719959311</v>
      </c>
      <c r="AE41">
        <v>4.4248517088491601</v>
      </c>
      <c r="AF41">
        <v>1.0530608745647541</v>
      </c>
      <c r="AG41">
        <v>7.9867080905850916</v>
      </c>
      <c r="AH41">
        <v>26.634103840726549</v>
      </c>
      <c r="AI41">
        <v>4.0630825671169344</v>
      </c>
      <c r="AJ41">
        <v>52.565375201276737</v>
      </c>
      <c r="AK41">
        <v>23.74546199519758</v>
      </c>
      <c r="AL41">
        <v>386.90493669313611</v>
      </c>
      <c r="AM41">
        <v>1.054738243397711E-2</v>
      </c>
      <c r="AN41">
        <v>0.55292676442947697</v>
      </c>
    </row>
    <row r="42" spans="1:40" x14ac:dyDescent="0.45">
      <c r="A42" s="1" t="s">
        <v>94</v>
      </c>
      <c r="B42">
        <v>1.4065096708975759</v>
      </c>
      <c r="C42">
        <v>0.12995517104947071</v>
      </c>
      <c r="D42">
        <v>3.4383993067516827E-2</v>
      </c>
      <c r="E42">
        <v>3.060072891817742E-2</v>
      </c>
      <c r="F42">
        <v>0.55601520357717304</v>
      </c>
      <c r="G42">
        <v>0.16060533253510861</v>
      </c>
      <c r="H42">
        <v>0.70202324777267877</v>
      </c>
      <c r="I42">
        <v>0.76772922566998747</v>
      </c>
      <c r="J42">
        <v>0.38339876495979092</v>
      </c>
      <c r="K42">
        <v>0.2326873211241651</v>
      </c>
      <c r="L42">
        <v>3.4762147908328922</v>
      </c>
      <c r="M42">
        <v>0.60351380152930689</v>
      </c>
      <c r="N42">
        <v>9.8773347835164255E-2</v>
      </c>
      <c r="O42">
        <v>6.7504061565900653</v>
      </c>
      <c r="P42">
        <v>0.34269884653114507</v>
      </c>
      <c r="Q42">
        <v>2.1942378348295808</v>
      </c>
      <c r="R42">
        <v>6.5993588693345859E-2</v>
      </c>
      <c r="S42">
        <v>0.98180682205830616</v>
      </c>
      <c r="T42">
        <v>0.15506296355330809</v>
      </c>
      <c r="U42">
        <v>7.597129970217023</v>
      </c>
      <c r="V42">
        <v>1.9780648084591479</v>
      </c>
      <c r="W42">
        <v>3.2076462313916778</v>
      </c>
      <c r="X42">
        <v>0.1147180715843276</v>
      </c>
      <c r="Y42">
        <v>0.1378907177822305</v>
      </c>
      <c r="Z42">
        <v>1.9652887996356461</v>
      </c>
      <c r="AA42">
        <v>14.348240904527691</v>
      </c>
      <c r="AB42">
        <v>2.0963808748856349E-2</v>
      </c>
      <c r="AC42">
        <v>3.5212266656385589</v>
      </c>
      <c r="AD42">
        <v>1.068845452405045</v>
      </c>
      <c r="AE42">
        <v>0.28766757466206161</v>
      </c>
      <c r="AF42">
        <v>0.25264495033018941</v>
      </c>
      <c r="AG42">
        <v>2.3857021273641368</v>
      </c>
      <c r="AH42">
        <v>7.5342218334333753</v>
      </c>
      <c r="AI42">
        <v>0.64769420235406172</v>
      </c>
      <c r="AJ42">
        <v>4.7131091885886072</v>
      </c>
      <c r="AK42">
        <v>2.5737052856006088</v>
      </c>
      <c r="AL42">
        <v>55.880868617331657</v>
      </c>
      <c r="AM42">
        <v>3.9571036349198129E-3</v>
      </c>
      <c r="AN42">
        <v>0.21309876811949571</v>
      </c>
    </row>
    <row r="43" spans="1:40" x14ac:dyDescent="0.45">
      <c r="A43" s="1" t="s">
        <v>95</v>
      </c>
      <c r="B43">
        <v>3.9687264563134348</v>
      </c>
      <c r="C43">
        <v>0.42157456054195591</v>
      </c>
      <c r="D43">
        <v>9.1771516799087266E-2</v>
      </c>
      <c r="E43">
        <v>6.9334294583909786E-2</v>
      </c>
      <c r="F43">
        <v>1.963879906783526</v>
      </c>
      <c r="G43">
        <v>0.59038334865256781</v>
      </c>
      <c r="H43">
        <v>1.032457417020163</v>
      </c>
      <c r="I43">
        <v>1.075690068976735</v>
      </c>
      <c r="J43">
        <v>0.62693787169385351</v>
      </c>
      <c r="K43">
        <v>0.72027332231854746</v>
      </c>
      <c r="L43">
        <v>1.499961001423302</v>
      </c>
      <c r="M43">
        <v>1.5307741133855199</v>
      </c>
      <c r="N43">
        <v>0.41326928498753518</v>
      </c>
      <c r="O43">
        <v>12.257128685051599</v>
      </c>
      <c r="P43">
        <v>1.002111892976782</v>
      </c>
      <c r="Q43">
        <v>4.1719266929453962</v>
      </c>
      <c r="R43">
        <v>0.14044936406429051</v>
      </c>
      <c r="S43">
        <v>1.106147019601756</v>
      </c>
      <c r="T43">
        <v>0.12772064196268981</v>
      </c>
      <c r="U43">
        <v>9.2691788595811442</v>
      </c>
      <c r="V43">
        <v>4.4260966794560606</v>
      </c>
      <c r="W43">
        <v>3.6003848446983171</v>
      </c>
      <c r="X43">
        <v>5.2770247700676717E-2</v>
      </c>
      <c r="Y43">
        <v>5.7650977249019811E-2</v>
      </c>
      <c r="Z43">
        <v>0.86492245386555988</v>
      </c>
      <c r="AA43">
        <v>9.6354411865591576</v>
      </c>
      <c r="AB43">
        <v>3.4856685327435327E-2</v>
      </c>
      <c r="AC43">
        <v>5.0232627307001367</v>
      </c>
      <c r="AD43">
        <v>0.82124723280590362</v>
      </c>
      <c r="AE43">
        <v>0.63727157550715607</v>
      </c>
      <c r="AF43">
        <v>0.20126605349628371</v>
      </c>
      <c r="AG43">
        <v>3.3173839070173901</v>
      </c>
      <c r="AH43">
        <v>9.705746838879902</v>
      </c>
      <c r="AI43">
        <v>0.59391717187923954</v>
      </c>
      <c r="AJ43">
        <v>8.3238563600631235</v>
      </c>
      <c r="AK43">
        <v>4.0430909264080537</v>
      </c>
      <c r="AL43">
        <v>114.0781337989167</v>
      </c>
      <c r="AM43">
        <v>4.6445992424267576E-3</v>
      </c>
      <c r="AN43">
        <v>0.82476532851212114</v>
      </c>
    </row>
    <row r="44" spans="1:40" x14ac:dyDescent="0.45">
      <c r="A44" s="1" t="s">
        <v>96</v>
      </c>
      <c r="B44">
        <v>1.2012619554872741</v>
      </c>
      <c r="C44">
        <v>0.1210209508564378</v>
      </c>
      <c r="D44">
        <v>2.664363756102707E-2</v>
      </c>
      <c r="E44">
        <v>1.804322652048743E-2</v>
      </c>
      <c r="F44">
        <v>0.49249470193077682</v>
      </c>
      <c r="G44">
        <v>0.12843420102982619</v>
      </c>
      <c r="H44">
        <v>0.37022841296978132</v>
      </c>
      <c r="I44">
        <v>0.38895738360764792</v>
      </c>
      <c r="J44">
        <v>0.16655288640055399</v>
      </c>
      <c r="K44">
        <v>0.19254422582664429</v>
      </c>
      <c r="L44">
        <v>0.45438573019626299</v>
      </c>
      <c r="M44">
        <v>0.581106831907374</v>
      </c>
      <c r="N44">
        <v>0.1041554832823948</v>
      </c>
      <c r="O44">
        <v>0.34802637012574711</v>
      </c>
      <c r="P44">
        <v>0.19783753771390189</v>
      </c>
      <c r="Q44">
        <v>0.20583440410517301</v>
      </c>
      <c r="R44">
        <v>3.9698474984839763E-2</v>
      </c>
      <c r="S44">
        <v>0.29459324640469547</v>
      </c>
      <c r="T44">
        <v>0.12568060214817481</v>
      </c>
      <c r="U44">
        <v>117.89847543671461</v>
      </c>
      <c r="V44">
        <v>11.89944665977373</v>
      </c>
      <c r="W44">
        <v>4.8586696030288792</v>
      </c>
      <c r="X44">
        <v>4.1083244830428557E-2</v>
      </c>
      <c r="Y44">
        <v>1.2752556828073421E-2</v>
      </c>
      <c r="Z44">
        <v>0.69809703062666562</v>
      </c>
      <c r="AA44">
        <v>1.3029300404451241</v>
      </c>
      <c r="AB44">
        <v>0.20043337386309951</v>
      </c>
      <c r="AC44">
        <v>0.59482140033004915</v>
      </c>
      <c r="AD44">
        <v>0.50556161980838821</v>
      </c>
      <c r="AE44">
        <v>0.22248945802558501</v>
      </c>
      <c r="AF44">
        <v>0.15135495082192629</v>
      </c>
      <c r="AG44">
        <v>1.5791546637930161</v>
      </c>
      <c r="AH44">
        <v>2.6399027574484708</v>
      </c>
      <c r="AI44">
        <v>0.45475761631442041</v>
      </c>
      <c r="AJ44">
        <v>3.3327264631760829</v>
      </c>
      <c r="AK44">
        <v>1.760172218289608</v>
      </c>
      <c r="AL44">
        <v>66.963948996262786</v>
      </c>
      <c r="AM44">
        <v>4.6225141586395931E-3</v>
      </c>
      <c r="AN44">
        <v>0.122332301889668</v>
      </c>
    </row>
    <row r="45" spans="1:40" x14ac:dyDescent="0.45">
      <c r="A45" s="1" t="s">
        <v>97</v>
      </c>
      <c r="B45">
        <v>9.0745692106475484E-2</v>
      </c>
      <c r="C45">
        <v>1.0629863215603171E-2</v>
      </c>
      <c r="D45">
        <v>1.6891591199780229E-3</v>
      </c>
      <c r="E45">
        <v>1.703466820448619E-3</v>
      </c>
      <c r="F45">
        <v>7.5101093176515379E-2</v>
      </c>
      <c r="G45">
        <v>1.5510827262583019E-2</v>
      </c>
      <c r="H45">
        <v>0.1000312547766235</v>
      </c>
      <c r="I45">
        <v>6.3792016006938096E-2</v>
      </c>
      <c r="J45">
        <v>1.505823059331508E-2</v>
      </c>
      <c r="K45">
        <v>1.1429366595840861E-2</v>
      </c>
      <c r="L45">
        <v>5.1855330108141771E-2</v>
      </c>
      <c r="M45">
        <v>5.1867670078020109E-2</v>
      </c>
      <c r="N45">
        <v>9.3018120179671447E-3</v>
      </c>
      <c r="O45">
        <v>3.2636501446870379E-2</v>
      </c>
      <c r="P45">
        <v>2.397026225308177E-2</v>
      </c>
      <c r="Q45">
        <v>2.407891951368912E-2</v>
      </c>
      <c r="R45">
        <v>3.9319805747466702E-3</v>
      </c>
      <c r="S45">
        <v>0.1452023414012755</v>
      </c>
      <c r="T45">
        <v>1.1175212530141211E-2</v>
      </c>
      <c r="U45">
        <v>0.89229667545935676</v>
      </c>
      <c r="V45">
        <v>0.1209206234680873</v>
      </c>
      <c r="W45">
        <v>0.88018538218169595</v>
      </c>
      <c r="X45">
        <v>2.0801226039731278E-3</v>
      </c>
      <c r="Y45">
        <v>1.5747937821399009E-3</v>
      </c>
      <c r="Z45">
        <v>3.4715427672660081E-2</v>
      </c>
      <c r="AA45">
        <v>0.1567102794821438</v>
      </c>
      <c r="AB45">
        <v>5.4253105825773917E-2</v>
      </c>
      <c r="AC45">
        <v>6.8172850320383269E-2</v>
      </c>
      <c r="AD45">
        <v>3.8405546348824759E-2</v>
      </c>
      <c r="AE45">
        <v>3.6673784715385627E-2</v>
      </c>
      <c r="AF45">
        <v>9.2942000703650947E-3</v>
      </c>
      <c r="AG45">
        <v>0.13176413601292611</v>
      </c>
      <c r="AH45">
        <v>0.32148684806153838</v>
      </c>
      <c r="AI45">
        <v>3.9126259063430043E-2</v>
      </c>
      <c r="AJ45">
        <v>1.98027132003241</v>
      </c>
      <c r="AK45">
        <v>0.92096970472723361</v>
      </c>
      <c r="AL45">
        <v>4.165974073738969</v>
      </c>
      <c r="AM45">
        <v>3.4158700356046743E-4</v>
      </c>
      <c r="AN45">
        <v>8.4532818910805038E-2</v>
      </c>
    </row>
    <row r="46" spans="1:40" x14ac:dyDescent="0.45">
      <c r="A46" s="1" t="s">
        <v>98</v>
      </c>
      <c r="B46">
        <v>0.2238161321127238</v>
      </c>
      <c r="C46">
        <v>2.6212855739235791E-2</v>
      </c>
      <c r="D46">
        <v>4.0483074164643562E-3</v>
      </c>
      <c r="E46">
        <v>4.1732178641528048E-3</v>
      </c>
      <c r="F46">
        <v>0.17912616950717161</v>
      </c>
      <c r="G46">
        <v>3.5963794334683608E-2</v>
      </c>
      <c r="H46">
        <v>0.24304208708628239</v>
      </c>
      <c r="I46">
        <v>0.16017454958911509</v>
      </c>
      <c r="J46">
        <v>3.6838817242144377E-2</v>
      </c>
      <c r="K46">
        <v>2.9378869672639338E-2</v>
      </c>
      <c r="L46">
        <v>0.13132875234494759</v>
      </c>
      <c r="M46">
        <v>0.12801153211816621</v>
      </c>
      <c r="N46">
        <v>2.1963271557829251E-2</v>
      </c>
      <c r="O46">
        <v>8.2828510798262436E-2</v>
      </c>
      <c r="P46">
        <v>6.1266709625848383E-2</v>
      </c>
      <c r="Q46">
        <v>6.1999887659964593E-2</v>
      </c>
      <c r="R46">
        <v>9.4938183744798892E-3</v>
      </c>
      <c r="S46">
        <v>0.37181386257981558</v>
      </c>
      <c r="T46">
        <v>2.934914855671527E-2</v>
      </c>
      <c r="U46">
        <v>2.3627906285409859</v>
      </c>
      <c r="V46">
        <v>0.30085549712987791</v>
      </c>
      <c r="W46">
        <v>2.1912018009502452</v>
      </c>
      <c r="X46">
        <v>5.2663603119148467E-3</v>
      </c>
      <c r="Y46">
        <v>3.9208199840722047E-3</v>
      </c>
      <c r="Z46">
        <v>8.8359899793053184E-2</v>
      </c>
      <c r="AA46">
        <v>0.39187369505803421</v>
      </c>
      <c r="AB46">
        <v>0.13854946771870161</v>
      </c>
      <c r="AC46">
        <v>0.16799408843544711</v>
      </c>
      <c r="AD46">
        <v>9.8506402626513778E-2</v>
      </c>
      <c r="AE46">
        <v>9.4073962484441914E-2</v>
      </c>
      <c r="AF46">
        <v>2.391818277347954E-2</v>
      </c>
      <c r="AG46">
        <v>0.33269870249652161</v>
      </c>
      <c r="AH46">
        <v>0.81867372547449613</v>
      </c>
      <c r="AI46">
        <v>9.8207782565714705E-2</v>
      </c>
      <c r="AJ46">
        <v>4.6641021064135408</v>
      </c>
      <c r="AK46">
        <v>2.1691262390952648</v>
      </c>
      <c r="AL46">
        <v>10.31755548596732</v>
      </c>
      <c r="AM46">
        <v>8.3737817422303113E-4</v>
      </c>
      <c r="AN46">
        <v>0.22699198886528241</v>
      </c>
    </row>
    <row r="47" spans="1:40" x14ac:dyDescent="0.45">
      <c r="A47" s="1" t="s">
        <v>99</v>
      </c>
      <c r="B47">
        <v>5.4974208347661771E-2</v>
      </c>
      <c r="C47">
        <v>6.4405764995565254E-3</v>
      </c>
      <c r="D47">
        <v>1.0468800434688529E-3</v>
      </c>
      <c r="E47">
        <v>1.0376170951474661E-3</v>
      </c>
      <c r="F47">
        <v>4.6717848430972077E-2</v>
      </c>
      <c r="G47">
        <v>9.8551542590374578E-3</v>
      </c>
      <c r="H47">
        <v>6.1334918242169537E-2</v>
      </c>
      <c r="I47">
        <v>3.807788413834539E-2</v>
      </c>
      <c r="J47">
        <v>9.1825671231484801E-3</v>
      </c>
      <c r="K47">
        <v>6.6860141549881444E-3</v>
      </c>
      <c r="L47">
        <v>3.0727542474393781E-2</v>
      </c>
      <c r="M47">
        <v>3.1404783435128328E-2</v>
      </c>
      <c r="N47">
        <v>5.8309173223576906E-3</v>
      </c>
      <c r="O47">
        <v>1.9304497776410631E-2</v>
      </c>
      <c r="P47">
        <v>1.4091917960185789E-2</v>
      </c>
      <c r="Q47">
        <v>1.406467361936008E-2</v>
      </c>
      <c r="R47">
        <v>2.422840387293288E-3</v>
      </c>
      <c r="S47">
        <v>8.5226314660939967E-2</v>
      </c>
      <c r="T47">
        <v>6.4125791038611921E-3</v>
      </c>
      <c r="U47">
        <v>0.50814245364426613</v>
      </c>
      <c r="V47">
        <v>7.2731035205358424E-2</v>
      </c>
      <c r="W47">
        <v>0.52915876588532007</v>
      </c>
      <c r="X47">
        <v>1.2329546967476119E-3</v>
      </c>
      <c r="Y47">
        <v>9.4666922812013392E-4</v>
      </c>
      <c r="Z47">
        <v>2.048311306394315E-2</v>
      </c>
      <c r="AA47">
        <v>9.3863158718269585E-2</v>
      </c>
      <c r="AB47">
        <v>3.1918672732490043E-2</v>
      </c>
      <c r="AC47">
        <v>4.1329104450752413E-2</v>
      </c>
      <c r="AD47">
        <v>2.2509501827544569E-2</v>
      </c>
      <c r="AE47">
        <v>2.149264397275049E-2</v>
      </c>
      <c r="AF47">
        <v>5.4314307998385124E-3</v>
      </c>
      <c r="AG47">
        <v>7.8280003988188004E-2</v>
      </c>
      <c r="AH47">
        <v>0.18960555435646859</v>
      </c>
      <c r="AI47">
        <v>2.3361497264276859E-2</v>
      </c>
      <c r="AJ47">
        <v>1.2436859686892661</v>
      </c>
      <c r="AK47">
        <v>0.57840798997450593</v>
      </c>
      <c r="AL47">
        <v>2.5152549866452381</v>
      </c>
      <c r="AM47">
        <v>2.079586493983116E-4</v>
      </c>
      <c r="AN47">
        <v>4.7509252905657801E-2</v>
      </c>
    </row>
    <row r="48" spans="1:40" x14ac:dyDescent="0.45">
      <c r="A48" s="1" t="s">
        <v>100</v>
      </c>
      <c r="B48">
        <v>2.3946861457198958</v>
      </c>
      <c r="C48">
        <v>0.25966591391697752</v>
      </c>
      <c r="D48">
        <v>5.7819749531424117E-2</v>
      </c>
      <c r="E48">
        <v>6.0001090918907977E-2</v>
      </c>
      <c r="F48">
        <v>3.7796070286559158</v>
      </c>
      <c r="G48">
        <v>0.48213223129923971</v>
      </c>
      <c r="H48">
        <v>0.76894824762200331</v>
      </c>
      <c r="I48">
        <v>0.86982752006116004</v>
      </c>
      <c r="J48">
        <v>0.88649102290406301</v>
      </c>
      <c r="K48">
        <v>0.36005914850417908</v>
      </c>
      <c r="L48">
        <v>0.93849705076478296</v>
      </c>
      <c r="M48">
        <v>90.922884626531399</v>
      </c>
      <c r="N48">
        <v>0.41213576953954029</v>
      </c>
      <c r="O48">
        <v>0.54449102293468887</v>
      </c>
      <c r="P48">
        <v>1.0835952468812451</v>
      </c>
      <c r="Q48">
        <v>0.4692162286824802</v>
      </c>
      <c r="R48">
        <v>0.34954039429129741</v>
      </c>
      <c r="S48">
        <v>8.0447930619640378</v>
      </c>
      <c r="T48">
        <v>0.28912312189890133</v>
      </c>
      <c r="U48">
        <v>3.246169663010078</v>
      </c>
      <c r="V48">
        <v>2.5481435325627388</v>
      </c>
      <c r="W48">
        <v>4.097949615688079</v>
      </c>
      <c r="X48">
        <v>7.9623100183670109E-2</v>
      </c>
      <c r="Y48">
        <v>2.7437151996348951E-2</v>
      </c>
      <c r="Z48">
        <v>1.3639237967206921</v>
      </c>
      <c r="AA48">
        <v>2.846097402688422</v>
      </c>
      <c r="AB48">
        <v>6.0162008448911342E-2</v>
      </c>
      <c r="AC48">
        <v>34.797461105236032</v>
      </c>
      <c r="AD48">
        <v>1.2650648046534521</v>
      </c>
      <c r="AE48">
        <v>2.095185533146136</v>
      </c>
      <c r="AF48">
        <v>0.70345358185985263</v>
      </c>
      <c r="AG48">
        <v>5.6025948082011201</v>
      </c>
      <c r="AH48">
        <v>30.88239870990024</v>
      </c>
      <c r="AI48">
        <v>1.391132556017628</v>
      </c>
      <c r="AJ48">
        <v>5.820313830872843</v>
      </c>
      <c r="AK48">
        <v>3.70946269495164</v>
      </c>
      <c r="AL48">
        <v>62.007838017853473</v>
      </c>
      <c r="AM48">
        <v>2.737380039937928E-2</v>
      </c>
      <c r="AN48">
        <v>1.9044863357816</v>
      </c>
    </row>
    <row r="49" spans="1:40" x14ac:dyDescent="0.45">
      <c r="A49" s="1" t="s">
        <v>101</v>
      </c>
      <c r="B49">
        <v>6.6304077948280256</v>
      </c>
      <c r="C49">
        <v>0.79338660881955081</v>
      </c>
      <c r="D49">
        <v>0.27905171806150048</v>
      </c>
      <c r="E49">
        <v>0.1665045418891638</v>
      </c>
      <c r="F49">
        <v>13.645304403790449</v>
      </c>
      <c r="G49">
        <v>1.680875880854813</v>
      </c>
      <c r="H49">
        <v>1.4282770488880361</v>
      </c>
      <c r="I49">
        <v>1.5228483978843019</v>
      </c>
      <c r="J49">
        <v>3.3424458468851261</v>
      </c>
      <c r="K49">
        <v>0.49076358338466253</v>
      </c>
      <c r="L49">
        <v>2.2928157811316701</v>
      </c>
      <c r="M49">
        <v>259.22983223857813</v>
      </c>
      <c r="N49">
        <v>1.3271391319775521</v>
      </c>
      <c r="O49">
        <v>2.0597699971262711</v>
      </c>
      <c r="P49">
        <v>4.4079602196182011</v>
      </c>
      <c r="Q49">
        <v>1.724401473624642</v>
      </c>
      <c r="R49">
        <v>1.379736108469944</v>
      </c>
      <c r="S49">
        <v>32.177153244899337</v>
      </c>
      <c r="T49">
        <v>0.43913845050981298</v>
      </c>
      <c r="U49">
        <v>11.55087105582491</v>
      </c>
      <c r="V49">
        <v>4.8108234821856266</v>
      </c>
      <c r="W49">
        <v>10.562192559845149</v>
      </c>
      <c r="X49">
        <v>0.1123266047718315</v>
      </c>
      <c r="Y49">
        <v>8.6614309228531861E-2</v>
      </c>
      <c r="Z49">
        <v>1.661023308847102</v>
      </c>
      <c r="AA49">
        <v>8.913898849598846</v>
      </c>
      <c r="AB49">
        <v>0.24129601876976681</v>
      </c>
      <c r="AC49">
        <v>136.41457583536541</v>
      </c>
      <c r="AD49">
        <v>1.6010422920197069</v>
      </c>
      <c r="AE49">
        <v>7.4163037517827197</v>
      </c>
      <c r="AF49">
        <v>0.66959327504888255</v>
      </c>
      <c r="AG49">
        <v>13.432788520281949</v>
      </c>
      <c r="AH49">
        <v>106.1801654733321</v>
      </c>
      <c r="AI49">
        <v>2.679527158965556</v>
      </c>
      <c r="AJ49">
        <v>15.42927205425813</v>
      </c>
      <c r="AK49">
        <v>8.0956550717451652</v>
      </c>
      <c r="AL49">
        <v>148.99726617661659</v>
      </c>
      <c r="AM49">
        <v>2.2111223181270841E-2</v>
      </c>
      <c r="AN49">
        <v>1.417395813792623</v>
      </c>
    </row>
    <row r="50" spans="1:40" x14ac:dyDescent="0.45">
      <c r="A50" s="1" t="s">
        <v>102</v>
      </c>
      <c r="B50">
        <v>7.7043162017583711E-2</v>
      </c>
      <c r="C50">
        <v>9.0401909661326565E-3</v>
      </c>
      <c r="D50">
        <v>1.8168247267775839E-3</v>
      </c>
      <c r="E50">
        <v>1.5379240889498271E-3</v>
      </c>
      <c r="F50">
        <v>8.3583569527990911E-2</v>
      </c>
      <c r="G50">
        <v>2.0612891995488481E-2</v>
      </c>
      <c r="H50">
        <v>9.6864646403099802E-2</v>
      </c>
      <c r="I50">
        <v>4.4945469768855377E-2</v>
      </c>
      <c r="J50">
        <v>1.376182564234011E-2</v>
      </c>
      <c r="K50">
        <v>5.8410813271428542E-3</v>
      </c>
      <c r="L50">
        <v>3.2879039206559331E-2</v>
      </c>
      <c r="M50">
        <v>4.3761070252324411E-2</v>
      </c>
      <c r="N50">
        <v>1.107596200826421E-2</v>
      </c>
      <c r="O50">
        <v>2.0130345630577931E-2</v>
      </c>
      <c r="P50">
        <v>1.338095268776736E-2</v>
      </c>
      <c r="Q50">
        <v>1.1962509803308831E-2</v>
      </c>
      <c r="R50">
        <v>4.0009419200675812E-3</v>
      </c>
      <c r="S50">
        <v>7.8833789825591166E-2</v>
      </c>
      <c r="T50">
        <v>3.68612629621196E-3</v>
      </c>
      <c r="U50">
        <v>0.2313962821129191</v>
      </c>
      <c r="V50">
        <v>9.416752033181551E-2</v>
      </c>
      <c r="W50">
        <v>0.68134286674022815</v>
      </c>
      <c r="X50">
        <v>1.324610817879171E-3</v>
      </c>
      <c r="Y50">
        <v>1.2177135191240879E-3</v>
      </c>
      <c r="Z50">
        <v>2.058367406830711E-2</v>
      </c>
      <c r="AA50">
        <v>0.11563460441881521</v>
      </c>
      <c r="AB50">
        <v>3.0670850839482889E-2</v>
      </c>
      <c r="AC50">
        <v>5.83599165999193E-2</v>
      </c>
      <c r="AD50">
        <v>2.032243278507152E-2</v>
      </c>
      <c r="AE50">
        <v>1.9375681073979991E-2</v>
      </c>
      <c r="AF50">
        <v>4.65993096552407E-3</v>
      </c>
      <c r="AG50">
        <v>8.6815734556877272E-2</v>
      </c>
      <c r="AH50">
        <v>0.18930232855790821</v>
      </c>
      <c r="AI50">
        <v>2.7676783278792361E-2</v>
      </c>
      <c r="AJ50">
        <v>2.3958994003083478</v>
      </c>
      <c r="AK50">
        <v>1.1143296311808251</v>
      </c>
      <c r="AL50">
        <v>3.398723468172526</v>
      </c>
      <c r="AM50">
        <v>3.0662064930037731E-4</v>
      </c>
      <c r="AN50">
        <v>1.169154424197682E-2</v>
      </c>
    </row>
    <row r="51" spans="1:40" x14ac:dyDescent="0.45">
      <c r="A51" s="1" t="s">
        <v>103</v>
      </c>
      <c r="B51">
        <v>0.34977441817350918</v>
      </c>
      <c r="C51">
        <v>4.1041576680642802E-2</v>
      </c>
      <c r="D51">
        <v>8.2307381468654343E-3</v>
      </c>
      <c r="E51">
        <v>6.9779263657116144E-3</v>
      </c>
      <c r="F51">
        <v>0.37855566637995047</v>
      </c>
      <c r="G51">
        <v>9.3239600102849846E-2</v>
      </c>
      <c r="H51">
        <v>0.43921427489823561</v>
      </c>
      <c r="I51">
        <v>0.20447548583792749</v>
      </c>
      <c r="J51">
        <v>6.2433443251131773E-2</v>
      </c>
      <c r="K51">
        <v>2.6696110220774491E-2</v>
      </c>
      <c r="L51">
        <v>0.1497830341394559</v>
      </c>
      <c r="M51">
        <v>0.1986870214373857</v>
      </c>
      <c r="N51">
        <v>5.0138388991707937E-2</v>
      </c>
      <c r="O51">
        <v>9.1740045771680878E-2</v>
      </c>
      <c r="P51">
        <v>6.1069949966035861E-2</v>
      </c>
      <c r="Q51">
        <v>5.4699756822092452E-2</v>
      </c>
      <c r="R51">
        <v>1.8133705238857E-2</v>
      </c>
      <c r="S51">
        <v>0.3599487267021943</v>
      </c>
      <c r="T51">
        <v>1.700188186787532E-2</v>
      </c>
      <c r="U51">
        <v>1.074744109772674</v>
      </c>
      <c r="V51">
        <v>0.42790949321807009</v>
      </c>
      <c r="W51">
        <v>3.0963167960136859</v>
      </c>
      <c r="X51">
        <v>6.034016839739662E-3</v>
      </c>
      <c r="Y51">
        <v>5.5338836789444734E-3</v>
      </c>
      <c r="Z51">
        <v>9.3858500264019956E-2</v>
      </c>
      <c r="AA51">
        <v>0.52577997375816476</v>
      </c>
      <c r="AB51">
        <v>0.1399531712942757</v>
      </c>
      <c r="AC51">
        <v>0.26493071999912121</v>
      </c>
      <c r="AD51">
        <v>9.282864019979041E-2</v>
      </c>
      <c r="AE51">
        <v>8.8506318603461531E-2</v>
      </c>
      <c r="AF51">
        <v>2.1304649934707851E-2</v>
      </c>
      <c r="AG51">
        <v>0.39529438794806299</v>
      </c>
      <c r="AH51">
        <v>0.86327720738314706</v>
      </c>
      <c r="AI51">
        <v>0.12590701378036151</v>
      </c>
      <c r="AJ51">
        <v>10.844453464139811</v>
      </c>
      <c r="AK51">
        <v>5.0437388873505959</v>
      </c>
      <c r="AL51">
        <v>15.436495131840751</v>
      </c>
      <c r="AM51">
        <v>1.391287239226334E-3</v>
      </c>
      <c r="AN51">
        <v>5.5843604950382542E-2</v>
      </c>
    </row>
    <row r="52" spans="1:40" x14ac:dyDescent="0.45">
      <c r="A52" s="1" t="s">
        <v>104</v>
      </c>
      <c r="B52">
        <v>51.774091400750549</v>
      </c>
      <c r="C52">
        <v>5.1909365996898948</v>
      </c>
      <c r="D52">
        <v>2.8306432754741921</v>
      </c>
      <c r="E52">
        <v>1.0178487171456621</v>
      </c>
      <c r="F52">
        <v>27.302427107437321</v>
      </c>
      <c r="G52">
        <v>6.4299619555543828</v>
      </c>
      <c r="H52">
        <v>4.0010972643809026</v>
      </c>
      <c r="I52">
        <v>4.3101079258019324</v>
      </c>
      <c r="J52">
        <v>4.7278037685589096</v>
      </c>
      <c r="K52">
        <v>2.900168799239863</v>
      </c>
      <c r="L52">
        <v>18.45106507380207</v>
      </c>
      <c r="M52">
        <v>10.736162151680009</v>
      </c>
      <c r="N52">
        <v>3.9740787839577578</v>
      </c>
      <c r="O52">
        <v>3.300288251478809</v>
      </c>
      <c r="P52">
        <v>5.1447610376842183</v>
      </c>
      <c r="Q52">
        <v>2.336415805478925</v>
      </c>
      <c r="R52">
        <v>1.059632070237162</v>
      </c>
      <c r="S52">
        <v>7.904119897309215</v>
      </c>
      <c r="T52">
        <v>0.77642331304088386</v>
      </c>
      <c r="U52">
        <v>27.286048674950411</v>
      </c>
      <c r="V52">
        <v>15.36837493466836</v>
      </c>
      <c r="W52">
        <v>31.099194475903769</v>
      </c>
      <c r="X52">
        <v>0.33945333551781692</v>
      </c>
      <c r="Y52">
        <v>0.25819806672683843</v>
      </c>
      <c r="Z52">
        <v>4.1010728828405103</v>
      </c>
      <c r="AA52">
        <v>24.062034411075661</v>
      </c>
      <c r="AB52">
        <v>0.12645203940006949</v>
      </c>
      <c r="AC52">
        <v>14.76420035353536</v>
      </c>
      <c r="AD52">
        <v>4.4217237989026987</v>
      </c>
      <c r="AE52">
        <v>4.6960643267274182</v>
      </c>
      <c r="AF52">
        <v>1.0204080301401379</v>
      </c>
      <c r="AG52">
        <v>76.218914584751261</v>
      </c>
      <c r="AH52">
        <v>33.270468971786151</v>
      </c>
      <c r="AI52">
        <v>5.9686142853807356</v>
      </c>
      <c r="AJ52">
        <v>38.057563538502862</v>
      </c>
      <c r="AK52">
        <v>21.780994572261591</v>
      </c>
      <c r="AL52">
        <v>112.81055853056721</v>
      </c>
      <c r="AM52">
        <v>5.9994238440616389E-2</v>
      </c>
      <c r="AN52">
        <v>1.407759615481341</v>
      </c>
    </row>
    <row r="53" spans="1:40" x14ac:dyDescent="0.45">
      <c r="A53" s="1" t="s">
        <v>105</v>
      </c>
      <c r="B53">
        <v>909.98506916347503</v>
      </c>
      <c r="C53">
        <v>99.699474728096192</v>
      </c>
      <c r="D53">
        <v>47.890000206762011</v>
      </c>
      <c r="E53">
        <v>13.986093871153081</v>
      </c>
      <c r="F53">
        <v>479.35391714804422</v>
      </c>
      <c r="G53">
        <v>155.45262642686239</v>
      </c>
      <c r="H53">
        <v>140.03861874886931</v>
      </c>
      <c r="I53">
        <v>160.09839461529191</v>
      </c>
      <c r="J53">
        <v>131.04773828932619</v>
      </c>
      <c r="K53">
        <v>207.642798927141</v>
      </c>
      <c r="L53">
        <v>9019.578176898438</v>
      </c>
      <c r="M53">
        <v>300.83619122989842</v>
      </c>
      <c r="N53">
        <v>118.1441972898201</v>
      </c>
      <c r="O53">
        <v>80.487621249641847</v>
      </c>
      <c r="P53">
        <v>155.3900341926599</v>
      </c>
      <c r="Q53">
        <v>77.516090364640476</v>
      </c>
      <c r="R53">
        <v>33.077670073580038</v>
      </c>
      <c r="S53">
        <v>247.9300480621113</v>
      </c>
      <c r="T53">
        <v>40.142650654775807</v>
      </c>
      <c r="U53">
        <v>584.13037759987208</v>
      </c>
      <c r="V53">
        <v>452.39138013667048</v>
      </c>
      <c r="W53">
        <v>1142.464059286488</v>
      </c>
      <c r="X53">
        <v>14.786628938367009</v>
      </c>
      <c r="Y53">
        <v>5.0469623570849294</v>
      </c>
      <c r="Z53">
        <v>235.04410035461851</v>
      </c>
      <c r="AA53">
        <v>507.44870872194798</v>
      </c>
      <c r="AB53">
        <v>2.2979741177668722</v>
      </c>
      <c r="AC53">
        <v>361.87483531743931</v>
      </c>
      <c r="AD53">
        <v>209.06528777574201</v>
      </c>
      <c r="AE53">
        <v>139.94281427874219</v>
      </c>
      <c r="AF53">
        <v>67.843571553778318</v>
      </c>
      <c r="AG53">
        <v>1259.699594698898</v>
      </c>
      <c r="AH53">
        <v>1252.0252694211099</v>
      </c>
      <c r="AI53">
        <v>222.397779318152</v>
      </c>
      <c r="AJ53">
        <v>1033.2371754814089</v>
      </c>
      <c r="AK53">
        <v>567.26572663009199</v>
      </c>
      <c r="AL53">
        <v>3230.403700920253</v>
      </c>
      <c r="AM53">
        <v>0.58627330797864785</v>
      </c>
      <c r="AN53">
        <v>56.540975420185163</v>
      </c>
    </row>
    <row r="54" spans="1:40" x14ac:dyDescent="0.45">
      <c r="A54" s="1" t="s">
        <v>106</v>
      </c>
      <c r="B54">
        <v>144.29192754349631</v>
      </c>
      <c r="C54">
        <v>15.02224737354058</v>
      </c>
      <c r="D54">
        <v>4.9118633561916116</v>
      </c>
      <c r="E54">
        <v>2.0071267602283638</v>
      </c>
      <c r="F54">
        <v>65.43712903664813</v>
      </c>
      <c r="G54">
        <v>26.186082905825799</v>
      </c>
      <c r="H54">
        <v>10.924995740285141</v>
      </c>
      <c r="I54">
        <v>11.71469863305057</v>
      </c>
      <c r="J54">
        <v>19.057977477074029</v>
      </c>
      <c r="K54">
        <v>6.7989547145609981</v>
      </c>
      <c r="L54">
        <v>748.56792289359498</v>
      </c>
      <c r="M54">
        <v>47.347560933679837</v>
      </c>
      <c r="N54">
        <v>15.00951720267687</v>
      </c>
      <c r="O54">
        <v>13.318126998178959</v>
      </c>
      <c r="P54">
        <v>20.571680484650361</v>
      </c>
      <c r="Q54">
        <v>11.89400167787529</v>
      </c>
      <c r="R54">
        <v>4.9460912029964419</v>
      </c>
      <c r="S54">
        <v>38.140247072042307</v>
      </c>
      <c r="T54">
        <v>4.0979436795936701</v>
      </c>
      <c r="U54">
        <v>105.28020466401711</v>
      </c>
      <c r="V54">
        <v>135.30991121078469</v>
      </c>
      <c r="W54">
        <v>104.0733022517053</v>
      </c>
      <c r="X54">
        <v>1.0217667817029421</v>
      </c>
      <c r="Y54">
        <v>0.72331227702864842</v>
      </c>
      <c r="Z54">
        <v>14.74912184719463</v>
      </c>
      <c r="AA54">
        <v>70.376837758756608</v>
      </c>
      <c r="AB54">
        <v>0.39263698588775259</v>
      </c>
      <c r="AC54">
        <v>57.591685477670097</v>
      </c>
      <c r="AD54">
        <v>17.08472203802739</v>
      </c>
      <c r="AE54">
        <v>18.144792587398491</v>
      </c>
      <c r="AF54">
        <v>6.2654691648310088</v>
      </c>
      <c r="AG54">
        <v>113.90871542958369</v>
      </c>
      <c r="AH54">
        <v>122.47429311171329</v>
      </c>
      <c r="AI54">
        <v>33.737808405100317</v>
      </c>
      <c r="AJ54">
        <v>145.0635122695569</v>
      </c>
      <c r="AK54">
        <v>79.852482363985729</v>
      </c>
      <c r="AL54">
        <v>430.88598117843702</v>
      </c>
      <c r="AM54">
        <v>7.3072287158581578E-2</v>
      </c>
      <c r="AN54">
        <v>6.1629043421157199</v>
      </c>
    </row>
    <row r="55" spans="1:40" x14ac:dyDescent="0.45">
      <c r="A55" s="1" t="s">
        <v>107</v>
      </c>
      <c r="B55">
        <v>3.0818960364339851</v>
      </c>
      <c r="C55">
        <v>0.32399210427489689</v>
      </c>
      <c r="D55">
        <v>6.6068691696825929E-2</v>
      </c>
      <c r="E55">
        <v>2.2214931718874151E-2</v>
      </c>
      <c r="F55">
        <v>0.43384318520677639</v>
      </c>
      <c r="G55">
        <v>8.919359932288505E-2</v>
      </c>
      <c r="H55">
        <v>0.4518475998347381</v>
      </c>
      <c r="I55">
        <v>0.50723575198389148</v>
      </c>
      <c r="J55">
        <v>0.15693613320211669</v>
      </c>
      <c r="K55">
        <v>109.3528560118814</v>
      </c>
      <c r="L55">
        <v>0.7078138324557689</v>
      </c>
      <c r="M55">
        <v>0.2422831836739133</v>
      </c>
      <c r="N55">
        <v>0.1219476199200505</v>
      </c>
      <c r="O55">
        <v>0.1248900051213437</v>
      </c>
      <c r="P55">
        <v>0.13598141469025141</v>
      </c>
      <c r="Q55">
        <v>9.4362469117666131E-2</v>
      </c>
      <c r="R55">
        <v>3.1835396612597829E-2</v>
      </c>
      <c r="S55">
        <v>0.19316903241085731</v>
      </c>
      <c r="T55">
        <v>0.1226253923290683</v>
      </c>
      <c r="U55">
        <v>0.79044567558239587</v>
      </c>
      <c r="V55">
        <v>0.46094017554262612</v>
      </c>
      <c r="W55">
        <v>1.0099593363810311</v>
      </c>
      <c r="X55">
        <v>1.2064324127838489E-2</v>
      </c>
      <c r="Y55">
        <v>5.7713535249366626E-3</v>
      </c>
      <c r="Z55">
        <v>0.20128380166449741</v>
      </c>
      <c r="AA55">
        <v>0.60883147654857572</v>
      </c>
      <c r="AB55">
        <v>2.4596640008010639E-3</v>
      </c>
      <c r="AC55">
        <v>0.41604705831924088</v>
      </c>
      <c r="AD55">
        <v>0.85053768184653289</v>
      </c>
      <c r="AE55">
        <v>0.1700356386817829</v>
      </c>
      <c r="AF55">
        <v>0.44418728981388411</v>
      </c>
      <c r="AG55">
        <v>1.734434221292807</v>
      </c>
      <c r="AH55">
        <v>5.3892869226419631</v>
      </c>
      <c r="AI55">
        <v>0.69971260328267237</v>
      </c>
      <c r="AJ55">
        <v>2.9418236803852311</v>
      </c>
      <c r="AK55">
        <v>2.2348213101098628</v>
      </c>
      <c r="AL55">
        <v>5.0802784153222564</v>
      </c>
      <c r="AM55">
        <v>1.022279482688177E-3</v>
      </c>
      <c r="AN55">
        <v>0.13869679228237539</v>
      </c>
    </row>
    <row r="56" spans="1:40" x14ac:dyDescent="0.45">
      <c r="A56" s="1" t="s">
        <v>108</v>
      </c>
      <c r="B56">
        <v>6.2798254725246547</v>
      </c>
      <c r="C56">
        <v>0.60999377854630443</v>
      </c>
      <c r="D56">
        <v>6.4721832783036545E-2</v>
      </c>
      <c r="E56">
        <v>0.10548384834522399</v>
      </c>
      <c r="F56">
        <v>1.5220751224941531</v>
      </c>
      <c r="G56">
        <v>0.13707760311089931</v>
      </c>
      <c r="H56">
        <v>2.6236266851863559</v>
      </c>
      <c r="I56">
        <v>2.8342670164553789</v>
      </c>
      <c r="J56">
        <v>0.59675579623639941</v>
      </c>
      <c r="K56">
        <v>100.92311434233</v>
      </c>
      <c r="L56">
        <v>2.058599111050794</v>
      </c>
      <c r="M56">
        <v>1.1014452728847151</v>
      </c>
      <c r="N56">
        <v>0.14742393316377961</v>
      </c>
      <c r="O56">
        <v>0.3082602627856037</v>
      </c>
      <c r="P56">
        <v>0.68977357479341572</v>
      </c>
      <c r="Q56">
        <v>0.4896055291975896</v>
      </c>
      <c r="R56">
        <v>0.10163239912927299</v>
      </c>
      <c r="S56">
        <v>0.7707931487910169</v>
      </c>
      <c r="T56">
        <v>1.823427307204416</v>
      </c>
      <c r="U56">
        <v>3.7840085940066159</v>
      </c>
      <c r="V56">
        <v>6.8074572082026492</v>
      </c>
      <c r="W56">
        <v>10.92149652340775</v>
      </c>
      <c r="X56">
        <v>0.18334843051894381</v>
      </c>
      <c r="Y56">
        <v>1.351514225565555E-2</v>
      </c>
      <c r="Z56">
        <v>3.2844225002594531</v>
      </c>
      <c r="AA56">
        <v>1.91587591613952</v>
      </c>
      <c r="AB56">
        <v>1.3179816394693501E-2</v>
      </c>
      <c r="AC56">
        <v>3.0735201198045292</v>
      </c>
      <c r="AD56">
        <v>5.5195202876362597</v>
      </c>
      <c r="AE56">
        <v>1.2362253042541631</v>
      </c>
      <c r="AF56">
        <v>1.1192418883938871</v>
      </c>
      <c r="AG56">
        <v>15.7798630716471</v>
      </c>
      <c r="AH56">
        <v>19.141296116914781</v>
      </c>
      <c r="AI56">
        <v>3.331431429720332</v>
      </c>
      <c r="AJ56">
        <v>28.250134458667269</v>
      </c>
      <c r="AK56">
        <v>153.5890264176214</v>
      </c>
      <c r="AL56">
        <v>29.645664645124931</v>
      </c>
      <c r="AM56">
        <v>2.3825378465594651E-2</v>
      </c>
      <c r="AN56">
        <v>1.2748618078755101</v>
      </c>
    </row>
    <row r="57" spans="1:40" x14ac:dyDescent="0.45">
      <c r="A57" s="1" t="s">
        <v>109</v>
      </c>
      <c r="B57">
        <v>64.487502557905771</v>
      </c>
      <c r="C57">
        <v>6.2247416346730642</v>
      </c>
      <c r="D57">
        <v>0.58039343066945304</v>
      </c>
      <c r="E57">
        <v>0.90013325910137376</v>
      </c>
      <c r="F57">
        <v>14.931944036187829</v>
      </c>
      <c r="G57">
        <v>1.1438872199110739</v>
      </c>
      <c r="H57">
        <v>27.884792538313519</v>
      </c>
      <c r="I57">
        <v>30.15732998562456</v>
      </c>
      <c r="J57">
        <v>6.0264755194153361</v>
      </c>
      <c r="K57">
        <v>1083.669246899434</v>
      </c>
      <c r="L57">
        <v>19.318550315590571</v>
      </c>
      <c r="M57">
        <v>11.044488037696</v>
      </c>
      <c r="N57">
        <v>1.3075122744191761</v>
      </c>
      <c r="O57">
        <v>3.060336278870786</v>
      </c>
      <c r="P57">
        <v>7.1129599969980344</v>
      </c>
      <c r="Q57">
        <v>5.0656679844468364</v>
      </c>
      <c r="R57">
        <v>0.98501976626608834</v>
      </c>
      <c r="S57">
        <v>7.5203932483182241</v>
      </c>
      <c r="T57">
        <v>19.527562534660149</v>
      </c>
      <c r="U57">
        <v>38.337232691582891</v>
      </c>
      <c r="V57">
        <v>71.422335836223937</v>
      </c>
      <c r="W57">
        <v>113.7156167943084</v>
      </c>
      <c r="X57">
        <v>1.9447767662462301</v>
      </c>
      <c r="Y57">
        <v>0.13157697657912071</v>
      </c>
      <c r="Z57">
        <v>34.985217741378513</v>
      </c>
      <c r="AA57">
        <v>19.256087622182669</v>
      </c>
      <c r="AB57">
        <v>0.1330545674721467</v>
      </c>
      <c r="AC57">
        <v>31.881079726437971</v>
      </c>
      <c r="AD57">
        <v>58.953533228742039</v>
      </c>
      <c r="AE57">
        <v>12.90867627448463</v>
      </c>
      <c r="AF57">
        <v>11.91817280533645</v>
      </c>
      <c r="AG57">
        <v>166.19130223156139</v>
      </c>
      <c r="AH57">
        <v>202.7404119520908</v>
      </c>
      <c r="AI57">
        <v>35.129024252264813</v>
      </c>
      <c r="AJ57">
        <v>285.46833079162639</v>
      </c>
      <c r="AK57">
        <v>1639.058400276966</v>
      </c>
      <c r="AL57">
        <v>310.78977102971947</v>
      </c>
      <c r="AM57">
        <v>0.25469635934771429</v>
      </c>
      <c r="AN57">
        <v>13.570525540276501</v>
      </c>
    </row>
    <row r="58" spans="1:40" x14ac:dyDescent="0.45">
      <c r="A58" s="1" t="s">
        <v>110</v>
      </c>
      <c r="B58">
        <v>7.6439823633538073E-2</v>
      </c>
      <c r="C58">
        <v>8.4013256002354441E-3</v>
      </c>
      <c r="D58">
        <v>2.8813676944369538E-3</v>
      </c>
      <c r="E58">
        <v>5.834212024722266E-3</v>
      </c>
      <c r="F58">
        <v>3.5881031199662017E-2</v>
      </c>
      <c r="G58">
        <v>8.2240389597812748E-3</v>
      </c>
      <c r="H58">
        <v>8.5038495251273123E-3</v>
      </c>
      <c r="I58">
        <v>8.3470102497164647E-3</v>
      </c>
      <c r="J58">
        <v>9.7892103428926028E-3</v>
      </c>
      <c r="K58">
        <v>5.3123937889304078E-2</v>
      </c>
      <c r="L58">
        <v>7.0321487711988193E-2</v>
      </c>
      <c r="M58">
        <v>2.0024405979768241E-2</v>
      </c>
      <c r="N58">
        <v>6.9239003785361887E-3</v>
      </c>
      <c r="O58">
        <v>6.3665313605828248E-3</v>
      </c>
      <c r="P58">
        <v>7.6585110713067086E-3</v>
      </c>
      <c r="Q58">
        <v>5.017391176224459E-3</v>
      </c>
      <c r="R58">
        <v>2.6945982019521289E-3</v>
      </c>
      <c r="S58">
        <v>1.9196544916119981E-2</v>
      </c>
      <c r="T58">
        <v>2.2427740432187961E-3</v>
      </c>
      <c r="U58">
        <v>5.9002307368806288E-2</v>
      </c>
      <c r="V58">
        <v>4.5169404660183543E-2</v>
      </c>
      <c r="W58">
        <v>9.4097727249632168E-2</v>
      </c>
      <c r="X58">
        <v>6.915179414552124E-4</v>
      </c>
      <c r="Y58">
        <v>3.4370518610500378E-4</v>
      </c>
      <c r="Z58">
        <v>8.725364990679052E-3</v>
      </c>
      <c r="AA58">
        <v>3.3710332117958028E-2</v>
      </c>
      <c r="AB58">
        <v>2.1731669208800499E-4</v>
      </c>
      <c r="AC58">
        <v>2.9480567499222999E-2</v>
      </c>
      <c r="AD58">
        <v>1.0677534211919309E-2</v>
      </c>
      <c r="AE58">
        <v>9.73186644013674E-3</v>
      </c>
      <c r="AF58">
        <v>3.0687608327713009E-3</v>
      </c>
      <c r="AG58">
        <v>8.8984624109276836E-2</v>
      </c>
      <c r="AH58">
        <v>7.9433631399300486E-2</v>
      </c>
      <c r="AI58">
        <v>1.772121967932018E-2</v>
      </c>
      <c r="AJ58">
        <v>0.45899611663894302</v>
      </c>
      <c r="AK58">
        <v>0.33223969890701238</v>
      </c>
      <c r="AL58">
        <v>0.2028210967419041</v>
      </c>
      <c r="AM58">
        <v>4.0635120811356497E-5</v>
      </c>
      <c r="AN58">
        <v>3.6136381875680169E-3</v>
      </c>
    </row>
    <row r="59" spans="1:40" x14ac:dyDescent="0.45">
      <c r="A59" s="1" t="s">
        <v>111</v>
      </c>
      <c r="B59">
        <v>10.019582518119989</v>
      </c>
      <c r="C59">
        <v>0.89046016577758702</v>
      </c>
      <c r="D59">
        <v>0.23739148624346099</v>
      </c>
      <c r="E59">
        <v>0.21716191074590349</v>
      </c>
      <c r="F59">
        <v>2.561068451975566</v>
      </c>
      <c r="G59">
        <v>0.51942530432767242</v>
      </c>
      <c r="H59">
        <v>39.93245500061775</v>
      </c>
      <c r="I59">
        <v>48.506372676301261</v>
      </c>
      <c r="J59">
        <v>30.841759580889899</v>
      </c>
      <c r="K59">
        <v>4.1579718069795124</v>
      </c>
      <c r="L59">
        <v>7.433156478915242</v>
      </c>
      <c r="M59">
        <v>1.630020270083633</v>
      </c>
      <c r="N59">
        <v>0.48490173798477321</v>
      </c>
      <c r="O59">
        <v>0.68167758815116231</v>
      </c>
      <c r="P59">
        <v>0.92397853618620818</v>
      </c>
      <c r="Q59">
        <v>0.50855990845376819</v>
      </c>
      <c r="R59">
        <v>0.17963637712412139</v>
      </c>
      <c r="S59">
        <v>1.1730123393677989</v>
      </c>
      <c r="T59">
        <v>0.7358484221184155</v>
      </c>
      <c r="U59">
        <v>5.7302829068882373</v>
      </c>
      <c r="V59">
        <v>10.27110526031187</v>
      </c>
      <c r="W59">
        <v>22.657463691735401</v>
      </c>
      <c r="X59">
        <v>0.55866272733424571</v>
      </c>
      <c r="Y59">
        <v>3.2219462120315817E-2</v>
      </c>
      <c r="Z59">
        <v>9.1043960543994764</v>
      </c>
      <c r="AA59">
        <v>3.8492230139059949</v>
      </c>
      <c r="AB59">
        <v>2.5352435345804319E-2</v>
      </c>
      <c r="AC59">
        <v>3.0817174339333469</v>
      </c>
      <c r="AD59">
        <v>5.9800621999293071</v>
      </c>
      <c r="AE59">
        <v>1.9603102228071141</v>
      </c>
      <c r="AF59">
        <v>1.4418435999856209</v>
      </c>
      <c r="AG59">
        <v>28.0617779007191</v>
      </c>
      <c r="AH59">
        <v>42.68279453538689</v>
      </c>
      <c r="AI59">
        <v>5.0676688568154038</v>
      </c>
      <c r="AJ59">
        <v>29.17561853952899</v>
      </c>
      <c r="AK59">
        <v>17.114395226100491</v>
      </c>
      <c r="AL59">
        <v>1033.0257826598011</v>
      </c>
      <c r="AM59">
        <v>5.6064064770874533E-3</v>
      </c>
      <c r="AN59">
        <v>11.785850776077799</v>
      </c>
    </row>
    <row r="60" spans="1:40" x14ac:dyDescent="0.45">
      <c r="A60" s="1" t="s">
        <v>112</v>
      </c>
      <c r="B60">
        <v>19.197324807238399</v>
      </c>
      <c r="C60">
        <v>1.640884172862779</v>
      </c>
      <c r="D60">
        <v>0.68098646422985931</v>
      </c>
      <c r="E60">
        <v>0.35364812342798058</v>
      </c>
      <c r="F60">
        <v>5.6745471055587897</v>
      </c>
      <c r="G60">
        <v>1.4245201003650889</v>
      </c>
      <c r="H60">
        <v>3.2156414273024372</v>
      </c>
      <c r="I60">
        <v>3.713876701346257</v>
      </c>
      <c r="J60">
        <v>1.939681980602467</v>
      </c>
      <c r="K60">
        <v>1.2244286204437509</v>
      </c>
      <c r="L60">
        <v>5.7754912602012851</v>
      </c>
      <c r="M60">
        <v>2.8924594097876581</v>
      </c>
      <c r="N60">
        <v>1.16817015976956</v>
      </c>
      <c r="O60">
        <v>1.194964714522472</v>
      </c>
      <c r="P60">
        <v>1.6758938722062431</v>
      </c>
      <c r="Q60">
        <v>0.93862442726243345</v>
      </c>
      <c r="R60">
        <v>0.39866788836433809</v>
      </c>
      <c r="S60">
        <v>2.7659148610701432</v>
      </c>
      <c r="T60">
        <v>0.39738505824514381</v>
      </c>
      <c r="U60">
        <v>15.37868689472376</v>
      </c>
      <c r="V60">
        <v>179.30205017676619</v>
      </c>
      <c r="W60">
        <v>28.69324063898944</v>
      </c>
      <c r="X60">
        <v>0.2068161273915011</v>
      </c>
      <c r="Y60">
        <v>8.3461258796185045E-2</v>
      </c>
      <c r="Z60">
        <v>2.9786271518394569</v>
      </c>
      <c r="AA60">
        <v>8.2574782152721671</v>
      </c>
      <c r="AB60">
        <v>5.4527380982904661E-2</v>
      </c>
      <c r="AC60">
        <v>5.0933880745798881</v>
      </c>
      <c r="AD60">
        <v>2.640550509758496</v>
      </c>
      <c r="AE60">
        <v>1.96086885379816</v>
      </c>
      <c r="AF60">
        <v>0.73837265777508709</v>
      </c>
      <c r="AG60">
        <v>20.843782872112872</v>
      </c>
      <c r="AH60">
        <v>19.484169356572959</v>
      </c>
      <c r="AI60">
        <v>2.827267358603986</v>
      </c>
      <c r="AJ60">
        <v>15.223627457103269</v>
      </c>
      <c r="AK60">
        <v>8.7582271304336565</v>
      </c>
      <c r="AL60">
        <v>54.904532609645408</v>
      </c>
      <c r="AM60">
        <v>6.3497907728538323E-3</v>
      </c>
      <c r="AN60">
        <v>0.73064196876891874</v>
      </c>
    </row>
    <row r="61" spans="1:40" x14ac:dyDescent="0.45">
      <c r="A61" s="1" t="s">
        <v>113</v>
      </c>
      <c r="B61">
        <v>-6.276035957538904E-12</v>
      </c>
      <c r="C61">
        <v>-7.519125868021684E-13</v>
      </c>
      <c r="D61">
        <v>-1.3417124963420329E-13</v>
      </c>
      <c r="E61">
        <v>8.7475527420893069E-13</v>
      </c>
      <c r="F61">
        <v>-6.1764440054823374E-13</v>
      </c>
      <c r="G61">
        <v>-8.1964033347392074E-13</v>
      </c>
      <c r="H61">
        <v>7.2412013260733051E-12</v>
      </c>
      <c r="I61">
        <v>8.9973610907280693E-12</v>
      </c>
      <c r="J61">
        <v>-1.453089859477754E-12</v>
      </c>
      <c r="K61">
        <v>-2.9552270108894479E-13</v>
      </c>
      <c r="L61">
        <v>-4.6601637536558361E-12</v>
      </c>
      <c r="M61">
        <v>2.482966190817979E-12</v>
      </c>
      <c r="N61">
        <v>-1.1730542548101499E-12</v>
      </c>
      <c r="O61">
        <v>-1.3320087040440161E-12</v>
      </c>
      <c r="P61">
        <v>-9.248620526000982E-13</v>
      </c>
      <c r="Q61">
        <v>-5.0373779733829028E-13</v>
      </c>
      <c r="R61">
        <v>-4.2618578311275E-10</v>
      </c>
      <c r="S61">
        <v>-1.9705905774728329E-12</v>
      </c>
      <c r="T61">
        <v>4.2530460835012741E-11</v>
      </c>
      <c r="U61">
        <v>4.5848592085223343E-12</v>
      </c>
      <c r="V61">
        <v>-1.384104724504827E-11</v>
      </c>
      <c r="W61">
        <v>1.37291216544724E-11</v>
      </c>
      <c r="X61">
        <v>-3.1399299183473879E-13</v>
      </c>
      <c r="Y61">
        <v>-1.470073903558392E-13</v>
      </c>
      <c r="Z61">
        <v>-1.0581931513391E-11</v>
      </c>
      <c r="AA61">
        <v>-1.4522735987032759E-11</v>
      </c>
      <c r="AB61">
        <v>-1.252381458035044E-14</v>
      </c>
      <c r="AC61">
        <v>-1.2150443615534981E-11</v>
      </c>
      <c r="AD61">
        <v>8.4507636300049253E-11</v>
      </c>
      <c r="AE61">
        <v>-1.62853885685738E-12</v>
      </c>
      <c r="AF61">
        <v>-5.5929913782943597E-11</v>
      </c>
      <c r="AG61">
        <v>-9.0813790918662482E-11</v>
      </c>
      <c r="AH61">
        <v>1.2109412429622319E-10</v>
      </c>
      <c r="AI61">
        <v>4.1647245138080072E-10</v>
      </c>
      <c r="AJ61">
        <v>4.9785877479753691E-9</v>
      </c>
      <c r="AK61">
        <v>3.3029350815932332E-9</v>
      </c>
      <c r="AL61">
        <v>-4.3235511851419942E-11</v>
      </c>
      <c r="AM61">
        <v>3.8371347636370438E-16</v>
      </c>
      <c r="AN61">
        <v>-1.2083388186737851E-12</v>
      </c>
    </row>
    <row r="62" spans="1:40" x14ac:dyDescent="0.45">
      <c r="A62" s="1" t="s">
        <v>114</v>
      </c>
      <c r="B62">
        <v>5.261519994720855E-12</v>
      </c>
      <c r="C62">
        <v>2.4365419048473849E-12</v>
      </c>
      <c r="D62">
        <v>-6.6016556486154427E-13</v>
      </c>
      <c r="E62">
        <v>-1.8701655266686759E-12</v>
      </c>
      <c r="F62">
        <v>-2.6989244958243211E-11</v>
      </c>
      <c r="G62">
        <v>3.8706594490451982E-12</v>
      </c>
      <c r="H62">
        <v>-1.348325570195888E-11</v>
      </c>
      <c r="I62">
        <v>-2.3789132459122339E-11</v>
      </c>
      <c r="J62">
        <v>6.9928053667256676E-12</v>
      </c>
      <c r="K62">
        <v>1.6898730342184371E-12</v>
      </c>
      <c r="L62">
        <v>1.4705220818066239E-11</v>
      </c>
      <c r="M62">
        <v>-1.1914207150536861E-11</v>
      </c>
      <c r="N62">
        <v>2.294678859026317E-12</v>
      </c>
      <c r="O62">
        <v>-2.386179427610714E-12</v>
      </c>
      <c r="P62">
        <v>2.266657110110656E-12</v>
      </c>
      <c r="Q62">
        <v>-8.4646702552595825E-13</v>
      </c>
      <c r="R62">
        <v>-1.7487999649147311E-9</v>
      </c>
      <c r="S62">
        <v>1.94500772958572E-12</v>
      </c>
      <c r="T62">
        <v>-3.0554992450814468E-10</v>
      </c>
      <c r="U62">
        <v>-2.053365573939068E-11</v>
      </c>
      <c r="V62">
        <v>8.668596289985154E-11</v>
      </c>
      <c r="W62">
        <v>4.9990340813103468E-11</v>
      </c>
      <c r="X62">
        <v>-1.341127473707426E-12</v>
      </c>
      <c r="Y62">
        <v>2.449068002343933E-13</v>
      </c>
      <c r="Z62">
        <v>1.00498160163893E-11</v>
      </c>
      <c r="AA62">
        <v>2.3334053485576208E-11</v>
      </c>
      <c r="AB62">
        <v>-2.2919441616268777E-13</v>
      </c>
      <c r="AC62">
        <v>5.1054254193014467E-12</v>
      </c>
      <c r="AD62">
        <v>-5.1440757694313767E-10</v>
      </c>
      <c r="AE62">
        <v>1.8206115729507678E-12</v>
      </c>
      <c r="AF62">
        <v>-1.035266166612172E-10</v>
      </c>
      <c r="AG62">
        <v>-2.0778523369130911E-10</v>
      </c>
      <c r="AH62">
        <v>-7.1366879180959435E-10</v>
      </c>
      <c r="AI62">
        <v>-3.681386935208772E-9</v>
      </c>
      <c r="AJ62">
        <v>-2.7838007989861558E-8</v>
      </c>
      <c r="AK62">
        <v>-1.9150354837979879E-8</v>
      </c>
      <c r="AL62">
        <v>3.9221094362757828E-11</v>
      </c>
      <c r="AM62">
        <v>-3.5181394855280497E-14</v>
      </c>
      <c r="AN62">
        <v>1.2492353084780901E-12</v>
      </c>
    </row>
    <row r="63" spans="1:40" x14ac:dyDescent="0.45">
      <c r="A63" s="1" t="s">
        <v>115</v>
      </c>
      <c r="B63">
        <v>11.7105242314968</v>
      </c>
      <c r="C63">
        <v>1.144552987891212</v>
      </c>
      <c r="D63">
        <v>0.31910734481705172</v>
      </c>
      <c r="E63">
        <v>0.30145271548178021</v>
      </c>
      <c r="F63">
        <v>6.7127249480141309</v>
      </c>
      <c r="G63">
        <v>2.1132354916600771</v>
      </c>
      <c r="H63">
        <v>1.884477773607153</v>
      </c>
      <c r="I63">
        <v>1.9397457681889569</v>
      </c>
      <c r="J63">
        <v>1.518468055814326</v>
      </c>
      <c r="K63">
        <v>1.2931670226102321</v>
      </c>
      <c r="L63">
        <v>7.8607569153374781</v>
      </c>
      <c r="M63">
        <v>3.3108759523757301</v>
      </c>
      <c r="N63">
        <v>1.0044486941873589</v>
      </c>
      <c r="O63">
        <v>1.1833913317286811</v>
      </c>
      <c r="P63">
        <v>1.8846233510479979</v>
      </c>
      <c r="Q63">
        <v>0.98868847853801656</v>
      </c>
      <c r="R63">
        <v>0.46371488333030692</v>
      </c>
      <c r="S63">
        <v>3.2849733140962512</v>
      </c>
      <c r="T63">
        <v>0.64181840826467695</v>
      </c>
      <c r="U63">
        <v>11.050665949374149</v>
      </c>
      <c r="V63">
        <v>7.7492998092269012</v>
      </c>
      <c r="W63">
        <v>721.41479485552588</v>
      </c>
      <c r="X63">
        <v>0.2381846858724829</v>
      </c>
      <c r="Y63">
        <v>7.7478959396992078E-2</v>
      </c>
      <c r="Z63">
        <v>3.4462251094811132</v>
      </c>
      <c r="AA63">
        <v>7.5100518642088856</v>
      </c>
      <c r="AB63">
        <v>4.1957104681617639E-2</v>
      </c>
      <c r="AC63">
        <v>4.6256803338926753</v>
      </c>
      <c r="AD63">
        <v>2.8218551415581699</v>
      </c>
      <c r="AE63">
        <v>1.6651501996435509</v>
      </c>
      <c r="AF63">
        <v>1.2222539814151749</v>
      </c>
      <c r="AG63">
        <v>10.902595423585259</v>
      </c>
      <c r="AH63">
        <v>18.36521551227187</v>
      </c>
      <c r="AI63">
        <v>3.4886852288491399</v>
      </c>
      <c r="AJ63">
        <v>23.73396479974982</v>
      </c>
      <c r="AK63">
        <v>12.876801919176669</v>
      </c>
      <c r="AL63">
        <v>42.740747608981692</v>
      </c>
      <c r="AM63">
        <v>6.2603117961100166E-3</v>
      </c>
      <c r="AN63">
        <v>0.7580927076708579</v>
      </c>
    </row>
    <row r="64" spans="1:40" x14ac:dyDescent="0.45">
      <c r="A64" s="1" t="s">
        <v>116</v>
      </c>
      <c r="B64">
        <v>104.4722340005373</v>
      </c>
      <c r="C64">
        <v>10.49442342613156</v>
      </c>
      <c r="D64">
        <v>1.810123626824629</v>
      </c>
      <c r="E64">
        <v>1.5364112198897371</v>
      </c>
      <c r="F64">
        <v>19.862246965373281</v>
      </c>
      <c r="G64">
        <v>4.5686774438599622</v>
      </c>
      <c r="H64">
        <v>16.94214696643688</v>
      </c>
      <c r="I64">
        <v>19.65858502282488</v>
      </c>
      <c r="J64">
        <v>10.387610536518389</v>
      </c>
      <c r="K64">
        <v>14.717458712301189</v>
      </c>
      <c r="L64">
        <v>27.50630324256905</v>
      </c>
      <c r="M64">
        <v>11.755801681659699</v>
      </c>
      <c r="N64">
        <v>4.3393977760666438</v>
      </c>
      <c r="O64">
        <v>3.6121296282383102</v>
      </c>
      <c r="P64">
        <v>8.0228466275369001</v>
      </c>
      <c r="Q64">
        <v>3.707093679844025</v>
      </c>
      <c r="R64">
        <v>1.6710432382068581</v>
      </c>
      <c r="S64">
        <v>8.0865151910865798</v>
      </c>
      <c r="T64">
        <v>5.1725790292806977</v>
      </c>
      <c r="U64">
        <v>47.724571046846847</v>
      </c>
      <c r="V64">
        <v>107.5441119051027</v>
      </c>
      <c r="W64">
        <v>2075.9616249580331</v>
      </c>
      <c r="X64">
        <v>1.5629888434457251</v>
      </c>
      <c r="Y64">
        <v>0.24182380419216601</v>
      </c>
      <c r="Z64">
        <v>26.878832944993651</v>
      </c>
      <c r="AA64">
        <v>25.387234393188809</v>
      </c>
      <c r="AB64">
        <v>0.13568736178938839</v>
      </c>
      <c r="AC64">
        <v>18.467875690272798</v>
      </c>
      <c r="AD64">
        <v>15.686796523319259</v>
      </c>
      <c r="AE64">
        <v>12.19420135642541</v>
      </c>
      <c r="AF64">
        <v>10.194715085816661</v>
      </c>
      <c r="AG64">
        <v>103.1140650643618</v>
      </c>
      <c r="AH64">
        <v>134.34181376442959</v>
      </c>
      <c r="AI64">
        <v>19.187698501056669</v>
      </c>
      <c r="AJ64">
        <v>100.0470092418041</v>
      </c>
      <c r="AK64">
        <v>68.198571089097001</v>
      </c>
      <c r="AL64">
        <v>267.36379739242881</v>
      </c>
      <c r="AM64">
        <v>4.2173473032091638E-2</v>
      </c>
      <c r="AN64">
        <v>6.7984324783561707</v>
      </c>
    </row>
    <row r="65" spans="1:40" x14ac:dyDescent="0.45">
      <c r="A65" s="1" t="s">
        <v>117</v>
      </c>
      <c r="B65">
        <v>130.82213723795789</v>
      </c>
      <c r="C65">
        <v>12.949722981015929</v>
      </c>
      <c r="D65">
        <v>3.4001181829191678</v>
      </c>
      <c r="E65">
        <v>3.4168669284719422</v>
      </c>
      <c r="F65">
        <v>43.521804619201319</v>
      </c>
      <c r="G65">
        <v>11.58496359565642</v>
      </c>
      <c r="H65">
        <v>28.274515356964191</v>
      </c>
      <c r="I65">
        <v>32.567468667691649</v>
      </c>
      <c r="J65">
        <v>14.413730835302781</v>
      </c>
      <c r="K65">
        <v>12.37858353298147</v>
      </c>
      <c r="L65">
        <v>87.255860234132527</v>
      </c>
      <c r="M65">
        <v>25.40119765222148</v>
      </c>
      <c r="N65">
        <v>7.969622123913835</v>
      </c>
      <c r="O65">
        <v>10.88298202856395</v>
      </c>
      <c r="P65">
        <v>14.37258311420365</v>
      </c>
      <c r="Q65">
        <v>8.5234947444470883</v>
      </c>
      <c r="R65">
        <v>3.4689320403442041</v>
      </c>
      <c r="S65">
        <v>22.201332661418292</v>
      </c>
      <c r="T65">
        <v>3.9672291831029658</v>
      </c>
      <c r="U65">
        <v>119.69256744229089</v>
      </c>
      <c r="V65">
        <v>180.7961974239563</v>
      </c>
      <c r="W65">
        <v>7920.9119961390306</v>
      </c>
      <c r="X65">
        <v>2.7870198962479331</v>
      </c>
      <c r="Y65">
        <v>0.67441223631822045</v>
      </c>
      <c r="Z65">
        <v>46.544399192423363</v>
      </c>
      <c r="AA65">
        <v>67.80610207236127</v>
      </c>
      <c r="AB65">
        <v>0.51539973810611595</v>
      </c>
      <c r="AC65">
        <v>39.215135309270387</v>
      </c>
      <c r="AD65">
        <v>24.835212889668689</v>
      </c>
      <c r="AE65">
        <v>17.304391235810421</v>
      </c>
      <c r="AF65">
        <v>6.351914288077964</v>
      </c>
      <c r="AG65">
        <v>177.16557857462311</v>
      </c>
      <c r="AH65">
        <v>165.93629479910919</v>
      </c>
      <c r="AI65">
        <v>22.708556274488782</v>
      </c>
      <c r="AJ65">
        <v>142.5583211617529</v>
      </c>
      <c r="AK65">
        <v>74.671290925124765</v>
      </c>
      <c r="AL65">
        <v>579.39483157655729</v>
      </c>
      <c r="AM65">
        <v>7.7395333383893636E-2</v>
      </c>
      <c r="AN65">
        <v>9.1641578343548868</v>
      </c>
    </row>
    <row r="66" spans="1:40" x14ac:dyDescent="0.45">
      <c r="A66" s="1" t="s">
        <v>118</v>
      </c>
      <c r="B66">
        <v>50.661808769255209</v>
      </c>
      <c r="C66">
        <v>5.7895407528804039</v>
      </c>
      <c r="D66">
        <v>1.7130655898907441</v>
      </c>
      <c r="E66">
        <v>2.0274670131047272</v>
      </c>
      <c r="F66">
        <v>23.562771045683391</v>
      </c>
      <c r="G66">
        <v>7.0374224082951322</v>
      </c>
      <c r="H66">
        <v>38.328874442116593</v>
      </c>
      <c r="I66">
        <v>44.590190212647407</v>
      </c>
      <c r="J66">
        <v>7.2367603729677734</v>
      </c>
      <c r="K66">
        <v>6.5855063972920842</v>
      </c>
      <c r="L66">
        <v>21.764920600537781</v>
      </c>
      <c r="M66">
        <v>12.061369757154701</v>
      </c>
      <c r="N66">
        <v>3.91471240536556</v>
      </c>
      <c r="O66">
        <v>6.3290519280760744</v>
      </c>
      <c r="P66">
        <v>6.2470111726279107</v>
      </c>
      <c r="Q66">
        <v>4.4216897695654023</v>
      </c>
      <c r="R66">
        <v>1.943841006773614</v>
      </c>
      <c r="S66">
        <v>12.454240605497899</v>
      </c>
      <c r="T66">
        <v>3.5603539471433239</v>
      </c>
      <c r="U66">
        <v>64.535603499717425</v>
      </c>
      <c r="V66">
        <v>71.976456422109152</v>
      </c>
      <c r="W66">
        <v>4091.8556093644152</v>
      </c>
      <c r="X66">
        <v>4.480228666808781</v>
      </c>
      <c r="Y66">
        <v>0.46287760384267618</v>
      </c>
      <c r="Z66">
        <v>77.851960685272189</v>
      </c>
      <c r="AA66">
        <v>50.66613480211376</v>
      </c>
      <c r="AB66">
        <v>0.34904311389640352</v>
      </c>
      <c r="AC66">
        <v>24.47540427966204</v>
      </c>
      <c r="AD66">
        <v>42.097498960634589</v>
      </c>
      <c r="AE66">
        <v>16.799650446953009</v>
      </c>
      <c r="AF66">
        <v>6.0584748220082947</v>
      </c>
      <c r="AG66">
        <v>99.375672394534277</v>
      </c>
      <c r="AH66">
        <v>438.91454877471762</v>
      </c>
      <c r="AI66">
        <v>26.228695180805222</v>
      </c>
      <c r="AJ66">
        <v>143.12595815547391</v>
      </c>
      <c r="AK66">
        <v>76.082752271193399</v>
      </c>
      <c r="AL66">
        <v>317.22156766464218</v>
      </c>
      <c r="AM66">
        <v>3.7306128735056121E-2</v>
      </c>
      <c r="AN66">
        <v>5.8464066753303792</v>
      </c>
    </row>
    <row r="67" spans="1:40" x14ac:dyDescent="0.45">
      <c r="A67" s="1" t="s">
        <v>119</v>
      </c>
      <c r="B67">
        <v>15.302233214809281</v>
      </c>
      <c r="C67">
        <v>1.6261139735483561</v>
      </c>
      <c r="D67">
        <v>0.58105910069200262</v>
      </c>
      <c r="E67">
        <v>0.32964578377265419</v>
      </c>
      <c r="F67">
        <v>7.8262409580657186</v>
      </c>
      <c r="G67">
        <v>2.4085630464507788</v>
      </c>
      <c r="H67">
        <v>4.2523500752714618</v>
      </c>
      <c r="I67">
        <v>4.9279182330098941</v>
      </c>
      <c r="J67">
        <v>2.015364180249597</v>
      </c>
      <c r="K67">
        <v>1.164373466793307</v>
      </c>
      <c r="L67">
        <v>5.5176044736054646</v>
      </c>
      <c r="M67">
        <v>3.6261167356924671</v>
      </c>
      <c r="N67">
        <v>1.302262474560905</v>
      </c>
      <c r="O67">
        <v>1.5644031217853851</v>
      </c>
      <c r="P67">
        <v>1.9396701374737251</v>
      </c>
      <c r="Q67">
        <v>1.1250945310040921</v>
      </c>
      <c r="R67">
        <v>0.496585822530624</v>
      </c>
      <c r="S67">
        <v>3.3790478326018758</v>
      </c>
      <c r="T67">
        <v>0.46459110600763698</v>
      </c>
      <c r="U67">
        <v>15.461214736379381</v>
      </c>
      <c r="V67">
        <v>30.710200751510349</v>
      </c>
      <c r="W67">
        <v>158.63091303868109</v>
      </c>
      <c r="X67">
        <v>0.44139401474511603</v>
      </c>
      <c r="Y67">
        <v>9.7593258899044022E-2</v>
      </c>
      <c r="Z67">
        <v>7.0758879029110009</v>
      </c>
      <c r="AA67">
        <v>9.8580583101681611</v>
      </c>
      <c r="AB67">
        <v>0.12776566883943979</v>
      </c>
      <c r="AC67">
        <v>5.9472859701512402</v>
      </c>
      <c r="AD67">
        <v>4.0554009777459754</v>
      </c>
      <c r="AE67">
        <v>2.5342616774016009</v>
      </c>
      <c r="AF67">
        <v>0.92955667026105615</v>
      </c>
      <c r="AG67">
        <v>21.519916186562721</v>
      </c>
      <c r="AH67">
        <v>34.148608792032647</v>
      </c>
      <c r="AI67">
        <v>3.409064057363135</v>
      </c>
      <c r="AJ67">
        <v>26.505181894320291</v>
      </c>
      <c r="AK67">
        <v>10.33359258350111</v>
      </c>
      <c r="AL67">
        <v>60.729577362676167</v>
      </c>
      <c r="AM67">
        <v>6.3079662571005231E-3</v>
      </c>
      <c r="AN67">
        <v>0.87126899286923321</v>
      </c>
    </row>
    <row r="68" spans="1:40" x14ac:dyDescent="0.45">
      <c r="A68" s="1" t="s">
        <v>120</v>
      </c>
      <c r="B68">
        <v>2.5482851651201428</v>
      </c>
      <c r="C68">
        <v>0.26733685831360671</v>
      </c>
      <c r="D68">
        <v>5.5423067204879627E-2</v>
      </c>
      <c r="E68">
        <v>5.8446918738418542E-2</v>
      </c>
      <c r="F68">
        <v>0.8468532220826217</v>
      </c>
      <c r="G68">
        <v>0.21162110569822801</v>
      </c>
      <c r="H68">
        <v>1.843283724616922</v>
      </c>
      <c r="I68">
        <v>2.1205887374009138</v>
      </c>
      <c r="J68">
        <v>0.34961323562441532</v>
      </c>
      <c r="K68">
        <v>0.38034640846451939</v>
      </c>
      <c r="L68">
        <v>0.96417254361777216</v>
      </c>
      <c r="M68">
        <v>0.38313117367989868</v>
      </c>
      <c r="N68">
        <v>0.1306135437903104</v>
      </c>
      <c r="O68">
        <v>0.16724261382684991</v>
      </c>
      <c r="P68">
        <v>0.17659555538053101</v>
      </c>
      <c r="Q68">
        <v>0.12448881134011799</v>
      </c>
      <c r="R68">
        <v>6.823813286342946E-2</v>
      </c>
      <c r="S68">
        <v>0.3584018983600773</v>
      </c>
      <c r="T68">
        <v>0.28526477663996508</v>
      </c>
      <c r="U68">
        <v>1.946769730132466</v>
      </c>
      <c r="V68">
        <v>3.074845541068469</v>
      </c>
      <c r="W68">
        <v>6.1643959406325957</v>
      </c>
      <c r="X68">
        <v>5.3385523552418963</v>
      </c>
      <c r="Y68">
        <v>1.1818764215634591E-2</v>
      </c>
      <c r="Z68">
        <v>86.000134749389417</v>
      </c>
      <c r="AA68">
        <v>1.7723169400385721</v>
      </c>
      <c r="AB68">
        <v>6.0678309980475801E-3</v>
      </c>
      <c r="AC68">
        <v>1.0659165618067099</v>
      </c>
      <c r="AD68">
        <v>2.2157808122056002</v>
      </c>
      <c r="AE68">
        <v>0.87724964687601592</v>
      </c>
      <c r="AF68">
        <v>0.46829694268356031</v>
      </c>
      <c r="AG68">
        <v>6.9609593411371833</v>
      </c>
      <c r="AH68">
        <v>30.436160928292079</v>
      </c>
      <c r="AI68">
        <v>1.5411072715428169</v>
      </c>
      <c r="AJ68">
        <v>8.5183379661097653</v>
      </c>
      <c r="AK68">
        <v>4.5562744845176342</v>
      </c>
      <c r="AL68">
        <v>18.496501820230371</v>
      </c>
      <c r="AM68">
        <v>1.23353530379423E-3</v>
      </c>
      <c r="AN68">
        <v>0.32154541658687408</v>
      </c>
    </row>
    <row r="69" spans="1:40" x14ac:dyDescent="0.45">
      <c r="A69" s="1" t="s">
        <v>121</v>
      </c>
      <c r="B69">
        <v>3.8756959006645739</v>
      </c>
      <c r="C69">
        <v>0.52886347144481105</v>
      </c>
      <c r="D69">
        <v>0.29528822665427329</v>
      </c>
      <c r="E69">
        <v>7.4577874003159655E-2</v>
      </c>
      <c r="F69">
        <v>1.6268064284146899</v>
      </c>
      <c r="G69">
        <v>0.40102418292390318</v>
      </c>
      <c r="H69">
        <v>2.485571924455912</v>
      </c>
      <c r="I69">
        <v>2.487750136880198</v>
      </c>
      <c r="J69">
        <v>0.49902759560925092</v>
      </c>
      <c r="K69">
        <v>0.31176791502626511</v>
      </c>
      <c r="L69">
        <v>1.666359461266149</v>
      </c>
      <c r="M69">
        <v>1.3549058476557909</v>
      </c>
      <c r="N69">
        <v>0.28082290710779301</v>
      </c>
      <c r="O69">
        <v>0.38752603398858199</v>
      </c>
      <c r="P69">
        <v>0.4001181390966746</v>
      </c>
      <c r="Q69">
        <v>0.28575186981012818</v>
      </c>
      <c r="R69">
        <v>0.1234716437170067</v>
      </c>
      <c r="S69">
        <v>0.96579513618481649</v>
      </c>
      <c r="T69">
        <v>0.34747053690335689</v>
      </c>
      <c r="U69">
        <v>3.5073551920995492</v>
      </c>
      <c r="V69">
        <v>4.2254173263193717</v>
      </c>
      <c r="W69">
        <v>8.7823857320272527</v>
      </c>
      <c r="X69">
        <v>0.13301290036322971</v>
      </c>
      <c r="Y69">
        <v>2.5940863313398291E-2</v>
      </c>
      <c r="Z69">
        <v>2.203951824311472</v>
      </c>
      <c r="AA69">
        <v>2.650978216931736</v>
      </c>
      <c r="AB69">
        <v>1.408659469365336E-2</v>
      </c>
      <c r="AC69">
        <v>1.812469535243981</v>
      </c>
      <c r="AD69">
        <v>2.0046537713748069</v>
      </c>
      <c r="AE69">
        <v>0.85842198358878574</v>
      </c>
      <c r="AF69">
        <v>0.54079231224165125</v>
      </c>
      <c r="AG69">
        <v>317.50749516982478</v>
      </c>
      <c r="AH69">
        <v>12.13088114957084</v>
      </c>
      <c r="AI69">
        <v>1.9436761327879191</v>
      </c>
      <c r="AJ69">
        <v>23.361342139827681</v>
      </c>
      <c r="AK69">
        <v>11.783137598930709</v>
      </c>
      <c r="AL69">
        <v>18.3779659999519</v>
      </c>
      <c r="AM69">
        <v>9.6263559135492185E-3</v>
      </c>
      <c r="AN69">
        <v>0.31865365086240771</v>
      </c>
    </row>
    <row r="70" spans="1:40" x14ac:dyDescent="0.45">
      <c r="A70" s="1" t="s">
        <v>122</v>
      </c>
      <c r="B70">
        <v>3.8348716771690312</v>
      </c>
      <c r="C70">
        <v>0.51476961944213007</v>
      </c>
      <c r="D70">
        <v>0.27807126201675691</v>
      </c>
      <c r="E70">
        <v>7.2899006332563618E-2</v>
      </c>
      <c r="F70">
        <v>1.5441688877163029</v>
      </c>
      <c r="G70">
        <v>0.37838059227796622</v>
      </c>
      <c r="H70">
        <v>3.4711540603319189</v>
      </c>
      <c r="I70">
        <v>3.7272919563217761</v>
      </c>
      <c r="J70">
        <v>0.49131109108878263</v>
      </c>
      <c r="K70">
        <v>0.33028542481894918</v>
      </c>
      <c r="L70">
        <v>1.6259571197890541</v>
      </c>
      <c r="M70">
        <v>1.2882631439767871</v>
      </c>
      <c r="N70">
        <v>0.26629021416516402</v>
      </c>
      <c r="O70">
        <v>0.37012292244969641</v>
      </c>
      <c r="P70">
        <v>0.3824676993162911</v>
      </c>
      <c r="Q70">
        <v>0.27286962921782071</v>
      </c>
      <c r="R70">
        <v>0.1193190558334334</v>
      </c>
      <c r="S70">
        <v>0.92508569257705142</v>
      </c>
      <c r="T70">
        <v>0.53446160057389192</v>
      </c>
      <c r="U70">
        <v>3.6264382168281779</v>
      </c>
      <c r="V70">
        <v>4.3241187293301797</v>
      </c>
      <c r="W70">
        <v>8.7362398519747728</v>
      </c>
      <c r="X70">
        <v>0.13182753421112589</v>
      </c>
      <c r="Y70">
        <v>2.7405326089442839E-2</v>
      </c>
      <c r="Z70">
        <v>2.193869877097717</v>
      </c>
      <c r="AA70">
        <v>2.807780035984083</v>
      </c>
      <c r="AB70">
        <v>1.346983597762502E-2</v>
      </c>
      <c r="AC70">
        <v>1.7565049207208949</v>
      </c>
      <c r="AD70">
        <v>2.180396624794581</v>
      </c>
      <c r="AE70">
        <v>0.86735012227185004</v>
      </c>
      <c r="AF70">
        <v>0.60897916166230415</v>
      </c>
      <c r="AG70">
        <v>425.13057308924942</v>
      </c>
      <c r="AH70">
        <v>13.34886612209633</v>
      </c>
      <c r="AI70">
        <v>2.107379629512713</v>
      </c>
      <c r="AJ70">
        <v>23.539615105976431</v>
      </c>
      <c r="AK70">
        <v>11.745259690488361</v>
      </c>
      <c r="AL70">
        <v>18.610986747661691</v>
      </c>
      <c r="AM70">
        <v>9.1925896799199998E-3</v>
      </c>
      <c r="AN70">
        <v>0.32965020089451308</v>
      </c>
    </row>
    <row r="71" spans="1:40" x14ac:dyDescent="0.45">
      <c r="A71" s="1" t="s">
        <v>123</v>
      </c>
      <c r="B71">
        <v>0.53708929413368789</v>
      </c>
      <c r="C71">
        <v>6.2810055498246253E-2</v>
      </c>
      <c r="D71">
        <v>1.218515275024216E-2</v>
      </c>
      <c r="E71">
        <v>2.286006131857567E-2</v>
      </c>
      <c r="F71">
        <v>0.15494748377686551</v>
      </c>
      <c r="G71">
        <v>4.2768659943629411E-2</v>
      </c>
      <c r="H71">
        <v>0.4308071125702147</v>
      </c>
      <c r="I71">
        <v>0.51143761725029124</v>
      </c>
      <c r="J71">
        <v>8.4346652807433822E-2</v>
      </c>
      <c r="K71">
        <v>0.11672038923160021</v>
      </c>
      <c r="L71">
        <v>0.25278243451538512</v>
      </c>
      <c r="M71">
        <v>7.5983097282685291E-2</v>
      </c>
      <c r="N71">
        <v>2.2449531683369821E-2</v>
      </c>
      <c r="O71">
        <v>3.6942371754362803E-2</v>
      </c>
      <c r="P71">
        <v>3.5269272437301408E-2</v>
      </c>
      <c r="Q71">
        <v>2.6139571795519852E-2</v>
      </c>
      <c r="R71">
        <v>2.3921210642368771E-2</v>
      </c>
      <c r="S71">
        <v>7.1425943171977022E-2</v>
      </c>
      <c r="T71">
        <v>6.3749826118014538E-2</v>
      </c>
      <c r="U71">
        <v>0.48419544575637857</v>
      </c>
      <c r="V71">
        <v>0.86764247211636714</v>
      </c>
      <c r="W71">
        <v>1.589780652454067</v>
      </c>
      <c r="X71">
        <v>2.2640666911512869E-2</v>
      </c>
      <c r="Y71">
        <v>2.7764549979787971E-3</v>
      </c>
      <c r="Z71">
        <v>0.39136847605817532</v>
      </c>
      <c r="AA71">
        <v>0.42484559469577837</v>
      </c>
      <c r="AB71">
        <v>1.5253829563908539E-3</v>
      </c>
      <c r="AC71">
        <v>0.76639735058954295</v>
      </c>
      <c r="AD71">
        <v>0.72593617863316962</v>
      </c>
      <c r="AE71">
        <v>1.308807078398077</v>
      </c>
      <c r="AF71">
        <v>0.29249671049977849</v>
      </c>
      <c r="AG71">
        <v>1.494965529145037</v>
      </c>
      <c r="AH71">
        <v>4.1680816554526494</v>
      </c>
      <c r="AI71">
        <v>0.62320323164601987</v>
      </c>
      <c r="AJ71">
        <v>1.3293056582436169</v>
      </c>
      <c r="AK71">
        <v>1.08417193545157</v>
      </c>
      <c r="AL71">
        <v>6.0055096776840546</v>
      </c>
      <c r="AM71">
        <v>5.7258363536613925E-4</v>
      </c>
      <c r="AN71">
        <v>0.2128547616912593</v>
      </c>
    </row>
    <row r="72" spans="1:40" x14ac:dyDescent="0.45">
      <c r="A72" s="1" t="s">
        <v>124</v>
      </c>
      <c r="B72">
        <v>0.246518787146943</v>
      </c>
      <c r="C72">
        <v>2.8846222957352549E-2</v>
      </c>
      <c r="D72">
        <v>8.225926207595784E-3</v>
      </c>
      <c r="E72">
        <v>7.5295700882287934E-3</v>
      </c>
      <c r="F72">
        <v>8.8504392006944141E-2</v>
      </c>
      <c r="G72">
        <v>1.8205934864449491E-2</v>
      </c>
      <c r="H72">
        <v>0.176986684982787</v>
      </c>
      <c r="I72">
        <v>0.20479645429703339</v>
      </c>
      <c r="J72">
        <v>3.507561024065154E-2</v>
      </c>
      <c r="K72">
        <v>4.6054652781774993E-2</v>
      </c>
      <c r="L72">
        <v>0.1253967241253415</v>
      </c>
      <c r="M72">
        <v>4.553679823647952E-2</v>
      </c>
      <c r="N72">
        <v>1.459856208663167E-2</v>
      </c>
      <c r="O72">
        <v>2.4309399718940111E-2</v>
      </c>
      <c r="P72">
        <v>2.00429674354035E-2</v>
      </c>
      <c r="Q72">
        <v>1.5973811349601109E-2</v>
      </c>
      <c r="R72">
        <v>9.0099669660777294E-3</v>
      </c>
      <c r="S72">
        <v>5.2801413489222723E-2</v>
      </c>
      <c r="T72">
        <v>3.1756608302333122E-2</v>
      </c>
      <c r="U72">
        <v>0.26010137698699198</v>
      </c>
      <c r="V72">
        <v>0.40755105689328058</v>
      </c>
      <c r="W72">
        <v>0.88127254387269871</v>
      </c>
      <c r="X72">
        <v>2.5046417504848449E-2</v>
      </c>
      <c r="Y72">
        <v>2.6755088675840429E-3</v>
      </c>
      <c r="Z72">
        <v>0.42592087403245921</v>
      </c>
      <c r="AA72">
        <v>1.3019716661952601</v>
      </c>
      <c r="AB72">
        <v>1.173396389807778E-3</v>
      </c>
      <c r="AC72">
        <v>0.14900389289375371</v>
      </c>
      <c r="AD72">
        <v>1.212783927704447</v>
      </c>
      <c r="AE72">
        <v>0.1526468846799737</v>
      </c>
      <c r="AF72">
        <v>0.2515897730686481</v>
      </c>
      <c r="AG72">
        <v>0.64720545189371892</v>
      </c>
      <c r="AH72">
        <v>2.1868347731776279</v>
      </c>
      <c r="AI72">
        <v>0.41191919464219301</v>
      </c>
      <c r="AJ72">
        <v>1.442401749318226</v>
      </c>
      <c r="AK72">
        <v>0.82185139453484723</v>
      </c>
      <c r="AL72">
        <v>8.0893657306596651</v>
      </c>
      <c r="AM72">
        <v>1.8452829059080339E-4</v>
      </c>
      <c r="AN72">
        <v>8.2650393050471033E-2</v>
      </c>
    </row>
    <row r="73" spans="1:40" x14ac:dyDescent="0.45">
      <c r="A73" s="1" t="s">
        <v>125</v>
      </c>
      <c r="B73">
        <v>2.682077773042272</v>
      </c>
      <c r="C73">
        <v>0.29084203313813772</v>
      </c>
      <c r="D73">
        <v>8.6015527862177393E-2</v>
      </c>
      <c r="E73">
        <v>6.0903367007912539E-2</v>
      </c>
      <c r="F73">
        <v>1.438743504586715</v>
      </c>
      <c r="G73">
        <v>0.37955969608892831</v>
      </c>
      <c r="H73">
        <v>1.0913978149954029</v>
      </c>
      <c r="I73">
        <v>1.1736520879415491</v>
      </c>
      <c r="J73">
        <v>0.34420530935472859</v>
      </c>
      <c r="K73">
        <v>0.2441887264513696</v>
      </c>
      <c r="L73">
        <v>1.1098354129278769</v>
      </c>
      <c r="M73">
        <v>0.6127432399490168</v>
      </c>
      <c r="N73">
        <v>0.2229577489872703</v>
      </c>
      <c r="O73">
        <v>0.26574447976813409</v>
      </c>
      <c r="P73">
        <v>0.24901614727669311</v>
      </c>
      <c r="Q73">
        <v>0.17770659141571621</v>
      </c>
      <c r="R73">
        <v>8.9799275338192971E-2</v>
      </c>
      <c r="S73">
        <v>0.58820281536766772</v>
      </c>
      <c r="T73">
        <v>0.18174375237492121</v>
      </c>
      <c r="U73">
        <v>2.201136565679545</v>
      </c>
      <c r="V73">
        <v>2.1134524009371591</v>
      </c>
      <c r="W73">
        <v>5.4877774341509564</v>
      </c>
      <c r="X73">
        <v>3.1085721402283548</v>
      </c>
      <c r="Y73">
        <v>1.858190754992161E-2</v>
      </c>
      <c r="Z73">
        <v>36.265624322400207</v>
      </c>
      <c r="AA73">
        <v>2.0375051841862648</v>
      </c>
      <c r="AB73">
        <v>8.6045116112770676E-3</v>
      </c>
      <c r="AC73">
        <v>1.3503168120316149</v>
      </c>
      <c r="AD73">
        <v>1.5564589681968051</v>
      </c>
      <c r="AE73">
        <v>0.64424349121439517</v>
      </c>
      <c r="AF73">
        <v>0.31055383959999111</v>
      </c>
      <c r="AG73">
        <v>5.8239626837370047</v>
      </c>
      <c r="AH73">
        <v>17.324167582063129</v>
      </c>
      <c r="AI73">
        <v>1.5403047402576391</v>
      </c>
      <c r="AJ73">
        <v>9.1741906805605051</v>
      </c>
      <c r="AK73">
        <v>4.9018556551549342</v>
      </c>
      <c r="AL73">
        <v>14.568054899798369</v>
      </c>
      <c r="AM73">
        <v>1.2182559416435621E-3</v>
      </c>
      <c r="AN73">
        <v>0.2256657910002848</v>
      </c>
    </row>
    <row r="74" spans="1:40" x14ac:dyDescent="0.45">
      <c r="A74" s="1" t="s">
        <v>126</v>
      </c>
      <c r="B74">
        <v>1.462916060338882</v>
      </c>
      <c r="C74">
        <v>0.17269418511898349</v>
      </c>
      <c r="D74">
        <v>6.6481804847993944E-2</v>
      </c>
      <c r="E74">
        <v>3.9694166330583841E-2</v>
      </c>
      <c r="F74">
        <v>0.68085622076326902</v>
      </c>
      <c r="G74">
        <v>0.15169885422700111</v>
      </c>
      <c r="H74">
        <v>0.58426640938503405</v>
      </c>
      <c r="I74">
        <v>0.63542810548787165</v>
      </c>
      <c r="J74">
        <v>0.19776622710336419</v>
      </c>
      <c r="K74">
        <v>0.15578725855744899</v>
      </c>
      <c r="L74">
        <v>0.60561710112875355</v>
      </c>
      <c r="M74">
        <v>0.33959711194805992</v>
      </c>
      <c r="N74">
        <v>0.1155855029442209</v>
      </c>
      <c r="O74">
        <v>0.18507059221150751</v>
      </c>
      <c r="P74">
        <v>0.13929226162406169</v>
      </c>
      <c r="Q74">
        <v>0.1142168770072884</v>
      </c>
      <c r="R74">
        <v>5.7895475148301102E-2</v>
      </c>
      <c r="S74">
        <v>0.43106171721968001</v>
      </c>
      <c r="T74">
        <v>0.1113889118138688</v>
      </c>
      <c r="U74">
        <v>1.737767692555926</v>
      </c>
      <c r="V74">
        <v>1.388477401677334</v>
      </c>
      <c r="W74">
        <v>3.1545013549972309</v>
      </c>
      <c r="X74">
        <v>9.1744278976125679E-2</v>
      </c>
      <c r="Y74">
        <v>2.154527139788676E-2</v>
      </c>
      <c r="Z74">
        <v>1.4169672392920809</v>
      </c>
      <c r="AA74">
        <v>4.3788349647267717</v>
      </c>
      <c r="AB74">
        <v>8.5725956441129719E-3</v>
      </c>
      <c r="AC74">
        <v>0.84359266687506917</v>
      </c>
      <c r="AD74">
        <v>3.138078655607325</v>
      </c>
      <c r="AE74">
        <v>0.50414771879927689</v>
      </c>
      <c r="AF74">
        <v>0.6714183875148948</v>
      </c>
      <c r="AG74">
        <v>2.620506237420591</v>
      </c>
      <c r="AH74">
        <v>7.8051708498007901</v>
      </c>
      <c r="AI74">
        <v>1.6003174691177331</v>
      </c>
      <c r="AJ74">
        <v>6.2685336483997434</v>
      </c>
      <c r="AK74">
        <v>3.529135095402657</v>
      </c>
      <c r="AL74">
        <v>30.48062199874634</v>
      </c>
      <c r="AM74">
        <v>8.6521307083769843E-4</v>
      </c>
      <c r="AN74">
        <v>0.23896987736058389</v>
      </c>
    </row>
    <row r="75" spans="1:40" x14ac:dyDescent="0.45">
      <c r="A75" s="1" t="s">
        <v>127</v>
      </c>
      <c r="B75">
        <v>0.23197970244405949</v>
      </c>
      <c r="C75">
        <v>2.7397481218987291E-2</v>
      </c>
      <c r="D75">
        <v>1.0691357359846981E-2</v>
      </c>
      <c r="E75">
        <v>6.2523394189359267E-3</v>
      </c>
      <c r="F75">
        <v>0.1092793759239831</v>
      </c>
      <c r="G75">
        <v>2.4423898583258209E-2</v>
      </c>
      <c r="H75">
        <v>8.8715942552111723E-2</v>
      </c>
      <c r="I75">
        <v>9.5867778675690685E-2</v>
      </c>
      <c r="J75">
        <v>3.1272849437186001E-2</v>
      </c>
      <c r="K75">
        <v>2.371191279142559E-2</v>
      </c>
      <c r="L75">
        <v>9.4865679739462083E-2</v>
      </c>
      <c r="M75">
        <v>5.4436560721940412E-2</v>
      </c>
      <c r="N75">
        <v>1.857315990070758E-2</v>
      </c>
      <c r="O75">
        <v>2.9691734196559769E-2</v>
      </c>
      <c r="P75">
        <v>2.225982334474046E-2</v>
      </c>
      <c r="Q75">
        <v>1.8275701595649708E-2</v>
      </c>
      <c r="R75">
        <v>9.218056408954612E-3</v>
      </c>
      <c r="S75">
        <v>6.9348528172819668E-2</v>
      </c>
      <c r="T75">
        <v>1.7012911453265129E-2</v>
      </c>
      <c r="U75">
        <v>0.27720332736011272</v>
      </c>
      <c r="V75">
        <v>0.21148214020861539</v>
      </c>
      <c r="W75">
        <v>0.48270547034533268</v>
      </c>
      <c r="X75">
        <v>1.406807442985864E-2</v>
      </c>
      <c r="Y75">
        <v>3.4643463651511269E-3</v>
      </c>
      <c r="Z75">
        <v>0.21532027222602229</v>
      </c>
      <c r="AA75">
        <v>0.66611487406710757</v>
      </c>
      <c r="AB75">
        <v>1.3729688610501711E-3</v>
      </c>
      <c r="AC75">
        <v>0.133428425455731</v>
      </c>
      <c r="AD75">
        <v>0.46335889825341231</v>
      </c>
      <c r="AE75">
        <v>7.6554106379558062E-2</v>
      </c>
      <c r="AF75">
        <v>9.9534993298968116E-2</v>
      </c>
      <c r="AG75">
        <v>0.40524438235171562</v>
      </c>
      <c r="AH75">
        <v>1.1940405238601051</v>
      </c>
      <c r="AI75">
        <v>0.24664349476562539</v>
      </c>
      <c r="AJ75">
        <v>0.97468645653341546</v>
      </c>
      <c r="AK75">
        <v>0.54825044103267084</v>
      </c>
      <c r="AL75">
        <v>4.6855165365992253</v>
      </c>
      <c r="AM75">
        <v>1.3526008204832579E-4</v>
      </c>
      <c r="AN75">
        <v>3.5771626829889019E-2</v>
      </c>
    </row>
    <row r="76" spans="1:40" x14ac:dyDescent="0.45">
      <c r="A76" s="1" t="s">
        <v>128</v>
      </c>
      <c r="B76">
        <v>5.8482266707737924</v>
      </c>
      <c r="C76">
        <v>0.61171406202372236</v>
      </c>
      <c r="D76">
        <v>0.23519839888429439</v>
      </c>
      <c r="E76">
        <v>0.14873232644273249</v>
      </c>
      <c r="F76">
        <v>3.1701589019961411</v>
      </c>
      <c r="G76">
        <v>0.61926105154737399</v>
      </c>
      <c r="H76">
        <v>1.57837744350855</v>
      </c>
      <c r="I76">
        <v>1.6972798326055769</v>
      </c>
      <c r="J76">
        <v>0.5433307678802346</v>
      </c>
      <c r="K76">
        <v>0.20982449621978319</v>
      </c>
      <c r="L76">
        <v>1.4263416684058621</v>
      </c>
      <c r="M76">
        <v>1.524788898317432</v>
      </c>
      <c r="N76">
        <v>0.64887215014724064</v>
      </c>
      <c r="O76">
        <v>0.56824755939824156</v>
      </c>
      <c r="P76">
        <v>0.54243982891671516</v>
      </c>
      <c r="Q76">
        <v>0.39045880660266002</v>
      </c>
      <c r="R76">
        <v>0.143854852280596</v>
      </c>
      <c r="S76">
        <v>1.11443164699691</v>
      </c>
      <c r="T76">
        <v>0.1324763805798248</v>
      </c>
      <c r="U76">
        <v>4.8474651540578364</v>
      </c>
      <c r="V76">
        <v>2.201219057633617</v>
      </c>
      <c r="W76">
        <v>4.8202821598686514</v>
      </c>
      <c r="X76">
        <v>6.0800057686562513E-2</v>
      </c>
      <c r="Y76">
        <v>3.8830319142007672E-2</v>
      </c>
      <c r="Z76">
        <v>0.76524265283073989</v>
      </c>
      <c r="AA76">
        <v>3.6594825073382529</v>
      </c>
      <c r="AB76">
        <v>1.9839753311283272E-2</v>
      </c>
      <c r="AC76">
        <v>2.0740267580859069</v>
      </c>
      <c r="AD76">
        <v>0.95837148932240201</v>
      </c>
      <c r="AE76">
        <v>0.61221633148588306</v>
      </c>
      <c r="AF76">
        <v>0.19201061699442121</v>
      </c>
      <c r="AG76">
        <v>6.4948532139798898</v>
      </c>
      <c r="AH76">
        <v>41.532775067347941</v>
      </c>
      <c r="AI76">
        <v>1.4866323676263391</v>
      </c>
      <c r="AJ76">
        <v>11.57636576712415</v>
      </c>
      <c r="AK76">
        <v>5.9338947124203987</v>
      </c>
      <c r="AL76">
        <v>18.446518816127199</v>
      </c>
      <c r="AM76">
        <v>2.3126406566981541E-3</v>
      </c>
      <c r="AN76">
        <v>0.2323654356343923</v>
      </c>
    </row>
    <row r="77" spans="1:40" x14ac:dyDescent="0.45">
      <c r="A77" s="1" t="s">
        <v>129</v>
      </c>
      <c r="B77">
        <v>2.281847859227208</v>
      </c>
      <c r="C77">
        <v>0.2103530072792833</v>
      </c>
      <c r="D77">
        <v>5.4028544827926142E-2</v>
      </c>
      <c r="E77">
        <v>4.711244094061863E-2</v>
      </c>
      <c r="F77">
        <v>0.87738203821860505</v>
      </c>
      <c r="G77">
        <v>0.18916878013569119</v>
      </c>
      <c r="H77">
        <v>0.52014541218784993</v>
      </c>
      <c r="I77">
        <v>0.57600405178107961</v>
      </c>
      <c r="J77">
        <v>0.19843052226142849</v>
      </c>
      <c r="K77">
        <v>0.22071054311979629</v>
      </c>
      <c r="L77">
        <v>1.2423855065299321</v>
      </c>
      <c r="M77">
        <v>0.37247794584867111</v>
      </c>
      <c r="N77">
        <v>0.1620704490692825</v>
      </c>
      <c r="O77">
        <v>0.1327853976166907</v>
      </c>
      <c r="P77">
        <v>0.18373799008127159</v>
      </c>
      <c r="Q77">
        <v>0.1095194563987467</v>
      </c>
      <c r="R77">
        <v>4.9608533175907618E-2</v>
      </c>
      <c r="S77">
        <v>0.32755265835712583</v>
      </c>
      <c r="T77">
        <v>7.2988201769167579E-2</v>
      </c>
      <c r="U77">
        <v>0.98527062390380116</v>
      </c>
      <c r="V77">
        <v>1.720339686363753</v>
      </c>
      <c r="W77">
        <v>2.7031468781221299</v>
      </c>
      <c r="X77">
        <v>3.2638303024589803E-2</v>
      </c>
      <c r="Y77">
        <v>8.9961223306419622E-3</v>
      </c>
      <c r="Z77">
        <v>0.53306886953577559</v>
      </c>
      <c r="AA77">
        <v>0.91057846470789172</v>
      </c>
      <c r="AB77">
        <v>4.2341659682511631E-3</v>
      </c>
      <c r="AC77">
        <v>0.57942970294632845</v>
      </c>
      <c r="AD77">
        <v>0.44007744151560663</v>
      </c>
      <c r="AE77">
        <v>0.24878041506247031</v>
      </c>
      <c r="AF77">
        <v>9.8331055535507902E-2</v>
      </c>
      <c r="AG77">
        <v>3.1053876352302332</v>
      </c>
      <c r="AH77">
        <v>9.4205144090955706</v>
      </c>
      <c r="AI77">
        <v>1.3475064009772479</v>
      </c>
      <c r="AJ77">
        <v>4.0214807404598218</v>
      </c>
      <c r="AK77">
        <v>2.2782740165037798</v>
      </c>
      <c r="AL77">
        <v>5.6371366497652744</v>
      </c>
      <c r="AM77">
        <v>1.083022071570677E-3</v>
      </c>
      <c r="AN77">
        <v>0.1230329835125992</v>
      </c>
    </row>
    <row r="78" spans="1:40" x14ac:dyDescent="0.45">
      <c r="A78" s="1" t="s">
        <v>130</v>
      </c>
      <c r="B78">
        <v>1.5611202017182091</v>
      </c>
      <c r="C78">
        <v>0.15288699277875359</v>
      </c>
      <c r="D78">
        <v>5.8365811818037128E-2</v>
      </c>
      <c r="E78">
        <v>4.1023928165483163E-2</v>
      </c>
      <c r="F78">
        <v>0.59732863097219724</v>
      </c>
      <c r="G78">
        <v>0.1204222971003133</v>
      </c>
      <c r="H78">
        <v>0.45999429851063528</v>
      </c>
      <c r="I78">
        <v>0.52511738955554921</v>
      </c>
      <c r="J78">
        <v>0.18307986396131529</v>
      </c>
      <c r="K78">
        <v>9.4874376439824021E-2</v>
      </c>
      <c r="L78">
        <v>0.70147936878735029</v>
      </c>
      <c r="M78">
        <v>0.3104926915690398</v>
      </c>
      <c r="N78">
        <v>0.11644143194463689</v>
      </c>
      <c r="O78">
        <v>0.12623309221731921</v>
      </c>
      <c r="P78">
        <v>0.13027821445289631</v>
      </c>
      <c r="Q78">
        <v>9.4625164487152663E-2</v>
      </c>
      <c r="R78">
        <v>4.6060902758038737E-2</v>
      </c>
      <c r="S78">
        <v>0.33972866972211291</v>
      </c>
      <c r="T78">
        <v>4.311007913213423E-2</v>
      </c>
      <c r="U78">
        <v>1.110166351856517</v>
      </c>
      <c r="V78">
        <v>1.100586431075492</v>
      </c>
      <c r="W78">
        <v>1.589069493844673</v>
      </c>
      <c r="X78">
        <v>2.553155904731606E-2</v>
      </c>
      <c r="Y78">
        <v>8.4513296289441889E-3</v>
      </c>
      <c r="Z78">
        <v>0.36604479928822892</v>
      </c>
      <c r="AA78">
        <v>0.86718223171782893</v>
      </c>
      <c r="AB78">
        <v>4.2641236452803178E-3</v>
      </c>
      <c r="AC78">
        <v>0.55558500767504393</v>
      </c>
      <c r="AD78">
        <v>0.38566652206573998</v>
      </c>
      <c r="AE78">
        <v>0.24991599665953751</v>
      </c>
      <c r="AF78">
        <v>8.2813449550984769E-2</v>
      </c>
      <c r="AG78">
        <v>1.7791917761526459</v>
      </c>
      <c r="AH78">
        <v>11.96730246378843</v>
      </c>
      <c r="AI78">
        <v>0.5486534274851409</v>
      </c>
      <c r="AJ78">
        <v>2.365756709134851</v>
      </c>
      <c r="AK78">
        <v>1.273262967360238</v>
      </c>
      <c r="AL78">
        <v>5.519986364586396</v>
      </c>
      <c r="AM78">
        <v>7.7715989030369853E-4</v>
      </c>
      <c r="AN78">
        <v>8.7356396780614465E-2</v>
      </c>
    </row>
    <row r="79" spans="1:40" x14ac:dyDescent="0.45">
      <c r="A79" s="1" t="s">
        <v>131</v>
      </c>
      <c r="B79">
        <v>1.009091638880099</v>
      </c>
      <c r="C79">
        <v>0.102036929281645</v>
      </c>
      <c r="D79">
        <v>4.1422562734377728E-2</v>
      </c>
      <c r="E79">
        <v>4.1249433700520102E-2</v>
      </c>
      <c r="F79">
        <v>0.72486204246899555</v>
      </c>
      <c r="G79">
        <v>0.2241422889439067</v>
      </c>
      <c r="H79">
        <v>25.015562450134151</v>
      </c>
      <c r="I79">
        <v>30.71714322255843</v>
      </c>
      <c r="J79">
        <v>0.12995171361807109</v>
      </c>
      <c r="K79">
        <v>0.11357442079792281</v>
      </c>
      <c r="L79">
        <v>0.62969944339905126</v>
      </c>
      <c r="M79">
        <v>0.30758961359743248</v>
      </c>
      <c r="N79">
        <v>9.2031747327427943E-2</v>
      </c>
      <c r="O79">
        <v>9.9047843890459439E-2</v>
      </c>
      <c r="P79">
        <v>0.1019862016982713</v>
      </c>
      <c r="Q79">
        <v>6.9284211497866122E-2</v>
      </c>
      <c r="R79">
        <v>2.965311181616E-2</v>
      </c>
      <c r="S79">
        <v>0.23565250822800091</v>
      </c>
      <c r="T79">
        <v>4.3995634121335107E-2</v>
      </c>
      <c r="U79">
        <v>0.94920986953308628</v>
      </c>
      <c r="V79">
        <v>0.52120040538204149</v>
      </c>
      <c r="W79">
        <v>1.1484108152445041</v>
      </c>
      <c r="X79">
        <v>1.7232318590960451E-2</v>
      </c>
      <c r="Y79">
        <v>6.8082539486275257E-3</v>
      </c>
      <c r="Z79">
        <v>0.23364237414208711</v>
      </c>
      <c r="AA79">
        <v>0.65504887798397149</v>
      </c>
      <c r="AB79">
        <v>3.3783864921824659E-3</v>
      </c>
      <c r="AC79">
        <v>0.45767520747685142</v>
      </c>
      <c r="AD79">
        <v>0.20959886444768791</v>
      </c>
      <c r="AE79">
        <v>0.12725471444290459</v>
      </c>
      <c r="AF79">
        <v>5.3586188257897439E-2</v>
      </c>
      <c r="AG79">
        <v>2.5800449242607741</v>
      </c>
      <c r="AH79">
        <v>2.204375447755885</v>
      </c>
      <c r="AI79">
        <v>0.54506938161308249</v>
      </c>
      <c r="AJ79">
        <v>2.2988619788878388</v>
      </c>
      <c r="AK79">
        <v>1.374631550856187</v>
      </c>
      <c r="AL79">
        <v>5.8091052018646954</v>
      </c>
      <c r="AM79">
        <v>1.405687706339621E-3</v>
      </c>
      <c r="AN79">
        <v>5.4315341736286923E-2</v>
      </c>
    </row>
    <row r="80" spans="1:40" x14ac:dyDescent="0.45">
      <c r="A80" s="1" t="s">
        <v>132</v>
      </c>
      <c r="B80">
        <v>-8.4913544594676658E-13</v>
      </c>
      <c r="C80">
        <v>-1.16104792081522E-12</v>
      </c>
      <c r="D80">
        <v>4.9787931537403783E-13</v>
      </c>
      <c r="E80">
        <v>8.8320920307564813E-13</v>
      </c>
      <c r="F80">
        <v>2.056808826042771E-11</v>
      </c>
      <c r="G80">
        <v>-1.3900496416862699E-12</v>
      </c>
      <c r="H80">
        <v>-1.614703915408508E-12</v>
      </c>
      <c r="I80">
        <v>4.1710181293274752E-12</v>
      </c>
      <c r="J80">
        <v>-1.447138709923364E-12</v>
      </c>
      <c r="K80">
        <v>-1.244848758112031E-12</v>
      </c>
      <c r="L80">
        <v>-7.0270109362285153E-12</v>
      </c>
      <c r="M80">
        <v>1.122571607803296E-11</v>
      </c>
      <c r="N80">
        <v>1.3781675522283189E-12</v>
      </c>
      <c r="O80">
        <v>-6.0629508782649728E-13</v>
      </c>
      <c r="P80">
        <v>1.5823182902446409E-13</v>
      </c>
      <c r="Q80">
        <v>5.368679589188244E-14</v>
      </c>
      <c r="R80">
        <v>1.3268489610327881E-9</v>
      </c>
      <c r="S80">
        <v>2.186443516080743E-13</v>
      </c>
      <c r="T80">
        <v>1.2688470213725891E-10</v>
      </c>
      <c r="U80">
        <v>4.2349742593926691E-13</v>
      </c>
      <c r="V80">
        <v>-2.798669536538583E-11</v>
      </c>
      <c r="W80">
        <v>-1.5306409014683651E-10</v>
      </c>
      <c r="X80">
        <v>1.634730909470235E-13</v>
      </c>
      <c r="Y80">
        <v>-8.6043701756898206E-14</v>
      </c>
      <c r="Z80">
        <v>-6.5647025347993324E-12</v>
      </c>
      <c r="AA80">
        <v>-8.6202339080527512E-12</v>
      </c>
      <c r="AB80">
        <v>8.793963540333375E-14</v>
      </c>
      <c r="AC80">
        <v>-1.9942305303166629E-11</v>
      </c>
      <c r="AD80">
        <v>2.034667699363002E-10</v>
      </c>
      <c r="AE80">
        <v>-7.1341767326686211E-13</v>
      </c>
      <c r="AF80">
        <v>2.4893051764703297E-10</v>
      </c>
      <c r="AG80">
        <v>-2.3012048421046429E-10</v>
      </c>
      <c r="AH80">
        <v>4.7813427344741487E-10</v>
      </c>
      <c r="AI80">
        <v>1.7675671063038169E-9</v>
      </c>
      <c r="AJ80">
        <v>1.189452330982092E-8</v>
      </c>
      <c r="AK80">
        <v>8.5565299189076407E-9</v>
      </c>
      <c r="AL80">
        <v>-6.357569438530326E-11</v>
      </c>
      <c r="AM80">
        <v>7.5020012868683021E-16</v>
      </c>
      <c r="AN80">
        <v>-4.5826578610353517E-13</v>
      </c>
    </row>
    <row r="81" spans="1:40" x14ac:dyDescent="0.45">
      <c r="A81" s="1" t="s">
        <v>133</v>
      </c>
      <c r="B81">
        <v>3.9607521369169119E-2</v>
      </c>
      <c r="C81">
        <v>3.9507532962779566E-3</v>
      </c>
      <c r="D81">
        <v>1.358358892968833E-3</v>
      </c>
      <c r="E81">
        <v>1.4742196607220089E-3</v>
      </c>
      <c r="F81">
        <v>2.350290455742628E-2</v>
      </c>
      <c r="G81">
        <v>7.1094682600133354E-3</v>
      </c>
      <c r="H81">
        <v>8.2732037404714927</v>
      </c>
      <c r="I81">
        <v>10.16715118504758</v>
      </c>
      <c r="J81">
        <v>6.3477932125616948E-3</v>
      </c>
      <c r="K81">
        <v>8.790700194236719E-3</v>
      </c>
      <c r="L81">
        <v>2.4528332120429298E-2</v>
      </c>
      <c r="M81">
        <v>1.0434404254518061E-2</v>
      </c>
      <c r="N81">
        <v>2.9901002903038251E-3</v>
      </c>
      <c r="O81">
        <v>3.488317140883007E-3</v>
      </c>
      <c r="P81">
        <v>3.783892221410672E-3</v>
      </c>
      <c r="Q81">
        <v>2.601678895039023E-3</v>
      </c>
      <c r="R81">
        <v>1.05060750643256E-3</v>
      </c>
      <c r="S81">
        <v>7.9092673491523383E-3</v>
      </c>
      <c r="T81">
        <v>4.0993496521341596E-3</v>
      </c>
      <c r="U81">
        <v>3.6041647038897423E-2</v>
      </c>
      <c r="V81">
        <v>3.5568939196515451E-2</v>
      </c>
      <c r="W81">
        <v>7.6331731021384353E-2</v>
      </c>
      <c r="X81">
        <v>1.4663507393220089E-3</v>
      </c>
      <c r="Y81">
        <v>2.3557105130721261E-4</v>
      </c>
      <c r="Z81">
        <v>2.4081348191863989E-2</v>
      </c>
      <c r="AA81">
        <v>2.5043675625443039E-2</v>
      </c>
      <c r="AB81">
        <v>1.196346806027486E-4</v>
      </c>
      <c r="AC81">
        <v>1.676495654753371E-2</v>
      </c>
      <c r="AD81">
        <v>1.7158024648715121E-2</v>
      </c>
      <c r="AE81">
        <v>7.3793717866469152E-3</v>
      </c>
      <c r="AF81">
        <v>5.586094969839305E-3</v>
      </c>
      <c r="AG81">
        <v>0.16110654025497881</v>
      </c>
      <c r="AH81">
        <v>0.25572146244389971</v>
      </c>
      <c r="AI81">
        <v>5.1025048348129397E-2</v>
      </c>
      <c r="AJ81">
        <v>0.1266711200306668</v>
      </c>
      <c r="AK81">
        <v>7.5232016492071063E-2</v>
      </c>
      <c r="AL81">
        <v>0.78590193730749658</v>
      </c>
      <c r="AM81">
        <v>4.9496446146501167E-5</v>
      </c>
      <c r="AN81">
        <v>3.520533607901779E-3</v>
      </c>
    </row>
    <row r="82" spans="1:40" x14ac:dyDescent="0.45">
      <c r="A82" s="1" t="s">
        <v>134</v>
      </c>
      <c r="B82">
        <v>0.70180286643080692</v>
      </c>
      <c r="C82">
        <v>8.0702627723280823E-2</v>
      </c>
      <c r="D82">
        <v>2.334136987313223E-2</v>
      </c>
      <c r="E82">
        <v>2.6263435983264111E-2</v>
      </c>
      <c r="F82">
        <v>0.30709526413741528</v>
      </c>
      <c r="G82">
        <v>9.4215379880995473E-2</v>
      </c>
      <c r="H82">
        <v>0.37585146345660853</v>
      </c>
      <c r="I82">
        <v>0.4386974140661058</v>
      </c>
      <c r="J82">
        <v>0.1003831247318025</v>
      </c>
      <c r="K82">
        <v>0.10262810684276991</v>
      </c>
      <c r="L82">
        <v>0.25497233915877848</v>
      </c>
      <c r="M82">
        <v>0.1386292800803075</v>
      </c>
      <c r="N82">
        <v>4.3835124294691843E-2</v>
      </c>
      <c r="O82">
        <v>6.6757312089006357E-2</v>
      </c>
      <c r="P82">
        <v>5.7849464403129373E-2</v>
      </c>
      <c r="Q82">
        <v>4.3885423481826967E-2</v>
      </c>
      <c r="R82">
        <v>2.966102689950097E-2</v>
      </c>
      <c r="S82">
        <v>0.13845444273928409</v>
      </c>
      <c r="T82">
        <v>5.8185998488363803E-2</v>
      </c>
      <c r="U82">
        <v>0.74452861431492467</v>
      </c>
      <c r="V82">
        <v>0.79328924551109881</v>
      </c>
      <c r="W82">
        <v>1.4268605490555479</v>
      </c>
      <c r="X82">
        <v>2.2076729555879821E-2</v>
      </c>
      <c r="Y82">
        <v>4.7765714536688944E-3</v>
      </c>
      <c r="Z82">
        <v>0.35757868783083968</v>
      </c>
      <c r="AA82">
        <v>0.58258783838815731</v>
      </c>
      <c r="AB82">
        <v>2.4832982760337559E-3</v>
      </c>
      <c r="AC82">
        <v>0.75716252943308937</v>
      </c>
      <c r="AD82">
        <v>0.66993651663760745</v>
      </c>
      <c r="AE82">
        <v>1.0692877205565601</v>
      </c>
      <c r="AF82">
        <v>0.24525232264513019</v>
      </c>
      <c r="AG82">
        <v>1.494247768058157</v>
      </c>
      <c r="AH82">
        <v>3.784410346309286</v>
      </c>
      <c r="AI82">
        <v>0.69229807864984672</v>
      </c>
      <c r="AJ82">
        <v>1.553044815622264</v>
      </c>
      <c r="AK82">
        <v>1.1346106774807401</v>
      </c>
      <c r="AL82">
        <v>6.043844461170103</v>
      </c>
      <c r="AM82">
        <v>5.4677084990337774E-4</v>
      </c>
      <c r="AN82">
        <v>0.17815300779435661</v>
      </c>
    </row>
    <row r="83" spans="1:40" x14ac:dyDescent="0.45">
      <c r="A83" s="1" t="s">
        <v>135</v>
      </c>
      <c r="B83">
        <v>0.54305141584526262</v>
      </c>
      <c r="C83">
        <v>6.3006387681563858E-2</v>
      </c>
      <c r="D83">
        <v>1.5033311454531909E-2</v>
      </c>
      <c r="E83">
        <v>2.17948007235245E-2</v>
      </c>
      <c r="F83">
        <v>0.19492542787155831</v>
      </c>
      <c r="G83">
        <v>5.725911986869664E-2</v>
      </c>
      <c r="H83">
        <v>0.3671848132647999</v>
      </c>
      <c r="I83">
        <v>0.43316564554521658</v>
      </c>
      <c r="J83">
        <v>8.1688296696144108E-2</v>
      </c>
      <c r="K83">
        <v>9.9774387772541259E-2</v>
      </c>
      <c r="L83">
        <v>0.22804274338280789</v>
      </c>
      <c r="M83">
        <v>9.1212788128431713E-2</v>
      </c>
      <c r="N83">
        <v>2.8001015629169641E-2</v>
      </c>
      <c r="O83">
        <v>4.411176198760363E-2</v>
      </c>
      <c r="P83">
        <v>3.9962294991213683E-2</v>
      </c>
      <c r="Q83">
        <v>2.9987339308215261E-2</v>
      </c>
      <c r="R83">
        <v>2.3603063128301141E-2</v>
      </c>
      <c r="S83">
        <v>8.8718486907070321E-2</v>
      </c>
      <c r="T83">
        <v>5.5274285469922732E-2</v>
      </c>
      <c r="U83">
        <v>0.53046548134586191</v>
      </c>
      <c r="V83">
        <v>0.75279073900116111</v>
      </c>
      <c r="W83">
        <v>1.369581262659749</v>
      </c>
      <c r="X83">
        <v>2.014691072864733E-2</v>
      </c>
      <c r="Y83">
        <v>3.2272797841990078E-3</v>
      </c>
      <c r="Z83">
        <v>0.33947032430465168</v>
      </c>
      <c r="AA83">
        <v>0.43959941676914788</v>
      </c>
      <c r="AB83">
        <v>1.7215278282315201E-3</v>
      </c>
      <c r="AC83">
        <v>0.68558593488681374</v>
      </c>
      <c r="AD83">
        <v>0.63211310753829775</v>
      </c>
      <c r="AE83">
        <v>1.0889876753206991</v>
      </c>
      <c r="AF83">
        <v>0.24566856341099161</v>
      </c>
      <c r="AG83">
        <v>1.3436558949231201</v>
      </c>
      <c r="AH83">
        <v>3.6066593532480629</v>
      </c>
      <c r="AI83">
        <v>0.58550129202891343</v>
      </c>
      <c r="AJ83">
        <v>1.2768073573332721</v>
      </c>
      <c r="AK83">
        <v>0.99307331789078068</v>
      </c>
      <c r="AL83">
        <v>5.4127468484006576</v>
      </c>
      <c r="AM83">
        <v>5.0529282625869879E-4</v>
      </c>
      <c r="AN83">
        <v>0.17865967820654899</v>
      </c>
    </row>
    <row r="84" spans="1:40" x14ac:dyDescent="0.45">
      <c r="A84" s="1" t="s">
        <v>136</v>
      </c>
      <c r="B84">
        <v>1.299864675188533</v>
      </c>
      <c r="C84">
        <v>0.15033458383384601</v>
      </c>
      <c r="D84">
        <v>3.8580899016491942E-2</v>
      </c>
      <c r="E84">
        <v>5.0906178278315867E-2</v>
      </c>
      <c r="F84">
        <v>0.50319883896665585</v>
      </c>
      <c r="G84">
        <v>0.15047259739852831</v>
      </c>
      <c r="H84">
        <v>0.81343012412031057</v>
      </c>
      <c r="I84">
        <v>0.95648493751792585</v>
      </c>
      <c r="J84">
        <v>0.19209092461735491</v>
      </c>
      <c r="K84">
        <v>0.2213626695866506</v>
      </c>
      <c r="L84">
        <v>0.51948418534367358</v>
      </c>
      <c r="M84">
        <v>0.23209980288996779</v>
      </c>
      <c r="N84">
        <v>7.2099275225585041E-2</v>
      </c>
      <c r="O84">
        <v>0.1120570755479111</v>
      </c>
      <c r="P84">
        <v>9.9772256283352484E-2</v>
      </c>
      <c r="Q84">
        <v>7.5183847476672144E-2</v>
      </c>
      <c r="R84">
        <v>5.5938329993021903E-2</v>
      </c>
      <c r="S84">
        <v>0.2281522877680725</v>
      </c>
      <c r="T84">
        <v>0.1235163460719349</v>
      </c>
      <c r="U84">
        <v>1.308882119141038</v>
      </c>
      <c r="V84">
        <v>1.6827516152706581</v>
      </c>
      <c r="W84">
        <v>3.0506119534679659</v>
      </c>
      <c r="X84">
        <v>4.5596756351114182E-2</v>
      </c>
      <c r="Y84">
        <v>8.1269317516177286E-3</v>
      </c>
      <c r="Z84">
        <v>0.75873291282404942</v>
      </c>
      <c r="AA84">
        <v>1.0618465456907129</v>
      </c>
      <c r="AB84">
        <v>4.2922384716535221E-3</v>
      </c>
      <c r="AC84">
        <v>1.5555462388567269</v>
      </c>
      <c r="AD84">
        <v>1.415527577317317</v>
      </c>
      <c r="AE84">
        <v>2.3823236134013621</v>
      </c>
      <c r="AF84">
        <v>0.54010951655709294</v>
      </c>
      <c r="AG84">
        <v>3.055502815981773</v>
      </c>
      <c r="AH84">
        <v>8.0513477473708477</v>
      </c>
      <c r="AI84">
        <v>1.3587651088155439</v>
      </c>
      <c r="AJ84">
        <v>2.991831488101881</v>
      </c>
      <c r="AK84">
        <v>2.2783344915517039</v>
      </c>
      <c r="AL84">
        <v>12.324933153731291</v>
      </c>
      <c r="AM84">
        <v>1.138991926833151E-3</v>
      </c>
      <c r="AN84">
        <v>0.3926531834372825</v>
      </c>
    </row>
    <row r="85" spans="1:40" x14ac:dyDescent="0.45">
      <c r="A85" s="1" t="s">
        <v>137</v>
      </c>
      <c r="B85">
        <v>1.28973183497248</v>
      </c>
      <c r="C85">
        <v>0.1490708978342328</v>
      </c>
      <c r="D85">
        <v>3.8777235558505117E-2</v>
      </c>
      <c r="E85">
        <v>5.0267662697161701E-2</v>
      </c>
      <c r="F85">
        <v>0.50628628688311195</v>
      </c>
      <c r="G85">
        <v>0.15186772804466939</v>
      </c>
      <c r="H85">
        <v>0.79455534154857732</v>
      </c>
      <c r="I85">
        <v>0.93364672092231604</v>
      </c>
      <c r="J85">
        <v>0.18993486202085391</v>
      </c>
      <c r="K85">
        <v>0.2162946359898833</v>
      </c>
      <c r="L85">
        <v>0.51038740618524747</v>
      </c>
      <c r="M85">
        <v>0.2329265161700125</v>
      </c>
      <c r="N85">
        <v>7.2508781101884842E-2</v>
      </c>
      <c r="O85">
        <v>0.1124220702939701</v>
      </c>
      <c r="P85">
        <v>9.9782670576049753E-2</v>
      </c>
      <c r="Q85">
        <v>7.5249628835014626E-2</v>
      </c>
      <c r="R85">
        <v>5.5395323186098043E-2</v>
      </c>
      <c r="S85">
        <v>0.22939702113886151</v>
      </c>
      <c r="T85">
        <v>0.1208708484948645</v>
      </c>
      <c r="U85">
        <v>1.306172233398702</v>
      </c>
      <c r="V85">
        <v>1.6468248562001191</v>
      </c>
      <c r="W85">
        <v>2.983250507880475</v>
      </c>
      <c r="X85">
        <v>4.4738330828076121E-2</v>
      </c>
      <c r="Y85">
        <v>8.1405376071260818E-3</v>
      </c>
      <c r="Z85">
        <v>0.74251295817912655</v>
      </c>
      <c r="AA85">
        <v>1.0554083466309729</v>
      </c>
      <c r="AB85">
        <v>4.2916163529732893E-3</v>
      </c>
      <c r="AC85">
        <v>1.527054261298272</v>
      </c>
      <c r="AD85">
        <v>1.385825246959387</v>
      </c>
      <c r="AE85">
        <v>2.3208128074062611</v>
      </c>
      <c r="AF85">
        <v>0.52672388633976486</v>
      </c>
      <c r="AG85">
        <v>3.000918842123447</v>
      </c>
      <c r="AH85">
        <v>7.8772371188765993</v>
      </c>
      <c r="AI85">
        <v>1.3399973531516041</v>
      </c>
      <c r="AJ85">
        <v>2.9561861103078808</v>
      </c>
      <c r="AK85">
        <v>2.2416768678765759</v>
      </c>
      <c r="AL85">
        <v>12.108028720486599</v>
      </c>
      <c r="AM85">
        <v>1.1166187310598229E-3</v>
      </c>
      <c r="AN85">
        <v>0.38289378234133109</v>
      </c>
    </row>
    <row r="86" spans="1:40" x14ac:dyDescent="0.45">
      <c r="A86" s="1" t="s">
        <v>138</v>
      </c>
      <c r="B86">
        <v>1.2088670750759569</v>
      </c>
      <c r="C86">
        <v>0.14908818438962801</v>
      </c>
      <c r="D86">
        <v>4.5207116731441489E-2</v>
      </c>
      <c r="E86">
        <v>5.5515848738543053E-2</v>
      </c>
      <c r="F86">
        <v>0.45582478473659249</v>
      </c>
      <c r="G86">
        <v>0.13073980080336869</v>
      </c>
      <c r="H86">
        <v>0.45714598547185648</v>
      </c>
      <c r="I86">
        <v>0.38764743081253861</v>
      </c>
      <c r="J86">
        <v>0.28204261668749442</v>
      </c>
      <c r="K86">
        <v>0.14872218520673741</v>
      </c>
      <c r="L86">
        <v>0.56119154581686159</v>
      </c>
      <c r="M86">
        <v>0.26767749121453799</v>
      </c>
      <c r="N86">
        <v>0.121341728612109</v>
      </c>
      <c r="O86">
        <v>0.1652472320597051</v>
      </c>
      <c r="P86">
        <v>0.13581447990022461</v>
      </c>
      <c r="Q86">
        <v>0.12489491409705269</v>
      </c>
      <c r="R86">
        <v>0.10448734531163099</v>
      </c>
      <c r="S86">
        <v>0.89757910128916474</v>
      </c>
      <c r="T86">
        <v>0.14416476069765391</v>
      </c>
      <c r="U86">
        <v>2.2915137359624418</v>
      </c>
      <c r="V86">
        <v>0.91012133683533025</v>
      </c>
      <c r="W86">
        <v>1.180558640416685</v>
      </c>
      <c r="X86">
        <v>2.458751778063006E-2</v>
      </c>
      <c r="Y86">
        <v>2.9335293612082581E-2</v>
      </c>
      <c r="Z86">
        <v>0.37826050334091982</v>
      </c>
      <c r="AA86">
        <v>2.747037962769201</v>
      </c>
      <c r="AB86">
        <v>9.0234979125264694E-3</v>
      </c>
      <c r="AC86">
        <v>0.67856726457888827</v>
      </c>
      <c r="AD86">
        <v>0.71760718053101269</v>
      </c>
      <c r="AE86">
        <v>0.43029295197284118</v>
      </c>
      <c r="AF86">
        <v>0.39991558722894632</v>
      </c>
      <c r="AG86">
        <v>1.0772290820523971</v>
      </c>
      <c r="AH86">
        <v>2.6762999926836151</v>
      </c>
      <c r="AI86">
        <v>12.30827640624906</v>
      </c>
      <c r="AJ86">
        <v>8.0015891644906212</v>
      </c>
      <c r="AK86">
        <v>4.2336953691949981</v>
      </c>
      <c r="AL86">
        <v>34.521313311718799</v>
      </c>
      <c r="AM86">
        <v>7.114271102124874E-4</v>
      </c>
      <c r="AN86">
        <v>0.17875364518689679</v>
      </c>
    </row>
    <row r="87" spans="1:40" x14ac:dyDescent="0.45">
      <c r="A87" s="1" t="s">
        <v>139</v>
      </c>
      <c r="B87">
        <v>0.68444242246095988</v>
      </c>
      <c r="C87">
        <v>7.7960662370576375E-2</v>
      </c>
      <c r="D87">
        <v>2.6802261473609638E-2</v>
      </c>
      <c r="E87">
        <v>2.3650320259018281E-2</v>
      </c>
      <c r="F87">
        <v>0.35644757631696572</v>
      </c>
      <c r="G87">
        <v>0.1127478795565157</v>
      </c>
      <c r="H87">
        <v>0.26473019750076582</v>
      </c>
      <c r="I87">
        <v>0.30288237451334532</v>
      </c>
      <c r="J87">
        <v>9.2549096980083984E-2</v>
      </c>
      <c r="K87">
        <v>7.2935684396140857E-2</v>
      </c>
      <c r="L87">
        <v>0.2076617646235063</v>
      </c>
      <c r="M87">
        <v>0.15661466105345589</v>
      </c>
      <c r="N87">
        <v>5.0643495613379413E-2</v>
      </c>
      <c r="O87">
        <v>7.5167516212784891E-2</v>
      </c>
      <c r="P87">
        <v>6.2821464002688232E-2</v>
      </c>
      <c r="Q87">
        <v>4.8095504171244287E-2</v>
      </c>
      <c r="R87">
        <v>2.8058447849945649E-2</v>
      </c>
      <c r="S87">
        <v>0.15959011687482719</v>
      </c>
      <c r="T87">
        <v>4.3076956719795348E-2</v>
      </c>
      <c r="U87">
        <v>0.78698574530236443</v>
      </c>
      <c r="V87">
        <v>0.58836581780312958</v>
      </c>
      <c r="W87">
        <v>1.037516274335935</v>
      </c>
      <c r="X87">
        <v>1.7444414414810799E-2</v>
      </c>
      <c r="Y87">
        <v>5.2836117218102909E-3</v>
      </c>
      <c r="Z87">
        <v>0.26501313463980558</v>
      </c>
      <c r="AA87">
        <v>0.58311804600720818</v>
      </c>
      <c r="AB87">
        <v>2.6886354699325009E-3</v>
      </c>
      <c r="AC87">
        <v>0.60547655909930886</v>
      </c>
      <c r="AD87">
        <v>0.50170830043205439</v>
      </c>
      <c r="AE87">
        <v>0.69399717121978954</v>
      </c>
      <c r="AF87">
        <v>0.16464611700989859</v>
      </c>
      <c r="AG87">
        <v>1.2073493093405521</v>
      </c>
      <c r="AH87">
        <v>2.7862150803326711</v>
      </c>
      <c r="AI87">
        <v>0.60875354002678761</v>
      </c>
      <c r="AJ87">
        <v>1.414515160164711</v>
      </c>
      <c r="AK87">
        <v>0.95302381109267909</v>
      </c>
      <c r="AL87">
        <v>4.9127438236946244</v>
      </c>
      <c r="AM87">
        <v>4.2361806054034889E-4</v>
      </c>
      <c r="AN87">
        <v>0.11932762742343531</v>
      </c>
    </row>
    <row r="88" spans="1:40" x14ac:dyDescent="0.45">
      <c r="A88" s="1" t="s">
        <v>140</v>
      </c>
      <c r="B88">
        <v>0.45593542165340017</v>
      </c>
      <c r="C88">
        <v>5.2786347249292202E-2</v>
      </c>
      <c r="D88">
        <v>1.323146781329817E-2</v>
      </c>
      <c r="E88">
        <v>1.8002007022137161E-2</v>
      </c>
      <c r="F88">
        <v>0.17225503481921581</v>
      </c>
      <c r="G88">
        <v>5.1224026608729642E-2</v>
      </c>
      <c r="H88">
        <v>0.29290557281970092</v>
      </c>
      <c r="I88">
        <v>0.34480772558685568</v>
      </c>
      <c r="J88">
        <v>6.7775914000208964E-2</v>
      </c>
      <c r="K88">
        <v>7.9668356607623225E-2</v>
      </c>
      <c r="L88">
        <v>0.18526864775985269</v>
      </c>
      <c r="M88">
        <v>7.9814151685460633E-2</v>
      </c>
      <c r="N88">
        <v>2.4700929575925901E-2</v>
      </c>
      <c r="O88">
        <v>3.8554702349476527E-2</v>
      </c>
      <c r="P88">
        <v>3.4518438867523503E-2</v>
      </c>
      <c r="Q88">
        <v>2.5976447658119649E-2</v>
      </c>
      <c r="R88">
        <v>1.9685473815755181E-2</v>
      </c>
      <c r="S88">
        <v>7.8195034138289779E-2</v>
      </c>
      <c r="T88">
        <v>4.4343056726073332E-2</v>
      </c>
      <c r="U88">
        <v>0.45456071872099862</v>
      </c>
      <c r="V88">
        <v>0.60404772230095416</v>
      </c>
      <c r="W88">
        <v>1.096411647036297</v>
      </c>
      <c r="X88">
        <v>1.629792749993509E-2</v>
      </c>
      <c r="Y88">
        <v>2.8039679297935109E-3</v>
      </c>
      <c r="Z88">
        <v>0.27237073161648362</v>
      </c>
      <c r="AA88">
        <v>0.37133535841132831</v>
      </c>
      <c r="AB88">
        <v>1.485643736577995E-3</v>
      </c>
      <c r="AC88">
        <v>0.55552792181418287</v>
      </c>
      <c r="AD88">
        <v>0.50780943398225797</v>
      </c>
      <c r="AE88">
        <v>0.86161721371166933</v>
      </c>
      <c r="AF88">
        <v>0.19500291021560909</v>
      </c>
      <c r="AG88">
        <v>1.090366508317288</v>
      </c>
      <c r="AH88">
        <v>2.89148714223403</v>
      </c>
      <c r="AI88">
        <v>0.48154604067516232</v>
      </c>
      <c r="AJ88">
        <v>1.0568654732854541</v>
      </c>
      <c r="AK88">
        <v>0.81058314107648</v>
      </c>
      <c r="AL88">
        <v>4.3962138246758604</v>
      </c>
      <c r="AM88">
        <v>4.0768002904584938E-4</v>
      </c>
      <c r="AN88">
        <v>0.1417818737120333</v>
      </c>
    </row>
    <row r="89" spans="1:40" x14ac:dyDescent="0.45">
      <c r="A89" s="1" t="s">
        <v>141</v>
      </c>
      <c r="B89">
        <v>0.1051014498756879</v>
      </c>
      <c r="C89">
        <v>1.2492578808614921E-2</v>
      </c>
      <c r="D89">
        <v>1.2933791652094569E-3</v>
      </c>
      <c r="E89">
        <v>5.0039178599937811E-3</v>
      </c>
      <c r="F89">
        <v>1.493428749857798E-2</v>
      </c>
      <c r="G89">
        <v>2.7323067159470602E-3</v>
      </c>
      <c r="H89">
        <v>0.1118150293030129</v>
      </c>
      <c r="I89">
        <v>0.13384531315525811</v>
      </c>
      <c r="J89">
        <v>1.7951292571008869E-2</v>
      </c>
      <c r="K89">
        <v>3.0177296936978421E-2</v>
      </c>
      <c r="L89">
        <v>6.0544893696417343E-2</v>
      </c>
      <c r="M89">
        <v>9.0829228714694159E-3</v>
      </c>
      <c r="N89">
        <v>2.260562655263467E-3</v>
      </c>
      <c r="O89">
        <v>4.5106243827891853E-3</v>
      </c>
      <c r="P89">
        <v>5.1717204062498258E-3</v>
      </c>
      <c r="Q89">
        <v>3.684347912922336E-3</v>
      </c>
      <c r="R89">
        <v>4.9158274980542049E-3</v>
      </c>
      <c r="S89">
        <v>7.3411422323962257E-3</v>
      </c>
      <c r="T89">
        <v>1.616841409578024E-2</v>
      </c>
      <c r="U89">
        <v>7.8303223595615659E-2</v>
      </c>
      <c r="V89">
        <v>0.21985233893704281</v>
      </c>
      <c r="W89">
        <v>0.40675929902914332</v>
      </c>
      <c r="X89">
        <v>5.5345320050957259E-3</v>
      </c>
      <c r="Y89">
        <v>3.743951674462078E-4</v>
      </c>
      <c r="Z89">
        <v>9.920598552141803E-2</v>
      </c>
      <c r="AA89">
        <v>7.9099746677957411E-2</v>
      </c>
      <c r="AB89">
        <v>2.2642058427342821E-4</v>
      </c>
      <c r="AC89">
        <v>0.18589728463070121</v>
      </c>
      <c r="AD89">
        <v>0.18303206558006291</v>
      </c>
      <c r="AE89">
        <v>0.35036912382518542</v>
      </c>
      <c r="AF89">
        <v>7.7377526042656561E-2</v>
      </c>
      <c r="AG89">
        <v>0.36007513239661221</v>
      </c>
      <c r="AH89">
        <v>1.0600470847463439</v>
      </c>
      <c r="AI89">
        <v>0.13989854282620509</v>
      </c>
      <c r="AJ89">
        <v>0.28717711403059942</v>
      </c>
      <c r="AK89">
        <v>0.25363782661990952</v>
      </c>
      <c r="AL89">
        <v>1.44041633143751</v>
      </c>
      <c r="AM89">
        <v>1.416672834963853E-4</v>
      </c>
      <c r="AN89">
        <v>5.6356162797600882E-2</v>
      </c>
    </row>
    <row r="90" spans="1:40" x14ac:dyDescent="0.45">
      <c r="A90" s="1" t="s">
        <v>142</v>
      </c>
      <c r="B90">
        <v>2.8890844186570241</v>
      </c>
      <c r="C90">
        <v>0.30299159029826972</v>
      </c>
      <c r="D90">
        <v>6.3623284186458823E-2</v>
      </c>
      <c r="E90">
        <v>3.1073317836272301E-2</v>
      </c>
      <c r="F90">
        <v>1.3536577389969531</v>
      </c>
      <c r="G90">
        <v>0.23981051235015249</v>
      </c>
      <c r="H90">
        <v>1.7486850122488069</v>
      </c>
      <c r="I90">
        <v>2.1036549232267689</v>
      </c>
      <c r="J90">
        <v>0.86327176755491764</v>
      </c>
      <c r="K90">
        <v>1.175212908660862</v>
      </c>
      <c r="L90">
        <v>1.031858201567615</v>
      </c>
      <c r="M90">
        <v>0.43101489011574379</v>
      </c>
      <c r="N90">
        <v>0.1112914304675884</v>
      </c>
      <c r="O90">
        <v>0.18046148983057811</v>
      </c>
      <c r="P90">
        <v>0.24735688680994239</v>
      </c>
      <c r="Q90">
        <v>0.16511298308216699</v>
      </c>
      <c r="R90">
        <v>0.2208212680354365</v>
      </c>
      <c r="S90">
        <v>0.36444840168138021</v>
      </c>
      <c r="T90">
        <v>0.212934727101567</v>
      </c>
      <c r="U90">
        <v>34.662776696553259</v>
      </c>
      <c r="V90">
        <v>15.61497810865519</v>
      </c>
      <c r="W90">
        <v>22.42968253157375</v>
      </c>
      <c r="X90">
        <v>7.1200252671520026E-2</v>
      </c>
      <c r="Y90">
        <v>1.152040511672491E-2</v>
      </c>
      <c r="Z90">
        <v>1.179990676239826</v>
      </c>
      <c r="AA90">
        <v>1.332758944716488</v>
      </c>
      <c r="AB90">
        <v>7.8464827571466268E-3</v>
      </c>
      <c r="AC90">
        <v>0.84391543310396055</v>
      </c>
      <c r="AD90">
        <v>6.386766990625766</v>
      </c>
      <c r="AE90">
        <v>0.52287246206180593</v>
      </c>
      <c r="AF90">
        <v>0.72333007603039301</v>
      </c>
      <c r="AG90">
        <v>3.320308028492081</v>
      </c>
      <c r="AH90">
        <v>7.1412127886165182</v>
      </c>
      <c r="AI90">
        <v>1.2641301665787019</v>
      </c>
      <c r="AJ90">
        <v>4.0359355429271568</v>
      </c>
      <c r="AK90">
        <v>3.9634923873591381</v>
      </c>
      <c r="AL90">
        <v>31.582599284524338</v>
      </c>
      <c r="AM90">
        <v>1.6597137273929141E-3</v>
      </c>
      <c r="AN90">
        <v>0.46630347371236258</v>
      </c>
    </row>
    <row r="91" spans="1:40" x14ac:dyDescent="0.45">
      <c r="A91" s="1" t="s">
        <v>143</v>
      </c>
      <c r="B91">
        <v>0.96514365854753881</v>
      </c>
      <c r="C91">
        <v>0.1103008885502985</v>
      </c>
      <c r="D91">
        <v>3.5805258731205811E-2</v>
      </c>
      <c r="E91">
        <v>3.4316801972546877E-2</v>
      </c>
      <c r="F91">
        <v>0.47458249324416701</v>
      </c>
      <c r="G91">
        <v>0.14871154812844081</v>
      </c>
      <c r="H91">
        <v>0.4234537787767691</v>
      </c>
      <c r="I91">
        <v>0.48864998623310418</v>
      </c>
      <c r="J91">
        <v>0.1331405869190514</v>
      </c>
      <c r="K91">
        <v>0.1162223814869553</v>
      </c>
      <c r="L91">
        <v>0.31302350041775368</v>
      </c>
      <c r="M91">
        <v>0.21029716411842889</v>
      </c>
      <c r="N91">
        <v>6.7525680324538748E-2</v>
      </c>
      <c r="O91">
        <v>0.10103914004482401</v>
      </c>
      <c r="P91">
        <v>8.5431787798308054E-2</v>
      </c>
      <c r="Q91">
        <v>6.5211889785682875E-2</v>
      </c>
      <c r="R91">
        <v>3.9993639669881079E-2</v>
      </c>
      <c r="S91">
        <v>0.21294335796398009</v>
      </c>
      <c r="T91">
        <v>6.7476541403727552E-2</v>
      </c>
      <c r="U91">
        <v>1.07975799474532</v>
      </c>
      <c r="V91">
        <v>0.92093385963777374</v>
      </c>
      <c r="W91">
        <v>1.6374053082071029</v>
      </c>
      <c r="X91">
        <v>2.661131854801816E-2</v>
      </c>
      <c r="Y91">
        <v>7.1425677671928464E-3</v>
      </c>
      <c r="Z91">
        <v>0.41493577942146959</v>
      </c>
      <c r="AA91">
        <v>0.81490496707077698</v>
      </c>
      <c r="AB91">
        <v>3.6598939431220462E-3</v>
      </c>
      <c r="AC91">
        <v>0.91928007682926927</v>
      </c>
      <c r="AD91">
        <v>0.78216538297522109</v>
      </c>
      <c r="AE91">
        <v>1.150437867436652</v>
      </c>
      <c r="AF91">
        <v>0.26888460545635201</v>
      </c>
      <c r="AG91">
        <v>1.8256089778890321</v>
      </c>
      <c r="AH91">
        <v>4.3744392608727267</v>
      </c>
      <c r="AI91">
        <v>0.89112827417862039</v>
      </c>
      <c r="AJ91">
        <v>2.043941579639649</v>
      </c>
      <c r="AK91">
        <v>1.4194910336652879</v>
      </c>
      <c r="AL91">
        <v>7.4110260474053078</v>
      </c>
      <c r="AM91">
        <v>6.5134781453516071E-4</v>
      </c>
      <c r="AN91">
        <v>0.19506965705440879</v>
      </c>
    </row>
    <row r="92" spans="1:40" x14ac:dyDescent="0.45">
      <c r="A92" s="1" t="s">
        <v>144</v>
      </c>
      <c r="B92">
        <v>0.46267332179834592</v>
      </c>
      <c r="C92">
        <v>5.2770546752826449E-2</v>
      </c>
      <c r="D92">
        <v>1.7737476295344761E-2</v>
      </c>
      <c r="E92">
        <v>1.6172266453159129E-2</v>
      </c>
      <c r="F92">
        <v>0.23558799219107851</v>
      </c>
      <c r="G92">
        <v>7.4250325225495226E-2</v>
      </c>
      <c r="H92">
        <v>0.18854726013642939</v>
      </c>
      <c r="I92">
        <v>0.21651766315701071</v>
      </c>
      <c r="J92">
        <v>6.3066005972750402E-2</v>
      </c>
      <c r="K92">
        <v>5.1861793419132919E-2</v>
      </c>
      <c r="L92">
        <v>0.14423955728696361</v>
      </c>
      <c r="M92">
        <v>0.103851680024123</v>
      </c>
      <c r="N92">
        <v>3.3490662194911522E-2</v>
      </c>
      <c r="O92">
        <v>4.9864209864310199E-2</v>
      </c>
      <c r="P92">
        <v>4.1863148584798643E-2</v>
      </c>
      <c r="Q92">
        <v>3.2012939198779067E-2</v>
      </c>
      <c r="R92">
        <v>1.9048970854082411E-2</v>
      </c>
      <c r="S92">
        <v>0.1055666457164546</v>
      </c>
      <c r="T92">
        <v>3.0407310898594119E-2</v>
      </c>
      <c r="U92">
        <v>0.52625580643177938</v>
      </c>
      <c r="V92">
        <v>0.4151850910692077</v>
      </c>
      <c r="W92">
        <v>0.73470315465767777</v>
      </c>
      <c r="X92">
        <v>1.2177160703654469E-2</v>
      </c>
      <c r="Y92">
        <v>3.5127426645199362E-3</v>
      </c>
      <c r="Z92">
        <v>0.1870328662992996</v>
      </c>
      <c r="AA92">
        <v>0.39277174856292402</v>
      </c>
      <c r="AB92">
        <v>1.7923456393491629E-3</v>
      </c>
      <c r="AC92">
        <v>0.421820093933161</v>
      </c>
      <c r="AD92">
        <v>0.3534360615183863</v>
      </c>
      <c r="AE92">
        <v>0.50199841663953171</v>
      </c>
      <c r="AF92">
        <v>0.1183212219750695</v>
      </c>
      <c r="AG92">
        <v>0.83969879387714808</v>
      </c>
      <c r="AH92">
        <v>1.968667499324503</v>
      </c>
      <c r="AI92">
        <v>0.41776645799241541</v>
      </c>
      <c r="AJ92">
        <v>0.96562423208432024</v>
      </c>
      <c r="AK92">
        <v>0.65869453601946959</v>
      </c>
      <c r="AL92">
        <v>3.4134265502919239</v>
      </c>
      <c r="AM92">
        <v>2.9668840445094862E-4</v>
      </c>
      <c r="AN92">
        <v>8.5790852601229511E-2</v>
      </c>
    </row>
    <row r="93" spans="1:40" x14ac:dyDescent="0.45">
      <c r="A93" s="1" t="s">
        <v>145</v>
      </c>
      <c r="B93">
        <v>0.34890285052322351</v>
      </c>
      <c r="C93">
        <v>4.0772274008120023E-2</v>
      </c>
      <c r="D93">
        <v>8.0796126005458681E-3</v>
      </c>
      <c r="E93">
        <v>1.477060814640342E-2</v>
      </c>
      <c r="F93">
        <v>0.10296828824474639</v>
      </c>
      <c r="G93">
        <v>2.863014622396574E-2</v>
      </c>
      <c r="H93">
        <v>0.27572689160294511</v>
      </c>
      <c r="I93">
        <v>0.32716667088943069</v>
      </c>
      <c r="J93">
        <v>5.4575903000172003E-2</v>
      </c>
      <c r="K93">
        <v>7.4721460848976476E-2</v>
      </c>
      <c r="L93">
        <v>0.16254763699746691</v>
      </c>
      <c r="M93">
        <v>5.0229229000058537E-2</v>
      </c>
      <c r="N93">
        <v>1.4903993230444669E-2</v>
      </c>
      <c r="O93">
        <v>2.4406838762869799E-2</v>
      </c>
      <c r="P93">
        <v>2.3171458436270911E-2</v>
      </c>
      <c r="Q93">
        <v>1.719569251226637E-2</v>
      </c>
      <c r="R93">
        <v>1.5504380146029E-2</v>
      </c>
      <c r="S93">
        <v>4.7396518249618047E-2</v>
      </c>
      <c r="T93">
        <v>4.0858163364662248E-2</v>
      </c>
      <c r="U93">
        <v>0.31701302046797181</v>
      </c>
      <c r="V93">
        <v>0.55611459947044639</v>
      </c>
      <c r="W93">
        <v>1.018378848175655</v>
      </c>
      <c r="X93">
        <v>1.454192014837591E-2</v>
      </c>
      <c r="Y93">
        <v>1.8290125160591161E-3</v>
      </c>
      <c r="Z93">
        <v>0.25084169470078349</v>
      </c>
      <c r="AA93">
        <v>0.27659382564978602</v>
      </c>
      <c r="AB93">
        <v>1.0017445083938259E-3</v>
      </c>
      <c r="AC93">
        <v>0.49246864396353263</v>
      </c>
      <c r="AD93">
        <v>0.46542528804073291</v>
      </c>
      <c r="AE93">
        <v>0.83606478655913175</v>
      </c>
      <c r="AF93">
        <v>0.18698547679435579</v>
      </c>
      <c r="AG93">
        <v>0.96101129604309099</v>
      </c>
      <c r="AH93">
        <v>2.6709427475295562</v>
      </c>
      <c r="AI93">
        <v>0.40214797998811569</v>
      </c>
      <c r="AJ93">
        <v>0.85947716408668673</v>
      </c>
      <c r="AK93">
        <v>0.69806600534827645</v>
      </c>
      <c r="AL93">
        <v>3.861442905385517</v>
      </c>
      <c r="AM93">
        <v>3.6751071382630501E-4</v>
      </c>
      <c r="AN93">
        <v>0.13606537049594211</v>
      </c>
    </row>
    <row r="94" spans="1:40" x14ac:dyDescent="0.45">
      <c r="A94" s="1" t="s">
        <v>146</v>
      </c>
      <c r="B94">
        <v>0.8147947951241834</v>
      </c>
      <c r="C94">
        <v>9.5521338204878944E-2</v>
      </c>
      <c r="D94">
        <v>1.7213165358917409E-2</v>
      </c>
      <c r="E94">
        <v>3.5298652708512679E-2</v>
      </c>
      <c r="F94">
        <v>0.21712038868196651</v>
      </c>
      <c r="G94">
        <v>5.8308841608562138E-2</v>
      </c>
      <c r="H94">
        <v>0.68564180403846298</v>
      </c>
      <c r="I94">
        <v>0.81525361531875529</v>
      </c>
      <c r="J94">
        <v>0.12964460683792289</v>
      </c>
      <c r="K94">
        <v>0.18562712893776909</v>
      </c>
      <c r="L94">
        <v>0.39640473356695272</v>
      </c>
      <c r="M94">
        <v>0.10852323613516621</v>
      </c>
      <c r="N94">
        <v>3.1570337550984803E-2</v>
      </c>
      <c r="O94">
        <v>5.2873422035602621E-2</v>
      </c>
      <c r="P94">
        <v>5.1487989206748762E-2</v>
      </c>
      <c r="Q94">
        <v>3.7986624922072602E-2</v>
      </c>
      <c r="R94">
        <v>3.6563590555502463E-2</v>
      </c>
      <c r="S94">
        <v>0.1006185312907532</v>
      </c>
      <c r="T94">
        <v>0.10101919221175</v>
      </c>
      <c r="U94">
        <v>0.71537125747815244</v>
      </c>
      <c r="V94">
        <v>1.374647691760468</v>
      </c>
      <c r="W94">
        <v>2.5233419922198199</v>
      </c>
      <c r="X94">
        <v>3.5634668770466803E-2</v>
      </c>
      <c r="Y94">
        <v>4.0150490991983073E-3</v>
      </c>
      <c r="Z94">
        <v>0.62010697614946875</v>
      </c>
      <c r="AA94">
        <v>0.63980689014070835</v>
      </c>
      <c r="AB94">
        <v>2.230038257127435E-3</v>
      </c>
      <c r="AC94">
        <v>1.204560425217331</v>
      </c>
      <c r="AD94">
        <v>1.1490705992195831</v>
      </c>
      <c r="AE94">
        <v>2.095448103030221</v>
      </c>
      <c r="AF94">
        <v>0.46722021820746817</v>
      </c>
      <c r="AG94">
        <v>2.3466978137234231</v>
      </c>
      <c r="AH94">
        <v>6.6082342833214822</v>
      </c>
      <c r="AI94">
        <v>0.96636214243849983</v>
      </c>
      <c r="AJ94">
        <v>2.0481755008026048</v>
      </c>
      <c r="AK94">
        <v>1.6931218059251329</v>
      </c>
      <c r="AL94">
        <v>9.4199822394723789</v>
      </c>
      <c r="AM94">
        <v>9.0318355709077727E-4</v>
      </c>
      <c r="AN94">
        <v>0.34005907743402602</v>
      </c>
    </row>
    <row r="95" spans="1:40" x14ac:dyDescent="0.45">
      <c r="A95" s="1" t="s">
        <v>147</v>
      </c>
      <c r="B95">
        <v>1.149215277151207</v>
      </c>
      <c r="C95">
        <v>0.13324039041969199</v>
      </c>
      <c r="D95">
        <v>3.2327589757383951E-2</v>
      </c>
      <c r="E95">
        <v>4.5872729649515068E-2</v>
      </c>
      <c r="F95">
        <v>0.4197507906036671</v>
      </c>
      <c r="G95">
        <v>0.1238273663525214</v>
      </c>
      <c r="H95">
        <v>0.76408732586868999</v>
      </c>
      <c r="I95">
        <v>0.90077298537592054</v>
      </c>
      <c r="J95">
        <v>0.1721894265438462</v>
      </c>
      <c r="K95">
        <v>0.20768939176632739</v>
      </c>
      <c r="L95">
        <v>0.47737102076779309</v>
      </c>
      <c r="M95">
        <v>0.1957509136452952</v>
      </c>
      <c r="N95">
        <v>6.0260510763302508E-2</v>
      </c>
      <c r="O95">
        <v>9.4630325811431396E-2</v>
      </c>
      <c r="P95">
        <v>8.5383641311758601E-2</v>
      </c>
      <c r="Q95">
        <v>6.4133562399900007E-2</v>
      </c>
      <c r="R95">
        <v>4.9838679775267632E-2</v>
      </c>
      <c r="S95">
        <v>0.19087271434372999</v>
      </c>
      <c r="T95">
        <v>0.11523314427915771</v>
      </c>
      <c r="U95">
        <v>1.130326232496413</v>
      </c>
      <c r="V95">
        <v>1.5694922824666051</v>
      </c>
      <c r="W95">
        <v>2.8532844338099208</v>
      </c>
      <c r="X95">
        <v>4.2115338718370601E-2</v>
      </c>
      <c r="Y95">
        <v>6.9091769937993062E-3</v>
      </c>
      <c r="Z95">
        <v>0.70774089677894214</v>
      </c>
      <c r="AA95">
        <v>0.93218941847233816</v>
      </c>
      <c r="AB95">
        <v>3.6770712634122131E-3</v>
      </c>
      <c r="AC95">
        <v>1.433932366990267</v>
      </c>
      <c r="AD95">
        <v>1.318392856184029</v>
      </c>
      <c r="AE95">
        <v>2.260149899051318</v>
      </c>
      <c r="AF95">
        <v>0.51040404297094122</v>
      </c>
      <c r="AG95">
        <v>2.8116677857903172</v>
      </c>
      <c r="AH95">
        <v>7.5173811767730703</v>
      </c>
      <c r="AI95">
        <v>1.230597437740335</v>
      </c>
      <c r="AJ95">
        <v>2.689264887410721</v>
      </c>
      <c r="AK95">
        <v>2.082026237848309</v>
      </c>
      <c r="AL95">
        <v>11.32965727585232</v>
      </c>
      <c r="AM95">
        <v>1.055361112190136E-3</v>
      </c>
      <c r="AN95">
        <v>0.3711587745006133</v>
      </c>
    </row>
    <row r="96" spans="1:40" x14ac:dyDescent="0.45">
      <c r="A96" s="1" t="s">
        <v>148</v>
      </c>
      <c r="B96">
        <v>4.7436770479260959</v>
      </c>
      <c r="C96">
        <v>0.38612937321214758</v>
      </c>
      <c r="D96">
        <v>3.8448146569807967E-2</v>
      </c>
      <c r="E96">
        <v>0.14931774936260581</v>
      </c>
      <c r="F96">
        <v>0.63182156195230355</v>
      </c>
      <c r="G96">
        <v>9.2526742765704509E-2</v>
      </c>
      <c r="H96">
        <v>20.92319771197938</v>
      </c>
      <c r="I96">
        <v>8.5592034870685989</v>
      </c>
      <c r="J96">
        <v>0.41113844024016277</v>
      </c>
      <c r="K96">
        <v>1.037563815247416</v>
      </c>
      <c r="L96">
        <v>4.7490692810234236</v>
      </c>
      <c r="M96">
        <v>0.29841999998423108</v>
      </c>
      <c r="N96">
        <v>9.8929968856707073E-2</v>
      </c>
      <c r="O96">
        <v>0.10668524660827219</v>
      </c>
      <c r="P96">
        <v>0.21906302205451031</v>
      </c>
      <c r="Q96">
        <v>0.1110085994249661</v>
      </c>
      <c r="R96">
        <v>6.9955478908660038E-2</v>
      </c>
      <c r="S96">
        <v>5.9766889514466657</v>
      </c>
      <c r="T96">
        <v>0.18885780629429291</v>
      </c>
      <c r="U96">
        <v>1.302991819665511</v>
      </c>
      <c r="V96">
        <v>13.41697231358488</v>
      </c>
      <c r="W96">
        <v>16.935527106688731</v>
      </c>
      <c r="X96">
        <v>7.7626048167447975E-2</v>
      </c>
      <c r="Y96">
        <v>8.5182419918344368E-3</v>
      </c>
      <c r="Z96">
        <v>1.394076130939079</v>
      </c>
      <c r="AA96">
        <v>1.0297972145298671</v>
      </c>
      <c r="AB96">
        <v>4.2980011431906348E-3</v>
      </c>
      <c r="AC96">
        <v>1.246532648766753</v>
      </c>
      <c r="AD96">
        <v>1.2655672943851879</v>
      </c>
      <c r="AE96">
        <v>1.4653031616605989</v>
      </c>
      <c r="AF96">
        <v>0.43994859671850961</v>
      </c>
      <c r="AG96">
        <v>4.5967774536991071</v>
      </c>
      <c r="AH96">
        <v>17.078988124120698</v>
      </c>
      <c r="AI96">
        <v>1.234855646282925</v>
      </c>
      <c r="AJ96">
        <v>564.26949242436353</v>
      </c>
      <c r="AK96">
        <v>266.69671316453389</v>
      </c>
      <c r="AL96">
        <v>29.20811320539438</v>
      </c>
      <c r="AM96">
        <v>2.4886445166860901E-3</v>
      </c>
      <c r="AN96">
        <v>0.5033184188608969</v>
      </c>
    </row>
    <row r="97" spans="1:40" x14ac:dyDescent="0.45">
      <c r="A97" s="1" t="s">
        <v>149</v>
      </c>
      <c r="B97">
        <v>0.45687807641140882</v>
      </c>
      <c r="C97">
        <v>5.2015982949634151E-2</v>
      </c>
      <c r="D97">
        <v>8.5291241588795318E-3</v>
      </c>
      <c r="E97">
        <v>3.2883683218128797E-2</v>
      </c>
      <c r="F97">
        <v>0.142641658850549</v>
      </c>
      <c r="G97">
        <v>2.8927998377081411E-2</v>
      </c>
      <c r="H97">
        <v>0.64805775332406113</v>
      </c>
      <c r="I97">
        <v>0.63560848608190867</v>
      </c>
      <c r="J97">
        <v>6.1447310400911732E-2</v>
      </c>
      <c r="K97">
        <v>0.17149471285169449</v>
      </c>
      <c r="L97">
        <v>0.34376455966723629</v>
      </c>
      <c r="M97">
        <v>7.2113395517353587E-2</v>
      </c>
      <c r="N97">
        <v>1.876533473304029E-2</v>
      </c>
      <c r="O97">
        <v>3.2242565893943739E-2</v>
      </c>
      <c r="P97">
        <v>3.5667684531584337E-2</v>
      </c>
      <c r="Q97">
        <v>2.599319577229119E-2</v>
      </c>
      <c r="R97">
        <v>1.6246107818978849E-2</v>
      </c>
      <c r="S97">
        <v>0.10709528427363529</v>
      </c>
      <c r="T97">
        <v>0.16071626202820519</v>
      </c>
      <c r="U97">
        <v>0.35942164083180062</v>
      </c>
      <c r="V97">
        <v>1.475580651722908</v>
      </c>
      <c r="W97">
        <v>1.9242377827274899</v>
      </c>
      <c r="X97">
        <v>6.8121362369367292E-2</v>
      </c>
      <c r="Y97">
        <v>2.2441582660437539E-3</v>
      </c>
      <c r="Z97">
        <v>1.228392207408864</v>
      </c>
      <c r="AA97">
        <v>0.39649677724348859</v>
      </c>
      <c r="AB97">
        <v>1.4413678524663001E-3</v>
      </c>
      <c r="AC97">
        <v>0.27924358753016842</v>
      </c>
      <c r="AD97">
        <v>0.69222021976956516</v>
      </c>
      <c r="AE97">
        <v>0.37909272517205628</v>
      </c>
      <c r="AF97">
        <v>112.15565444686609</v>
      </c>
      <c r="AG97">
        <v>1.9377222319666221</v>
      </c>
      <c r="AH97">
        <v>7.4463216735372848</v>
      </c>
      <c r="AI97">
        <v>107.6791740551282</v>
      </c>
      <c r="AJ97">
        <v>20.634728787476838</v>
      </c>
      <c r="AK97">
        <v>201.3892389539744</v>
      </c>
      <c r="AL97">
        <v>3.9734667726072819</v>
      </c>
      <c r="AM97">
        <v>3.9726081547215701E-4</v>
      </c>
      <c r="AN97">
        <v>0.39553579965498331</v>
      </c>
    </row>
    <row r="98" spans="1:40" x14ac:dyDescent="0.45">
      <c r="A98" s="1" t="s">
        <v>150</v>
      </c>
      <c r="B98">
        <v>8.1354552312869283E-2</v>
      </c>
      <c r="C98">
        <v>8.7711149871104455E-3</v>
      </c>
      <c r="D98">
        <v>1.0290059944436771E-3</v>
      </c>
      <c r="E98">
        <v>4.3855466482852013E-3</v>
      </c>
      <c r="F98">
        <v>3.6731414924954547E-2</v>
      </c>
      <c r="G98">
        <v>6.095705374955099E-3</v>
      </c>
      <c r="H98">
        <v>7.0770770545580272E-2</v>
      </c>
      <c r="I98">
        <v>8.1103383870935464E-2</v>
      </c>
      <c r="J98">
        <v>6.4920247806436659E-3</v>
      </c>
      <c r="K98">
        <v>2.6154115318288249E-2</v>
      </c>
      <c r="L98">
        <v>5.2771524760898067E-2</v>
      </c>
      <c r="M98">
        <v>8.4181101199906818E-3</v>
      </c>
      <c r="N98">
        <v>2.1765307675125252E-3</v>
      </c>
      <c r="O98">
        <v>3.983670345373203E-3</v>
      </c>
      <c r="P98">
        <v>5.2045731765187576E-3</v>
      </c>
      <c r="Q98">
        <v>3.286037586347457E-3</v>
      </c>
      <c r="R98">
        <v>2.1719252840194029E-3</v>
      </c>
      <c r="S98">
        <v>8.2491922198016064E-3</v>
      </c>
      <c r="T98">
        <v>40.576640192184449</v>
      </c>
      <c r="U98">
        <v>3.1620319501799728E-2</v>
      </c>
      <c r="V98">
        <v>0.1065194402162836</v>
      </c>
      <c r="W98">
        <v>0.17040087702265949</v>
      </c>
      <c r="X98">
        <v>2.835966668796778E-3</v>
      </c>
      <c r="Y98">
        <v>3.6330433337562052E-4</v>
      </c>
      <c r="Z98">
        <v>5.0999330717867941E-2</v>
      </c>
      <c r="AA98">
        <v>4.4784417656436037E-2</v>
      </c>
      <c r="AB98">
        <v>1.2808467048603401E-4</v>
      </c>
      <c r="AC98">
        <v>3.584515145941021E-2</v>
      </c>
      <c r="AD98">
        <v>0.21759043479668641</v>
      </c>
      <c r="AE98">
        <v>4.5672083113611629E-2</v>
      </c>
      <c r="AF98">
        <v>6.3040551044491591E-2</v>
      </c>
      <c r="AG98">
        <v>0.28537306474498508</v>
      </c>
      <c r="AH98">
        <v>84.212437694739947</v>
      </c>
      <c r="AI98">
        <v>19.874088589892491</v>
      </c>
      <c r="AJ98">
        <v>261.85281585259457</v>
      </c>
      <c r="AK98">
        <v>71.699949152490575</v>
      </c>
      <c r="AL98">
        <v>0.3985280905303773</v>
      </c>
      <c r="AM98">
        <v>5.3703203106814262E-5</v>
      </c>
      <c r="AN98">
        <v>1.3846767425568059E-2</v>
      </c>
    </row>
    <row r="99" spans="1:40" x14ac:dyDescent="0.45">
      <c r="A99" s="1" t="s">
        <v>151</v>
      </c>
      <c r="B99">
        <v>8.3828629001818811E-2</v>
      </c>
      <c r="C99">
        <v>7.6590015864700456E-3</v>
      </c>
      <c r="D99">
        <v>2.2586446825191972E-3</v>
      </c>
      <c r="E99">
        <v>3.234663494180931E-3</v>
      </c>
      <c r="F99">
        <v>0.11189507839420559</v>
      </c>
      <c r="G99">
        <v>2.6350028422926521E-2</v>
      </c>
      <c r="H99">
        <v>3.1563344266583637E-2</v>
      </c>
      <c r="I99">
        <v>3.5441195528314137E-2</v>
      </c>
      <c r="J99">
        <v>7.7883732185734999E-3</v>
      </c>
      <c r="K99">
        <v>1.156719856009991E-2</v>
      </c>
      <c r="L99">
        <v>4.5918513256532803E-2</v>
      </c>
      <c r="M99">
        <v>2.2689123035502471E-2</v>
      </c>
      <c r="N99">
        <v>6.4831527011013947E-3</v>
      </c>
      <c r="O99">
        <v>7.2447043948528651E-3</v>
      </c>
      <c r="P99">
        <v>8.9485861853173879E-3</v>
      </c>
      <c r="Q99">
        <v>4.9895644645227329E-3</v>
      </c>
      <c r="R99">
        <v>4.0531312739323054E-3</v>
      </c>
      <c r="S99">
        <v>2.0358289536652009E-2</v>
      </c>
      <c r="T99">
        <v>16.027156820034499</v>
      </c>
      <c r="U99">
        <v>3.5250291290514928E-2</v>
      </c>
      <c r="V99">
        <v>5.1296729202302778E-2</v>
      </c>
      <c r="W99">
        <v>9.0323669157021128E-2</v>
      </c>
      <c r="X99">
        <v>1.3479022442250039E-3</v>
      </c>
      <c r="Y99">
        <v>5.3994821517493836E-4</v>
      </c>
      <c r="Z99">
        <v>2.326274156483114E-2</v>
      </c>
      <c r="AA99">
        <v>5.4872476176239193E-2</v>
      </c>
      <c r="AB99">
        <v>1.620698646650166E-4</v>
      </c>
      <c r="AC99">
        <v>4.5230310621785778E-2</v>
      </c>
      <c r="AD99">
        <v>9.0422224580886515E-2</v>
      </c>
      <c r="AE99">
        <v>2.236639529896375E-2</v>
      </c>
      <c r="AF99">
        <v>2.6441879708945421E-2</v>
      </c>
      <c r="AG99">
        <v>0.17813627888946509</v>
      </c>
      <c r="AH99">
        <v>33.026400630953539</v>
      </c>
      <c r="AI99">
        <v>9.5508375748889112</v>
      </c>
      <c r="AJ99">
        <v>119.4216884162863</v>
      </c>
      <c r="AK99">
        <v>40.25817204318902</v>
      </c>
      <c r="AL99">
        <v>0.30778405401360559</v>
      </c>
      <c r="AM99">
        <v>3.4281968896440847E-5</v>
      </c>
      <c r="AN99">
        <v>6.7455715528700732E-3</v>
      </c>
    </row>
    <row r="100" spans="1:40" x14ac:dyDescent="0.45">
      <c r="A100" s="1" t="s">
        <v>152</v>
      </c>
      <c r="B100">
        <v>5.5942388635484938E-2</v>
      </c>
      <c r="C100">
        <v>8.1671485635127841E-3</v>
      </c>
      <c r="D100">
        <v>5.0172192338882914E-3</v>
      </c>
      <c r="E100">
        <v>2.1803115251320458E-3</v>
      </c>
      <c r="F100">
        <v>3.7176749005243863E-2</v>
      </c>
      <c r="G100">
        <v>7.6668531935974674E-3</v>
      </c>
      <c r="H100">
        <v>4.480967643845768E-2</v>
      </c>
      <c r="I100">
        <v>4.9854691655670753E-2</v>
      </c>
      <c r="J100">
        <v>8.6017479914137236E-3</v>
      </c>
      <c r="K100">
        <v>1.2115682887278909E-2</v>
      </c>
      <c r="L100">
        <v>3.1014434924308141E-2</v>
      </c>
      <c r="M100">
        <v>1.6162113027931919E-2</v>
      </c>
      <c r="N100">
        <v>5.2094308614044106E-3</v>
      </c>
      <c r="O100">
        <v>5.4192608665423747E-3</v>
      </c>
      <c r="P100">
        <v>6.1965683994805896E-3</v>
      </c>
      <c r="Q100">
        <v>3.9756895801276856E-3</v>
      </c>
      <c r="R100">
        <v>2.5477792485232641E-3</v>
      </c>
      <c r="S100">
        <v>1.6632953551123129E-2</v>
      </c>
      <c r="T100">
        <v>1.332836308742172E-2</v>
      </c>
      <c r="U100">
        <v>5.2307208420187858E-2</v>
      </c>
      <c r="V100">
        <v>0.14562643195924871</v>
      </c>
      <c r="W100">
        <v>0.1133426780555577</v>
      </c>
      <c r="X100">
        <v>2.8400209007561502E-3</v>
      </c>
      <c r="Y100">
        <v>4.9978465190786804E-4</v>
      </c>
      <c r="Z100">
        <v>4.2663005949377643E-2</v>
      </c>
      <c r="AA100">
        <v>7.4110924651340157E-2</v>
      </c>
      <c r="AB100">
        <v>2.1096326394273341E-4</v>
      </c>
      <c r="AC100">
        <v>5.8851660929778032E-2</v>
      </c>
      <c r="AD100">
        <v>14.53663711168946</v>
      </c>
      <c r="AE100">
        <v>4.2669000259594143E-2</v>
      </c>
      <c r="AF100">
        <v>2.980070521152715E-2</v>
      </c>
      <c r="AG100">
        <v>0.35693069662943111</v>
      </c>
      <c r="AH100">
        <v>0.76436648631252169</v>
      </c>
      <c r="AI100">
        <v>1.360018549697831</v>
      </c>
      <c r="AJ100">
        <v>0.58628805069833256</v>
      </c>
      <c r="AK100">
        <v>2.4455834125484048</v>
      </c>
      <c r="AL100">
        <v>0.70391679564639276</v>
      </c>
      <c r="AM100">
        <v>4.6910231540932142E-5</v>
      </c>
      <c r="AN100">
        <v>0.12977342848790119</v>
      </c>
    </row>
    <row r="101" spans="1:40" x14ac:dyDescent="0.45">
      <c r="A101" s="1" t="s">
        <v>153</v>
      </c>
      <c r="B101">
        <v>4.8777486498722163E-2</v>
      </c>
      <c r="C101">
        <v>7.8069460786324534E-3</v>
      </c>
      <c r="D101">
        <v>5.7873291805076322E-3</v>
      </c>
      <c r="E101">
        <v>1.9617082834792569E-3</v>
      </c>
      <c r="F101">
        <v>4.2122581291978489E-2</v>
      </c>
      <c r="G101">
        <v>8.8835854422795301E-3</v>
      </c>
      <c r="H101">
        <v>2.5099756257475809E-2</v>
      </c>
      <c r="I101">
        <v>2.722310564852036E-2</v>
      </c>
      <c r="J101">
        <v>8.008470595724352E-3</v>
      </c>
      <c r="K101">
        <v>6.9390215877957653E-3</v>
      </c>
      <c r="L101">
        <v>2.7606407217484641E-2</v>
      </c>
      <c r="M101">
        <v>1.7501302949525149E-2</v>
      </c>
      <c r="N101">
        <v>5.5789531754361424E-3</v>
      </c>
      <c r="O101">
        <v>5.895726504512231E-3</v>
      </c>
      <c r="P101">
        <v>6.1341930608177194E-3</v>
      </c>
      <c r="Q101">
        <v>4.0054217314069562E-3</v>
      </c>
      <c r="R101">
        <v>2.5463793516347678E-3</v>
      </c>
      <c r="S101">
        <v>1.8210780126717119E-2</v>
      </c>
      <c r="T101">
        <v>7.1447040141424624E-3</v>
      </c>
      <c r="U101">
        <v>5.2362587549734142E-2</v>
      </c>
      <c r="V101">
        <v>8.7020880212241164E-2</v>
      </c>
      <c r="W101">
        <v>8.402101927549506E-2</v>
      </c>
      <c r="X101">
        <v>2.0856514758034348E-3</v>
      </c>
      <c r="Y101">
        <v>5.3553280068965663E-4</v>
      </c>
      <c r="Z101">
        <v>2.7452736297729291E-2</v>
      </c>
      <c r="AA101">
        <v>6.2373803257262897E-2</v>
      </c>
      <c r="AB101">
        <v>2.1578065121331881E-4</v>
      </c>
      <c r="AC101">
        <v>5.4539528030176219E-2</v>
      </c>
      <c r="AD101">
        <v>6.5016478641386186</v>
      </c>
      <c r="AE101">
        <v>2.376910262824403E-2</v>
      </c>
      <c r="AF101">
        <v>1.5380131689938769E-2</v>
      </c>
      <c r="AG101">
        <v>0.242530934110959</v>
      </c>
      <c r="AH101">
        <v>0.40343415240060898</v>
      </c>
      <c r="AI101">
        <v>0.77508777832543174</v>
      </c>
      <c r="AJ101">
        <v>0.54160489462922379</v>
      </c>
      <c r="AK101">
        <v>1.248090739257038</v>
      </c>
      <c r="AL101">
        <v>0.45295486121946821</v>
      </c>
      <c r="AM101">
        <v>3.6458245892994059E-5</v>
      </c>
      <c r="AN101">
        <v>5.806886875727376E-2</v>
      </c>
    </row>
    <row r="102" spans="1:40" x14ac:dyDescent="0.45">
      <c r="A102" s="1" t="s">
        <v>154</v>
      </c>
      <c r="B102">
        <v>8.4425796690483931E-2</v>
      </c>
      <c r="C102">
        <v>1.3396170163035841E-2</v>
      </c>
      <c r="D102">
        <v>9.7772103825673213E-3</v>
      </c>
      <c r="E102">
        <v>3.3851041724264619E-3</v>
      </c>
      <c r="F102">
        <v>7.1260138770971329E-2</v>
      </c>
      <c r="G102">
        <v>1.5002957084343391E-2</v>
      </c>
      <c r="H102">
        <v>4.5814088817847293E-2</v>
      </c>
      <c r="I102">
        <v>4.987536185966341E-2</v>
      </c>
      <c r="J102">
        <v>1.3775078955793279E-2</v>
      </c>
      <c r="K102">
        <v>1.2625373419697109E-2</v>
      </c>
      <c r="L102">
        <v>4.7686414156589883E-2</v>
      </c>
      <c r="M102">
        <v>2.9713411941444681E-2</v>
      </c>
      <c r="N102">
        <v>9.4803395664792289E-3</v>
      </c>
      <c r="O102">
        <v>1.0005916158689451E-2</v>
      </c>
      <c r="P102">
        <v>1.049319960958907E-2</v>
      </c>
      <c r="Q102">
        <v>6.8412819330903908E-3</v>
      </c>
      <c r="R102">
        <v>4.3522332179365738E-3</v>
      </c>
      <c r="S102">
        <v>3.0890676583064429E-2</v>
      </c>
      <c r="T102">
        <v>1.3125887351803081E-2</v>
      </c>
      <c r="U102">
        <v>8.9484893594849083E-2</v>
      </c>
      <c r="V102">
        <v>0.15739816009738911</v>
      </c>
      <c r="W102">
        <v>0.14793865026731509</v>
      </c>
      <c r="X102">
        <v>3.6762004264554921E-3</v>
      </c>
      <c r="Y102">
        <v>9.0999223794425825E-4</v>
      </c>
      <c r="Z102">
        <v>4.916986988110273E-2</v>
      </c>
      <c r="AA102">
        <v>0.10833975241021029</v>
      </c>
      <c r="AB102">
        <v>3.680787736218584E-4</v>
      </c>
      <c r="AC102">
        <v>9.3851666615690887E-2</v>
      </c>
      <c r="AD102">
        <v>12.300734785973431</v>
      </c>
      <c r="AE102">
        <v>4.3420024265780413E-2</v>
      </c>
      <c r="AF102">
        <v>2.8419705488687799E-2</v>
      </c>
      <c r="AG102">
        <v>0.43143548645147017</v>
      </c>
      <c r="AH102">
        <v>0.74290927923797834</v>
      </c>
      <c r="AI102">
        <v>1.411243515312441</v>
      </c>
      <c r="AJ102">
        <v>0.93226957053935844</v>
      </c>
      <c r="AK102">
        <v>2.3102806996955891</v>
      </c>
      <c r="AL102">
        <v>0.81127561299816708</v>
      </c>
      <c r="AM102">
        <v>6.3857249330017795E-5</v>
      </c>
      <c r="AN102">
        <v>0.10985411986305769</v>
      </c>
    </row>
    <row r="103" spans="1:40" x14ac:dyDescent="0.45">
      <c r="A103" s="1" t="s">
        <v>155</v>
      </c>
      <c r="B103">
        <v>0.10690120655277011</v>
      </c>
      <c r="C103">
        <v>1.308006954644542E-2</v>
      </c>
      <c r="D103">
        <v>4.382867531767985E-3</v>
      </c>
      <c r="E103">
        <v>3.9429720175439527E-3</v>
      </c>
      <c r="F103">
        <v>3.5278314559670863E-2</v>
      </c>
      <c r="G103">
        <v>6.5504194179357806E-3</v>
      </c>
      <c r="H103">
        <v>0.13709852973106379</v>
      </c>
      <c r="I103">
        <v>0.15512252477357899</v>
      </c>
      <c r="J103">
        <v>1.456417196412136E-2</v>
      </c>
      <c r="K103">
        <v>3.6506900404828249E-2</v>
      </c>
      <c r="L103">
        <v>5.7187406033599862E-2</v>
      </c>
      <c r="M103">
        <v>1.8324459207945971E-2</v>
      </c>
      <c r="N103">
        <v>6.1353044374625673E-3</v>
      </c>
      <c r="O103">
        <v>6.0432652289156702E-3</v>
      </c>
      <c r="P103">
        <v>9.1470394027598281E-3</v>
      </c>
      <c r="Q103">
        <v>5.6117203662755539E-3</v>
      </c>
      <c r="R103">
        <v>3.6715664580603208E-3</v>
      </c>
      <c r="S103">
        <v>1.8122849440153431E-2</v>
      </c>
      <c r="T103">
        <v>4.1961971231280377E-2</v>
      </c>
      <c r="U103">
        <v>7.5069222113588296E-2</v>
      </c>
      <c r="V103">
        <v>0.42547805731740229</v>
      </c>
      <c r="W103">
        <v>0.27113295274096139</v>
      </c>
      <c r="X103">
        <v>6.8661872446883331E-3</v>
      </c>
      <c r="Y103">
        <v>5.8751821684104868E-4</v>
      </c>
      <c r="Z103">
        <v>0.1174318657085963</v>
      </c>
      <c r="AA103">
        <v>0.1498916631589125</v>
      </c>
      <c r="AB103">
        <v>2.8584087241035179E-4</v>
      </c>
      <c r="AC103">
        <v>0.1005777408080917</v>
      </c>
      <c r="AD103">
        <v>50.521364912357903</v>
      </c>
      <c r="AE103">
        <v>0.1310337064546713</v>
      </c>
      <c r="AF103">
        <v>9.6012859812393048E-2</v>
      </c>
      <c r="AG103">
        <v>0.93511304640970461</v>
      </c>
      <c r="AH103">
        <v>2.429705641304591</v>
      </c>
      <c r="AI103">
        <v>4.1121333125497141</v>
      </c>
      <c r="AJ103">
        <v>1.008324412512601</v>
      </c>
      <c r="AK103">
        <v>7.9311088752706569</v>
      </c>
      <c r="AL103">
        <v>1.937565284094271</v>
      </c>
      <c r="AM103">
        <v>1.060135567485979E-4</v>
      </c>
      <c r="AN103">
        <v>0.45092358760126611</v>
      </c>
    </row>
    <row r="104" spans="1:40" x14ac:dyDescent="0.45">
      <c r="A104" s="1" t="s">
        <v>156</v>
      </c>
      <c r="B104">
        <v>0.13026148340937979</v>
      </c>
      <c r="C104">
        <v>1.450250958633522E-2</v>
      </c>
      <c r="D104">
        <v>2.64368221670824E-3</v>
      </c>
      <c r="E104">
        <v>1.015400640411426E-2</v>
      </c>
      <c r="F104">
        <v>3.8376233988239028E-2</v>
      </c>
      <c r="G104">
        <v>7.4524047907614261E-3</v>
      </c>
      <c r="H104">
        <v>9.9703742384255764E-2</v>
      </c>
      <c r="I104">
        <v>0.1134258717405717</v>
      </c>
      <c r="J104">
        <v>2.1393103841086478E-2</v>
      </c>
      <c r="K104">
        <v>3.5755905666193383E-2</v>
      </c>
      <c r="L104">
        <v>8.4742500219485387E-2</v>
      </c>
      <c r="M104">
        <v>6.4042586867895629E-2</v>
      </c>
      <c r="N104">
        <v>6.0398687194337004E-3</v>
      </c>
      <c r="O104">
        <v>2.1841394269626491E-2</v>
      </c>
      <c r="P104">
        <v>1.3732700575765269E-2</v>
      </c>
      <c r="Q104">
        <v>1.2509399930081379E-2</v>
      </c>
      <c r="R104">
        <v>6.0351601239212434E-3</v>
      </c>
      <c r="S104">
        <v>3.7146299531593013E-2</v>
      </c>
      <c r="T104">
        <v>6.7136228093344255E-2</v>
      </c>
      <c r="U104">
        <v>0.1484147017683804</v>
      </c>
      <c r="V104">
        <v>4.6359455245827297</v>
      </c>
      <c r="W104">
        <v>0.93690144638918338</v>
      </c>
      <c r="X104">
        <v>1.5867860694757381E-2</v>
      </c>
      <c r="Y104">
        <v>1.2764058411788429E-3</v>
      </c>
      <c r="Z104">
        <v>0.28266461996490178</v>
      </c>
      <c r="AA104">
        <v>0.28985435307930041</v>
      </c>
      <c r="AB104">
        <v>6.7163030521433091E-4</v>
      </c>
      <c r="AC104">
        <v>0.133212272810704</v>
      </c>
      <c r="AD104">
        <v>2.297158497793633</v>
      </c>
      <c r="AE104">
        <v>0.10693611860802101</v>
      </c>
      <c r="AF104">
        <v>0.1182975522839235</v>
      </c>
      <c r="AG104">
        <v>0.72226317977030108</v>
      </c>
      <c r="AH104">
        <v>11.61250030456328</v>
      </c>
      <c r="AI104">
        <v>26.25518149054059</v>
      </c>
      <c r="AJ104">
        <v>1.0400472359448121</v>
      </c>
      <c r="AK104">
        <v>0.89235571259440283</v>
      </c>
      <c r="AL104">
        <v>1.8903877675057079</v>
      </c>
      <c r="AM104">
        <v>1.658050478455073E-4</v>
      </c>
      <c r="AN104">
        <v>5.1423300661448457E-2</v>
      </c>
    </row>
    <row r="105" spans="1:40" x14ac:dyDescent="0.45">
      <c r="A105" s="1" t="s">
        <v>157</v>
      </c>
      <c r="B105">
        <v>0.21928149259557911</v>
      </c>
      <c r="C105">
        <v>2.3268435232096402E-2</v>
      </c>
      <c r="D105">
        <v>8.165715449926194E-3</v>
      </c>
      <c r="E105">
        <v>4.3967229463410381E-3</v>
      </c>
      <c r="F105">
        <v>1.1707930860501969</v>
      </c>
      <c r="G105">
        <v>0.15816595401031711</v>
      </c>
      <c r="H105">
        <v>6.4342395706430314E-2</v>
      </c>
      <c r="I105">
        <v>6.7732014028407242E-2</v>
      </c>
      <c r="J105">
        <v>3.6693663171848079E-2</v>
      </c>
      <c r="K105">
        <v>2.467658218341149E-2</v>
      </c>
      <c r="L105">
        <v>0.1320079456600351</v>
      </c>
      <c r="M105">
        <v>0.12195615898334609</v>
      </c>
      <c r="N105">
        <v>3.6815326354685568E-2</v>
      </c>
      <c r="O105">
        <v>0.1809343202349501</v>
      </c>
      <c r="P105">
        <v>4.2571186595881057E-2</v>
      </c>
      <c r="Q105">
        <v>2.5758509623342869E-2</v>
      </c>
      <c r="R105">
        <v>2.6513246224371682E-2</v>
      </c>
      <c r="S105">
        <v>9.3212202237570291E-2</v>
      </c>
      <c r="T105">
        <v>3.08497367052048E-2</v>
      </c>
      <c r="U105">
        <v>0.2239012465423165</v>
      </c>
      <c r="V105">
        <v>0.1353931582666992</v>
      </c>
      <c r="W105">
        <v>0.596827375371069</v>
      </c>
      <c r="X105">
        <v>5.7605208567482434E-3</v>
      </c>
      <c r="Y105">
        <v>2.514191058620492E-3</v>
      </c>
      <c r="Z105">
        <v>8.7422572092777887E-2</v>
      </c>
      <c r="AA105">
        <v>0.3694725731600963</v>
      </c>
      <c r="AB105">
        <v>9.662712052301251E-4</v>
      </c>
      <c r="AC105">
        <v>0.16884848114480139</v>
      </c>
      <c r="AD105">
        <v>0.1073676235526741</v>
      </c>
      <c r="AE105">
        <v>4.6341317437719659E-2</v>
      </c>
      <c r="AF105">
        <v>3.6160738100141213E-2</v>
      </c>
      <c r="AG105">
        <v>0.50206326089567987</v>
      </c>
      <c r="AH105">
        <v>12.881006611779499</v>
      </c>
      <c r="AI105">
        <v>0.44571569653826598</v>
      </c>
      <c r="AJ105">
        <v>0.8861952698531872</v>
      </c>
      <c r="AK105">
        <v>0.51708505693391427</v>
      </c>
      <c r="AL105">
        <v>1.189543565426513</v>
      </c>
      <c r="AM105">
        <v>1.0857374006197019E-4</v>
      </c>
      <c r="AN105">
        <v>1.5931820984776471E-2</v>
      </c>
    </row>
    <row r="106" spans="1:40" x14ac:dyDescent="0.45">
      <c r="A106" s="1" t="s">
        <v>158</v>
      </c>
      <c r="B106">
        <v>0.38183186596935931</v>
      </c>
      <c r="C106">
        <v>4.1665425577261647E-2</v>
      </c>
      <c r="D106">
        <v>1.150066377978389E-2</v>
      </c>
      <c r="E106">
        <v>8.1753044371017554E-3</v>
      </c>
      <c r="F106">
        <v>8.3295733309849815</v>
      </c>
      <c r="G106">
        <v>0.84041585009393593</v>
      </c>
      <c r="H106">
        <v>0.37392728860919328</v>
      </c>
      <c r="I106">
        <v>0.40864729323486432</v>
      </c>
      <c r="J106">
        <v>6.6373147009811242E-2</v>
      </c>
      <c r="K106">
        <v>0.11407832407816861</v>
      </c>
      <c r="L106">
        <v>0.3080100803102247</v>
      </c>
      <c r="M106">
        <v>0.33755501635779039</v>
      </c>
      <c r="N106">
        <v>4.908371761378226E-2</v>
      </c>
      <c r="O106">
        <v>1.3083166958817121</v>
      </c>
      <c r="P106">
        <v>6.2140025117946918E-2</v>
      </c>
      <c r="Q106">
        <v>3.7848951119971941E-2</v>
      </c>
      <c r="R106">
        <v>0.15879963144573209</v>
      </c>
      <c r="S106">
        <v>0.13996651369394911</v>
      </c>
      <c r="T106">
        <v>0.20647701334661919</v>
      </c>
      <c r="U106">
        <v>0.45600491629148432</v>
      </c>
      <c r="V106">
        <v>0.38658415784465289</v>
      </c>
      <c r="W106">
        <v>1.468075056514117</v>
      </c>
      <c r="X106">
        <v>2.3817307535875489E-2</v>
      </c>
      <c r="Y106">
        <v>4.4641167077228046E-3</v>
      </c>
      <c r="Z106">
        <v>0.408776413191069</v>
      </c>
      <c r="AA106">
        <v>1.5837838677779399</v>
      </c>
      <c r="AB106">
        <v>1.508469244402872E-3</v>
      </c>
      <c r="AC106">
        <v>0.33585110365612753</v>
      </c>
      <c r="AD106">
        <v>0.53949305649442469</v>
      </c>
      <c r="AE106">
        <v>0.1545439193989592</v>
      </c>
      <c r="AF106">
        <v>0.2390319136598619</v>
      </c>
      <c r="AG106">
        <v>1.6863706257195199</v>
      </c>
      <c r="AH106">
        <v>114.2403733100456</v>
      </c>
      <c r="AI106">
        <v>0.90931155226697236</v>
      </c>
      <c r="AJ106">
        <v>3.442376598258952</v>
      </c>
      <c r="AK106">
        <v>1.9498137921889369</v>
      </c>
      <c r="AL106">
        <v>2.903433405339781</v>
      </c>
      <c r="AM106">
        <v>2.5072429859697778E-4</v>
      </c>
      <c r="AN106">
        <v>7.0669293513170917E-2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310"/>
  <sheetViews>
    <sheetView workbookViewId="0">
      <selection activeCell="D163" sqref="D163"/>
    </sheetView>
  </sheetViews>
  <sheetFormatPr defaultColWidth="9.1328125" defaultRowHeight="14.25" x14ac:dyDescent="0.45"/>
  <cols>
    <col min="1" max="1" width="19.73046875" style="3" customWidth="1"/>
    <col min="2" max="2" width="51" style="3" customWidth="1"/>
    <col min="3" max="3" width="49.3984375" style="3" customWidth="1"/>
    <col min="4" max="16384" width="9.1328125" style="3"/>
  </cols>
  <sheetData>
    <row r="1" spans="1:19" x14ac:dyDescent="0.45">
      <c r="A1" s="3" t="s">
        <v>561</v>
      </c>
    </row>
    <row r="2" spans="1:19" x14ac:dyDescent="0.45">
      <c r="D2" s="5">
        <f>[1]co2_COICOP!B1</f>
        <v>2001</v>
      </c>
      <c r="E2" s="5">
        <f>[1]co2_COICOP!C1</f>
        <v>2002</v>
      </c>
      <c r="F2" s="5">
        <f>[1]co2_COICOP!D1</f>
        <v>2003</v>
      </c>
      <c r="G2" s="5">
        <f>[1]co2_COICOP!E1</f>
        <v>2004</v>
      </c>
      <c r="H2" s="5">
        <f>[1]co2_COICOP!F1</f>
        <v>2005</v>
      </c>
      <c r="I2" s="5">
        <f>[1]co2_COICOP!G1</f>
        <v>2006</v>
      </c>
      <c r="J2" s="5">
        <f>[1]co2_COICOP!H1</f>
        <v>2007</v>
      </c>
      <c r="K2" s="5">
        <f>[1]co2_COICOP!I1</f>
        <v>2008</v>
      </c>
      <c r="L2" s="5">
        <f>[1]co2_COICOP!J1</f>
        <v>2009</v>
      </c>
      <c r="M2" s="5">
        <f>[1]co2_COICOP!K1</f>
        <v>2010</v>
      </c>
      <c r="N2" s="5">
        <f>[1]co2_COICOP!L1</f>
        <v>2011</v>
      </c>
      <c r="O2" s="5">
        <f>[1]co2_COICOP!M1</f>
        <v>2012</v>
      </c>
      <c r="P2" s="5">
        <f>[1]co2_COICOP!N1</f>
        <v>2013</v>
      </c>
      <c r="Q2" s="5">
        <f>[1]co2_COICOP!O1</f>
        <v>2014</v>
      </c>
      <c r="R2" s="5">
        <f>[1]co2_COICOP!P1</f>
        <v>2015</v>
      </c>
      <c r="S2" s="5">
        <f>[1]co2_COICOP!Q1</f>
        <v>2016</v>
      </c>
    </row>
    <row r="3" spans="1:19" x14ac:dyDescent="0.45">
      <c r="A3" s="3" t="s">
        <v>490</v>
      </c>
      <c r="B3" s="3" t="s">
        <v>491</v>
      </c>
      <c r="C3" s="3" t="str">
        <f>[1]co2_COICOP!A2</f>
        <v>1.1.1.1 Rice</v>
      </c>
      <c r="D3" s="8">
        <f>'COICOP - CO2'!D3/Population!D$5*1000</f>
        <v>1.3564133515881083E-3</v>
      </c>
      <c r="E3" s="8">
        <f>'COICOP - CO2'!E3/Population!E$5*1000</f>
        <v>1.4982386938750402E-3</v>
      </c>
      <c r="F3" s="8">
        <f>'COICOP - CO2'!F3/Population!F$5*1000</f>
        <v>1.3014406619755487E-3</v>
      </c>
      <c r="G3" s="8">
        <f>'COICOP - CO2'!G3/Population!G$5*1000</f>
        <v>1.3221577686166593E-3</v>
      </c>
      <c r="H3" s="8">
        <f>'COICOP - CO2'!H3/Population!H$5*1000</f>
        <v>1.1647645419555837E-3</v>
      </c>
      <c r="I3" s="8">
        <f>'COICOP - CO2'!I3/Population!I$5*1000</f>
        <v>1.5821518201861041E-3</v>
      </c>
      <c r="J3" s="8">
        <f>'COICOP - CO2'!J3/Population!J$5*1000</f>
        <v>1.4350587807900011E-3</v>
      </c>
      <c r="K3" s="8">
        <f>'COICOP - CO2'!K3/Population!K$5*1000</f>
        <v>1.8927734142356848E-3</v>
      </c>
      <c r="L3" s="8">
        <f>'COICOP - CO2'!L3/Population!L$5*1000</f>
        <v>1.1514086139765081E-3</v>
      </c>
      <c r="M3" s="8">
        <f>'COICOP - CO2'!M3/Population!M$5*1000</f>
        <v>9.1270060761627111E-4</v>
      </c>
      <c r="N3" s="8">
        <f>'COICOP - CO2'!N3/Population!N$5*1000</f>
        <v>9.5316054764203414E-4</v>
      </c>
      <c r="O3" s="8">
        <f>'COICOP - CO2'!O3/Population!O$5*1000</f>
        <v>1.119383212838225E-3</v>
      </c>
      <c r="P3" s="8">
        <f>'COICOP - CO2'!P3/Population!P$5*1000</f>
        <v>1.4599860621949507E-3</v>
      </c>
      <c r="Q3" s="8">
        <f>'COICOP - CO2'!Q3/Population!Q$5*1000</f>
        <v>1.4188289661485045E-3</v>
      </c>
      <c r="R3" s="8">
        <f>'COICOP - CO2'!R3/Population!R$5*1000</f>
        <v>1.4385274177870129E-3</v>
      </c>
      <c r="S3" s="8">
        <f>'COICOP - CO2'!S3/Population!S$5*1000</f>
        <v>1.2869322535161481E-3</v>
      </c>
    </row>
    <row r="4" spans="1:19" x14ac:dyDescent="0.45">
      <c r="C4" s="3" t="str">
        <f>[1]co2_COICOP!A3</f>
        <v>1.1.1.2 Bread</v>
      </c>
      <c r="D4" s="8">
        <f>'COICOP - CO2'!D4/Population!D$5*1000</f>
        <v>5.9443270824063102E-3</v>
      </c>
      <c r="E4" s="8">
        <f>'COICOP - CO2'!E4/Population!E$5*1000</f>
        <v>6.0099263357575976E-3</v>
      </c>
      <c r="F4" s="8">
        <f>'COICOP - CO2'!F4/Population!F$5*1000</f>
        <v>5.5121168703248253E-3</v>
      </c>
      <c r="G4" s="8">
        <f>'COICOP - CO2'!G4/Population!G$5*1000</f>
        <v>5.8208821777500251E-3</v>
      </c>
      <c r="H4" s="8">
        <f>'COICOP - CO2'!H4/Population!H$5*1000</f>
        <v>4.8899065572933992E-3</v>
      </c>
      <c r="I4" s="8">
        <f>'COICOP - CO2'!I4/Population!I$5*1000</f>
        <v>5.5196328758877235E-3</v>
      </c>
      <c r="J4" s="8">
        <f>'COICOP - CO2'!J4/Population!J$5*1000</f>
        <v>5.3599756186249849E-3</v>
      </c>
      <c r="K4" s="8">
        <f>'COICOP - CO2'!K4/Population!K$5*1000</f>
        <v>5.1746240033601898E-3</v>
      </c>
      <c r="L4" s="8">
        <f>'COICOP - CO2'!L4/Population!L$5*1000</f>
        <v>3.7218407549938198E-3</v>
      </c>
      <c r="M4" s="8">
        <f>'COICOP - CO2'!M4/Population!M$5*1000</f>
        <v>3.6569618897205011E-3</v>
      </c>
      <c r="N4" s="8">
        <f>'COICOP - CO2'!N4/Population!N$5*1000</f>
        <v>3.9511487412721771E-3</v>
      </c>
      <c r="O4" s="8">
        <f>'COICOP - CO2'!O4/Population!O$5*1000</f>
        <v>3.7978694885823011E-3</v>
      </c>
      <c r="P4" s="8">
        <f>'COICOP - CO2'!P4/Population!P$5*1000</f>
        <v>5.3032899278336798E-3</v>
      </c>
      <c r="Q4" s="8">
        <f>'COICOP - CO2'!Q4/Population!Q$5*1000</f>
        <v>4.5064101372998934E-3</v>
      </c>
      <c r="R4" s="8">
        <f>'COICOP - CO2'!R4/Population!R$5*1000</f>
        <v>4.6022409280435939E-3</v>
      </c>
      <c r="S4" s="8">
        <f>'COICOP - CO2'!S4/Population!S$5*1000</f>
        <v>4.1761302689058326E-3</v>
      </c>
    </row>
    <row r="5" spans="1:19" x14ac:dyDescent="0.45">
      <c r="C5" s="3" t="str">
        <f>[1]co2_COICOP!A4</f>
        <v>1.1.1.3 Other breads and cereals</v>
      </c>
      <c r="D5" s="8">
        <f>'COICOP - CO2'!D5/Population!D$5*1000</f>
        <v>5.1127925485890124E-3</v>
      </c>
      <c r="E5" s="8">
        <f>'COICOP - CO2'!E5/Population!E$5*1000</f>
        <v>5.3975469015267773E-3</v>
      </c>
      <c r="F5" s="8">
        <f>'COICOP - CO2'!F5/Population!F$5*1000</f>
        <v>4.6816720911878346E-3</v>
      </c>
      <c r="G5" s="8">
        <f>'COICOP - CO2'!G5/Population!G$5*1000</f>
        <v>4.4584036939410042E-3</v>
      </c>
      <c r="H5" s="8">
        <f>'COICOP - CO2'!H5/Population!H$5*1000</f>
        <v>4.1347950554436429E-3</v>
      </c>
      <c r="I5" s="8">
        <f>'COICOP - CO2'!I5/Population!I$5*1000</f>
        <v>4.7259882305036921E-3</v>
      </c>
      <c r="J5" s="8">
        <f>'COICOP - CO2'!J5/Population!J$5*1000</f>
        <v>4.1250292479254195E-3</v>
      </c>
      <c r="K5" s="8">
        <f>'COICOP - CO2'!K5/Population!K$5*1000</f>
        <v>4.1940846433964948E-3</v>
      </c>
      <c r="L5" s="8">
        <f>'COICOP - CO2'!L5/Population!L$5*1000</f>
        <v>3.0844172515856237E-3</v>
      </c>
      <c r="M5" s="8">
        <f>'COICOP - CO2'!M5/Population!M$5*1000</f>
        <v>2.9885530622870975E-3</v>
      </c>
      <c r="N5" s="8">
        <f>'COICOP - CO2'!N5/Population!N$5*1000</f>
        <v>3.3058871092648606E-3</v>
      </c>
      <c r="O5" s="8">
        <f>'COICOP - CO2'!O5/Population!O$5*1000</f>
        <v>3.1385949267691659E-3</v>
      </c>
      <c r="P5" s="8">
        <f>'COICOP - CO2'!P5/Population!P$5*1000</f>
        <v>4.4835735922352828E-3</v>
      </c>
      <c r="Q5" s="8">
        <f>'COICOP - CO2'!Q5/Population!Q$5*1000</f>
        <v>5.0757043241918412E-3</v>
      </c>
      <c r="R5" s="8">
        <f>'COICOP - CO2'!R5/Population!R$5*1000</f>
        <v>4.5843102723283043E-3</v>
      </c>
      <c r="S5" s="8">
        <f>'COICOP - CO2'!S5/Population!S$5*1000</f>
        <v>4.3090629654637964E-3</v>
      </c>
    </row>
    <row r="6" spans="1:19" x14ac:dyDescent="0.45">
      <c r="B6" s="3" t="s">
        <v>166</v>
      </c>
      <c r="C6" s="3" t="str">
        <f>[1]co2_COICOP!A5</f>
        <v>1.1.2 Pasta products</v>
      </c>
      <c r="D6" s="8">
        <f>'COICOP - CO2'!D6/Population!D$5*1000</f>
        <v>1.4768201779262373E-3</v>
      </c>
      <c r="E6" s="8">
        <f>'COICOP - CO2'!E6/Population!E$5*1000</f>
        <v>1.3729764019166449E-3</v>
      </c>
      <c r="F6" s="8">
        <f>'COICOP - CO2'!F6/Population!F$5*1000</f>
        <v>1.054609461437601E-3</v>
      </c>
      <c r="G6" s="8">
        <f>'COICOP - CO2'!G6/Population!G$5*1000</f>
        <v>1.1435589860164044E-3</v>
      </c>
      <c r="H6" s="8">
        <f>'COICOP - CO2'!H6/Population!H$5*1000</f>
        <v>9.2931491769422203E-4</v>
      </c>
      <c r="I6" s="8">
        <f>'COICOP - CO2'!I6/Population!I$5*1000</f>
        <v>9.8414167018719741E-4</v>
      </c>
      <c r="J6" s="8">
        <f>'COICOP - CO2'!J6/Population!J$5*1000</f>
        <v>9.0573862957656689E-4</v>
      </c>
      <c r="K6" s="8">
        <f>'COICOP - CO2'!K6/Population!K$5*1000</f>
        <v>9.2836315500353223E-4</v>
      </c>
      <c r="L6" s="8">
        <f>'COICOP - CO2'!L6/Population!L$5*1000</f>
        <v>8.1857781998138468E-4</v>
      </c>
      <c r="M6" s="8">
        <f>'COICOP - CO2'!M6/Population!M$5*1000</f>
        <v>7.3374269126921722E-4</v>
      </c>
      <c r="N6" s="8">
        <f>'COICOP - CO2'!N6/Population!N$5*1000</f>
        <v>8.3762925522155494E-4</v>
      </c>
      <c r="O6" s="8">
        <f>'COICOP - CO2'!O6/Population!O$5*1000</f>
        <v>9.2330620188229055E-4</v>
      </c>
      <c r="P6" s="8">
        <f>'COICOP - CO2'!P6/Population!P$5*1000</f>
        <v>9.2715065918865783E-4</v>
      </c>
      <c r="Q6" s="8">
        <f>'COICOP - CO2'!Q6/Population!Q$5*1000</f>
        <v>1.0233856687321794E-3</v>
      </c>
      <c r="R6" s="8">
        <f>'COICOP - CO2'!R6/Population!R$5*1000</f>
        <v>8.5292900019611753E-4</v>
      </c>
      <c r="S6" s="8">
        <f>'COICOP - CO2'!S6/Population!S$5*1000</f>
        <v>9.0665765258920853E-4</v>
      </c>
    </row>
    <row r="7" spans="1:19" x14ac:dyDescent="0.45">
      <c r="B7" s="3" t="s">
        <v>492</v>
      </c>
      <c r="C7" s="3" t="str">
        <f>[1]co2_COICOP!A6</f>
        <v>1.1.3.1 Buns, crispbread and biscuits</v>
      </c>
      <c r="D7" s="8">
        <f>'COICOP - CO2'!D7/Population!D$5*1000</f>
        <v>2.5990982589509395E-2</v>
      </c>
      <c r="E7" s="8">
        <f>'COICOP - CO2'!E7/Population!E$5*1000</f>
        <v>2.5528453541223829E-2</v>
      </c>
      <c r="F7" s="8">
        <f>'COICOP - CO2'!F7/Population!F$5*1000</f>
        <v>2.5179183750241651E-2</v>
      </c>
      <c r="G7" s="8">
        <f>'COICOP - CO2'!G7/Population!G$5*1000</f>
        <v>2.5792246606203259E-2</v>
      </c>
      <c r="H7" s="8">
        <f>'COICOP - CO2'!H7/Population!H$5*1000</f>
        <v>2.7442570288660831E-2</v>
      </c>
      <c r="I7" s="8">
        <f>'COICOP - CO2'!I7/Population!I$5*1000</f>
        <v>2.8393771661711847E-2</v>
      </c>
      <c r="J7" s="8">
        <f>'COICOP - CO2'!J7/Population!J$5*1000</f>
        <v>2.4791022116892839E-2</v>
      </c>
      <c r="K7" s="8">
        <f>'COICOP - CO2'!K7/Population!K$5*1000</f>
        <v>2.3070519464924631E-2</v>
      </c>
      <c r="L7" s="8">
        <f>'COICOP - CO2'!L7/Population!L$5*1000</f>
        <v>2.2919830394524273E-2</v>
      </c>
      <c r="M7" s="8">
        <f>'COICOP - CO2'!M7/Population!M$5*1000</f>
        <v>2.3800214119851382E-2</v>
      </c>
      <c r="N7" s="8">
        <f>'COICOP - CO2'!N7/Population!N$5*1000</f>
        <v>2.6271760538208195E-2</v>
      </c>
      <c r="O7" s="8">
        <f>'COICOP - CO2'!O7/Population!O$5*1000</f>
        <v>2.5685302002080031E-2</v>
      </c>
      <c r="P7" s="8">
        <f>'COICOP - CO2'!P7/Population!P$5*1000</f>
        <v>3.0722135967513799E-2</v>
      </c>
      <c r="Q7" s="8">
        <f>'COICOP - CO2'!Q7/Population!Q$5*1000</f>
        <v>2.8975198212845731E-2</v>
      </c>
      <c r="R7" s="8">
        <f>'COICOP - CO2'!R7/Population!R$5*1000</f>
        <v>2.6895450510087078E-2</v>
      </c>
      <c r="S7" s="8">
        <f>'COICOP - CO2'!S7/Population!S$5*1000</f>
        <v>2.4216172936544138E-2</v>
      </c>
    </row>
    <row r="8" spans="1:19" x14ac:dyDescent="0.45">
      <c r="C8" s="3" t="str">
        <f>[1]co2_COICOP!A7</f>
        <v>1.1.3.2 Cakes and puddings</v>
      </c>
      <c r="D8" s="8">
        <f>'COICOP - CO2'!D8/Population!D$5*1000</f>
        <v>2.5915614940288271E-2</v>
      </c>
      <c r="E8" s="8">
        <f>'COICOP - CO2'!E8/Population!E$5*1000</f>
        <v>2.4167693821869986E-2</v>
      </c>
      <c r="F8" s="8">
        <f>'COICOP - CO2'!F8/Population!F$5*1000</f>
        <v>2.501728704990475E-2</v>
      </c>
      <c r="G8" s="8">
        <f>'COICOP - CO2'!G8/Population!G$5*1000</f>
        <v>2.1898828455545714E-2</v>
      </c>
      <c r="H8" s="8">
        <f>'COICOP - CO2'!H8/Population!H$5*1000</f>
        <v>2.4876319471309631E-2</v>
      </c>
      <c r="I8" s="8">
        <f>'COICOP - CO2'!I8/Population!I$5*1000</f>
        <v>2.4180538402396763E-2</v>
      </c>
      <c r="J8" s="8">
        <f>'COICOP - CO2'!J8/Population!J$5*1000</f>
        <v>2.2424102003010777E-2</v>
      </c>
      <c r="K8" s="8">
        <f>'COICOP - CO2'!K8/Population!K$5*1000</f>
        <v>2.1609734548309448E-2</v>
      </c>
      <c r="L8" s="8">
        <f>'COICOP - CO2'!L8/Population!L$5*1000</f>
        <v>1.873112716950831E-2</v>
      </c>
      <c r="M8" s="8">
        <f>'COICOP - CO2'!M8/Population!M$5*1000</f>
        <v>1.9183411050054423E-2</v>
      </c>
      <c r="N8" s="8">
        <f>'COICOP - CO2'!N8/Population!N$5*1000</f>
        <v>2.0156757177686994E-2</v>
      </c>
      <c r="O8" s="8">
        <f>'COICOP - CO2'!O8/Population!O$5*1000</f>
        <v>2.1474706087487482E-2</v>
      </c>
      <c r="P8" s="8">
        <f>'COICOP - CO2'!P8/Population!P$5*1000</f>
        <v>1.9906381978668633E-2</v>
      </c>
      <c r="Q8" s="8">
        <f>'COICOP - CO2'!Q8/Population!Q$5*1000</f>
        <v>1.7865486008537018E-2</v>
      </c>
      <c r="R8" s="8">
        <f>'COICOP - CO2'!R8/Population!R$5*1000</f>
        <v>1.5613753517677312E-2</v>
      </c>
      <c r="S8" s="8">
        <f>'COICOP - CO2'!S8/Population!S$5*1000</f>
        <v>1.9516360816178951E-2</v>
      </c>
    </row>
    <row r="9" spans="1:19" x14ac:dyDescent="0.45">
      <c r="B9" s="3" t="s">
        <v>169</v>
      </c>
      <c r="C9" s="3" t="str">
        <f>[1]co2_COICOP!A8</f>
        <v>1.1.4 Pastry (savoury)</v>
      </c>
      <c r="D9" s="8">
        <f>'COICOP - CO2'!D9/Population!D$5*1000</f>
        <v>2.6502868847939919E-2</v>
      </c>
      <c r="E9" s="8">
        <f>'COICOP - CO2'!E9/Population!E$5*1000</f>
        <v>2.1970819424298186E-2</v>
      </c>
      <c r="F9" s="8">
        <f>'COICOP - CO2'!F9/Population!F$5*1000</f>
        <v>2.5064155860814782E-2</v>
      </c>
      <c r="G9" s="8">
        <f>'COICOP - CO2'!G9/Population!G$5*1000</f>
        <v>2.4328328263892841E-2</v>
      </c>
      <c r="H9" s="8">
        <f>'COICOP - CO2'!H9/Population!H$5*1000</f>
        <v>2.312608288586997E-2</v>
      </c>
      <c r="I9" s="8">
        <f>'COICOP - CO2'!I9/Population!I$5*1000</f>
        <v>2.0909317808620098E-2</v>
      </c>
      <c r="J9" s="8">
        <f>'COICOP - CO2'!J9/Population!J$5*1000</f>
        <v>2.0907853851717978E-2</v>
      </c>
      <c r="K9" s="8">
        <f>'COICOP - CO2'!K9/Population!K$5*1000</f>
        <v>1.5100405249460944E-2</v>
      </c>
      <c r="L9" s="8">
        <f>'COICOP - CO2'!L9/Population!L$5*1000</f>
        <v>1.6670281509113257E-2</v>
      </c>
      <c r="M9" s="8">
        <f>'COICOP - CO2'!M9/Population!M$5*1000</f>
        <v>1.643043876332909E-2</v>
      </c>
      <c r="N9" s="8">
        <f>'COICOP - CO2'!N9/Population!N$5*1000</f>
        <v>1.5903546269673503E-2</v>
      </c>
      <c r="O9" s="8">
        <f>'COICOP - CO2'!O9/Population!O$5*1000</f>
        <v>1.3617568362125675E-2</v>
      </c>
      <c r="P9" s="8">
        <f>'COICOP - CO2'!P9/Population!P$5*1000</f>
        <v>1.5799500228825009E-2</v>
      </c>
      <c r="Q9" s="8">
        <f>'COICOP - CO2'!Q9/Population!Q$5*1000</f>
        <v>1.4696993961397986E-2</v>
      </c>
      <c r="R9" s="8">
        <f>'COICOP - CO2'!R9/Population!R$5*1000</f>
        <v>1.25043611313595E-2</v>
      </c>
      <c r="S9" s="8">
        <f>'COICOP - CO2'!S9/Population!S$5*1000</f>
        <v>1.3955224171839396E-2</v>
      </c>
    </row>
    <row r="10" spans="1:19" x14ac:dyDescent="0.45">
      <c r="B10" s="3" t="s">
        <v>170</v>
      </c>
      <c r="C10" s="3" t="str">
        <f>[1]co2_COICOP!A9</f>
        <v>1.1.5 Beef (fresh, chilled or frozen)</v>
      </c>
      <c r="D10" s="8">
        <f>'COICOP - CO2'!D10/Population!D$5*1000</f>
        <v>2.8686170508839974E-2</v>
      </c>
      <c r="E10" s="8">
        <f>'COICOP - CO2'!E10/Population!E$5*1000</f>
        <v>3.0933100453896249E-2</v>
      </c>
      <c r="F10" s="8">
        <f>'COICOP - CO2'!F10/Population!F$5*1000</f>
        <v>2.7989171651827585E-2</v>
      </c>
      <c r="G10" s="8">
        <f>'COICOP - CO2'!G10/Population!G$5*1000</f>
        <v>3.3259105844438287E-2</v>
      </c>
      <c r="H10" s="8">
        <f>'COICOP - CO2'!H10/Population!H$5*1000</f>
        <v>3.1525803222977426E-2</v>
      </c>
      <c r="I10" s="8">
        <f>'COICOP - CO2'!I10/Population!I$5*1000</f>
        <v>3.2285596415675771E-2</v>
      </c>
      <c r="J10" s="8">
        <f>'COICOP - CO2'!J10/Population!J$5*1000</f>
        <v>2.3940559684562299E-2</v>
      </c>
      <c r="K10" s="8">
        <f>'COICOP - CO2'!K10/Population!K$5*1000</f>
        <v>2.6096782698752891E-2</v>
      </c>
      <c r="L10" s="8">
        <f>'COICOP - CO2'!L10/Population!L$5*1000</f>
        <v>2.4503919307214805E-2</v>
      </c>
      <c r="M10" s="8">
        <f>'COICOP - CO2'!M10/Population!M$5*1000</f>
        <v>2.8329189873255538E-2</v>
      </c>
      <c r="N10" s="8">
        <f>'COICOP - CO2'!N10/Population!N$5*1000</f>
        <v>2.6094428562591303E-2</v>
      </c>
      <c r="O10" s="8">
        <f>'COICOP - CO2'!O10/Population!O$5*1000</f>
        <v>2.4523346750840686E-2</v>
      </c>
      <c r="P10" s="8">
        <f>'COICOP - CO2'!P10/Population!P$5*1000</f>
        <v>3.5032719166744858E-2</v>
      </c>
      <c r="Q10" s="8">
        <f>'COICOP - CO2'!Q10/Population!Q$5*1000</f>
        <v>3.2857612291775438E-2</v>
      </c>
      <c r="R10" s="8">
        <f>'COICOP - CO2'!R10/Population!R$5*1000</f>
        <v>2.8992637656650506E-2</v>
      </c>
      <c r="S10" s="8">
        <f>'COICOP - CO2'!S10/Population!S$5*1000</f>
        <v>3.0701676945950159E-2</v>
      </c>
    </row>
    <row r="11" spans="1:19" x14ac:dyDescent="0.45">
      <c r="B11" s="3" t="s">
        <v>171</v>
      </c>
      <c r="C11" s="3" t="str">
        <f>[1]co2_COICOP!A10</f>
        <v>1.1.6 Pork (fresh, chilled or frozen)</v>
      </c>
      <c r="D11" s="8">
        <f>'COICOP - CO2'!D11/Population!D$5*1000</f>
        <v>1.4441721653666006E-2</v>
      </c>
      <c r="E11" s="8">
        <f>'COICOP - CO2'!E11/Population!E$5*1000</f>
        <v>1.3497174940258143E-2</v>
      </c>
      <c r="F11" s="8">
        <f>'COICOP - CO2'!F11/Population!F$5*1000</f>
        <v>1.010192703201843E-2</v>
      </c>
      <c r="G11" s="8">
        <f>'COICOP - CO2'!G11/Population!G$5*1000</f>
        <v>1.3250471979853589E-2</v>
      </c>
      <c r="H11" s="8">
        <f>'COICOP - CO2'!H11/Population!H$5*1000</f>
        <v>1.4778443735675063E-2</v>
      </c>
      <c r="I11" s="8">
        <f>'COICOP - CO2'!I11/Population!I$5*1000</f>
        <v>1.2586993904697818E-2</v>
      </c>
      <c r="J11" s="8">
        <f>'COICOP - CO2'!J11/Population!J$5*1000</f>
        <v>1.1799786956608145E-2</v>
      </c>
      <c r="K11" s="8">
        <f>'COICOP - CO2'!K11/Population!K$5*1000</f>
        <v>1.1287295298241642E-2</v>
      </c>
      <c r="L11" s="8">
        <f>'COICOP - CO2'!L11/Population!L$5*1000</f>
        <v>9.4911801159581408E-3</v>
      </c>
      <c r="M11" s="8">
        <f>'COICOP - CO2'!M11/Population!M$5*1000</f>
        <v>1.0369944409284402E-2</v>
      </c>
      <c r="N11" s="8">
        <f>'COICOP - CO2'!N11/Population!N$5*1000</f>
        <v>1.1170446210028093E-2</v>
      </c>
      <c r="O11" s="8">
        <f>'COICOP - CO2'!O11/Population!O$5*1000</f>
        <v>1.1273218009989502E-2</v>
      </c>
      <c r="P11" s="8">
        <f>'COICOP - CO2'!P11/Population!P$5*1000</f>
        <v>1.1589856455951118E-2</v>
      </c>
      <c r="Q11" s="8">
        <f>'COICOP - CO2'!Q11/Population!Q$5*1000</f>
        <v>1.1514040334727178E-2</v>
      </c>
      <c r="R11" s="8">
        <f>'COICOP - CO2'!R11/Population!R$5*1000</f>
        <v>9.6304883422691206E-3</v>
      </c>
      <c r="S11" s="8">
        <f>'COICOP - CO2'!S11/Population!S$5*1000</f>
        <v>9.2491708886467735E-3</v>
      </c>
    </row>
    <row r="12" spans="1:19" x14ac:dyDescent="0.45">
      <c r="B12" s="3" t="s">
        <v>172</v>
      </c>
      <c r="C12" s="3" t="str">
        <f>[1]co2_COICOP!A11</f>
        <v>1.1.7 Lamb (fresh, chilled or frozen)</v>
      </c>
      <c r="D12" s="8">
        <f>'COICOP - CO2'!D12/Population!D$5*1000</f>
        <v>2.0220521852894097E-2</v>
      </c>
      <c r="E12" s="8">
        <f>'COICOP - CO2'!E12/Population!E$5*1000</f>
        <v>2.2552721700128765E-2</v>
      </c>
      <c r="F12" s="8">
        <f>'COICOP - CO2'!F12/Population!F$5*1000</f>
        <v>2.1409818797163829E-2</v>
      </c>
      <c r="G12" s="8">
        <f>'COICOP - CO2'!G12/Population!G$5*1000</f>
        <v>2.3668786307271115E-2</v>
      </c>
      <c r="H12" s="8">
        <f>'COICOP - CO2'!H12/Population!H$5*1000</f>
        <v>2.9116289671049872E-2</v>
      </c>
      <c r="I12" s="8">
        <f>'COICOP - CO2'!I12/Population!I$5*1000</f>
        <v>2.1480212203153208E-2</v>
      </c>
      <c r="J12" s="8">
        <f>'COICOP - CO2'!J12/Population!J$5*1000</f>
        <v>1.8321812938213361E-2</v>
      </c>
      <c r="K12" s="8">
        <f>'COICOP - CO2'!K12/Population!K$5*1000</f>
        <v>1.5357868161275099E-2</v>
      </c>
      <c r="L12" s="8">
        <f>'COICOP - CO2'!L12/Population!L$5*1000</f>
        <v>1.7330148838718442E-2</v>
      </c>
      <c r="M12" s="8">
        <f>'COICOP - CO2'!M12/Population!M$5*1000</f>
        <v>2.3961767693402219E-2</v>
      </c>
      <c r="N12" s="8">
        <f>'COICOP - CO2'!N12/Population!N$5*1000</f>
        <v>1.6959498465248093E-2</v>
      </c>
      <c r="O12" s="8">
        <f>'COICOP - CO2'!O12/Population!O$5*1000</f>
        <v>2.4867964803667198E-2</v>
      </c>
      <c r="P12" s="8">
        <f>'COICOP - CO2'!P12/Population!P$5*1000</f>
        <v>1.9275424295167744E-2</v>
      </c>
      <c r="Q12" s="8">
        <f>'COICOP - CO2'!Q12/Population!Q$5*1000</f>
        <v>2.0066498068346105E-2</v>
      </c>
      <c r="R12" s="8">
        <f>'COICOP - CO2'!R12/Population!R$5*1000</f>
        <v>2.2612246794094924E-2</v>
      </c>
      <c r="S12" s="8">
        <f>'COICOP - CO2'!S12/Population!S$5*1000</f>
        <v>1.5297229643216328E-2</v>
      </c>
    </row>
    <row r="13" spans="1:19" x14ac:dyDescent="0.45">
      <c r="B13" s="3" t="s">
        <v>173</v>
      </c>
      <c r="C13" s="3" t="str">
        <f>[1]co2_COICOP!A12</f>
        <v>1.1.8 Poultry (fresh, chilled or frozen)</v>
      </c>
      <c r="D13" s="8">
        <f>'COICOP - CO2'!D13/Population!D$5*1000</f>
        <v>4.5629058997458616E-2</v>
      </c>
      <c r="E13" s="8">
        <f>'COICOP - CO2'!E13/Population!E$5*1000</f>
        <v>4.2145256664855399E-2</v>
      </c>
      <c r="F13" s="8">
        <f>'COICOP - CO2'!F13/Population!F$5*1000</f>
        <v>4.1725355632835984E-2</v>
      </c>
      <c r="G13" s="8">
        <f>'COICOP - CO2'!G13/Population!G$5*1000</f>
        <v>4.2929930309251969E-2</v>
      </c>
      <c r="H13" s="8">
        <f>'COICOP - CO2'!H13/Population!H$5*1000</f>
        <v>4.8311729682695988E-2</v>
      </c>
      <c r="I13" s="8">
        <f>'COICOP - CO2'!I13/Population!I$5*1000</f>
        <v>4.1098082193996709E-2</v>
      </c>
      <c r="J13" s="8">
        <f>'COICOP - CO2'!J13/Population!J$5*1000</f>
        <v>3.9655617019797106E-2</v>
      </c>
      <c r="K13" s="8">
        <f>'COICOP - CO2'!K13/Population!K$5*1000</f>
        <v>3.5025002191498386E-2</v>
      </c>
      <c r="L13" s="8">
        <f>'COICOP - CO2'!L13/Population!L$5*1000</f>
        <v>4.6979232011354372E-2</v>
      </c>
      <c r="M13" s="8">
        <f>'COICOP - CO2'!M13/Population!M$5*1000</f>
        <v>4.3539174109243226E-2</v>
      </c>
      <c r="N13" s="8">
        <f>'COICOP - CO2'!N13/Population!N$5*1000</f>
        <v>4.2929095877665913E-2</v>
      </c>
      <c r="O13" s="8">
        <f>'COICOP - CO2'!O13/Population!O$5*1000</f>
        <v>4.4786488634445974E-2</v>
      </c>
      <c r="P13" s="8">
        <f>'COICOP - CO2'!P13/Population!P$5*1000</f>
        <v>5.0989976444134576E-2</v>
      </c>
      <c r="Q13" s="8">
        <f>'COICOP - CO2'!Q13/Population!Q$5*1000</f>
        <v>5.3465667220806326E-2</v>
      </c>
      <c r="R13" s="8">
        <f>'COICOP - CO2'!R13/Population!R$5*1000</f>
        <v>3.9395118869677628E-2</v>
      </c>
      <c r="S13" s="8">
        <f>'COICOP - CO2'!S13/Population!S$5*1000</f>
        <v>4.8925288603603082E-2</v>
      </c>
    </row>
    <row r="14" spans="1:19" x14ac:dyDescent="0.45">
      <c r="B14" s="3" t="s">
        <v>174</v>
      </c>
      <c r="C14" s="3" t="str">
        <f>[1]co2_COICOP!A13</f>
        <v>1.1.9 Bacon and ham</v>
      </c>
      <c r="D14" s="8">
        <f>'COICOP - CO2'!D14/Population!D$5*1000</f>
        <v>1.6943295901184909E-2</v>
      </c>
      <c r="E14" s="8">
        <f>'COICOP - CO2'!E14/Population!E$5*1000</f>
        <v>1.7510006749565012E-2</v>
      </c>
      <c r="F14" s="8">
        <f>'COICOP - CO2'!F14/Population!F$5*1000</f>
        <v>1.6471034371390237E-2</v>
      </c>
      <c r="G14" s="8">
        <f>'COICOP - CO2'!G14/Population!G$5*1000</f>
        <v>1.4824734554393959E-2</v>
      </c>
      <c r="H14" s="8">
        <f>'COICOP - CO2'!H14/Population!H$5*1000</f>
        <v>1.3805256604300252E-2</v>
      </c>
      <c r="I14" s="8">
        <f>'COICOP - CO2'!I14/Population!I$5*1000</f>
        <v>1.4279076784257373E-2</v>
      </c>
      <c r="J14" s="8">
        <f>'COICOP - CO2'!J14/Population!J$5*1000</f>
        <v>1.0005096037319389E-2</v>
      </c>
      <c r="K14" s="8">
        <f>'COICOP - CO2'!K14/Population!K$5*1000</f>
        <v>1.214498169752593E-2</v>
      </c>
      <c r="L14" s="8">
        <f>'COICOP - CO2'!L14/Population!L$5*1000</f>
        <v>1.1720256173562945E-2</v>
      </c>
      <c r="M14" s="8">
        <f>'COICOP - CO2'!M14/Population!M$5*1000</f>
        <v>1.3107928555698572E-2</v>
      </c>
      <c r="N14" s="8">
        <f>'COICOP - CO2'!N14/Population!N$5*1000</f>
        <v>1.2481790223890163E-2</v>
      </c>
      <c r="O14" s="8">
        <f>'COICOP - CO2'!O14/Population!O$5*1000</f>
        <v>1.0857934289059335E-2</v>
      </c>
      <c r="P14" s="8">
        <f>'COICOP - CO2'!P14/Population!P$5*1000</f>
        <v>1.2762480529322846E-2</v>
      </c>
      <c r="Q14" s="8">
        <f>'COICOP - CO2'!Q14/Population!Q$5*1000</f>
        <v>1.5347159204700598E-2</v>
      </c>
      <c r="R14" s="8">
        <f>'COICOP - CO2'!R14/Population!R$5*1000</f>
        <v>1.0153600945322413E-2</v>
      </c>
      <c r="S14" s="8">
        <f>'COICOP - CO2'!S14/Population!S$5*1000</f>
        <v>9.7198690068156079E-3</v>
      </c>
    </row>
    <row r="15" spans="1:19" x14ac:dyDescent="0.45">
      <c r="B15" s="3" t="s">
        <v>493</v>
      </c>
      <c r="C15" s="3" t="str">
        <f>[1]co2_COICOP!A14</f>
        <v>1.1.10.1 Sausages</v>
      </c>
      <c r="D15" s="8">
        <f>'COICOP - CO2'!D15/Population!D$5*1000</f>
        <v>1.5680325790430827E-2</v>
      </c>
      <c r="E15" s="8">
        <f>'COICOP - CO2'!E15/Population!E$5*1000</f>
        <v>1.46607703366199E-2</v>
      </c>
      <c r="F15" s="8">
        <f>'COICOP - CO2'!F15/Population!F$5*1000</f>
        <v>1.404129724051785E-2</v>
      </c>
      <c r="G15" s="8">
        <f>'COICOP - CO2'!G15/Population!G$5*1000</f>
        <v>1.5501526825291134E-2</v>
      </c>
      <c r="H15" s="8">
        <f>'COICOP - CO2'!H15/Population!H$5*1000</f>
        <v>1.3923236941272402E-2</v>
      </c>
      <c r="I15" s="8">
        <f>'COICOP - CO2'!I15/Population!I$5*1000</f>
        <v>1.4809633834862253E-2</v>
      </c>
      <c r="J15" s="8">
        <f>'COICOP - CO2'!J15/Population!J$5*1000</f>
        <v>1.3083365180865867E-2</v>
      </c>
      <c r="K15" s="8">
        <f>'COICOP - CO2'!K15/Population!K$5*1000</f>
        <v>1.3760427669295073E-2</v>
      </c>
      <c r="L15" s="8">
        <f>'COICOP - CO2'!L15/Population!L$5*1000</f>
        <v>1.1093811289865939E-2</v>
      </c>
      <c r="M15" s="8">
        <f>'COICOP - CO2'!M15/Population!M$5*1000</f>
        <v>1.6479076010834114E-2</v>
      </c>
      <c r="N15" s="8">
        <f>'COICOP - CO2'!N15/Population!N$5*1000</f>
        <v>1.5415742945830023E-2</v>
      </c>
      <c r="O15" s="8">
        <f>'COICOP - CO2'!O15/Population!O$5*1000</f>
        <v>1.2236367778987314E-2</v>
      </c>
      <c r="P15" s="8">
        <f>'COICOP - CO2'!P15/Population!P$5*1000</f>
        <v>1.4754074751945278E-2</v>
      </c>
      <c r="Q15" s="8">
        <f>'COICOP - CO2'!Q15/Population!Q$5*1000</f>
        <v>1.5414190053861821E-2</v>
      </c>
      <c r="R15" s="8">
        <f>'COICOP - CO2'!R15/Population!R$5*1000</f>
        <v>1.4060837921545171E-2</v>
      </c>
      <c r="S15" s="8">
        <f>'COICOP - CO2'!S15/Population!S$5*1000</f>
        <v>1.3117820100980802E-2</v>
      </c>
    </row>
    <row r="16" spans="1:19" x14ac:dyDescent="0.45">
      <c r="C16" s="3" t="str">
        <f>[1]co2_COICOP!A15</f>
        <v>1.1.10.2 Offal, pate etc</v>
      </c>
      <c r="D16" s="8">
        <f>'COICOP - CO2'!D16/Population!D$5*1000</f>
        <v>2.9981258161237696E-3</v>
      </c>
      <c r="E16" s="8">
        <f>'COICOP - CO2'!E16/Population!E$5*1000</f>
        <v>3.0963022188740413E-3</v>
      </c>
      <c r="F16" s="8">
        <f>'COICOP - CO2'!F16/Population!F$5*1000</f>
        <v>2.2198072657776771E-3</v>
      </c>
      <c r="G16" s="8">
        <f>'COICOP - CO2'!G16/Population!G$5*1000</f>
        <v>2.7098308664953211E-3</v>
      </c>
      <c r="H16" s="8">
        <f>'COICOP - CO2'!H16/Population!H$5*1000</f>
        <v>2.5410972854900422E-3</v>
      </c>
      <c r="I16" s="8">
        <f>'COICOP - CO2'!I16/Population!I$5*1000</f>
        <v>2.2411522768271928E-3</v>
      </c>
      <c r="J16" s="8">
        <f>'COICOP - CO2'!J16/Population!J$5*1000</f>
        <v>1.8790438318073365E-3</v>
      </c>
      <c r="K16" s="8">
        <f>'COICOP - CO2'!K16/Population!K$5*1000</f>
        <v>1.6411332828867471E-3</v>
      </c>
      <c r="L16" s="8">
        <f>'COICOP - CO2'!L16/Population!L$5*1000</f>
        <v>2.420116112418691E-3</v>
      </c>
      <c r="M16" s="8">
        <f>'COICOP - CO2'!M16/Population!M$5*1000</f>
        <v>1.6915283776169868E-3</v>
      </c>
      <c r="N16" s="8">
        <f>'COICOP - CO2'!N16/Population!N$5*1000</f>
        <v>2.3042446856401501E-3</v>
      </c>
      <c r="O16" s="8">
        <f>'COICOP - CO2'!O16/Population!O$5*1000</f>
        <v>2.5985090191855791E-3</v>
      </c>
      <c r="P16" s="8">
        <f>'COICOP - CO2'!P16/Population!P$5*1000</f>
        <v>4.0836833669220616E-3</v>
      </c>
      <c r="Q16" s="8">
        <f>'COICOP - CO2'!Q16/Population!Q$5*1000</f>
        <v>2.4219970112525691E-3</v>
      </c>
      <c r="R16" s="8">
        <f>'COICOP - CO2'!R16/Population!R$5*1000</f>
        <v>1.7577099818357194E-3</v>
      </c>
      <c r="S16" s="8">
        <f>'COICOP - CO2'!S16/Population!S$5*1000</f>
        <v>2.3908834276296039E-3</v>
      </c>
    </row>
    <row r="17" spans="2:19" x14ac:dyDescent="0.45">
      <c r="C17" s="3" t="str">
        <f>[1]co2_COICOP!A16</f>
        <v>1.1.10.3 Other preserved or processed meat and meat preparations</v>
      </c>
      <c r="D17" s="8">
        <f>'COICOP - CO2'!D17/Population!D$5*1000</f>
        <v>4.9826468781652034E-2</v>
      </c>
      <c r="E17" s="8">
        <f>'COICOP - CO2'!E17/Population!E$5*1000</f>
        <v>4.8926605717919888E-2</v>
      </c>
      <c r="F17" s="8">
        <f>'COICOP - CO2'!F17/Population!F$5*1000</f>
        <v>8.1398957303424418E-2</v>
      </c>
      <c r="G17" s="8">
        <f>'COICOP - CO2'!G17/Population!G$5*1000</f>
        <v>7.5356635055009558E-2</v>
      </c>
      <c r="H17" s="8">
        <f>'COICOP - CO2'!H17/Population!H$5*1000</f>
        <v>7.9493827776512538E-2</v>
      </c>
      <c r="I17" s="8">
        <f>'COICOP - CO2'!I17/Population!I$5*1000</f>
        <v>7.9516237416149702E-2</v>
      </c>
      <c r="J17" s="8">
        <f>'COICOP - CO2'!J17/Population!J$5*1000</f>
        <v>6.2275408235878932E-2</v>
      </c>
      <c r="K17" s="8">
        <f>'COICOP - CO2'!K17/Population!K$5*1000</f>
        <v>6.0522432958419574E-2</v>
      </c>
      <c r="L17" s="8">
        <f>'COICOP - CO2'!L17/Population!L$5*1000</f>
        <v>6.3444347874421922E-2</v>
      </c>
      <c r="M17" s="8">
        <f>'COICOP - CO2'!M17/Population!M$5*1000</f>
        <v>6.9951846983685867E-2</v>
      </c>
      <c r="N17" s="8">
        <f>'COICOP - CO2'!N17/Population!N$5*1000</f>
        <v>7.0135592897779694E-2</v>
      </c>
      <c r="O17" s="8">
        <f>'COICOP - CO2'!O17/Population!O$5*1000</f>
        <v>6.7693076306051966E-2</v>
      </c>
      <c r="P17" s="8">
        <f>'COICOP - CO2'!P17/Population!P$5*1000</f>
        <v>9.2490136055476985E-2</v>
      </c>
      <c r="Q17" s="8">
        <f>'COICOP - CO2'!Q17/Population!Q$5*1000</f>
        <v>7.3609276153931882E-2</v>
      </c>
      <c r="R17" s="8">
        <f>'COICOP - CO2'!R17/Population!R$5*1000</f>
        <v>7.3175443251885408E-2</v>
      </c>
      <c r="S17" s="8">
        <f>'COICOP - CO2'!S17/Population!S$5*1000</f>
        <v>6.7465640870834412E-2</v>
      </c>
    </row>
    <row r="18" spans="2:19" x14ac:dyDescent="0.45">
      <c r="C18" s="3" t="str">
        <f>[1]co2_COICOP!A17</f>
        <v>1.1.10.4 Other fresh, chilled or frozen edible meat</v>
      </c>
      <c r="D18" s="8">
        <f>'COICOP - CO2'!D18/Population!D$5*1000</f>
        <v>4.2468759595903606E-2</v>
      </c>
      <c r="E18" s="8">
        <f>'COICOP - CO2'!E18/Population!E$5*1000</f>
        <v>4.1819816423696601E-2</v>
      </c>
      <c r="F18" s="8">
        <f>'COICOP - CO2'!F18/Population!F$5*1000</f>
        <v>3.1894376388893694E-4</v>
      </c>
      <c r="G18" s="8">
        <f>'COICOP - CO2'!G18/Population!G$5*1000</f>
        <v>3.6532670462416063E-4</v>
      </c>
      <c r="H18" s="8">
        <f>'COICOP - CO2'!H18/Population!H$5*1000</f>
        <v>1.2056638138076342E-3</v>
      </c>
      <c r="I18" s="8">
        <f>'COICOP - CO2'!I18/Population!I$5*1000</f>
        <v>2.1621140138208621E-4</v>
      </c>
      <c r="J18" s="8">
        <f>'COICOP - CO2'!J18/Population!J$5*1000</f>
        <v>1.5458598460923567E-3</v>
      </c>
      <c r="K18" s="8">
        <f>'COICOP - CO2'!K18/Population!K$5*1000</f>
        <v>2.3875215275920457E-3</v>
      </c>
      <c r="L18" s="8">
        <f>'COICOP - CO2'!L18/Population!L$5*1000</f>
        <v>4.7867713627920043E-4</v>
      </c>
      <c r="M18" s="8">
        <f>'COICOP - CO2'!M18/Population!M$5*1000</f>
        <v>1.5527037246854595E-3</v>
      </c>
      <c r="N18" s="8">
        <f>'COICOP - CO2'!N18/Population!N$5*1000</f>
        <v>2.3343917585776277E-3</v>
      </c>
      <c r="O18" s="8">
        <f>'COICOP - CO2'!O18/Population!O$5*1000</f>
        <v>2.2954420559405703E-4</v>
      </c>
      <c r="P18" s="8">
        <f>'COICOP - CO2'!P18/Population!P$5*1000</f>
        <v>2.1212454071938827E-3</v>
      </c>
      <c r="Q18" s="8">
        <f>'COICOP - CO2'!Q18/Population!Q$5*1000</f>
        <v>8.3586759460732845E-4</v>
      </c>
      <c r="R18" s="8">
        <f>'COICOP - CO2'!R18/Population!R$5*1000</f>
        <v>1.775306688318333E-4</v>
      </c>
      <c r="S18" s="8">
        <f>'COICOP - CO2'!S18/Population!S$5*1000</f>
        <v>8.3703939250672952E-4</v>
      </c>
    </row>
    <row r="19" spans="2:19" x14ac:dyDescent="0.45">
      <c r="B19" s="3" t="s">
        <v>494</v>
      </c>
      <c r="C19" s="3" t="str">
        <f>[1]co2_COICOP!A18</f>
        <v>1.1.11.1 Fish (fresh, chilled or frozen)</v>
      </c>
      <c r="D19" s="8">
        <f>'COICOP - CO2'!D19/Population!D$5*1000</f>
        <v>4.8160409694801556E-3</v>
      </c>
      <c r="E19" s="8">
        <f>'COICOP - CO2'!E19/Population!E$5*1000</f>
        <v>3.9601996766128371E-3</v>
      </c>
      <c r="F19" s="8">
        <f>'COICOP - CO2'!F19/Population!F$5*1000</f>
        <v>3.0171940417444676E-3</v>
      </c>
      <c r="G19" s="8">
        <f>'COICOP - CO2'!G19/Population!G$5*1000</f>
        <v>3.7390272144973641E-3</v>
      </c>
      <c r="H19" s="8">
        <f>'COICOP - CO2'!H19/Population!H$5*1000</f>
        <v>3.5272665855581326E-3</v>
      </c>
      <c r="I19" s="8">
        <f>'COICOP - CO2'!I19/Population!I$5*1000</f>
        <v>4.3013511511426532E-3</v>
      </c>
      <c r="J19" s="8">
        <f>'COICOP - CO2'!J19/Population!J$5*1000</f>
        <v>4.100337709067035E-3</v>
      </c>
      <c r="K19" s="8">
        <f>'COICOP - CO2'!K19/Population!K$5*1000</f>
        <v>4.1339741136448985E-3</v>
      </c>
      <c r="L19" s="8">
        <f>'COICOP - CO2'!L19/Population!L$5*1000</f>
        <v>3.8153621182504794E-3</v>
      </c>
      <c r="M19" s="8">
        <f>'COICOP - CO2'!M19/Population!M$5*1000</f>
        <v>4.0232918987028934E-3</v>
      </c>
      <c r="N19" s="8">
        <f>'COICOP - CO2'!N19/Population!N$5*1000</f>
        <v>5.0239666192738513E-3</v>
      </c>
      <c r="O19" s="8">
        <f>'COICOP - CO2'!O19/Population!O$5*1000</f>
        <v>7.0569979407736133E-3</v>
      </c>
      <c r="P19" s="8">
        <f>'COICOP - CO2'!P19/Population!P$5*1000</f>
        <v>6.5729683640099535E-3</v>
      </c>
      <c r="Q19" s="8">
        <f>'COICOP - CO2'!Q19/Population!Q$5*1000</f>
        <v>7.6649530345338926E-3</v>
      </c>
      <c r="R19" s="8">
        <f>'COICOP - CO2'!R19/Population!R$5*1000</f>
        <v>5.6537049502094969E-3</v>
      </c>
      <c r="S19" s="8">
        <f>'COICOP - CO2'!S19/Population!S$5*1000</f>
        <v>7.3054945937996892E-3</v>
      </c>
    </row>
    <row r="20" spans="2:19" x14ac:dyDescent="0.45">
      <c r="C20" s="3" t="str">
        <f>[1]co2_COICOP!A19</f>
        <v>1.1.11.2 Seafood, dried, smoked or salted fish</v>
      </c>
      <c r="D20" s="8">
        <f>'COICOP - CO2'!D20/Population!D$5*1000</f>
        <v>2.3398629703011336E-3</v>
      </c>
      <c r="E20" s="8">
        <f>'COICOP - CO2'!E20/Population!E$5*1000</f>
        <v>2.9150887967417569E-3</v>
      </c>
      <c r="F20" s="8">
        <f>'COICOP - CO2'!F20/Population!F$5*1000</f>
        <v>1.9608897580278878E-3</v>
      </c>
      <c r="G20" s="8">
        <f>'COICOP - CO2'!G20/Population!G$5*1000</f>
        <v>1.9671668855690163E-3</v>
      </c>
      <c r="H20" s="8">
        <f>'COICOP - CO2'!H20/Population!H$5*1000</f>
        <v>2.4752567667712085E-3</v>
      </c>
      <c r="I20" s="8">
        <f>'COICOP - CO2'!I20/Population!I$5*1000</f>
        <v>2.2056461700825179E-3</v>
      </c>
      <c r="J20" s="8">
        <f>'COICOP - CO2'!J20/Population!J$5*1000</f>
        <v>3.2165465809820036E-3</v>
      </c>
      <c r="K20" s="8">
        <f>'COICOP - CO2'!K20/Population!K$5*1000</f>
        <v>3.2467515296823964E-3</v>
      </c>
      <c r="L20" s="8">
        <f>'COICOP - CO2'!L20/Population!L$5*1000</f>
        <v>3.2316356311113646E-3</v>
      </c>
      <c r="M20" s="8">
        <f>'COICOP - CO2'!M20/Population!M$5*1000</f>
        <v>3.4324598998029501E-3</v>
      </c>
      <c r="N20" s="8">
        <f>'COICOP - CO2'!N20/Population!N$5*1000</f>
        <v>2.9189057419408333E-3</v>
      </c>
      <c r="O20" s="8">
        <f>'COICOP - CO2'!O20/Population!O$5*1000</f>
        <v>2.7791351976032778E-3</v>
      </c>
      <c r="P20" s="8">
        <f>'COICOP - CO2'!P20/Population!P$5*1000</f>
        <v>3.2432834709378365E-3</v>
      </c>
      <c r="Q20" s="8">
        <f>'COICOP - CO2'!Q20/Population!Q$5*1000</f>
        <v>5.1170856827891884E-3</v>
      </c>
      <c r="R20" s="8">
        <f>'COICOP - CO2'!R20/Population!R$5*1000</f>
        <v>4.1241463444024809E-3</v>
      </c>
      <c r="S20" s="8">
        <f>'COICOP - CO2'!S20/Population!S$5*1000</f>
        <v>4.6632443359904104E-3</v>
      </c>
    </row>
    <row r="21" spans="2:19" x14ac:dyDescent="0.45">
      <c r="C21" s="3" t="str">
        <f>[1]co2_COICOP!A20</f>
        <v>1.1.11.3 Other preserved or processed fish and seafood</v>
      </c>
      <c r="D21" s="8">
        <f>'COICOP - CO2'!D21/Population!D$5*1000</f>
        <v>3.5831548193874705E-3</v>
      </c>
      <c r="E21" s="8">
        <f>'COICOP - CO2'!E21/Population!E$5*1000</f>
        <v>3.4313874770624904E-3</v>
      </c>
      <c r="F21" s="8">
        <f>'COICOP - CO2'!F21/Population!F$5*1000</f>
        <v>3.2207230928874399E-3</v>
      </c>
      <c r="G21" s="8">
        <f>'COICOP - CO2'!G21/Population!G$5*1000</f>
        <v>3.2284062057805702E-3</v>
      </c>
      <c r="H21" s="8">
        <f>'COICOP - CO2'!H21/Population!H$5*1000</f>
        <v>3.3129012718223047E-3</v>
      </c>
      <c r="I21" s="8">
        <f>'COICOP - CO2'!I21/Population!I$5*1000</f>
        <v>3.4655888754000423E-3</v>
      </c>
      <c r="J21" s="8">
        <f>'COICOP - CO2'!J21/Population!J$5*1000</f>
        <v>3.7777251553509708E-3</v>
      </c>
      <c r="K21" s="8">
        <f>'COICOP - CO2'!K21/Population!K$5*1000</f>
        <v>3.7409371775862636E-3</v>
      </c>
      <c r="L21" s="8">
        <f>'COICOP - CO2'!L21/Population!L$5*1000</f>
        <v>4.1257766722360215E-3</v>
      </c>
      <c r="M21" s="8">
        <f>'COICOP - CO2'!M21/Population!M$5*1000</f>
        <v>5.7366931794985542E-3</v>
      </c>
      <c r="N21" s="8">
        <f>'COICOP - CO2'!N21/Population!N$5*1000</f>
        <v>5.6417668931112502E-3</v>
      </c>
      <c r="O21" s="8">
        <f>'COICOP - CO2'!O21/Population!O$5*1000</f>
        <v>5.4047685151539992E-3</v>
      </c>
      <c r="P21" s="8">
        <f>'COICOP - CO2'!P21/Population!P$5*1000</f>
        <v>6.7086495237829377E-3</v>
      </c>
      <c r="Q21" s="8">
        <f>'COICOP - CO2'!Q21/Population!Q$5*1000</f>
        <v>6.6097202054108857E-3</v>
      </c>
      <c r="R21" s="8">
        <f>'COICOP - CO2'!R21/Population!R$5*1000</f>
        <v>6.7270279431454402E-3</v>
      </c>
      <c r="S21" s="8">
        <f>'COICOP - CO2'!S21/Population!S$5*1000</f>
        <v>5.4939926761308584E-3</v>
      </c>
    </row>
    <row r="22" spans="2:19" x14ac:dyDescent="0.45">
      <c r="B22" s="3" t="s">
        <v>495</v>
      </c>
      <c r="C22" s="3" t="str">
        <f>[1]co2_COICOP!A21</f>
        <v>1.1.12.1 Whole milk</v>
      </c>
      <c r="D22" s="8">
        <f>'COICOP - CO2'!D22/Population!D$5*1000</f>
        <v>6.8667755999953159E-3</v>
      </c>
      <c r="E22" s="8">
        <f>'COICOP - CO2'!E22/Population!E$5*1000</f>
        <v>5.8206035021026907E-3</v>
      </c>
      <c r="F22" s="8">
        <f>'COICOP - CO2'!F22/Population!F$5*1000</f>
        <v>5.6904855697657939E-3</v>
      </c>
      <c r="G22" s="8">
        <f>'COICOP - CO2'!G22/Population!G$5*1000</f>
        <v>4.4284958769001612E-3</v>
      </c>
      <c r="H22" s="8">
        <f>'COICOP - CO2'!H22/Population!H$5*1000</f>
        <v>4.859436052613934E-3</v>
      </c>
      <c r="I22" s="8">
        <f>'COICOP - CO2'!I22/Population!I$5*1000</f>
        <v>5.6094517562731731E-3</v>
      </c>
      <c r="J22" s="8">
        <f>'COICOP - CO2'!J22/Population!J$5*1000</f>
        <v>4.7885911151254457E-3</v>
      </c>
      <c r="K22" s="8">
        <f>'COICOP - CO2'!K22/Population!K$5*1000</f>
        <v>5.6725564029436615E-3</v>
      </c>
      <c r="L22" s="8">
        <f>'COICOP - CO2'!L22/Population!L$5*1000</f>
        <v>3.7052415159954601E-3</v>
      </c>
      <c r="M22" s="8">
        <f>'COICOP - CO2'!M22/Population!M$5*1000</f>
        <v>4.0644883007971457E-3</v>
      </c>
      <c r="N22" s="8">
        <f>'COICOP - CO2'!N22/Population!N$5*1000</f>
        <v>3.2462338491054672E-3</v>
      </c>
      <c r="O22" s="8">
        <f>'COICOP - CO2'!O22/Population!O$5*1000</f>
        <v>3.1375589529907726E-3</v>
      </c>
      <c r="P22" s="8">
        <f>'COICOP - CO2'!P22/Population!P$5*1000</f>
        <v>2.9837566761803194E-3</v>
      </c>
      <c r="Q22" s="8">
        <f>'COICOP - CO2'!Q22/Population!Q$5*1000</f>
        <v>2.5336129473173662E-3</v>
      </c>
      <c r="R22" s="8">
        <f>'COICOP - CO2'!R22/Population!R$5*1000</f>
        <v>2.9026526908417973E-3</v>
      </c>
      <c r="S22" s="8">
        <f>'COICOP - CO2'!S22/Population!S$5*1000</f>
        <v>2.525466618241331E-3</v>
      </c>
    </row>
    <row r="23" spans="2:19" x14ac:dyDescent="0.45">
      <c r="C23" s="3" t="str">
        <f>[1]co2_COICOP!A22</f>
        <v>1.1.12.2 Low fat milk</v>
      </c>
      <c r="D23" s="8">
        <f>'COICOP - CO2'!D23/Population!D$5*1000</f>
        <v>1.0610301770694953E-2</v>
      </c>
      <c r="E23" s="8">
        <f>'COICOP - CO2'!E23/Population!E$5*1000</f>
        <v>9.6478118896214989E-3</v>
      </c>
      <c r="F23" s="8">
        <f>'COICOP - CO2'!F23/Population!F$5*1000</f>
        <v>8.7142087571490442E-3</v>
      </c>
      <c r="G23" s="8">
        <f>'COICOP - CO2'!G23/Population!G$5*1000</f>
        <v>9.8942839430665227E-3</v>
      </c>
      <c r="H23" s="8">
        <f>'COICOP - CO2'!H23/Population!H$5*1000</f>
        <v>9.6295059615895944E-3</v>
      </c>
      <c r="I23" s="8">
        <f>'COICOP - CO2'!I23/Population!I$5*1000</f>
        <v>1.0463980341873111E-2</v>
      </c>
      <c r="J23" s="8">
        <f>'COICOP - CO2'!J23/Population!J$5*1000</f>
        <v>1.0071974890406364E-2</v>
      </c>
      <c r="K23" s="8">
        <f>'COICOP - CO2'!K23/Population!K$5*1000</f>
        <v>1.0242544606877345E-2</v>
      </c>
      <c r="L23" s="8">
        <f>'COICOP - CO2'!L23/Population!L$5*1000</f>
        <v>8.6502164710229486E-3</v>
      </c>
      <c r="M23" s="8">
        <f>'COICOP - CO2'!M23/Population!M$5*1000</f>
        <v>8.0607713144462707E-3</v>
      </c>
      <c r="N23" s="8">
        <f>'COICOP - CO2'!N23/Population!N$5*1000</f>
        <v>8.2901709105319948E-3</v>
      </c>
      <c r="O23" s="8">
        <f>'COICOP - CO2'!O23/Population!O$5*1000</f>
        <v>7.2028403511983606E-3</v>
      </c>
      <c r="P23" s="8">
        <f>'COICOP - CO2'!P23/Population!P$5*1000</f>
        <v>8.5895502598026894E-3</v>
      </c>
      <c r="Q23" s="8">
        <f>'COICOP - CO2'!Q23/Population!Q$5*1000</f>
        <v>8.2230339720590767E-3</v>
      </c>
      <c r="R23" s="8">
        <f>'COICOP - CO2'!R23/Population!R$5*1000</f>
        <v>6.8024311235630993E-3</v>
      </c>
      <c r="S23" s="8">
        <f>'COICOP - CO2'!S23/Population!S$5*1000</f>
        <v>6.6734201460764793E-3</v>
      </c>
    </row>
    <row r="24" spans="2:19" x14ac:dyDescent="0.45">
      <c r="C24" s="3" t="str">
        <f>[1]co2_COICOP!A23</f>
        <v>1.1.12.3 Preserved milk</v>
      </c>
      <c r="D24" s="8">
        <f>'COICOP - CO2'!D24/Population!D$5*1000</f>
        <v>2.3446911788894478E-3</v>
      </c>
      <c r="E24" s="8">
        <f>'COICOP - CO2'!E24/Population!E$5*1000</f>
        <v>1.553613885205536E-3</v>
      </c>
      <c r="F24" s="8">
        <f>'COICOP - CO2'!F24/Population!F$5*1000</f>
        <v>1.1920999677667075E-3</v>
      </c>
      <c r="G24" s="8">
        <f>'COICOP - CO2'!G24/Population!G$5*1000</f>
        <v>1.6957011960449522E-3</v>
      </c>
      <c r="H24" s="8">
        <f>'COICOP - CO2'!H24/Population!H$5*1000</f>
        <v>1.0446485483472669E-3</v>
      </c>
      <c r="I24" s="8">
        <f>'COICOP - CO2'!I24/Population!I$5*1000</f>
        <v>1.5567171978361344E-3</v>
      </c>
      <c r="J24" s="8">
        <f>'COICOP - CO2'!J24/Population!J$5*1000</f>
        <v>2.0719504851831913E-3</v>
      </c>
      <c r="K24" s="8">
        <f>'COICOP - CO2'!K24/Population!K$5*1000</f>
        <v>1.2962405236245354E-3</v>
      </c>
      <c r="L24" s="8">
        <f>'COICOP - CO2'!L24/Population!L$5*1000</f>
        <v>1.0827504088931866E-3</v>
      </c>
      <c r="M24" s="8">
        <f>'COICOP - CO2'!M24/Population!M$5*1000</f>
        <v>1.115933519341036E-3</v>
      </c>
      <c r="N24" s="8">
        <f>'COICOP - CO2'!N24/Population!N$5*1000</f>
        <v>1.5400879065564704E-3</v>
      </c>
      <c r="O24" s="8">
        <f>'COICOP - CO2'!O24/Population!O$5*1000</f>
        <v>1.0874947317551808E-3</v>
      </c>
      <c r="P24" s="8">
        <f>'COICOP - CO2'!P24/Population!P$5*1000</f>
        <v>3.3760913608734716E-3</v>
      </c>
      <c r="Q24" s="8">
        <f>'COICOP - CO2'!Q24/Population!Q$5*1000</f>
        <v>1.645022925309398E-3</v>
      </c>
      <c r="R24" s="8">
        <f>'COICOP - CO2'!R24/Population!R$5*1000</f>
        <v>1.7963255915893061E-3</v>
      </c>
      <c r="S24" s="8">
        <f>'COICOP - CO2'!S24/Population!S$5*1000</f>
        <v>2.3311478070495674E-3</v>
      </c>
    </row>
    <row r="25" spans="2:19" x14ac:dyDescent="0.45">
      <c r="B25" s="3" t="s">
        <v>185</v>
      </c>
      <c r="C25" s="3" t="str">
        <f>[1]co2_COICOP!A24</f>
        <v>1.1.13 Cheese and curd</v>
      </c>
      <c r="D25" s="8">
        <f>'COICOP - CO2'!D25/Population!D$5*1000</f>
        <v>1.3829961700562087E-2</v>
      </c>
      <c r="E25" s="8">
        <f>'COICOP - CO2'!E25/Population!E$5*1000</f>
        <v>1.3655141834093209E-2</v>
      </c>
      <c r="F25" s="8">
        <f>'COICOP - CO2'!F25/Population!F$5*1000</f>
        <v>1.084501127069001E-2</v>
      </c>
      <c r="G25" s="8">
        <f>'COICOP - CO2'!G25/Population!G$5*1000</f>
        <v>1.1549564698347503E-2</v>
      </c>
      <c r="H25" s="8">
        <f>'COICOP - CO2'!H25/Population!H$5*1000</f>
        <v>1.1549425812219438E-2</v>
      </c>
      <c r="I25" s="8">
        <f>'COICOP - CO2'!I25/Population!I$5*1000</f>
        <v>1.2860022646837733E-2</v>
      </c>
      <c r="J25" s="8">
        <f>'COICOP - CO2'!J25/Population!J$5*1000</f>
        <v>1.3067238307537098E-2</v>
      </c>
      <c r="K25" s="8">
        <f>'COICOP - CO2'!K25/Population!K$5*1000</f>
        <v>1.0856280501717478E-2</v>
      </c>
      <c r="L25" s="8">
        <f>'COICOP - CO2'!L25/Population!L$5*1000</f>
        <v>9.0149832546086595E-3</v>
      </c>
      <c r="M25" s="8">
        <f>'COICOP - CO2'!M25/Population!M$5*1000</f>
        <v>1.0787053254715771E-2</v>
      </c>
      <c r="N25" s="8">
        <f>'COICOP - CO2'!N25/Population!N$5*1000</f>
        <v>1.0402918418437499E-2</v>
      </c>
      <c r="O25" s="8">
        <f>'COICOP - CO2'!O25/Population!O$5*1000</f>
        <v>1.0458519810090846E-2</v>
      </c>
      <c r="P25" s="8">
        <f>'COICOP - CO2'!P25/Population!P$5*1000</f>
        <v>1.2050202086391041E-2</v>
      </c>
      <c r="Q25" s="8">
        <f>'COICOP - CO2'!Q25/Population!Q$5*1000</f>
        <v>1.1897142706202202E-2</v>
      </c>
      <c r="R25" s="8">
        <f>'COICOP - CO2'!R25/Population!R$5*1000</f>
        <v>1.0710907832626808E-2</v>
      </c>
      <c r="S25" s="8">
        <f>'COICOP - CO2'!S25/Population!S$5*1000</f>
        <v>1.0941404480789273E-2</v>
      </c>
    </row>
    <row r="26" spans="2:19" x14ac:dyDescent="0.45">
      <c r="B26" s="3" t="s">
        <v>186</v>
      </c>
      <c r="C26" s="3" t="str">
        <f>[1]co2_COICOP!A25</f>
        <v>1.1.14 Eggs</v>
      </c>
      <c r="D26" s="8">
        <f>'COICOP - CO2'!D26/Population!D$5*1000</f>
        <v>4.6520115211258718E-3</v>
      </c>
      <c r="E26" s="8">
        <f>'COICOP - CO2'!E26/Population!E$5*1000</f>
        <v>4.5753689004089772E-3</v>
      </c>
      <c r="F26" s="8">
        <f>'COICOP - CO2'!F26/Population!F$5*1000</f>
        <v>4.1227953049494167E-3</v>
      </c>
      <c r="G26" s="8">
        <f>'COICOP - CO2'!G26/Population!G$5*1000</f>
        <v>4.239571081062387E-3</v>
      </c>
      <c r="H26" s="8">
        <f>'COICOP - CO2'!H26/Population!H$5*1000</f>
        <v>4.3886436711077902E-3</v>
      </c>
      <c r="I26" s="8">
        <f>'COICOP - CO2'!I26/Population!I$5*1000</f>
        <v>4.2085722749803517E-3</v>
      </c>
      <c r="J26" s="8">
        <f>'COICOP - CO2'!J26/Population!J$5*1000</f>
        <v>4.9666896458838896E-3</v>
      </c>
      <c r="K26" s="8">
        <f>'COICOP - CO2'!K26/Population!K$5*1000</f>
        <v>5.1577677764325196E-3</v>
      </c>
      <c r="L26" s="8">
        <f>'COICOP - CO2'!L26/Population!L$5*1000</f>
        <v>4.081156721332648E-3</v>
      </c>
      <c r="M26" s="8">
        <f>'COICOP - CO2'!M26/Population!M$5*1000</f>
        <v>4.2726956621958528E-3</v>
      </c>
      <c r="N26" s="8">
        <f>'COICOP - CO2'!N26/Population!N$5*1000</f>
        <v>3.9886791325673627E-3</v>
      </c>
      <c r="O26" s="8">
        <f>'COICOP - CO2'!O26/Population!O$5*1000</f>
        <v>4.7911992835343951E-3</v>
      </c>
      <c r="P26" s="8">
        <f>'COICOP - CO2'!P26/Population!P$5*1000</f>
        <v>5.0259642299215705E-3</v>
      </c>
      <c r="Q26" s="8">
        <f>'COICOP - CO2'!Q26/Population!Q$5*1000</f>
        <v>5.1724115890698112E-3</v>
      </c>
      <c r="R26" s="8">
        <f>'COICOP - CO2'!R26/Population!R$5*1000</f>
        <v>4.6808283942777569E-3</v>
      </c>
      <c r="S26" s="8">
        <f>'COICOP - CO2'!S26/Population!S$5*1000</f>
        <v>4.7269840720253536E-3</v>
      </c>
    </row>
    <row r="27" spans="2:19" x14ac:dyDescent="0.45">
      <c r="B27" s="3" t="s">
        <v>496</v>
      </c>
      <c r="C27" s="3" t="str">
        <f>[1]co2_COICOP!A26</f>
        <v>1.1.15.1 Other milk products</v>
      </c>
      <c r="D27" s="8">
        <f>'COICOP - CO2'!D27/Population!D$5*1000</f>
        <v>7.4715087253497924E-3</v>
      </c>
      <c r="E27" s="8">
        <f>'COICOP - CO2'!E27/Population!E$5*1000</f>
        <v>7.3910922263998955E-3</v>
      </c>
      <c r="F27" s="8">
        <f>'COICOP - CO2'!F27/Population!F$5*1000</f>
        <v>6.284620835686614E-3</v>
      </c>
      <c r="G27" s="8">
        <f>'COICOP - CO2'!G27/Population!G$5*1000</f>
        <v>5.4968508341383124E-3</v>
      </c>
      <c r="H27" s="8">
        <f>'COICOP - CO2'!H27/Population!H$5*1000</f>
        <v>6.0239189796362034E-3</v>
      </c>
      <c r="I27" s="8">
        <f>'COICOP - CO2'!I27/Population!I$5*1000</f>
        <v>6.7158703631913837E-3</v>
      </c>
      <c r="J27" s="8">
        <f>'COICOP - CO2'!J27/Population!J$5*1000</f>
        <v>5.6560787362924308E-3</v>
      </c>
      <c r="K27" s="8">
        <f>'COICOP - CO2'!K27/Population!K$5*1000</f>
        <v>5.5740067340739347E-3</v>
      </c>
      <c r="L27" s="8">
        <f>'COICOP - CO2'!L27/Population!L$5*1000</f>
        <v>5.1189175488764579E-3</v>
      </c>
      <c r="M27" s="8">
        <f>'COICOP - CO2'!M27/Population!M$5*1000</f>
        <v>5.4501054306410395E-3</v>
      </c>
      <c r="N27" s="8">
        <f>'COICOP - CO2'!N27/Population!N$5*1000</f>
        <v>5.1472581079278013E-3</v>
      </c>
      <c r="O27" s="8">
        <f>'COICOP - CO2'!O27/Population!O$5*1000</f>
        <v>4.7910671915339601E-3</v>
      </c>
      <c r="P27" s="8">
        <f>'COICOP - CO2'!P27/Population!P$5*1000</f>
        <v>5.7612336127350504E-3</v>
      </c>
      <c r="Q27" s="8">
        <f>'COICOP - CO2'!Q27/Population!Q$5*1000</f>
        <v>6.777854422540799E-3</v>
      </c>
      <c r="R27" s="8">
        <f>'COICOP - CO2'!R27/Population!R$5*1000</f>
        <v>4.9509857827182823E-3</v>
      </c>
      <c r="S27" s="8">
        <f>'COICOP - CO2'!S27/Population!S$5*1000</f>
        <v>6.0110871188242517E-3</v>
      </c>
    </row>
    <row r="28" spans="2:19" x14ac:dyDescent="0.45">
      <c r="C28" s="3" t="str">
        <f>[1]co2_COICOP!A27</f>
        <v>1.1.15.2 Yoghurt</v>
      </c>
      <c r="D28" s="8">
        <f>'COICOP - CO2'!D28/Population!D$5*1000</f>
        <v>6.2297941747535132E-3</v>
      </c>
      <c r="E28" s="8">
        <f>'COICOP - CO2'!E28/Population!E$5*1000</f>
        <v>5.7992623874263856E-3</v>
      </c>
      <c r="F28" s="8">
        <f>'COICOP - CO2'!F28/Population!F$5*1000</f>
        <v>6.8206314023605665E-3</v>
      </c>
      <c r="G28" s="8">
        <f>'COICOP - CO2'!G28/Population!G$5*1000</f>
        <v>5.9953882279000243E-3</v>
      </c>
      <c r="H28" s="8">
        <f>'COICOP - CO2'!H28/Population!H$5*1000</f>
        <v>7.6214016705169665E-3</v>
      </c>
      <c r="I28" s="8">
        <f>'COICOP - CO2'!I28/Population!I$5*1000</f>
        <v>8.0179995624910152E-3</v>
      </c>
      <c r="J28" s="8">
        <f>'COICOP - CO2'!J28/Population!J$5*1000</f>
        <v>7.7044691621695133E-3</v>
      </c>
      <c r="K28" s="8">
        <f>'COICOP - CO2'!K28/Population!K$5*1000</f>
        <v>7.4967239007412605E-3</v>
      </c>
      <c r="L28" s="8">
        <f>'COICOP - CO2'!L28/Population!L$5*1000</f>
        <v>6.2584717418928699E-3</v>
      </c>
      <c r="M28" s="8">
        <f>'COICOP - CO2'!M28/Population!M$5*1000</f>
        <v>6.3745320133679895E-3</v>
      </c>
      <c r="N28" s="8">
        <f>'COICOP - CO2'!N28/Population!N$5*1000</f>
        <v>5.5655632183380186E-3</v>
      </c>
      <c r="O28" s="8">
        <f>'COICOP - CO2'!O28/Population!O$5*1000</f>
        <v>5.7318635590261719E-3</v>
      </c>
      <c r="P28" s="8">
        <f>'COICOP - CO2'!P28/Population!P$5*1000</f>
        <v>7.397004366721539E-3</v>
      </c>
      <c r="Q28" s="8">
        <f>'COICOP - CO2'!Q28/Population!Q$5*1000</f>
        <v>7.0594459302824744E-3</v>
      </c>
      <c r="R28" s="8">
        <f>'COICOP - CO2'!R28/Population!R$5*1000</f>
        <v>6.6763483626397953E-3</v>
      </c>
      <c r="S28" s="8">
        <f>'COICOP - CO2'!S28/Population!S$5*1000</f>
        <v>5.8749712453639805E-3</v>
      </c>
    </row>
    <row r="29" spans="2:19" x14ac:dyDescent="0.45">
      <c r="B29" s="3" t="s">
        <v>189</v>
      </c>
      <c r="C29" s="3" t="str">
        <f>[1]co2_COICOP!A28</f>
        <v>1.1.16 Butter</v>
      </c>
      <c r="D29" s="8">
        <f>'COICOP - CO2'!D29/Population!D$5*1000</f>
        <v>2.888066819784096E-3</v>
      </c>
      <c r="E29" s="8">
        <f>'COICOP - CO2'!E29/Population!E$5*1000</f>
        <v>2.1668223230520024E-3</v>
      </c>
      <c r="F29" s="8">
        <f>'COICOP - CO2'!F29/Population!F$5*1000</f>
        <v>2.1695474133503236E-3</v>
      </c>
      <c r="G29" s="8">
        <f>'COICOP - CO2'!G29/Population!G$5*1000</f>
        <v>1.7577354148506552E-3</v>
      </c>
      <c r="H29" s="8">
        <f>'COICOP - CO2'!H29/Population!H$5*1000</f>
        <v>2.160625849691978E-3</v>
      </c>
      <c r="I29" s="8">
        <f>'COICOP - CO2'!I29/Population!I$5*1000</f>
        <v>2.3486436653319376E-3</v>
      </c>
      <c r="J29" s="8">
        <f>'COICOP - CO2'!J29/Population!J$5*1000</f>
        <v>2.2005421965556608E-3</v>
      </c>
      <c r="K29" s="8">
        <f>'COICOP - CO2'!K29/Population!K$5*1000</f>
        <v>3.0128467129018699E-3</v>
      </c>
      <c r="L29" s="8">
        <f>'COICOP - CO2'!L29/Population!L$5*1000</f>
        <v>1.7564663069060619E-3</v>
      </c>
      <c r="M29" s="8">
        <f>'COICOP - CO2'!M29/Population!M$5*1000</f>
        <v>1.790264053387803E-3</v>
      </c>
      <c r="N29" s="8">
        <f>'COICOP - CO2'!N29/Population!N$5*1000</f>
        <v>2.0411124262639628E-3</v>
      </c>
      <c r="O29" s="8">
        <f>'COICOP - CO2'!O29/Population!O$5*1000</f>
        <v>2.3673867006273929E-3</v>
      </c>
      <c r="P29" s="8">
        <f>'COICOP - CO2'!P29/Population!P$5*1000</f>
        <v>2.5590464910891018E-3</v>
      </c>
      <c r="Q29" s="8">
        <f>'COICOP - CO2'!Q29/Population!Q$5*1000</f>
        <v>2.4257641672584601E-3</v>
      </c>
      <c r="R29" s="8">
        <f>'COICOP - CO2'!R29/Population!R$5*1000</f>
        <v>2.4258516178959407E-3</v>
      </c>
      <c r="S29" s="8">
        <f>'COICOP - CO2'!S29/Population!S$5*1000</f>
        <v>1.8158228301264647E-3</v>
      </c>
    </row>
    <row r="30" spans="2:19" x14ac:dyDescent="0.45">
      <c r="B30" s="3" t="s">
        <v>190</v>
      </c>
      <c r="C30" s="3" t="str">
        <f>[1]co2_COICOP!A29</f>
        <v>1.1.17 Margarine and other vegetable fats and peanut butter</v>
      </c>
      <c r="D30" s="8">
        <f>'COICOP - CO2'!D30/Population!D$5*1000</f>
        <v>3.8001811533831509E-3</v>
      </c>
      <c r="E30" s="8">
        <f>'COICOP - CO2'!E30/Population!E$5*1000</f>
        <v>3.3741045229051781E-3</v>
      </c>
      <c r="F30" s="8">
        <f>'COICOP - CO2'!F30/Population!F$5*1000</f>
        <v>2.7996506918044504E-3</v>
      </c>
      <c r="G30" s="8">
        <f>'COICOP - CO2'!G30/Population!G$5*1000</f>
        <v>2.9959743140040881E-3</v>
      </c>
      <c r="H30" s="8">
        <f>'COICOP - CO2'!H30/Population!H$5*1000</f>
        <v>2.9391208715795493E-3</v>
      </c>
      <c r="I30" s="8">
        <f>'COICOP - CO2'!I30/Population!I$5*1000</f>
        <v>3.1896297737339591E-3</v>
      </c>
      <c r="J30" s="8">
        <f>'COICOP - CO2'!J30/Population!J$5*1000</f>
        <v>2.795455412434136E-3</v>
      </c>
      <c r="K30" s="8">
        <f>'COICOP - CO2'!K30/Population!K$5*1000</f>
        <v>3.2131086146817323E-3</v>
      </c>
      <c r="L30" s="8">
        <f>'COICOP - CO2'!L30/Population!L$5*1000</f>
        <v>2.367107984335275E-3</v>
      </c>
      <c r="M30" s="8">
        <f>'COICOP - CO2'!M30/Population!M$5*1000</f>
        <v>2.6820794784529847E-3</v>
      </c>
      <c r="N30" s="8">
        <f>'COICOP - CO2'!N30/Population!N$5*1000</f>
        <v>2.4999292088979668E-3</v>
      </c>
      <c r="O30" s="8">
        <f>'COICOP - CO2'!O30/Population!O$5*1000</f>
        <v>2.3450213249654448E-3</v>
      </c>
      <c r="P30" s="8">
        <f>'COICOP - CO2'!P30/Population!P$5*1000</f>
        <v>2.4429722132618976E-3</v>
      </c>
      <c r="Q30" s="8">
        <f>'COICOP - CO2'!Q30/Population!Q$5*1000</f>
        <v>2.8005615314867244E-3</v>
      </c>
      <c r="R30" s="8">
        <f>'COICOP - CO2'!R30/Population!R$5*1000</f>
        <v>1.990883688026824E-3</v>
      </c>
      <c r="S30" s="8">
        <f>'COICOP - CO2'!S30/Population!S$5*1000</f>
        <v>2.6130842975444152E-3</v>
      </c>
    </row>
    <row r="31" spans="2:19" x14ac:dyDescent="0.45">
      <c r="B31" s="3" t="s">
        <v>497</v>
      </c>
      <c r="C31" s="3" t="str">
        <f>[1]co2_COICOP!A30</f>
        <v>1.1.18.1 Olive oil</v>
      </c>
      <c r="D31" s="8">
        <f>'COICOP - CO2'!D31/Population!D$5*1000</f>
        <v>1.9692150481868368E-3</v>
      </c>
      <c r="E31" s="8">
        <f>'COICOP - CO2'!E31/Population!E$5*1000</f>
        <v>1.750132350640957E-3</v>
      </c>
      <c r="F31" s="8">
        <f>'COICOP - CO2'!F31/Population!F$5*1000</f>
        <v>1.7245497112523124E-3</v>
      </c>
      <c r="G31" s="8">
        <f>'COICOP - CO2'!G31/Population!G$5*1000</f>
        <v>1.3135262278967459E-3</v>
      </c>
      <c r="H31" s="8">
        <f>'COICOP - CO2'!H31/Population!H$5*1000</f>
        <v>1.2571610800023194E-3</v>
      </c>
      <c r="I31" s="8">
        <f>'COICOP - CO2'!I31/Population!I$5*1000</f>
        <v>1.5132953141126031E-3</v>
      </c>
      <c r="J31" s="8">
        <f>'COICOP - CO2'!J31/Population!J$5*1000</f>
        <v>9.6721770976283621E-4</v>
      </c>
      <c r="K31" s="8">
        <f>'COICOP - CO2'!K31/Population!K$5*1000</f>
        <v>9.5872317816294162E-4</v>
      </c>
      <c r="L31" s="8">
        <f>'COICOP - CO2'!L31/Population!L$5*1000</f>
        <v>1.0820708557386358E-3</v>
      </c>
      <c r="M31" s="8">
        <f>'COICOP - CO2'!M31/Population!M$5*1000</f>
        <v>1.0687221722171711E-3</v>
      </c>
      <c r="N31" s="8">
        <f>'COICOP - CO2'!N31/Population!N$5*1000</f>
        <v>1.2879380138081699E-3</v>
      </c>
      <c r="O31" s="8">
        <f>'COICOP - CO2'!O31/Population!O$5*1000</f>
        <v>1.1665089125266752E-3</v>
      </c>
      <c r="P31" s="8">
        <f>'COICOP - CO2'!P31/Population!P$5*1000</f>
        <v>1.2762448386794618E-3</v>
      </c>
      <c r="Q31" s="8">
        <f>'COICOP - CO2'!Q31/Population!Q$5*1000</f>
        <v>1.2384179387262711E-3</v>
      </c>
      <c r="R31" s="8">
        <f>'COICOP - CO2'!R31/Population!R$5*1000</f>
        <v>1.1470838949885422E-3</v>
      </c>
      <c r="S31" s="8">
        <f>'COICOP - CO2'!S31/Population!S$5*1000</f>
        <v>1.0600253620168907E-3</v>
      </c>
    </row>
    <row r="32" spans="2:19" x14ac:dyDescent="0.45">
      <c r="C32" s="3" t="str">
        <f>[1]co2_COICOP!A31</f>
        <v>1.1.18.2 Edible oils and other animal fats</v>
      </c>
      <c r="D32" s="8">
        <f>'COICOP - CO2'!D32/Population!D$5*1000</f>
        <v>2.8704228252019242E-3</v>
      </c>
      <c r="E32" s="8">
        <f>'COICOP - CO2'!E32/Population!E$5*1000</f>
        <v>2.156443307332181E-3</v>
      </c>
      <c r="F32" s="8">
        <f>'COICOP - CO2'!F32/Population!F$5*1000</f>
        <v>1.4764474571889979E-3</v>
      </c>
      <c r="G32" s="8">
        <f>'COICOP - CO2'!G32/Population!G$5*1000</f>
        <v>1.5992274081793488E-3</v>
      </c>
      <c r="H32" s="8">
        <f>'COICOP - CO2'!H32/Population!H$5*1000</f>
        <v>9.8627096530368272E-4</v>
      </c>
      <c r="I32" s="8">
        <f>'COICOP - CO2'!I32/Population!I$5*1000</f>
        <v>8.3880668395692776E-4</v>
      </c>
      <c r="J32" s="8">
        <f>'COICOP - CO2'!J32/Population!J$5*1000</f>
        <v>1.0757371912766323E-3</v>
      </c>
      <c r="K32" s="8">
        <f>'COICOP - CO2'!K32/Population!K$5*1000</f>
        <v>1.3533121816191706E-3</v>
      </c>
      <c r="L32" s="8">
        <f>'COICOP - CO2'!L32/Population!L$5*1000</f>
        <v>1.2943301855485433E-3</v>
      </c>
      <c r="M32" s="8">
        <f>'COICOP - CO2'!M32/Population!M$5*1000</f>
        <v>9.8764568708693107E-4</v>
      </c>
      <c r="N32" s="8">
        <f>'COICOP - CO2'!N32/Population!N$5*1000</f>
        <v>1.2573406637027024E-3</v>
      </c>
      <c r="O32" s="8">
        <f>'COICOP - CO2'!O32/Population!O$5*1000</f>
        <v>1.4657337998754503E-3</v>
      </c>
      <c r="P32" s="8">
        <f>'COICOP - CO2'!P32/Population!P$5*1000</f>
        <v>1.6571874789559262E-3</v>
      </c>
      <c r="Q32" s="8">
        <f>'COICOP - CO2'!Q32/Population!Q$5*1000</f>
        <v>1.3987582466153483E-3</v>
      </c>
      <c r="R32" s="8">
        <f>'COICOP - CO2'!R32/Population!R$5*1000</f>
        <v>3.3482609657167987E-3</v>
      </c>
      <c r="S32" s="8">
        <f>'COICOP - CO2'!S32/Population!S$5*1000</f>
        <v>1.1922923113907465E-3</v>
      </c>
    </row>
    <row r="33" spans="2:19" x14ac:dyDescent="0.45">
      <c r="B33" s="3" t="s">
        <v>498</v>
      </c>
      <c r="C33" s="3" t="str">
        <f>[1]co2_COICOP!A32</f>
        <v>1.1.19.1 Citrus fuits</v>
      </c>
      <c r="D33" s="8">
        <f>'COICOP - CO2'!D33/Population!D$5*1000</f>
        <v>1.980016291546829E-3</v>
      </c>
      <c r="E33" s="8">
        <f>'COICOP - CO2'!E33/Population!E$5*1000</f>
        <v>1.7326367163642224E-3</v>
      </c>
      <c r="F33" s="8">
        <f>'COICOP - CO2'!F33/Population!F$5*1000</f>
        <v>1.6601759548655779E-3</v>
      </c>
      <c r="G33" s="8">
        <f>'COICOP - CO2'!G33/Population!G$5*1000</f>
        <v>1.5901702133483747E-3</v>
      </c>
      <c r="H33" s="8">
        <f>'COICOP - CO2'!H33/Population!H$5*1000</f>
        <v>1.6171551088783802E-3</v>
      </c>
      <c r="I33" s="8">
        <f>'COICOP - CO2'!I33/Population!I$5*1000</f>
        <v>1.4334632014239444E-3</v>
      </c>
      <c r="J33" s="8">
        <f>'COICOP - CO2'!J33/Population!J$5*1000</f>
        <v>1.2377682856641529E-3</v>
      </c>
      <c r="K33" s="8">
        <f>'COICOP - CO2'!K33/Population!K$5*1000</f>
        <v>1.090539507661402E-3</v>
      </c>
      <c r="L33" s="8">
        <f>'COICOP - CO2'!L33/Population!L$5*1000</f>
        <v>9.571377000407947E-4</v>
      </c>
      <c r="M33" s="8">
        <f>'COICOP - CO2'!M33/Population!M$5*1000</f>
        <v>1.0229157077353693E-3</v>
      </c>
      <c r="N33" s="8">
        <f>'COICOP - CO2'!N33/Population!N$5*1000</f>
        <v>9.4081286930687992E-4</v>
      </c>
      <c r="O33" s="8">
        <f>'COICOP - CO2'!O33/Population!O$5*1000</f>
        <v>7.7654212798183365E-4</v>
      </c>
      <c r="P33" s="8">
        <f>'COICOP - CO2'!P33/Population!P$5*1000</f>
        <v>1.0829968600309864E-3</v>
      </c>
      <c r="Q33" s="8">
        <f>'COICOP - CO2'!Q33/Population!Q$5*1000</f>
        <v>1.0666316090664168E-3</v>
      </c>
      <c r="R33" s="8">
        <f>'COICOP - CO2'!R33/Population!R$5*1000</f>
        <v>9.7628375994750032E-4</v>
      </c>
      <c r="S33" s="8">
        <f>'COICOP - CO2'!S33/Population!S$5*1000</f>
        <v>1.028424341855303E-3</v>
      </c>
    </row>
    <row r="34" spans="2:19" x14ac:dyDescent="0.45">
      <c r="C34" s="3" t="str">
        <f>[1]co2_COICOP!A33</f>
        <v>1.1.19.2 Bananas</v>
      </c>
      <c r="D34" s="8">
        <f>'COICOP - CO2'!D34/Population!D$5*1000</f>
        <v>1.8796553047134346E-3</v>
      </c>
      <c r="E34" s="8">
        <f>'COICOP - CO2'!E34/Population!E$5*1000</f>
        <v>1.8671309407425416E-3</v>
      </c>
      <c r="F34" s="8">
        <f>'COICOP - CO2'!F34/Population!F$5*1000</f>
        <v>1.4443562513510506E-3</v>
      </c>
      <c r="G34" s="8">
        <f>'COICOP - CO2'!G34/Population!G$5*1000</f>
        <v>1.3297474553296414E-3</v>
      </c>
      <c r="H34" s="8">
        <f>'COICOP - CO2'!H34/Population!H$5*1000</f>
        <v>1.4124190244081008E-3</v>
      </c>
      <c r="I34" s="8">
        <f>'COICOP - CO2'!I34/Population!I$5*1000</f>
        <v>1.2392086396136874E-3</v>
      </c>
      <c r="J34" s="8">
        <f>'COICOP - CO2'!J34/Population!J$5*1000</f>
        <v>1.092486404021817E-3</v>
      </c>
      <c r="K34" s="8">
        <f>'COICOP - CO2'!K34/Population!K$5*1000</f>
        <v>9.1497348815427256E-4</v>
      </c>
      <c r="L34" s="8">
        <f>'COICOP - CO2'!L34/Population!L$5*1000</f>
        <v>7.154170285905752E-4</v>
      </c>
      <c r="M34" s="8">
        <f>'COICOP - CO2'!M34/Population!M$5*1000</f>
        <v>7.4033044566430145E-4</v>
      </c>
      <c r="N34" s="8">
        <f>'COICOP - CO2'!N34/Population!N$5*1000</f>
        <v>6.9781939732804007E-4</v>
      </c>
      <c r="O34" s="8">
        <f>'COICOP - CO2'!O34/Population!O$5*1000</f>
        <v>5.6861327697805208E-4</v>
      </c>
      <c r="P34" s="8">
        <f>'COICOP - CO2'!P34/Population!P$5*1000</f>
        <v>7.5849421211134321E-4</v>
      </c>
      <c r="Q34" s="8">
        <f>'COICOP - CO2'!Q34/Population!Q$5*1000</f>
        <v>8.3173725697160419E-4</v>
      </c>
      <c r="R34" s="8">
        <f>'COICOP - CO2'!R34/Population!R$5*1000</f>
        <v>6.8355513454154161E-4</v>
      </c>
      <c r="S34" s="8">
        <f>'COICOP - CO2'!S34/Population!S$5*1000</f>
        <v>7.1567489746332687E-4</v>
      </c>
    </row>
    <row r="35" spans="2:19" x14ac:dyDescent="0.45">
      <c r="C35" s="3" t="str">
        <f>[1]co2_COICOP!A34</f>
        <v>1.1.19.3 Apples</v>
      </c>
      <c r="D35" s="8">
        <f>'COICOP - CO2'!D35/Population!D$5*1000</f>
        <v>1.8952816908976019E-3</v>
      </c>
      <c r="E35" s="8">
        <f>'COICOP - CO2'!E35/Population!E$5*1000</f>
        <v>2.0886119443082299E-3</v>
      </c>
      <c r="F35" s="8">
        <f>'COICOP - CO2'!F35/Population!F$5*1000</f>
        <v>1.7024965861840041E-3</v>
      </c>
      <c r="G35" s="8">
        <f>'COICOP - CO2'!G35/Population!G$5*1000</f>
        <v>1.5378243339093313E-3</v>
      </c>
      <c r="H35" s="8">
        <f>'COICOP - CO2'!H35/Population!H$5*1000</f>
        <v>1.4283326277710453E-3</v>
      </c>
      <c r="I35" s="8">
        <f>'COICOP - CO2'!I35/Population!I$5*1000</f>
        <v>1.2378725986824891E-3</v>
      </c>
      <c r="J35" s="8">
        <f>'COICOP - CO2'!J35/Population!J$5*1000</f>
        <v>1.227170552967302E-3</v>
      </c>
      <c r="K35" s="8">
        <f>'COICOP - CO2'!K35/Population!K$5*1000</f>
        <v>9.3665914919807778E-4</v>
      </c>
      <c r="L35" s="8">
        <f>'COICOP - CO2'!L35/Population!L$5*1000</f>
        <v>8.6533604662299493E-4</v>
      </c>
      <c r="M35" s="8">
        <f>'COICOP - CO2'!M35/Population!M$5*1000</f>
        <v>9.1811855371714591E-4</v>
      </c>
      <c r="N35" s="8">
        <f>'COICOP - CO2'!N35/Population!N$5*1000</f>
        <v>7.8714731721842273E-4</v>
      </c>
      <c r="O35" s="8">
        <f>'COICOP - CO2'!O35/Population!O$5*1000</f>
        <v>7.483608347548888E-4</v>
      </c>
      <c r="P35" s="8">
        <f>'COICOP - CO2'!P35/Population!P$5*1000</f>
        <v>9.5474047055624255E-4</v>
      </c>
      <c r="Q35" s="8">
        <f>'COICOP - CO2'!Q35/Population!Q$5*1000</f>
        <v>1.024802677078404E-3</v>
      </c>
      <c r="R35" s="8">
        <f>'COICOP - CO2'!R35/Population!R$5*1000</f>
        <v>8.154768545591772E-4</v>
      </c>
      <c r="S35" s="8">
        <f>'COICOP - CO2'!S35/Population!S$5*1000</f>
        <v>8.6860280881089532E-4</v>
      </c>
    </row>
    <row r="36" spans="2:19" x14ac:dyDescent="0.45">
      <c r="C36" s="3" t="str">
        <f>[1]co2_COICOP!A35</f>
        <v>1.1.19.4 Pears</v>
      </c>
      <c r="D36" s="8">
        <f>'COICOP - CO2'!D36/Population!D$5*1000</f>
        <v>5.1324085458455924E-4</v>
      </c>
      <c r="E36" s="8">
        <f>'COICOP - CO2'!E36/Population!E$5*1000</f>
        <v>5.0062214931519057E-4</v>
      </c>
      <c r="F36" s="8">
        <f>'COICOP - CO2'!F36/Population!F$5*1000</f>
        <v>5.2100696216089649E-4</v>
      </c>
      <c r="G36" s="8">
        <f>'COICOP - CO2'!G36/Population!G$5*1000</f>
        <v>4.5758398646420851E-4</v>
      </c>
      <c r="H36" s="8">
        <f>'COICOP - CO2'!H36/Population!H$5*1000</f>
        <v>4.7061496322122306E-4</v>
      </c>
      <c r="I36" s="8">
        <f>'COICOP - CO2'!I36/Population!I$5*1000</f>
        <v>4.6852032376493207E-4</v>
      </c>
      <c r="J36" s="8">
        <f>'COICOP - CO2'!J36/Population!J$5*1000</f>
        <v>2.8190960554399765E-4</v>
      </c>
      <c r="K36" s="8">
        <f>'COICOP - CO2'!K36/Population!K$5*1000</f>
        <v>2.6178139738640692E-4</v>
      </c>
      <c r="L36" s="8">
        <f>'COICOP - CO2'!L36/Population!L$5*1000</f>
        <v>2.4990283043722108E-4</v>
      </c>
      <c r="M36" s="8">
        <f>'COICOP - CO2'!M36/Population!M$5*1000</f>
        <v>3.1263905852133516E-4</v>
      </c>
      <c r="N36" s="8">
        <f>'COICOP - CO2'!N36/Population!N$5*1000</f>
        <v>3.0086305377572748E-4</v>
      </c>
      <c r="O36" s="8">
        <f>'COICOP - CO2'!O36/Population!O$5*1000</f>
        <v>1.5545346513478852E-4</v>
      </c>
      <c r="P36" s="8">
        <f>'COICOP - CO2'!P36/Population!P$5*1000</f>
        <v>2.8894693061721051E-4</v>
      </c>
      <c r="Q36" s="8">
        <f>'COICOP - CO2'!Q36/Population!Q$5*1000</f>
        <v>3.1893807671227895E-4</v>
      </c>
      <c r="R36" s="8">
        <f>'COICOP - CO2'!R36/Population!R$5*1000</f>
        <v>1.7182856463601729E-4</v>
      </c>
      <c r="S36" s="8">
        <f>'COICOP - CO2'!S36/Population!S$5*1000</f>
        <v>1.7122659890975023E-4</v>
      </c>
    </row>
    <row r="37" spans="2:19" x14ac:dyDescent="0.45">
      <c r="C37" s="3" t="str">
        <f>[1]co2_COICOP!A36</f>
        <v>1.1.19.5 Stone fruits</v>
      </c>
      <c r="D37" s="8">
        <f>'COICOP - CO2'!D37/Population!D$5*1000</f>
        <v>1.7315075890261963E-3</v>
      </c>
      <c r="E37" s="8">
        <f>'COICOP - CO2'!E37/Population!E$5*1000</f>
        <v>1.7555798348639392E-3</v>
      </c>
      <c r="F37" s="8">
        <f>'COICOP - CO2'!F37/Population!F$5*1000</f>
        <v>1.6877596879743381E-3</v>
      </c>
      <c r="G37" s="8">
        <f>'COICOP - CO2'!G37/Population!G$5*1000</f>
        <v>1.6247916937956949E-3</v>
      </c>
      <c r="H37" s="8">
        <f>'COICOP - CO2'!H37/Population!H$5*1000</f>
        <v>1.9847045145905467E-3</v>
      </c>
      <c r="I37" s="8">
        <f>'COICOP - CO2'!I37/Population!I$5*1000</f>
        <v>1.8640782809228205E-3</v>
      </c>
      <c r="J37" s="8">
        <f>'COICOP - CO2'!J37/Population!J$5*1000</f>
        <v>1.3215553313788223E-3</v>
      </c>
      <c r="K37" s="8">
        <f>'COICOP - CO2'!K37/Population!K$5*1000</f>
        <v>1.0861600188525396E-3</v>
      </c>
      <c r="L37" s="8">
        <f>'COICOP - CO2'!L37/Population!L$5*1000</f>
        <v>8.3092341622037101E-4</v>
      </c>
      <c r="M37" s="8">
        <f>'COICOP - CO2'!M37/Population!M$5*1000</f>
        <v>1.0185297611412622E-3</v>
      </c>
      <c r="N37" s="8">
        <f>'COICOP - CO2'!N37/Population!N$5*1000</f>
        <v>8.3551047062126139E-4</v>
      </c>
      <c r="O37" s="8">
        <f>'COICOP - CO2'!O37/Population!O$5*1000</f>
        <v>7.0984483945076059E-4</v>
      </c>
      <c r="P37" s="8">
        <f>'COICOP - CO2'!P37/Population!P$5*1000</f>
        <v>8.5741545840138211E-4</v>
      </c>
      <c r="Q37" s="8">
        <f>'COICOP - CO2'!Q37/Population!Q$5*1000</f>
        <v>1.0865373189133218E-3</v>
      </c>
      <c r="R37" s="8">
        <f>'COICOP - CO2'!R37/Population!R$5*1000</f>
        <v>1.1741179551708625E-3</v>
      </c>
      <c r="S37" s="8">
        <f>'COICOP - CO2'!S37/Population!S$5*1000</f>
        <v>1.2726180466890338E-3</v>
      </c>
    </row>
    <row r="38" spans="2:19" x14ac:dyDescent="0.45">
      <c r="C38" s="3" t="str">
        <f>[1]co2_COICOP!A37</f>
        <v>1.1.19.6 Berries</v>
      </c>
      <c r="D38" s="8">
        <f>'COICOP - CO2'!D38/Population!D$5*1000</f>
        <v>2.1542154142125593E-3</v>
      </c>
      <c r="E38" s="8">
        <f>'COICOP - CO2'!E38/Population!E$5*1000</f>
        <v>2.1314117573365877E-3</v>
      </c>
      <c r="F38" s="8">
        <f>'COICOP - CO2'!F38/Population!F$5*1000</f>
        <v>2.3207972628666042E-3</v>
      </c>
      <c r="G38" s="8">
        <f>'COICOP - CO2'!G38/Population!G$5*1000</f>
        <v>2.1464500664208908E-3</v>
      </c>
      <c r="H38" s="8">
        <f>'COICOP - CO2'!H38/Population!H$5*1000</f>
        <v>2.7502985022928809E-3</v>
      </c>
      <c r="I38" s="8">
        <f>'COICOP - CO2'!I38/Population!I$5*1000</f>
        <v>2.5407756319085722E-3</v>
      </c>
      <c r="J38" s="8">
        <f>'COICOP - CO2'!J38/Population!J$5*1000</f>
        <v>1.9157837841654996E-3</v>
      </c>
      <c r="K38" s="8">
        <f>'COICOP - CO2'!K38/Population!K$5*1000</f>
        <v>1.6767840305635111E-3</v>
      </c>
      <c r="L38" s="8">
        <f>'COICOP - CO2'!L38/Population!L$5*1000</f>
        <v>1.6070006590999004E-3</v>
      </c>
      <c r="M38" s="8">
        <f>'COICOP - CO2'!M38/Population!M$5*1000</f>
        <v>1.8247949594038669E-3</v>
      </c>
      <c r="N38" s="8">
        <f>'COICOP - CO2'!N38/Population!N$5*1000</f>
        <v>1.5587229140480866E-3</v>
      </c>
      <c r="O38" s="8">
        <f>'COICOP - CO2'!O38/Population!O$5*1000</f>
        <v>1.3817651440232619E-3</v>
      </c>
      <c r="P38" s="8">
        <f>'COICOP - CO2'!P38/Population!P$5*1000</f>
        <v>1.6061735658075228E-3</v>
      </c>
      <c r="Q38" s="8">
        <f>'COICOP - CO2'!Q38/Population!Q$5*1000</f>
        <v>1.8827560981939709E-3</v>
      </c>
      <c r="R38" s="8">
        <f>'COICOP - CO2'!R38/Population!R$5*1000</f>
        <v>1.8645431134397962E-3</v>
      </c>
      <c r="S38" s="8">
        <f>'COICOP - CO2'!S38/Population!S$5*1000</f>
        <v>2.1632172717786185E-3</v>
      </c>
    </row>
    <row r="39" spans="2:19" x14ac:dyDescent="0.45">
      <c r="B39" s="3" t="s">
        <v>199</v>
      </c>
      <c r="C39" s="3" t="str">
        <f>[1]co2_COICOP!A38</f>
        <v>1.1.20 Other fresh, chilled or frozen fruits</v>
      </c>
      <c r="D39" s="8">
        <f>'COICOP - CO2'!D39/Population!D$5*1000</f>
        <v>9.481523161967068E-4</v>
      </c>
      <c r="E39" s="8">
        <f>'COICOP - CO2'!E39/Population!E$5*1000</f>
        <v>1.0977740537239098E-3</v>
      </c>
      <c r="F39" s="8">
        <f>'COICOP - CO2'!F39/Population!F$5*1000</f>
        <v>7.8480836647320629E-4</v>
      </c>
      <c r="G39" s="8">
        <f>'COICOP - CO2'!G39/Population!G$5*1000</f>
        <v>8.0966791992673627E-4</v>
      </c>
      <c r="H39" s="8">
        <f>'COICOP - CO2'!H39/Population!H$5*1000</f>
        <v>9.5499644934677794E-4</v>
      </c>
      <c r="I39" s="8">
        <f>'COICOP - CO2'!I39/Population!I$5*1000</f>
        <v>1.1547884298494517E-3</v>
      </c>
      <c r="J39" s="8">
        <f>'COICOP - CO2'!J39/Population!J$5*1000</f>
        <v>7.8202447823171723E-4</v>
      </c>
      <c r="K39" s="8">
        <f>'COICOP - CO2'!K39/Population!K$5*1000</f>
        <v>8.5231589428710561E-4</v>
      </c>
      <c r="L39" s="8">
        <f>'COICOP - CO2'!L39/Population!L$5*1000</f>
        <v>5.4461430641756148E-4</v>
      </c>
      <c r="M39" s="8">
        <f>'COICOP - CO2'!M39/Population!M$5*1000</f>
        <v>7.9132419602357816E-4</v>
      </c>
      <c r="N39" s="8">
        <f>'COICOP - CO2'!N39/Population!N$5*1000</f>
        <v>6.9376806431674268E-4</v>
      </c>
      <c r="O39" s="8">
        <f>'COICOP - CO2'!O39/Population!O$5*1000</f>
        <v>5.4359085666187386E-4</v>
      </c>
      <c r="P39" s="8">
        <f>'COICOP - CO2'!P39/Population!P$5*1000</f>
        <v>6.7334711226457061E-4</v>
      </c>
      <c r="Q39" s="8">
        <f>'COICOP - CO2'!Q39/Population!Q$5*1000</f>
        <v>8.6885244162999715E-4</v>
      </c>
      <c r="R39" s="8">
        <f>'COICOP - CO2'!R39/Population!R$5*1000</f>
        <v>6.7195501039924246E-4</v>
      </c>
      <c r="S39" s="8">
        <f>'COICOP - CO2'!S39/Population!S$5*1000</f>
        <v>7.323070894217059E-4</v>
      </c>
    </row>
    <row r="40" spans="2:19" x14ac:dyDescent="0.45">
      <c r="B40" s="3" t="s">
        <v>200</v>
      </c>
      <c r="C40" s="3" t="str">
        <f>[1]co2_COICOP!A39</f>
        <v>1.1.21 Dried fruit and nuts</v>
      </c>
      <c r="D40" s="8">
        <f>'COICOP - CO2'!D40/Population!D$5*1000</f>
        <v>1.5133228800516172E-3</v>
      </c>
      <c r="E40" s="8">
        <f>'COICOP - CO2'!E40/Population!E$5*1000</f>
        <v>1.4368940012138322E-3</v>
      </c>
      <c r="F40" s="8">
        <f>'COICOP - CO2'!F40/Population!F$5*1000</f>
        <v>1.166695660097404E-3</v>
      </c>
      <c r="G40" s="8">
        <f>'COICOP - CO2'!G40/Population!G$5*1000</f>
        <v>1.4952785209216856E-3</v>
      </c>
      <c r="H40" s="8">
        <f>'COICOP - CO2'!H40/Population!H$5*1000</f>
        <v>1.6887022353782072E-3</v>
      </c>
      <c r="I40" s="8">
        <f>'COICOP - CO2'!I40/Population!I$5*1000</f>
        <v>1.3705283744387786E-3</v>
      </c>
      <c r="J40" s="8">
        <f>'COICOP - CO2'!J40/Population!J$5*1000</f>
        <v>1.1689155713746635E-3</v>
      </c>
      <c r="K40" s="8">
        <f>'COICOP - CO2'!K40/Population!K$5*1000</f>
        <v>1.1052219761215213E-3</v>
      </c>
      <c r="L40" s="8">
        <f>'COICOP - CO2'!L40/Population!L$5*1000</f>
        <v>1.056466822429995E-3</v>
      </c>
      <c r="M40" s="8">
        <f>'COICOP - CO2'!M40/Population!M$5*1000</f>
        <v>1.2252873662418409E-3</v>
      </c>
      <c r="N40" s="8">
        <f>'COICOP - CO2'!N40/Population!N$5*1000</f>
        <v>9.7606988534848439E-4</v>
      </c>
      <c r="O40" s="8">
        <f>'COICOP - CO2'!O40/Population!O$5*1000</f>
        <v>1.1170358817145809E-3</v>
      </c>
      <c r="P40" s="8">
        <f>'COICOP - CO2'!P40/Population!P$5*1000</f>
        <v>1.4168682108934752E-3</v>
      </c>
      <c r="Q40" s="8">
        <f>'COICOP - CO2'!Q40/Population!Q$5*1000</f>
        <v>1.6167674245124945E-3</v>
      </c>
      <c r="R40" s="8">
        <f>'COICOP - CO2'!R40/Population!R$5*1000</f>
        <v>1.1081444881878943E-3</v>
      </c>
      <c r="S40" s="8">
        <f>'COICOP - CO2'!S40/Population!S$5*1000</f>
        <v>1.782120127716881E-3</v>
      </c>
    </row>
    <row r="41" spans="2:19" x14ac:dyDescent="0.45">
      <c r="B41" s="3" t="s">
        <v>201</v>
      </c>
      <c r="C41" s="3" t="str">
        <f>[1]co2_COICOP!A40</f>
        <v>1.1.22 Preserved fruit and fruit based products</v>
      </c>
      <c r="D41" s="8">
        <f>'COICOP - CO2'!D41/Population!D$5*1000</f>
        <v>4.9242431409302317E-4</v>
      </c>
      <c r="E41" s="8">
        <f>'COICOP - CO2'!E41/Population!E$5*1000</f>
        <v>5.4453768631003007E-4</v>
      </c>
      <c r="F41" s="8">
        <f>'COICOP - CO2'!F41/Population!F$5*1000</f>
        <v>4.5135965012548212E-4</v>
      </c>
      <c r="G41" s="8">
        <f>'COICOP - CO2'!G41/Population!G$5*1000</f>
        <v>4.2205209687564104E-4</v>
      </c>
      <c r="H41" s="8">
        <f>'COICOP - CO2'!H41/Population!H$5*1000</f>
        <v>3.8776336016902769E-4</v>
      </c>
      <c r="I41" s="8">
        <f>'COICOP - CO2'!I41/Population!I$5*1000</f>
        <v>3.2948408613260697E-4</v>
      </c>
      <c r="J41" s="8">
        <f>'COICOP - CO2'!J41/Population!J$5*1000</f>
        <v>2.738180088197288E-4</v>
      </c>
      <c r="K41" s="8">
        <f>'COICOP - CO2'!K41/Population!K$5*1000</f>
        <v>2.3775871159256129E-4</v>
      </c>
      <c r="L41" s="8">
        <f>'COICOP - CO2'!L41/Population!L$5*1000</f>
        <v>2.0317842870505413E-4</v>
      </c>
      <c r="M41" s="8">
        <f>'COICOP - CO2'!M41/Population!M$5*1000</f>
        <v>2.1871283807360723E-4</v>
      </c>
      <c r="N41" s="8">
        <f>'COICOP - CO2'!N41/Population!N$5*1000</f>
        <v>1.7094358004202814E-4</v>
      </c>
      <c r="O41" s="8">
        <f>'COICOP - CO2'!O41/Population!O$5*1000</f>
        <v>1.6854085902026205E-4</v>
      </c>
      <c r="P41" s="8">
        <f>'COICOP - CO2'!P41/Population!P$5*1000</f>
        <v>1.8771335781678767E-4</v>
      </c>
      <c r="Q41" s="8">
        <f>'COICOP - CO2'!Q41/Population!Q$5*1000</f>
        <v>1.9381428640958721E-4</v>
      </c>
      <c r="R41" s="8">
        <f>'COICOP - CO2'!R41/Population!R$5*1000</f>
        <v>2.1276623562094523E-4</v>
      </c>
      <c r="S41" s="8">
        <f>'COICOP - CO2'!S41/Population!S$5*1000</f>
        <v>1.9503209975884058E-4</v>
      </c>
    </row>
    <row r="42" spans="2:19" x14ac:dyDescent="0.45">
      <c r="B42" s="3" t="s">
        <v>499</v>
      </c>
      <c r="C42" s="3" t="str">
        <f>[1]co2_COICOP!A41</f>
        <v>1.1.23.1 Leaf and stem vegetables</v>
      </c>
      <c r="D42" s="8">
        <f>'COICOP - CO2'!D42/Population!D$5*1000</f>
        <v>3.5735560434904303E-3</v>
      </c>
      <c r="E42" s="8">
        <f>'COICOP - CO2'!E42/Population!E$5*1000</f>
        <v>2.9636987770258823E-3</v>
      </c>
      <c r="F42" s="8">
        <f>'COICOP - CO2'!F42/Population!F$5*1000</f>
        <v>2.9589465466564827E-3</v>
      </c>
      <c r="G42" s="8">
        <f>'COICOP - CO2'!G42/Population!G$5*1000</f>
        <v>2.5979469734519023E-3</v>
      </c>
      <c r="H42" s="8">
        <f>'COICOP - CO2'!H42/Population!H$5*1000</f>
        <v>2.8506061095198952E-3</v>
      </c>
      <c r="I42" s="8">
        <f>'COICOP - CO2'!I42/Population!I$5*1000</f>
        <v>2.3553151676246041E-3</v>
      </c>
      <c r="J42" s="8">
        <f>'COICOP - CO2'!J42/Population!J$5*1000</f>
        <v>2.0882160696111128E-3</v>
      </c>
      <c r="K42" s="8">
        <f>'COICOP - CO2'!K42/Population!K$5*1000</f>
        <v>1.7345424867288286E-3</v>
      </c>
      <c r="L42" s="8">
        <f>'COICOP - CO2'!L42/Population!L$5*1000</f>
        <v>1.6014775768061426E-3</v>
      </c>
      <c r="M42" s="8">
        <f>'COICOP - CO2'!M42/Population!M$5*1000</f>
        <v>1.8631713340517355E-3</v>
      </c>
      <c r="N42" s="8">
        <f>'COICOP - CO2'!N42/Population!N$5*1000</f>
        <v>1.7064829975819598E-3</v>
      </c>
      <c r="O42" s="8">
        <f>'COICOP - CO2'!O42/Population!O$5*1000</f>
        <v>1.3611103654792406E-3</v>
      </c>
      <c r="P42" s="8">
        <f>'COICOP - CO2'!P42/Population!P$5*1000</f>
        <v>1.6255198369719743E-3</v>
      </c>
      <c r="Q42" s="8">
        <f>'COICOP - CO2'!Q42/Population!Q$5*1000</f>
        <v>1.9324158891252325E-3</v>
      </c>
      <c r="R42" s="8">
        <f>'COICOP - CO2'!R42/Population!R$5*1000</f>
        <v>1.4980706444798928E-3</v>
      </c>
      <c r="S42" s="8">
        <f>'COICOP - CO2'!S42/Population!S$5*1000</f>
        <v>1.8110246306855759E-3</v>
      </c>
    </row>
    <row r="43" spans="2:19" x14ac:dyDescent="0.45">
      <c r="C43" s="3" t="str">
        <f>[1]co2_COICOP!A42</f>
        <v>1.1.23.2 Cabbages</v>
      </c>
      <c r="D43" s="8">
        <f>'COICOP - CO2'!D43/Population!D$5*1000</f>
        <v>1.4199054229058045E-3</v>
      </c>
      <c r="E43" s="8">
        <f>'COICOP - CO2'!E43/Population!E$5*1000</f>
        <v>1.343296177348619E-3</v>
      </c>
      <c r="F43" s="8">
        <f>'COICOP - CO2'!F43/Population!F$5*1000</f>
        <v>1.0725465488255221E-3</v>
      </c>
      <c r="G43" s="8">
        <f>'COICOP - CO2'!G43/Population!G$5*1000</f>
        <v>1.1091467667784793E-3</v>
      </c>
      <c r="H43" s="8">
        <f>'COICOP - CO2'!H43/Population!H$5*1000</f>
        <v>1.0641454783730025E-3</v>
      </c>
      <c r="I43" s="8">
        <f>'COICOP - CO2'!I43/Population!I$5*1000</f>
        <v>8.885600798636626E-4</v>
      </c>
      <c r="J43" s="8">
        <f>'COICOP - CO2'!J43/Population!J$5*1000</f>
        <v>8.4992580018966645E-4</v>
      </c>
      <c r="K43" s="8">
        <f>'COICOP - CO2'!K43/Population!K$5*1000</f>
        <v>7.0359389619594251E-4</v>
      </c>
      <c r="L43" s="8">
        <f>'COICOP - CO2'!L43/Population!L$5*1000</f>
        <v>5.8054150102092208E-4</v>
      </c>
      <c r="M43" s="8">
        <f>'COICOP - CO2'!M43/Population!M$5*1000</f>
        <v>6.589956224284264E-4</v>
      </c>
      <c r="N43" s="8">
        <f>'COICOP - CO2'!N43/Population!N$5*1000</f>
        <v>5.687916043519627E-4</v>
      </c>
      <c r="O43" s="8">
        <f>'COICOP - CO2'!O43/Population!O$5*1000</f>
        <v>4.9000217567718419E-4</v>
      </c>
      <c r="P43" s="8">
        <f>'COICOP - CO2'!P43/Population!P$5*1000</f>
        <v>5.359909594030381E-4</v>
      </c>
      <c r="Q43" s="8">
        <f>'COICOP - CO2'!Q43/Population!Q$5*1000</f>
        <v>5.975754452831537E-4</v>
      </c>
      <c r="R43" s="8">
        <f>'COICOP - CO2'!R43/Population!R$5*1000</f>
        <v>4.1587939655908371E-4</v>
      </c>
      <c r="S43" s="8">
        <f>'COICOP - CO2'!S43/Population!S$5*1000</f>
        <v>5.7266684353034399E-4</v>
      </c>
    </row>
    <row r="44" spans="2:19" x14ac:dyDescent="0.45">
      <c r="C44" s="3" t="str">
        <f>[1]co2_COICOP!A43</f>
        <v>1.1.23.3 Vegetables grown for their fruit</v>
      </c>
      <c r="D44" s="8">
        <f>'COICOP - CO2'!D44/Population!D$5*1000</f>
        <v>5.3721037792373487E-3</v>
      </c>
      <c r="E44" s="8">
        <f>'COICOP - CO2'!E44/Population!E$5*1000</f>
        <v>4.6385657720971318E-3</v>
      </c>
      <c r="F44" s="8">
        <f>'COICOP - CO2'!F44/Population!F$5*1000</f>
        <v>4.8034460320563787E-3</v>
      </c>
      <c r="G44" s="8">
        <f>'COICOP - CO2'!G44/Population!G$5*1000</f>
        <v>4.2431941888673901E-3</v>
      </c>
      <c r="H44" s="8">
        <f>'COICOP - CO2'!H44/Population!H$5*1000</f>
        <v>4.5321129012953791E-3</v>
      </c>
      <c r="I44" s="8">
        <f>'COICOP - CO2'!I44/Population!I$5*1000</f>
        <v>3.9058586081928337E-3</v>
      </c>
      <c r="J44" s="8">
        <f>'COICOP - CO2'!J44/Population!J$5*1000</f>
        <v>3.4342774012454634E-3</v>
      </c>
      <c r="K44" s="8">
        <f>'COICOP - CO2'!K44/Population!K$5*1000</f>
        <v>2.9798470208334048E-3</v>
      </c>
      <c r="L44" s="8">
        <f>'COICOP - CO2'!L44/Population!L$5*1000</f>
        <v>2.641497890893301E-3</v>
      </c>
      <c r="M44" s="8">
        <f>'COICOP - CO2'!M44/Population!M$5*1000</f>
        <v>2.879172545230881E-3</v>
      </c>
      <c r="N44" s="8">
        <f>'COICOP - CO2'!N44/Population!N$5*1000</f>
        <v>2.5837862110635701E-3</v>
      </c>
      <c r="O44" s="8">
        <f>'COICOP - CO2'!O44/Population!O$5*1000</f>
        <v>2.2718532899962088E-3</v>
      </c>
      <c r="P44" s="8">
        <f>'COICOP - CO2'!P44/Population!P$5*1000</f>
        <v>2.6416246857488869E-3</v>
      </c>
      <c r="Q44" s="8">
        <f>'COICOP - CO2'!Q44/Population!Q$5*1000</f>
        <v>2.9839369804669524E-3</v>
      </c>
      <c r="R44" s="8">
        <f>'COICOP - CO2'!R44/Population!R$5*1000</f>
        <v>2.323225300670756E-3</v>
      </c>
      <c r="S44" s="8">
        <f>'COICOP - CO2'!S44/Population!S$5*1000</f>
        <v>2.6666708864962335E-3</v>
      </c>
    </row>
    <row r="45" spans="2:19" x14ac:dyDescent="0.45">
      <c r="C45" s="3" t="str">
        <f>[1]co2_COICOP!A44</f>
        <v>1.1.23.4 Root crops, non starchy bulbs and mushrooms</v>
      </c>
      <c r="D45" s="8">
        <f>'COICOP - CO2'!D45/Population!D$5*1000</f>
        <v>4.1358782341749615E-3</v>
      </c>
      <c r="E45" s="8">
        <f>'COICOP - CO2'!E45/Population!E$5*1000</f>
        <v>4.0151406924511341E-3</v>
      </c>
      <c r="F45" s="8">
        <f>'COICOP - CO2'!F45/Population!F$5*1000</f>
        <v>3.1950530484248433E-3</v>
      </c>
      <c r="G45" s="8">
        <f>'COICOP - CO2'!G45/Population!G$5*1000</f>
        <v>3.4390436247428735E-3</v>
      </c>
      <c r="H45" s="8">
        <f>'COICOP - CO2'!H45/Population!H$5*1000</f>
        <v>3.2864458915768595E-3</v>
      </c>
      <c r="I45" s="8">
        <f>'COICOP - CO2'!I45/Population!I$5*1000</f>
        <v>3.3058018168131802E-3</v>
      </c>
      <c r="J45" s="8">
        <f>'COICOP - CO2'!J45/Population!J$5*1000</f>
        <v>2.6840217459667397E-3</v>
      </c>
      <c r="K45" s="8">
        <f>'COICOP - CO2'!K45/Population!K$5*1000</f>
        <v>2.4439159117026193E-3</v>
      </c>
      <c r="L45" s="8">
        <f>'COICOP - CO2'!L45/Population!L$5*1000</f>
        <v>2.0716168738570337E-3</v>
      </c>
      <c r="M45" s="8">
        <f>'COICOP - CO2'!M45/Population!M$5*1000</f>
        <v>2.1358300020594689E-3</v>
      </c>
      <c r="N45" s="8">
        <f>'COICOP - CO2'!N45/Population!N$5*1000</f>
        <v>2.1242050710831941E-3</v>
      </c>
      <c r="O45" s="8">
        <f>'COICOP - CO2'!O45/Population!O$5*1000</f>
        <v>1.9276641596778262E-3</v>
      </c>
      <c r="P45" s="8">
        <f>'COICOP - CO2'!P45/Population!P$5*1000</f>
        <v>2.1554057556128002E-3</v>
      </c>
      <c r="Q45" s="8">
        <f>'COICOP - CO2'!Q45/Population!Q$5*1000</f>
        <v>2.5254731722787636E-3</v>
      </c>
      <c r="R45" s="8">
        <f>'COICOP - CO2'!R45/Population!R$5*1000</f>
        <v>2.3799859757873908E-3</v>
      </c>
      <c r="S45" s="8">
        <f>'COICOP - CO2'!S45/Population!S$5*1000</f>
        <v>2.183348028373765E-3</v>
      </c>
    </row>
    <row r="46" spans="2:19" x14ac:dyDescent="0.45">
      <c r="B46" s="3" t="s">
        <v>206</v>
      </c>
      <c r="C46" s="3" t="str">
        <f>[1]co2_COICOP!A45</f>
        <v>1.1.24 Dried vegetables</v>
      </c>
      <c r="D46" s="8">
        <f>'COICOP - CO2'!D46/Population!D$5*1000</f>
        <v>2.052253241645299E-4</v>
      </c>
      <c r="E46" s="8">
        <f>'COICOP - CO2'!E46/Population!E$5*1000</f>
        <v>2.6662289531568676E-4</v>
      </c>
      <c r="F46" s="8">
        <f>'COICOP - CO2'!F46/Population!F$5*1000</f>
        <v>1.433703577661121E-4</v>
      </c>
      <c r="G46" s="8">
        <f>'COICOP - CO2'!G46/Population!G$5*1000</f>
        <v>3.7512644316964696E-4</v>
      </c>
      <c r="H46" s="8">
        <f>'COICOP - CO2'!H46/Population!H$5*1000</f>
        <v>2.1453795084395584E-4</v>
      </c>
      <c r="I46" s="8">
        <f>'COICOP - CO2'!I46/Population!I$5*1000</f>
        <v>2.1234973506040338E-4</v>
      </c>
      <c r="J46" s="8">
        <f>'COICOP - CO2'!J46/Population!J$5*1000</f>
        <v>1.6699764358541101E-4</v>
      </c>
      <c r="K46" s="8">
        <f>'COICOP - CO2'!K46/Population!K$5*1000</f>
        <v>3.253685576317912E-4</v>
      </c>
      <c r="L46" s="8">
        <f>'COICOP - CO2'!L46/Population!L$5*1000</f>
        <v>1.4818702222945472E-4</v>
      </c>
      <c r="M46" s="8">
        <f>'COICOP - CO2'!M46/Population!M$5*1000</f>
        <v>1.0542344597769479E-4</v>
      </c>
      <c r="N46" s="8">
        <f>'COICOP - CO2'!N46/Population!N$5*1000</f>
        <v>1.1061544039538872E-4</v>
      </c>
      <c r="O46" s="8">
        <f>'COICOP - CO2'!O46/Population!O$5*1000</f>
        <v>1.3000913673993789E-4</v>
      </c>
      <c r="P46" s="8">
        <f>'COICOP - CO2'!P46/Population!P$5*1000</f>
        <v>1.3500538857797112E-4</v>
      </c>
      <c r="Q46" s="8">
        <f>'COICOP - CO2'!Q46/Population!Q$5*1000</f>
        <v>1.5782860892654528E-4</v>
      </c>
      <c r="R46" s="8">
        <f>'COICOP - CO2'!R46/Population!R$5*1000</f>
        <v>1.4056469359465125E-4</v>
      </c>
      <c r="S46" s="8">
        <f>'COICOP - CO2'!S46/Population!S$5*1000</f>
        <v>2.2527079744661494E-4</v>
      </c>
    </row>
    <row r="47" spans="2:19" x14ac:dyDescent="0.45">
      <c r="B47" s="3" t="s">
        <v>207</v>
      </c>
      <c r="C47" s="3" t="str">
        <f>[1]co2_COICOP!A46</f>
        <v>1.1.25 Other prepared or processed vegetables</v>
      </c>
      <c r="D47" s="8">
        <f>'COICOP - CO2'!D47/Population!D$5*1000</f>
        <v>3.7279057624517277E-3</v>
      </c>
      <c r="E47" s="8">
        <f>'COICOP - CO2'!E47/Population!E$5*1000</f>
        <v>3.6419810141429141E-3</v>
      </c>
      <c r="F47" s="8">
        <f>'COICOP - CO2'!F47/Population!F$5*1000</f>
        <v>3.4428743726558271E-3</v>
      </c>
      <c r="G47" s="8">
        <f>'COICOP - CO2'!G47/Population!G$5*1000</f>
        <v>3.3629848694680694E-3</v>
      </c>
      <c r="H47" s="8">
        <f>'COICOP - CO2'!H47/Population!H$5*1000</f>
        <v>3.0473522261120602E-3</v>
      </c>
      <c r="I47" s="8">
        <f>'COICOP - CO2'!I47/Population!I$5*1000</f>
        <v>2.7094759576759505E-3</v>
      </c>
      <c r="J47" s="8">
        <f>'COICOP - CO2'!J47/Population!J$5*1000</f>
        <v>2.4654024413485387E-3</v>
      </c>
      <c r="K47" s="8">
        <f>'COICOP - CO2'!K47/Population!K$5*1000</f>
        <v>2.3799608464333578E-3</v>
      </c>
      <c r="L47" s="8">
        <f>'COICOP - CO2'!L47/Population!L$5*1000</f>
        <v>2.0635572989115068E-3</v>
      </c>
      <c r="M47" s="8">
        <f>'COICOP - CO2'!M47/Population!M$5*1000</f>
        <v>2.317378369675533E-3</v>
      </c>
      <c r="N47" s="8">
        <f>'COICOP - CO2'!N47/Population!N$5*1000</f>
        <v>2.1902586173867637E-3</v>
      </c>
      <c r="O47" s="8">
        <f>'COICOP - CO2'!O47/Population!O$5*1000</f>
        <v>2.1295153276123229E-3</v>
      </c>
      <c r="P47" s="8">
        <f>'COICOP - CO2'!P47/Population!P$5*1000</f>
        <v>2.2065409018142616E-3</v>
      </c>
      <c r="Q47" s="8">
        <f>'COICOP - CO2'!Q47/Population!Q$5*1000</f>
        <v>2.4410717647145451E-3</v>
      </c>
      <c r="R47" s="8">
        <f>'COICOP - CO2'!R47/Population!R$5*1000</f>
        <v>1.9901173808710431E-3</v>
      </c>
      <c r="S47" s="8">
        <f>'COICOP - CO2'!S47/Population!S$5*1000</f>
        <v>2.3166934577711421E-3</v>
      </c>
    </row>
    <row r="48" spans="2:19" x14ac:dyDescent="0.45">
      <c r="B48" s="3" t="s">
        <v>208</v>
      </c>
      <c r="C48" s="3" t="str">
        <f>[1]co2_COICOP!A47</f>
        <v>1.1.26 Potatoes</v>
      </c>
      <c r="D48" s="8">
        <f>'COICOP - CO2'!D48/Population!D$5*1000</f>
        <v>3.1521663423474912E-3</v>
      </c>
      <c r="E48" s="8">
        <f>'COICOP - CO2'!E48/Population!E$5*1000</f>
        <v>2.4963005024799621E-3</v>
      </c>
      <c r="F48" s="8">
        <f>'COICOP - CO2'!F48/Population!F$5*1000</f>
        <v>2.3356502112718133E-3</v>
      </c>
      <c r="G48" s="8">
        <f>'COICOP - CO2'!G48/Population!G$5*1000</f>
        <v>1.780560030770316E-3</v>
      </c>
      <c r="H48" s="8">
        <f>'COICOP - CO2'!H48/Population!H$5*1000</f>
        <v>1.5379291976573613E-3</v>
      </c>
      <c r="I48" s="8">
        <f>'COICOP - CO2'!I48/Population!I$5*1000</f>
        <v>1.3907709914213202E-3</v>
      </c>
      <c r="J48" s="8">
        <f>'COICOP - CO2'!J48/Population!J$5*1000</f>
        <v>1.4136992746692162E-3</v>
      </c>
      <c r="K48" s="8">
        <f>'COICOP - CO2'!K48/Population!K$5*1000</f>
        <v>1.4073884654486036E-3</v>
      </c>
      <c r="L48" s="8">
        <f>'COICOP - CO2'!L48/Population!L$5*1000</f>
        <v>1.0781653709971925E-3</v>
      </c>
      <c r="M48" s="8">
        <f>'COICOP - CO2'!M48/Population!M$5*1000</f>
        <v>1.0916911483691411E-3</v>
      </c>
      <c r="N48" s="8">
        <f>'COICOP - CO2'!N48/Population!N$5*1000</f>
        <v>1.0788908670883726E-3</v>
      </c>
      <c r="O48" s="8">
        <f>'COICOP - CO2'!O48/Population!O$5*1000</f>
        <v>9.5620459773873144E-4</v>
      </c>
      <c r="P48" s="8">
        <f>'COICOP - CO2'!P48/Population!P$5*1000</f>
        <v>1.1409242204662691E-3</v>
      </c>
      <c r="Q48" s="8">
        <f>'COICOP - CO2'!Q48/Population!Q$5*1000</f>
        <v>1.0962583988025063E-3</v>
      </c>
      <c r="R48" s="8">
        <f>'COICOP - CO2'!R48/Population!R$5*1000</f>
        <v>9.801812399366349E-4</v>
      </c>
      <c r="S48" s="8">
        <f>'COICOP - CO2'!S48/Population!S$5*1000</f>
        <v>9.1936641284318978E-4</v>
      </c>
    </row>
    <row r="49" spans="2:19" x14ac:dyDescent="0.45">
      <c r="B49" s="3" t="s">
        <v>209</v>
      </c>
      <c r="C49" s="3" t="str">
        <f>[1]co2_COICOP!A48</f>
        <v>1.1.27 Other tubers and products of tuber vegetables</v>
      </c>
      <c r="D49" s="8">
        <f>'COICOP - CO2'!D49/Population!D$5*1000</f>
        <v>3.609514798769955E-3</v>
      </c>
      <c r="E49" s="8">
        <f>'COICOP - CO2'!E49/Population!E$5*1000</f>
        <v>2.9806640687273377E-3</v>
      </c>
      <c r="F49" s="8">
        <f>'COICOP - CO2'!F49/Population!F$5*1000</f>
        <v>3.2275373619794767E-3</v>
      </c>
      <c r="G49" s="8">
        <f>'COICOP - CO2'!G49/Population!G$5*1000</f>
        <v>2.3830516823118981E-3</v>
      </c>
      <c r="H49" s="8">
        <f>'COICOP - CO2'!H49/Population!H$5*1000</f>
        <v>2.3871712484054407E-3</v>
      </c>
      <c r="I49" s="8">
        <f>'COICOP - CO2'!I49/Population!I$5*1000</f>
        <v>2.1822015551913243E-3</v>
      </c>
      <c r="J49" s="8">
        <f>'COICOP - CO2'!J49/Population!J$5*1000</f>
        <v>1.6955316021525218E-3</v>
      </c>
      <c r="K49" s="8">
        <f>'COICOP - CO2'!K49/Population!K$5*1000</f>
        <v>1.5253016856573132E-3</v>
      </c>
      <c r="L49" s="8">
        <f>'COICOP - CO2'!L49/Population!L$5*1000</f>
        <v>1.2573346135657827E-3</v>
      </c>
      <c r="M49" s="8">
        <f>'COICOP - CO2'!M49/Population!M$5*1000</f>
        <v>1.5392166064113959E-3</v>
      </c>
      <c r="N49" s="8">
        <f>'COICOP - CO2'!N49/Population!N$5*1000</f>
        <v>1.6078206222824027E-3</v>
      </c>
      <c r="O49" s="8">
        <f>'COICOP - CO2'!O49/Population!O$5*1000</f>
        <v>1.4725808274232018E-3</v>
      </c>
      <c r="P49" s="8">
        <f>'COICOP - CO2'!P49/Population!P$5*1000</f>
        <v>1.5805787888159414E-3</v>
      </c>
      <c r="Q49" s="8">
        <f>'COICOP - CO2'!Q49/Population!Q$5*1000</f>
        <v>1.9756155299776633E-3</v>
      </c>
      <c r="R49" s="8">
        <f>'COICOP - CO2'!R49/Population!R$5*1000</f>
        <v>1.7320387528096403E-3</v>
      </c>
      <c r="S49" s="8">
        <f>'COICOP - CO2'!S49/Population!S$5*1000</f>
        <v>1.5553887921082204E-3</v>
      </c>
    </row>
    <row r="50" spans="2:19" x14ac:dyDescent="0.45">
      <c r="B50" s="3" t="s">
        <v>500</v>
      </c>
      <c r="C50" s="3" t="str">
        <f>[1]co2_COICOP!A49</f>
        <v>1.1.28.1 Sugar</v>
      </c>
      <c r="D50" s="8">
        <f>'COICOP - CO2'!D50/Population!D$5*1000</f>
        <v>3.6910150388614247E-3</v>
      </c>
      <c r="E50" s="8">
        <f>'COICOP - CO2'!E50/Population!E$5*1000</f>
        <v>3.9664553182949666E-3</v>
      </c>
      <c r="F50" s="8">
        <f>'COICOP - CO2'!F50/Population!F$5*1000</f>
        <v>3.5779517795794104E-3</v>
      </c>
      <c r="G50" s="8">
        <f>'COICOP - CO2'!G50/Population!G$5*1000</f>
        <v>4.0495465740506839E-3</v>
      </c>
      <c r="H50" s="8">
        <f>'COICOP - CO2'!H50/Population!H$5*1000</f>
        <v>3.6747474479930592E-3</v>
      </c>
      <c r="I50" s="8">
        <f>'COICOP - CO2'!I50/Population!I$5*1000</f>
        <v>3.2725429412012951E-3</v>
      </c>
      <c r="J50" s="8">
        <f>'COICOP - CO2'!J50/Population!J$5*1000</f>
        <v>2.7106734680723151E-3</v>
      </c>
      <c r="K50" s="8">
        <f>'COICOP - CO2'!K50/Population!K$5*1000</f>
        <v>2.8480067220046502E-3</v>
      </c>
      <c r="L50" s="8">
        <f>'COICOP - CO2'!L50/Population!L$5*1000</f>
        <v>2.197643863563747E-3</v>
      </c>
      <c r="M50" s="8">
        <f>'COICOP - CO2'!M50/Population!M$5*1000</f>
        <v>2.101882727862063E-3</v>
      </c>
      <c r="N50" s="8">
        <f>'COICOP - CO2'!N50/Population!N$5*1000</f>
        <v>2.1441966901927529E-3</v>
      </c>
      <c r="O50" s="8">
        <f>'COICOP - CO2'!O50/Population!O$5*1000</f>
        <v>1.7486653638188565E-3</v>
      </c>
      <c r="P50" s="8">
        <f>'COICOP - CO2'!P50/Population!P$5*1000</f>
        <v>1.9691002466329013E-3</v>
      </c>
      <c r="Q50" s="8">
        <f>'COICOP - CO2'!Q50/Population!Q$5*1000</f>
        <v>1.6094946412883897E-3</v>
      </c>
      <c r="R50" s="8">
        <f>'COICOP - CO2'!R50/Population!R$5*1000</f>
        <v>1.8401960321789486E-3</v>
      </c>
      <c r="S50" s="8">
        <f>'COICOP - CO2'!S50/Population!S$5*1000</f>
        <v>1.7242749870853824E-3</v>
      </c>
    </row>
    <row r="51" spans="2:19" x14ac:dyDescent="0.45">
      <c r="C51" s="3" t="str">
        <f>[1]co2_COICOP!A50</f>
        <v>1.1.28.2 Other sugar products</v>
      </c>
      <c r="D51" s="8">
        <f>'COICOP - CO2'!D51/Population!D$5*1000</f>
        <v>8.6926139940811029E-4</v>
      </c>
      <c r="E51" s="8">
        <f>'COICOP - CO2'!E51/Population!E$5*1000</f>
        <v>8.2074730213106467E-4</v>
      </c>
      <c r="F51" s="8">
        <f>'COICOP - CO2'!F51/Population!F$5*1000</f>
        <v>8.8827282616500171E-4</v>
      </c>
      <c r="G51" s="8">
        <f>'COICOP - CO2'!G51/Population!G$5*1000</f>
        <v>1.3308041331665413E-3</v>
      </c>
      <c r="H51" s="8">
        <f>'COICOP - CO2'!H51/Population!H$5*1000</f>
        <v>1.1420899919485031E-3</v>
      </c>
      <c r="I51" s="8">
        <f>'COICOP - CO2'!I51/Population!I$5*1000</f>
        <v>9.5551019474076769E-4</v>
      </c>
      <c r="J51" s="8">
        <f>'COICOP - CO2'!J51/Population!J$5*1000</f>
        <v>7.0744779650755343E-4</v>
      </c>
      <c r="K51" s="8">
        <f>'COICOP - CO2'!K51/Population!K$5*1000</f>
        <v>1.0453212065002502E-3</v>
      </c>
      <c r="L51" s="8">
        <f>'COICOP - CO2'!L51/Population!L$5*1000</f>
        <v>1.1233466789053507E-3</v>
      </c>
      <c r="M51" s="8">
        <f>'COICOP - CO2'!M51/Population!M$5*1000</f>
        <v>9.4852983099077666E-4</v>
      </c>
      <c r="N51" s="8">
        <f>'COICOP - CO2'!N51/Population!N$5*1000</f>
        <v>1.276495884452443E-3</v>
      </c>
      <c r="O51" s="8">
        <f>'COICOP - CO2'!O51/Population!O$5*1000</f>
        <v>9.2585508924379687E-4</v>
      </c>
      <c r="P51" s="8">
        <f>'COICOP - CO2'!P51/Population!P$5*1000</f>
        <v>9.5039328515026864E-4</v>
      </c>
      <c r="Q51" s="8">
        <f>'COICOP - CO2'!Q51/Population!Q$5*1000</f>
        <v>1.4741309889625962E-3</v>
      </c>
      <c r="R51" s="8">
        <f>'COICOP - CO2'!R51/Population!R$5*1000</f>
        <v>1.0676059613021354E-3</v>
      </c>
      <c r="S51" s="8">
        <f>'COICOP - CO2'!S51/Population!S$5*1000</f>
        <v>9.9885114191108253E-4</v>
      </c>
    </row>
    <row r="52" spans="2:19" x14ac:dyDescent="0.45">
      <c r="B52" s="3" t="s">
        <v>212</v>
      </c>
      <c r="C52" s="3" t="str">
        <f>[1]co2_COICOP!A51</f>
        <v>1.1.29 Jams and marmalades</v>
      </c>
      <c r="D52" s="8">
        <f>'COICOP - CO2'!D52/Population!D$5*1000</f>
        <v>3.6170732209680717E-3</v>
      </c>
      <c r="E52" s="8">
        <f>'COICOP - CO2'!E52/Population!E$5*1000</f>
        <v>4.385430899619314E-3</v>
      </c>
      <c r="F52" s="8">
        <f>'COICOP - CO2'!F52/Population!F$5*1000</f>
        <v>4.3362570027809634E-3</v>
      </c>
      <c r="G52" s="8">
        <f>'COICOP - CO2'!G52/Population!G$5*1000</f>
        <v>4.1156654695876111E-3</v>
      </c>
      <c r="H52" s="8">
        <f>'COICOP - CO2'!H52/Population!H$5*1000</f>
        <v>3.8828204116640899E-3</v>
      </c>
      <c r="I52" s="8">
        <f>'COICOP - CO2'!I52/Population!I$5*1000</f>
        <v>3.3304969207933136E-3</v>
      </c>
      <c r="J52" s="8">
        <f>'COICOP - CO2'!J52/Population!J$5*1000</f>
        <v>2.9465734960625726E-3</v>
      </c>
      <c r="K52" s="8">
        <f>'COICOP - CO2'!K52/Population!K$5*1000</f>
        <v>3.7599679348730205E-3</v>
      </c>
      <c r="L52" s="8">
        <f>'COICOP - CO2'!L52/Population!L$5*1000</f>
        <v>2.7193021884349402E-3</v>
      </c>
      <c r="M52" s="8">
        <f>'COICOP - CO2'!M52/Population!M$5*1000</f>
        <v>2.7804786304627426E-3</v>
      </c>
      <c r="N52" s="8">
        <f>'COICOP - CO2'!N52/Population!N$5*1000</f>
        <v>2.8012812387570884E-3</v>
      </c>
      <c r="O52" s="8">
        <f>'COICOP - CO2'!O52/Population!O$5*1000</f>
        <v>2.647825615469333E-3</v>
      </c>
      <c r="P52" s="8">
        <f>'COICOP - CO2'!P52/Population!P$5*1000</f>
        <v>2.392335008272193E-3</v>
      </c>
      <c r="Q52" s="8">
        <f>'COICOP - CO2'!Q52/Population!Q$5*1000</f>
        <v>2.5568825363686942E-3</v>
      </c>
      <c r="R52" s="8">
        <f>'COICOP - CO2'!R52/Population!R$5*1000</f>
        <v>2.9249786328716504E-3</v>
      </c>
      <c r="S52" s="8">
        <f>'COICOP - CO2'!S52/Population!S$5*1000</f>
        <v>2.7675872302833061E-3</v>
      </c>
    </row>
    <row r="53" spans="2:19" x14ac:dyDescent="0.45">
      <c r="B53" s="3" t="s">
        <v>213</v>
      </c>
      <c r="C53" s="3" t="str">
        <f>[1]co2_COICOP!A52</f>
        <v>1.1.30 Chocolate</v>
      </c>
      <c r="D53" s="8">
        <f>'COICOP - CO2'!D53/Population!D$5*1000</f>
        <v>2.3608358272705909E-2</v>
      </c>
      <c r="E53" s="8">
        <f>'COICOP - CO2'!E53/Population!E$5*1000</f>
        <v>1.9944274949979447E-2</v>
      </c>
      <c r="F53" s="8">
        <f>'COICOP - CO2'!F53/Population!F$5*1000</f>
        <v>2.0698369694254429E-2</v>
      </c>
      <c r="G53" s="8">
        <f>'COICOP - CO2'!G53/Population!G$5*1000</f>
        <v>2.0627241491977626E-2</v>
      </c>
      <c r="H53" s="8">
        <f>'COICOP - CO2'!H53/Population!H$5*1000</f>
        <v>1.8743491133686237E-2</v>
      </c>
      <c r="I53" s="8">
        <f>'COICOP - CO2'!I53/Population!I$5*1000</f>
        <v>2.1911183020564044E-2</v>
      </c>
      <c r="J53" s="8">
        <f>'COICOP - CO2'!J53/Population!J$5*1000</f>
        <v>1.7649481475988184E-2</v>
      </c>
      <c r="K53" s="8">
        <f>'COICOP - CO2'!K53/Population!K$5*1000</f>
        <v>1.4876599118634204E-2</v>
      </c>
      <c r="L53" s="8">
        <f>'COICOP - CO2'!L53/Population!L$5*1000</f>
        <v>1.2443409049088189E-2</v>
      </c>
      <c r="M53" s="8">
        <f>'COICOP - CO2'!M53/Population!M$5*1000</f>
        <v>1.4186594805059993E-2</v>
      </c>
      <c r="N53" s="8">
        <f>'COICOP - CO2'!N53/Population!N$5*1000</f>
        <v>1.20143215123909E-2</v>
      </c>
      <c r="O53" s="8">
        <f>'COICOP - CO2'!O53/Population!O$5*1000</f>
        <v>1.0262771340696473E-2</v>
      </c>
      <c r="P53" s="8">
        <f>'COICOP - CO2'!P53/Population!P$5*1000</f>
        <v>1.0844522269708048E-2</v>
      </c>
      <c r="Q53" s="8">
        <f>'COICOP - CO2'!Q53/Population!Q$5*1000</f>
        <v>1.1508723274858234E-2</v>
      </c>
      <c r="R53" s="8">
        <f>'COICOP - CO2'!R53/Population!R$5*1000</f>
        <v>1.2119037557799067E-2</v>
      </c>
      <c r="S53" s="8">
        <f>'COICOP - CO2'!S53/Population!S$5*1000</f>
        <v>1.2587472550237675E-2</v>
      </c>
    </row>
    <row r="54" spans="2:19" x14ac:dyDescent="0.45">
      <c r="B54" s="3" t="s">
        <v>214</v>
      </c>
      <c r="C54" s="3" t="str">
        <f>[1]co2_COICOP!A53</f>
        <v>1.1.31 Confectionery products</v>
      </c>
      <c r="D54" s="8">
        <f>'COICOP - CO2'!D54/Population!D$5*1000</f>
        <v>9.0845081489421553E-3</v>
      </c>
      <c r="E54" s="8">
        <f>'COICOP - CO2'!E54/Population!E$5*1000</f>
        <v>8.8123303698126442E-3</v>
      </c>
      <c r="F54" s="8">
        <f>'COICOP - CO2'!F54/Population!F$5*1000</f>
        <v>1.011036686204878E-2</v>
      </c>
      <c r="G54" s="8">
        <f>'COICOP - CO2'!G54/Population!G$5*1000</f>
        <v>7.2561996939278983E-3</v>
      </c>
      <c r="H54" s="8">
        <f>'COICOP - CO2'!H54/Population!H$5*1000</f>
        <v>7.4582759446924374E-3</v>
      </c>
      <c r="I54" s="8">
        <f>'COICOP - CO2'!I54/Population!I$5*1000</f>
        <v>7.1396358971043917E-3</v>
      </c>
      <c r="J54" s="8">
        <f>'COICOP - CO2'!J54/Population!J$5*1000</f>
        <v>7.3734740485124567E-3</v>
      </c>
      <c r="K54" s="8">
        <f>'COICOP - CO2'!K54/Population!K$5*1000</f>
        <v>5.424332327724996E-3</v>
      </c>
      <c r="L54" s="8">
        <f>'COICOP - CO2'!L54/Population!L$5*1000</f>
        <v>4.6199615826058252E-3</v>
      </c>
      <c r="M54" s="8">
        <f>'COICOP - CO2'!M54/Population!M$5*1000</f>
        <v>4.0285457838886689E-3</v>
      </c>
      <c r="N54" s="8">
        <f>'COICOP - CO2'!N54/Population!N$5*1000</f>
        <v>3.7523251783413889E-3</v>
      </c>
      <c r="O54" s="8">
        <f>'COICOP - CO2'!O54/Population!O$5*1000</f>
        <v>3.8534107342836099E-3</v>
      </c>
      <c r="P54" s="8">
        <f>'COICOP - CO2'!P54/Population!P$5*1000</f>
        <v>3.6193395042609564E-3</v>
      </c>
      <c r="Q54" s="8">
        <f>'COICOP - CO2'!Q54/Population!Q$5*1000</f>
        <v>3.9507657833613291E-3</v>
      </c>
      <c r="R54" s="8">
        <f>'COICOP - CO2'!R54/Population!R$5*1000</f>
        <v>4.7456001290956604E-3</v>
      </c>
      <c r="S54" s="8">
        <f>'COICOP - CO2'!S54/Population!S$5*1000</f>
        <v>4.5215350220316752E-3</v>
      </c>
    </row>
    <row r="55" spans="2:19" x14ac:dyDescent="0.45">
      <c r="B55" s="3" t="s">
        <v>215</v>
      </c>
      <c r="C55" s="3" t="str">
        <f>[1]co2_COICOP!A54</f>
        <v>1.1.32 Edible ices and ice cream</v>
      </c>
      <c r="D55" s="8">
        <f>'COICOP - CO2'!D55/Population!D$5*1000</f>
        <v>1.0636754447156196E-2</v>
      </c>
      <c r="E55" s="8">
        <f>'COICOP - CO2'!E55/Population!E$5*1000</f>
        <v>1.0134629984193722E-2</v>
      </c>
      <c r="F55" s="8">
        <f>'COICOP - CO2'!F55/Population!F$5*1000</f>
        <v>1.0527901785614758E-2</v>
      </c>
      <c r="G55" s="8">
        <f>'COICOP - CO2'!G55/Population!G$5*1000</f>
        <v>8.0016772753297178E-3</v>
      </c>
      <c r="H55" s="8">
        <f>'COICOP - CO2'!H55/Population!H$5*1000</f>
        <v>8.2155750439206563E-3</v>
      </c>
      <c r="I55" s="8">
        <f>'COICOP - CO2'!I55/Population!I$5*1000</f>
        <v>8.6132082874191551E-3</v>
      </c>
      <c r="J55" s="8">
        <f>'COICOP - CO2'!J55/Population!J$5*1000</f>
        <v>6.5218198127831306E-3</v>
      </c>
      <c r="K55" s="8">
        <f>'COICOP - CO2'!K55/Population!K$5*1000</f>
        <v>6.0829754193962087E-3</v>
      </c>
      <c r="L55" s="8">
        <f>'COICOP - CO2'!L55/Population!L$5*1000</f>
        <v>4.6650020085214679E-3</v>
      </c>
      <c r="M55" s="8">
        <f>'COICOP - CO2'!M55/Population!M$5*1000</f>
        <v>4.4743146314875793E-3</v>
      </c>
      <c r="N55" s="8">
        <f>'COICOP - CO2'!N55/Population!N$5*1000</f>
        <v>5.6964364831783004E-3</v>
      </c>
      <c r="O55" s="8">
        <f>'COICOP - CO2'!O55/Population!O$5*1000</f>
        <v>3.4085491814422821E-3</v>
      </c>
      <c r="P55" s="8">
        <f>'COICOP - CO2'!P55/Population!P$5*1000</f>
        <v>4.0641954033085901E-3</v>
      </c>
      <c r="Q55" s="8">
        <f>'COICOP - CO2'!Q55/Population!Q$5*1000</f>
        <v>3.8201487962558961E-3</v>
      </c>
      <c r="R55" s="8">
        <f>'COICOP - CO2'!R55/Population!R$5*1000</f>
        <v>3.7270836976026861E-3</v>
      </c>
      <c r="S55" s="8">
        <f>'COICOP - CO2'!S55/Population!S$5*1000</f>
        <v>4.9390050220542055E-3</v>
      </c>
    </row>
    <row r="56" spans="2:19" x14ac:dyDescent="0.45">
      <c r="B56" s="3" t="s">
        <v>501</v>
      </c>
      <c r="C56" s="3" t="str">
        <f>[1]co2_COICOP!A55</f>
        <v>1.1.33.1 Sauces, condiments</v>
      </c>
      <c r="D56" s="8">
        <f>'COICOP - CO2'!D56/Population!D$5*1000</f>
        <v>1.9670054471869616E-2</v>
      </c>
      <c r="E56" s="8">
        <f>'COICOP - CO2'!E56/Population!E$5*1000</f>
        <v>1.7230273806558047E-2</v>
      </c>
      <c r="F56" s="8">
        <f>'COICOP - CO2'!F56/Population!F$5*1000</f>
        <v>1.6372952918616443E-2</v>
      </c>
      <c r="G56" s="8">
        <f>'COICOP - CO2'!G56/Population!G$5*1000</f>
        <v>1.8407775607132651E-2</v>
      </c>
      <c r="H56" s="8">
        <f>'COICOP - CO2'!H56/Population!H$5*1000</f>
        <v>1.8152099468030938E-2</v>
      </c>
      <c r="I56" s="8">
        <f>'COICOP - CO2'!I56/Population!I$5*1000</f>
        <v>1.7754376722046921E-2</v>
      </c>
      <c r="J56" s="8">
        <f>'COICOP - CO2'!J56/Population!J$5*1000</f>
        <v>1.5425589914564553E-2</v>
      </c>
      <c r="K56" s="8">
        <f>'COICOP - CO2'!K56/Population!K$5*1000</f>
        <v>1.2090997513158237E-2</v>
      </c>
      <c r="L56" s="8">
        <f>'COICOP - CO2'!L56/Population!L$5*1000</f>
        <v>1.1199533348951501E-2</v>
      </c>
      <c r="M56" s="8">
        <f>'COICOP - CO2'!M56/Population!M$5*1000</f>
        <v>9.8881628257941612E-3</v>
      </c>
      <c r="N56" s="8">
        <f>'COICOP - CO2'!N56/Population!N$5*1000</f>
        <v>1.0559096775455579E-2</v>
      </c>
      <c r="O56" s="8">
        <f>'COICOP - CO2'!O56/Population!O$5*1000</f>
        <v>7.9113375935066094E-3</v>
      </c>
      <c r="P56" s="8">
        <f>'COICOP - CO2'!P56/Population!P$5*1000</f>
        <v>9.0165227794819312E-3</v>
      </c>
      <c r="Q56" s="8">
        <f>'COICOP - CO2'!Q56/Population!Q$5*1000</f>
        <v>8.8281229783088878E-3</v>
      </c>
      <c r="R56" s="8">
        <f>'COICOP - CO2'!R56/Population!R$5*1000</f>
        <v>9.1454014803719046E-3</v>
      </c>
      <c r="S56" s="8">
        <f>'COICOP - CO2'!S56/Population!S$5*1000</f>
        <v>8.1419857376608638E-3</v>
      </c>
    </row>
    <row r="57" spans="2:19" x14ac:dyDescent="0.45">
      <c r="C57" s="3" t="str">
        <f>[1]co2_COICOP!A56</f>
        <v>1.1.33.2 Bakers yeast, dessert preparations, soups</v>
      </c>
      <c r="D57" s="8">
        <f>'COICOP - CO2'!D57/Population!D$5*1000</f>
        <v>1.2802846855816161E-2</v>
      </c>
      <c r="E57" s="8">
        <f>'COICOP - CO2'!E57/Population!E$5*1000</f>
        <v>1.310751219327798E-2</v>
      </c>
      <c r="F57" s="8">
        <f>'COICOP - CO2'!F57/Population!F$5*1000</f>
        <v>1.3511604934703589E-2</v>
      </c>
      <c r="G57" s="8">
        <f>'COICOP - CO2'!G57/Population!G$5*1000</f>
        <v>1.1507111181450112E-2</v>
      </c>
      <c r="H57" s="8">
        <f>'COICOP - CO2'!H57/Population!H$5*1000</f>
        <v>1.303152170402383E-2</v>
      </c>
      <c r="I57" s="8">
        <f>'COICOP - CO2'!I57/Population!I$5*1000</f>
        <v>1.2415360074847861E-2</v>
      </c>
      <c r="J57" s="8">
        <f>'COICOP - CO2'!J57/Population!J$5*1000</f>
        <v>9.9887439411869786E-3</v>
      </c>
      <c r="K57" s="8">
        <f>'COICOP - CO2'!K57/Population!K$5*1000</f>
        <v>9.1364492246991547E-3</v>
      </c>
      <c r="L57" s="8">
        <f>'COICOP - CO2'!L57/Population!L$5*1000</f>
        <v>8.0479410891197978E-3</v>
      </c>
      <c r="M57" s="8">
        <f>'COICOP - CO2'!M57/Population!M$5*1000</f>
        <v>7.4578518862056442E-3</v>
      </c>
      <c r="N57" s="8">
        <f>'COICOP - CO2'!N57/Population!N$5*1000</f>
        <v>7.9308053283598627E-3</v>
      </c>
      <c r="O57" s="8">
        <f>'COICOP - CO2'!O57/Population!O$5*1000</f>
        <v>6.3627095380260233E-3</v>
      </c>
      <c r="P57" s="8">
        <f>'COICOP - CO2'!P57/Population!P$5*1000</f>
        <v>7.2789915091514201E-3</v>
      </c>
      <c r="Q57" s="8">
        <f>'COICOP - CO2'!Q57/Population!Q$5*1000</f>
        <v>7.243762433722668E-3</v>
      </c>
      <c r="R57" s="8">
        <f>'COICOP - CO2'!R57/Population!R$5*1000</f>
        <v>5.9693282685183832E-3</v>
      </c>
      <c r="S57" s="8">
        <f>'COICOP - CO2'!S57/Population!S$5*1000</f>
        <v>8.9274983247614251E-3</v>
      </c>
    </row>
    <row r="58" spans="2:19" x14ac:dyDescent="0.45">
      <c r="C58" s="3" t="str">
        <f>[1]co2_COICOP!A57</f>
        <v>1.1.33.3 Salt, spices, herbs and other food products</v>
      </c>
      <c r="D58" s="8">
        <f>'COICOP - CO2'!D58/Population!D$5*1000</f>
        <v>7.231953509362057E-3</v>
      </c>
      <c r="E58" s="8">
        <f>'COICOP - CO2'!E58/Population!E$5*1000</f>
        <v>4.8268119983210442E-3</v>
      </c>
      <c r="F58" s="8">
        <f>'COICOP - CO2'!F58/Population!F$5*1000</f>
        <v>5.1579019986137137E-3</v>
      </c>
      <c r="G58" s="8">
        <f>'COICOP - CO2'!G58/Population!G$5*1000</f>
        <v>9.1659745268898914E-3</v>
      </c>
      <c r="H58" s="8">
        <f>'COICOP - CO2'!H58/Population!H$5*1000</f>
        <v>6.3619071728819769E-3</v>
      </c>
      <c r="I58" s="8">
        <f>'COICOP - CO2'!I58/Population!I$5*1000</f>
        <v>7.7920924482982072E-3</v>
      </c>
      <c r="J58" s="8">
        <f>'COICOP - CO2'!J58/Population!J$5*1000</f>
        <v>5.5638004603885075E-3</v>
      </c>
      <c r="K58" s="8">
        <f>'COICOP - CO2'!K58/Population!K$5*1000</f>
        <v>1.244293318219696E-2</v>
      </c>
      <c r="L58" s="8">
        <f>'COICOP - CO2'!L58/Population!L$5*1000</f>
        <v>5.2947511049518427E-3</v>
      </c>
      <c r="M58" s="8">
        <f>'COICOP - CO2'!M58/Population!M$5*1000</f>
        <v>4.2850950424437612E-3</v>
      </c>
      <c r="N58" s="8">
        <f>'COICOP - CO2'!N58/Population!N$5*1000</f>
        <v>3.9393191127667484E-3</v>
      </c>
      <c r="O58" s="8">
        <f>'COICOP - CO2'!O58/Population!O$5*1000</f>
        <v>2.7622537456786062E-3</v>
      </c>
      <c r="P58" s="8">
        <f>'COICOP - CO2'!P58/Population!P$5*1000</f>
        <v>2.8539948650903859E-3</v>
      </c>
      <c r="Q58" s="8">
        <f>'COICOP - CO2'!Q58/Population!Q$5*1000</f>
        <v>3.2514185843293495E-3</v>
      </c>
      <c r="R58" s="8">
        <f>'COICOP - CO2'!R58/Population!R$5*1000</f>
        <v>3.187491415924388E-3</v>
      </c>
      <c r="S58" s="8">
        <f>'COICOP - CO2'!S58/Population!S$5*1000</f>
        <v>3.6373050421887473E-3</v>
      </c>
    </row>
    <row r="59" spans="2:19" x14ac:dyDescent="0.45">
      <c r="B59" s="3" t="s">
        <v>219</v>
      </c>
      <c r="C59" s="3" t="str">
        <f>[1]co2_COICOP!A58</f>
        <v>1.2.1 Coffee</v>
      </c>
      <c r="D59" s="8">
        <f>'COICOP - CO2'!D59/Population!D$5*1000</f>
        <v>6.598411494122651E-3</v>
      </c>
      <c r="E59" s="8">
        <f>'COICOP - CO2'!E59/Population!E$5*1000</f>
        <v>6.4245219119042673E-3</v>
      </c>
      <c r="F59" s="8">
        <f>'COICOP - CO2'!F59/Population!F$5*1000</f>
        <v>7.0942105159921744E-3</v>
      </c>
      <c r="G59" s="8">
        <f>'COICOP - CO2'!G59/Population!G$5*1000</f>
        <v>8.9142645941921884E-3</v>
      </c>
      <c r="H59" s="8">
        <f>'COICOP - CO2'!H59/Population!H$5*1000</f>
        <v>5.9188379043381518E-3</v>
      </c>
      <c r="I59" s="8">
        <f>'COICOP - CO2'!I59/Population!I$5*1000</f>
        <v>6.5061441508100894E-3</v>
      </c>
      <c r="J59" s="8">
        <f>'COICOP - CO2'!J59/Population!J$5*1000</f>
        <v>5.0803373643482051E-3</v>
      </c>
      <c r="K59" s="8">
        <f>'COICOP - CO2'!K59/Population!K$5*1000</f>
        <v>5.5793189378737463E-3</v>
      </c>
      <c r="L59" s="8">
        <f>'COICOP - CO2'!L59/Population!L$5*1000</f>
        <v>6.3671070286316789E-3</v>
      </c>
      <c r="M59" s="8">
        <f>'COICOP - CO2'!M59/Population!M$5*1000</f>
        <v>5.3696929547124329E-3</v>
      </c>
      <c r="N59" s="8">
        <f>'COICOP - CO2'!N59/Population!N$5*1000</f>
        <v>3.5055399236964607E-3</v>
      </c>
      <c r="O59" s="8">
        <f>'COICOP - CO2'!O59/Population!O$5*1000</f>
        <v>4.2605224145354252E-3</v>
      </c>
      <c r="P59" s="8">
        <f>'COICOP - CO2'!P59/Population!P$5*1000</f>
        <v>4.3116859959393657E-3</v>
      </c>
      <c r="Q59" s="8">
        <f>'COICOP - CO2'!Q59/Population!Q$5*1000</f>
        <v>4.9206971960202251E-3</v>
      </c>
      <c r="R59" s="8">
        <f>'COICOP - CO2'!R59/Population!R$5*1000</f>
        <v>5.2499636995826573E-3</v>
      </c>
      <c r="S59" s="8">
        <f>'COICOP - CO2'!S59/Population!S$5*1000</f>
        <v>4.7776764886167068E-3</v>
      </c>
    </row>
    <row r="60" spans="2:19" x14ac:dyDescent="0.45">
      <c r="B60" s="3" t="s">
        <v>220</v>
      </c>
      <c r="C60" s="3" t="str">
        <f>[1]co2_COICOP!A59</f>
        <v>1.2.2 Tea</v>
      </c>
      <c r="D60" s="8">
        <f>'COICOP - CO2'!D60/Population!D$5*1000</f>
        <v>7.6383857430666448E-3</v>
      </c>
      <c r="E60" s="8">
        <f>'COICOP - CO2'!E60/Population!E$5*1000</f>
        <v>6.9727177931236334E-3</v>
      </c>
      <c r="F60" s="8">
        <f>'COICOP - CO2'!F60/Population!F$5*1000</f>
        <v>6.3747669966531095E-3</v>
      </c>
      <c r="G60" s="8">
        <f>'COICOP - CO2'!G60/Population!G$5*1000</f>
        <v>6.830717555212455E-3</v>
      </c>
      <c r="H60" s="8">
        <f>'COICOP - CO2'!H60/Population!H$5*1000</f>
        <v>5.9217283556232498E-3</v>
      </c>
      <c r="I60" s="8">
        <f>'COICOP - CO2'!I60/Population!I$5*1000</f>
        <v>6.4921313462309596E-3</v>
      </c>
      <c r="J60" s="8">
        <f>'COICOP - CO2'!J60/Population!J$5*1000</f>
        <v>5.9672149638493113E-3</v>
      </c>
      <c r="K60" s="8">
        <f>'COICOP - CO2'!K60/Population!K$5*1000</f>
        <v>4.8657908596176462E-3</v>
      </c>
      <c r="L60" s="8">
        <f>'COICOP - CO2'!L60/Population!L$5*1000</f>
        <v>4.2741392543280401E-3</v>
      </c>
      <c r="M60" s="8">
        <f>'COICOP - CO2'!M60/Population!M$5*1000</f>
        <v>4.0668668593166245E-3</v>
      </c>
      <c r="N60" s="8">
        <f>'COICOP - CO2'!N60/Population!N$5*1000</f>
        <v>3.6789229650977832E-3</v>
      </c>
      <c r="O60" s="8">
        <f>'COICOP - CO2'!O60/Population!O$5*1000</f>
        <v>3.2622979501628069E-3</v>
      </c>
      <c r="P60" s="8">
        <f>'COICOP - CO2'!P60/Population!P$5*1000</f>
        <v>3.142778668483451E-3</v>
      </c>
      <c r="Q60" s="8">
        <f>'COICOP - CO2'!Q60/Population!Q$5*1000</f>
        <v>2.7814686375042899E-3</v>
      </c>
      <c r="R60" s="8">
        <f>'COICOP - CO2'!R60/Population!R$5*1000</f>
        <v>3.2742854963117751E-3</v>
      </c>
      <c r="S60" s="8">
        <f>'COICOP - CO2'!S60/Population!S$5*1000</f>
        <v>2.8943750719025731E-3</v>
      </c>
    </row>
    <row r="61" spans="2:19" x14ac:dyDescent="0.45">
      <c r="B61" s="3" t="s">
        <v>221</v>
      </c>
      <c r="C61" s="3" t="str">
        <f>[1]co2_COICOP!A60</f>
        <v>1.2.3 Cocoa and powdered chocolate</v>
      </c>
      <c r="D61" s="8">
        <f>'COICOP - CO2'!D61/Population!D$5*1000</f>
        <v>2.109107917713304E-3</v>
      </c>
      <c r="E61" s="8">
        <f>'COICOP - CO2'!E61/Population!E$5*1000</f>
        <v>1.0930383774495501E-3</v>
      </c>
      <c r="F61" s="8">
        <f>'COICOP - CO2'!F61/Population!F$5*1000</f>
        <v>1.5911007568756184E-3</v>
      </c>
      <c r="G61" s="8">
        <f>'COICOP - CO2'!G61/Population!G$5*1000</f>
        <v>1.3620291578764537E-3</v>
      </c>
      <c r="H61" s="8">
        <f>'COICOP - CO2'!H61/Population!H$5*1000</f>
        <v>1.3217941037939759E-3</v>
      </c>
      <c r="I61" s="8">
        <f>'COICOP - CO2'!I61/Population!I$5*1000</f>
        <v>1.302535595118579E-3</v>
      </c>
      <c r="J61" s="8">
        <f>'COICOP - CO2'!J61/Population!J$5*1000</f>
        <v>1.0840837755862996E-3</v>
      </c>
      <c r="K61" s="8">
        <f>'COICOP - CO2'!K61/Population!K$5*1000</f>
        <v>7.7767539779472188E-4</v>
      </c>
      <c r="L61" s="8">
        <f>'COICOP - CO2'!L61/Population!L$5*1000</f>
        <v>5.3758371552597788E-4</v>
      </c>
      <c r="M61" s="8">
        <f>'COICOP - CO2'!M61/Population!M$5*1000</f>
        <v>9.8493508326546802E-4</v>
      </c>
      <c r="N61" s="8">
        <f>'COICOP - CO2'!N61/Population!N$5*1000</f>
        <v>6.9989813080555748E-4</v>
      </c>
      <c r="O61" s="8">
        <f>'COICOP - CO2'!O61/Population!O$5*1000</f>
        <v>6.4886034134264189E-4</v>
      </c>
      <c r="P61" s="8">
        <f>'COICOP - CO2'!P61/Population!P$5*1000</f>
        <v>6.5211989835692373E-4</v>
      </c>
      <c r="Q61" s="8">
        <f>'COICOP - CO2'!Q61/Population!Q$5*1000</f>
        <v>4.7773181643875553E-4</v>
      </c>
      <c r="R61" s="8">
        <f>'COICOP - CO2'!R61/Population!R$5*1000</f>
        <v>5.215735826036963E-4</v>
      </c>
      <c r="S61" s="8">
        <f>'COICOP - CO2'!S61/Population!S$5*1000</f>
        <v>1.2857952287263119E-3</v>
      </c>
    </row>
    <row r="62" spans="2:19" x14ac:dyDescent="0.45">
      <c r="B62" s="3" t="s">
        <v>222</v>
      </c>
      <c r="C62" s="3" t="str">
        <f>[1]co2_COICOP!A61</f>
        <v>1.2.4 Fruit and vegetable juices</v>
      </c>
      <c r="D62" s="8">
        <f>'COICOP - CO2'!D62/Population!D$5*1000</f>
        <v>8.7804648501963144E-3</v>
      </c>
      <c r="E62" s="8">
        <f>'COICOP - CO2'!E62/Population!E$5*1000</f>
        <v>8.7780781529292369E-3</v>
      </c>
      <c r="F62" s="8">
        <f>'COICOP - CO2'!F62/Population!F$5*1000</f>
        <v>7.776483115677954E-3</v>
      </c>
      <c r="G62" s="8">
        <f>'COICOP - CO2'!G62/Population!G$5*1000</f>
        <v>6.5607553247190795E-3</v>
      </c>
      <c r="H62" s="8">
        <f>'COICOP - CO2'!H62/Population!H$5*1000</f>
        <v>8.0380131887321862E-3</v>
      </c>
      <c r="I62" s="8">
        <f>'COICOP - CO2'!I62/Population!I$5*1000</f>
        <v>8.6577050121448822E-3</v>
      </c>
      <c r="J62" s="8">
        <f>'COICOP - CO2'!J62/Population!J$5*1000</f>
        <v>6.9562046069639536E-3</v>
      </c>
      <c r="K62" s="8">
        <f>'COICOP - CO2'!K62/Population!K$5*1000</f>
        <v>5.7783218185889018E-3</v>
      </c>
      <c r="L62" s="8">
        <f>'COICOP - CO2'!L62/Population!L$5*1000</f>
        <v>4.9382183446705545E-3</v>
      </c>
      <c r="M62" s="8">
        <f>'COICOP - CO2'!M62/Population!M$5*1000</f>
        <v>4.8843403270752714E-3</v>
      </c>
      <c r="N62" s="8">
        <f>'COICOP - CO2'!N62/Population!N$5*1000</f>
        <v>4.9421716461685253E-3</v>
      </c>
      <c r="O62" s="8">
        <f>'COICOP - CO2'!O62/Population!O$5*1000</f>
        <v>3.866029358109539E-3</v>
      </c>
      <c r="P62" s="8">
        <f>'COICOP - CO2'!P62/Population!P$5*1000</f>
        <v>4.6619895968816501E-3</v>
      </c>
      <c r="Q62" s="8">
        <f>'COICOP - CO2'!Q62/Population!Q$5*1000</f>
        <v>4.9659185288957637E-3</v>
      </c>
      <c r="R62" s="8">
        <f>'COICOP - CO2'!R62/Population!R$5*1000</f>
        <v>3.579693855747816E-3</v>
      </c>
      <c r="S62" s="8">
        <f>'COICOP - CO2'!S62/Population!S$5*1000</f>
        <v>3.7334235351477482E-3</v>
      </c>
    </row>
    <row r="63" spans="2:19" x14ac:dyDescent="0.45">
      <c r="B63" s="3" t="s">
        <v>223</v>
      </c>
      <c r="C63" s="3" t="str">
        <f>[1]co2_COICOP!A62</f>
        <v>1.2.5 Mineral or spring waters</v>
      </c>
      <c r="D63" s="8">
        <f>'COICOP - CO2'!D63/Population!D$5*1000</f>
        <v>5.3665690788733105E-3</v>
      </c>
      <c r="E63" s="8">
        <f>'COICOP - CO2'!E63/Population!E$5*1000</f>
        <v>4.9912090389105882E-3</v>
      </c>
      <c r="F63" s="8">
        <f>'COICOP - CO2'!F63/Population!F$5*1000</f>
        <v>5.9380574532558435E-3</v>
      </c>
      <c r="G63" s="8">
        <f>'COICOP - CO2'!G63/Population!G$5*1000</f>
        <v>6.9418730312602759E-3</v>
      </c>
      <c r="H63" s="8">
        <f>'COICOP - CO2'!H63/Population!H$5*1000</f>
        <v>6.7811581349454817E-3</v>
      </c>
      <c r="I63" s="8">
        <f>'COICOP - CO2'!I63/Population!I$5*1000</f>
        <v>7.07489784471907E-3</v>
      </c>
      <c r="J63" s="8">
        <f>'COICOP - CO2'!J63/Population!J$5*1000</f>
        <v>5.6629895834985214E-3</v>
      </c>
      <c r="K63" s="8">
        <f>'COICOP - CO2'!K63/Population!K$5*1000</f>
        <v>4.7602080910310908E-3</v>
      </c>
      <c r="L63" s="8">
        <f>'COICOP - CO2'!L63/Population!L$5*1000</f>
        <v>3.6696324295018043E-3</v>
      </c>
      <c r="M63" s="8">
        <f>'COICOP - CO2'!M63/Population!M$5*1000</f>
        <v>3.2123371604721733E-3</v>
      </c>
      <c r="N63" s="8">
        <f>'COICOP - CO2'!N63/Population!N$5*1000</f>
        <v>2.9851311522900675E-3</v>
      </c>
      <c r="O63" s="8">
        <f>'COICOP - CO2'!O63/Population!O$5*1000</f>
        <v>3.6202691291159941E-3</v>
      </c>
      <c r="P63" s="8">
        <f>'COICOP - CO2'!P63/Population!P$5*1000</f>
        <v>3.3333912328240992E-3</v>
      </c>
      <c r="Q63" s="8">
        <f>'COICOP - CO2'!Q63/Population!Q$5*1000</f>
        <v>3.2262329936929663E-3</v>
      </c>
      <c r="R63" s="8">
        <f>'COICOP - CO2'!R63/Population!R$5*1000</f>
        <v>3.3025582310922275E-3</v>
      </c>
      <c r="S63" s="8">
        <f>'COICOP - CO2'!S63/Population!S$5*1000</f>
        <v>3.8638317999754586E-3</v>
      </c>
    </row>
    <row r="64" spans="2:19" x14ac:dyDescent="0.45">
      <c r="B64" s="3" t="s">
        <v>224</v>
      </c>
      <c r="C64" s="3" t="str">
        <f>[1]co2_COICOP!A63</f>
        <v>1.2.6 Soft drinks</v>
      </c>
      <c r="D64" s="8">
        <f>'COICOP - CO2'!D64/Population!D$5*1000</f>
        <v>1.5615183591242735E-2</v>
      </c>
      <c r="E64" s="8">
        <f>'COICOP - CO2'!E64/Population!E$5*1000</f>
        <v>1.7520534341259195E-2</v>
      </c>
      <c r="F64" s="8">
        <f>'COICOP - CO2'!F64/Population!F$5*1000</f>
        <v>1.7134238020138078E-2</v>
      </c>
      <c r="G64" s="8">
        <f>'COICOP - CO2'!G64/Population!G$5*1000</f>
        <v>1.921551769765668E-2</v>
      </c>
      <c r="H64" s="8">
        <f>'COICOP - CO2'!H64/Population!H$5*1000</f>
        <v>1.8409740711575771E-2</v>
      </c>
      <c r="I64" s="8">
        <f>'COICOP - CO2'!I64/Population!I$5*1000</f>
        <v>1.6334775737386283E-2</v>
      </c>
      <c r="J64" s="8">
        <f>'COICOP - CO2'!J64/Population!J$5*1000</f>
        <v>1.5317538424258587E-2</v>
      </c>
      <c r="K64" s="8">
        <f>'COICOP - CO2'!K64/Population!K$5*1000</f>
        <v>1.4806282619475064E-2</v>
      </c>
      <c r="L64" s="8">
        <f>'COICOP - CO2'!L64/Population!L$5*1000</f>
        <v>8.4046538339220683E-3</v>
      </c>
      <c r="M64" s="8">
        <f>'COICOP - CO2'!M64/Population!M$5*1000</f>
        <v>8.2996098724284189E-3</v>
      </c>
      <c r="N64" s="8">
        <f>'COICOP - CO2'!N64/Population!N$5*1000</f>
        <v>7.9003736284454021E-3</v>
      </c>
      <c r="O64" s="8">
        <f>'COICOP - CO2'!O64/Population!O$5*1000</f>
        <v>8.1155860599724395E-3</v>
      </c>
      <c r="P64" s="8">
        <f>'COICOP - CO2'!P64/Population!P$5*1000</f>
        <v>7.562250742746867E-3</v>
      </c>
      <c r="Q64" s="8">
        <f>'COICOP - CO2'!Q64/Population!Q$5*1000</f>
        <v>7.8261430702118093E-3</v>
      </c>
      <c r="R64" s="8">
        <f>'COICOP - CO2'!R64/Population!R$5*1000</f>
        <v>8.0636861927690408E-3</v>
      </c>
      <c r="S64" s="8">
        <f>'COICOP - CO2'!S64/Population!S$5*1000</f>
        <v>6.9293625916717894E-3</v>
      </c>
    </row>
    <row r="65" spans="1:19" x14ac:dyDescent="0.45">
      <c r="A65" s="3" t="s">
        <v>502</v>
      </c>
      <c r="B65" s="3" t="s">
        <v>225</v>
      </c>
      <c r="C65" s="3" t="str">
        <f>[1]co2_COICOP!A64</f>
        <v>2.1.1 Spirits and liqueurs</v>
      </c>
      <c r="D65" s="8">
        <f>'COICOP - CO2'!D65/Population!D$5*1000</f>
        <v>2.3351413817832272E-3</v>
      </c>
      <c r="E65" s="8">
        <f>'COICOP - CO2'!E65/Population!E$5*1000</f>
        <v>2.2156304539154873E-3</v>
      </c>
      <c r="F65" s="8">
        <f>'COICOP - CO2'!F65/Population!F$5*1000</f>
        <v>2.9541012996341801E-3</v>
      </c>
      <c r="G65" s="8">
        <f>'COICOP - CO2'!G65/Population!G$5*1000</f>
        <v>2.5606283816704076E-3</v>
      </c>
      <c r="H65" s="8">
        <f>'COICOP - CO2'!H65/Population!H$5*1000</f>
        <v>1.3326329344322929E-3</v>
      </c>
      <c r="I65" s="8">
        <f>'COICOP - CO2'!I65/Population!I$5*1000</f>
        <v>1.621959388275346E-3</v>
      </c>
      <c r="J65" s="8">
        <f>'COICOP - CO2'!J65/Population!J$5*1000</f>
        <v>1.5960160952053048E-3</v>
      </c>
      <c r="K65" s="8">
        <f>'COICOP - CO2'!K65/Population!K$5*1000</f>
        <v>1.5491116535232526E-3</v>
      </c>
      <c r="L65" s="8">
        <f>'COICOP - CO2'!L65/Population!L$5*1000</f>
        <v>9.3640590346617792E-4</v>
      </c>
      <c r="M65" s="8">
        <f>'COICOP - CO2'!M65/Population!M$5*1000</f>
        <v>1.1456587653369272E-3</v>
      </c>
      <c r="N65" s="8">
        <f>'COICOP - CO2'!N65/Population!N$5*1000</f>
        <v>8.7012028799383911E-4</v>
      </c>
      <c r="O65" s="8">
        <f>'COICOP - CO2'!O65/Population!O$5*1000</f>
        <v>1.4442637880195232E-3</v>
      </c>
      <c r="P65" s="8">
        <f>'COICOP - CO2'!P65/Population!P$5*1000</f>
        <v>2.1186866095759586E-3</v>
      </c>
      <c r="Q65" s="8">
        <f>'COICOP - CO2'!Q65/Population!Q$5*1000</f>
        <v>2.0267161789368805E-3</v>
      </c>
      <c r="R65" s="8">
        <f>'COICOP - CO2'!R65/Population!R$5*1000</f>
        <v>1.3313217967505879E-3</v>
      </c>
      <c r="S65" s="8">
        <f>'COICOP - CO2'!S65/Population!S$5*1000</f>
        <v>2.0918817745602743E-3</v>
      </c>
    </row>
    <row r="66" spans="1:19" x14ac:dyDescent="0.45">
      <c r="B66" s="3" t="s">
        <v>503</v>
      </c>
      <c r="C66" s="3" t="str">
        <f>[1]co2_COICOP!A65</f>
        <v>2.1.2.1 Wine from grape or other fruit</v>
      </c>
      <c r="D66" s="8">
        <f>'COICOP - CO2'!D66/Population!D$5*1000</f>
        <v>6.7358926552756448E-3</v>
      </c>
      <c r="E66" s="8">
        <f>'COICOP - CO2'!E66/Population!E$5*1000</f>
        <v>6.0393789248282311E-3</v>
      </c>
      <c r="F66" s="8">
        <f>'COICOP - CO2'!F66/Population!F$5*1000</f>
        <v>5.7115818132999693E-3</v>
      </c>
      <c r="G66" s="8">
        <f>'COICOP - CO2'!G66/Population!G$5*1000</f>
        <v>5.4559323731066369E-3</v>
      </c>
      <c r="H66" s="8">
        <f>'COICOP - CO2'!H66/Population!H$5*1000</f>
        <v>5.9151647971534375E-3</v>
      </c>
      <c r="I66" s="8">
        <f>'COICOP - CO2'!I66/Population!I$5*1000</f>
        <v>5.2800696109869521E-3</v>
      </c>
      <c r="J66" s="8">
        <f>'COICOP - CO2'!J66/Population!J$5*1000</f>
        <v>4.9927684819765271E-3</v>
      </c>
      <c r="K66" s="8">
        <f>'COICOP - CO2'!K66/Population!K$5*1000</f>
        <v>5.1272608585866981E-3</v>
      </c>
      <c r="L66" s="8">
        <f>'COICOP - CO2'!L66/Population!L$5*1000</f>
        <v>3.633881688880394E-3</v>
      </c>
      <c r="M66" s="8">
        <f>'COICOP - CO2'!M66/Population!M$5*1000</f>
        <v>3.4034501250076901E-3</v>
      </c>
      <c r="N66" s="8">
        <f>'COICOP - CO2'!N66/Population!N$5*1000</f>
        <v>3.0986072575311242E-3</v>
      </c>
      <c r="O66" s="8">
        <f>'COICOP - CO2'!O66/Population!O$5*1000</f>
        <v>3.4376829851505901E-3</v>
      </c>
      <c r="P66" s="8">
        <f>'COICOP - CO2'!P66/Population!P$5*1000</f>
        <v>4.6633162665111255E-3</v>
      </c>
      <c r="Q66" s="8">
        <f>'COICOP - CO2'!Q66/Population!Q$5*1000</f>
        <v>3.3671475982558203E-3</v>
      </c>
      <c r="R66" s="8">
        <f>'COICOP - CO2'!R66/Population!R$5*1000</f>
        <v>3.3168818716459523E-3</v>
      </c>
      <c r="S66" s="8">
        <f>'COICOP - CO2'!S66/Population!S$5*1000</f>
        <v>3.9375997027547641E-3</v>
      </c>
    </row>
    <row r="67" spans="1:19" x14ac:dyDescent="0.45">
      <c r="C67" s="3" t="str">
        <f>[1]co2_COICOP!A66</f>
        <v>2.1.2.2 Fortified wine</v>
      </c>
      <c r="D67" s="8">
        <f>'COICOP - CO2'!D67/Population!D$5*1000</f>
        <v>4.3743701836237937E-4</v>
      </c>
      <c r="E67" s="8">
        <f>'COICOP - CO2'!E67/Population!E$5*1000</f>
        <v>4.8213428621187056E-4</v>
      </c>
      <c r="F67" s="8">
        <f>'COICOP - CO2'!F67/Population!F$5*1000</f>
        <v>1.7183025356223595E-4</v>
      </c>
      <c r="G67" s="8">
        <f>'COICOP - CO2'!G67/Population!G$5*1000</f>
        <v>3.5905854572865231E-4</v>
      </c>
      <c r="H67" s="8">
        <f>'COICOP - CO2'!H67/Population!H$5*1000</f>
        <v>1.8294206310591715E-4</v>
      </c>
      <c r="I67" s="8">
        <f>'COICOP - CO2'!I67/Population!I$5*1000</f>
        <v>2.2661768718317476E-4</v>
      </c>
      <c r="J67" s="8">
        <f>'COICOP - CO2'!J67/Population!J$5*1000</f>
        <v>2.3579958973300182E-4</v>
      </c>
      <c r="K67" s="8">
        <f>'COICOP - CO2'!K67/Population!K$5*1000</f>
        <v>2.2012277547673334E-4</v>
      </c>
      <c r="L67" s="8">
        <f>'COICOP - CO2'!L67/Population!L$5*1000</f>
        <v>1.2034735137472006E-4</v>
      </c>
      <c r="M67" s="8">
        <f>'COICOP - CO2'!M67/Population!M$5*1000</f>
        <v>1.2255443969363521E-4</v>
      </c>
      <c r="N67" s="8">
        <f>'COICOP - CO2'!N67/Population!N$5*1000</f>
        <v>1.5031268197249266E-4</v>
      </c>
      <c r="O67" s="8">
        <f>'COICOP - CO2'!O67/Population!O$5*1000</f>
        <v>7.5298023470211936E-5</v>
      </c>
      <c r="P67" s="8">
        <f>'COICOP - CO2'!P67/Population!P$5*1000</f>
        <v>2.8645907487790268E-4</v>
      </c>
      <c r="Q67" s="8">
        <f>'COICOP - CO2'!Q67/Population!Q$5*1000</f>
        <v>2.0372435468008878E-4</v>
      </c>
      <c r="R67" s="8">
        <f>'COICOP - CO2'!R67/Population!R$5*1000</f>
        <v>9.770578687463499E-5</v>
      </c>
      <c r="S67" s="8">
        <f>'COICOP - CO2'!S67/Population!S$5*1000</f>
        <v>9.1939433095777301E-5</v>
      </c>
    </row>
    <row r="68" spans="1:19" x14ac:dyDescent="0.45">
      <c r="B68" s="3" t="s">
        <v>504</v>
      </c>
      <c r="C68" s="3" t="str">
        <f>[1]co2_COICOP!A67</f>
        <v>2.1.2.3 Champagne and sparkling wines</v>
      </c>
      <c r="D68" s="8">
        <f>'COICOP - CO2'!D68/Population!D$5*1000</f>
        <v>8.5439136186778565E-4</v>
      </c>
      <c r="E68" s="8">
        <f>'COICOP - CO2'!E68/Population!E$5*1000</f>
        <v>3.4961366984804279E-4</v>
      </c>
      <c r="F68" s="8">
        <f>'COICOP - CO2'!F68/Population!F$5*1000</f>
        <v>5.7555686615637293E-4</v>
      </c>
      <c r="G68" s="8">
        <f>'COICOP - CO2'!G68/Population!G$5*1000</f>
        <v>1.0955334042501406E-3</v>
      </c>
      <c r="H68" s="8">
        <f>'COICOP - CO2'!H68/Population!H$5*1000</f>
        <v>5.2840711463132879E-4</v>
      </c>
      <c r="I68" s="8">
        <f>'COICOP - CO2'!I68/Population!I$5*1000</f>
        <v>3.189870564427589E-4</v>
      </c>
      <c r="J68" s="8">
        <f>'COICOP - CO2'!J68/Population!J$5*1000</f>
        <v>5.5966318108286502E-4</v>
      </c>
      <c r="K68" s="8">
        <f>'COICOP - CO2'!K68/Population!K$5*1000</f>
        <v>3.8344289575206747E-4</v>
      </c>
      <c r="L68" s="8">
        <f>'COICOP - CO2'!L68/Population!L$5*1000</f>
        <v>4.3047535697026741E-4</v>
      </c>
      <c r="M68" s="8">
        <f>'COICOP - CO2'!M68/Population!M$5*1000</f>
        <v>7.5276384986068577E-4</v>
      </c>
      <c r="N68" s="8">
        <f>'COICOP - CO2'!N68/Population!N$5*1000</f>
        <v>4.2490352209165389E-4</v>
      </c>
      <c r="O68" s="8">
        <f>'COICOP - CO2'!O68/Population!O$5*1000</f>
        <v>4.0869634761989083E-4</v>
      </c>
      <c r="P68" s="8">
        <f>'COICOP - CO2'!P68/Population!P$5*1000</f>
        <v>3.5456312798660673E-4</v>
      </c>
      <c r="Q68" s="8">
        <f>'COICOP - CO2'!Q68/Population!Q$5*1000</f>
        <v>5.079323160888864E-4</v>
      </c>
      <c r="R68" s="8">
        <f>'COICOP - CO2'!R68/Population!R$5*1000</f>
        <v>5.3890746459826788E-4</v>
      </c>
      <c r="S68" s="8">
        <f>'COICOP - CO2'!S68/Population!S$5*1000</f>
        <v>7.4912330044403822E-4</v>
      </c>
    </row>
    <row r="69" spans="1:19" x14ac:dyDescent="0.45">
      <c r="C69" s="3" t="str">
        <f>[1]co2_COICOP!A68</f>
        <v>2.1.3.1 Beer and lager</v>
      </c>
      <c r="D69" s="8">
        <f>'COICOP - CO2'!D69/Population!D$5*1000</f>
        <v>6.7358926552756448E-3</v>
      </c>
      <c r="E69" s="8">
        <f>'COICOP - CO2'!E69/Population!E$5*1000</f>
        <v>6.0393789248282311E-3</v>
      </c>
      <c r="F69" s="8">
        <f>'COICOP - CO2'!F69/Population!F$5*1000</f>
        <v>5.7115818132999693E-3</v>
      </c>
      <c r="G69" s="8">
        <f>'COICOP - CO2'!G69/Population!G$5*1000</f>
        <v>5.4559323731066369E-3</v>
      </c>
      <c r="H69" s="8">
        <f>'COICOP - CO2'!H69/Population!H$5*1000</f>
        <v>5.9151647971534375E-3</v>
      </c>
      <c r="I69" s="8">
        <f>'COICOP - CO2'!I69/Population!I$5*1000</f>
        <v>5.2800696109869521E-3</v>
      </c>
      <c r="J69" s="8">
        <f>'COICOP - CO2'!J69/Population!J$5*1000</f>
        <v>4.9927684819765271E-3</v>
      </c>
      <c r="K69" s="8">
        <f>'COICOP - CO2'!K69/Population!K$5*1000</f>
        <v>5.1272608585866981E-3</v>
      </c>
      <c r="L69" s="8">
        <f>'COICOP - CO2'!L69/Population!L$5*1000</f>
        <v>3.633881688880394E-3</v>
      </c>
      <c r="M69" s="8">
        <f>'COICOP - CO2'!M69/Population!M$5*1000</f>
        <v>3.4034501250076901E-3</v>
      </c>
      <c r="N69" s="8">
        <f>'COICOP - CO2'!N69/Population!N$5*1000</f>
        <v>3.0986072575311242E-3</v>
      </c>
      <c r="O69" s="8">
        <f>'COICOP - CO2'!O69/Population!O$5*1000</f>
        <v>3.4376829851505901E-3</v>
      </c>
      <c r="P69" s="8">
        <f>'COICOP - CO2'!P69/Population!P$5*1000</f>
        <v>4.6633162665111255E-3</v>
      </c>
      <c r="Q69" s="8">
        <f>'COICOP - CO2'!Q69/Population!Q$5*1000</f>
        <v>3.3671475982558203E-3</v>
      </c>
      <c r="R69" s="8">
        <f>'COICOP - CO2'!R69/Population!R$5*1000</f>
        <v>3.3168818716459523E-3</v>
      </c>
      <c r="S69" s="8">
        <f>'COICOP - CO2'!S69/Population!S$5*1000</f>
        <v>3.9375997027547641E-3</v>
      </c>
    </row>
    <row r="70" spans="1:19" x14ac:dyDescent="0.45">
      <c r="C70" s="3" t="str">
        <f>[1]co2_COICOP!A69</f>
        <v>2.1.3.2 Ciders and Perry</v>
      </c>
      <c r="D70" s="8">
        <f>'COICOP - CO2'!D70/Population!D$5*1000</f>
        <v>2.2412724039916102E-4</v>
      </c>
      <c r="E70" s="8">
        <f>'COICOP - CO2'!E70/Population!E$5*1000</f>
        <v>1.5860189725989114E-4</v>
      </c>
      <c r="F70" s="8">
        <f>'COICOP - CO2'!F70/Population!F$5*1000</f>
        <v>2.2323999087354524E-4</v>
      </c>
      <c r="G70" s="8">
        <f>'COICOP - CO2'!G70/Population!G$5*1000</f>
        <v>1.9102576178715863E-4</v>
      </c>
      <c r="H70" s="8">
        <f>'COICOP - CO2'!H70/Population!H$5*1000</f>
        <v>2.1627503028657521E-4</v>
      </c>
      <c r="I70" s="8">
        <f>'COICOP - CO2'!I70/Population!I$5*1000</f>
        <v>1.2692120520901311E-4</v>
      </c>
      <c r="J70" s="8">
        <f>'COICOP - CO2'!J70/Population!J$5*1000</f>
        <v>1.4618421403230687E-4</v>
      </c>
      <c r="K70" s="8">
        <f>'COICOP - CO2'!K70/Population!K$5*1000</f>
        <v>4.1116712570562466E-4</v>
      </c>
      <c r="L70" s="8">
        <f>'COICOP - CO2'!L70/Population!L$5*1000</f>
        <v>1.9401750315986316E-4</v>
      </c>
      <c r="M70" s="8">
        <f>'COICOP - CO2'!M70/Population!M$5*1000</f>
        <v>1.6843128356746321E-4</v>
      </c>
      <c r="N70" s="8">
        <f>'COICOP - CO2'!N70/Population!N$5*1000</f>
        <v>1.3193857205669659E-4</v>
      </c>
      <c r="O70" s="8">
        <f>'COICOP - CO2'!O70/Population!O$5*1000</f>
        <v>1.3148105969154744E-4</v>
      </c>
      <c r="P70" s="8">
        <f>'COICOP - CO2'!P70/Population!P$5*1000</f>
        <v>1.7229116895297469E-4</v>
      </c>
      <c r="Q70" s="8">
        <f>'COICOP - CO2'!Q70/Population!Q$5*1000</f>
        <v>1.5015021481188325E-4</v>
      </c>
      <c r="R70" s="8">
        <f>'COICOP - CO2'!R70/Population!R$5*1000</f>
        <v>2.4271143149923828E-4</v>
      </c>
      <c r="S70" s="8">
        <f>'COICOP - CO2'!S70/Population!S$5*1000</f>
        <v>2.6904517684508522E-4</v>
      </c>
    </row>
    <row r="71" spans="1:19" x14ac:dyDescent="0.45">
      <c r="B71" s="3" t="s">
        <v>231</v>
      </c>
      <c r="C71" s="3" t="str">
        <f>[1]co2_COICOP!A70</f>
        <v>2.1.4 Alcopops</v>
      </c>
      <c r="D71" s="8">
        <f>'COICOP - CO2'!D71/Population!D$5*1000</f>
        <v>2.7203536856113805E-4</v>
      </c>
      <c r="E71" s="8">
        <f>'COICOP - CO2'!E71/Population!E$5*1000</f>
        <v>1.9170021917165405E-4</v>
      </c>
      <c r="F71" s="8">
        <f>'COICOP - CO2'!F71/Population!F$5*1000</f>
        <v>2.0494651259499001E-4</v>
      </c>
      <c r="G71" s="8">
        <f>'COICOP - CO2'!G71/Population!G$5*1000</f>
        <v>1.7452443766440752E-4</v>
      </c>
      <c r="H71" s="8">
        <f>'COICOP - CO2'!H71/Population!H$5*1000</f>
        <v>1.7382374996431611E-4</v>
      </c>
      <c r="I71" s="8">
        <f>'COICOP - CO2'!I71/Population!I$5*1000</f>
        <v>4.8225760232689368E-5</v>
      </c>
      <c r="J71" s="8">
        <f>'COICOP - CO2'!J71/Population!J$5*1000</f>
        <v>9.8317107625373133E-5</v>
      </c>
      <c r="K71" s="8">
        <f>'COICOP - CO2'!K71/Population!K$5*1000</f>
        <v>3.5110050934399847E-5</v>
      </c>
      <c r="L71" s="8">
        <f>'COICOP - CO2'!L71/Population!L$5*1000</f>
        <v>3.6313330166336914E-5</v>
      </c>
      <c r="M71" s="8">
        <f>'COICOP - CO2'!M71/Population!M$5*1000</f>
        <v>6.8125734099000639E-5</v>
      </c>
      <c r="N71" s="8">
        <f>'COICOP - CO2'!N71/Population!N$5*1000</f>
        <v>1.7938189515880304E-5</v>
      </c>
      <c r="O71" s="8">
        <f>'COICOP - CO2'!O71/Population!O$5*1000</f>
        <v>1.5412874788030033E-5</v>
      </c>
      <c r="P71" s="8">
        <f>'COICOP - CO2'!P71/Population!P$5*1000</f>
        <v>2.7915343303566638E-5</v>
      </c>
      <c r="Q71" s="8">
        <f>'COICOP - CO2'!Q71/Population!Q$5*1000</f>
        <v>1.1881341909130775E-5</v>
      </c>
      <c r="R71" s="8">
        <f>'COICOP - CO2'!R71/Population!R$5*1000</f>
        <v>1.8066058023333628E-5</v>
      </c>
      <c r="S71" s="8">
        <f>'COICOP - CO2'!S71/Population!S$5*1000</f>
        <v>8.6747854490785382E-6</v>
      </c>
    </row>
    <row r="72" spans="1:19" x14ac:dyDescent="0.45">
      <c r="B72" s="3" t="s">
        <v>232</v>
      </c>
      <c r="C72" s="3" t="str">
        <f>[1]co2_COICOP!A71</f>
        <v>2.2.1 Cigarettes</v>
      </c>
      <c r="D72" s="8">
        <f>'COICOP - CO2'!D72/Population!D$5*1000</f>
        <v>7.1777347023010661E-3</v>
      </c>
      <c r="E72" s="8">
        <f>'COICOP - CO2'!E72/Population!E$5*1000</f>
        <v>6.6799278619328641E-3</v>
      </c>
      <c r="F72" s="8">
        <f>'COICOP - CO2'!F72/Population!F$5*1000</f>
        <v>5.9309190800597459E-3</v>
      </c>
      <c r="G72" s="8">
        <f>'COICOP - CO2'!G72/Population!G$5*1000</f>
        <v>8.5545479999707096E-3</v>
      </c>
      <c r="H72" s="8">
        <f>'COICOP - CO2'!H72/Population!H$5*1000</f>
        <v>5.9647866864157668E-3</v>
      </c>
      <c r="I72" s="8">
        <f>'COICOP - CO2'!I72/Population!I$5*1000</f>
        <v>8.8516459806973913E-3</v>
      </c>
      <c r="J72" s="8">
        <f>'COICOP - CO2'!J72/Population!J$5*1000</f>
        <v>6.6378597368903095E-3</v>
      </c>
      <c r="K72" s="8">
        <f>'COICOP - CO2'!K72/Population!K$5*1000</f>
        <v>8.245019965865295E-3</v>
      </c>
      <c r="L72" s="8">
        <f>'COICOP - CO2'!L72/Population!L$5*1000</f>
        <v>3.0299163245263933E-3</v>
      </c>
      <c r="M72" s="8">
        <f>'COICOP - CO2'!M72/Population!M$5*1000</f>
        <v>5.965251765607419E-3</v>
      </c>
      <c r="N72" s="8">
        <f>'COICOP - CO2'!N72/Population!N$5*1000</f>
        <v>4.9617913421104365E-3</v>
      </c>
      <c r="O72" s="8">
        <f>'COICOP - CO2'!O72/Population!O$5*1000</f>
        <v>4.3123319135333436E-3</v>
      </c>
      <c r="P72" s="8">
        <f>'COICOP - CO2'!P72/Population!P$5*1000</f>
        <v>2.8480623616488668E-3</v>
      </c>
      <c r="Q72" s="8">
        <f>'COICOP - CO2'!Q72/Population!Q$5*1000</f>
        <v>2.188138403848679E-3</v>
      </c>
      <c r="R72" s="8">
        <f>'COICOP - CO2'!R72/Population!R$5*1000</f>
        <v>3.1161247549441689E-3</v>
      </c>
      <c r="S72" s="8">
        <f>'COICOP - CO2'!S72/Population!S$5*1000</f>
        <v>1.2952119491866398E-3</v>
      </c>
    </row>
    <row r="73" spans="1:19" x14ac:dyDescent="0.45">
      <c r="B73" s="3" t="s">
        <v>505</v>
      </c>
      <c r="C73" s="3" t="str">
        <f>[1]co2_COICOP!A72</f>
        <v>2.2.2.1 Cigars</v>
      </c>
      <c r="D73" s="8">
        <f>'COICOP - CO2'!D73/Population!D$5*1000</f>
        <v>1.7623686578955121E-5</v>
      </c>
      <c r="E73" s="8">
        <f>'COICOP - CO2'!E73/Population!E$5*1000</f>
        <v>4.6590374183958394E-4</v>
      </c>
      <c r="F73" s="8">
        <f>'COICOP - CO2'!F73/Population!F$5*1000</f>
        <v>9.4487968242472485E-6</v>
      </c>
      <c r="G73" s="8">
        <f>'COICOP - CO2'!G73/Population!G$5*1000</f>
        <v>4.3812311957380713E-4</v>
      </c>
      <c r="H73" s="8">
        <f>'COICOP - CO2'!H73/Population!H$5*1000</f>
        <v>4.8404149823522674E-5</v>
      </c>
      <c r="I73" s="8">
        <f>'COICOP - CO2'!I73/Population!I$5*1000</f>
        <v>1.2509698796685025E-4</v>
      </c>
      <c r="J73" s="8">
        <f>'COICOP - CO2'!J73/Population!J$5*1000</f>
        <v>1.0977669205661426E-4</v>
      </c>
      <c r="K73" s="8">
        <f>'COICOP - CO2'!K73/Population!K$5*1000</f>
        <v>0</v>
      </c>
      <c r="L73" s="8">
        <f>'COICOP - CO2'!L73/Population!L$5*1000</f>
        <v>9.5981187562749676E-5</v>
      </c>
      <c r="M73" s="8">
        <f>'COICOP - CO2'!M73/Population!M$5*1000</f>
        <v>4.1461522747054555E-5</v>
      </c>
      <c r="N73" s="8">
        <f>'COICOP - CO2'!N73/Population!N$5*1000</f>
        <v>0</v>
      </c>
      <c r="O73" s="8">
        <f>'COICOP - CO2'!O73/Population!O$5*1000</f>
        <v>5.0182306381667109E-5</v>
      </c>
      <c r="P73" s="8">
        <f>'COICOP - CO2'!P73/Population!P$5*1000</f>
        <v>1.6434976675826218E-5</v>
      </c>
      <c r="Q73" s="8">
        <f>'COICOP - CO2'!Q73/Population!Q$5*1000</f>
        <v>2.1429823113519087E-5</v>
      </c>
      <c r="R73" s="8">
        <f>'COICOP - CO2'!R73/Population!R$5*1000</f>
        <v>7.321652844045972E-6</v>
      </c>
      <c r="S73" s="8">
        <f>'COICOP - CO2'!S73/Population!S$5*1000</f>
        <v>8.074929368295428E-5</v>
      </c>
    </row>
    <row r="74" spans="1:19" x14ac:dyDescent="0.45">
      <c r="C74" s="3" t="str">
        <f>[1]co2_COICOP!A73</f>
        <v>2.2.2.2 Other tobacco</v>
      </c>
      <c r="D74" s="8">
        <f>'COICOP - CO2'!D74/Population!D$5*1000</f>
        <v>6.2893924982278422E-4</v>
      </c>
      <c r="E74" s="8">
        <f>'COICOP - CO2'!E74/Population!E$5*1000</f>
        <v>8.3424219048732211E-4</v>
      </c>
      <c r="F74" s="8">
        <f>'COICOP - CO2'!F74/Population!F$5*1000</f>
        <v>4.7775163968226798E-4</v>
      </c>
      <c r="G74" s="8">
        <f>'COICOP - CO2'!G74/Population!G$5*1000</f>
        <v>5.1832248748430768E-4</v>
      </c>
      <c r="H74" s="8">
        <f>'COICOP - CO2'!H74/Population!H$5*1000</f>
        <v>4.2585171907619473E-4</v>
      </c>
      <c r="I74" s="8">
        <f>'COICOP - CO2'!I74/Population!I$5*1000</f>
        <v>1.012614909830691E-3</v>
      </c>
      <c r="J74" s="8">
        <f>'COICOP - CO2'!J74/Population!J$5*1000</f>
        <v>6.9547403421028994E-4</v>
      </c>
      <c r="K74" s="8">
        <f>'COICOP - CO2'!K74/Population!K$5*1000</f>
        <v>4.2077142699812687E-4</v>
      </c>
      <c r="L74" s="8">
        <f>'COICOP - CO2'!L74/Population!L$5*1000</f>
        <v>1.7589537650696045E-4</v>
      </c>
      <c r="M74" s="8">
        <f>'COICOP - CO2'!M74/Population!M$5*1000</f>
        <v>5.6982781389225683E-4</v>
      </c>
      <c r="N74" s="8">
        <f>'COICOP - CO2'!N74/Population!N$5*1000</f>
        <v>5.2447734828993007E-4</v>
      </c>
      <c r="O74" s="8">
        <f>'COICOP - CO2'!O74/Population!O$5*1000</f>
        <v>5.3949701325027111E-4</v>
      </c>
      <c r="P74" s="8">
        <f>'COICOP - CO2'!P74/Population!P$5*1000</f>
        <v>4.989628191055754E-4</v>
      </c>
      <c r="Q74" s="8">
        <f>'COICOP - CO2'!Q74/Population!Q$5*1000</f>
        <v>5.6890440531087683E-4</v>
      </c>
      <c r="R74" s="8">
        <f>'COICOP - CO2'!R74/Population!R$5*1000</f>
        <v>3.722683676611984E-4</v>
      </c>
      <c r="S74" s="8">
        <f>'COICOP - CO2'!S74/Population!S$5*1000</f>
        <v>4.3181787694640159E-4</v>
      </c>
    </row>
    <row r="75" spans="1:19" x14ac:dyDescent="0.45">
      <c r="A75" s="3" t="s">
        <v>506</v>
      </c>
      <c r="B75" s="3" t="s">
        <v>235</v>
      </c>
      <c r="C75" s="3" t="str">
        <f>[1]co2_COICOP!A74</f>
        <v>3.1.1 Mens outer garments</v>
      </c>
      <c r="D75" s="8">
        <f>'COICOP - CO2'!D75/Population!D$5*1000</f>
        <v>3.3881237672579667E-2</v>
      </c>
      <c r="E75" s="8">
        <f>'COICOP - CO2'!E75/Population!E$5*1000</f>
        <v>3.2961207230812875E-2</v>
      </c>
      <c r="F75" s="8">
        <f>'COICOP - CO2'!F75/Population!F$5*1000</f>
        <v>4.3201384325740444E-2</v>
      </c>
      <c r="G75" s="8">
        <f>'COICOP - CO2'!G75/Population!G$5*1000</f>
        <v>3.4198653234544289E-2</v>
      </c>
      <c r="H75" s="8">
        <f>'COICOP - CO2'!H75/Population!H$5*1000</f>
        <v>3.3396891928167138E-2</v>
      </c>
      <c r="I75" s="8">
        <f>'COICOP - CO2'!I75/Population!I$5*1000</f>
        <v>3.7120234688152794E-2</v>
      </c>
      <c r="J75" s="8">
        <f>'COICOP - CO2'!J75/Population!J$5*1000</f>
        <v>3.8543556427057701E-2</v>
      </c>
      <c r="K75" s="8">
        <f>'COICOP - CO2'!K75/Population!K$5*1000</f>
        <v>3.3702668214783252E-2</v>
      </c>
      <c r="L75" s="8">
        <f>'COICOP - CO2'!L75/Population!L$5*1000</f>
        <v>2.4037696603478067E-2</v>
      </c>
      <c r="M75" s="8">
        <f>'COICOP - CO2'!M75/Population!M$5*1000</f>
        <v>2.7315266329114924E-2</v>
      </c>
      <c r="N75" s="8">
        <f>'COICOP - CO2'!N75/Population!N$5*1000</f>
        <v>2.7735129300292954E-2</v>
      </c>
      <c r="O75" s="8">
        <f>'COICOP - CO2'!O75/Population!O$5*1000</f>
        <v>2.9199882488969379E-2</v>
      </c>
      <c r="P75" s="8">
        <f>'COICOP - CO2'!P75/Population!P$5*1000</f>
        <v>2.3909329067888157E-2</v>
      </c>
      <c r="Q75" s="8">
        <f>'COICOP - CO2'!Q75/Population!Q$5*1000</f>
        <v>2.9846847940951597E-2</v>
      </c>
      <c r="R75" s="8">
        <f>'COICOP - CO2'!R75/Population!R$5*1000</f>
        <v>2.2640365629971879E-2</v>
      </c>
      <c r="S75" s="8">
        <f>'COICOP - CO2'!S75/Population!S$5*1000</f>
        <v>2.6661970186498123E-2</v>
      </c>
    </row>
    <row r="76" spans="1:19" x14ac:dyDescent="0.45">
      <c r="B76" s="3" t="s">
        <v>236</v>
      </c>
      <c r="C76" s="3" t="str">
        <f>[1]co2_COICOP!A75</f>
        <v>3.1.2 Mens under garments</v>
      </c>
      <c r="D76" s="8">
        <f>'COICOP - CO2'!D76/Population!D$5*1000</f>
        <v>2.4427671293705418E-3</v>
      </c>
      <c r="E76" s="8">
        <f>'COICOP - CO2'!E76/Population!E$5*1000</f>
        <v>3.006961523620455E-3</v>
      </c>
      <c r="F76" s="8">
        <f>'COICOP - CO2'!F76/Population!F$5*1000</f>
        <v>3.0036633156626407E-3</v>
      </c>
      <c r="G76" s="8">
        <f>'COICOP - CO2'!G76/Population!G$5*1000</f>
        <v>2.7952447886364969E-3</v>
      </c>
      <c r="H76" s="8">
        <f>'COICOP - CO2'!H76/Population!H$5*1000</f>
        <v>2.6629956987304004E-3</v>
      </c>
      <c r="I76" s="8">
        <f>'COICOP - CO2'!I76/Population!I$5*1000</f>
        <v>2.8777311291971609E-3</v>
      </c>
      <c r="J76" s="8">
        <f>'COICOP - CO2'!J76/Population!J$5*1000</f>
        <v>3.4647059387603548E-3</v>
      </c>
      <c r="K76" s="8">
        <f>'COICOP - CO2'!K76/Population!K$5*1000</f>
        <v>3.0295348956617435E-3</v>
      </c>
      <c r="L76" s="8">
        <f>'COICOP - CO2'!L76/Population!L$5*1000</f>
        <v>1.7957531238996249E-3</v>
      </c>
      <c r="M76" s="8">
        <f>'COICOP - CO2'!M76/Population!M$5*1000</f>
        <v>2.626683773546936E-3</v>
      </c>
      <c r="N76" s="8">
        <f>'COICOP - CO2'!N76/Population!N$5*1000</f>
        <v>2.5984127767276952E-3</v>
      </c>
      <c r="O76" s="8">
        <f>'COICOP - CO2'!O76/Population!O$5*1000</f>
        <v>2.2186248141716769E-3</v>
      </c>
      <c r="P76" s="8">
        <f>'COICOP - CO2'!P76/Population!P$5*1000</f>
        <v>2.2976670564782134E-3</v>
      </c>
      <c r="Q76" s="8">
        <f>'COICOP - CO2'!Q76/Population!Q$5*1000</f>
        <v>1.794914405183066E-3</v>
      </c>
      <c r="R76" s="8">
        <f>'COICOP - CO2'!R76/Population!R$5*1000</f>
        <v>2.3021864788761622E-3</v>
      </c>
      <c r="S76" s="8">
        <f>'COICOP - CO2'!S76/Population!S$5*1000</f>
        <v>2.0840780612486872E-3</v>
      </c>
    </row>
    <row r="77" spans="1:19" x14ac:dyDescent="0.45">
      <c r="B77" s="3" t="s">
        <v>237</v>
      </c>
      <c r="C77" s="3" t="str">
        <f>[1]co2_COICOP!A76</f>
        <v>3.1.3 Womens outer garments</v>
      </c>
      <c r="D77" s="8">
        <f>'COICOP - CO2'!D77/Population!D$5*1000</f>
        <v>5.2175035223059177E-2</v>
      </c>
      <c r="E77" s="8">
        <f>'COICOP - CO2'!E77/Population!E$5*1000</f>
        <v>5.7835229772020734E-2</v>
      </c>
      <c r="F77" s="8">
        <f>'COICOP - CO2'!F77/Population!F$5*1000</f>
        <v>6.1962357427861964E-2</v>
      </c>
      <c r="G77" s="8">
        <f>'COICOP - CO2'!G77/Population!G$5*1000</f>
        <v>6.6083284689110899E-2</v>
      </c>
      <c r="H77" s="8">
        <f>'COICOP - CO2'!H77/Population!H$5*1000</f>
        <v>6.5581517848694565E-2</v>
      </c>
      <c r="I77" s="8">
        <f>'COICOP - CO2'!I77/Population!I$5*1000</f>
        <v>6.7808385913586955E-2</v>
      </c>
      <c r="J77" s="8">
        <f>'COICOP - CO2'!J77/Population!J$5*1000</f>
        <v>6.2708688399848306E-2</v>
      </c>
      <c r="K77" s="8">
        <f>'COICOP - CO2'!K77/Population!K$5*1000</f>
        <v>5.6847043313189682E-2</v>
      </c>
      <c r="L77" s="8">
        <f>'COICOP - CO2'!L77/Population!L$5*1000</f>
        <v>6.2585359226271564E-2</v>
      </c>
      <c r="M77" s="8">
        <f>'COICOP - CO2'!M77/Population!M$5*1000</f>
        <v>5.5936051529257021E-2</v>
      </c>
      <c r="N77" s="8">
        <f>'COICOP - CO2'!N77/Population!N$5*1000</f>
        <v>4.2767573397874681E-2</v>
      </c>
      <c r="O77" s="8">
        <f>'COICOP - CO2'!O77/Population!O$5*1000</f>
        <v>3.6323191386679103E-2</v>
      </c>
      <c r="P77" s="8">
        <f>'COICOP - CO2'!P77/Population!P$5*1000</f>
        <v>3.6268749804696451E-2</v>
      </c>
      <c r="Q77" s="8">
        <f>'COICOP - CO2'!Q77/Population!Q$5*1000</f>
        <v>3.8366838431971632E-2</v>
      </c>
      <c r="R77" s="8">
        <f>'COICOP - CO2'!R77/Population!R$5*1000</f>
        <v>3.3921406186426056E-2</v>
      </c>
      <c r="S77" s="8">
        <f>'COICOP - CO2'!S77/Population!S$5*1000</f>
        <v>3.7105985691993512E-2</v>
      </c>
    </row>
    <row r="78" spans="1:19" x14ac:dyDescent="0.45">
      <c r="B78" s="3" t="s">
        <v>238</v>
      </c>
      <c r="C78" s="3" t="str">
        <f>[1]co2_COICOP!A77</f>
        <v>3.1.4 Womens under garments</v>
      </c>
      <c r="D78" s="8">
        <f>'COICOP - CO2'!D78/Population!D$5*1000</f>
        <v>7.1664770984224734E-3</v>
      </c>
      <c r="E78" s="8">
        <f>'COICOP - CO2'!E78/Population!E$5*1000</f>
        <v>6.7035055952360716E-3</v>
      </c>
      <c r="F78" s="8">
        <f>'COICOP - CO2'!F78/Population!F$5*1000</f>
        <v>6.4981974272858081E-3</v>
      </c>
      <c r="G78" s="8">
        <f>'COICOP - CO2'!G78/Population!G$5*1000</f>
        <v>6.8883910102706244E-3</v>
      </c>
      <c r="H78" s="8">
        <f>'COICOP - CO2'!H78/Population!H$5*1000</f>
        <v>1.0027004955958471E-2</v>
      </c>
      <c r="I78" s="8">
        <f>'COICOP - CO2'!I78/Population!I$5*1000</f>
        <v>1.2337477358946979E-2</v>
      </c>
      <c r="J78" s="8">
        <f>'COICOP - CO2'!J78/Population!J$5*1000</f>
        <v>7.2377318788139616E-3</v>
      </c>
      <c r="K78" s="8">
        <f>'COICOP - CO2'!K78/Population!K$5*1000</f>
        <v>7.7367502037169467E-3</v>
      </c>
      <c r="L78" s="8">
        <f>'COICOP - CO2'!L78/Population!L$5*1000</f>
        <v>5.0059471733969896E-3</v>
      </c>
      <c r="M78" s="8">
        <f>'COICOP - CO2'!M78/Population!M$5*1000</f>
        <v>5.7142133569844204E-3</v>
      </c>
      <c r="N78" s="8">
        <f>'COICOP - CO2'!N78/Population!N$5*1000</f>
        <v>5.5343620563248789E-3</v>
      </c>
      <c r="O78" s="8">
        <f>'COICOP - CO2'!O78/Population!O$5*1000</f>
        <v>3.7541758177670088E-3</v>
      </c>
      <c r="P78" s="8">
        <f>'COICOP - CO2'!P78/Population!P$5*1000</f>
        <v>4.7917679572765061E-3</v>
      </c>
      <c r="Q78" s="8">
        <f>'COICOP - CO2'!Q78/Population!Q$5*1000</f>
        <v>3.0559469154506813E-3</v>
      </c>
      <c r="R78" s="8">
        <f>'COICOP - CO2'!R78/Population!R$5*1000</f>
        <v>4.1924997123674052E-3</v>
      </c>
      <c r="S78" s="8">
        <f>'COICOP - CO2'!S78/Population!S$5*1000</f>
        <v>6.8394871646501928E-3</v>
      </c>
    </row>
    <row r="79" spans="1:19" x14ac:dyDescent="0.45">
      <c r="B79" s="3" t="s">
        <v>239</v>
      </c>
      <c r="C79" s="3" t="str">
        <f>[1]co2_COICOP!A78</f>
        <v>3.1.5 Boys outer garments</v>
      </c>
      <c r="D79" s="8">
        <f>'COICOP - CO2'!D79/Population!D$5*1000</f>
        <v>5.9245494978154801E-3</v>
      </c>
      <c r="E79" s="8">
        <f>'COICOP - CO2'!E79/Population!E$5*1000</f>
        <v>4.7522735577384895E-3</v>
      </c>
      <c r="F79" s="8">
        <f>'COICOP - CO2'!F79/Population!F$5*1000</f>
        <v>5.0665780377437131E-3</v>
      </c>
      <c r="G79" s="8">
        <f>'COICOP - CO2'!G79/Population!G$5*1000</f>
        <v>7.1963609739739646E-3</v>
      </c>
      <c r="H79" s="8">
        <f>'COICOP - CO2'!H79/Population!H$5*1000</f>
        <v>8.8636790257969021E-3</v>
      </c>
      <c r="I79" s="8">
        <f>'COICOP - CO2'!I79/Population!I$5*1000</f>
        <v>2.2154449506116072E-3</v>
      </c>
      <c r="J79" s="8">
        <f>'COICOP - CO2'!J79/Population!J$5*1000</f>
        <v>6.8394274267789589E-3</v>
      </c>
      <c r="K79" s="8">
        <f>'COICOP - CO2'!K79/Population!K$5*1000</f>
        <v>3.7545482485647503E-3</v>
      </c>
      <c r="L79" s="8">
        <f>'COICOP - CO2'!L79/Population!L$5*1000</f>
        <v>3.278523751016654E-3</v>
      </c>
      <c r="M79" s="8">
        <f>'COICOP - CO2'!M79/Population!M$5*1000</f>
        <v>6.7342840175113102E-3</v>
      </c>
      <c r="N79" s="8">
        <f>'COICOP - CO2'!N79/Population!N$5*1000</f>
        <v>2.9358697767213017E-3</v>
      </c>
      <c r="O79" s="8">
        <f>'COICOP - CO2'!O79/Population!O$5*1000</f>
        <v>3.8101249177707307E-3</v>
      </c>
      <c r="P79" s="8">
        <f>'COICOP - CO2'!P79/Population!P$5*1000</f>
        <v>2.9982157741333527E-3</v>
      </c>
      <c r="Q79" s="8">
        <f>'COICOP - CO2'!Q79/Population!Q$5*1000</f>
        <v>4.3489285883988775E-3</v>
      </c>
      <c r="R79" s="8">
        <f>'COICOP - CO2'!R79/Population!R$5*1000</f>
        <v>3.5631228846230547E-3</v>
      </c>
      <c r="S79" s="8">
        <f>'COICOP - CO2'!S79/Population!S$5*1000</f>
        <v>3.4153654977865711E-3</v>
      </c>
    </row>
    <row r="80" spans="1:19" x14ac:dyDescent="0.45">
      <c r="B80" s="3" t="s">
        <v>240</v>
      </c>
      <c r="C80" s="3" t="str">
        <f>[1]co2_COICOP!A79</f>
        <v>3.1.6 Girls outer garments</v>
      </c>
      <c r="D80" s="8">
        <f>'COICOP - CO2'!D80/Population!D$5*1000</f>
        <v>7.4206877918428912E-3</v>
      </c>
      <c r="E80" s="8">
        <f>'COICOP - CO2'!E80/Population!E$5*1000</f>
        <v>8.6389389646859722E-3</v>
      </c>
      <c r="F80" s="8">
        <f>'COICOP - CO2'!F80/Population!F$5*1000</f>
        <v>7.7648938582835425E-3</v>
      </c>
      <c r="G80" s="8">
        <f>'COICOP - CO2'!G80/Population!G$5*1000</f>
        <v>6.5358201483811723E-3</v>
      </c>
      <c r="H80" s="8">
        <f>'COICOP - CO2'!H80/Population!H$5*1000</f>
        <v>6.9751812891480896E-3</v>
      </c>
      <c r="I80" s="8">
        <f>'COICOP - CO2'!I80/Population!I$5*1000</f>
        <v>6.9785587419731758E-3</v>
      </c>
      <c r="J80" s="8">
        <f>'COICOP - CO2'!J80/Population!J$5*1000</f>
        <v>6.303873500746471E-3</v>
      </c>
      <c r="K80" s="8">
        <f>'COICOP - CO2'!K80/Population!K$5*1000</f>
        <v>5.7477888022136646E-3</v>
      </c>
      <c r="L80" s="8">
        <f>'COICOP - CO2'!L80/Population!L$5*1000</f>
        <v>5.4936025051961846E-3</v>
      </c>
      <c r="M80" s="8">
        <f>'COICOP - CO2'!M80/Population!M$5*1000</f>
        <v>6.7303842844804668E-3</v>
      </c>
      <c r="N80" s="8">
        <f>'COICOP - CO2'!N80/Population!N$5*1000</f>
        <v>5.2179844635713056E-3</v>
      </c>
      <c r="O80" s="8">
        <f>'COICOP - CO2'!O80/Population!O$5*1000</f>
        <v>4.5262933841650511E-3</v>
      </c>
      <c r="P80" s="8">
        <f>'COICOP - CO2'!P80/Population!P$5*1000</f>
        <v>4.9017582101382557E-3</v>
      </c>
      <c r="Q80" s="8">
        <f>'COICOP - CO2'!Q80/Population!Q$5*1000</f>
        <v>4.9475318215159315E-3</v>
      </c>
      <c r="R80" s="8">
        <f>'COICOP - CO2'!R80/Population!R$5*1000</f>
        <v>5.1071644285590476E-3</v>
      </c>
      <c r="S80" s="8">
        <f>'COICOP - CO2'!S80/Population!S$5*1000</f>
        <v>2.7036896372758202E-3</v>
      </c>
    </row>
    <row r="81" spans="1:19" x14ac:dyDescent="0.45">
      <c r="B81" s="3" t="s">
        <v>241</v>
      </c>
      <c r="C81" s="3" t="str">
        <f>[1]co2_COICOP!A80</f>
        <v>3.1.7 Infants outer garments</v>
      </c>
      <c r="D81" s="8">
        <f>'COICOP - CO2'!D81/Population!D$5*1000</f>
        <v>5.2437898755546388E-3</v>
      </c>
      <c r="E81" s="8">
        <f>'COICOP - CO2'!E81/Population!E$5*1000</f>
        <v>3.5263653445603768E-3</v>
      </c>
      <c r="F81" s="8">
        <f>'COICOP - CO2'!F81/Population!F$5*1000</f>
        <v>4.641167087705479E-3</v>
      </c>
      <c r="G81" s="8">
        <f>'COICOP - CO2'!G81/Population!G$5*1000</f>
        <v>3.3964165648259262E-3</v>
      </c>
      <c r="H81" s="8">
        <f>'COICOP - CO2'!H81/Population!H$5*1000</f>
        <v>5.5807097334454343E-3</v>
      </c>
      <c r="I81" s="8">
        <f>'COICOP - CO2'!I81/Population!I$5*1000</f>
        <v>4.4069135954480122E-3</v>
      </c>
      <c r="J81" s="8">
        <f>'COICOP - CO2'!J81/Population!J$5*1000</f>
        <v>4.0583142101568949E-3</v>
      </c>
      <c r="K81" s="8">
        <f>'COICOP - CO2'!K81/Population!K$5*1000</f>
        <v>3.9375725814611408E-3</v>
      </c>
      <c r="L81" s="8">
        <f>'COICOP - CO2'!L81/Population!L$5*1000</f>
        <v>4.5793521712420753E-3</v>
      </c>
      <c r="M81" s="8">
        <f>'COICOP - CO2'!M81/Population!M$5*1000</f>
        <v>3.1752271474977424E-3</v>
      </c>
      <c r="N81" s="8">
        <f>'COICOP - CO2'!N81/Population!N$5*1000</f>
        <v>6.5287367739435024E-3</v>
      </c>
      <c r="O81" s="8">
        <f>'COICOP - CO2'!O81/Population!O$5*1000</f>
        <v>2.6510444814836953E-3</v>
      </c>
      <c r="P81" s="8">
        <f>'COICOP - CO2'!P81/Population!P$5*1000</f>
        <v>3.5965232599485574E-3</v>
      </c>
      <c r="Q81" s="8">
        <f>'COICOP - CO2'!Q81/Population!Q$5*1000</f>
        <v>6.264466656410209E-3</v>
      </c>
      <c r="R81" s="8">
        <f>'COICOP - CO2'!R81/Population!R$5*1000</f>
        <v>2.9971605564002683E-3</v>
      </c>
      <c r="S81" s="8">
        <f>'COICOP - CO2'!S81/Population!S$5*1000</f>
        <v>4.6150035348673287E-3</v>
      </c>
    </row>
    <row r="82" spans="1:19" x14ac:dyDescent="0.45">
      <c r="B82" s="3" t="s">
        <v>242</v>
      </c>
      <c r="C82" s="3" t="str">
        <f>[1]co2_COICOP!A81</f>
        <v>3.1.8 Childrens under garments</v>
      </c>
      <c r="D82" s="8">
        <f>'COICOP - CO2'!D82/Population!D$5*1000</f>
        <v>2.5992044396527859E-3</v>
      </c>
      <c r="E82" s="8">
        <f>'COICOP - CO2'!E82/Population!E$5*1000</f>
        <v>1.9066586994691296E-3</v>
      </c>
      <c r="F82" s="8">
        <f>'COICOP - CO2'!F82/Population!F$5*1000</f>
        <v>2.1617763368833019E-3</v>
      </c>
      <c r="G82" s="8">
        <f>'COICOP - CO2'!G82/Population!G$5*1000</f>
        <v>2.8482450782655886E-3</v>
      </c>
      <c r="H82" s="8">
        <f>'COICOP - CO2'!H82/Population!H$5*1000</f>
        <v>2.617512627950238E-3</v>
      </c>
      <c r="I82" s="8">
        <f>'COICOP - CO2'!I82/Population!I$5*1000</f>
        <v>2.6366679532294026E-3</v>
      </c>
      <c r="J82" s="8">
        <f>'COICOP - CO2'!J82/Population!J$5*1000</f>
        <v>2.1143462030830808E-3</v>
      </c>
      <c r="K82" s="8">
        <f>'COICOP - CO2'!K82/Population!K$5*1000</f>
        <v>2.1811059958205992E-3</v>
      </c>
      <c r="L82" s="8">
        <f>'COICOP - CO2'!L82/Population!L$5*1000</f>
        <v>2.4322971674879267E-3</v>
      </c>
      <c r="M82" s="8">
        <f>'COICOP - CO2'!M82/Population!M$5*1000</f>
        <v>3.2440992541865796E-3</v>
      </c>
      <c r="N82" s="8">
        <f>'COICOP - CO2'!N82/Population!N$5*1000</f>
        <v>2.3643896097689616E-3</v>
      </c>
      <c r="O82" s="8">
        <f>'COICOP - CO2'!O82/Population!O$5*1000</f>
        <v>1.7557130616721196E-3</v>
      </c>
      <c r="P82" s="8">
        <f>'COICOP - CO2'!P82/Population!P$5*1000</f>
        <v>1.8421948188612237E-3</v>
      </c>
      <c r="Q82" s="8">
        <f>'COICOP - CO2'!Q82/Population!Q$5*1000</f>
        <v>1.9092986384448318E-3</v>
      </c>
      <c r="R82" s="8">
        <f>'COICOP - CO2'!R82/Population!R$5*1000</f>
        <v>1.7747520373010525E-3</v>
      </c>
      <c r="S82" s="8">
        <f>'COICOP - CO2'!S82/Population!S$5*1000</f>
        <v>1.5186621347162471E-3</v>
      </c>
    </row>
    <row r="83" spans="1:19" x14ac:dyDescent="0.45">
      <c r="B83" s="3" t="s">
        <v>507</v>
      </c>
      <c r="C83" s="3" t="str">
        <f>[1]co2_COICOP!A82</f>
        <v>3.1.9.1 Mens accessories</v>
      </c>
      <c r="D83" s="8">
        <f>'COICOP - CO2'!D83/Population!D$5*1000</f>
        <v>7.1188416483124054E-4</v>
      </c>
      <c r="E83" s="8">
        <f>'COICOP - CO2'!E83/Population!E$5*1000</f>
        <v>5.6884199554138788E-4</v>
      </c>
      <c r="F83" s="8">
        <f>'COICOP - CO2'!F83/Population!F$5*1000</f>
        <v>7.5702216420713746E-4</v>
      </c>
      <c r="G83" s="8">
        <f>'COICOP - CO2'!G83/Population!G$5*1000</f>
        <v>4.4198061170932048E-4</v>
      </c>
      <c r="H83" s="8">
        <f>'COICOP - CO2'!H83/Population!H$5*1000</f>
        <v>1.171717084763759E-3</v>
      </c>
      <c r="I83" s="8">
        <f>'COICOP - CO2'!I83/Population!I$5*1000</f>
        <v>1.0365716702109666E-3</v>
      </c>
      <c r="J83" s="8">
        <f>'COICOP - CO2'!J83/Population!J$5*1000</f>
        <v>1.2609444732053761E-3</v>
      </c>
      <c r="K83" s="8">
        <f>'COICOP - CO2'!K83/Population!K$5*1000</f>
        <v>7.8875641312633549E-4</v>
      </c>
      <c r="L83" s="8">
        <f>'COICOP - CO2'!L83/Population!L$5*1000</f>
        <v>8.427148826798532E-4</v>
      </c>
      <c r="M83" s="8">
        <f>'COICOP - CO2'!M83/Population!M$5*1000</f>
        <v>1.1946544018286034E-3</v>
      </c>
      <c r="N83" s="8">
        <f>'COICOP - CO2'!N83/Population!N$5*1000</f>
        <v>6.0100782074471576E-4</v>
      </c>
      <c r="O83" s="8">
        <f>'COICOP - CO2'!O83/Population!O$5*1000</f>
        <v>2.9245268305544609E-3</v>
      </c>
      <c r="P83" s="8">
        <f>'COICOP - CO2'!P83/Population!P$5*1000</f>
        <v>2.1841711002934098E-3</v>
      </c>
      <c r="Q83" s="8">
        <f>'COICOP - CO2'!Q83/Population!Q$5*1000</f>
        <v>1.454320855055578E-3</v>
      </c>
      <c r="R83" s="8">
        <f>'COICOP - CO2'!R83/Population!R$5*1000</f>
        <v>7.4373897321630353E-4</v>
      </c>
      <c r="S83" s="8">
        <f>'COICOP - CO2'!S83/Population!S$5*1000</f>
        <v>9.2069448052286955E-4</v>
      </c>
    </row>
    <row r="84" spans="1:19" x14ac:dyDescent="0.45">
      <c r="C84" s="3" t="str">
        <f>[1]co2_COICOP!A83</f>
        <v>3.1.9.2 Womens accessories</v>
      </c>
      <c r="D84" s="8">
        <f>'COICOP - CO2'!D84/Population!D$5*1000</f>
        <v>3.2288771739427604E-4</v>
      </c>
      <c r="E84" s="8">
        <f>'COICOP - CO2'!E84/Population!E$5*1000</f>
        <v>5.8653283222755604E-4</v>
      </c>
      <c r="F84" s="8">
        <f>'COICOP - CO2'!F84/Population!F$5*1000</f>
        <v>5.6538238385877453E-4</v>
      </c>
      <c r="G84" s="8">
        <f>'COICOP - CO2'!G84/Population!G$5*1000</f>
        <v>8.768472079253881E-4</v>
      </c>
      <c r="H84" s="8">
        <f>'COICOP - CO2'!H84/Population!H$5*1000</f>
        <v>1.2720569161261178E-3</v>
      </c>
      <c r="I84" s="8">
        <f>'COICOP - CO2'!I84/Population!I$5*1000</f>
        <v>2.5286016439743392E-3</v>
      </c>
      <c r="J84" s="8">
        <f>'COICOP - CO2'!J84/Population!J$5*1000</f>
        <v>9.9154447368519916E-4</v>
      </c>
      <c r="K84" s="8">
        <f>'COICOP - CO2'!K84/Population!K$5*1000</f>
        <v>1.0524782785924797E-3</v>
      </c>
      <c r="L84" s="8">
        <f>'COICOP - CO2'!L84/Population!L$5*1000</f>
        <v>1.0972977439581227E-3</v>
      </c>
      <c r="M84" s="8">
        <f>'COICOP - CO2'!M84/Population!M$5*1000</f>
        <v>2.5548646565358765E-3</v>
      </c>
      <c r="N84" s="8">
        <f>'COICOP - CO2'!N84/Population!N$5*1000</f>
        <v>1.1117855827598941E-3</v>
      </c>
      <c r="O84" s="8">
        <f>'COICOP - CO2'!O84/Population!O$5*1000</f>
        <v>1.3920752637008749E-3</v>
      </c>
      <c r="P84" s="8">
        <f>'COICOP - CO2'!P84/Population!P$5*1000</f>
        <v>1.2561510375150352E-3</v>
      </c>
      <c r="Q84" s="8">
        <f>'COICOP - CO2'!Q84/Population!Q$5*1000</f>
        <v>1.672479310871444E-3</v>
      </c>
      <c r="R84" s="8">
        <f>'COICOP - CO2'!R84/Population!R$5*1000</f>
        <v>9.0949236904473718E-4</v>
      </c>
      <c r="S84" s="8">
        <f>'COICOP - CO2'!S84/Population!S$5*1000</f>
        <v>1.4894493877220527E-3</v>
      </c>
    </row>
    <row r="85" spans="1:19" x14ac:dyDescent="0.45">
      <c r="C85" s="3" t="str">
        <f>[1]co2_COICOP!A84</f>
        <v>3.1.9.3 Childrens accessories</v>
      </c>
      <c r="D85" s="8">
        <f>'COICOP - CO2'!D85/Population!D$5*1000</f>
        <v>1.9502180996267755E-4</v>
      </c>
      <c r="E85" s="8">
        <f>'COICOP - CO2'!E85/Population!E$5*1000</f>
        <v>2.1925336213331475E-4</v>
      </c>
      <c r="F85" s="8">
        <f>'COICOP - CO2'!F85/Population!F$5*1000</f>
        <v>2.1834242852375484E-4</v>
      </c>
      <c r="G85" s="8">
        <f>'COICOP - CO2'!G85/Population!G$5*1000</f>
        <v>3.1991979468990757E-4</v>
      </c>
      <c r="H85" s="8">
        <f>'COICOP - CO2'!H85/Population!H$5*1000</f>
        <v>3.8330044583675303E-4</v>
      </c>
      <c r="I85" s="8">
        <f>'COICOP - CO2'!I85/Population!I$5*1000</f>
        <v>3.2279343533069297E-4</v>
      </c>
      <c r="J85" s="8">
        <f>'COICOP - CO2'!J85/Population!J$5*1000</f>
        <v>2.7018211408032667E-4</v>
      </c>
      <c r="K85" s="8">
        <f>'COICOP - CO2'!K85/Population!K$5*1000</f>
        <v>5.8654617946121885E-4</v>
      </c>
      <c r="L85" s="8">
        <f>'COICOP - CO2'!L85/Population!L$5*1000</f>
        <v>3.2655871180729422E-4</v>
      </c>
      <c r="M85" s="8">
        <f>'COICOP - CO2'!M85/Population!M$5*1000</f>
        <v>3.5411514278991179E-4</v>
      </c>
      <c r="N85" s="8">
        <f>'COICOP - CO2'!N85/Population!N$5*1000</f>
        <v>2.1780163953057365E-4</v>
      </c>
      <c r="O85" s="8">
        <f>'COICOP - CO2'!O85/Population!O$5*1000</f>
        <v>4.1808290622225431E-4</v>
      </c>
      <c r="P85" s="8">
        <f>'COICOP - CO2'!P85/Population!P$5*1000</f>
        <v>3.433722788357217E-4</v>
      </c>
      <c r="Q85" s="8">
        <f>'COICOP - CO2'!Q85/Population!Q$5*1000</f>
        <v>3.3348495292546818E-4</v>
      </c>
      <c r="R85" s="8">
        <f>'COICOP - CO2'!R85/Population!R$5*1000</f>
        <v>2.6414749562776122E-4</v>
      </c>
      <c r="S85" s="8">
        <f>'COICOP - CO2'!S85/Population!S$5*1000</f>
        <v>1.736857559992601E-4</v>
      </c>
    </row>
    <row r="86" spans="1:19" x14ac:dyDescent="0.45">
      <c r="C86" s="3" t="str">
        <f>[1]co2_COICOP!A85</f>
        <v>3.1.9.4 Protective head gear</v>
      </c>
      <c r="D86" s="8">
        <f>'COICOP - CO2'!D86/Population!D$5*1000</f>
        <v>3.3878467346613005E-5</v>
      </c>
      <c r="E86" s="8">
        <f>'COICOP - CO2'!E86/Population!E$5*1000</f>
        <v>4.50220369626282E-5</v>
      </c>
      <c r="F86" s="8">
        <f>'COICOP - CO2'!F86/Population!F$5*1000</f>
        <v>8.6698329159120129E-5</v>
      </c>
      <c r="G86" s="8">
        <f>'COICOP - CO2'!G86/Population!G$5*1000</f>
        <v>7.4383226244524521E-5</v>
      </c>
      <c r="H86" s="8">
        <f>'COICOP - CO2'!H86/Population!H$5*1000</f>
        <v>6.6696289057942783E-5</v>
      </c>
      <c r="I86" s="8">
        <f>'COICOP - CO2'!I86/Population!I$5*1000</f>
        <v>2.7088642775430113E-4</v>
      </c>
      <c r="J86" s="8">
        <f>'COICOP - CO2'!J86/Population!J$5*1000</f>
        <v>8.9370772681858556E-6</v>
      </c>
      <c r="K86" s="8">
        <f>'COICOP - CO2'!K86/Population!K$5*1000</f>
        <v>0</v>
      </c>
      <c r="L86" s="8">
        <f>'COICOP - CO2'!L86/Population!L$5*1000</f>
        <v>0</v>
      </c>
      <c r="M86" s="8">
        <f>'COICOP - CO2'!M86/Population!M$5*1000</f>
        <v>1.4165872169882892E-4</v>
      </c>
      <c r="N86" s="8">
        <f>'COICOP - CO2'!N86/Population!N$5*1000</f>
        <v>5.8414637637609578E-4</v>
      </c>
      <c r="O86" s="8">
        <f>'COICOP - CO2'!O86/Population!O$5*1000</f>
        <v>0</v>
      </c>
      <c r="P86" s="8">
        <f>'COICOP - CO2'!P86/Population!P$5*1000</f>
        <v>0</v>
      </c>
      <c r="Q86" s="8">
        <f>'COICOP - CO2'!Q86/Population!Q$5*1000</f>
        <v>2.5543817494589781E-4</v>
      </c>
      <c r="R86" s="8">
        <f>'COICOP - CO2'!R86/Population!R$5*1000</f>
        <v>0</v>
      </c>
      <c r="S86" s="8">
        <f>'COICOP - CO2'!S86/Population!S$5*1000</f>
        <v>0</v>
      </c>
    </row>
    <row r="87" spans="1:19" x14ac:dyDescent="0.45">
      <c r="B87" s="3" t="s">
        <v>247</v>
      </c>
      <c r="C87" s="3" t="str">
        <f>[1]co2_COICOP!A86</f>
        <v>3.1.10 Haberashery, clothing materials and clothing hire</v>
      </c>
      <c r="D87" s="8">
        <f>'COICOP - CO2'!D87/Population!D$5*1000</f>
        <v>5.1435791329734235E-2</v>
      </c>
      <c r="E87" s="8">
        <f>'COICOP - CO2'!E87/Population!E$5*1000</f>
        <v>2.1182016516190266E-2</v>
      </c>
      <c r="F87" s="8">
        <f>'COICOP - CO2'!F87/Population!F$5*1000</f>
        <v>1.960333901571892E-2</v>
      </c>
      <c r="G87" s="8">
        <f>'COICOP - CO2'!G87/Population!G$5*1000</f>
        <v>2.2937834905051298E-2</v>
      </c>
      <c r="H87" s="8">
        <f>'COICOP - CO2'!H87/Population!H$5*1000</f>
        <v>1.8982963072759568E-2</v>
      </c>
      <c r="I87" s="8">
        <f>'COICOP - CO2'!I87/Population!I$5*1000</f>
        <v>1.7399031868665926E-2</v>
      </c>
      <c r="J87" s="8">
        <f>'COICOP - CO2'!J87/Population!J$5*1000</f>
        <v>1.3724602935149668E-2</v>
      </c>
      <c r="K87" s="8">
        <f>'COICOP - CO2'!K87/Population!K$5*1000</f>
        <v>7.7245060590104848E-3</v>
      </c>
      <c r="L87" s="8">
        <f>'COICOP - CO2'!L87/Population!L$5*1000</f>
        <v>2.1952516603821425E-2</v>
      </c>
      <c r="M87" s="8">
        <f>'COICOP - CO2'!M87/Population!M$5*1000</f>
        <v>1.2408283595055948E-2</v>
      </c>
      <c r="N87" s="8">
        <f>'COICOP - CO2'!N87/Population!N$5*1000</f>
        <v>1.0972361623266614E-2</v>
      </c>
      <c r="O87" s="8">
        <f>'COICOP - CO2'!O87/Population!O$5*1000</f>
        <v>8.9582521575301624E-3</v>
      </c>
      <c r="P87" s="8">
        <f>'COICOP - CO2'!P87/Population!P$5*1000</f>
        <v>6.5232897877141576E-3</v>
      </c>
      <c r="Q87" s="8">
        <f>'COICOP - CO2'!Q87/Population!Q$5*1000</f>
        <v>1.4154318348857713E-2</v>
      </c>
      <c r="R87" s="8">
        <f>'COICOP - CO2'!R87/Population!R$5*1000</f>
        <v>2.9683705515315172E-3</v>
      </c>
      <c r="S87" s="8">
        <f>'COICOP - CO2'!S87/Population!S$5*1000</f>
        <v>1.1810492685010242E-2</v>
      </c>
    </row>
    <row r="88" spans="1:19" x14ac:dyDescent="0.45">
      <c r="B88" s="3" t="s">
        <v>508</v>
      </c>
      <c r="C88" s="3" t="str">
        <f>[1]co2_COICOP!A87</f>
        <v>3.1.11.1 Dry cleaners and dyeing</v>
      </c>
      <c r="D88" s="8">
        <f>'COICOP - CO2'!D88/Population!D$5*1000</f>
        <v>4.2344759463640311E-3</v>
      </c>
      <c r="E88" s="8">
        <f>'COICOP - CO2'!E88/Population!E$5*1000</f>
        <v>3.1735608530738847E-3</v>
      </c>
      <c r="F88" s="8">
        <f>'COICOP - CO2'!F88/Population!F$5*1000</f>
        <v>3.9651982251463769E-3</v>
      </c>
      <c r="G88" s="8">
        <f>'COICOP - CO2'!G88/Population!G$5*1000</f>
        <v>2.8621442266185187E-3</v>
      </c>
      <c r="H88" s="8">
        <f>'COICOP - CO2'!H88/Population!H$5*1000</f>
        <v>3.8879150459291876E-3</v>
      </c>
      <c r="I88" s="8">
        <f>'COICOP - CO2'!I88/Population!I$5*1000</f>
        <v>3.4202788009829424E-3</v>
      </c>
      <c r="J88" s="8">
        <f>'COICOP - CO2'!J88/Population!J$5*1000</f>
        <v>4.4252166701040868E-3</v>
      </c>
      <c r="K88" s="8">
        <f>'COICOP - CO2'!K88/Population!K$5*1000</f>
        <v>3.1289563523900126E-3</v>
      </c>
      <c r="L88" s="8">
        <f>'COICOP - CO2'!L88/Population!L$5*1000</f>
        <v>3.2289272206889189E-3</v>
      </c>
      <c r="M88" s="8">
        <f>'COICOP - CO2'!M88/Population!M$5*1000</f>
        <v>4.1463760584084805E-3</v>
      </c>
      <c r="N88" s="8">
        <f>'COICOP - CO2'!N88/Population!N$5*1000</f>
        <v>2.8862253549080973E-3</v>
      </c>
      <c r="O88" s="8">
        <f>'COICOP - CO2'!O88/Population!O$5*1000</f>
        <v>1.6335083990850169E-3</v>
      </c>
      <c r="P88" s="8">
        <f>'COICOP - CO2'!P88/Population!P$5*1000</f>
        <v>3.1840672837337735E-3</v>
      </c>
      <c r="Q88" s="8">
        <f>'COICOP - CO2'!Q88/Population!Q$5*1000</f>
        <v>2.9452883514961203E-3</v>
      </c>
      <c r="R88" s="8">
        <f>'COICOP - CO2'!R88/Population!R$5*1000</f>
        <v>2.1005701687934089E-3</v>
      </c>
      <c r="S88" s="8">
        <f>'COICOP - CO2'!S88/Population!S$5*1000</f>
        <v>2.2949879373370969E-3</v>
      </c>
    </row>
    <row r="89" spans="1:19" x14ac:dyDescent="0.45">
      <c r="C89" s="3" t="str">
        <f>[1]co2_COICOP!A88</f>
        <v>3.1.11.2 Laundry, laundrettes</v>
      </c>
      <c r="D89" s="8">
        <f>'COICOP - CO2'!D89/Population!D$5*1000</f>
        <v>1.0222877764860031E-3</v>
      </c>
      <c r="E89" s="8">
        <f>'COICOP - CO2'!E89/Population!E$5*1000</f>
        <v>6.8521822654734471E-4</v>
      </c>
      <c r="F89" s="8">
        <f>'COICOP - CO2'!F89/Population!F$5*1000</f>
        <v>9.4825050843943778E-4</v>
      </c>
      <c r="G89" s="8">
        <f>'COICOP - CO2'!G89/Population!G$5*1000</f>
        <v>1.0128369748786243E-3</v>
      </c>
      <c r="H89" s="8">
        <f>'COICOP - CO2'!H89/Population!H$5*1000</f>
        <v>4.8967407188992712E-4</v>
      </c>
      <c r="I89" s="8">
        <f>'COICOP - CO2'!I89/Population!I$5*1000</f>
        <v>1.120231521999719E-3</v>
      </c>
      <c r="J89" s="8">
        <f>'COICOP - CO2'!J89/Population!J$5*1000</f>
        <v>8.8245193258091183E-4</v>
      </c>
      <c r="K89" s="8">
        <f>'COICOP - CO2'!K89/Population!K$5*1000</f>
        <v>3.3138714260738916E-4</v>
      </c>
      <c r="L89" s="8">
        <f>'COICOP - CO2'!L89/Population!L$5*1000</f>
        <v>1.2353878703094026E-3</v>
      </c>
      <c r="M89" s="8">
        <f>'COICOP - CO2'!M89/Population!M$5*1000</f>
        <v>6.5204103377428893E-4</v>
      </c>
      <c r="N89" s="8">
        <f>'COICOP - CO2'!N89/Population!N$5*1000</f>
        <v>8.4113833074360423E-4</v>
      </c>
      <c r="O89" s="8">
        <f>'COICOP - CO2'!O89/Population!O$5*1000</f>
        <v>2.1982197003010895E-4</v>
      </c>
      <c r="P89" s="8">
        <f>'COICOP - CO2'!P89/Population!P$5*1000</f>
        <v>1.4286618564012167E-4</v>
      </c>
      <c r="Q89" s="8">
        <f>'COICOP - CO2'!Q89/Population!Q$5*1000</f>
        <v>2.5533457372098247E-4</v>
      </c>
      <c r="R89" s="8">
        <f>'COICOP - CO2'!R89/Population!R$5*1000</f>
        <v>1.3088607275227944E-4</v>
      </c>
      <c r="S89" s="8">
        <f>'COICOP - CO2'!S89/Population!S$5*1000</f>
        <v>1.9267411298278461E-4</v>
      </c>
    </row>
    <row r="90" spans="1:19" x14ac:dyDescent="0.45">
      <c r="B90" s="3" t="s">
        <v>250</v>
      </c>
      <c r="C90" s="3" t="str">
        <f>[1]co2_COICOP!A89</f>
        <v>3.2.1 Footwear for men</v>
      </c>
      <c r="D90" s="8">
        <f>'COICOP - CO2'!D90/Population!D$5*1000</f>
        <v>1.2710990350898685E-2</v>
      </c>
      <c r="E90" s="8">
        <f>'COICOP - CO2'!E90/Population!E$5*1000</f>
        <v>1.0197007163557675E-2</v>
      </c>
      <c r="F90" s="8">
        <f>'COICOP - CO2'!F90/Population!F$5*1000</f>
        <v>1.1656437009257595E-2</v>
      </c>
      <c r="G90" s="8">
        <f>'COICOP - CO2'!G90/Population!G$5*1000</f>
        <v>8.6571818211654515E-3</v>
      </c>
      <c r="H90" s="8">
        <f>'COICOP - CO2'!H90/Population!H$5*1000</f>
        <v>1.4093130433707635E-2</v>
      </c>
      <c r="I90" s="8">
        <f>'COICOP - CO2'!I90/Population!I$5*1000</f>
        <v>1.5989663680499051E-2</v>
      </c>
      <c r="J90" s="8">
        <f>'COICOP - CO2'!J90/Population!J$5*1000</f>
        <v>1.5700339511515716E-2</v>
      </c>
      <c r="K90" s="8">
        <f>'COICOP - CO2'!K90/Population!K$5*1000</f>
        <v>1.2071073980306829E-2</v>
      </c>
      <c r="L90" s="8">
        <f>'COICOP - CO2'!L90/Population!L$5*1000</f>
        <v>8.0412006935169037E-3</v>
      </c>
      <c r="M90" s="8">
        <f>'COICOP - CO2'!M90/Population!M$5*1000</f>
        <v>9.0673072516920371E-3</v>
      </c>
      <c r="N90" s="8">
        <f>'COICOP - CO2'!N90/Population!N$5*1000</f>
        <v>8.8589083966643146E-3</v>
      </c>
      <c r="O90" s="8">
        <f>'COICOP - CO2'!O90/Population!O$5*1000</f>
        <v>1.0713915567969197E-2</v>
      </c>
      <c r="P90" s="8">
        <f>'COICOP - CO2'!P90/Population!P$5*1000</f>
        <v>1.4790869144038125E-2</v>
      </c>
      <c r="Q90" s="8">
        <f>'COICOP - CO2'!Q90/Population!Q$5*1000</f>
        <v>1.9122839676900903E-2</v>
      </c>
      <c r="R90" s="8">
        <f>'COICOP - CO2'!R90/Population!R$5*1000</f>
        <v>1.0817256783264619E-2</v>
      </c>
      <c r="S90" s="8">
        <f>'COICOP - CO2'!S90/Population!S$5*1000</f>
        <v>1.5463229803995596E-2</v>
      </c>
    </row>
    <row r="91" spans="1:19" x14ac:dyDescent="0.45">
      <c r="B91" s="3" t="s">
        <v>251</v>
      </c>
      <c r="C91" s="3" t="str">
        <f>[1]co2_COICOP!A90</f>
        <v>3.2.2 Footwear for women</v>
      </c>
      <c r="D91" s="8">
        <f>'COICOP - CO2'!D91/Population!D$5*1000</f>
        <v>1.4053712501785973E-2</v>
      </c>
      <c r="E91" s="8">
        <f>'COICOP - CO2'!E91/Population!E$5*1000</f>
        <v>1.6480932758344908E-2</v>
      </c>
      <c r="F91" s="8">
        <f>'COICOP - CO2'!F91/Population!F$5*1000</f>
        <v>1.7190730231468495E-2</v>
      </c>
      <c r="G91" s="8">
        <f>'COICOP - CO2'!G91/Population!G$5*1000</f>
        <v>2.3676477807202046E-2</v>
      </c>
      <c r="H91" s="8">
        <f>'COICOP - CO2'!H91/Population!H$5*1000</f>
        <v>2.5740205420727795E-2</v>
      </c>
      <c r="I91" s="8">
        <f>'COICOP - CO2'!I91/Population!I$5*1000</f>
        <v>2.3213982130860199E-2</v>
      </c>
      <c r="J91" s="8">
        <f>'COICOP - CO2'!J91/Population!J$5*1000</f>
        <v>2.2699923710960614E-2</v>
      </c>
      <c r="K91" s="8">
        <f>'COICOP - CO2'!K91/Population!K$5*1000</f>
        <v>2.540445754735219E-2</v>
      </c>
      <c r="L91" s="8">
        <f>'COICOP - CO2'!L91/Population!L$5*1000</f>
        <v>2.2588639005193679E-2</v>
      </c>
      <c r="M91" s="8">
        <f>'COICOP - CO2'!M91/Population!M$5*1000</f>
        <v>2.5312892129370216E-2</v>
      </c>
      <c r="N91" s="8">
        <f>'COICOP - CO2'!N91/Population!N$5*1000</f>
        <v>1.7368885058863557E-2</v>
      </c>
      <c r="O91" s="8">
        <f>'COICOP - CO2'!O91/Population!O$5*1000</f>
        <v>1.9386394844840525E-2</v>
      </c>
      <c r="P91" s="8">
        <f>'COICOP - CO2'!P91/Population!P$5*1000</f>
        <v>1.5650604789011917E-2</v>
      </c>
      <c r="Q91" s="8">
        <f>'COICOP - CO2'!Q91/Population!Q$5*1000</f>
        <v>1.7156739301889563E-2</v>
      </c>
      <c r="R91" s="8">
        <f>'COICOP - CO2'!R91/Population!R$5*1000</f>
        <v>1.6154184002141404E-2</v>
      </c>
      <c r="S91" s="8">
        <f>'COICOP - CO2'!S91/Population!S$5*1000</f>
        <v>1.9231292734652523E-2</v>
      </c>
    </row>
    <row r="92" spans="1:19" x14ac:dyDescent="0.45">
      <c r="B92" s="3" t="s">
        <v>252</v>
      </c>
      <c r="C92" s="3" t="str">
        <f>[1]co2_COICOP!A91</f>
        <v>3.2.3 Footwear for children and infants</v>
      </c>
      <c r="D92" s="8">
        <f>'COICOP - CO2'!D92/Population!D$5*1000</f>
        <v>6.4061561705765265E-3</v>
      </c>
      <c r="E92" s="8">
        <f>'COICOP - CO2'!E92/Population!E$5*1000</f>
        <v>7.5426791901873113E-3</v>
      </c>
      <c r="F92" s="8">
        <f>'COICOP - CO2'!F92/Population!F$5*1000</f>
        <v>6.003460714543528E-3</v>
      </c>
      <c r="G92" s="8">
        <f>'COICOP - CO2'!G92/Population!G$5*1000</f>
        <v>6.3680577958525305E-3</v>
      </c>
      <c r="H92" s="8">
        <f>'COICOP - CO2'!H92/Population!H$5*1000</f>
        <v>7.9452552199404183E-3</v>
      </c>
      <c r="I92" s="8">
        <f>'COICOP - CO2'!I92/Population!I$5*1000</f>
        <v>4.7787437551958852E-3</v>
      </c>
      <c r="J92" s="8">
        <f>'COICOP - CO2'!J92/Population!J$5*1000</f>
        <v>5.2007991909885044E-3</v>
      </c>
      <c r="K92" s="8">
        <f>'COICOP - CO2'!K92/Population!K$5*1000</f>
        <v>6.2900697741730509E-3</v>
      </c>
      <c r="L92" s="8">
        <f>'COICOP - CO2'!L92/Population!L$5*1000</f>
        <v>6.389620701167345E-3</v>
      </c>
      <c r="M92" s="8">
        <f>'COICOP - CO2'!M92/Population!M$5*1000</f>
        <v>6.5813076783055148E-3</v>
      </c>
      <c r="N92" s="8">
        <f>'COICOP - CO2'!N92/Population!N$5*1000</f>
        <v>4.2156482597525274E-3</v>
      </c>
      <c r="O92" s="8">
        <f>'COICOP - CO2'!O92/Population!O$5*1000</f>
        <v>6.4493097770637643E-3</v>
      </c>
      <c r="P92" s="8">
        <f>'COICOP - CO2'!P92/Population!P$5*1000</f>
        <v>5.6644165465167835E-3</v>
      </c>
      <c r="Q92" s="8">
        <f>'COICOP - CO2'!Q92/Population!Q$5*1000</f>
        <v>8.6152524768140643E-3</v>
      </c>
      <c r="R92" s="8">
        <f>'COICOP - CO2'!R92/Population!R$5*1000</f>
        <v>5.2340650704605736E-3</v>
      </c>
      <c r="S92" s="8">
        <f>'COICOP - CO2'!S92/Population!S$5*1000</f>
        <v>6.3169703642375194E-3</v>
      </c>
    </row>
    <row r="93" spans="1:19" x14ac:dyDescent="0.45">
      <c r="B93" s="3" t="s">
        <v>253</v>
      </c>
      <c r="C93" s="3" t="str">
        <f>[1]co2_COICOP!A92</f>
        <v>3.2.4 Repair and hire of footwear</v>
      </c>
      <c r="D93" s="8">
        <f>'COICOP - CO2'!D93/Population!D$5*1000</f>
        <v>1.2864493469368118E-3</v>
      </c>
      <c r="E93" s="8">
        <f>'COICOP - CO2'!E93/Population!E$5*1000</f>
        <v>6.1279383860948268E-4</v>
      </c>
      <c r="F93" s="8">
        <f>'COICOP - CO2'!F93/Population!F$5*1000</f>
        <v>9.5673322890232274E-4</v>
      </c>
      <c r="G93" s="8">
        <f>'COICOP - CO2'!G93/Population!G$5*1000</f>
        <v>1.855828047057748E-3</v>
      </c>
      <c r="H93" s="8">
        <f>'COICOP - CO2'!H93/Population!H$5*1000</f>
        <v>1.7288857576248518E-3</v>
      </c>
      <c r="I93" s="8">
        <f>'COICOP - CO2'!I93/Population!I$5*1000</f>
        <v>1.5471123492609513E-3</v>
      </c>
      <c r="J93" s="8">
        <f>'COICOP - CO2'!J93/Population!J$5*1000</f>
        <v>7.8827526260366858E-4</v>
      </c>
      <c r="K93" s="8">
        <f>'COICOP - CO2'!K93/Population!K$5*1000</f>
        <v>2.7307351810689477E-4</v>
      </c>
      <c r="L93" s="8">
        <f>'COICOP - CO2'!L93/Population!L$5*1000</f>
        <v>7.6270630190132971E-4</v>
      </c>
      <c r="M93" s="8">
        <f>'COICOP - CO2'!M93/Population!M$5*1000</f>
        <v>1.1976755897727426E-3</v>
      </c>
      <c r="N93" s="8">
        <f>'COICOP - CO2'!N93/Population!N$5*1000</f>
        <v>3.2746450369538658E-4</v>
      </c>
      <c r="O93" s="8">
        <f>'COICOP - CO2'!O93/Population!O$5*1000</f>
        <v>1.2094694096570486E-3</v>
      </c>
      <c r="P93" s="8">
        <f>'COICOP - CO2'!P93/Population!P$5*1000</f>
        <v>4.9374720285960054E-4</v>
      </c>
      <c r="Q93" s="8">
        <f>'COICOP - CO2'!Q93/Population!Q$5*1000</f>
        <v>1.3893314873909437E-3</v>
      </c>
      <c r="R93" s="8">
        <f>'COICOP - CO2'!R93/Population!R$5*1000</f>
        <v>4.6092869369720514E-4</v>
      </c>
      <c r="S93" s="8">
        <f>'COICOP - CO2'!S93/Population!S$5*1000</f>
        <v>5.4117663051771745E-4</v>
      </c>
    </row>
    <row r="94" spans="1:19" x14ac:dyDescent="0.45">
      <c r="A94" s="3" t="s">
        <v>509</v>
      </c>
      <c r="B94" s="3" t="s">
        <v>254</v>
      </c>
      <c r="C94" s="3" t="str">
        <f>[1]co2_COICOP!A93</f>
        <v>4.1.1 Actual rentals</v>
      </c>
      <c r="D94" s="8">
        <f>'COICOP - CO2'!D94/Population!D$5*1000</f>
        <v>9.3871979824816626E-2</v>
      </c>
      <c r="E94" s="8">
        <f>'COICOP - CO2'!E94/Population!E$5*1000</f>
        <v>8.6394878792868099E-2</v>
      </c>
      <c r="F94" s="8">
        <f>'COICOP - CO2'!F94/Population!F$5*1000</f>
        <v>8.0969086403178278E-2</v>
      </c>
      <c r="G94" s="8">
        <f>'COICOP - CO2'!G94/Population!G$5*1000</f>
        <v>7.2431097329155605E-2</v>
      </c>
      <c r="H94" s="8">
        <f>'COICOP - CO2'!H94/Population!H$5*1000</f>
        <v>7.011945009365636E-2</v>
      </c>
      <c r="I94" s="8">
        <f>'COICOP - CO2'!I94/Population!I$5*1000</f>
        <v>8.4146160703915077E-2</v>
      </c>
      <c r="J94" s="8">
        <f>'COICOP - CO2'!J94/Population!J$5*1000</f>
        <v>8.35154414024602E-2</v>
      </c>
      <c r="K94" s="8">
        <f>'COICOP - CO2'!K94/Population!K$5*1000</f>
        <v>8.6661677047816493E-2</v>
      </c>
      <c r="L94" s="8">
        <f>'COICOP - CO2'!L94/Population!L$5*1000</f>
        <v>7.0348463118961604E-2</v>
      </c>
      <c r="M94" s="8">
        <f>'COICOP - CO2'!M94/Population!M$5*1000</f>
        <v>7.3051140939412118E-2</v>
      </c>
      <c r="N94" s="8">
        <f>'COICOP - CO2'!N94/Population!N$5*1000</f>
        <v>7.2329033842823132E-2</v>
      </c>
      <c r="O94" s="8">
        <f>'COICOP - CO2'!O94/Population!O$5*1000</f>
        <v>8.2848911669336819E-2</v>
      </c>
      <c r="P94" s="8">
        <f>'COICOP - CO2'!P94/Population!P$5*1000</f>
        <v>7.888827221485728E-2</v>
      </c>
      <c r="Q94" s="8">
        <f>'COICOP - CO2'!Q94/Population!Q$5*1000</f>
        <v>7.8241205164270425E-2</v>
      </c>
      <c r="R94" s="8">
        <f>'COICOP - CO2'!R94/Population!R$5*1000</f>
        <v>9.2481057466922936E-2</v>
      </c>
      <c r="S94" s="8">
        <f>'COICOP - CO2'!S94/Population!S$5*1000</f>
        <v>0.10083138167295885</v>
      </c>
    </row>
    <row r="95" spans="1:19" x14ac:dyDescent="0.45">
      <c r="B95" s="3" t="s">
        <v>255</v>
      </c>
      <c r="C95" s="3" t="str">
        <f>[1]co2_COICOP!A94</f>
        <v>4.1.2 Imputed rent</v>
      </c>
      <c r="D95" s="8">
        <f>'COICOP - CO2'!D95/Population!D$5*1000</f>
        <v>9.2237282080942284E-2</v>
      </c>
      <c r="E95" s="8">
        <f>'COICOP - CO2'!E95/Population!E$5*1000</f>
        <v>8.5690961784568365E-2</v>
      </c>
      <c r="F95" s="8">
        <f>'COICOP - CO2'!F95/Population!F$5*1000</f>
        <v>8.5514374388785758E-2</v>
      </c>
      <c r="G95" s="8">
        <f>'COICOP - CO2'!G95/Population!G$5*1000</f>
        <v>8.9751714767708893E-2</v>
      </c>
      <c r="H95" s="8">
        <f>'COICOP - CO2'!H95/Population!H$5*1000</f>
        <v>7.859845281325184E-2</v>
      </c>
      <c r="I95" s="8">
        <f>'COICOP - CO2'!I95/Population!I$5*1000</f>
        <v>7.1480832882683837E-2</v>
      </c>
      <c r="J95" s="8">
        <f>'COICOP - CO2'!J95/Population!J$5*1000</f>
        <v>8.0491629098419504E-2</v>
      </c>
      <c r="K95" s="8">
        <f>'COICOP - CO2'!K95/Population!K$5*1000</f>
        <v>6.4290945688857973E-2</v>
      </c>
      <c r="L95" s="8">
        <f>'COICOP - CO2'!L95/Population!L$5*1000</f>
        <v>4.3880465205112122E-2</v>
      </c>
      <c r="M95" s="8">
        <f>'COICOP - CO2'!M95/Population!M$5*1000</f>
        <v>6.0250019666174395E-2</v>
      </c>
      <c r="N95" s="8">
        <f>'COICOP - CO2'!N95/Population!N$5*1000</f>
        <v>5.9160349077545304E-2</v>
      </c>
      <c r="O95" s="8">
        <f>'COICOP - CO2'!O95/Population!O$5*1000</f>
        <v>4.9695832174148538E-2</v>
      </c>
      <c r="P95" s="8">
        <f>'COICOP - CO2'!P95/Population!P$5*1000</f>
        <v>5.6547573238342884E-2</v>
      </c>
      <c r="Q95" s="8">
        <f>'COICOP - CO2'!Q95/Population!Q$5*1000</f>
        <v>5.0062942948401565E-2</v>
      </c>
      <c r="R95" s="8">
        <f>'COICOP - CO2'!R95/Population!R$5*1000</f>
        <v>5.3799967331893829E-2</v>
      </c>
      <c r="S95" s="8">
        <f>'COICOP - CO2'!S95/Population!S$5*1000</f>
        <v>4.7251773384056318E-2</v>
      </c>
    </row>
    <row r="96" spans="1:19" x14ac:dyDescent="0.45">
      <c r="B96" s="3" t="s">
        <v>256</v>
      </c>
      <c r="C96" s="3" t="str">
        <f>[1]co2_COICOP!A95</f>
        <v>4.2.1 Central heating repairs</v>
      </c>
      <c r="D96" s="8">
        <f>'COICOP - CO2'!D96/Population!D$5*1000</f>
        <v>2.3003851926618147E-3</v>
      </c>
      <c r="E96" s="8">
        <f>'COICOP - CO2'!E96/Population!E$5*1000</f>
        <v>1.8843846220898642E-3</v>
      </c>
      <c r="F96" s="8">
        <f>'COICOP - CO2'!F96/Population!F$5*1000</f>
        <v>2.162410172418E-3</v>
      </c>
      <c r="G96" s="8">
        <f>'COICOP - CO2'!G96/Population!G$5*1000</f>
        <v>2.0430207137966663E-3</v>
      </c>
      <c r="H96" s="8">
        <f>'COICOP - CO2'!H96/Population!H$5*1000</f>
        <v>2.4060656652643664E-3</v>
      </c>
      <c r="I96" s="8">
        <f>'COICOP - CO2'!I96/Population!I$5*1000</f>
        <v>2.992062471345642E-3</v>
      </c>
      <c r="J96" s="8">
        <f>'COICOP - CO2'!J96/Population!J$5*1000</f>
        <v>2.8126843307340194E-3</v>
      </c>
      <c r="K96" s="8">
        <f>'COICOP - CO2'!K96/Population!K$5*1000</f>
        <v>2.6640792062676264E-3</v>
      </c>
      <c r="L96" s="8">
        <f>'COICOP - CO2'!L96/Population!L$5*1000</f>
        <v>2.302707217367399E-3</v>
      </c>
      <c r="M96" s="8">
        <f>'COICOP - CO2'!M96/Population!M$5*1000</f>
        <v>1.9377468334285991E-3</v>
      </c>
      <c r="N96" s="8">
        <f>'COICOP - CO2'!N96/Population!N$5*1000</f>
        <v>1.72575976976247E-3</v>
      </c>
      <c r="O96" s="8">
        <f>'COICOP - CO2'!O96/Population!O$5*1000</f>
        <v>1.1999024643704656E-3</v>
      </c>
      <c r="P96" s="8">
        <f>'COICOP - CO2'!P96/Population!P$5*1000</f>
        <v>1.7620910731874159E-3</v>
      </c>
      <c r="Q96" s="8">
        <f>'COICOP - CO2'!Q96/Population!Q$5*1000</f>
        <v>1.2823055976492915E-3</v>
      </c>
      <c r="R96" s="8">
        <f>'COICOP - CO2'!R96/Population!R$5*1000</f>
        <v>9.6324991912041878E-4</v>
      </c>
      <c r="S96" s="8">
        <f>'COICOP - CO2'!S96/Population!S$5*1000</f>
        <v>7.7980783057825644E-4</v>
      </c>
    </row>
    <row r="97" spans="1:19" x14ac:dyDescent="0.45">
      <c r="B97" s="3" t="s">
        <v>257</v>
      </c>
      <c r="C97" s="3" t="str">
        <f>[1]co2_COICOP!A96</f>
        <v>4.2.2 House maintenance</v>
      </c>
      <c r="D97" s="8">
        <f>'COICOP - CO2'!D97/Population!D$5*1000</f>
        <v>3.1857445641353004E-2</v>
      </c>
      <c r="E97" s="8">
        <f>'COICOP - CO2'!E97/Population!E$5*1000</f>
        <v>3.3406161569609447E-2</v>
      </c>
      <c r="F97" s="8">
        <f>'COICOP - CO2'!F97/Population!F$5*1000</f>
        <v>2.6685356006518307E-2</v>
      </c>
      <c r="G97" s="8">
        <f>'COICOP - CO2'!G97/Population!G$5*1000</f>
        <v>5.4274287844134364E-2</v>
      </c>
      <c r="H97" s="8">
        <f>'COICOP - CO2'!H97/Population!H$5*1000</f>
        <v>3.9740035536433009E-2</v>
      </c>
      <c r="I97" s="8">
        <f>'COICOP - CO2'!I97/Population!I$5*1000</f>
        <v>4.2621490059541418E-2</v>
      </c>
      <c r="J97" s="8">
        <f>'COICOP - CO2'!J97/Population!J$5*1000</f>
        <v>3.0827489406027309E-2</v>
      </c>
      <c r="K97" s="8">
        <f>'COICOP - CO2'!K97/Population!K$5*1000</f>
        <v>3.7763041426592397E-2</v>
      </c>
      <c r="L97" s="8">
        <f>'COICOP - CO2'!L97/Population!L$5*1000</f>
        <v>1.8685910140940679E-2</v>
      </c>
      <c r="M97" s="8">
        <f>'COICOP - CO2'!M97/Population!M$5*1000</f>
        <v>2.3908963189464658E-2</v>
      </c>
      <c r="N97" s="8">
        <f>'COICOP - CO2'!N97/Population!N$5*1000</f>
        <v>1.8974754926225839E-2</v>
      </c>
      <c r="O97" s="8">
        <f>'COICOP - CO2'!O97/Population!O$5*1000</f>
        <v>1.0842548527863162E-2</v>
      </c>
      <c r="P97" s="8">
        <f>'COICOP - CO2'!P97/Population!P$5*1000</f>
        <v>2.0493306928743838E-2</v>
      </c>
      <c r="Q97" s="8">
        <f>'COICOP - CO2'!Q97/Population!Q$5*1000</f>
        <v>2.1635196567515762E-2</v>
      </c>
      <c r="R97" s="8">
        <f>'COICOP - CO2'!R97/Population!R$5*1000</f>
        <v>2.8922760004891732E-2</v>
      </c>
      <c r="S97" s="8">
        <f>'COICOP - CO2'!S97/Population!S$5*1000</f>
        <v>1.6956475085987757E-2</v>
      </c>
    </row>
    <row r="98" spans="1:19" x14ac:dyDescent="0.45">
      <c r="B98" s="3" t="s">
        <v>258</v>
      </c>
      <c r="C98" s="3" t="str">
        <f>[1]co2_COICOP!A97</f>
        <v>4.2.3 Paint, wallpaper, timber</v>
      </c>
      <c r="D98" s="8">
        <f>'COICOP - CO2'!D98/Population!D$5*1000</f>
        <v>6.7749244738272386E-3</v>
      </c>
      <c r="E98" s="8">
        <f>'COICOP - CO2'!E98/Population!E$5*1000</f>
        <v>5.9088636797610507E-3</v>
      </c>
      <c r="F98" s="8">
        <f>'COICOP - CO2'!F98/Population!F$5*1000</f>
        <v>7.776996859324814E-3</v>
      </c>
      <c r="G98" s="8">
        <f>'COICOP - CO2'!G98/Population!G$5*1000</f>
        <v>8.3505233727262616E-3</v>
      </c>
      <c r="H98" s="8">
        <f>'COICOP - CO2'!H98/Population!H$5*1000</f>
        <v>4.4765024802080715E-3</v>
      </c>
      <c r="I98" s="8">
        <f>'COICOP - CO2'!I98/Population!I$5*1000</f>
        <v>3.3374140236455577E-3</v>
      </c>
      <c r="J98" s="8">
        <f>'COICOP - CO2'!J98/Population!J$5*1000</f>
        <v>4.8285621465260524E-3</v>
      </c>
      <c r="K98" s="8">
        <f>'COICOP - CO2'!K98/Population!K$5*1000</f>
        <v>2.2720481339197902E-3</v>
      </c>
      <c r="L98" s="8">
        <f>'COICOP - CO2'!L98/Population!L$5*1000</f>
        <v>4.0309324926868974E-3</v>
      </c>
      <c r="M98" s="8">
        <f>'COICOP - CO2'!M98/Population!M$5*1000</f>
        <v>2.0485166147136569E-3</v>
      </c>
      <c r="N98" s="8">
        <f>'COICOP - CO2'!N98/Population!N$5*1000</f>
        <v>3.0131441423651875E-3</v>
      </c>
      <c r="O98" s="8">
        <f>'COICOP - CO2'!O98/Population!O$5*1000</f>
        <v>2.757682507001152E-3</v>
      </c>
      <c r="P98" s="8">
        <f>'COICOP - CO2'!P98/Population!P$5*1000</f>
        <v>1.0390591321512562E-2</v>
      </c>
      <c r="Q98" s="8">
        <f>'COICOP - CO2'!Q98/Population!Q$5*1000</f>
        <v>2.5435699369638059E-3</v>
      </c>
      <c r="R98" s="8">
        <f>'COICOP - CO2'!R98/Population!R$5*1000</f>
        <v>2.5160644608645715E-3</v>
      </c>
      <c r="S98" s="8">
        <f>'COICOP - CO2'!S98/Population!S$5*1000</f>
        <v>2.6898361397191257E-3</v>
      </c>
    </row>
    <row r="99" spans="1:19" x14ac:dyDescent="0.45">
      <c r="B99" s="3" t="s">
        <v>259</v>
      </c>
      <c r="C99" s="3" t="str">
        <f>[1]co2_COICOP!A98</f>
        <v>4.2.4 Equipment hire, small materials</v>
      </c>
      <c r="D99" s="8">
        <f>'COICOP - CO2'!D99/Population!D$5*1000</f>
        <v>5.8656934602375841E-3</v>
      </c>
      <c r="E99" s="8">
        <f>'COICOP - CO2'!E99/Population!E$5*1000</f>
        <v>5.4961979156045076E-3</v>
      </c>
      <c r="F99" s="8">
        <f>'COICOP - CO2'!F99/Population!F$5*1000</f>
        <v>1.9652554301350062E-2</v>
      </c>
      <c r="G99" s="8">
        <f>'COICOP - CO2'!G99/Population!G$5*1000</f>
        <v>1.2060824028428865E-2</v>
      </c>
      <c r="H99" s="8">
        <f>'COICOP - CO2'!H99/Population!H$5*1000</f>
        <v>2.3984357582418979E-2</v>
      </c>
      <c r="I99" s="8">
        <f>'COICOP - CO2'!I99/Population!I$5*1000</f>
        <v>3.5596358594090311E-3</v>
      </c>
      <c r="J99" s="8">
        <f>'COICOP - CO2'!J99/Population!J$5*1000</f>
        <v>2.7948474591256984E-3</v>
      </c>
      <c r="K99" s="8">
        <f>'COICOP - CO2'!K99/Population!K$5*1000</f>
        <v>7.3574127331465511E-3</v>
      </c>
      <c r="L99" s="8">
        <f>'COICOP - CO2'!L99/Population!L$5*1000</f>
        <v>1.2999513045214514E-3</v>
      </c>
      <c r="M99" s="8">
        <f>'COICOP - CO2'!M99/Population!M$5*1000</f>
        <v>2.3285573461263305E-3</v>
      </c>
      <c r="N99" s="8">
        <f>'COICOP - CO2'!N99/Population!N$5*1000</f>
        <v>1.2504168588385013E-3</v>
      </c>
      <c r="O99" s="8">
        <f>'COICOP - CO2'!O99/Population!O$5*1000</f>
        <v>1.9868844707817876E-3</v>
      </c>
      <c r="P99" s="8">
        <f>'COICOP - CO2'!P99/Population!P$5*1000</f>
        <v>1.7805547445690069E-3</v>
      </c>
      <c r="Q99" s="8">
        <f>'COICOP - CO2'!Q99/Population!Q$5*1000</f>
        <v>4.1002413296460541E-4</v>
      </c>
      <c r="R99" s="8">
        <f>'COICOP - CO2'!R99/Population!R$5*1000</f>
        <v>1.4516526890031749E-3</v>
      </c>
      <c r="S99" s="8">
        <f>'COICOP - CO2'!S99/Population!S$5*1000</f>
        <v>1.3917892197212701E-3</v>
      </c>
    </row>
    <row r="100" spans="1:19" x14ac:dyDescent="0.45">
      <c r="B100" s="3" t="s">
        <v>260</v>
      </c>
      <c r="C100" s="3" t="str">
        <f>[1]co2_COICOP!A99</f>
        <v>4.3.1 Water charges</v>
      </c>
      <c r="D100" s="8">
        <f>'COICOP - CO2'!D100/Population!D$5*1000</f>
        <v>4.2158258776797228E-2</v>
      </c>
      <c r="E100" s="8">
        <f>'COICOP - CO2'!E100/Population!E$5*1000</f>
        <v>2.8476829791118749E-2</v>
      </c>
      <c r="F100" s="8">
        <f>'COICOP - CO2'!F100/Population!F$5*1000</f>
        <v>3.5573367341021796E-2</v>
      </c>
      <c r="G100" s="8">
        <f>'COICOP - CO2'!G100/Population!G$5*1000</f>
        <v>4.0645916221333719E-2</v>
      </c>
      <c r="H100" s="8">
        <f>'COICOP - CO2'!H100/Population!H$5*1000</f>
        <v>4.5063504000141232E-2</v>
      </c>
      <c r="I100" s="8">
        <f>'COICOP - CO2'!I100/Population!I$5*1000</f>
        <v>4.3918216565619395E-2</v>
      </c>
      <c r="J100" s="8">
        <f>'COICOP - CO2'!J100/Population!J$5*1000</f>
        <v>4.3891850092685335E-2</v>
      </c>
      <c r="K100" s="8">
        <f>'COICOP - CO2'!K100/Population!K$5*1000</f>
        <v>3.8039540220638032E-2</v>
      </c>
      <c r="L100" s="8">
        <f>'COICOP - CO2'!L100/Population!L$5*1000</f>
        <v>3.6895942712670896E-2</v>
      </c>
      <c r="M100" s="8">
        <f>'COICOP - CO2'!M100/Population!M$5*1000</f>
        <v>3.7224014564939387E-2</v>
      </c>
      <c r="N100" s="8">
        <f>'COICOP - CO2'!N100/Population!N$5*1000</f>
        <v>3.4734209112008189E-2</v>
      </c>
      <c r="O100" s="8">
        <f>'COICOP - CO2'!O100/Population!O$5*1000</f>
        <v>3.5251673940472593E-2</v>
      </c>
      <c r="P100" s="8">
        <f>'COICOP - CO2'!P100/Population!P$5*1000</f>
        <v>3.982497097652949E-2</v>
      </c>
      <c r="Q100" s="8">
        <f>'COICOP - CO2'!Q100/Population!Q$5*1000</f>
        <v>3.8002196455735798E-2</v>
      </c>
      <c r="R100" s="8">
        <f>'COICOP - CO2'!R100/Population!R$5*1000</f>
        <v>3.5770585714252193E-2</v>
      </c>
      <c r="S100" s="8">
        <f>'COICOP - CO2'!S100/Population!S$5*1000</f>
        <v>3.7334509961770825E-2</v>
      </c>
    </row>
    <row r="101" spans="1:19" x14ac:dyDescent="0.45">
      <c r="B101" s="3" t="s">
        <v>261</v>
      </c>
      <c r="C101" s="3" t="str">
        <f>[1]co2_COICOP!A100</f>
        <v>4.3.2 Other regular househing payments incl service charge for rent</v>
      </c>
      <c r="D101" s="8">
        <f>'COICOP - CO2'!D101/Population!D$5*1000</f>
        <v>1.9753206969915872E-2</v>
      </c>
      <c r="E101" s="8">
        <f>'COICOP - CO2'!E101/Population!E$5*1000</f>
        <v>1.238554617317802E-2</v>
      </c>
      <c r="F101" s="8">
        <f>'COICOP - CO2'!F101/Population!F$5*1000</f>
        <v>1.5013210919521354E-2</v>
      </c>
      <c r="G101" s="8">
        <f>'COICOP - CO2'!G101/Population!G$5*1000</f>
        <v>2.3785239871721202E-2</v>
      </c>
      <c r="H101" s="8">
        <f>'COICOP - CO2'!H101/Population!H$5*1000</f>
        <v>2.1027356987972042E-2</v>
      </c>
      <c r="I101" s="8">
        <f>'COICOP - CO2'!I101/Population!I$5*1000</f>
        <v>3.6852505631484858E-2</v>
      </c>
      <c r="J101" s="8">
        <f>'COICOP - CO2'!J101/Population!J$5*1000</f>
        <v>2.7398311564089717E-2</v>
      </c>
      <c r="K101" s="8">
        <f>'COICOP - CO2'!K101/Population!K$5*1000</f>
        <v>2.2782338015434597E-2</v>
      </c>
      <c r="L101" s="8">
        <f>'COICOP - CO2'!L101/Population!L$5*1000</f>
        <v>2.1533269401355925E-2</v>
      </c>
      <c r="M101" s="8">
        <f>'COICOP - CO2'!M101/Population!M$5*1000</f>
        <v>1.5625316261990624E-2</v>
      </c>
      <c r="N101" s="8">
        <f>'COICOP - CO2'!N101/Population!N$5*1000</f>
        <v>1.9785292027945437E-2</v>
      </c>
      <c r="O101" s="8">
        <f>'COICOP - CO2'!O101/Population!O$5*1000</f>
        <v>2.0000195689840322E-2</v>
      </c>
      <c r="P101" s="8">
        <f>'COICOP - CO2'!P101/Population!P$5*1000</f>
        <v>2.0678325263557347E-2</v>
      </c>
      <c r="Q101" s="8">
        <f>'COICOP - CO2'!Q101/Population!Q$5*1000</f>
        <v>2.3701161257761411E-2</v>
      </c>
      <c r="R101" s="8">
        <f>'COICOP - CO2'!R101/Population!R$5*1000</f>
        <v>1.8837694489483307E-2</v>
      </c>
      <c r="S101" s="8">
        <f>'COICOP - CO2'!S101/Population!S$5*1000</f>
        <v>2.2076191730781656E-2</v>
      </c>
    </row>
    <row r="102" spans="1:19" x14ac:dyDescent="0.45">
      <c r="B102" s="3" t="s">
        <v>262</v>
      </c>
      <c r="C102" s="3" t="str">
        <f>[1]co2_COICOP!A101</f>
        <v>4.3.3 Refuse collection including skip hire</v>
      </c>
      <c r="D102" s="8">
        <f>'COICOP - CO2'!D102/Population!D$5*1000</f>
        <v>2.5073841033168575E-4</v>
      </c>
      <c r="E102" s="8">
        <f>'COICOP - CO2'!E102/Population!E$5*1000</f>
        <v>0</v>
      </c>
      <c r="F102" s="8">
        <f>'COICOP - CO2'!F102/Population!F$5*1000</f>
        <v>4.2009335072941516E-3</v>
      </c>
      <c r="G102" s="8">
        <f>'COICOP - CO2'!G102/Population!G$5*1000</f>
        <v>1.7980759230902476E-3</v>
      </c>
      <c r="H102" s="8">
        <f>'COICOP - CO2'!H102/Population!H$5*1000</f>
        <v>9.7754904646005919E-4</v>
      </c>
      <c r="I102" s="8">
        <f>'COICOP - CO2'!I102/Population!I$5*1000</f>
        <v>0</v>
      </c>
      <c r="J102" s="8">
        <f>'COICOP - CO2'!J102/Population!J$5*1000</f>
        <v>3.6516726639263669E-3</v>
      </c>
      <c r="K102" s="8">
        <f>'COICOP - CO2'!K102/Population!K$5*1000</f>
        <v>7.8152219214583612E-5</v>
      </c>
      <c r="L102" s="8">
        <f>'COICOP - CO2'!L102/Population!L$5*1000</f>
        <v>2.1037083217954498E-4</v>
      </c>
      <c r="M102" s="8">
        <f>'COICOP - CO2'!M102/Population!M$5*1000</f>
        <v>1.1126295774415036E-3</v>
      </c>
      <c r="N102" s="8">
        <f>'COICOP - CO2'!N102/Population!N$5*1000</f>
        <v>0</v>
      </c>
      <c r="O102" s="8">
        <f>'COICOP - CO2'!O102/Population!O$5*1000</f>
        <v>7.6747609196451045E-5</v>
      </c>
      <c r="P102" s="8">
        <f>'COICOP - CO2'!P102/Population!P$5*1000</f>
        <v>0</v>
      </c>
      <c r="Q102" s="8">
        <f>'COICOP - CO2'!Q102/Population!Q$5*1000</f>
        <v>8.7803023285265808E-4</v>
      </c>
      <c r="R102" s="8">
        <f>'COICOP - CO2'!R102/Population!R$5*1000</f>
        <v>4.3521308961776654E-4</v>
      </c>
      <c r="S102" s="8">
        <f>'COICOP - CO2'!S102/Population!S$5*1000</f>
        <v>1.960960252006096E-4</v>
      </c>
    </row>
    <row r="103" spans="1:19" x14ac:dyDescent="0.45">
      <c r="B103" s="3" t="s">
        <v>263</v>
      </c>
      <c r="C103" s="3" t="str">
        <f>[1]co2_COICOP!A102</f>
        <v>4.4.1 Electricity</v>
      </c>
      <c r="D103" s="8">
        <f>'COICOP - CO2'!D103/Population!D$5*1000</f>
        <v>1.2342053771266497</v>
      </c>
      <c r="E103" s="8">
        <f>'COICOP - CO2'!E103/Population!E$5*1000</f>
        <v>1.1644384419452156</v>
      </c>
      <c r="F103" s="8">
        <f>'COICOP - CO2'!F103/Population!F$5*1000</f>
        <v>1.2465975258897599</v>
      </c>
      <c r="G103" s="8">
        <f>'COICOP - CO2'!G103/Population!G$5*1000</f>
        <v>1.351926088917234</v>
      </c>
      <c r="H103" s="8">
        <f>'COICOP - CO2'!H103/Population!H$5*1000</f>
        <v>1.2459656464356859</v>
      </c>
      <c r="I103" s="8">
        <f>'COICOP - CO2'!I103/Population!I$5*1000</f>
        <v>1.419374101992094</v>
      </c>
      <c r="J103" s="8">
        <f>'COICOP - CO2'!J103/Population!J$5*1000</f>
        <v>1.4309670898741038</v>
      </c>
      <c r="K103" s="8">
        <f>'COICOP - CO2'!K103/Population!K$5*1000</f>
        <v>1.3814585741841205</v>
      </c>
      <c r="L103" s="8">
        <f>'COICOP - CO2'!L103/Population!L$5*1000</f>
        <v>1.2534014494932553</v>
      </c>
      <c r="M103" s="8">
        <f>'COICOP - CO2'!M103/Population!M$5*1000</f>
        <v>1.2237965227920216</v>
      </c>
      <c r="N103" s="8">
        <f>'COICOP - CO2'!N103/Population!N$5*1000</f>
        <v>1.1195179160892066</v>
      </c>
      <c r="O103" s="8">
        <f>'COICOP - CO2'!O103/Population!O$5*1000</f>
        <v>1.118266919414473</v>
      </c>
      <c r="P103" s="8">
        <f>'COICOP - CO2'!P103/Population!P$5*1000</f>
        <v>1.1794943297985432</v>
      </c>
      <c r="Q103" s="8">
        <f>'COICOP - CO2'!Q103/Population!Q$5*1000</f>
        <v>1.031911129499582</v>
      </c>
      <c r="R103" s="8">
        <f>'COICOP - CO2'!R103/Population!R$5*1000</f>
        <v>0.91957547035809784</v>
      </c>
      <c r="S103" s="8">
        <f>'COICOP - CO2'!S103/Population!S$5*1000</f>
        <v>0.82319049758022123</v>
      </c>
    </row>
    <row r="104" spans="1:19" x14ac:dyDescent="0.45">
      <c r="B104" s="3" t="s">
        <v>264</v>
      </c>
      <c r="C104" s="3" t="str">
        <f>[1]co2_COICOP!A103</f>
        <v>4.4.2 Gas</v>
      </c>
      <c r="D104" s="8">
        <f>'COICOP - CO2'!D104/Population!D$5*1000</f>
        <v>1.7657756843687025</v>
      </c>
      <c r="E104" s="8">
        <f>'COICOP - CO2'!E104/Population!E$5*1000</f>
        <v>1.6485005411446794</v>
      </c>
      <c r="F104" s="8">
        <f>'COICOP - CO2'!F104/Population!F$5*1000</f>
        <v>1.8010410005443964</v>
      </c>
      <c r="G104" s="8">
        <f>'COICOP - CO2'!G104/Population!G$5*1000</f>
        <v>1.7856652840936877</v>
      </c>
      <c r="H104" s="8">
        <f>'COICOP - CO2'!H104/Population!H$5*1000</f>
        <v>1.640812966037428</v>
      </c>
      <c r="I104" s="8">
        <f>'COICOP - CO2'!I104/Population!I$5*1000</f>
        <v>1.585035248018235</v>
      </c>
      <c r="J104" s="8">
        <f>'COICOP - CO2'!J104/Population!J$5*1000</f>
        <v>1.5422547756755207</v>
      </c>
      <c r="K104" s="8">
        <f>'COICOP - CO2'!K104/Population!K$5*1000</f>
        <v>1.5708442528485957</v>
      </c>
      <c r="L104" s="8">
        <f>'COICOP - CO2'!L104/Population!L$5*1000</f>
        <v>1.5286291926709858</v>
      </c>
      <c r="M104" s="8">
        <f>'COICOP - CO2'!M104/Population!M$5*1000</f>
        <v>1.6688163016408037</v>
      </c>
      <c r="N104" s="8">
        <f>'COICOP - CO2'!N104/Population!N$5*1000</f>
        <v>1.298821167625432</v>
      </c>
      <c r="O104" s="8">
        <f>'COICOP - CO2'!O104/Population!O$5*1000</f>
        <v>1.5240537777613299</v>
      </c>
      <c r="P104" s="8">
        <f>'COICOP - CO2'!P104/Population!P$5*1000</f>
        <v>1.5709063222924844</v>
      </c>
      <c r="Q104" s="8">
        <f>'COICOP - CO2'!Q104/Population!Q$5*1000</f>
        <v>1.2660016045800104</v>
      </c>
      <c r="R104" s="8">
        <f>'COICOP - CO2'!R104/Population!R$5*1000</f>
        <v>1.2403461783987422</v>
      </c>
      <c r="S104" s="8">
        <f>'COICOP - CO2'!S104/Population!S$5*1000</f>
        <v>1.3457834676442728</v>
      </c>
    </row>
    <row r="105" spans="1:19" x14ac:dyDescent="0.45">
      <c r="B105" s="3" t="s">
        <v>510</v>
      </c>
      <c r="C105" s="3" t="str">
        <f>[1]co2_COICOP!A104</f>
        <v>4.4.3.1 Coal and coke</v>
      </c>
      <c r="D105" s="8">
        <f>'COICOP - CO2'!D105/Population!D$5*1000</f>
        <v>8.5564648246146862E-4</v>
      </c>
      <c r="E105" s="8">
        <f>'COICOP - CO2'!E105/Population!E$5*1000</f>
        <v>1.2886674396099538E-3</v>
      </c>
      <c r="F105" s="8">
        <f>'COICOP - CO2'!F105/Population!F$5*1000</f>
        <v>1.2497887064209098E-3</v>
      </c>
      <c r="G105" s="8">
        <f>'COICOP - CO2'!G105/Population!G$5*1000</f>
        <v>1.783778178471395E-3</v>
      </c>
      <c r="H105" s="8">
        <f>'COICOP - CO2'!H105/Population!H$5*1000</f>
        <v>7.6914900710746469E-4</v>
      </c>
      <c r="I105" s="8">
        <f>'COICOP - CO2'!I105/Population!I$5*1000</f>
        <v>5.2592811970384162E-4</v>
      </c>
      <c r="J105" s="8">
        <f>'COICOP - CO2'!J105/Population!J$5*1000</f>
        <v>6.531519440893664E-4</v>
      </c>
      <c r="K105" s="8">
        <f>'COICOP - CO2'!K105/Population!K$5*1000</f>
        <v>5.530537598798554E-4</v>
      </c>
      <c r="L105" s="8">
        <f>'COICOP - CO2'!L105/Population!L$5*1000</f>
        <v>2.2957873906883318E-4</v>
      </c>
      <c r="M105" s="8">
        <f>'COICOP - CO2'!M105/Population!M$5*1000</f>
        <v>1.890880578394977E-3</v>
      </c>
      <c r="N105" s="8">
        <f>'COICOP - CO2'!N105/Population!N$5*1000</f>
        <v>9.5707021356332704E-4</v>
      </c>
      <c r="O105" s="8">
        <f>'COICOP - CO2'!O105/Population!O$5*1000</f>
        <v>2.6402877459766056E-4</v>
      </c>
      <c r="P105" s="8">
        <f>'COICOP - CO2'!P105/Population!P$5*1000</f>
        <v>5.4824661865703918E-4</v>
      </c>
      <c r="Q105" s="8">
        <f>'COICOP - CO2'!Q105/Population!Q$5*1000</f>
        <v>2.5403099923353015E-4</v>
      </c>
      <c r="R105" s="8">
        <f>'COICOP - CO2'!R105/Population!R$5*1000</f>
        <v>3.4747931921391478E-4</v>
      </c>
      <c r="S105" s="8">
        <f>'COICOP - CO2'!S105/Population!S$5*1000</f>
        <v>4.0217229313993026E-4</v>
      </c>
    </row>
    <row r="106" spans="1:19" x14ac:dyDescent="0.45">
      <c r="C106" s="3" t="str">
        <f>[1]co2_COICOP!A105</f>
        <v>4.4.3.2 Oil for central heating</v>
      </c>
      <c r="D106" s="8">
        <f>'COICOP - CO2'!D106/Population!D$5*1000</f>
        <v>2.7961396703677808E-4</v>
      </c>
      <c r="E106" s="8">
        <f>'COICOP - CO2'!E106/Population!E$5*1000</f>
        <v>0</v>
      </c>
      <c r="F106" s="8">
        <f>'COICOP - CO2'!F106/Population!F$5*1000</f>
        <v>9.7847848690134917E-4</v>
      </c>
      <c r="G106" s="8">
        <f>'COICOP - CO2'!G106/Population!G$5*1000</f>
        <v>0</v>
      </c>
      <c r="H106" s="8">
        <f>'COICOP - CO2'!H106/Population!H$5*1000</f>
        <v>0</v>
      </c>
      <c r="I106" s="8">
        <f>'COICOP - CO2'!I106/Population!I$5*1000</f>
        <v>0</v>
      </c>
      <c r="J106" s="8">
        <f>'COICOP - CO2'!J106/Population!J$5*1000</f>
        <v>0</v>
      </c>
      <c r="K106" s="8">
        <f>'COICOP - CO2'!K106/Population!K$5*1000</f>
        <v>0</v>
      </c>
      <c r="L106" s="8">
        <f>'COICOP - CO2'!L106/Population!L$5*1000</f>
        <v>0</v>
      </c>
      <c r="M106" s="8">
        <f>'COICOP - CO2'!M106/Population!M$5*1000</f>
        <v>0</v>
      </c>
      <c r="N106" s="8">
        <f>'COICOP - CO2'!N106/Population!N$5*1000</f>
        <v>0</v>
      </c>
      <c r="O106" s="8">
        <f>'COICOP - CO2'!O106/Population!O$5*1000</f>
        <v>5.1050787205199875E-4</v>
      </c>
      <c r="P106" s="8">
        <f>'COICOP - CO2'!P106/Population!P$5*1000</f>
        <v>0</v>
      </c>
      <c r="Q106" s="8">
        <f>'COICOP - CO2'!Q106/Population!Q$5*1000</f>
        <v>1.4148751579064563E-3</v>
      </c>
      <c r="R106" s="8">
        <f>'COICOP - CO2'!R106/Population!R$5*1000</f>
        <v>0</v>
      </c>
      <c r="S106" s="8">
        <f>'COICOP - CO2'!S106/Population!S$5*1000</f>
        <v>0</v>
      </c>
    </row>
    <row r="107" spans="1:19" x14ac:dyDescent="0.45">
      <c r="C107" s="3" t="str">
        <f>[1]co2_COICOP!A106</f>
        <v>4.4.3.3 Paraffin, weed, peat, hot water etc</v>
      </c>
      <c r="D107" s="8">
        <f>'COICOP - CO2'!D107/Population!D$5*1000</f>
        <v>3.9312120967805451E-4</v>
      </c>
      <c r="E107" s="8">
        <f>'COICOP - CO2'!E107/Population!E$5*1000</f>
        <v>3.5692979761326963E-5</v>
      </c>
      <c r="F107" s="8">
        <f>'COICOP - CO2'!F107/Population!F$5*1000</f>
        <v>9.2253016231634002E-4</v>
      </c>
      <c r="G107" s="8">
        <f>'COICOP - CO2'!G107/Population!G$5*1000</f>
        <v>1.079911027893318E-4</v>
      </c>
      <c r="H107" s="8">
        <f>'COICOP - CO2'!H107/Population!H$5*1000</f>
        <v>3.4260767619783295E-4</v>
      </c>
      <c r="I107" s="8">
        <f>'COICOP - CO2'!I107/Population!I$5*1000</f>
        <v>1.2517811173329006E-4</v>
      </c>
      <c r="J107" s="8">
        <f>'COICOP - CO2'!J107/Population!J$5*1000</f>
        <v>5.5924776014038707E-4</v>
      </c>
      <c r="K107" s="8">
        <f>'COICOP - CO2'!K107/Population!K$5*1000</f>
        <v>1.411181438130763E-4</v>
      </c>
      <c r="L107" s="8">
        <f>'COICOP - CO2'!L107/Population!L$5*1000</f>
        <v>9.3097028787555178E-5</v>
      </c>
      <c r="M107" s="8">
        <f>'COICOP - CO2'!M107/Population!M$5*1000</f>
        <v>3.19201938326868E-4</v>
      </c>
      <c r="N107" s="8">
        <f>'COICOP - CO2'!N107/Population!N$5*1000</f>
        <v>3.8168809185999892E-4</v>
      </c>
      <c r="O107" s="8">
        <f>'COICOP - CO2'!O107/Population!O$5*1000</f>
        <v>4.5452944050308942E-4</v>
      </c>
      <c r="P107" s="8">
        <f>'COICOP - CO2'!P107/Population!P$5*1000</f>
        <v>0</v>
      </c>
      <c r="Q107" s="8">
        <f>'COICOP - CO2'!Q107/Population!Q$5*1000</f>
        <v>0</v>
      </c>
      <c r="R107" s="8">
        <f>'COICOP - CO2'!R107/Population!R$5*1000</f>
        <v>5.1021048287818035E-4</v>
      </c>
      <c r="S107" s="8">
        <f>'COICOP - CO2'!S107/Population!S$5*1000</f>
        <v>0</v>
      </c>
    </row>
    <row r="108" spans="1:19" x14ac:dyDescent="0.45">
      <c r="A108" s="3" t="s">
        <v>511</v>
      </c>
      <c r="B108" s="3" t="s">
        <v>512</v>
      </c>
      <c r="C108" s="3" t="str">
        <f>[1]co2_COICOP!A107</f>
        <v>5.1.1.1 Furniture</v>
      </c>
      <c r="D108" s="8">
        <f>'COICOP - CO2'!D108/Population!D$5*1000</f>
        <v>0.12412939578164545</v>
      </c>
      <c r="E108" s="8">
        <f>'COICOP - CO2'!E108/Population!E$5*1000</f>
        <v>0.16405357232192139</v>
      </c>
      <c r="F108" s="8">
        <f>'COICOP - CO2'!F108/Population!F$5*1000</f>
        <v>0.13489927951386257</v>
      </c>
      <c r="G108" s="8">
        <f>'COICOP - CO2'!G108/Population!G$5*1000</f>
        <v>0.10858692538028782</v>
      </c>
      <c r="H108" s="8">
        <f>'COICOP - CO2'!H108/Population!H$5*1000</f>
        <v>0.1139789382271605</v>
      </c>
      <c r="I108" s="8">
        <f>'COICOP - CO2'!I108/Population!I$5*1000</f>
        <v>0.14622468464900237</v>
      </c>
      <c r="J108" s="8">
        <f>'COICOP - CO2'!J108/Population!J$5*1000</f>
        <v>0.11044909500566034</v>
      </c>
      <c r="K108" s="8">
        <f>'COICOP - CO2'!K108/Population!K$5*1000</f>
        <v>0.13033422973366693</v>
      </c>
      <c r="L108" s="8">
        <f>'COICOP - CO2'!L108/Population!L$5*1000</f>
        <v>0.14377300248811509</v>
      </c>
      <c r="M108" s="8">
        <f>'COICOP - CO2'!M108/Population!M$5*1000</f>
        <v>0.12602426984902668</v>
      </c>
      <c r="N108" s="8">
        <f>'COICOP - CO2'!N108/Population!N$5*1000</f>
        <v>0.1153440611994799</v>
      </c>
      <c r="O108" s="8">
        <f>'COICOP - CO2'!O108/Population!O$5*1000</f>
        <v>8.9144236158698001E-2</v>
      </c>
      <c r="P108" s="8">
        <f>'COICOP - CO2'!P108/Population!P$5*1000</f>
        <v>0.15647610209231128</v>
      </c>
      <c r="Q108" s="8">
        <f>'COICOP - CO2'!Q108/Population!Q$5*1000</f>
        <v>0.1564755475973264</v>
      </c>
      <c r="R108" s="8">
        <f>'COICOP - CO2'!R108/Population!R$5*1000</f>
        <v>0.2071085842116184</v>
      </c>
      <c r="S108" s="8">
        <f>'COICOP - CO2'!S108/Population!S$5*1000</f>
        <v>0.11521437389258182</v>
      </c>
    </row>
    <row r="109" spans="1:19" x14ac:dyDescent="0.45">
      <c r="C109" s="3" t="str">
        <f>[1]co2_COICOP!A108</f>
        <v>5.1.1.2 Fancy/decorative goods</v>
      </c>
      <c r="D109" s="8">
        <f>'COICOP - CO2'!D109/Population!D$5*1000</f>
        <v>2.6347757297685261E-2</v>
      </c>
      <c r="E109" s="8">
        <f>'COICOP - CO2'!E109/Population!E$5*1000</f>
        <v>2.4310398710029324E-2</v>
      </c>
      <c r="F109" s="8">
        <f>'COICOP - CO2'!F109/Population!F$5*1000</f>
        <v>3.3048839108680651E-2</v>
      </c>
      <c r="G109" s="8">
        <f>'COICOP - CO2'!G109/Population!G$5*1000</f>
        <v>5.5689437579409536E-2</v>
      </c>
      <c r="H109" s="8">
        <f>'COICOP - CO2'!H109/Population!H$5*1000</f>
        <v>7.9431475287370865E-3</v>
      </c>
      <c r="I109" s="8">
        <f>'COICOP - CO2'!I109/Population!I$5*1000</f>
        <v>1.8522462802860254E-2</v>
      </c>
      <c r="J109" s="8">
        <f>'COICOP - CO2'!J109/Population!J$5*1000</f>
        <v>5.6730662074083553E-2</v>
      </c>
      <c r="K109" s="8">
        <f>'COICOP - CO2'!K109/Population!K$5*1000</f>
        <v>1.71106818295001E-2</v>
      </c>
      <c r="L109" s="8">
        <f>'COICOP - CO2'!L109/Population!L$5*1000</f>
        <v>1.0516835691044779E-2</v>
      </c>
      <c r="M109" s="8">
        <f>'COICOP - CO2'!M109/Population!M$5*1000</f>
        <v>2.1009903677881702E-2</v>
      </c>
      <c r="N109" s="8">
        <f>'COICOP - CO2'!N109/Population!N$5*1000</f>
        <v>1.3077666920558711E-2</v>
      </c>
      <c r="O109" s="8">
        <f>'COICOP - CO2'!O109/Population!O$5*1000</f>
        <v>1.4555814781844104E-2</v>
      </c>
      <c r="P109" s="8">
        <f>'COICOP - CO2'!P109/Population!P$5*1000</f>
        <v>7.4234740517080157E-3</v>
      </c>
      <c r="Q109" s="8">
        <f>'COICOP - CO2'!Q109/Population!Q$5*1000</f>
        <v>7.2573264658807226E-3</v>
      </c>
      <c r="R109" s="8">
        <f>'COICOP - CO2'!R109/Population!R$5*1000</f>
        <v>1.2498065324505626E-2</v>
      </c>
      <c r="S109" s="8">
        <f>'COICOP - CO2'!S109/Population!S$5*1000</f>
        <v>1.5831086669250958E-2</v>
      </c>
    </row>
    <row r="110" spans="1:19" x14ac:dyDescent="0.45">
      <c r="C110" s="3" t="str">
        <f>[1]co2_COICOP!A109</f>
        <v>5.1.1.3 Garden furniture</v>
      </c>
      <c r="D110" s="8">
        <f>'COICOP - CO2'!D110/Population!D$5*1000</f>
        <v>7.5433870815022028E-5</v>
      </c>
      <c r="E110" s="8">
        <f>'COICOP - CO2'!E110/Population!E$5*1000</f>
        <v>4.5838145340635576E-3</v>
      </c>
      <c r="F110" s="8">
        <f>'COICOP - CO2'!F110/Population!F$5*1000</f>
        <v>2.5099181032738108E-3</v>
      </c>
      <c r="G110" s="8">
        <f>'COICOP - CO2'!G110/Population!G$5*1000</f>
        <v>5.9641357950977573E-4</v>
      </c>
      <c r="H110" s="8">
        <f>'COICOP - CO2'!H110/Population!H$5*1000</f>
        <v>3.4890586322720456E-4</v>
      </c>
      <c r="I110" s="8">
        <f>'COICOP - CO2'!I110/Population!I$5*1000</f>
        <v>4.0872304551276889E-3</v>
      </c>
      <c r="J110" s="8">
        <f>'COICOP - CO2'!J110/Population!J$5*1000</f>
        <v>8.9833569727805398E-3</v>
      </c>
      <c r="K110" s="8">
        <f>'COICOP - CO2'!K110/Population!K$5*1000</f>
        <v>2.5706247827577827E-3</v>
      </c>
      <c r="L110" s="8">
        <f>'COICOP - CO2'!L110/Population!L$5*1000</f>
        <v>1.3029418850277125E-3</v>
      </c>
      <c r="M110" s="8">
        <f>'COICOP - CO2'!M110/Population!M$5*1000</f>
        <v>4.6765187292927067E-4</v>
      </c>
      <c r="N110" s="8">
        <f>'COICOP - CO2'!N110/Population!N$5*1000</f>
        <v>1.5308871595384231E-3</v>
      </c>
      <c r="O110" s="8">
        <f>'COICOP - CO2'!O110/Population!O$5*1000</f>
        <v>1.4067978769238146E-3</v>
      </c>
      <c r="P110" s="8">
        <f>'COICOP - CO2'!P110/Population!P$5*1000</f>
        <v>3.5703962872067636E-3</v>
      </c>
      <c r="Q110" s="8">
        <f>'COICOP - CO2'!Q110/Population!Q$5*1000</f>
        <v>4.0814573495941437E-3</v>
      </c>
      <c r="R110" s="8">
        <f>'COICOP - CO2'!R110/Population!R$5*1000</f>
        <v>1.6673744589692637E-4</v>
      </c>
      <c r="S110" s="8">
        <f>'COICOP - CO2'!S110/Population!S$5*1000</f>
        <v>1.1912962902216259E-3</v>
      </c>
    </row>
    <row r="111" spans="1:19" x14ac:dyDescent="0.45">
      <c r="B111" s="3" t="s">
        <v>513</v>
      </c>
      <c r="C111" s="3" t="str">
        <f>[1]co2_COICOP!A110</f>
        <v>5.1.2.1 Soft floor coverings</v>
      </c>
      <c r="D111" s="8">
        <f>'COICOP - CO2'!D111/Population!D$5*1000</f>
        <v>2.331182742229276E-2</v>
      </c>
      <c r="E111" s="8">
        <f>'COICOP - CO2'!E111/Population!E$5*1000</f>
        <v>3.9711869988069269E-2</v>
      </c>
      <c r="F111" s="8">
        <f>'COICOP - CO2'!F111/Population!F$5*1000</f>
        <v>5.0177420401161979E-2</v>
      </c>
      <c r="G111" s="8">
        <f>'COICOP - CO2'!G111/Population!G$5*1000</f>
        <v>3.0069131018293491E-2</v>
      </c>
      <c r="H111" s="8">
        <f>'COICOP - CO2'!H111/Population!H$5*1000</f>
        <v>2.3249621404900053E-2</v>
      </c>
      <c r="I111" s="8">
        <f>'COICOP - CO2'!I111/Population!I$5*1000</f>
        <v>1.7005354339176035E-2</v>
      </c>
      <c r="J111" s="8">
        <f>'COICOP - CO2'!J111/Population!J$5*1000</f>
        <v>5.1150480875591542E-2</v>
      </c>
      <c r="K111" s="8">
        <f>'COICOP - CO2'!K111/Population!K$5*1000</f>
        <v>2.9792622583719366E-2</v>
      </c>
      <c r="L111" s="8">
        <f>'COICOP - CO2'!L111/Population!L$5*1000</f>
        <v>2.6214853229259386E-2</v>
      </c>
      <c r="M111" s="8">
        <f>'COICOP - CO2'!M111/Population!M$5*1000</f>
        <v>2.1837453571205596E-2</v>
      </c>
      <c r="N111" s="8">
        <f>'COICOP - CO2'!N111/Population!N$5*1000</f>
        <v>2.9960686815869927E-2</v>
      </c>
      <c r="O111" s="8">
        <f>'COICOP - CO2'!O111/Population!O$5*1000</f>
        <v>9.3821090809950436E-3</v>
      </c>
      <c r="P111" s="8">
        <f>'COICOP - CO2'!P111/Population!P$5*1000</f>
        <v>1.4676967685792644E-2</v>
      </c>
      <c r="Q111" s="8">
        <f>'COICOP - CO2'!Q111/Population!Q$5*1000</f>
        <v>2.0965613578155635E-2</v>
      </c>
      <c r="R111" s="8">
        <f>'COICOP - CO2'!R111/Population!R$5*1000</f>
        <v>2.7523492653489544E-2</v>
      </c>
      <c r="S111" s="8">
        <f>'COICOP - CO2'!S111/Population!S$5*1000</f>
        <v>2.2649798944922462E-2</v>
      </c>
    </row>
    <row r="112" spans="1:19" x14ac:dyDescent="0.45">
      <c r="C112" s="3" t="str">
        <f>[1]co2_COICOP!A111</f>
        <v>5.1.2.2 Hard floor coverings</v>
      </c>
      <c r="D112" s="8">
        <f>'COICOP - CO2'!D112/Population!D$5*1000</f>
        <v>1.1291360624625585E-3</v>
      </c>
      <c r="E112" s="8">
        <f>'COICOP - CO2'!E112/Population!E$5*1000</f>
        <v>1.5563845349452027E-4</v>
      </c>
      <c r="F112" s="8">
        <f>'COICOP - CO2'!F112/Population!F$5*1000</f>
        <v>1.135405128390287E-3</v>
      </c>
      <c r="G112" s="8">
        <f>'COICOP - CO2'!G112/Population!G$5*1000</f>
        <v>3.3438339716700393E-4</v>
      </c>
      <c r="H112" s="8">
        <f>'COICOP - CO2'!H112/Population!H$5*1000</f>
        <v>2.931998357265708E-4</v>
      </c>
      <c r="I112" s="8">
        <f>'COICOP - CO2'!I112/Population!I$5*1000</f>
        <v>3.6365382395750826E-4</v>
      </c>
      <c r="J112" s="8">
        <f>'COICOP - CO2'!J112/Population!J$5*1000</f>
        <v>4.768213189728725E-5</v>
      </c>
      <c r="K112" s="8">
        <f>'COICOP - CO2'!K112/Population!K$5*1000</f>
        <v>1.6064973934106667E-6</v>
      </c>
      <c r="L112" s="8">
        <f>'COICOP - CO2'!L112/Population!L$5*1000</f>
        <v>1.5573166779521879E-5</v>
      </c>
      <c r="M112" s="8">
        <f>'COICOP - CO2'!M112/Population!M$5*1000</f>
        <v>7.2440773035006468E-5</v>
      </c>
      <c r="N112" s="8">
        <f>'COICOP - CO2'!N112/Population!N$5*1000</f>
        <v>3.8404468243330442E-4</v>
      </c>
      <c r="O112" s="8">
        <f>'COICOP - CO2'!O112/Population!O$5*1000</f>
        <v>1.3454625126996786E-5</v>
      </c>
      <c r="P112" s="8">
        <f>'COICOP - CO2'!P112/Population!P$5*1000</f>
        <v>2.2107281630388213E-4</v>
      </c>
      <c r="Q112" s="8">
        <f>'COICOP - CO2'!Q112/Population!Q$5*1000</f>
        <v>2.9903852831177743E-5</v>
      </c>
      <c r="R112" s="8">
        <f>'COICOP - CO2'!R112/Population!R$5*1000</f>
        <v>1.1372487288009143E-4</v>
      </c>
      <c r="S112" s="8">
        <f>'COICOP - CO2'!S112/Population!S$5*1000</f>
        <v>1.0288432924304829E-5</v>
      </c>
    </row>
    <row r="113" spans="2:19" x14ac:dyDescent="0.45">
      <c r="B113" s="3" t="s">
        <v>273</v>
      </c>
      <c r="C113" s="3" t="str">
        <f>[1]co2_COICOP!A112</f>
        <v>5.2.1 Bedroom textiles including duvets and pillows</v>
      </c>
      <c r="D113" s="8">
        <f>'COICOP - CO2'!D113/Population!D$5*1000</f>
        <v>5.816033534868733E-2</v>
      </c>
      <c r="E113" s="8">
        <f>'COICOP - CO2'!E113/Population!E$5*1000</f>
        <v>1.8940743304463981E-2</v>
      </c>
      <c r="F113" s="8">
        <f>'COICOP - CO2'!F113/Population!F$5*1000</f>
        <v>2.42016456940213E-2</v>
      </c>
      <c r="G113" s="8">
        <f>'COICOP - CO2'!G113/Population!G$5*1000</f>
        <v>2.8741570919620166E-2</v>
      </c>
      <c r="H113" s="8">
        <f>'COICOP - CO2'!H113/Population!H$5*1000</f>
        <v>2.1887055539858678E-2</v>
      </c>
      <c r="I113" s="8">
        <f>'COICOP - CO2'!I113/Population!I$5*1000</f>
        <v>1.5171425063893618E-2</v>
      </c>
      <c r="J113" s="8">
        <f>'COICOP - CO2'!J113/Population!J$5*1000</f>
        <v>2.5529785842431537E-2</v>
      </c>
      <c r="K113" s="8">
        <f>'COICOP - CO2'!K113/Population!K$5*1000</f>
        <v>2.0457935092729737E-2</v>
      </c>
      <c r="L113" s="8">
        <f>'COICOP - CO2'!L113/Population!L$5*1000</f>
        <v>2.4832618135021488E-2</v>
      </c>
      <c r="M113" s="8">
        <f>'COICOP - CO2'!M113/Population!M$5*1000</f>
        <v>1.6458674405440601E-2</v>
      </c>
      <c r="N113" s="8">
        <f>'COICOP - CO2'!N113/Population!N$5*1000</f>
        <v>1.409877934389419E-2</v>
      </c>
      <c r="O113" s="8">
        <f>'COICOP - CO2'!O113/Population!O$5*1000</f>
        <v>1.802066123095129E-2</v>
      </c>
      <c r="P113" s="8">
        <f>'COICOP - CO2'!P113/Population!P$5*1000</f>
        <v>8.3467130457573549E-3</v>
      </c>
      <c r="Q113" s="8">
        <f>'COICOP - CO2'!Q113/Population!Q$5*1000</f>
        <v>1.1695575162178059E-2</v>
      </c>
      <c r="R113" s="8">
        <f>'COICOP - CO2'!R113/Population!R$5*1000</f>
        <v>1.4214701510563338E-2</v>
      </c>
      <c r="S113" s="8">
        <f>'COICOP - CO2'!S113/Population!S$5*1000</f>
        <v>1.266242358269834E-2</v>
      </c>
    </row>
    <row r="114" spans="2:19" x14ac:dyDescent="0.45">
      <c r="B114" s="3" t="s">
        <v>274</v>
      </c>
      <c r="C114" s="3" t="str">
        <f>[1]co2_COICOP!A113</f>
        <v>5.2.2 Other household textiles, including cushions,towells, curtains</v>
      </c>
      <c r="D114" s="8">
        <f>'COICOP - CO2'!D114/Population!D$5*1000</f>
        <v>3.9451801337877714E-2</v>
      </c>
      <c r="E114" s="8">
        <f>'COICOP - CO2'!E114/Population!E$5*1000</f>
        <v>1.7939526952927481E-2</v>
      </c>
      <c r="F114" s="8">
        <f>'COICOP - CO2'!F114/Population!F$5*1000</f>
        <v>2.7844092627716022E-2</v>
      </c>
      <c r="G114" s="8">
        <f>'COICOP - CO2'!G114/Population!G$5*1000</f>
        <v>1.9878725394209353E-2</v>
      </c>
      <c r="H114" s="8">
        <f>'COICOP - CO2'!H114/Population!H$5*1000</f>
        <v>1.5776771892031187E-2</v>
      </c>
      <c r="I114" s="8">
        <f>'COICOP - CO2'!I114/Population!I$5*1000</f>
        <v>3.8034006643262355E-2</v>
      </c>
      <c r="J114" s="8">
        <f>'COICOP - CO2'!J114/Population!J$5*1000</f>
        <v>3.7834666232640569E-2</v>
      </c>
      <c r="K114" s="8">
        <f>'COICOP - CO2'!K114/Population!K$5*1000</f>
        <v>1.7839870749986865E-2</v>
      </c>
      <c r="L114" s="8">
        <f>'COICOP - CO2'!L114/Population!L$5*1000</f>
        <v>2.603678462638993E-2</v>
      </c>
      <c r="M114" s="8">
        <f>'COICOP - CO2'!M114/Population!M$5*1000</f>
        <v>2.5563183483377397E-2</v>
      </c>
      <c r="N114" s="8">
        <f>'COICOP - CO2'!N114/Population!N$5*1000</f>
        <v>2.1447733047729716E-2</v>
      </c>
      <c r="O114" s="8">
        <f>'COICOP - CO2'!O114/Population!O$5*1000</f>
        <v>8.7068823248339054E-3</v>
      </c>
      <c r="P114" s="8">
        <f>'COICOP - CO2'!P114/Population!P$5*1000</f>
        <v>1.4969339550270263E-2</v>
      </c>
      <c r="Q114" s="8">
        <f>'COICOP - CO2'!Q114/Population!Q$5*1000</f>
        <v>1.8842313777471028E-2</v>
      </c>
      <c r="R114" s="8">
        <f>'COICOP - CO2'!R114/Population!R$5*1000</f>
        <v>1.4695924597627138E-2</v>
      </c>
      <c r="S114" s="8">
        <f>'COICOP - CO2'!S114/Population!S$5*1000</f>
        <v>7.7763602654548937E-3</v>
      </c>
    </row>
    <row r="115" spans="2:19" x14ac:dyDescent="0.45">
      <c r="B115" s="3" t="s">
        <v>275</v>
      </c>
      <c r="C115" s="3" t="str">
        <f>[1]co2_COICOP!A114</f>
        <v>5.3.1 Gas cookers</v>
      </c>
      <c r="D115" s="8">
        <f>'COICOP - CO2'!D115/Population!D$5*1000</f>
        <v>1.9467709765468889E-3</v>
      </c>
      <c r="E115" s="8">
        <f>'COICOP - CO2'!E115/Population!E$5*1000</f>
        <v>4.4452681881852795E-3</v>
      </c>
      <c r="F115" s="8">
        <f>'COICOP - CO2'!F115/Population!F$5*1000</f>
        <v>4.7619029624950597E-5</v>
      </c>
      <c r="G115" s="8">
        <f>'COICOP - CO2'!G115/Population!G$5*1000</f>
        <v>1.052931853582726E-2</v>
      </c>
      <c r="H115" s="8">
        <f>'COICOP - CO2'!H115/Population!H$5*1000</f>
        <v>0</v>
      </c>
      <c r="I115" s="8">
        <f>'COICOP - CO2'!I115/Population!I$5*1000</f>
        <v>0</v>
      </c>
      <c r="J115" s="8">
        <f>'COICOP - CO2'!J115/Population!J$5*1000</f>
        <v>0</v>
      </c>
      <c r="K115" s="8">
        <f>'COICOP - CO2'!K115/Population!K$5*1000</f>
        <v>4.75467948303669E-3</v>
      </c>
      <c r="L115" s="8">
        <f>'COICOP - CO2'!L115/Population!L$5*1000</f>
        <v>0</v>
      </c>
      <c r="M115" s="8">
        <f>'COICOP - CO2'!M115/Population!M$5*1000</f>
        <v>0</v>
      </c>
      <c r="N115" s="8">
        <f>'COICOP - CO2'!N115/Population!N$5*1000</f>
        <v>0</v>
      </c>
      <c r="O115" s="8">
        <f>'COICOP - CO2'!O115/Population!O$5*1000</f>
        <v>1.4246510332752214E-4</v>
      </c>
      <c r="P115" s="8">
        <f>'COICOP - CO2'!P115/Population!P$5*1000</f>
        <v>9.0507107429924094E-5</v>
      </c>
      <c r="Q115" s="8">
        <f>'COICOP - CO2'!Q115/Population!Q$5*1000</f>
        <v>1.2316887333014098E-4</v>
      </c>
      <c r="R115" s="8">
        <f>'COICOP - CO2'!R115/Population!R$5*1000</f>
        <v>0</v>
      </c>
      <c r="S115" s="8">
        <f>'COICOP - CO2'!S115/Population!S$5*1000</f>
        <v>1.5561445638673783E-3</v>
      </c>
    </row>
    <row r="116" spans="2:19" x14ac:dyDescent="0.45">
      <c r="B116" s="3" t="s">
        <v>276</v>
      </c>
      <c r="C116" s="3" t="str">
        <f>[1]co2_COICOP!A115</f>
        <v>5.3.2 Electric cookers, combined gas/electric cookers</v>
      </c>
      <c r="D116" s="8">
        <f>'COICOP - CO2'!D116/Population!D$5*1000</f>
        <v>1.995610392085086E-2</v>
      </c>
      <c r="E116" s="8">
        <f>'COICOP - CO2'!E116/Population!E$5*1000</f>
        <v>3.8556687971241441E-4</v>
      </c>
      <c r="F116" s="8">
        <f>'COICOP - CO2'!F116/Population!F$5*1000</f>
        <v>1.0922228664296144E-3</v>
      </c>
      <c r="G116" s="8">
        <f>'COICOP - CO2'!G116/Population!G$5*1000</f>
        <v>1.0318639828846791E-3</v>
      </c>
      <c r="H116" s="8">
        <f>'COICOP - CO2'!H116/Population!H$5*1000</f>
        <v>3.7240272697741054E-4</v>
      </c>
      <c r="I116" s="8">
        <f>'COICOP - CO2'!I116/Population!I$5*1000</f>
        <v>2.8721011603021466E-4</v>
      </c>
      <c r="J116" s="8">
        <f>'COICOP - CO2'!J116/Population!J$5*1000</f>
        <v>4.7920760578494797E-3</v>
      </c>
      <c r="K116" s="8">
        <f>'COICOP - CO2'!K116/Population!K$5*1000</f>
        <v>1.3841177133665911E-4</v>
      </c>
      <c r="L116" s="8">
        <f>'COICOP - CO2'!L116/Population!L$5*1000</f>
        <v>3.3405045417120397E-4</v>
      </c>
      <c r="M116" s="8">
        <f>'COICOP - CO2'!M116/Population!M$5*1000</f>
        <v>1.506050427490671E-3</v>
      </c>
      <c r="N116" s="8">
        <f>'COICOP - CO2'!N116/Population!N$5*1000</f>
        <v>2.4332094620155885E-3</v>
      </c>
      <c r="O116" s="8">
        <f>'COICOP - CO2'!O116/Population!O$5*1000</f>
        <v>0</v>
      </c>
      <c r="P116" s="8">
        <f>'COICOP - CO2'!P116/Population!P$5*1000</f>
        <v>1.1843431864626245E-4</v>
      </c>
      <c r="Q116" s="8">
        <f>'COICOP - CO2'!Q116/Population!Q$5*1000</f>
        <v>1.3095754648435448E-5</v>
      </c>
      <c r="R116" s="8">
        <f>'COICOP - CO2'!R116/Population!R$5*1000</f>
        <v>0</v>
      </c>
      <c r="S116" s="8">
        <f>'COICOP - CO2'!S116/Population!S$5*1000</f>
        <v>9.4080608996880032E-5</v>
      </c>
    </row>
    <row r="117" spans="2:19" x14ac:dyDescent="0.45">
      <c r="B117" s="3" t="s">
        <v>277</v>
      </c>
      <c r="C117" s="3" t="str">
        <f>[1]co2_COICOP!A116</f>
        <v>5.3.3 Clothes washing machines and clothes drying machines</v>
      </c>
      <c r="D117" s="8">
        <f>'COICOP - CO2'!D117/Population!D$5*1000</f>
        <v>9.1940856757416686E-3</v>
      </c>
      <c r="E117" s="8">
        <f>'COICOP - CO2'!E117/Population!E$5*1000</f>
        <v>9.6468840393341884E-3</v>
      </c>
      <c r="F117" s="8">
        <f>'COICOP - CO2'!F117/Population!F$5*1000</f>
        <v>4.0338506923718476E-3</v>
      </c>
      <c r="G117" s="8">
        <f>'COICOP - CO2'!G117/Population!G$5*1000</f>
        <v>3.5310615427120557E-3</v>
      </c>
      <c r="H117" s="8">
        <f>'COICOP - CO2'!H117/Population!H$5*1000</f>
        <v>3.6952538985140127E-3</v>
      </c>
      <c r="I117" s="8">
        <f>'COICOP - CO2'!I117/Population!I$5*1000</f>
        <v>6.0748198759658601E-3</v>
      </c>
      <c r="J117" s="8">
        <f>'COICOP - CO2'!J117/Population!J$5*1000</f>
        <v>1.1216848503621283E-2</v>
      </c>
      <c r="K117" s="8">
        <f>'COICOP - CO2'!K117/Population!K$5*1000</f>
        <v>9.7668440966573993E-3</v>
      </c>
      <c r="L117" s="8">
        <f>'COICOP - CO2'!L117/Population!L$5*1000</f>
        <v>4.2056536309846076E-3</v>
      </c>
      <c r="M117" s="8">
        <f>'COICOP - CO2'!M117/Population!M$5*1000</f>
        <v>8.4213092758706407E-3</v>
      </c>
      <c r="N117" s="8">
        <f>'COICOP - CO2'!N117/Population!N$5*1000</f>
        <v>3.9682018016603537E-3</v>
      </c>
      <c r="O117" s="8">
        <f>'COICOP - CO2'!O117/Population!O$5*1000</f>
        <v>1.0862008834829829E-5</v>
      </c>
      <c r="P117" s="8">
        <f>'COICOP - CO2'!P117/Population!P$5*1000</f>
        <v>1.0779869152982141E-3</v>
      </c>
      <c r="Q117" s="8">
        <f>'COICOP - CO2'!Q117/Population!Q$5*1000</f>
        <v>1.2010136485910141E-3</v>
      </c>
      <c r="R117" s="8">
        <f>'COICOP - CO2'!R117/Population!R$5*1000</f>
        <v>8.1806490871784248E-4</v>
      </c>
      <c r="S117" s="8">
        <f>'COICOP - CO2'!S117/Population!S$5*1000</f>
        <v>4.0442314956147348E-5</v>
      </c>
    </row>
    <row r="118" spans="2:19" x14ac:dyDescent="0.45">
      <c r="B118" s="3" t="s">
        <v>278</v>
      </c>
      <c r="C118" s="3" t="str">
        <f>[1]co2_COICOP!A117</f>
        <v>5.3.4 Refridgerators, freezers and fridge freezers</v>
      </c>
      <c r="D118" s="8">
        <f>'COICOP - CO2'!D118/Population!D$5*1000</f>
        <v>1.3979796276758209E-2</v>
      </c>
      <c r="E118" s="8">
        <f>'COICOP - CO2'!E118/Population!E$5*1000</f>
        <v>5.6248773764025822E-3</v>
      </c>
      <c r="F118" s="8">
        <f>'COICOP - CO2'!F118/Population!F$5*1000</f>
        <v>4.7174814691122178E-3</v>
      </c>
      <c r="G118" s="8">
        <f>'COICOP - CO2'!G118/Population!G$5*1000</f>
        <v>1.5031245187772191E-3</v>
      </c>
      <c r="H118" s="8">
        <f>'COICOP - CO2'!H118/Population!H$5*1000</f>
        <v>7.6566231984758393E-4</v>
      </c>
      <c r="I118" s="8">
        <f>'COICOP - CO2'!I118/Population!I$5*1000</f>
        <v>2.8126439226218821E-2</v>
      </c>
      <c r="J118" s="8">
        <f>'COICOP - CO2'!J118/Population!J$5*1000</f>
        <v>5.7396222883665466E-3</v>
      </c>
      <c r="K118" s="8">
        <f>'COICOP - CO2'!K118/Population!K$5*1000</f>
        <v>1.7207963720001895E-2</v>
      </c>
      <c r="L118" s="8">
        <f>'COICOP - CO2'!L118/Population!L$5*1000</f>
        <v>9.1652670328609925E-4</v>
      </c>
      <c r="M118" s="8">
        <f>'COICOP - CO2'!M118/Population!M$5*1000</f>
        <v>5.6846836823959308E-3</v>
      </c>
      <c r="N118" s="8">
        <f>'COICOP - CO2'!N118/Population!N$5*1000</f>
        <v>2.7259598579603473E-3</v>
      </c>
      <c r="O118" s="8">
        <f>'COICOP - CO2'!O118/Population!O$5*1000</f>
        <v>5.5329049657455765E-5</v>
      </c>
      <c r="P118" s="8">
        <f>'COICOP - CO2'!P118/Population!P$5*1000</f>
        <v>1.7002230153441821E-4</v>
      </c>
      <c r="Q118" s="8">
        <f>'COICOP - CO2'!Q118/Population!Q$5*1000</f>
        <v>1.6012190463718749E-5</v>
      </c>
      <c r="R118" s="8">
        <f>'COICOP - CO2'!R118/Population!R$5*1000</f>
        <v>1.6083896806937077E-4</v>
      </c>
      <c r="S118" s="8">
        <f>'COICOP - CO2'!S118/Population!S$5*1000</f>
        <v>3.5814575012710867E-5</v>
      </c>
    </row>
    <row r="119" spans="2:19" x14ac:dyDescent="0.45">
      <c r="B119" s="3" t="s">
        <v>279</v>
      </c>
      <c r="C119" s="3" t="str">
        <f>[1]co2_COICOP!A118</f>
        <v>5.3.5 Other major electrical appliances e.g. dish washers, microaves, vacuum cleaners, heaters</v>
      </c>
      <c r="D119" s="8">
        <f>'COICOP - CO2'!D119/Population!D$5*1000</f>
        <v>1.431493591599836E-2</v>
      </c>
      <c r="E119" s="8">
        <f>'COICOP - CO2'!E119/Population!E$5*1000</f>
        <v>8.3343262281527913E-3</v>
      </c>
      <c r="F119" s="8">
        <f>'COICOP - CO2'!F119/Population!F$5*1000</f>
        <v>2.6962293954976041E-2</v>
      </c>
      <c r="G119" s="8">
        <f>'COICOP - CO2'!G119/Population!G$5*1000</f>
        <v>2.0484088959112606E-2</v>
      </c>
      <c r="H119" s="8">
        <f>'COICOP - CO2'!H119/Population!H$5*1000</f>
        <v>1.9153940516011225E-2</v>
      </c>
      <c r="I119" s="8">
        <f>'COICOP - CO2'!I119/Population!I$5*1000</f>
        <v>3.5489372140601475E-3</v>
      </c>
      <c r="J119" s="8">
        <f>'COICOP - CO2'!J119/Population!J$5*1000</f>
        <v>2.3772082302453673E-2</v>
      </c>
      <c r="K119" s="8">
        <f>'COICOP - CO2'!K119/Population!K$5*1000</f>
        <v>8.6495211024101744E-3</v>
      </c>
      <c r="L119" s="8">
        <f>'COICOP - CO2'!L119/Population!L$5*1000</f>
        <v>4.8543302706032026E-3</v>
      </c>
      <c r="M119" s="8">
        <f>'COICOP - CO2'!M119/Population!M$5*1000</f>
        <v>5.1781898191813527E-3</v>
      </c>
      <c r="N119" s="8">
        <f>'COICOP - CO2'!N119/Population!N$5*1000</f>
        <v>6.2062702596046397E-3</v>
      </c>
      <c r="O119" s="8">
        <f>'COICOP - CO2'!O119/Population!O$5*1000</f>
        <v>2.4743296738045399E-3</v>
      </c>
      <c r="P119" s="8">
        <f>'COICOP - CO2'!P119/Population!P$5*1000</f>
        <v>5.6123865031086594E-3</v>
      </c>
      <c r="Q119" s="8">
        <f>'COICOP - CO2'!Q119/Population!Q$5*1000</f>
        <v>7.0782462567386766E-4</v>
      </c>
      <c r="R119" s="8">
        <f>'COICOP - CO2'!R119/Population!R$5*1000</f>
        <v>5.5127530079371861E-3</v>
      </c>
      <c r="S119" s="8">
        <f>'COICOP - CO2'!S119/Population!S$5*1000</f>
        <v>7.7636799598992381E-3</v>
      </c>
    </row>
    <row r="120" spans="2:19" x14ac:dyDescent="0.45">
      <c r="B120" s="3" t="s">
        <v>280</v>
      </c>
      <c r="C120" s="3" t="str">
        <f>[1]co2_COICOP!A119</f>
        <v>5.3.6 Fire extinguishers</v>
      </c>
      <c r="D120" s="8">
        <f>'COICOP - CO2'!D120/Population!D$5*1000</f>
        <v>0</v>
      </c>
      <c r="E120" s="8">
        <f>'COICOP - CO2'!E120/Population!E$5*1000</f>
        <v>3.1632153996868711E-4</v>
      </c>
      <c r="F120" s="8">
        <f>'COICOP - CO2'!F120/Population!F$5*1000</f>
        <v>2.1091202981499377E-4</v>
      </c>
      <c r="G120" s="8">
        <f>'COICOP - CO2'!G120/Population!G$5*1000</f>
        <v>0</v>
      </c>
      <c r="H120" s="8">
        <f>'COICOP - CO2'!H120/Population!H$5*1000</f>
        <v>0</v>
      </c>
      <c r="I120" s="8">
        <f>'COICOP - CO2'!I120/Population!I$5*1000</f>
        <v>0</v>
      </c>
      <c r="J120" s="8">
        <f>'COICOP - CO2'!J120/Population!J$5*1000</f>
        <v>1.2993365194242149E-3</v>
      </c>
      <c r="K120" s="8">
        <f>'COICOP - CO2'!K120/Population!K$5*1000</f>
        <v>1.7777178729517845E-4</v>
      </c>
      <c r="L120" s="8">
        <f>'COICOP - CO2'!L120/Population!L$5*1000</f>
        <v>0</v>
      </c>
      <c r="M120" s="8">
        <f>'COICOP - CO2'!M120/Population!M$5*1000</f>
        <v>0</v>
      </c>
      <c r="N120" s="8">
        <f>'COICOP - CO2'!N120/Population!N$5*1000</f>
        <v>0</v>
      </c>
      <c r="O120" s="8">
        <f>'COICOP - CO2'!O120/Population!O$5*1000</f>
        <v>0</v>
      </c>
      <c r="P120" s="8">
        <f>'COICOP - CO2'!P120/Population!P$5*1000</f>
        <v>0</v>
      </c>
      <c r="Q120" s="8">
        <f>'COICOP - CO2'!Q120/Population!Q$5*1000</f>
        <v>0</v>
      </c>
      <c r="R120" s="8">
        <f>'COICOP - CO2'!R120/Population!R$5*1000</f>
        <v>0</v>
      </c>
      <c r="S120" s="8">
        <f>'COICOP - CO2'!S120/Population!S$5*1000</f>
        <v>1.0611779397001652E-4</v>
      </c>
    </row>
    <row r="121" spans="2:19" x14ac:dyDescent="0.45">
      <c r="B121" s="3" t="s">
        <v>281</v>
      </c>
      <c r="C121" s="3" t="str">
        <f>[1]co2_COICOP!A120</f>
        <v>5.3.7 Small electric household appliances</v>
      </c>
      <c r="D121" s="8">
        <f>'COICOP - CO2'!D121/Population!D$5*1000</f>
        <v>5.506347843536416E-3</v>
      </c>
      <c r="E121" s="8">
        <f>'COICOP - CO2'!E121/Population!E$5*1000</f>
        <v>1.191918954127294E-2</v>
      </c>
      <c r="F121" s="8">
        <f>'COICOP - CO2'!F121/Population!F$5*1000</f>
        <v>9.2951673351705944E-3</v>
      </c>
      <c r="G121" s="8">
        <f>'COICOP - CO2'!G121/Population!G$5*1000</f>
        <v>7.8119840105947526E-3</v>
      </c>
      <c r="H121" s="8">
        <f>'COICOP - CO2'!H121/Population!H$5*1000</f>
        <v>9.090114773392383E-3</v>
      </c>
      <c r="I121" s="8">
        <f>'COICOP - CO2'!I121/Population!I$5*1000</f>
        <v>1.098896003890043E-2</v>
      </c>
      <c r="J121" s="8">
        <f>'COICOP - CO2'!J121/Population!J$5*1000</f>
        <v>9.2381876630062334E-3</v>
      </c>
      <c r="K121" s="8">
        <f>'COICOP - CO2'!K121/Population!K$5*1000</f>
        <v>7.3611762624664207E-3</v>
      </c>
      <c r="L121" s="8">
        <f>'COICOP - CO2'!L121/Population!L$5*1000</f>
        <v>1.6644387668607605E-3</v>
      </c>
      <c r="M121" s="8">
        <f>'COICOP - CO2'!M121/Population!M$5*1000</f>
        <v>1.2492388751297566E-3</v>
      </c>
      <c r="N121" s="8">
        <f>'COICOP - CO2'!N121/Population!N$5*1000</f>
        <v>1.443099555401259E-3</v>
      </c>
      <c r="O121" s="8">
        <f>'COICOP - CO2'!O121/Population!O$5*1000</f>
        <v>1.6106346255678875E-3</v>
      </c>
      <c r="P121" s="8">
        <f>'COICOP - CO2'!P121/Population!P$5*1000</f>
        <v>2.0649028034650536E-3</v>
      </c>
      <c r="Q121" s="8">
        <f>'COICOP - CO2'!Q121/Population!Q$5*1000</f>
        <v>2.4772062085602351E-3</v>
      </c>
      <c r="R121" s="8">
        <f>'COICOP - CO2'!R121/Population!R$5*1000</f>
        <v>3.1076263876112288E-3</v>
      </c>
      <c r="S121" s="8">
        <f>'COICOP - CO2'!S121/Population!S$5*1000</f>
        <v>1.8738596834255131E-3</v>
      </c>
    </row>
    <row r="122" spans="2:19" x14ac:dyDescent="0.45">
      <c r="B122" s="3" t="s">
        <v>282</v>
      </c>
      <c r="C122" s="3" t="str">
        <f>[1]co2_COICOP!A121</f>
        <v>5.3.8 Spare parts for appliances and repairs</v>
      </c>
      <c r="D122" s="8">
        <f>'COICOP - CO2'!D122/Population!D$5*1000</f>
        <v>1.3495007347715318E-3</v>
      </c>
      <c r="E122" s="8">
        <f>'COICOP - CO2'!E122/Population!E$5*1000</f>
        <v>6.0856743858206724E-3</v>
      </c>
      <c r="F122" s="8">
        <f>'COICOP - CO2'!F122/Population!F$5*1000</f>
        <v>5.2863230212074584E-3</v>
      </c>
      <c r="G122" s="8">
        <f>'COICOP - CO2'!G122/Population!G$5*1000</f>
        <v>5.7007761458493034E-3</v>
      </c>
      <c r="H122" s="8">
        <f>'COICOP - CO2'!H122/Population!H$5*1000</f>
        <v>2.1144281238593791E-3</v>
      </c>
      <c r="I122" s="8">
        <f>'COICOP - CO2'!I122/Population!I$5*1000</f>
        <v>3.799674384308371E-3</v>
      </c>
      <c r="J122" s="8">
        <f>'COICOP - CO2'!J122/Population!J$5*1000</f>
        <v>1.0105371384457275E-3</v>
      </c>
      <c r="K122" s="8">
        <f>'COICOP - CO2'!K122/Population!K$5*1000</f>
        <v>1.1856476811977368E-3</v>
      </c>
      <c r="L122" s="8">
        <f>'COICOP - CO2'!L122/Population!L$5*1000</f>
        <v>6.6877244568307496E-4</v>
      </c>
      <c r="M122" s="8">
        <f>'COICOP - CO2'!M122/Population!M$5*1000</f>
        <v>1.115659324590165E-4</v>
      </c>
      <c r="N122" s="8">
        <f>'COICOP - CO2'!N122/Population!N$5*1000</f>
        <v>5.6323744712510901E-3</v>
      </c>
      <c r="O122" s="8">
        <f>'COICOP - CO2'!O122/Population!O$5*1000</f>
        <v>1.6306555764966767E-3</v>
      </c>
      <c r="P122" s="8">
        <f>'COICOP - CO2'!P122/Population!P$5*1000</f>
        <v>2.51244291007873E-3</v>
      </c>
      <c r="Q122" s="8">
        <f>'COICOP - CO2'!Q122/Population!Q$5*1000</f>
        <v>1.5980481565132803E-3</v>
      </c>
      <c r="R122" s="8">
        <f>'COICOP - CO2'!R122/Population!R$5*1000</f>
        <v>1.3901799558460549E-3</v>
      </c>
      <c r="S122" s="8">
        <f>'COICOP - CO2'!S122/Population!S$5*1000</f>
        <v>1.7704426629601775E-3</v>
      </c>
    </row>
    <row r="123" spans="2:19" x14ac:dyDescent="0.45">
      <c r="B123" s="3" t="s">
        <v>283</v>
      </c>
      <c r="C123" s="3" t="str">
        <f>[1]co2_COICOP!A122</f>
        <v>5.3.9 Rental/hire of major hhold appliances</v>
      </c>
      <c r="D123" s="8">
        <f>'COICOP - CO2'!D123/Population!D$5*1000</f>
        <v>0</v>
      </c>
      <c r="E123" s="8">
        <f>'COICOP - CO2'!E123/Population!E$5*1000</f>
        <v>0</v>
      </c>
      <c r="F123" s="8">
        <f>'COICOP - CO2'!F123/Population!F$5*1000</f>
        <v>1.113637502775077E-3</v>
      </c>
      <c r="G123" s="8">
        <f>'COICOP - CO2'!G123/Population!G$5*1000</f>
        <v>0</v>
      </c>
      <c r="H123" s="8">
        <f>'COICOP - CO2'!H123/Population!H$5*1000</f>
        <v>2.5256474404661256E-4</v>
      </c>
      <c r="I123" s="8">
        <f>'COICOP - CO2'!I123/Population!I$5*1000</f>
        <v>0</v>
      </c>
      <c r="J123" s="8">
        <f>'COICOP - CO2'!J123/Population!J$5*1000</f>
        <v>0</v>
      </c>
      <c r="K123" s="8">
        <f>'COICOP - CO2'!K123/Population!K$5*1000</f>
        <v>3.2363549162920492E-4</v>
      </c>
      <c r="L123" s="8">
        <f>'COICOP - CO2'!L123/Population!L$5*1000</f>
        <v>3.4174250831221325E-4</v>
      </c>
      <c r="M123" s="8">
        <f>'COICOP - CO2'!M123/Population!M$5*1000</f>
        <v>0</v>
      </c>
      <c r="N123" s="8">
        <f>'COICOP - CO2'!N123/Population!N$5*1000</f>
        <v>0</v>
      </c>
      <c r="O123" s="8">
        <f>'COICOP - CO2'!O123/Population!O$5*1000</f>
        <v>0</v>
      </c>
      <c r="P123" s="8">
        <f>'COICOP - CO2'!P123/Population!P$5*1000</f>
        <v>0</v>
      </c>
      <c r="Q123" s="8">
        <f>'COICOP - CO2'!Q123/Population!Q$5*1000</f>
        <v>0</v>
      </c>
      <c r="R123" s="8">
        <f>'COICOP - CO2'!R123/Population!R$5*1000</f>
        <v>0</v>
      </c>
      <c r="S123" s="8">
        <f>'COICOP - CO2'!S123/Population!S$5*1000</f>
        <v>0</v>
      </c>
    </row>
    <row r="124" spans="2:19" x14ac:dyDescent="0.45">
      <c r="B124" s="3" t="s">
        <v>284</v>
      </c>
      <c r="C124" s="3" t="str">
        <f>[1]co2_COICOP!A123</f>
        <v>5.4.1 Glassware, china, pottery, cutlery and silverware</v>
      </c>
      <c r="D124" s="8">
        <f>'COICOP - CO2'!D124/Population!D$5*1000</f>
        <v>3.716900694568092E-2</v>
      </c>
      <c r="E124" s="8">
        <f>'COICOP - CO2'!E124/Population!E$5*1000</f>
        <v>3.1688456838981749E-2</v>
      </c>
      <c r="F124" s="8">
        <f>'COICOP - CO2'!F124/Population!F$5*1000</f>
        <v>6.1389861842898324E-2</v>
      </c>
      <c r="G124" s="8">
        <f>'COICOP - CO2'!G124/Population!G$5*1000</f>
        <v>4.8422844437593628E-2</v>
      </c>
      <c r="H124" s="8">
        <f>'COICOP - CO2'!H124/Population!H$5*1000</f>
        <v>4.4292339710965384E-2</v>
      </c>
      <c r="I124" s="8">
        <f>'COICOP - CO2'!I124/Population!I$5*1000</f>
        <v>4.8477210598314967E-2</v>
      </c>
      <c r="J124" s="8">
        <f>'COICOP - CO2'!J124/Population!J$5*1000</f>
        <v>3.3875421811002573E-2</v>
      </c>
      <c r="K124" s="8">
        <f>'COICOP - CO2'!K124/Population!K$5*1000</f>
        <v>3.2906553794801757E-2</v>
      </c>
      <c r="L124" s="8">
        <f>'COICOP - CO2'!L124/Population!L$5*1000</f>
        <v>1.7223100998930294E-2</v>
      </c>
      <c r="M124" s="8">
        <f>'COICOP - CO2'!M124/Population!M$5*1000</f>
        <v>3.2042772830677219E-2</v>
      </c>
      <c r="N124" s="8">
        <f>'COICOP - CO2'!N124/Population!N$5*1000</f>
        <v>3.8660129488324271E-2</v>
      </c>
      <c r="O124" s="8">
        <f>'COICOP - CO2'!O124/Population!O$5*1000</f>
        <v>2.5561565901798793E-2</v>
      </c>
      <c r="P124" s="8">
        <f>'COICOP - CO2'!P124/Population!P$5*1000</f>
        <v>4.0526266754984927E-2</v>
      </c>
      <c r="Q124" s="8">
        <f>'COICOP - CO2'!Q124/Population!Q$5*1000</f>
        <v>2.8647466933789039E-2</v>
      </c>
      <c r="R124" s="8">
        <f>'COICOP - CO2'!R124/Population!R$5*1000</f>
        <v>1.7896481200155384E-2</v>
      </c>
      <c r="S124" s="8">
        <f>'COICOP - CO2'!S124/Population!S$5*1000</f>
        <v>1.5925015490143652E-2</v>
      </c>
    </row>
    <row r="125" spans="2:19" x14ac:dyDescent="0.45">
      <c r="B125" s="3" t="s">
        <v>285</v>
      </c>
      <c r="C125" s="3" t="str">
        <f>[1]co2_COICOP!A124</f>
        <v>5.4.2 Kitchen and domestic utensils</v>
      </c>
      <c r="D125" s="8">
        <f>'COICOP - CO2'!D125/Population!D$5*1000</f>
        <v>5.0754402941773462E-2</v>
      </c>
      <c r="E125" s="8">
        <f>'COICOP - CO2'!E125/Population!E$5*1000</f>
        <v>2.9666582574104473E-2</v>
      </c>
      <c r="F125" s="8">
        <f>'COICOP - CO2'!F125/Population!F$5*1000</f>
        <v>3.627349239746222E-2</v>
      </c>
      <c r="G125" s="8">
        <f>'COICOP - CO2'!G125/Population!G$5*1000</f>
        <v>4.1001847559272948E-2</v>
      </c>
      <c r="H125" s="8">
        <f>'COICOP - CO2'!H125/Population!H$5*1000</f>
        <v>3.9216506463571506E-2</v>
      </c>
      <c r="I125" s="8">
        <f>'COICOP - CO2'!I125/Population!I$5*1000</f>
        <v>4.5852796469043153E-2</v>
      </c>
      <c r="J125" s="8">
        <f>'COICOP - CO2'!J125/Population!J$5*1000</f>
        <v>3.0211652698783415E-2</v>
      </c>
      <c r="K125" s="8">
        <f>'COICOP - CO2'!K125/Population!K$5*1000</f>
        <v>5.1411629105276746E-2</v>
      </c>
      <c r="L125" s="8">
        <f>'COICOP - CO2'!L125/Population!L$5*1000</f>
        <v>3.5354575427874652E-2</v>
      </c>
      <c r="M125" s="8">
        <f>'COICOP - CO2'!M125/Population!M$5*1000</f>
        <v>2.5701624345898781E-2</v>
      </c>
      <c r="N125" s="8">
        <f>'COICOP - CO2'!N125/Population!N$5*1000</f>
        <v>2.5886329516463226E-2</v>
      </c>
      <c r="O125" s="8">
        <f>'COICOP - CO2'!O125/Population!O$5*1000</f>
        <v>1.6922541958558874E-2</v>
      </c>
      <c r="P125" s="8">
        <f>'COICOP - CO2'!P125/Population!P$5*1000</f>
        <v>3.4894874843611957E-2</v>
      </c>
      <c r="Q125" s="8">
        <f>'COICOP - CO2'!Q125/Population!Q$5*1000</f>
        <v>4.8214385742152165E-2</v>
      </c>
      <c r="R125" s="8">
        <f>'COICOP - CO2'!R125/Population!R$5*1000</f>
        <v>1.9972736379927553E-2</v>
      </c>
      <c r="S125" s="8">
        <f>'COICOP - CO2'!S125/Population!S$5*1000</f>
        <v>2.9675163389954962E-2</v>
      </c>
    </row>
    <row r="126" spans="2:19" x14ac:dyDescent="0.45">
      <c r="B126" s="3" t="s">
        <v>286</v>
      </c>
      <c r="C126" s="3" t="str">
        <f>[1]co2_COICOP!A125</f>
        <v>5.4.3 Repair of glassware, tableware and household utensils</v>
      </c>
      <c r="D126" s="8">
        <f>'COICOP - CO2'!D126/Population!D$5*1000</f>
        <v>0</v>
      </c>
      <c r="E126" s="8">
        <f>'COICOP - CO2'!E126/Population!E$5*1000</f>
        <v>0</v>
      </c>
      <c r="F126" s="8">
        <f>'COICOP - CO2'!F126/Population!F$5*1000</f>
        <v>0</v>
      </c>
      <c r="G126" s="8">
        <f>'COICOP - CO2'!G126/Population!G$5*1000</f>
        <v>0</v>
      </c>
      <c r="H126" s="8">
        <f>'COICOP - CO2'!H126/Population!H$5*1000</f>
        <v>0</v>
      </c>
      <c r="I126" s="8">
        <f>'COICOP - CO2'!I126/Population!I$5*1000</f>
        <v>2.9091084104138076E-4</v>
      </c>
      <c r="J126" s="8">
        <f>'COICOP - CO2'!J126/Population!J$5*1000</f>
        <v>0</v>
      </c>
      <c r="K126" s="8">
        <f>'COICOP - CO2'!K126/Population!K$5*1000</f>
        <v>5.9979970437756033E-4</v>
      </c>
      <c r="L126" s="8">
        <f>'COICOP - CO2'!L126/Population!L$5*1000</f>
        <v>2.9114912380164512E-3</v>
      </c>
      <c r="M126" s="8">
        <f>'COICOP - CO2'!M126/Population!M$5*1000</f>
        <v>0</v>
      </c>
      <c r="N126" s="8">
        <f>'COICOP - CO2'!N126/Population!N$5*1000</f>
        <v>0</v>
      </c>
      <c r="O126" s="8">
        <f>'COICOP - CO2'!O126/Population!O$5*1000</f>
        <v>0</v>
      </c>
      <c r="P126" s="8">
        <f>'COICOP - CO2'!P126/Population!P$5*1000</f>
        <v>0</v>
      </c>
      <c r="Q126" s="8">
        <f>'COICOP - CO2'!Q126/Population!Q$5*1000</f>
        <v>0</v>
      </c>
      <c r="R126" s="8">
        <f>'COICOP - CO2'!R126/Population!R$5*1000</f>
        <v>0</v>
      </c>
      <c r="S126" s="8">
        <f>'COICOP - CO2'!S126/Population!S$5*1000</f>
        <v>0</v>
      </c>
    </row>
    <row r="127" spans="2:19" x14ac:dyDescent="0.45">
      <c r="B127" s="3" t="s">
        <v>287</v>
      </c>
      <c r="C127" s="3" t="str">
        <f>[1]co2_COICOP!A126</f>
        <v>5.4.4 Storage and other durable household articles</v>
      </c>
      <c r="D127" s="8">
        <f>'COICOP - CO2'!D127/Population!D$5*1000</f>
        <v>0</v>
      </c>
      <c r="E127" s="8">
        <f>'COICOP - CO2'!E127/Population!E$5*1000</f>
        <v>2.6091644204476159E-2</v>
      </c>
      <c r="F127" s="8">
        <f>'COICOP - CO2'!F127/Population!F$5*1000</f>
        <v>3.9217993936132116E-2</v>
      </c>
      <c r="G127" s="8">
        <f>'COICOP - CO2'!G127/Population!G$5*1000</f>
        <v>2.6345687985474452E-2</v>
      </c>
      <c r="H127" s="8">
        <f>'COICOP - CO2'!H127/Population!H$5*1000</f>
        <v>1.9328985551994922E-2</v>
      </c>
      <c r="I127" s="8">
        <f>'COICOP - CO2'!I127/Population!I$5*1000</f>
        <v>2.45493032271779E-2</v>
      </c>
      <c r="J127" s="8">
        <f>'COICOP - CO2'!J127/Population!J$5*1000</f>
        <v>2.6043570599777747E-2</v>
      </c>
      <c r="K127" s="8">
        <f>'COICOP - CO2'!K127/Population!K$5*1000</f>
        <v>2.1688472368987993E-2</v>
      </c>
      <c r="L127" s="8">
        <f>'COICOP - CO2'!L127/Population!L$5*1000</f>
        <v>2.7136414457387247E-2</v>
      </c>
      <c r="M127" s="8">
        <f>'COICOP - CO2'!M127/Population!M$5*1000</f>
        <v>2.2408587402599888E-2</v>
      </c>
      <c r="N127" s="8">
        <f>'COICOP - CO2'!N127/Population!N$5*1000</f>
        <v>1.130114858583835E-2</v>
      </c>
      <c r="O127" s="8">
        <f>'COICOP - CO2'!O127/Population!O$5*1000</f>
        <v>7.6420608167573302E-3</v>
      </c>
      <c r="P127" s="8">
        <f>'COICOP - CO2'!P127/Population!P$5*1000</f>
        <v>1.6876059963625782E-2</v>
      </c>
      <c r="Q127" s="8">
        <f>'COICOP - CO2'!Q127/Population!Q$5*1000</f>
        <v>2.8478620970502216E-2</v>
      </c>
      <c r="R127" s="8">
        <f>'COICOP - CO2'!R127/Population!R$5*1000</f>
        <v>1.9917080627405052E-2</v>
      </c>
      <c r="S127" s="8">
        <f>'COICOP - CO2'!S127/Population!S$5*1000</f>
        <v>2.2814865571508417E-2</v>
      </c>
    </row>
    <row r="128" spans="2:19" x14ac:dyDescent="0.45">
      <c r="B128" s="3" t="s">
        <v>288</v>
      </c>
      <c r="C128" s="3" t="str">
        <f>[1]co2_COICOP!A127</f>
        <v>5.5.1 Electrical tools</v>
      </c>
      <c r="D128" s="8">
        <f>'COICOP - CO2'!D128/Population!D$5*1000</f>
        <v>1.0464868896446973E-2</v>
      </c>
      <c r="E128" s="8">
        <f>'COICOP - CO2'!E128/Population!E$5*1000</f>
        <v>4.1339914063161448E-3</v>
      </c>
      <c r="F128" s="8">
        <f>'COICOP - CO2'!F128/Population!F$5*1000</f>
        <v>6.9918542408513298E-3</v>
      </c>
      <c r="G128" s="8">
        <f>'COICOP - CO2'!G128/Population!G$5*1000</f>
        <v>3.758334054611723E-3</v>
      </c>
      <c r="H128" s="8">
        <f>'COICOP - CO2'!H128/Population!H$5*1000</f>
        <v>2.9521188945593854E-3</v>
      </c>
      <c r="I128" s="8">
        <f>'COICOP - CO2'!I128/Population!I$5*1000</f>
        <v>1.8133381544935536E-3</v>
      </c>
      <c r="J128" s="8">
        <f>'COICOP - CO2'!J128/Population!J$5*1000</f>
        <v>1.9726122097988288E-3</v>
      </c>
      <c r="K128" s="8">
        <f>'COICOP - CO2'!K128/Population!K$5*1000</f>
        <v>1.9186670854294062E-3</v>
      </c>
      <c r="L128" s="8">
        <f>'COICOP - CO2'!L128/Population!L$5*1000</f>
        <v>1.7838303933603475E-3</v>
      </c>
      <c r="M128" s="8">
        <f>'COICOP - CO2'!M128/Population!M$5*1000</f>
        <v>2.2480163957028966E-4</v>
      </c>
      <c r="N128" s="8">
        <f>'COICOP - CO2'!N128/Population!N$5*1000</f>
        <v>2.1672067290037962E-3</v>
      </c>
      <c r="O128" s="8">
        <f>'COICOP - CO2'!O128/Population!O$5*1000</f>
        <v>2.2508737061880139E-3</v>
      </c>
      <c r="P128" s="8">
        <f>'COICOP - CO2'!P128/Population!P$5*1000</f>
        <v>4.7342635709115019E-3</v>
      </c>
      <c r="Q128" s="8">
        <f>'COICOP - CO2'!Q128/Population!Q$5*1000</f>
        <v>4.7058318097679295E-3</v>
      </c>
      <c r="R128" s="8">
        <f>'COICOP - CO2'!R128/Population!R$5*1000</f>
        <v>2.448385452429731E-4</v>
      </c>
      <c r="S128" s="8">
        <f>'COICOP - CO2'!S128/Population!S$5*1000</f>
        <v>1.2433367180143832E-3</v>
      </c>
    </row>
    <row r="129" spans="1:19" x14ac:dyDescent="0.45">
      <c r="B129" s="3" t="s">
        <v>289</v>
      </c>
      <c r="C129" s="3" t="str">
        <f>[1]co2_COICOP!A128</f>
        <v>5.5.2 Garden tools, equipment and accessories</v>
      </c>
      <c r="D129" s="8">
        <f>'COICOP - CO2'!D129/Population!D$5*1000</f>
        <v>9.0997366951985348E-3</v>
      </c>
      <c r="E129" s="8">
        <f>'COICOP - CO2'!E129/Population!E$5*1000</f>
        <v>5.4674120121250246E-3</v>
      </c>
      <c r="F129" s="8">
        <f>'COICOP - CO2'!F129/Population!F$5*1000</f>
        <v>6.4884282493005421E-3</v>
      </c>
      <c r="G129" s="8">
        <f>'COICOP - CO2'!G129/Population!G$5*1000</f>
        <v>1.2970427180288477E-2</v>
      </c>
      <c r="H129" s="8">
        <f>'COICOP - CO2'!H129/Population!H$5*1000</f>
        <v>8.0505494911273547E-3</v>
      </c>
      <c r="I129" s="8">
        <f>'COICOP - CO2'!I129/Population!I$5*1000</f>
        <v>5.6723841406710772E-3</v>
      </c>
      <c r="J129" s="8">
        <f>'COICOP - CO2'!J129/Population!J$5*1000</f>
        <v>6.8616478499086099E-3</v>
      </c>
      <c r="K129" s="8">
        <f>'COICOP - CO2'!K129/Population!K$5*1000</f>
        <v>3.4247403342326779E-3</v>
      </c>
      <c r="L129" s="8">
        <f>'COICOP - CO2'!L129/Population!L$5*1000</f>
        <v>3.2174045435890823E-3</v>
      </c>
      <c r="M129" s="8">
        <f>'COICOP - CO2'!M129/Population!M$5*1000</f>
        <v>2.0625094682251393E-3</v>
      </c>
      <c r="N129" s="8">
        <f>'COICOP - CO2'!N129/Population!N$5*1000</f>
        <v>2.0931987889918672E-3</v>
      </c>
      <c r="O129" s="8">
        <f>'COICOP - CO2'!O129/Population!O$5*1000</f>
        <v>1.9209653193755778E-3</v>
      </c>
      <c r="P129" s="8">
        <f>'COICOP - CO2'!P129/Population!P$5*1000</f>
        <v>2.5799044165232231E-3</v>
      </c>
      <c r="Q129" s="8">
        <f>'COICOP - CO2'!Q129/Population!Q$5*1000</f>
        <v>1.0288754795249766E-3</v>
      </c>
      <c r="R129" s="8">
        <f>'COICOP - CO2'!R129/Population!R$5*1000</f>
        <v>3.0035684517265263E-3</v>
      </c>
      <c r="S129" s="8">
        <f>'COICOP - CO2'!S129/Population!S$5*1000</f>
        <v>5.9013692879227994E-3</v>
      </c>
    </row>
    <row r="130" spans="1:19" x14ac:dyDescent="0.45">
      <c r="B130" s="3" t="s">
        <v>290</v>
      </c>
      <c r="C130" s="3" t="str">
        <f>[1]co2_COICOP!A129</f>
        <v>5.5.3 Small tools</v>
      </c>
      <c r="D130" s="8">
        <f>'COICOP - CO2'!D130/Population!D$5*1000</f>
        <v>6.8855100258015294E-3</v>
      </c>
      <c r="E130" s="8">
        <f>'COICOP - CO2'!E130/Population!E$5*1000</f>
        <v>1.2085355588097015E-2</v>
      </c>
      <c r="F130" s="8">
        <f>'COICOP - CO2'!F130/Population!F$5*1000</f>
        <v>8.2377828475275749E-3</v>
      </c>
      <c r="G130" s="8">
        <f>'COICOP - CO2'!G130/Population!G$5*1000</f>
        <v>8.4462259955484058E-3</v>
      </c>
      <c r="H130" s="8">
        <f>'COICOP - CO2'!H130/Population!H$5*1000</f>
        <v>7.1022256616239529E-3</v>
      </c>
      <c r="I130" s="8">
        <f>'COICOP - CO2'!I130/Population!I$5*1000</f>
        <v>6.3077496328352665E-3</v>
      </c>
      <c r="J130" s="8">
        <f>'COICOP - CO2'!J130/Population!J$5*1000</f>
        <v>8.5652733430763607E-3</v>
      </c>
      <c r="K130" s="8">
        <f>'COICOP - CO2'!K130/Population!K$5*1000</f>
        <v>1.0120398038853394E-2</v>
      </c>
      <c r="L130" s="8">
        <f>'COICOP - CO2'!L130/Population!L$5*1000</f>
        <v>3.0139434463848144E-3</v>
      </c>
      <c r="M130" s="8">
        <f>'COICOP - CO2'!M130/Population!M$5*1000</f>
        <v>4.0147061471357808E-3</v>
      </c>
      <c r="N130" s="8">
        <f>'COICOP - CO2'!N130/Population!N$5*1000</f>
        <v>2.3701084472183154E-3</v>
      </c>
      <c r="O130" s="8">
        <f>'COICOP - CO2'!O130/Population!O$5*1000</f>
        <v>3.7562101417789565E-3</v>
      </c>
      <c r="P130" s="8">
        <f>'COICOP - CO2'!P130/Population!P$5*1000</f>
        <v>1.9998791158843841E-3</v>
      </c>
      <c r="Q130" s="8">
        <f>'COICOP - CO2'!Q130/Population!Q$5*1000</f>
        <v>2.7430776870775954E-3</v>
      </c>
      <c r="R130" s="8">
        <f>'COICOP - CO2'!R130/Population!R$5*1000</f>
        <v>1.174448040101139E-3</v>
      </c>
      <c r="S130" s="8">
        <f>'COICOP - CO2'!S130/Population!S$5*1000</f>
        <v>1.79938422241887E-3</v>
      </c>
    </row>
    <row r="131" spans="1:19" x14ac:dyDescent="0.45">
      <c r="B131" s="3" t="s">
        <v>291</v>
      </c>
      <c r="C131" s="3" t="str">
        <f>[1]co2_COICOP!A130</f>
        <v>5.5.4 Door, electrical and other fittings</v>
      </c>
      <c r="D131" s="8">
        <f>'COICOP - CO2'!D131/Population!D$5*1000</f>
        <v>1.330255650710604E-2</v>
      </c>
      <c r="E131" s="8">
        <f>'COICOP - CO2'!E131/Population!E$5*1000</f>
        <v>3.5294445803311529E-2</v>
      </c>
      <c r="F131" s="8">
        <f>'COICOP - CO2'!F131/Population!F$5*1000</f>
        <v>1.6529064967758161E-2</v>
      </c>
      <c r="G131" s="8">
        <f>'COICOP - CO2'!G131/Population!G$5*1000</f>
        <v>2.2728633693502184E-2</v>
      </c>
      <c r="H131" s="8">
        <f>'COICOP - CO2'!H131/Population!H$5*1000</f>
        <v>1.019473842962625E-2</v>
      </c>
      <c r="I131" s="8">
        <f>'COICOP - CO2'!I131/Population!I$5*1000</f>
        <v>1.1603485471630882E-2</v>
      </c>
      <c r="J131" s="8">
        <f>'COICOP - CO2'!J131/Population!J$5*1000</f>
        <v>1.7188379001913244E-2</v>
      </c>
      <c r="K131" s="8">
        <f>'COICOP - CO2'!K131/Population!K$5*1000</f>
        <v>2.4135355145574106E-2</v>
      </c>
      <c r="L131" s="8">
        <f>'COICOP - CO2'!L131/Population!L$5*1000</f>
        <v>7.1661549451236158E-3</v>
      </c>
      <c r="M131" s="8">
        <f>'COICOP - CO2'!M131/Population!M$5*1000</f>
        <v>5.4037695334421976E-3</v>
      </c>
      <c r="N131" s="8">
        <f>'COICOP - CO2'!N131/Population!N$5*1000</f>
        <v>5.3124275916848988E-3</v>
      </c>
      <c r="O131" s="8">
        <f>'COICOP - CO2'!O131/Population!O$5*1000</f>
        <v>5.5010789055628413E-3</v>
      </c>
      <c r="P131" s="8">
        <f>'COICOP - CO2'!P131/Population!P$5*1000</f>
        <v>4.4964953949734885E-3</v>
      </c>
      <c r="Q131" s="8">
        <f>'COICOP - CO2'!Q131/Population!Q$5*1000</f>
        <v>3.3950976168696909E-3</v>
      </c>
      <c r="R131" s="8">
        <f>'COICOP - CO2'!R131/Population!R$5*1000</f>
        <v>1.9289388533951163E-3</v>
      </c>
      <c r="S131" s="8">
        <f>'COICOP - CO2'!S131/Population!S$5*1000</f>
        <v>2.5212797499166613E-3</v>
      </c>
    </row>
    <row r="132" spans="1:19" x14ac:dyDescent="0.45">
      <c r="B132" s="3" t="s">
        <v>292</v>
      </c>
      <c r="C132" s="3" t="str">
        <f>[1]co2_COICOP!A131</f>
        <v>5.5.5 Electrical consumables</v>
      </c>
      <c r="D132" s="8">
        <f>'COICOP - CO2'!D132/Population!D$5*1000</f>
        <v>1.1859556693165388E-2</v>
      </c>
      <c r="E132" s="8">
        <f>'COICOP - CO2'!E132/Population!E$5*1000</f>
        <v>1.240260864792026E-2</v>
      </c>
      <c r="F132" s="8">
        <f>'COICOP - CO2'!F132/Population!F$5*1000</f>
        <v>1.2660048189281091E-2</v>
      </c>
      <c r="G132" s="8">
        <f>'COICOP - CO2'!G132/Population!G$5*1000</f>
        <v>1.6700485504950787E-2</v>
      </c>
      <c r="H132" s="8">
        <f>'COICOP - CO2'!H132/Population!H$5*1000</f>
        <v>1.3788013050426694E-2</v>
      </c>
      <c r="I132" s="8">
        <f>'COICOP - CO2'!I132/Population!I$5*1000</f>
        <v>1.4401346893794209E-2</v>
      </c>
      <c r="J132" s="8">
        <f>'COICOP - CO2'!J132/Population!J$5*1000</f>
        <v>1.1883655626859117E-2</v>
      </c>
      <c r="K132" s="8">
        <f>'COICOP - CO2'!K132/Population!K$5*1000</f>
        <v>1.195264484511011E-2</v>
      </c>
      <c r="L132" s="8">
        <f>'COICOP - CO2'!L132/Population!L$5*1000</f>
        <v>5.950669348330666E-3</v>
      </c>
      <c r="M132" s="8">
        <f>'COICOP - CO2'!M132/Population!M$5*1000</f>
        <v>6.3691982288956468E-3</v>
      </c>
      <c r="N132" s="8">
        <f>'COICOP - CO2'!N132/Population!N$5*1000</f>
        <v>8.686225664974033E-3</v>
      </c>
      <c r="O132" s="8">
        <f>'COICOP - CO2'!O132/Population!O$5*1000</f>
        <v>7.7960889422658596E-3</v>
      </c>
      <c r="P132" s="8">
        <f>'COICOP - CO2'!P132/Population!P$5*1000</f>
        <v>7.0096611380800131E-3</v>
      </c>
      <c r="Q132" s="8">
        <f>'COICOP - CO2'!Q132/Population!Q$5*1000</f>
        <v>5.3344837071677481E-3</v>
      </c>
      <c r="R132" s="8">
        <f>'COICOP - CO2'!R132/Population!R$5*1000</f>
        <v>3.0209255698493568E-3</v>
      </c>
      <c r="S132" s="8">
        <f>'COICOP - CO2'!S132/Population!S$5*1000</f>
        <v>2.1257847072024636E-3</v>
      </c>
    </row>
    <row r="133" spans="1:19" x14ac:dyDescent="0.45">
      <c r="B133" s="3" t="s">
        <v>514</v>
      </c>
      <c r="C133" s="3" t="str">
        <f>[1]co2_COICOP!A132</f>
        <v>5.6.1.1 Detergents, washing-up liquid, washing powder</v>
      </c>
      <c r="D133" s="8">
        <f>'COICOP - CO2'!D133/Population!D$5*1000</f>
        <v>5.6001819568010655E-3</v>
      </c>
      <c r="E133" s="8">
        <f>'COICOP - CO2'!E133/Population!E$5*1000</f>
        <v>5.0735762313833983E-3</v>
      </c>
      <c r="F133" s="8">
        <f>'COICOP - CO2'!F133/Population!F$5*1000</f>
        <v>5.2494801764167267E-3</v>
      </c>
      <c r="G133" s="8">
        <f>'COICOP - CO2'!G133/Population!G$5*1000</f>
        <v>5.4364573171015763E-3</v>
      </c>
      <c r="H133" s="8">
        <f>'COICOP - CO2'!H133/Population!H$5*1000</f>
        <v>4.8643640098008983E-3</v>
      </c>
      <c r="I133" s="8">
        <f>'COICOP - CO2'!I133/Population!I$5*1000</f>
        <v>6.7822662445592014E-3</v>
      </c>
      <c r="J133" s="8">
        <f>'COICOP - CO2'!J133/Population!J$5*1000</f>
        <v>6.2425365075300067E-3</v>
      </c>
      <c r="K133" s="8">
        <f>'COICOP - CO2'!K133/Population!K$5*1000</f>
        <v>5.6442566522446882E-3</v>
      </c>
      <c r="L133" s="8">
        <f>'COICOP - CO2'!L133/Population!L$5*1000</f>
        <v>5.0174850195360311E-3</v>
      </c>
      <c r="M133" s="8">
        <f>'COICOP - CO2'!M133/Population!M$5*1000</f>
        <v>5.8086295395012501E-3</v>
      </c>
      <c r="N133" s="8">
        <f>'COICOP - CO2'!N133/Population!N$5*1000</f>
        <v>5.3297149242257733E-3</v>
      </c>
      <c r="O133" s="8">
        <f>'COICOP - CO2'!O133/Population!O$5*1000</f>
        <v>5.4626953199984575E-3</v>
      </c>
      <c r="P133" s="8">
        <f>'COICOP - CO2'!P133/Population!P$5*1000</f>
        <v>4.7153476558018121E-3</v>
      </c>
      <c r="Q133" s="8">
        <f>'COICOP - CO2'!Q133/Population!Q$5*1000</f>
        <v>4.0477055039394296E-3</v>
      </c>
      <c r="R133" s="8">
        <f>'COICOP - CO2'!R133/Population!R$5*1000</f>
        <v>3.5910543394401099E-3</v>
      </c>
      <c r="S133" s="8">
        <f>'COICOP - CO2'!S133/Population!S$5*1000</f>
        <v>3.1065684125951617E-3</v>
      </c>
    </row>
    <row r="134" spans="1:19" x14ac:dyDescent="0.45">
      <c r="C134" s="3" t="str">
        <f>[1]co2_COICOP!A133</f>
        <v>5.6.1.2 Disinfectants, polishes, other cleaning materials, some pest controls</v>
      </c>
      <c r="D134" s="8">
        <f>'COICOP - CO2'!D134/Population!D$5*1000</f>
        <v>7.0940537949046234E-3</v>
      </c>
      <c r="E134" s="8">
        <f>'COICOP - CO2'!E134/Population!E$5*1000</f>
        <v>5.098905726641313E-3</v>
      </c>
      <c r="F134" s="8">
        <f>'COICOP - CO2'!F134/Population!F$5*1000</f>
        <v>6.2281522645352746E-3</v>
      </c>
      <c r="G134" s="8">
        <f>'COICOP - CO2'!G134/Population!G$5*1000</f>
        <v>6.0658529737146819E-3</v>
      </c>
      <c r="H134" s="8">
        <f>'COICOP - CO2'!H134/Population!H$5*1000</f>
        <v>5.397743106108039E-3</v>
      </c>
      <c r="I134" s="8">
        <f>'COICOP - CO2'!I134/Population!I$5*1000</f>
        <v>6.7402950954985295E-3</v>
      </c>
      <c r="J134" s="8">
        <f>'COICOP - CO2'!J134/Population!J$5*1000</f>
        <v>8.0876359394301822E-3</v>
      </c>
      <c r="K134" s="8">
        <f>'COICOP - CO2'!K134/Population!K$5*1000</f>
        <v>6.1250507139212372E-3</v>
      </c>
      <c r="L134" s="8">
        <f>'COICOP - CO2'!L134/Population!L$5*1000</f>
        <v>5.4644565678589885E-3</v>
      </c>
      <c r="M134" s="8">
        <f>'COICOP - CO2'!M134/Population!M$5*1000</f>
        <v>6.7963652984884574E-3</v>
      </c>
      <c r="N134" s="8">
        <f>'COICOP - CO2'!N134/Population!N$5*1000</f>
        <v>5.7516822057362867E-3</v>
      </c>
      <c r="O134" s="8">
        <f>'COICOP - CO2'!O134/Population!O$5*1000</f>
        <v>5.4427726251281188E-3</v>
      </c>
      <c r="P134" s="8">
        <f>'COICOP - CO2'!P134/Population!P$5*1000</f>
        <v>6.5268429415098949E-3</v>
      </c>
      <c r="Q134" s="8">
        <f>'COICOP - CO2'!Q134/Population!Q$5*1000</f>
        <v>6.0646018768917122E-3</v>
      </c>
      <c r="R134" s="8">
        <f>'COICOP - CO2'!R134/Population!R$5*1000</f>
        <v>4.8177241631225396E-3</v>
      </c>
      <c r="S134" s="8">
        <f>'COICOP - CO2'!S134/Population!S$5*1000</f>
        <v>4.3720679470097262E-3</v>
      </c>
    </row>
    <row r="135" spans="1:19" x14ac:dyDescent="0.45">
      <c r="B135" s="3" t="s">
        <v>515</v>
      </c>
      <c r="C135" s="3" t="str">
        <f>[1]co2_COICOP!A134</f>
        <v>5.6.2.1 Kitchen disposibles</v>
      </c>
      <c r="D135" s="8">
        <f>'COICOP - CO2'!D135/Population!D$5*1000</f>
        <v>5.5769181177542492E-3</v>
      </c>
      <c r="E135" s="8">
        <f>'COICOP - CO2'!E135/Population!E$5*1000</f>
        <v>3.6545727207555985E-3</v>
      </c>
      <c r="F135" s="8">
        <f>'COICOP - CO2'!F135/Population!F$5*1000</f>
        <v>4.1544809968685151E-3</v>
      </c>
      <c r="G135" s="8">
        <f>'COICOP - CO2'!G135/Population!G$5*1000</f>
        <v>3.7251613442690528E-3</v>
      </c>
      <c r="H135" s="8">
        <f>'COICOP - CO2'!H135/Population!H$5*1000</f>
        <v>3.6946321635320961E-3</v>
      </c>
      <c r="I135" s="8">
        <f>'COICOP - CO2'!I135/Population!I$5*1000</f>
        <v>3.9780762922629739E-3</v>
      </c>
      <c r="J135" s="8">
        <f>'COICOP - CO2'!J135/Population!J$5*1000</f>
        <v>5.3769492414387906E-3</v>
      </c>
      <c r="K135" s="8">
        <f>'COICOP - CO2'!K135/Population!K$5*1000</f>
        <v>4.3290356181586052E-3</v>
      </c>
      <c r="L135" s="8">
        <f>'COICOP - CO2'!L135/Population!L$5*1000</f>
        <v>3.5515368438973237E-3</v>
      </c>
      <c r="M135" s="8">
        <f>'COICOP - CO2'!M135/Population!M$5*1000</f>
        <v>3.6819161470249186E-3</v>
      </c>
      <c r="N135" s="8">
        <f>'COICOP - CO2'!N135/Population!N$5*1000</f>
        <v>4.0762796050406646E-3</v>
      </c>
      <c r="O135" s="8">
        <f>'COICOP - CO2'!O135/Population!O$5*1000</f>
        <v>4.1582187218022508E-3</v>
      </c>
      <c r="P135" s="8">
        <f>'COICOP - CO2'!P135/Population!P$5*1000</f>
        <v>5.5740651108852311E-3</v>
      </c>
      <c r="Q135" s="8">
        <f>'COICOP - CO2'!Q135/Population!Q$5*1000</f>
        <v>4.6353589262169443E-3</v>
      </c>
      <c r="R135" s="8">
        <f>'COICOP - CO2'!R135/Population!R$5*1000</f>
        <v>3.1038929298103767E-3</v>
      </c>
      <c r="S135" s="8">
        <f>'COICOP - CO2'!S135/Population!S$5*1000</f>
        <v>3.4208475438514737E-3</v>
      </c>
    </row>
    <row r="136" spans="1:19" x14ac:dyDescent="0.45">
      <c r="C136" s="3" t="str">
        <f>[1]co2_COICOP!A135</f>
        <v>5.6.2.2 Household hardwear and appliances, matches</v>
      </c>
      <c r="D136" s="8">
        <f>'COICOP - CO2'!D136/Population!D$5*1000</f>
        <v>1.9146302401380276E-3</v>
      </c>
      <c r="E136" s="8">
        <f>'COICOP - CO2'!E136/Population!E$5*1000</f>
        <v>8.1577679882882551E-4</v>
      </c>
      <c r="F136" s="8">
        <f>'COICOP - CO2'!F136/Population!F$5*1000</f>
        <v>1.2935722572302959E-3</v>
      </c>
      <c r="G136" s="8">
        <f>'COICOP - CO2'!G136/Population!G$5*1000</f>
        <v>8.9420696695829548E-4</v>
      </c>
      <c r="H136" s="8">
        <f>'COICOP - CO2'!H136/Population!H$5*1000</f>
        <v>1.3438729983470301E-3</v>
      </c>
      <c r="I136" s="8">
        <f>'COICOP - CO2'!I136/Population!I$5*1000</f>
        <v>1.6840056892432139E-3</v>
      </c>
      <c r="J136" s="8">
        <f>'COICOP - CO2'!J136/Population!J$5*1000</f>
        <v>1.3281913958208332E-3</v>
      </c>
      <c r="K136" s="8">
        <f>'COICOP - CO2'!K136/Population!K$5*1000</f>
        <v>6.9830080551144509E-4</v>
      </c>
      <c r="L136" s="8">
        <f>'COICOP - CO2'!L136/Population!L$5*1000</f>
        <v>1.049254245760691E-3</v>
      </c>
      <c r="M136" s="8">
        <f>'COICOP - CO2'!M136/Population!M$5*1000</f>
        <v>9.806561597518219E-4</v>
      </c>
      <c r="N136" s="8">
        <f>'COICOP - CO2'!N136/Population!N$5*1000</f>
        <v>1.1837894617804543E-3</v>
      </c>
      <c r="O136" s="8">
        <f>'COICOP - CO2'!O136/Population!O$5*1000</f>
        <v>1.0682966672236891E-3</v>
      </c>
      <c r="P136" s="8">
        <f>'COICOP - CO2'!P136/Population!P$5*1000</f>
        <v>1.6608586160174028E-3</v>
      </c>
      <c r="Q136" s="8">
        <f>'COICOP - CO2'!Q136/Population!Q$5*1000</f>
        <v>1.2528798269625038E-3</v>
      </c>
      <c r="R136" s="8">
        <f>'COICOP - CO2'!R136/Population!R$5*1000</f>
        <v>1.0494089063311114E-3</v>
      </c>
      <c r="S136" s="8">
        <f>'COICOP - CO2'!S136/Population!S$5*1000</f>
        <v>7.2824298674203361E-4</v>
      </c>
    </row>
    <row r="137" spans="1:19" x14ac:dyDescent="0.45">
      <c r="C137" s="3" t="str">
        <f>[1]co2_COICOP!A136</f>
        <v>5.6.2.3 Kitchen gloves, cloths etc</v>
      </c>
      <c r="D137" s="8">
        <f>'COICOP - CO2'!D137/Population!D$5*1000</f>
        <v>0</v>
      </c>
      <c r="E137" s="8">
        <f>'COICOP - CO2'!E137/Population!E$5*1000</f>
        <v>5.3052038756339244E-4</v>
      </c>
      <c r="F137" s="8">
        <f>'COICOP - CO2'!F137/Population!F$5*1000</f>
        <v>4.9325656891991028E-4</v>
      </c>
      <c r="G137" s="8">
        <f>'COICOP - CO2'!G137/Population!G$5*1000</f>
        <v>7.2390986639318366E-4</v>
      </c>
      <c r="H137" s="8">
        <f>'COICOP - CO2'!H137/Population!H$5*1000</f>
        <v>6.2196194602345833E-4</v>
      </c>
      <c r="I137" s="8">
        <f>'COICOP - CO2'!I137/Population!I$5*1000</f>
        <v>9.1939666946279472E-4</v>
      </c>
      <c r="J137" s="8">
        <f>'COICOP - CO2'!J137/Population!J$5*1000</f>
        <v>8.7399660394217322E-4</v>
      </c>
      <c r="K137" s="8">
        <f>'COICOP - CO2'!K137/Population!K$5*1000</f>
        <v>7.4993082715625213E-4</v>
      </c>
      <c r="L137" s="8">
        <f>'COICOP - CO2'!L137/Population!L$5*1000</f>
        <v>7.0454344084182482E-4</v>
      </c>
      <c r="M137" s="8">
        <f>'COICOP - CO2'!M137/Population!M$5*1000</f>
        <v>7.0801752973596009E-4</v>
      </c>
      <c r="N137" s="8">
        <f>'COICOP - CO2'!N137/Population!N$5*1000</f>
        <v>7.5506060094061021E-4</v>
      </c>
      <c r="O137" s="8">
        <f>'COICOP - CO2'!O137/Population!O$5*1000</f>
        <v>7.179204386723358E-4</v>
      </c>
      <c r="P137" s="8">
        <f>'COICOP - CO2'!P137/Population!P$5*1000</f>
        <v>8.5656354395100237E-4</v>
      </c>
      <c r="Q137" s="8">
        <f>'COICOP - CO2'!Q137/Population!Q$5*1000</f>
        <v>7.3132767650175732E-4</v>
      </c>
      <c r="R137" s="8">
        <f>'COICOP - CO2'!R137/Population!R$5*1000</f>
        <v>8.3445478466396541E-4</v>
      </c>
      <c r="S137" s="8">
        <f>'COICOP - CO2'!S137/Population!S$5*1000</f>
        <v>5.3970331196484186E-4</v>
      </c>
    </row>
    <row r="138" spans="1:19" x14ac:dyDescent="0.45">
      <c r="C138" s="3" t="str">
        <f>[1]co2_COICOP!A137</f>
        <v>5.6.2.4 Pins, needles, tape measures, nails, nuts and bolts</v>
      </c>
      <c r="D138" s="8">
        <f>'COICOP - CO2'!D138/Population!D$5*1000</f>
        <v>8.2382874739370267E-4</v>
      </c>
      <c r="E138" s="8">
        <f>'COICOP - CO2'!E138/Population!E$5*1000</f>
        <v>5.4998297785148118E-4</v>
      </c>
      <c r="F138" s="8">
        <f>'COICOP - CO2'!F138/Population!F$5*1000</f>
        <v>4.2810016793605438E-4</v>
      </c>
      <c r="G138" s="8">
        <f>'COICOP - CO2'!G138/Population!G$5*1000</f>
        <v>7.7378623248100173E-4</v>
      </c>
      <c r="H138" s="8">
        <f>'COICOP - CO2'!H138/Population!H$5*1000</f>
        <v>4.2466340027036615E-4</v>
      </c>
      <c r="I138" s="8">
        <f>'COICOP - CO2'!I138/Population!I$5*1000</f>
        <v>5.5043985565157336E-4</v>
      </c>
      <c r="J138" s="8">
        <f>'COICOP - CO2'!J138/Population!J$5*1000</f>
        <v>5.6938496383758877E-4</v>
      </c>
      <c r="K138" s="8">
        <f>'COICOP - CO2'!K138/Population!K$5*1000</f>
        <v>5.2692795907362082E-4</v>
      </c>
      <c r="L138" s="8">
        <f>'COICOP - CO2'!L138/Population!L$5*1000</f>
        <v>4.9532723273124741E-4</v>
      </c>
      <c r="M138" s="8">
        <f>'COICOP - CO2'!M138/Population!M$5*1000</f>
        <v>1.1023996690590525E-3</v>
      </c>
      <c r="N138" s="8">
        <f>'COICOP - CO2'!N138/Population!N$5*1000</f>
        <v>1.1065280151328475E-3</v>
      </c>
      <c r="O138" s="8">
        <f>'COICOP - CO2'!O138/Population!O$5*1000</f>
        <v>1.0247560986092095E-3</v>
      </c>
      <c r="P138" s="8">
        <f>'COICOP - CO2'!P138/Population!P$5*1000</f>
        <v>6.6740050285334291E-4</v>
      </c>
      <c r="Q138" s="8">
        <f>'COICOP - CO2'!Q138/Population!Q$5*1000</f>
        <v>5.8206946715179419E-4</v>
      </c>
      <c r="R138" s="8">
        <f>'COICOP - CO2'!R138/Population!R$5*1000</f>
        <v>4.2545848525850046E-4</v>
      </c>
      <c r="S138" s="8">
        <f>'COICOP - CO2'!S138/Population!S$5*1000</f>
        <v>6.3486866304214725E-4</v>
      </c>
    </row>
    <row r="139" spans="1:19" x14ac:dyDescent="0.45">
      <c r="B139" s="3" t="s">
        <v>516</v>
      </c>
      <c r="C139" s="3" t="str">
        <f>[1]co2_COICOP!A138</f>
        <v>5.6.3.1 Domestic services including cleaners, gardeners, au pairs</v>
      </c>
      <c r="D139" s="8">
        <f>'COICOP - CO2'!D139/Population!D$5*1000</f>
        <v>1.6634301688818998E-3</v>
      </c>
      <c r="E139" s="8">
        <f>'COICOP - CO2'!E139/Population!E$5*1000</f>
        <v>4.8401455439293448E-3</v>
      </c>
      <c r="F139" s="8">
        <f>'COICOP - CO2'!F139/Population!F$5*1000</f>
        <v>2.4255574456787101E-3</v>
      </c>
      <c r="G139" s="8">
        <f>'COICOP - CO2'!G139/Population!G$5*1000</f>
        <v>2.35222198387333E-4</v>
      </c>
      <c r="H139" s="8">
        <f>'COICOP - CO2'!H139/Population!H$5*1000</f>
        <v>2.2270843332160194E-4</v>
      </c>
      <c r="I139" s="8">
        <f>'COICOP - CO2'!I139/Population!I$5*1000</f>
        <v>2.4935982808169951E-4</v>
      </c>
      <c r="J139" s="8">
        <f>'COICOP - CO2'!J139/Population!J$5*1000</f>
        <v>2.2238612096601429E-4</v>
      </c>
      <c r="K139" s="8">
        <f>'COICOP - CO2'!K139/Population!K$5*1000</f>
        <v>1.2166101688621548E-4</v>
      </c>
      <c r="L139" s="8">
        <f>'COICOP - CO2'!L139/Population!L$5*1000</f>
        <v>1.2623596013077931E-4</v>
      </c>
      <c r="M139" s="8">
        <f>'COICOP - CO2'!M139/Population!M$5*1000</f>
        <v>1.7985997086869345E-4</v>
      </c>
      <c r="N139" s="8">
        <f>'COICOP - CO2'!N139/Population!N$5*1000</f>
        <v>1.0949116567911713E-4</v>
      </c>
      <c r="O139" s="8">
        <f>'COICOP - CO2'!O139/Population!O$5*1000</f>
        <v>1.218224857709776E-4</v>
      </c>
      <c r="P139" s="8">
        <f>'COICOP - CO2'!P139/Population!P$5*1000</f>
        <v>2.602137311711917E-4</v>
      </c>
      <c r="Q139" s="8">
        <f>'COICOP - CO2'!Q139/Population!Q$5*1000</f>
        <v>1.5674277269305646E-4</v>
      </c>
      <c r="R139" s="8">
        <f>'COICOP - CO2'!R139/Population!R$5*1000</f>
        <v>1.5401010033552052E-4</v>
      </c>
      <c r="S139" s="8">
        <f>'COICOP - CO2'!S139/Population!S$5*1000</f>
        <v>1.5729758318543718E-4</v>
      </c>
    </row>
    <row r="140" spans="1:19" x14ac:dyDescent="0.45">
      <c r="C140" s="3" t="str">
        <f>[1]co2_COICOP!A139</f>
        <v>5.6.3.2 Carpet cleaning , ironing service and window cleaner</v>
      </c>
      <c r="D140" s="8">
        <f>'COICOP - CO2'!D140/Population!D$5*1000</f>
        <v>2.3913466768785998E-4</v>
      </c>
      <c r="E140" s="8">
        <f>'COICOP - CO2'!E140/Population!E$5*1000</f>
        <v>6.457341360725261E-4</v>
      </c>
      <c r="F140" s="8">
        <f>'COICOP - CO2'!F140/Population!F$5*1000</f>
        <v>3.9431703853274198E-4</v>
      </c>
      <c r="G140" s="8">
        <f>'COICOP - CO2'!G140/Population!G$5*1000</f>
        <v>4.3681276267336858E-5</v>
      </c>
      <c r="H140" s="8">
        <f>'COICOP - CO2'!H140/Population!H$5*1000</f>
        <v>1.2908446067065761E-4</v>
      </c>
      <c r="I140" s="8">
        <f>'COICOP - CO2'!I140/Population!I$5*1000</f>
        <v>8.1899749651246986E-5</v>
      </c>
      <c r="J140" s="8">
        <f>'COICOP - CO2'!J140/Population!J$5*1000</f>
        <v>8.0491257790076855E-5</v>
      </c>
      <c r="K140" s="8">
        <f>'COICOP - CO2'!K140/Population!K$5*1000</f>
        <v>3.1096802387305587E-5</v>
      </c>
      <c r="L140" s="8">
        <f>'COICOP - CO2'!L140/Population!L$5*1000</f>
        <v>1.4296691259878762E-5</v>
      </c>
      <c r="M140" s="8">
        <f>'COICOP - CO2'!M140/Population!M$5*1000</f>
        <v>2.1558967413936061E-5</v>
      </c>
      <c r="N140" s="8">
        <f>'COICOP - CO2'!N140/Population!N$5*1000</f>
        <v>2.3058880881415155E-5</v>
      </c>
      <c r="O140" s="8">
        <f>'COICOP - CO2'!O140/Population!O$5*1000</f>
        <v>3.0948890589322282E-5</v>
      </c>
      <c r="P140" s="8">
        <f>'COICOP - CO2'!P140/Population!P$5*1000</f>
        <v>3.8316661930837146E-5</v>
      </c>
      <c r="Q140" s="8">
        <f>'COICOP - CO2'!Q140/Population!Q$5*1000</f>
        <v>2.7113827903680012E-5</v>
      </c>
      <c r="R140" s="8">
        <f>'COICOP - CO2'!R140/Population!R$5*1000</f>
        <v>1.749180945236734E-5</v>
      </c>
      <c r="S140" s="8">
        <f>'COICOP - CO2'!S140/Population!S$5*1000</f>
        <v>4.7398611890586311E-5</v>
      </c>
    </row>
    <row r="141" spans="1:19" x14ac:dyDescent="0.45">
      <c r="C141" s="3" t="str">
        <f>[1]co2_COICOP!A140</f>
        <v>5.6.3.3 Hire/repairof household furniture and furnishings</v>
      </c>
      <c r="D141" s="8">
        <f>'COICOP - CO2'!D141/Population!D$5*1000</f>
        <v>0</v>
      </c>
      <c r="E141" s="8">
        <f>'COICOP - CO2'!E141/Population!E$5*1000</f>
        <v>0</v>
      </c>
      <c r="F141" s="8">
        <f>'COICOP - CO2'!F141/Population!F$5*1000</f>
        <v>0</v>
      </c>
      <c r="G141" s="8">
        <f>'COICOP - CO2'!G141/Population!G$5*1000</f>
        <v>0</v>
      </c>
      <c r="H141" s="8">
        <f>'COICOP - CO2'!H141/Population!H$5*1000</f>
        <v>9.0998438665026736E-6</v>
      </c>
      <c r="I141" s="8">
        <f>'COICOP - CO2'!I141/Population!I$5*1000</f>
        <v>0</v>
      </c>
      <c r="J141" s="8">
        <f>'COICOP - CO2'!J141/Population!J$5*1000</f>
        <v>0</v>
      </c>
      <c r="K141" s="8">
        <f>'COICOP - CO2'!K141/Population!K$5*1000</f>
        <v>0</v>
      </c>
      <c r="L141" s="8">
        <f>'COICOP - CO2'!L141/Population!L$5*1000</f>
        <v>0</v>
      </c>
      <c r="M141" s="8">
        <f>'COICOP - CO2'!M141/Population!M$5*1000</f>
        <v>0</v>
      </c>
      <c r="N141" s="8">
        <f>'COICOP - CO2'!N141/Population!N$5*1000</f>
        <v>2.530678438514097E-6</v>
      </c>
      <c r="O141" s="8">
        <f>'COICOP - CO2'!O141/Population!O$5*1000</f>
        <v>0</v>
      </c>
      <c r="P141" s="8">
        <f>'COICOP - CO2'!P141/Population!P$5*1000</f>
        <v>0</v>
      </c>
      <c r="Q141" s="8">
        <f>'COICOP - CO2'!Q141/Population!Q$5*1000</f>
        <v>0</v>
      </c>
      <c r="R141" s="8">
        <f>'COICOP - CO2'!R141/Population!R$5*1000</f>
        <v>0</v>
      </c>
      <c r="S141" s="8">
        <f>'COICOP - CO2'!S141/Population!S$5*1000</f>
        <v>0</v>
      </c>
    </row>
    <row r="142" spans="1:19" x14ac:dyDescent="0.45">
      <c r="A142" s="3" t="s">
        <v>517</v>
      </c>
      <c r="B142" s="3" t="s">
        <v>518</v>
      </c>
      <c r="C142" s="3" t="str">
        <f>[1]co2_COICOP!A141</f>
        <v>6.1.1.1 NHS prescription charges and payments</v>
      </c>
      <c r="D142" s="8">
        <f>'COICOP - CO2'!D142/Population!D$5*1000</f>
        <v>1.1766683485916455E-2</v>
      </c>
      <c r="E142" s="8">
        <f>'COICOP - CO2'!E142/Population!E$5*1000</f>
        <v>1.3208190219593671E-2</v>
      </c>
      <c r="F142" s="8">
        <f>'COICOP - CO2'!F142/Population!F$5*1000</f>
        <v>1.5520936321146777E-2</v>
      </c>
      <c r="G142" s="8">
        <f>'COICOP - CO2'!G142/Population!G$5*1000</f>
        <v>1.5947024987542177E-2</v>
      </c>
      <c r="H142" s="8">
        <f>'COICOP - CO2'!H142/Population!H$5*1000</f>
        <v>1.2290450258073841E-2</v>
      </c>
      <c r="I142" s="8">
        <f>'COICOP - CO2'!I142/Population!I$5*1000</f>
        <v>1.9831303477806241E-2</v>
      </c>
      <c r="J142" s="8">
        <f>'COICOP - CO2'!J142/Population!J$5*1000</f>
        <v>1.2749596130629096E-2</v>
      </c>
      <c r="K142" s="8">
        <f>'COICOP - CO2'!K142/Population!K$5*1000</f>
        <v>1.5622374869462469E-2</v>
      </c>
      <c r="L142" s="8">
        <f>'COICOP - CO2'!L142/Population!L$5*1000</f>
        <v>1.0351431563005598E-2</v>
      </c>
      <c r="M142" s="8">
        <f>'COICOP - CO2'!M142/Population!M$5*1000</f>
        <v>1.018822477689315E-2</v>
      </c>
      <c r="N142" s="8">
        <f>'COICOP - CO2'!N142/Population!N$5*1000</f>
        <v>1.1968208767005908E-2</v>
      </c>
      <c r="O142" s="8">
        <f>'COICOP - CO2'!O142/Population!O$5*1000</f>
        <v>1.4993621991023097E-2</v>
      </c>
      <c r="P142" s="8">
        <f>'COICOP - CO2'!P142/Population!P$5*1000</f>
        <v>7.3790923325340943E-3</v>
      </c>
      <c r="Q142" s="8">
        <f>'COICOP - CO2'!Q142/Population!Q$5*1000</f>
        <v>1.0773599651224491E-2</v>
      </c>
      <c r="R142" s="8">
        <f>'COICOP - CO2'!R142/Population!R$5*1000</f>
        <v>1.2491425579068943E-2</v>
      </c>
      <c r="S142" s="8">
        <f>'COICOP - CO2'!S142/Population!S$5*1000</f>
        <v>8.3550768621861917E-3</v>
      </c>
    </row>
    <row r="143" spans="1:19" x14ac:dyDescent="0.45">
      <c r="C143" s="3" t="str">
        <f>[1]co2_COICOP!A142</f>
        <v>6.1.1.2 Medicines and medical goods (not NHS)</v>
      </c>
      <c r="D143" s="8">
        <f>'COICOP - CO2'!D143/Population!D$5*1000</f>
        <v>5.708207934806929E-2</v>
      </c>
      <c r="E143" s="8">
        <f>'COICOP - CO2'!E143/Population!E$5*1000</f>
        <v>4.6310128629962935E-2</v>
      </c>
      <c r="F143" s="8">
        <f>'COICOP - CO2'!F143/Population!F$5*1000</f>
        <v>6.5254489743878555E-2</v>
      </c>
      <c r="G143" s="8">
        <f>'COICOP - CO2'!G143/Population!G$5*1000</f>
        <v>7.0534980868567437E-2</v>
      </c>
      <c r="H143" s="8">
        <f>'COICOP - CO2'!H143/Population!H$5*1000</f>
        <v>7.2739419663463145E-2</v>
      </c>
      <c r="I143" s="8">
        <f>'COICOP - CO2'!I143/Population!I$5*1000</f>
        <v>6.2152862608188357E-2</v>
      </c>
      <c r="J143" s="8">
        <f>'COICOP - CO2'!J143/Population!J$5*1000</f>
        <v>6.64044784870194E-2</v>
      </c>
      <c r="K143" s="8">
        <f>'COICOP - CO2'!K143/Population!K$5*1000</f>
        <v>5.3239018619235058E-2</v>
      </c>
      <c r="L143" s="8">
        <f>'COICOP - CO2'!L143/Population!L$5*1000</f>
        <v>3.9163602785579885E-2</v>
      </c>
      <c r="M143" s="8">
        <f>'COICOP - CO2'!M143/Population!M$5*1000</f>
        <v>6.513496633451353E-2</v>
      </c>
      <c r="N143" s="8">
        <f>'COICOP - CO2'!N143/Population!N$5*1000</f>
        <v>8.9556116263224531E-2</v>
      </c>
      <c r="O143" s="8">
        <f>'COICOP - CO2'!O143/Population!O$5*1000</f>
        <v>6.5355805415990703E-2</v>
      </c>
      <c r="P143" s="8">
        <f>'COICOP - CO2'!P143/Population!P$5*1000</f>
        <v>5.4329941632761079E-2</v>
      </c>
      <c r="Q143" s="8">
        <f>'COICOP - CO2'!Q143/Population!Q$5*1000</f>
        <v>5.0732616598657534E-2</v>
      </c>
      <c r="R143" s="8">
        <f>'COICOP - CO2'!R143/Population!R$5*1000</f>
        <v>7.1136761510629185E-2</v>
      </c>
      <c r="S143" s="8">
        <f>'COICOP - CO2'!S143/Population!S$5*1000</f>
        <v>7.4917094361805547E-2</v>
      </c>
    </row>
    <row r="144" spans="1:19" x14ac:dyDescent="0.45">
      <c r="C144" s="3" t="str">
        <f>[1]co2_COICOP!A143</f>
        <v>6.1.1.3 Other medical products</v>
      </c>
      <c r="D144" s="8">
        <f>'COICOP - CO2'!D144/Population!D$5*1000</f>
        <v>6.2290835957039704E-3</v>
      </c>
      <c r="E144" s="8">
        <f>'COICOP - CO2'!E144/Population!E$5*1000</f>
        <v>3.4135902284796477E-3</v>
      </c>
      <c r="F144" s="8">
        <f>'COICOP - CO2'!F144/Population!F$5*1000</f>
        <v>5.3471086925488912E-3</v>
      </c>
      <c r="G144" s="8">
        <f>'COICOP - CO2'!G144/Population!G$5*1000</f>
        <v>7.775230240300769E-3</v>
      </c>
      <c r="H144" s="8">
        <f>'COICOP - CO2'!H144/Population!H$5*1000</f>
        <v>4.1638810127278035E-3</v>
      </c>
      <c r="I144" s="8">
        <f>'COICOP - CO2'!I144/Population!I$5*1000</f>
        <v>4.126425677937846E-3</v>
      </c>
      <c r="J144" s="8">
        <f>'COICOP - CO2'!J144/Population!J$5*1000</f>
        <v>7.7709413878050779E-3</v>
      </c>
      <c r="K144" s="8">
        <f>'COICOP - CO2'!K144/Population!K$5*1000</f>
        <v>2.631617496132234E-3</v>
      </c>
      <c r="L144" s="8">
        <f>'COICOP - CO2'!L144/Population!L$5*1000</f>
        <v>5.2825763488115358E-3</v>
      </c>
      <c r="M144" s="8">
        <f>'COICOP - CO2'!M144/Population!M$5*1000</f>
        <v>5.2286231812262631E-3</v>
      </c>
      <c r="N144" s="8">
        <f>'COICOP - CO2'!N144/Population!N$5*1000</f>
        <v>5.6272248686046571E-3</v>
      </c>
      <c r="O144" s="8">
        <f>'COICOP - CO2'!O144/Population!O$5*1000</f>
        <v>7.1828011470077644E-3</v>
      </c>
      <c r="P144" s="8">
        <f>'COICOP - CO2'!P144/Population!P$5*1000</f>
        <v>7.6960934799747702E-3</v>
      </c>
      <c r="Q144" s="8">
        <f>'COICOP - CO2'!Q144/Population!Q$5*1000</f>
        <v>1.070665637031464E-2</v>
      </c>
      <c r="R144" s="8">
        <f>'COICOP - CO2'!R144/Population!R$5*1000</f>
        <v>4.5178937973496544E-3</v>
      </c>
      <c r="S144" s="8">
        <f>'COICOP - CO2'!S144/Population!S$5*1000</f>
        <v>8.7918753811460915E-3</v>
      </c>
    </row>
    <row r="145" spans="1:19" x14ac:dyDescent="0.45">
      <c r="C145" s="3" t="str">
        <f>[1]co2_COICOP!A144</f>
        <v>6.1.1.4 Non-optical appliances and equipment</v>
      </c>
      <c r="D145" s="8">
        <f>'COICOP - CO2'!D145/Population!D$5*1000</f>
        <v>4.8151472368508251E-3</v>
      </c>
      <c r="E145" s="8">
        <f>'COICOP - CO2'!E145/Population!E$5*1000</f>
        <v>2.6312495852421148E-3</v>
      </c>
      <c r="F145" s="8">
        <f>'COICOP - CO2'!F145/Population!F$5*1000</f>
        <v>6.7069792826341703E-4</v>
      </c>
      <c r="G145" s="8">
        <f>'COICOP - CO2'!G145/Population!G$5*1000</f>
        <v>4.2580298879907582E-3</v>
      </c>
      <c r="H145" s="8">
        <f>'COICOP - CO2'!H145/Population!H$5*1000</f>
        <v>1.3775105773029459E-3</v>
      </c>
      <c r="I145" s="8">
        <f>'COICOP - CO2'!I145/Population!I$5*1000</f>
        <v>1.6393850190661754E-3</v>
      </c>
      <c r="J145" s="8">
        <f>'COICOP - CO2'!J145/Population!J$5*1000</f>
        <v>2.4074721674046319E-2</v>
      </c>
      <c r="K145" s="8">
        <f>'COICOP - CO2'!K145/Population!K$5*1000</f>
        <v>8.4312537775059493E-4</v>
      </c>
      <c r="L145" s="8">
        <f>'COICOP - CO2'!L145/Population!L$5*1000</f>
        <v>1.1702184466977595E-3</v>
      </c>
      <c r="M145" s="8">
        <f>'COICOP - CO2'!M145/Population!M$5*1000</f>
        <v>2.0193326132871406E-2</v>
      </c>
      <c r="N145" s="8">
        <f>'COICOP - CO2'!N145/Population!N$5*1000</f>
        <v>1.1030979995032072E-2</v>
      </c>
      <c r="O145" s="8">
        <f>'COICOP - CO2'!O145/Population!O$5*1000</f>
        <v>1.6523109083292753E-4</v>
      </c>
      <c r="P145" s="8">
        <f>'COICOP - CO2'!P145/Population!P$5*1000</f>
        <v>1.1832688657844423E-3</v>
      </c>
      <c r="Q145" s="8">
        <f>'COICOP - CO2'!Q145/Population!Q$5*1000</f>
        <v>3.7021370952639299E-3</v>
      </c>
      <c r="R145" s="8">
        <f>'COICOP - CO2'!R145/Population!R$5*1000</f>
        <v>1.1583966151315184E-2</v>
      </c>
      <c r="S145" s="8">
        <f>'COICOP - CO2'!S145/Population!S$5*1000</f>
        <v>1.261195939164629E-3</v>
      </c>
    </row>
    <row r="146" spans="1:19" x14ac:dyDescent="0.45">
      <c r="B146" s="3" t="s">
        <v>519</v>
      </c>
      <c r="C146" s="3" t="str">
        <f>[1]co2_COICOP!A145</f>
        <v>6.1.2.1 Purchse of spectacles, lenses, prescription sunglasses</v>
      </c>
      <c r="D146" s="8">
        <f>'COICOP - CO2'!D146/Population!D$5*1000</f>
        <v>1.6002032986103358E-2</v>
      </c>
      <c r="E146" s="8">
        <f>'COICOP - CO2'!E146/Population!E$5*1000</f>
        <v>8.4211443633725735E-3</v>
      </c>
      <c r="F146" s="8">
        <f>'COICOP - CO2'!F146/Population!F$5*1000</f>
        <v>3.093167270818269E-2</v>
      </c>
      <c r="G146" s="8">
        <f>'COICOP - CO2'!G146/Population!G$5*1000</f>
        <v>2.239939104123129E-2</v>
      </c>
      <c r="H146" s="8">
        <f>'COICOP - CO2'!H146/Population!H$5*1000</f>
        <v>1.4530268619864664E-2</v>
      </c>
      <c r="I146" s="8">
        <f>'COICOP - CO2'!I146/Population!I$5*1000</f>
        <v>1.3030621046186738E-2</v>
      </c>
      <c r="J146" s="8">
        <f>'COICOP - CO2'!J146/Population!J$5*1000</f>
        <v>2.3022513169185427E-2</v>
      </c>
      <c r="K146" s="8">
        <f>'COICOP - CO2'!K146/Population!K$5*1000</f>
        <v>1.311691013922555E-2</v>
      </c>
      <c r="L146" s="8">
        <f>'COICOP - CO2'!L146/Population!L$5*1000</f>
        <v>1.9326784101476709E-2</v>
      </c>
      <c r="M146" s="8">
        <f>'COICOP - CO2'!M146/Population!M$5*1000</f>
        <v>1.6978261792836E-2</v>
      </c>
      <c r="N146" s="8">
        <f>'COICOP - CO2'!N146/Population!N$5*1000</f>
        <v>1.0477127687861194E-2</v>
      </c>
      <c r="O146" s="8">
        <f>'COICOP - CO2'!O146/Population!O$5*1000</f>
        <v>1.2880836832134328E-2</v>
      </c>
      <c r="P146" s="8">
        <f>'COICOP - CO2'!P146/Population!P$5*1000</f>
        <v>1.4453207679786848E-2</v>
      </c>
      <c r="Q146" s="8">
        <f>'COICOP - CO2'!Q146/Population!Q$5*1000</f>
        <v>1.3127777502358133E-2</v>
      </c>
      <c r="R146" s="8">
        <f>'COICOP - CO2'!R146/Population!R$5*1000</f>
        <v>2.2710286401681962E-2</v>
      </c>
      <c r="S146" s="8">
        <f>'COICOP - CO2'!S146/Population!S$5*1000</f>
        <v>1.5818435414936299E-2</v>
      </c>
    </row>
    <row r="147" spans="1:19" x14ac:dyDescent="0.45">
      <c r="C147" s="3" t="str">
        <f>[1]co2_COICOP!A146</f>
        <v>6.1.2.2 Accessories/repairs to spectacles/lenses</v>
      </c>
      <c r="D147" s="8">
        <f>'COICOP - CO2'!D147/Population!D$5*1000</f>
        <v>1.2058502097647683E-3</v>
      </c>
      <c r="E147" s="8">
        <f>'COICOP - CO2'!E147/Population!E$5*1000</f>
        <v>7.01019245592043E-4</v>
      </c>
      <c r="F147" s="8">
        <f>'COICOP - CO2'!F147/Population!F$5*1000</f>
        <v>7.5503550740058838E-4</v>
      </c>
      <c r="G147" s="8">
        <f>'COICOP - CO2'!G147/Population!G$5*1000</f>
        <v>1.3093751756564106E-3</v>
      </c>
      <c r="H147" s="8">
        <f>'COICOP - CO2'!H147/Population!H$5*1000</f>
        <v>9.4032384621244079E-4</v>
      </c>
      <c r="I147" s="8">
        <f>'COICOP - CO2'!I147/Population!I$5*1000</f>
        <v>1.2270855861096662E-3</v>
      </c>
      <c r="J147" s="8">
        <f>'COICOP - CO2'!J147/Population!J$5*1000</f>
        <v>5.4382898238381177E-4</v>
      </c>
      <c r="K147" s="8">
        <f>'COICOP - CO2'!K147/Population!K$5*1000</f>
        <v>1.0983650414431867E-4</v>
      </c>
      <c r="L147" s="8">
        <f>'COICOP - CO2'!L147/Population!L$5*1000</f>
        <v>1.8697709408501109E-4</v>
      </c>
      <c r="M147" s="8">
        <f>'COICOP - CO2'!M147/Population!M$5*1000</f>
        <v>7.2700291035909901E-4</v>
      </c>
      <c r="N147" s="8">
        <f>'COICOP - CO2'!N147/Population!N$5*1000</f>
        <v>1.0097469262776626E-4</v>
      </c>
      <c r="O147" s="8">
        <f>'COICOP - CO2'!O147/Population!O$5*1000</f>
        <v>2.8730071663377049E-4</v>
      </c>
      <c r="P147" s="8">
        <f>'COICOP - CO2'!P147/Population!P$5*1000</f>
        <v>2.6490436677075954E-4</v>
      </c>
      <c r="Q147" s="8">
        <f>'COICOP - CO2'!Q147/Population!Q$5*1000</f>
        <v>1.6282370563672633E-4</v>
      </c>
      <c r="R147" s="8">
        <f>'COICOP - CO2'!R147/Population!R$5*1000</f>
        <v>3.6477853827286086E-4</v>
      </c>
      <c r="S147" s="8">
        <f>'COICOP - CO2'!S147/Population!S$5*1000</f>
        <v>9.8982585257229201E-4</v>
      </c>
    </row>
    <row r="148" spans="1:19" x14ac:dyDescent="0.45">
      <c r="B148" s="3" t="s">
        <v>520</v>
      </c>
      <c r="C148" s="3" t="str">
        <f>[1]co2_COICOP!A147</f>
        <v>6.2.1.1 NHS medical, optical, dental and medical auxillary services</v>
      </c>
      <c r="D148" s="8">
        <f>'COICOP - CO2'!D148/Population!D$5*1000</f>
        <v>2.5209985901817021E-3</v>
      </c>
      <c r="E148" s="8">
        <f>'COICOP - CO2'!E148/Population!E$5*1000</f>
        <v>6.1446351984613063E-3</v>
      </c>
      <c r="F148" s="8">
        <f>'COICOP - CO2'!F148/Population!F$5*1000</f>
        <v>5.1647495879450838E-3</v>
      </c>
      <c r="G148" s="8">
        <f>'COICOP - CO2'!G148/Population!G$5*1000</f>
        <v>3.7695265344661966E-3</v>
      </c>
      <c r="H148" s="8">
        <f>'COICOP - CO2'!H148/Population!H$5*1000</f>
        <v>2.5785796984002397E-3</v>
      </c>
      <c r="I148" s="8">
        <f>'COICOP - CO2'!I148/Population!I$5*1000</f>
        <v>6.15225966781762E-3</v>
      </c>
      <c r="J148" s="8">
        <f>'COICOP - CO2'!J148/Population!J$5*1000</f>
        <v>1.2013328727770906E-2</v>
      </c>
      <c r="K148" s="8">
        <f>'COICOP - CO2'!K148/Population!K$5*1000</f>
        <v>4.2491986578771287E-3</v>
      </c>
      <c r="L148" s="8">
        <f>'COICOP - CO2'!L148/Population!L$5*1000</f>
        <v>5.6389022111532064E-3</v>
      </c>
      <c r="M148" s="8">
        <f>'COICOP - CO2'!M148/Population!M$5*1000</f>
        <v>1.0533591856761578E-2</v>
      </c>
      <c r="N148" s="8">
        <f>'COICOP - CO2'!N148/Population!N$5*1000</f>
        <v>7.713319254715743E-3</v>
      </c>
      <c r="O148" s="8">
        <f>'COICOP - CO2'!O148/Population!O$5*1000</f>
        <v>2.7164925423786013E-3</v>
      </c>
      <c r="P148" s="8">
        <f>'COICOP - CO2'!P148/Population!P$5*1000</f>
        <v>6.8484976695548745E-3</v>
      </c>
      <c r="Q148" s="8">
        <f>'COICOP - CO2'!Q148/Population!Q$5*1000</f>
        <v>9.6776324717432367E-3</v>
      </c>
      <c r="R148" s="8">
        <f>'COICOP - CO2'!R148/Population!R$5*1000</f>
        <v>6.0605724120599905E-3</v>
      </c>
      <c r="S148" s="8">
        <f>'COICOP - CO2'!S148/Population!S$5*1000</f>
        <v>7.5853971287858767E-3</v>
      </c>
    </row>
    <row r="149" spans="1:19" x14ac:dyDescent="0.45">
      <c r="C149" s="3" t="str">
        <f>[1]co2_COICOP!A148</f>
        <v>6.2.1.2 Private medical, optical, dental and auxillary services</v>
      </c>
      <c r="D149" s="8">
        <f>'COICOP - CO2'!D149/Population!D$5*1000</f>
        <v>9.9649005239935643E-3</v>
      </c>
      <c r="E149" s="8">
        <f>'COICOP - CO2'!E149/Population!E$5*1000</f>
        <v>5.6407231360983854E-3</v>
      </c>
      <c r="F149" s="8">
        <f>'COICOP - CO2'!F149/Population!F$5*1000</f>
        <v>7.3607993767418724E-3</v>
      </c>
      <c r="G149" s="8">
        <f>'COICOP - CO2'!G149/Population!G$5*1000</f>
        <v>1.2641523666830938E-2</v>
      </c>
      <c r="H149" s="8">
        <f>'COICOP - CO2'!H149/Population!H$5*1000</f>
        <v>1.739820615911282E-2</v>
      </c>
      <c r="I149" s="8">
        <f>'COICOP - CO2'!I149/Population!I$5*1000</f>
        <v>9.687277163103223E-3</v>
      </c>
      <c r="J149" s="8">
        <f>'COICOP - CO2'!J149/Population!J$5*1000</f>
        <v>2.1733818740509087E-2</v>
      </c>
      <c r="K149" s="8">
        <f>'COICOP - CO2'!K149/Population!K$5*1000</f>
        <v>1.8782902284324474E-2</v>
      </c>
      <c r="L149" s="8">
        <f>'COICOP - CO2'!L149/Population!L$5*1000</f>
        <v>1.974132056739503E-2</v>
      </c>
      <c r="M149" s="8">
        <f>'COICOP - CO2'!M149/Population!M$5*1000</f>
        <v>3.9622312233401402E-2</v>
      </c>
      <c r="N149" s="8">
        <f>'COICOP - CO2'!N149/Population!N$5*1000</f>
        <v>2.4491146147137571E-2</v>
      </c>
      <c r="O149" s="8">
        <f>'COICOP - CO2'!O149/Population!O$5*1000</f>
        <v>1.1359434144587297E-2</v>
      </c>
      <c r="P149" s="8">
        <f>'COICOP - CO2'!P149/Population!P$5*1000</f>
        <v>1.311587951581011E-2</v>
      </c>
      <c r="Q149" s="8">
        <f>'COICOP - CO2'!Q149/Population!Q$5*1000</f>
        <v>2.9731986191504262E-2</v>
      </c>
      <c r="R149" s="8">
        <f>'COICOP - CO2'!R149/Population!R$5*1000</f>
        <v>1.1561859173925593E-2</v>
      </c>
      <c r="S149" s="8">
        <f>'COICOP - CO2'!S149/Population!S$5*1000</f>
        <v>1.2632817047279392E-2</v>
      </c>
    </row>
    <row r="150" spans="1:19" x14ac:dyDescent="0.45">
      <c r="C150" s="3" t="str">
        <f>[1]co2_COICOP!A149</f>
        <v>6.2.1.3 Other services</v>
      </c>
      <c r="D150" s="8">
        <f>'COICOP - CO2'!D150/Population!D$5*1000</f>
        <v>0</v>
      </c>
      <c r="E150" s="8">
        <f>'COICOP - CO2'!E150/Population!E$5*1000</f>
        <v>3.5590406011796151E-3</v>
      </c>
      <c r="F150" s="8">
        <f>'COICOP - CO2'!F150/Population!F$5*1000</f>
        <v>0</v>
      </c>
      <c r="G150" s="8">
        <f>'COICOP - CO2'!G150/Population!G$5*1000</f>
        <v>0</v>
      </c>
      <c r="H150" s="8">
        <f>'COICOP - CO2'!H150/Population!H$5*1000</f>
        <v>0</v>
      </c>
      <c r="I150" s="8">
        <f>'COICOP - CO2'!I150/Population!I$5*1000</f>
        <v>0</v>
      </c>
      <c r="J150" s="8">
        <f>'COICOP - CO2'!J150/Population!J$5*1000</f>
        <v>2.6593223408143113E-4</v>
      </c>
      <c r="K150" s="8">
        <f>'COICOP - CO2'!K150/Population!K$5*1000</f>
        <v>0</v>
      </c>
      <c r="L150" s="8">
        <f>'COICOP - CO2'!L150/Population!L$5*1000</f>
        <v>0</v>
      </c>
      <c r="M150" s="8">
        <f>'COICOP - CO2'!M150/Population!M$5*1000</f>
        <v>0</v>
      </c>
      <c r="N150" s="8">
        <f>'COICOP - CO2'!N150/Population!N$5*1000</f>
        <v>0</v>
      </c>
      <c r="O150" s="8">
        <f>'COICOP - CO2'!O150/Population!O$5*1000</f>
        <v>0</v>
      </c>
      <c r="P150" s="8">
        <f>'COICOP - CO2'!P150/Population!P$5*1000</f>
        <v>0</v>
      </c>
      <c r="Q150" s="8">
        <f>'COICOP - CO2'!Q150/Population!Q$5*1000</f>
        <v>0</v>
      </c>
      <c r="R150" s="8">
        <f>'COICOP - CO2'!R150/Population!R$5*1000</f>
        <v>0</v>
      </c>
      <c r="S150" s="8">
        <f>'COICOP - CO2'!S150/Population!S$5*1000</f>
        <v>0</v>
      </c>
    </row>
    <row r="151" spans="1:19" x14ac:dyDescent="0.45">
      <c r="B151" s="3" t="s">
        <v>311</v>
      </c>
      <c r="C151" s="3" t="str">
        <f>[1]co2_COICOP!A150</f>
        <v>6.2.2 In-patient hospital services</v>
      </c>
      <c r="D151" s="8">
        <f>'COICOP - CO2'!D151/Population!D$5*1000</f>
        <v>2.508543759147857E-2</v>
      </c>
      <c r="E151" s="8">
        <f>'COICOP - CO2'!E151/Population!E$5*1000</f>
        <v>0</v>
      </c>
      <c r="F151" s="8">
        <f>'COICOP - CO2'!F151/Population!F$5*1000</f>
        <v>3.8435816884203661E-4</v>
      </c>
      <c r="G151" s="8">
        <f>'COICOP - CO2'!G151/Population!G$5*1000</f>
        <v>0</v>
      </c>
      <c r="H151" s="8">
        <f>'COICOP - CO2'!H151/Population!H$5*1000</f>
        <v>0</v>
      </c>
      <c r="I151" s="8">
        <f>'COICOP - CO2'!I151/Population!I$5*1000</f>
        <v>0</v>
      </c>
      <c r="J151" s="8">
        <f>'COICOP - CO2'!J151/Population!J$5*1000</f>
        <v>0</v>
      </c>
      <c r="K151" s="8">
        <f>'COICOP - CO2'!K151/Population!K$5*1000</f>
        <v>3.1546396457262418E-4</v>
      </c>
      <c r="L151" s="8">
        <f>'COICOP - CO2'!L151/Population!L$5*1000</f>
        <v>0</v>
      </c>
      <c r="M151" s="8">
        <f>'COICOP - CO2'!M151/Population!M$5*1000</f>
        <v>0</v>
      </c>
      <c r="N151" s="8">
        <f>'COICOP - CO2'!N151/Population!N$5*1000</f>
        <v>0</v>
      </c>
      <c r="O151" s="8">
        <f>'COICOP - CO2'!O151/Population!O$5*1000</f>
        <v>2.9876058886030369E-4</v>
      </c>
      <c r="P151" s="8">
        <f>'COICOP - CO2'!P151/Population!P$5*1000</f>
        <v>0</v>
      </c>
      <c r="Q151" s="8">
        <f>'COICOP - CO2'!Q151/Population!Q$5*1000</f>
        <v>0</v>
      </c>
      <c r="R151" s="8">
        <f>'COICOP - CO2'!R151/Population!R$5*1000</f>
        <v>0</v>
      </c>
      <c r="S151" s="8">
        <f>'COICOP - CO2'!S151/Population!S$5*1000</f>
        <v>0</v>
      </c>
    </row>
    <row r="152" spans="1:19" x14ac:dyDescent="0.45">
      <c r="A152" s="3" t="s">
        <v>521</v>
      </c>
      <c r="B152" s="3" t="s">
        <v>522</v>
      </c>
      <c r="C152" s="3" t="str">
        <f>[1]co2_COICOP!A151</f>
        <v>7.1.1.1 New cars/vans outright purchase</v>
      </c>
      <c r="D152" s="8">
        <f>'COICOP - CO2'!D152/Population!D$5*1000</f>
        <v>6.9800844540714793E-2</v>
      </c>
      <c r="E152" s="8">
        <f>'COICOP - CO2'!E152/Population!E$5*1000</f>
        <v>9.7696451493889461E-2</v>
      </c>
      <c r="F152" s="8">
        <f>'COICOP - CO2'!F152/Population!F$5*1000</f>
        <v>6.0053734985198094E-2</v>
      </c>
      <c r="G152" s="8">
        <f>'COICOP - CO2'!G152/Population!G$5*1000</f>
        <v>9.3713570664909707E-2</v>
      </c>
      <c r="H152" s="8">
        <f>'COICOP - CO2'!H152/Population!H$5*1000</f>
        <v>0.10096340413777138</v>
      </c>
      <c r="I152" s="8">
        <f>'COICOP - CO2'!I152/Population!I$5*1000</f>
        <v>4.0597517150899542E-2</v>
      </c>
      <c r="J152" s="8">
        <f>'COICOP - CO2'!J152/Population!J$5*1000</f>
        <v>7.1178267514928353E-2</v>
      </c>
      <c r="K152" s="8">
        <f>'COICOP - CO2'!K152/Population!K$5*1000</f>
        <v>2.3781545891652128E-2</v>
      </c>
      <c r="L152" s="8">
        <f>'COICOP - CO2'!L152/Population!L$5*1000</f>
        <v>2.7274172060166635E-2</v>
      </c>
      <c r="M152" s="8">
        <f>'COICOP - CO2'!M152/Population!M$5*1000</f>
        <v>5.7846991344997198E-2</v>
      </c>
      <c r="N152" s="8">
        <f>'COICOP - CO2'!N152/Population!N$5*1000</f>
        <v>1.0001279695332188E-2</v>
      </c>
      <c r="O152" s="8">
        <f>'COICOP - CO2'!O152/Population!O$5*1000</f>
        <v>1.136761880503908E-2</v>
      </c>
      <c r="P152" s="8">
        <f>'COICOP - CO2'!P152/Population!P$5*1000</f>
        <v>2.1229315080824988E-2</v>
      </c>
      <c r="Q152" s="8">
        <f>'COICOP - CO2'!Q152/Population!Q$5*1000</f>
        <v>4.9689182638233187E-2</v>
      </c>
      <c r="R152" s="8">
        <f>'COICOP - CO2'!R152/Population!R$5*1000</f>
        <v>2.0590010068596197E-2</v>
      </c>
      <c r="S152" s="8">
        <f>'COICOP - CO2'!S152/Population!S$5*1000</f>
        <v>1.6360529877859218E-2</v>
      </c>
    </row>
    <row r="153" spans="1:19" x14ac:dyDescent="0.45">
      <c r="C153" s="3" t="str">
        <f>[1]co2_COICOP!A152</f>
        <v>7.1.1.2 New cars/vans loan/HP purcase</v>
      </c>
      <c r="D153" s="8">
        <f>'COICOP - CO2'!D153/Population!D$5*1000</f>
        <v>6.9535083812860471E-2</v>
      </c>
      <c r="E153" s="8">
        <f>'COICOP - CO2'!E153/Population!E$5*1000</f>
        <v>4.4774163145116237E-2</v>
      </c>
      <c r="F153" s="8">
        <f>'COICOP - CO2'!F153/Population!F$5*1000</f>
        <v>3.8222206772823515E-2</v>
      </c>
      <c r="G153" s="8">
        <f>'COICOP - CO2'!G153/Population!G$5*1000</f>
        <v>3.8863390816201389E-2</v>
      </c>
      <c r="H153" s="8">
        <f>'COICOP - CO2'!H153/Population!H$5*1000</f>
        <v>2.7797172909980822E-2</v>
      </c>
      <c r="I153" s="8">
        <f>'COICOP - CO2'!I153/Population!I$5*1000</f>
        <v>2.0076791743268582E-2</v>
      </c>
      <c r="J153" s="8">
        <f>'COICOP - CO2'!J153/Population!J$5*1000</f>
        <v>2.4997760862536449E-2</v>
      </c>
      <c r="K153" s="8">
        <f>'COICOP - CO2'!K153/Population!K$5*1000</f>
        <v>1.3828620617590132E-2</v>
      </c>
      <c r="L153" s="8">
        <f>'COICOP - CO2'!L153/Population!L$5*1000</f>
        <v>3.7313895049061768E-2</v>
      </c>
      <c r="M153" s="8">
        <f>'COICOP - CO2'!M153/Population!M$5*1000</f>
        <v>1.0323706764838844E-2</v>
      </c>
      <c r="N153" s="8">
        <f>'COICOP - CO2'!N153/Population!N$5*1000</f>
        <v>5.239552964197031E-3</v>
      </c>
      <c r="O153" s="8">
        <f>'COICOP - CO2'!O153/Population!O$5*1000</f>
        <v>1.5546666016943321E-2</v>
      </c>
      <c r="P153" s="8">
        <f>'COICOP - CO2'!P153/Population!P$5*1000</f>
        <v>1.6753760470827148E-2</v>
      </c>
      <c r="Q153" s="8">
        <f>'COICOP - CO2'!Q153/Population!Q$5*1000</f>
        <v>9.2407728466209725E-3</v>
      </c>
      <c r="R153" s="8">
        <f>'COICOP - CO2'!R153/Population!R$5*1000</f>
        <v>1.2449853075273692E-2</v>
      </c>
      <c r="S153" s="8">
        <f>'COICOP - CO2'!S153/Population!S$5*1000</f>
        <v>1.4536854557047599E-2</v>
      </c>
    </row>
    <row r="154" spans="1:19" x14ac:dyDescent="0.45">
      <c r="B154" s="3" t="s">
        <v>523</v>
      </c>
      <c r="C154" s="3" t="str">
        <f>[1]co2_COICOP!A153</f>
        <v>7.1.2.1 Secondhand cars/vans outright purchase</v>
      </c>
      <c r="D154" s="8">
        <f>'COICOP - CO2'!D154/Population!D$5*1000</f>
        <v>0.1212065181842313</v>
      </c>
      <c r="E154" s="8">
        <f>'COICOP - CO2'!E154/Population!E$5*1000</f>
        <v>0.10443912257817256</v>
      </c>
      <c r="F154" s="8">
        <f>'COICOP - CO2'!F154/Population!F$5*1000</f>
        <v>9.4733335742234304E-2</v>
      </c>
      <c r="G154" s="8">
        <f>'COICOP - CO2'!G154/Population!G$5*1000</f>
        <v>7.7032366771226504E-2</v>
      </c>
      <c r="H154" s="8">
        <f>'COICOP - CO2'!H154/Population!H$5*1000</f>
        <v>0.12284390789207551</v>
      </c>
      <c r="I154" s="8">
        <f>'COICOP - CO2'!I154/Population!I$5*1000</f>
        <v>0.1616772672530816</v>
      </c>
      <c r="J154" s="8">
        <f>'COICOP - CO2'!J154/Population!J$5*1000</f>
        <v>7.5160888234585263E-2</v>
      </c>
      <c r="K154" s="8">
        <f>'COICOP - CO2'!K154/Population!K$5*1000</f>
        <v>8.8645167193096661E-2</v>
      </c>
      <c r="L154" s="8">
        <f>'COICOP - CO2'!L154/Population!L$5*1000</f>
        <v>5.3087894379938369E-2</v>
      </c>
      <c r="M154" s="8">
        <f>'COICOP - CO2'!M154/Population!M$5*1000</f>
        <v>6.6365485110615907E-2</v>
      </c>
      <c r="N154" s="8">
        <f>'COICOP - CO2'!N154/Population!N$5*1000</f>
        <v>6.455253769131096E-2</v>
      </c>
      <c r="O154" s="8">
        <f>'COICOP - CO2'!O154/Population!O$5*1000</f>
        <v>4.3171287688484813E-2</v>
      </c>
      <c r="P154" s="8">
        <f>'COICOP - CO2'!P154/Population!P$5*1000</f>
        <v>5.4192121496715935E-2</v>
      </c>
      <c r="Q154" s="8">
        <f>'COICOP - CO2'!Q154/Population!Q$5*1000</f>
        <v>2.3051173985807309E-2</v>
      </c>
      <c r="R154" s="8">
        <f>'COICOP - CO2'!R154/Population!R$5*1000</f>
        <v>5.0917248124667962E-2</v>
      </c>
      <c r="S154" s="8">
        <f>'COICOP - CO2'!S154/Population!S$5*1000</f>
        <v>2.8816345541052002E-2</v>
      </c>
    </row>
    <row r="155" spans="1:19" x14ac:dyDescent="0.45">
      <c r="C155" s="3" t="str">
        <f>[1]co2_COICOP!A154</f>
        <v>7.1.2.2 Secondhand cars/vans loan/HP purcase</v>
      </c>
      <c r="D155" s="8">
        <f>'COICOP - CO2'!D155/Population!D$5*1000</f>
        <v>3.8083896640668628E-2</v>
      </c>
      <c r="E155" s="8">
        <f>'COICOP - CO2'!E155/Population!E$5*1000</f>
        <v>3.672210953296573E-2</v>
      </c>
      <c r="F155" s="8">
        <f>'COICOP - CO2'!F155/Population!F$5*1000</f>
        <v>5.0344720379794976E-2</v>
      </c>
      <c r="G155" s="8">
        <f>'COICOP - CO2'!G155/Population!G$5*1000</f>
        <v>3.3336660522451107E-2</v>
      </c>
      <c r="H155" s="8">
        <f>'COICOP - CO2'!H155/Population!H$5*1000</f>
        <v>4.0837736003531466E-2</v>
      </c>
      <c r="I155" s="8">
        <f>'COICOP - CO2'!I155/Population!I$5*1000</f>
        <v>3.1821711922603448E-2</v>
      </c>
      <c r="J155" s="8">
        <f>'COICOP - CO2'!J155/Population!J$5*1000</f>
        <v>3.4527912122490408E-2</v>
      </c>
      <c r="K155" s="8">
        <f>'COICOP - CO2'!K155/Population!K$5*1000</f>
        <v>1.9959507338858831E-2</v>
      </c>
      <c r="L155" s="8">
        <f>'COICOP - CO2'!L155/Population!L$5*1000</f>
        <v>1.215806344001057E-2</v>
      </c>
      <c r="M155" s="8">
        <f>'COICOP - CO2'!M155/Population!M$5*1000</f>
        <v>1.3481311496538443E-2</v>
      </c>
      <c r="N155" s="8">
        <f>'COICOP - CO2'!N155/Population!N$5*1000</f>
        <v>4.7117226128685429E-2</v>
      </c>
      <c r="O155" s="8">
        <f>'COICOP - CO2'!O155/Population!O$5*1000</f>
        <v>1.5268801963202109E-2</v>
      </c>
      <c r="P155" s="8">
        <f>'COICOP - CO2'!P155/Population!P$5*1000</f>
        <v>9.9623831362753729E-3</v>
      </c>
      <c r="Q155" s="8">
        <f>'COICOP - CO2'!Q155/Population!Q$5*1000</f>
        <v>1.2071162796431585E-2</v>
      </c>
      <c r="R155" s="8">
        <f>'COICOP - CO2'!R155/Population!R$5*1000</f>
        <v>1.3566732780375283E-2</v>
      </c>
      <c r="S155" s="8">
        <f>'COICOP - CO2'!S155/Population!S$5*1000</f>
        <v>1.3513373503857316E-2</v>
      </c>
    </row>
    <row r="156" spans="1:19" x14ac:dyDescent="0.45">
      <c r="B156" s="3" t="s">
        <v>524</v>
      </c>
      <c r="C156" s="3" t="str">
        <f>[1]co2_COICOP!A155</f>
        <v>7.1.3.1 Outright purchase of new or secondhand motorcycles</v>
      </c>
      <c r="D156" s="8">
        <f>'COICOP - CO2'!D156/Population!D$5*1000</f>
        <v>3.3389647435975965E-3</v>
      </c>
      <c r="E156" s="8">
        <f>'COICOP - CO2'!E156/Population!E$5*1000</f>
        <v>6.3629306124673452E-3</v>
      </c>
      <c r="F156" s="8">
        <f>'COICOP - CO2'!F156/Population!F$5*1000</f>
        <v>7.9447301935626387E-3</v>
      </c>
      <c r="G156" s="8">
        <f>'COICOP - CO2'!G156/Population!G$5*1000</f>
        <v>1.0879606715765355E-3</v>
      </c>
      <c r="H156" s="8">
        <f>'COICOP - CO2'!H156/Population!H$5*1000</f>
        <v>3.5250134254848453E-3</v>
      </c>
      <c r="I156" s="8">
        <f>'COICOP - CO2'!I156/Population!I$5*1000</f>
        <v>2.5838357996080508E-3</v>
      </c>
      <c r="J156" s="8">
        <f>'COICOP - CO2'!J156/Population!J$5*1000</f>
        <v>2.3094976715277707E-3</v>
      </c>
      <c r="K156" s="8">
        <f>'COICOP - CO2'!K156/Population!K$5*1000</f>
        <v>8.7427695054371655E-4</v>
      </c>
      <c r="L156" s="8">
        <f>'COICOP - CO2'!L156/Population!L$5*1000</f>
        <v>1.4388499605510778E-3</v>
      </c>
      <c r="M156" s="8">
        <f>'COICOP - CO2'!M156/Population!M$5*1000</f>
        <v>2.58692200012228E-3</v>
      </c>
      <c r="N156" s="8">
        <f>'COICOP - CO2'!N156/Population!N$5*1000</f>
        <v>7.1355956980589186E-3</v>
      </c>
      <c r="O156" s="8">
        <f>'COICOP - CO2'!O156/Population!O$5*1000</f>
        <v>1.8026453995025988E-3</v>
      </c>
      <c r="P156" s="8">
        <f>'COICOP - CO2'!P156/Population!P$5*1000</f>
        <v>1.0058552640040985E-3</v>
      </c>
      <c r="Q156" s="8">
        <f>'COICOP - CO2'!Q156/Population!Q$5*1000</f>
        <v>0</v>
      </c>
      <c r="R156" s="8">
        <f>'COICOP - CO2'!R156/Population!R$5*1000</f>
        <v>2.2034854668858844E-3</v>
      </c>
      <c r="S156" s="8">
        <f>'COICOP - CO2'!S156/Population!S$5*1000</f>
        <v>2.725161315424609E-3</v>
      </c>
    </row>
    <row r="157" spans="1:19" x14ac:dyDescent="0.45">
      <c r="C157" s="3" t="str">
        <f>[1]co2_COICOP!A156</f>
        <v>7.1.3.2 Loan/HP purchase of new or secondhand motor cycles</v>
      </c>
      <c r="D157" s="8">
        <f>'COICOP - CO2'!D157/Population!D$5*1000</f>
        <v>1.3604040846618732E-3</v>
      </c>
      <c r="E157" s="8">
        <f>'COICOP - CO2'!E157/Population!E$5*1000</f>
        <v>2.0167284060650533E-3</v>
      </c>
      <c r="F157" s="8">
        <f>'COICOP - CO2'!F157/Population!F$5*1000</f>
        <v>2.1662799682348058E-3</v>
      </c>
      <c r="G157" s="8">
        <f>'COICOP - CO2'!G157/Population!G$5*1000</f>
        <v>0</v>
      </c>
      <c r="H157" s="8">
        <f>'COICOP - CO2'!H157/Population!H$5*1000</f>
        <v>3.7762498149657652E-4</v>
      </c>
      <c r="I157" s="8">
        <f>'COICOP - CO2'!I157/Population!I$5*1000</f>
        <v>6.1933227474463633E-4</v>
      </c>
      <c r="J157" s="8">
        <f>'COICOP - CO2'!J157/Population!J$5*1000</f>
        <v>0</v>
      </c>
      <c r="K157" s="8">
        <f>'COICOP - CO2'!K157/Population!K$5*1000</f>
        <v>1.7767684881694254E-3</v>
      </c>
      <c r="L157" s="8">
        <f>'COICOP - CO2'!L157/Population!L$5*1000</f>
        <v>6.8635277950553639E-4</v>
      </c>
      <c r="M157" s="8">
        <f>'COICOP - CO2'!M157/Population!M$5*1000</f>
        <v>0</v>
      </c>
      <c r="N157" s="8">
        <f>'COICOP - CO2'!N157/Population!N$5*1000</f>
        <v>1.7426203758620737E-3</v>
      </c>
      <c r="O157" s="8">
        <f>'COICOP - CO2'!O157/Population!O$5*1000</f>
        <v>2.9774514339433826E-4</v>
      </c>
      <c r="P157" s="8">
        <f>'COICOP - CO2'!P157/Population!P$5*1000</f>
        <v>8.4766166510111629E-5</v>
      </c>
      <c r="Q157" s="8">
        <f>'COICOP - CO2'!Q157/Population!Q$5*1000</f>
        <v>1.1465852770202187E-2</v>
      </c>
      <c r="R157" s="8">
        <f>'COICOP - CO2'!R157/Population!R$5*1000</f>
        <v>3.3415572116836709E-4</v>
      </c>
      <c r="S157" s="8">
        <f>'COICOP - CO2'!S157/Population!S$5*1000</f>
        <v>0</v>
      </c>
    </row>
    <row r="158" spans="1:19" x14ac:dyDescent="0.45">
      <c r="C158" s="3" t="str">
        <f>[1]co2_COICOP!A157</f>
        <v>7.1.3.3 Purchase of bicycles and other vehicles</v>
      </c>
      <c r="D158" s="8">
        <f>'COICOP - CO2'!D158/Population!D$5*1000</f>
        <v>6.6325978649298676E-4</v>
      </c>
      <c r="E158" s="8">
        <f>'COICOP - CO2'!E158/Population!E$5*1000</f>
        <v>9.2799627006851036E-4</v>
      </c>
      <c r="F158" s="8">
        <f>'COICOP - CO2'!F158/Population!F$5*1000</f>
        <v>1.4765151982228965E-3</v>
      </c>
      <c r="G158" s="8">
        <f>'COICOP - CO2'!G158/Population!G$5*1000</f>
        <v>4.3759026502198147E-3</v>
      </c>
      <c r="H158" s="8">
        <f>'COICOP - CO2'!H158/Population!H$5*1000</f>
        <v>1.7747764356469506E-3</v>
      </c>
      <c r="I158" s="8">
        <f>'COICOP - CO2'!I158/Population!I$5*1000</f>
        <v>4.2450523227133491E-3</v>
      </c>
      <c r="J158" s="8">
        <f>'COICOP - CO2'!J158/Population!J$5*1000</f>
        <v>4.6606001816365547E-3</v>
      </c>
      <c r="K158" s="8">
        <f>'COICOP - CO2'!K158/Population!K$5*1000</f>
        <v>0</v>
      </c>
      <c r="L158" s="8">
        <f>'COICOP - CO2'!L158/Population!L$5*1000</f>
        <v>1.8089945333599157E-3</v>
      </c>
      <c r="M158" s="8">
        <f>'COICOP - CO2'!M158/Population!M$5*1000</f>
        <v>6.1531892392333032E-4</v>
      </c>
      <c r="N158" s="8">
        <f>'COICOP - CO2'!N158/Population!N$5*1000</f>
        <v>1.5406168740492315E-3</v>
      </c>
      <c r="O158" s="8">
        <f>'COICOP - CO2'!O158/Population!O$5*1000</f>
        <v>4.1114078154461829E-3</v>
      </c>
      <c r="P158" s="8">
        <f>'COICOP - CO2'!P158/Population!P$5*1000</f>
        <v>9.9460917242799748E-4</v>
      </c>
      <c r="Q158" s="8">
        <f>'COICOP - CO2'!Q158/Population!Q$5*1000</f>
        <v>1.0233046940131974E-3</v>
      </c>
      <c r="R158" s="8">
        <f>'COICOP - CO2'!R158/Population!R$5*1000</f>
        <v>1.2631005880951475E-3</v>
      </c>
      <c r="S158" s="8">
        <f>'COICOP - CO2'!S158/Population!S$5*1000</f>
        <v>2.2297076095766808E-3</v>
      </c>
    </row>
    <row r="159" spans="1:19" x14ac:dyDescent="0.45">
      <c r="B159" s="3" t="s">
        <v>525</v>
      </c>
      <c r="C159" s="3" t="str">
        <f>[1]co2_COICOP!A158</f>
        <v>7.2.1.1 Can/van accessories and fittings</v>
      </c>
      <c r="D159" s="8">
        <f>'COICOP - CO2'!D159/Population!D$5*1000</f>
        <v>1.5310005868537286E-3</v>
      </c>
      <c r="E159" s="8">
        <f>'COICOP - CO2'!E159/Population!E$5*1000</f>
        <v>3.5090989443025534E-4</v>
      </c>
      <c r="F159" s="8">
        <f>'COICOP - CO2'!F159/Population!F$5*1000</f>
        <v>9.9868763724303119E-4</v>
      </c>
      <c r="G159" s="8">
        <f>'COICOP - CO2'!G159/Population!G$5*1000</f>
        <v>4.2898401377087668E-3</v>
      </c>
      <c r="H159" s="8">
        <f>'COICOP - CO2'!H159/Population!H$5*1000</f>
        <v>1.122075933898089E-3</v>
      </c>
      <c r="I159" s="8">
        <f>'COICOP - CO2'!I159/Population!I$5*1000</f>
        <v>7.4073321157399621E-4</v>
      </c>
      <c r="J159" s="8">
        <f>'COICOP - CO2'!J159/Population!J$5*1000</f>
        <v>2.9704355025778658E-4</v>
      </c>
      <c r="K159" s="8">
        <f>'COICOP - CO2'!K159/Population!K$5*1000</f>
        <v>9.641504384735063E-4</v>
      </c>
      <c r="L159" s="8">
        <f>'COICOP - CO2'!L159/Population!L$5*1000</f>
        <v>9.5060749287370194E-4</v>
      </c>
      <c r="M159" s="8">
        <f>'COICOP - CO2'!M159/Population!M$5*1000</f>
        <v>7.4718038841435153E-4</v>
      </c>
      <c r="N159" s="8">
        <f>'COICOP - CO2'!N159/Population!N$5*1000</f>
        <v>3.9183764828386661E-4</v>
      </c>
      <c r="O159" s="8">
        <f>'COICOP - CO2'!O159/Population!O$5*1000</f>
        <v>8.0902968307193794E-4</v>
      </c>
      <c r="P159" s="8">
        <f>'COICOP - CO2'!P159/Population!P$5*1000</f>
        <v>7.2728390873420324E-4</v>
      </c>
      <c r="Q159" s="8">
        <f>'COICOP - CO2'!Q159/Population!Q$5*1000</f>
        <v>0</v>
      </c>
      <c r="R159" s="8">
        <f>'COICOP - CO2'!R159/Population!R$5*1000</f>
        <v>1.3363103641171213E-3</v>
      </c>
      <c r="S159" s="8">
        <f>'COICOP - CO2'!S159/Population!S$5*1000</f>
        <v>1.4246304546817204E-4</v>
      </c>
    </row>
    <row r="160" spans="1:19" x14ac:dyDescent="0.45">
      <c r="C160" s="3" t="str">
        <f>[1]co2_COICOP!A159</f>
        <v>7.2.1.2 Car/van spare parts</v>
      </c>
      <c r="D160" s="8">
        <f>'COICOP - CO2'!D160/Population!D$5*1000</f>
        <v>5.6611431794850982E-3</v>
      </c>
      <c r="E160" s="8">
        <f>'COICOP - CO2'!E160/Population!E$5*1000</f>
        <v>1.6193076954535097E-2</v>
      </c>
      <c r="F160" s="8">
        <f>'COICOP - CO2'!F160/Population!F$5*1000</f>
        <v>8.7744056557618882E-3</v>
      </c>
      <c r="G160" s="8">
        <f>'COICOP - CO2'!G160/Population!G$5*1000</f>
        <v>4.8785761698149988E-3</v>
      </c>
      <c r="H160" s="8">
        <f>'COICOP - CO2'!H160/Population!H$5*1000</f>
        <v>7.5440172026063866E-3</v>
      </c>
      <c r="I160" s="8">
        <f>'COICOP - CO2'!I160/Population!I$5*1000</f>
        <v>4.3168287575365968E-3</v>
      </c>
      <c r="J160" s="8">
        <f>'COICOP - CO2'!J160/Population!J$5*1000</f>
        <v>8.3865203460684861E-3</v>
      </c>
      <c r="K160" s="8">
        <f>'COICOP - CO2'!K160/Population!K$5*1000</f>
        <v>4.8242756737072326E-3</v>
      </c>
      <c r="L160" s="8">
        <f>'COICOP - CO2'!L160/Population!L$5*1000</f>
        <v>5.2527694739276124E-3</v>
      </c>
      <c r="M160" s="8">
        <f>'COICOP - CO2'!M160/Population!M$5*1000</f>
        <v>4.5635630507250132E-3</v>
      </c>
      <c r="N160" s="8">
        <f>'COICOP - CO2'!N160/Population!N$5*1000</f>
        <v>2.2018870704436956E-3</v>
      </c>
      <c r="O160" s="8">
        <f>'COICOP - CO2'!O160/Population!O$5*1000</f>
        <v>4.3196339149072036E-3</v>
      </c>
      <c r="P160" s="8">
        <f>'COICOP - CO2'!P160/Population!P$5*1000</f>
        <v>2.4120966522849186E-3</v>
      </c>
      <c r="Q160" s="8">
        <f>'COICOP - CO2'!Q160/Population!Q$5*1000</f>
        <v>4.3121614221336788E-3</v>
      </c>
      <c r="R160" s="8">
        <f>'COICOP - CO2'!R160/Population!R$5*1000</f>
        <v>2.3064619873760166E-3</v>
      </c>
      <c r="S160" s="8">
        <f>'COICOP - CO2'!S160/Population!S$5*1000</f>
        <v>6.1734408634419344E-4</v>
      </c>
    </row>
    <row r="161" spans="2:19" x14ac:dyDescent="0.45">
      <c r="C161" s="3" t="str">
        <f>[1]co2_COICOP!A160</f>
        <v>7.2.1.3 Motorcycle accessories and spare parts</v>
      </c>
      <c r="D161" s="8">
        <f>'COICOP - CO2'!D161/Population!D$5*1000</f>
        <v>7.5390136968626225E-4</v>
      </c>
      <c r="E161" s="8">
        <f>'COICOP - CO2'!E161/Population!E$5*1000</f>
        <v>2.359356853901335E-3</v>
      </c>
      <c r="F161" s="8">
        <f>'COICOP - CO2'!F161/Population!F$5*1000</f>
        <v>3.5924155796428896E-5</v>
      </c>
      <c r="G161" s="8">
        <f>'COICOP - CO2'!G161/Population!G$5*1000</f>
        <v>3.342027299778964E-4</v>
      </c>
      <c r="H161" s="8">
        <f>'COICOP - CO2'!H161/Population!H$5*1000</f>
        <v>1.4906063192399548E-4</v>
      </c>
      <c r="I161" s="8">
        <f>'COICOP - CO2'!I161/Population!I$5*1000</f>
        <v>6.5276230521741822E-5</v>
      </c>
      <c r="J161" s="8">
        <f>'COICOP - CO2'!J161/Population!J$5*1000</f>
        <v>1.0358748050774045E-3</v>
      </c>
      <c r="K161" s="8">
        <f>'COICOP - CO2'!K161/Population!K$5*1000</f>
        <v>0</v>
      </c>
      <c r="L161" s="8">
        <f>'COICOP - CO2'!L161/Population!L$5*1000</f>
        <v>1.1964226235679054E-3</v>
      </c>
      <c r="M161" s="8">
        <f>'COICOP - CO2'!M161/Population!M$5*1000</f>
        <v>0</v>
      </c>
      <c r="N161" s="8">
        <f>'COICOP - CO2'!N161/Population!N$5*1000</f>
        <v>3.538987451436227E-4</v>
      </c>
      <c r="O161" s="8">
        <f>'COICOP - CO2'!O161/Population!O$5*1000</f>
        <v>1.4777578478526348E-5</v>
      </c>
      <c r="P161" s="8">
        <f>'COICOP - CO2'!P161/Population!P$5*1000</f>
        <v>0</v>
      </c>
      <c r="Q161" s="8">
        <f>'COICOP - CO2'!Q161/Population!Q$5*1000</f>
        <v>0</v>
      </c>
      <c r="R161" s="8">
        <f>'COICOP - CO2'!R161/Population!R$5*1000</f>
        <v>0</v>
      </c>
      <c r="S161" s="8">
        <f>'COICOP - CO2'!S161/Population!S$5*1000</f>
        <v>0</v>
      </c>
    </row>
    <row r="162" spans="2:19" x14ac:dyDescent="0.45">
      <c r="C162" s="3" t="str">
        <f>[1]co2_COICOP!A161</f>
        <v>7.2.1.4 Bicycle accessories and spare parts</v>
      </c>
      <c r="D162" s="8">
        <f>'COICOP - CO2'!D162/Population!D$5*1000</f>
        <v>1.0027246157952201E-3</v>
      </c>
      <c r="E162" s="8">
        <f>'COICOP - CO2'!E162/Population!E$5*1000</f>
        <v>2.0437121775459225E-3</v>
      </c>
      <c r="F162" s="8">
        <f>'COICOP - CO2'!F162/Population!F$5*1000</f>
        <v>2.3842441558432439E-3</v>
      </c>
      <c r="G162" s="8">
        <f>'COICOP - CO2'!G162/Population!G$5*1000</f>
        <v>1.6329373113539054E-3</v>
      </c>
      <c r="H162" s="8">
        <f>'COICOP - CO2'!H162/Population!H$5*1000</f>
        <v>1.499862951154374E-3</v>
      </c>
      <c r="I162" s="8">
        <f>'COICOP - CO2'!I162/Population!I$5*1000</f>
        <v>2.6577820621058357E-3</v>
      </c>
      <c r="J162" s="8">
        <f>'COICOP - CO2'!J162/Population!J$5*1000</f>
        <v>1.1557097729978534E-3</v>
      </c>
      <c r="K162" s="8">
        <f>'COICOP - CO2'!K162/Population!K$5*1000</f>
        <v>9.6359078485786778E-4</v>
      </c>
      <c r="L162" s="8">
        <f>'COICOP - CO2'!L162/Population!L$5*1000</f>
        <v>8.0742748337340911E-4</v>
      </c>
      <c r="M162" s="8">
        <f>'COICOP - CO2'!M162/Population!M$5*1000</f>
        <v>9.9274659596932497E-4</v>
      </c>
      <c r="N162" s="8">
        <f>'COICOP - CO2'!N162/Population!N$5*1000</f>
        <v>1.3113255889967164E-4</v>
      </c>
      <c r="O162" s="8">
        <f>'COICOP - CO2'!O162/Population!O$5*1000</f>
        <v>9.3534615516295137E-4</v>
      </c>
      <c r="P162" s="8">
        <f>'COICOP - CO2'!P162/Population!P$5*1000</f>
        <v>2.889401474936164E-4</v>
      </c>
      <c r="Q162" s="8">
        <f>'COICOP - CO2'!Q162/Population!Q$5*1000</f>
        <v>2.0144664004919594E-3</v>
      </c>
      <c r="R162" s="8">
        <f>'COICOP - CO2'!R162/Population!R$5*1000</f>
        <v>6.4040516316867836E-4</v>
      </c>
      <c r="S162" s="8">
        <f>'COICOP - CO2'!S162/Population!S$5*1000</f>
        <v>1.005656338241543E-3</v>
      </c>
    </row>
    <row r="163" spans="2:19" x14ac:dyDescent="0.45">
      <c r="B163" s="3" t="s">
        <v>526</v>
      </c>
      <c r="C163" s="3" t="str">
        <f>[1]co2_COICOP!A162</f>
        <v>7.2.2.1 Petrol</v>
      </c>
      <c r="D163" s="8">
        <f>'COICOP - CO2'!D163/Population!D$5*1000</f>
        <v>1.0940761536826633</v>
      </c>
      <c r="E163" s="8">
        <f>'COICOP - CO2'!E163/Population!E$5*1000</f>
        <v>0.97978372433828542</v>
      </c>
      <c r="F163" s="8">
        <f>'COICOP - CO2'!F163/Population!F$5*1000</f>
        <v>1.2205015319931232</v>
      </c>
      <c r="G163" s="8">
        <f>'COICOP - CO2'!G163/Population!G$5*1000</f>
        <v>1.0446967457808081</v>
      </c>
      <c r="H163" s="8">
        <f>'COICOP - CO2'!H163/Population!H$5*1000</f>
        <v>1.044336387328745</v>
      </c>
      <c r="I163" s="8">
        <f>'COICOP - CO2'!I163/Population!I$5*1000</f>
        <v>1.0871063821020135</v>
      </c>
      <c r="J163" s="8">
        <f>'COICOP - CO2'!J163/Population!J$5*1000</f>
        <v>1.0987106238295874</v>
      </c>
      <c r="K163" s="8">
        <f>'COICOP - CO2'!K163/Population!K$5*1000</f>
        <v>1.0596755235890349</v>
      </c>
      <c r="L163" s="8">
        <f>'COICOP - CO2'!L163/Population!L$5*1000</f>
        <v>0.86957587143862081</v>
      </c>
      <c r="M163" s="8">
        <f>'COICOP - CO2'!M163/Population!M$5*1000</f>
        <v>1.0066830066046608</v>
      </c>
      <c r="N163" s="8">
        <f>'COICOP - CO2'!N163/Population!N$5*1000</f>
        <v>0.9148639684621156</v>
      </c>
      <c r="O163" s="8">
        <f>'COICOP - CO2'!O163/Population!O$5*1000</f>
        <v>0.81423347229545351</v>
      </c>
      <c r="P163" s="8">
        <f>'COICOP - CO2'!P163/Population!P$5*1000</f>
        <v>0.85911260349688368</v>
      </c>
      <c r="Q163" s="8">
        <f>'COICOP - CO2'!Q163/Population!Q$5*1000</f>
        <v>0.9628370930481962</v>
      </c>
      <c r="R163" s="8">
        <f>'COICOP - CO2'!R163/Population!R$5*1000</f>
        <v>0.82864226013946518</v>
      </c>
      <c r="S163" s="8">
        <f>'COICOP - CO2'!S163/Population!S$5*1000</f>
        <v>0.85907509065645538</v>
      </c>
    </row>
    <row r="164" spans="2:19" x14ac:dyDescent="0.45">
      <c r="C164" s="3" t="str">
        <f>[1]co2_COICOP!A163</f>
        <v>7.2.2.2 Diesel oil</v>
      </c>
      <c r="D164" s="8">
        <f>'COICOP - CO2'!D164/Population!D$5*1000</f>
        <v>1.8379808260892791E-2</v>
      </c>
      <c r="E164" s="8">
        <f>'COICOP - CO2'!E164/Population!E$5*1000</f>
        <v>1.5385692292493709E-2</v>
      </c>
      <c r="F164" s="8">
        <f>'COICOP - CO2'!F164/Population!F$5*1000</f>
        <v>3.3702772898641133E-2</v>
      </c>
      <c r="G164" s="8">
        <f>'COICOP - CO2'!G164/Population!G$5*1000</f>
        <v>1.6771113643374438E-2</v>
      </c>
      <c r="H164" s="8">
        <f>'COICOP - CO2'!H164/Population!H$5*1000</f>
        <v>2.167632021933236E-2</v>
      </c>
      <c r="I164" s="8">
        <f>'COICOP - CO2'!I164/Population!I$5*1000</f>
        <v>2.3471020217325996E-2</v>
      </c>
      <c r="J164" s="8">
        <f>'COICOP - CO2'!J164/Population!J$5*1000</f>
        <v>3.1551334336934612E-2</v>
      </c>
      <c r="K164" s="8">
        <f>'COICOP - CO2'!K164/Population!K$5*1000</f>
        <v>2.8492849838416281E-2</v>
      </c>
      <c r="L164" s="8">
        <f>'COICOP - CO2'!L164/Population!L$5*1000</f>
        <v>3.4276259975366964E-2</v>
      </c>
      <c r="M164" s="8">
        <f>'COICOP - CO2'!M164/Population!M$5*1000</f>
        <v>4.2823593761120202E-2</v>
      </c>
      <c r="N164" s="8">
        <f>'COICOP - CO2'!N164/Population!N$5*1000</f>
        <v>4.1813397473734526E-2</v>
      </c>
      <c r="O164" s="8">
        <f>'COICOP - CO2'!O164/Population!O$5*1000</f>
        <v>5.0380466918388593E-2</v>
      </c>
      <c r="P164" s="8">
        <f>'COICOP - CO2'!P164/Population!P$5*1000</f>
        <v>5.1718708642731939E-2</v>
      </c>
      <c r="Q164" s="8">
        <f>'COICOP - CO2'!Q164/Population!Q$5*1000</f>
        <v>5.8754102293392764E-2</v>
      </c>
      <c r="R164" s="8">
        <f>'COICOP - CO2'!R164/Population!R$5*1000</f>
        <v>4.970101025748655E-2</v>
      </c>
      <c r="S164" s="8">
        <f>'COICOP - CO2'!S164/Population!S$5*1000</f>
        <v>3.8487740809002045E-2</v>
      </c>
    </row>
    <row r="165" spans="2:19" x14ac:dyDescent="0.45">
      <c r="C165" s="3" t="str">
        <f>[1]co2_COICOP!A164</f>
        <v>7.2.2.3 Other motor oils</v>
      </c>
      <c r="D165" s="8">
        <f>'COICOP - CO2'!D165/Population!D$5*1000</f>
        <v>2.5018471566051119E-3</v>
      </c>
      <c r="E165" s="8">
        <f>'COICOP - CO2'!E165/Population!E$5*1000</f>
        <v>1.1432853683050036E-3</v>
      </c>
      <c r="F165" s="8">
        <f>'COICOP - CO2'!F165/Population!F$5*1000</f>
        <v>1.5073110727248384E-3</v>
      </c>
      <c r="G165" s="8">
        <f>'COICOP - CO2'!G165/Population!G$5*1000</f>
        <v>8.9166729974386619E-4</v>
      </c>
      <c r="H165" s="8">
        <f>'COICOP - CO2'!H165/Population!H$5*1000</f>
        <v>4.907238779534339E-4</v>
      </c>
      <c r="I165" s="8">
        <f>'COICOP - CO2'!I165/Population!I$5*1000</f>
        <v>4.5807993416418033E-4</v>
      </c>
      <c r="J165" s="8">
        <f>'COICOP - CO2'!J165/Population!J$5*1000</f>
        <v>6.8394447743632227E-4</v>
      </c>
      <c r="K165" s="8">
        <f>'COICOP - CO2'!K165/Population!K$5*1000</f>
        <v>2.1840069859259306E-4</v>
      </c>
      <c r="L165" s="8">
        <f>'COICOP - CO2'!L165/Population!L$5*1000</f>
        <v>5.7849112068524542E-4</v>
      </c>
      <c r="M165" s="8">
        <f>'COICOP - CO2'!M165/Population!M$5*1000</f>
        <v>1.0945117214719185E-3</v>
      </c>
      <c r="N165" s="8">
        <f>'COICOP - CO2'!N165/Population!N$5*1000</f>
        <v>1.1259251482321092E-3</v>
      </c>
      <c r="O165" s="8">
        <f>'COICOP - CO2'!O165/Population!O$5*1000</f>
        <v>1.7373046376346221E-4</v>
      </c>
      <c r="P165" s="8">
        <f>'COICOP - CO2'!P165/Population!P$5*1000</f>
        <v>8.0163493392303273E-4</v>
      </c>
      <c r="Q165" s="8">
        <f>'COICOP - CO2'!Q165/Population!Q$5*1000</f>
        <v>6.6240695641903234E-4</v>
      </c>
      <c r="R165" s="8">
        <f>'COICOP - CO2'!R165/Population!R$5*1000</f>
        <v>4.6769805157294097E-4</v>
      </c>
      <c r="S165" s="8">
        <f>'COICOP - CO2'!S165/Population!S$5*1000</f>
        <v>8.5654563330557444E-4</v>
      </c>
    </row>
    <row r="166" spans="2:19" x14ac:dyDescent="0.45">
      <c r="B166" s="3" t="s">
        <v>527</v>
      </c>
      <c r="C166" s="3" t="str">
        <f>[1]co2_COICOP!A165</f>
        <v>7.2.3.1 Car of van repairs, servicing and other work</v>
      </c>
      <c r="D166" s="8">
        <f>'COICOP - CO2'!D166/Population!D$5*1000</f>
        <v>0.143243463893717</v>
      </c>
      <c r="E166" s="8">
        <f>'COICOP - CO2'!E166/Population!E$5*1000</f>
        <v>0.14928869396250657</v>
      </c>
      <c r="F166" s="8">
        <f>'COICOP - CO2'!F166/Population!F$5*1000</f>
        <v>0.13158893608584785</v>
      </c>
      <c r="G166" s="8">
        <f>'COICOP - CO2'!G166/Population!G$5*1000</f>
        <v>0.13398840703565751</v>
      </c>
      <c r="H166" s="8">
        <f>'COICOP - CO2'!H166/Population!H$5*1000</f>
        <v>0.12370175904102633</v>
      </c>
      <c r="I166" s="8">
        <f>'COICOP - CO2'!I166/Population!I$5*1000</f>
        <v>0.1066192676888307</v>
      </c>
      <c r="J166" s="8">
        <f>'COICOP - CO2'!J166/Population!J$5*1000</f>
        <v>0.10953170496270892</v>
      </c>
      <c r="K166" s="8">
        <f>'COICOP - CO2'!K166/Population!K$5*1000</f>
        <v>0.10878695568197787</v>
      </c>
      <c r="L166" s="8">
        <f>'COICOP - CO2'!L166/Population!L$5*1000</f>
        <v>0.11776845990545845</v>
      </c>
      <c r="M166" s="8">
        <f>'COICOP - CO2'!M166/Population!M$5*1000</f>
        <v>9.8172067119681572E-2</v>
      </c>
      <c r="N166" s="8">
        <f>'COICOP - CO2'!N166/Population!N$5*1000</f>
        <v>8.3442785905920441E-2</v>
      </c>
      <c r="O166" s="8">
        <f>'COICOP - CO2'!O166/Population!O$5*1000</f>
        <v>8.3998664096022302E-2</v>
      </c>
      <c r="P166" s="8">
        <f>'COICOP - CO2'!P166/Population!P$5*1000</f>
        <v>6.5519147772083702E-2</v>
      </c>
      <c r="Q166" s="8">
        <f>'COICOP - CO2'!Q166/Population!Q$5*1000</f>
        <v>7.7218050429263385E-2</v>
      </c>
      <c r="R166" s="8">
        <f>'COICOP - CO2'!R166/Population!R$5*1000</f>
        <v>7.7724478482206649E-2</v>
      </c>
      <c r="S166" s="8">
        <f>'COICOP - CO2'!S166/Population!S$5*1000</f>
        <v>6.0227363826827987E-2</v>
      </c>
    </row>
    <row r="167" spans="2:19" x14ac:dyDescent="0.45">
      <c r="C167" s="3" t="str">
        <f>[1]co2_COICOP!A166</f>
        <v>7.2.3.2 Motor cycle repairs and servicing</v>
      </c>
      <c r="D167" s="8">
        <f>'COICOP - CO2'!D167/Population!D$5*1000</f>
        <v>1.5304295818006405E-3</v>
      </c>
      <c r="E167" s="8">
        <f>'COICOP - CO2'!E167/Population!E$5*1000</f>
        <v>2.6886596282687282E-3</v>
      </c>
      <c r="F167" s="8">
        <f>'COICOP - CO2'!F167/Population!F$5*1000</f>
        <v>2.816439099019321E-3</v>
      </c>
      <c r="G167" s="8">
        <f>'COICOP - CO2'!G167/Population!G$5*1000</f>
        <v>8.0734243063564212E-4</v>
      </c>
      <c r="H167" s="8">
        <f>'COICOP - CO2'!H167/Population!H$5*1000</f>
        <v>2.463480833459391E-3</v>
      </c>
      <c r="I167" s="8">
        <f>'COICOP - CO2'!I167/Population!I$5*1000</f>
        <v>2.2646706064836982E-3</v>
      </c>
      <c r="J167" s="8">
        <f>'COICOP - CO2'!J167/Population!J$5*1000</f>
        <v>1.7227891980362276E-3</v>
      </c>
      <c r="K167" s="8">
        <f>'COICOP - CO2'!K167/Population!K$5*1000</f>
        <v>2.0640628428100819E-3</v>
      </c>
      <c r="L167" s="8">
        <f>'COICOP - CO2'!L167/Population!L$5*1000</f>
        <v>0</v>
      </c>
      <c r="M167" s="8">
        <f>'COICOP - CO2'!M167/Population!M$5*1000</f>
        <v>2.8375405525101786E-3</v>
      </c>
      <c r="N167" s="8">
        <f>'COICOP - CO2'!N167/Population!N$5*1000</f>
        <v>2.0868239309167554E-3</v>
      </c>
      <c r="O167" s="8">
        <f>'COICOP - CO2'!O167/Population!O$5*1000</f>
        <v>7.51632562949512E-4</v>
      </c>
      <c r="P167" s="8">
        <f>'COICOP - CO2'!P167/Population!P$5*1000</f>
        <v>4.4545467052543323E-5</v>
      </c>
      <c r="Q167" s="8">
        <f>'COICOP - CO2'!Q167/Population!Q$5*1000</f>
        <v>9.6796501550146881E-4</v>
      </c>
      <c r="R167" s="8">
        <f>'COICOP - CO2'!R167/Population!R$5*1000</f>
        <v>1.9990757419015206E-3</v>
      </c>
      <c r="S167" s="8">
        <f>'COICOP - CO2'!S167/Population!S$5*1000</f>
        <v>1.7367157864489429E-4</v>
      </c>
    </row>
    <row r="168" spans="2:19" x14ac:dyDescent="0.45">
      <c r="B168" s="3" t="s">
        <v>528</v>
      </c>
      <c r="C168" s="3" t="str">
        <f>[1]co2_COICOP!A167</f>
        <v>7.2.4.1 Motoing organisation subscription</v>
      </c>
      <c r="D168" s="8">
        <f>'COICOP - CO2'!D168/Population!D$5*1000</f>
        <v>4.8547000289751339E-3</v>
      </c>
      <c r="E168" s="8">
        <f>'COICOP - CO2'!E168/Population!E$5*1000</f>
        <v>8.8819267806494566E-3</v>
      </c>
      <c r="F168" s="8">
        <f>'COICOP - CO2'!F168/Population!F$5*1000</f>
        <v>9.0423147928138693E-3</v>
      </c>
      <c r="G168" s="8">
        <f>'COICOP - CO2'!G168/Population!G$5*1000</f>
        <v>4.8499078782100486E-3</v>
      </c>
      <c r="H168" s="8">
        <f>'COICOP - CO2'!H168/Population!H$5*1000</f>
        <v>3.9438431444963704E-3</v>
      </c>
      <c r="I168" s="8">
        <f>'COICOP - CO2'!I168/Population!I$5*1000</f>
        <v>4.9508036211102094E-3</v>
      </c>
      <c r="J168" s="8">
        <f>'COICOP - CO2'!J168/Population!J$5*1000</f>
        <v>5.258422077043595E-3</v>
      </c>
      <c r="K168" s="8">
        <f>'COICOP - CO2'!K168/Population!K$5*1000</f>
        <v>4.7933624151735724E-3</v>
      </c>
      <c r="L168" s="8">
        <f>'COICOP - CO2'!L168/Population!L$5*1000</f>
        <v>3.8505582492951553E-3</v>
      </c>
      <c r="M168" s="8">
        <f>'COICOP - CO2'!M168/Population!M$5*1000</f>
        <v>3.4928243973120976E-3</v>
      </c>
      <c r="N168" s="8">
        <f>'COICOP - CO2'!N168/Population!N$5*1000</f>
        <v>3.4010637669511373E-3</v>
      </c>
      <c r="O168" s="8">
        <f>'COICOP - CO2'!O168/Population!O$5*1000</f>
        <v>3.1963751077529801E-3</v>
      </c>
      <c r="P168" s="8">
        <f>'COICOP - CO2'!P168/Population!P$5*1000</f>
        <v>3.3847353743313769E-3</v>
      </c>
      <c r="Q168" s="8">
        <f>'COICOP - CO2'!Q168/Population!Q$5*1000</f>
        <v>2.9608268786586955E-3</v>
      </c>
      <c r="R168" s="8">
        <f>'COICOP - CO2'!R168/Population!R$5*1000</f>
        <v>4.4998491096061126E-3</v>
      </c>
      <c r="S168" s="8">
        <f>'COICOP - CO2'!S168/Population!S$5*1000</f>
        <v>4.5806084443693268E-3</v>
      </c>
    </row>
    <row r="169" spans="2:19" x14ac:dyDescent="0.45">
      <c r="C169" s="3" t="str">
        <f>[1]co2_COICOP!A168</f>
        <v>7.2.4.2 Garage rent other costs, car washing</v>
      </c>
      <c r="D169" s="8">
        <f>'COICOP - CO2'!D169/Population!D$5*1000</f>
        <v>9.278025155172424E-3</v>
      </c>
      <c r="E169" s="8">
        <f>'COICOP - CO2'!E169/Population!E$5*1000</f>
        <v>8.5320317022492768E-3</v>
      </c>
      <c r="F169" s="8">
        <f>'COICOP - CO2'!F169/Population!F$5*1000</f>
        <v>1.310875813329531E-2</v>
      </c>
      <c r="G169" s="8">
        <f>'COICOP - CO2'!G169/Population!G$5*1000</f>
        <v>6.6765297199843834E-3</v>
      </c>
      <c r="H169" s="8">
        <f>'COICOP - CO2'!H169/Population!H$5*1000</f>
        <v>6.6940702020544373E-3</v>
      </c>
      <c r="I169" s="8">
        <f>'COICOP - CO2'!I169/Population!I$5*1000</f>
        <v>7.5654516494996597E-3</v>
      </c>
      <c r="J169" s="8">
        <f>'COICOP - CO2'!J169/Population!J$5*1000</f>
        <v>7.4584330940484361E-3</v>
      </c>
      <c r="K169" s="8">
        <f>'COICOP - CO2'!K169/Population!K$5*1000</f>
        <v>7.2901074251973006E-3</v>
      </c>
      <c r="L169" s="8">
        <f>'COICOP - CO2'!L169/Population!L$5*1000</f>
        <v>4.8235877303812154E-3</v>
      </c>
      <c r="M169" s="8">
        <f>'COICOP - CO2'!M169/Population!M$5*1000</f>
        <v>9.4903990192787436E-3</v>
      </c>
      <c r="N169" s="8">
        <f>'COICOP - CO2'!N169/Population!N$5*1000</f>
        <v>2.8848395036991646E-3</v>
      </c>
      <c r="O169" s="8">
        <f>'COICOP - CO2'!O169/Population!O$5*1000</f>
        <v>6.2063205123146972E-3</v>
      </c>
      <c r="P169" s="8">
        <f>'COICOP - CO2'!P169/Population!P$5*1000</f>
        <v>2.8905339523485935E-3</v>
      </c>
      <c r="Q169" s="8">
        <f>'COICOP - CO2'!Q169/Population!Q$5*1000</f>
        <v>7.6817084567455743E-3</v>
      </c>
      <c r="R169" s="8">
        <f>'COICOP - CO2'!R169/Population!R$5*1000</f>
        <v>1.0143891291165878E-2</v>
      </c>
      <c r="S169" s="8">
        <f>'COICOP - CO2'!S169/Population!S$5*1000</f>
        <v>5.1244561711370111E-3</v>
      </c>
    </row>
    <row r="170" spans="2:19" x14ac:dyDescent="0.45">
      <c r="C170" s="3" t="str">
        <f>[1]co2_COICOP!A169</f>
        <v>7.2.4.3 Parking fees, tolls and permits</v>
      </c>
      <c r="D170" s="8">
        <f>'COICOP - CO2'!D170/Population!D$5*1000</f>
        <v>1.1489078135235781E-2</v>
      </c>
      <c r="E170" s="8">
        <f>'COICOP - CO2'!E170/Population!E$5*1000</f>
        <v>1.0617078302504952E-2</v>
      </c>
      <c r="F170" s="8">
        <f>'COICOP - CO2'!F170/Population!F$5*1000</f>
        <v>1.9439564955808113E-2</v>
      </c>
      <c r="G170" s="8">
        <f>'COICOP - CO2'!G170/Population!G$5*1000</f>
        <v>2.0414485375222897E-2</v>
      </c>
      <c r="H170" s="8">
        <f>'COICOP - CO2'!H170/Population!H$5*1000</f>
        <v>1.4768054536998258E-2</v>
      </c>
      <c r="I170" s="8">
        <f>'COICOP - CO2'!I170/Population!I$5*1000</f>
        <v>1.239768455487405E-2</v>
      </c>
      <c r="J170" s="8">
        <f>'COICOP - CO2'!J170/Population!J$5*1000</f>
        <v>8.1871284742585943E-3</v>
      </c>
      <c r="K170" s="8">
        <f>'COICOP - CO2'!K170/Population!K$5*1000</f>
        <v>1.1550638939207464E-2</v>
      </c>
      <c r="L170" s="8">
        <f>'COICOP - CO2'!L170/Population!L$5*1000</f>
        <v>1.211266529135495E-2</v>
      </c>
      <c r="M170" s="8">
        <f>'COICOP - CO2'!M170/Population!M$5*1000</f>
        <v>9.5876090273598197E-3</v>
      </c>
      <c r="N170" s="8">
        <f>'COICOP - CO2'!N170/Population!N$5*1000</f>
        <v>1.0695391179571842E-2</v>
      </c>
      <c r="O170" s="8">
        <f>'COICOP - CO2'!O170/Population!O$5*1000</f>
        <v>5.8057174567027756E-3</v>
      </c>
      <c r="P170" s="8">
        <f>'COICOP - CO2'!P170/Population!P$5*1000</f>
        <v>1.6234889763165738E-2</v>
      </c>
      <c r="Q170" s="8">
        <f>'COICOP - CO2'!Q170/Population!Q$5*1000</f>
        <v>9.4160019314183611E-3</v>
      </c>
      <c r="R170" s="8">
        <f>'COICOP - CO2'!R170/Population!R$5*1000</f>
        <v>1.1994258086084217E-2</v>
      </c>
      <c r="S170" s="8">
        <f>'COICOP - CO2'!S170/Population!S$5*1000</f>
        <v>1.1437636426881167E-2</v>
      </c>
    </row>
    <row r="171" spans="2:19" x14ac:dyDescent="0.45">
      <c r="C171" s="3" t="str">
        <f>[1]co2_COICOP!A170</f>
        <v>7.2.4.4 Driving lessons</v>
      </c>
      <c r="D171" s="8">
        <f>'COICOP - CO2'!D171/Population!D$5*1000</f>
        <v>4.9857540149831903E-3</v>
      </c>
      <c r="E171" s="8">
        <f>'COICOP - CO2'!E171/Population!E$5*1000</f>
        <v>1.1512919099224053E-2</v>
      </c>
      <c r="F171" s="8">
        <f>'COICOP - CO2'!F171/Population!F$5*1000</f>
        <v>4.7344304060339326E-3</v>
      </c>
      <c r="G171" s="8">
        <f>'COICOP - CO2'!G171/Population!G$5*1000</f>
        <v>2.8552712139217947E-3</v>
      </c>
      <c r="H171" s="8">
        <f>'COICOP - CO2'!H171/Population!H$5*1000</f>
        <v>6.1904540486402175E-3</v>
      </c>
      <c r="I171" s="8">
        <f>'COICOP - CO2'!I171/Population!I$5*1000</f>
        <v>4.9854455182352826E-3</v>
      </c>
      <c r="J171" s="8">
        <f>'COICOP - CO2'!J171/Population!J$5*1000</f>
        <v>5.2257278696151875E-3</v>
      </c>
      <c r="K171" s="8">
        <f>'COICOP - CO2'!K171/Population!K$5*1000</f>
        <v>2.7676775457102908E-3</v>
      </c>
      <c r="L171" s="8">
        <f>'COICOP - CO2'!L171/Population!L$5*1000</f>
        <v>1.5008948064532317E-3</v>
      </c>
      <c r="M171" s="8">
        <f>'COICOP - CO2'!M171/Population!M$5*1000</f>
        <v>6.8623957211586331E-3</v>
      </c>
      <c r="N171" s="8">
        <f>'COICOP - CO2'!N171/Population!N$5*1000</f>
        <v>4.8570928124680255E-3</v>
      </c>
      <c r="O171" s="8">
        <f>'COICOP - CO2'!O171/Population!O$5*1000</f>
        <v>9.4098286229196042E-4</v>
      </c>
      <c r="P171" s="8">
        <f>'COICOP - CO2'!P171/Population!P$5*1000</f>
        <v>3.3268086671274857E-3</v>
      </c>
      <c r="Q171" s="8">
        <f>'COICOP - CO2'!Q171/Population!Q$5*1000</f>
        <v>1.09127083175929E-2</v>
      </c>
      <c r="R171" s="8">
        <f>'COICOP - CO2'!R171/Population!R$5*1000</f>
        <v>2.573726500112874E-3</v>
      </c>
      <c r="S171" s="8">
        <f>'COICOP - CO2'!S171/Population!S$5*1000</f>
        <v>2.6787453416461438E-3</v>
      </c>
    </row>
    <row r="172" spans="2:19" x14ac:dyDescent="0.45">
      <c r="C172" s="3" t="str">
        <f>[1]co2_COICOP!A171</f>
        <v>7.2.4.5 Anti-freeze, battery water, cleaning materials</v>
      </c>
      <c r="D172" s="8">
        <f>'COICOP - CO2'!D172/Population!D$5*1000</f>
        <v>2.2392894895739295E-2</v>
      </c>
      <c r="E172" s="8">
        <f>'COICOP - CO2'!E172/Population!E$5*1000</f>
        <v>6.4426047316696634E-3</v>
      </c>
      <c r="F172" s="8">
        <f>'COICOP - CO2'!F172/Population!F$5*1000</f>
        <v>8.5206557542146302E-3</v>
      </c>
      <c r="G172" s="8">
        <f>'COICOP - CO2'!G172/Population!G$5*1000</f>
        <v>5.3886631694395051E-3</v>
      </c>
      <c r="H172" s="8">
        <f>'COICOP - CO2'!H172/Population!H$5*1000</f>
        <v>1.0360365215961904E-2</v>
      </c>
      <c r="I172" s="8">
        <f>'COICOP - CO2'!I172/Population!I$5*1000</f>
        <v>8.1587952886822586E-3</v>
      </c>
      <c r="J172" s="8">
        <f>'COICOP - CO2'!J172/Population!J$5*1000</f>
        <v>8.5087433401382251E-4</v>
      </c>
      <c r="K172" s="8">
        <f>'COICOP - CO2'!K172/Population!K$5*1000</f>
        <v>3.5706566642686316E-3</v>
      </c>
      <c r="L172" s="8">
        <f>'COICOP - CO2'!L172/Population!L$5*1000</f>
        <v>9.4568437496876103E-4</v>
      </c>
      <c r="M172" s="8">
        <f>'COICOP - CO2'!M172/Population!M$5*1000</f>
        <v>1.9081641504690907E-2</v>
      </c>
      <c r="N172" s="8">
        <f>'COICOP - CO2'!N172/Population!N$5*1000</f>
        <v>6.4678917973782243E-4</v>
      </c>
      <c r="O172" s="8">
        <f>'COICOP - CO2'!O172/Population!O$5*1000</f>
        <v>1.3608472700885664E-2</v>
      </c>
      <c r="P172" s="8">
        <f>'COICOP - CO2'!P172/Population!P$5*1000</f>
        <v>1.4590755039272472E-5</v>
      </c>
      <c r="Q172" s="8">
        <f>'COICOP - CO2'!Q172/Population!Q$5*1000</f>
        <v>4.4209620264455268E-3</v>
      </c>
      <c r="R172" s="8">
        <f>'COICOP - CO2'!R172/Population!R$5*1000</f>
        <v>1.0185281038124063E-3</v>
      </c>
      <c r="S172" s="8">
        <f>'COICOP - CO2'!S172/Population!S$5*1000</f>
        <v>2.2279243307647884E-3</v>
      </c>
    </row>
    <row r="173" spans="2:19" x14ac:dyDescent="0.45">
      <c r="B173" s="3" t="s">
        <v>529</v>
      </c>
      <c r="C173" s="3" t="str">
        <f>[1]co2_COICOP!A172</f>
        <v>7.3.1.1 Rail and tube season tickets</v>
      </c>
      <c r="D173" s="8">
        <f>'COICOP - CO2'!D173/Population!D$5*1000</f>
        <v>1.6731028135097914E-2</v>
      </c>
      <c r="E173" s="8">
        <f>'COICOP - CO2'!E173/Population!E$5*1000</f>
        <v>3.4011716374420221E-2</v>
      </c>
      <c r="F173" s="8">
        <f>'COICOP - CO2'!F173/Population!F$5*1000</f>
        <v>2.912307576217452E-2</v>
      </c>
      <c r="G173" s="8">
        <f>'COICOP - CO2'!G173/Population!G$5*1000</f>
        <v>3.3140565693478161E-2</v>
      </c>
      <c r="H173" s="8">
        <f>'COICOP - CO2'!H173/Population!H$5*1000</f>
        <v>2.429901843282422E-2</v>
      </c>
      <c r="I173" s="8">
        <f>'COICOP - CO2'!I173/Population!I$5*1000</f>
        <v>3.3496595584149906E-2</v>
      </c>
      <c r="J173" s="8">
        <f>'COICOP - CO2'!J173/Population!J$5*1000</f>
        <v>2.9921128555485624E-2</v>
      </c>
      <c r="K173" s="8">
        <f>'COICOP - CO2'!K173/Population!K$5*1000</f>
        <v>3.7851768844956238E-2</v>
      </c>
      <c r="L173" s="8">
        <f>'COICOP - CO2'!L173/Population!L$5*1000</f>
        <v>2.3626867117473197E-2</v>
      </c>
      <c r="M173" s="8">
        <f>'COICOP - CO2'!M173/Population!M$5*1000</f>
        <v>2.7456707226848346E-2</v>
      </c>
      <c r="N173" s="8">
        <f>'COICOP - CO2'!N173/Population!N$5*1000</f>
        <v>5.3755316653675188E-2</v>
      </c>
      <c r="O173" s="8">
        <f>'COICOP - CO2'!O173/Population!O$5*1000</f>
        <v>5.1577881380944733E-2</v>
      </c>
      <c r="P173" s="8">
        <f>'COICOP - CO2'!P173/Population!P$5*1000</f>
        <v>8.1816496838436531E-2</v>
      </c>
      <c r="Q173" s="8">
        <f>'COICOP - CO2'!Q173/Population!Q$5*1000</f>
        <v>5.5158648722424208E-2</v>
      </c>
      <c r="R173" s="8">
        <f>'COICOP - CO2'!R173/Population!R$5*1000</f>
        <v>6.540757601721145E-2</v>
      </c>
      <c r="S173" s="8">
        <f>'COICOP - CO2'!S173/Population!S$5*1000</f>
        <v>5.7729939722062043E-2</v>
      </c>
    </row>
    <row r="174" spans="2:19" x14ac:dyDescent="0.45">
      <c r="C174" s="3" t="str">
        <f>[1]co2_COICOP!A173</f>
        <v>7.3.1.2 Rail and tube other than season tickets</v>
      </c>
      <c r="D174" s="8">
        <f>'COICOP - CO2'!D174/Population!D$5*1000</f>
        <v>6.4134324712283114E-2</v>
      </c>
      <c r="E174" s="8">
        <f>'COICOP - CO2'!E174/Population!E$5*1000</f>
        <v>6.05772133747699E-2</v>
      </c>
      <c r="F174" s="8">
        <f>'COICOP - CO2'!F174/Population!F$5*1000</f>
        <v>5.815666401872524E-2</v>
      </c>
      <c r="G174" s="8">
        <f>'COICOP - CO2'!G174/Population!G$5*1000</f>
        <v>5.5580154476287585E-2</v>
      </c>
      <c r="H174" s="8">
        <f>'COICOP - CO2'!H174/Population!H$5*1000</f>
        <v>5.3143954135281189E-2</v>
      </c>
      <c r="I174" s="8">
        <f>'COICOP - CO2'!I174/Population!I$5*1000</f>
        <v>5.3722193242667901E-2</v>
      </c>
      <c r="J174" s="8">
        <f>'COICOP - CO2'!J174/Population!J$5*1000</f>
        <v>5.4581029416059169E-2</v>
      </c>
      <c r="K174" s="8">
        <f>'COICOP - CO2'!K174/Population!K$5*1000</f>
        <v>4.1697669218015612E-2</v>
      </c>
      <c r="L174" s="8">
        <f>'COICOP - CO2'!L174/Population!L$5*1000</f>
        <v>4.6660800518944466E-2</v>
      </c>
      <c r="M174" s="8">
        <f>'COICOP - CO2'!M174/Population!M$5*1000</f>
        <v>3.6520364077851475E-2</v>
      </c>
      <c r="N174" s="8">
        <f>'COICOP - CO2'!N174/Population!N$5*1000</f>
        <v>4.80612463351087E-2</v>
      </c>
      <c r="O174" s="8">
        <f>'COICOP - CO2'!O174/Population!O$5*1000</f>
        <v>4.8152965540631178E-2</v>
      </c>
      <c r="P174" s="8">
        <f>'COICOP - CO2'!P174/Population!P$5*1000</f>
        <v>3.7952992924018471E-2</v>
      </c>
      <c r="Q174" s="8">
        <f>'COICOP - CO2'!Q174/Population!Q$5*1000</f>
        <v>5.8409914917678309E-2</v>
      </c>
      <c r="R174" s="8">
        <f>'COICOP - CO2'!R174/Population!R$5*1000</f>
        <v>5.172708500595273E-2</v>
      </c>
      <c r="S174" s="8">
        <f>'COICOP - CO2'!S174/Population!S$5*1000</f>
        <v>5.7456177008509329E-2</v>
      </c>
    </row>
    <row r="175" spans="2:19" x14ac:dyDescent="0.45">
      <c r="B175" s="3" t="s">
        <v>530</v>
      </c>
      <c r="C175" s="3" t="str">
        <f>[1]co2_COICOP!A174</f>
        <v>7.3.2.1 Bus and coach season tickets</v>
      </c>
      <c r="D175" s="8">
        <f>'COICOP - CO2'!D175/Population!D$5*1000</f>
        <v>1.6628125473156338E-2</v>
      </c>
      <c r="E175" s="8">
        <f>'COICOP - CO2'!E175/Population!E$5*1000</f>
        <v>2.9133297441179325E-2</v>
      </c>
      <c r="F175" s="8">
        <f>'COICOP - CO2'!F175/Population!F$5*1000</f>
        <v>2.3196476992696471E-2</v>
      </c>
      <c r="G175" s="8">
        <f>'COICOP - CO2'!G175/Population!G$5*1000</f>
        <v>3.7089639010832183E-2</v>
      </c>
      <c r="H175" s="8">
        <f>'COICOP - CO2'!H175/Population!H$5*1000</f>
        <v>3.4699793956131222E-2</v>
      </c>
      <c r="I175" s="8">
        <f>'COICOP - CO2'!I175/Population!I$5*1000</f>
        <v>3.4605514311051751E-2</v>
      </c>
      <c r="J175" s="8">
        <f>'COICOP - CO2'!J175/Population!J$5*1000</f>
        <v>1.7935721089750604E-2</v>
      </c>
      <c r="K175" s="8">
        <f>'COICOP - CO2'!K175/Population!K$5*1000</f>
        <v>1.7522476343848386E-2</v>
      </c>
      <c r="L175" s="8">
        <f>'COICOP - CO2'!L175/Population!L$5*1000</f>
        <v>1.5724147618615812E-2</v>
      </c>
      <c r="M175" s="8">
        <f>'COICOP - CO2'!M175/Population!M$5*1000</f>
        <v>3.0902446616491257E-2</v>
      </c>
      <c r="N175" s="8">
        <f>'COICOP - CO2'!N175/Population!N$5*1000</f>
        <v>3.2658975708773345E-2</v>
      </c>
      <c r="O175" s="8">
        <f>'COICOP - CO2'!O175/Population!O$5*1000</f>
        <v>2.6697493811869078E-2</v>
      </c>
      <c r="P175" s="8">
        <f>'COICOP - CO2'!P175/Population!P$5*1000</f>
        <v>3.2838284439334751E-2</v>
      </c>
      <c r="Q175" s="8">
        <f>'COICOP - CO2'!Q175/Population!Q$5*1000</f>
        <v>1.5211995330900901E-2</v>
      </c>
      <c r="R175" s="8">
        <f>'COICOP - CO2'!R175/Population!R$5*1000</f>
        <v>2.6300804770403665E-2</v>
      </c>
      <c r="S175" s="8">
        <f>'COICOP - CO2'!S175/Population!S$5*1000</f>
        <v>2.0613202834428697E-2</v>
      </c>
    </row>
    <row r="176" spans="2:19" x14ac:dyDescent="0.45">
      <c r="C176" s="3" t="str">
        <f>[1]co2_COICOP!A175</f>
        <v>7.3.2.2 Bus and coach other than season tickets</v>
      </c>
      <c r="D176" s="8">
        <f>'COICOP - CO2'!D176/Population!D$5*1000</f>
        <v>3.6275944781205834E-2</v>
      </c>
      <c r="E176" s="8">
        <f>'COICOP - CO2'!E176/Population!E$5*1000</f>
        <v>4.8637875165198748E-2</v>
      </c>
      <c r="F176" s="8">
        <f>'COICOP - CO2'!F176/Population!F$5*1000</f>
        <v>4.0805434915403352E-2</v>
      </c>
      <c r="G176" s="8">
        <f>'COICOP - CO2'!G176/Population!G$5*1000</f>
        <v>4.2407636112186793E-2</v>
      </c>
      <c r="H176" s="8">
        <f>'COICOP - CO2'!H176/Population!H$5*1000</f>
        <v>4.2088783119233572E-2</v>
      </c>
      <c r="I176" s="8">
        <f>'COICOP - CO2'!I176/Population!I$5*1000</f>
        <v>3.2841054766716726E-2</v>
      </c>
      <c r="J176" s="8">
        <f>'COICOP - CO2'!J176/Population!J$5*1000</f>
        <v>1.7856115347151123E-2</v>
      </c>
      <c r="K176" s="8">
        <f>'COICOP - CO2'!K176/Population!K$5*1000</f>
        <v>1.2707874435342735E-2</v>
      </c>
      <c r="L176" s="8">
        <f>'COICOP - CO2'!L176/Population!L$5*1000</f>
        <v>1.7071334148074584E-2</v>
      </c>
      <c r="M176" s="8">
        <f>'COICOP - CO2'!M176/Population!M$5*1000</f>
        <v>1.444086491328731E-2</v>
      </c>
      <c r="N176" s="8">
        <f>'COICOP - CO2'!N176/Population!N$5*1000</f>
        <v>1.8436926363773341E-2</v>
      </c>
      <c r="O176" s="8">
        <f>'COICOP - CO2'!O176/Population!O$5*1000</f>
        <v>8.030571139267105E-3</v>
      </c>
      <c r="P176" s="8">
        <f>'COICOP - CO2'!P176/Population!P$5*1000</f>
        <v>1.2840812727963205E-2</v>
      </c>
      <c r="Q176" s="8">
        <f>'COICOP - CO2'!Q176/Population!Q$5*1000</f>
        <v>2.0418907491589387E-2</v>
      </c>
      <c r="R176" s="8">
        <f>'COICOP - CO2'!R176/Population!R$5*1000</f>
        <v>1.4808654856208784E-2</v>
      </c>
      <c r="S176" s="8">
        <f>'COICOP - CO2'!S176/Population!S$5*1000</f>
        <v>1.5836387956358965E-2</v>
      </c>
    </row>
    <row r="177" spans="1:19" x14ac:dyDescent="0.45">
      <c r="B177" s="3" t="s">
        <v>531</v>
      </c>
      <c r="C177" s="3" t="str">
        <f>[1]co2_COICOP!A176</f>
        <v>7.3.3.1 Combined fares other than season tickets</v>
      </c>
      <c r="D177" s="8">
        <f>'COICOP - CO2'!D177/Population!D$5*1000</f>
        <v>0.18271887594792066</v>
      </c>
      <c r="E177" s="8">
        <f>'COICOP - CO2'!E177/Population!E$5*1000</f>
        <v>0.21379801807108595</v>
      </c>
      <c r="F177" s="8">
        <f>'COICOP - CO2'!F177/Population!F$5*1000</f>
        <v>0.21031941539809654</v>
      </c>
      <c r="G177" s="8">
        <f>'COICOP - CO2'!G177/Population!G$5*1000</f>
        <v>0.26866468035849767</v>
      </c>
      <c r="H177" s="8">
        <f>'COICOP - CO2'!H177/Population!H$5*1000</f>
        <v>0.26654338894457286</v>
      </c>
      <c r="I177" s="8">
        <f>'COICOP - CO2'!I177/Population!I$5*1000</f>
        <v>0.27231430806871532</v>
      </c>
      <c r="J177" s="8">
        <f>'COICOP - CO2'!J177/Population!J$5*1000</f>
        <v>0.46551366587445769</v>
      </c>
      <c r="K177" s="8">
        <f>'COICOP - CO2'!K177/Population!K$5*1000</f>
        <v>0.30668496657598526</v>
      </c>
      <c r="L177" s="8">
        <f>'COICOP - CO2'!L177/Population!L$5*1000</f>
        <v>0.31759815369217437</v>
      </c>
      <c r="M177" s="8">
        <f>'COICOP - CO2'!M177/Population!M$5*1000</f>
        <v>0.3860879181548576</v>
      </c>
      <c r="N177" s="8">
        <f>'COICOP - CO2'!N177/Population!N$5*1000</f>
        <v>0.53695970941749571</v>
      </c>
      <c r="O177" s="8">
        <f>'COICOP - CO2'!O177/Population!O$5*1000</f>
        <v>0.24941150177750449</v>
      </c>
      <c r="P177" s="8">
        <f>'COICOP - CO2'!P177/Population!P$5*1000</f>
        <v>0.16444488088633635</v>
      </c>
      <c r="Q177" s="8">
        <f>'COICOP - CO2'!Q177/Population!Q$5*1000</f>
        <v>0.14209383655623609</v>
      </c>
      <c r="R177" s="8">
        <f>'COICOP - CO2'!R177/Population!R$5*1000</f>
        <v>0.12228719866019196</v>
      </c>
      <c r="S177" s="8">
        <f>'COICOP - CO2'!S177/Population!S$5*1000</f>
        <v>0.14234495287040533</v>
      </c>
    </row>
    <row r="178" spans="1:19" x14ac:dyDescent="0.45">
      <c r="C178" s="3" t="str">
        <f>[1]co2_COICOP!A177</f>
        <v>7.3.3.2 Combined fares season tickets</v>
      </c>
      <c r="D178" s="8">
        <f>'COICOP - CO2'!D178/Population!D$5*1000</f>
        <v>0.90171464051606554</v>
      </c>
      <c r="E178" s="8">
        <f>'COICOP - CO2'!E178/Population!E$5*1000</f>
        <v>0.91298462961117943</v>
      </c>
      <c r="F178" s="8">
        <f>'COICOP - CO2'!F178/Population!F$5*1000</f>
        <v>1.0102297226631991</v>
      </c>
      <c r="G178" s="8">
        <f>'COICOP - CO2'!G178/Population!G$5*1000</f>
        <v>0.99852353953185158</v>
      </c>
      <c r="H178" s="8">
        <f>'COICOP - CO2'!H178/Population!H$5*1000</f>
        <v>1.1364573033689831</v>
      </c>
      <c r="I178" s="8">
        <f>'COICOP - CO2'!I178/Population!I$5*1000</f>
        <v>1.022657227402588</v>
      </c>
      <c r="J178" s="8">
        <f>'COICOP - CO2'!J178/Population!J$5*1000</f>
        <v>0.91147428034127553</v>
      </c>
      <c r="K178" s="8">
        <f>'COICOP - CO2'!K178/Population!K$5*1000</f>
        <v>0.96126265960127433</v>
      </c>
      <c r="L178" s="8">
        <f>'COICOP - CO2'!L178/Population!L$5*1000</f>
        <v>0.85717318057235659</v>
      </c>
      <c r="M178" s="8">
        <f>'COICOP - CO2'!M178/Population!M$5*1000</f>
        <v>1.1409517350882745</v>
      </c>
      <c r="N178" s="8">
        <f>'COICOP - CO2'!N178/Population!N$5*1000</f>
        <v>0.75691850976458419</v>
      </c>
      <c r="O178" s="8">
        <f>'COICOP - CO2'!O178/Population!O$5*1000</f>
        <v>1.0237192977380967</v>
      </c>
      <c r="P178" s="8">
        <f>'COICOP - CO2'!P178/Population!P$5*1000</f>
        <v>0.90495194985824168</v>
      </c>
      <c r="Q178" s="8">
        <f>'COICOP - CO2'!Q178/Population!Q$5*1000</f>
        <v>1.2382154457078065</v>
      </c>
      <c r="R178" s="8">
        <f>'COICOP - CO2'!R178/Population!R$5*1000</f>
        <v>1.083744698733917</v>
      </c>
      <c r="S178" s="8">
        <f>'COICOP - CO2'!S178/Population!S$5*1000</f>
        <v>1.2039998845282147</v>
      </c>
    </row>
    <row r="179" spans="1:19" x14ac:dyDescent="0.45">
      <c r="B179" s="3" t="s">
        <v>532</v>
      </c>
      <c r="C179" s="3" t="str">
        <f>[1]co2_COICOP!A178</f>
        <v>7.3.4.1 Air fares within UK</v>
      </c>
      <c r="D179" s="8">
        <f>'COICOP - CO2'!D179/Population!D$5*1000</f>
        <v>3.1023014250021359E-2</v>
      </c>
      <c r="E179" s="8">
        <f>'COICOP - CO2'!E179/Population!E$5*1000</f>
        <v>5.1270912986208853E-2</v>
      </c>
      <c r="F179" s="8">
        <f>'COICOP - CO2'!F179/Population!F$5*1000</f>
        <v>2.1954894622452155E-2</v>
      </c>
      <c r="G179" s="8">
        <f>'COICOP - CO2'!G179/Population!G$5*1000</f>
        <v>3.1182134316070819E-2</v>
      </c>
      <c r="H179" s="8">
        <f>'COICOP - CO2'!H179/Population!H$5*1000</f>
        <v>4.3731542695459674E-2</v>
      </c>
      <c r="I179" s="8">
        <f>'COICOP - CO2'!I179/Population!I$5*1000</f>
        <v>2.4110339938375202E-2</v>
      </c>
      <c r="J179" s="8">
        <f>'COICOP - CO2'!J179/Population!J$5*1000</f>
        <v>2.7443759011504927E-2</v>
      </c>
      <c r="K179" s="8">
        <f>'COICOP - CO2'!K179/Population!K$5*1000</f>
        <v>5.4416277009480353E-2</v>
      </c>
      <c r="L179" s="8">
        <f>'COICOP - CO2'!L179/Population!L$5*1000</f>
        <v>2.8471929096085032E-2</v>
      </c>
      <c r="M179" s="8">
        <f>'COICOP - CO2'!M179/Population!M$5*1000</f>
        <v>3.3381645711869856E-2</v>
      </c>
      <c r="N179" s="8">
        <f>'COICOP - CO2'!N179/Population!N$5*1000</f>
        <v>3.5329705191393952E-2</v>
      </c>
      <c r="O179" s="8">
        <f>'COICOP - CO2'!O179/Population!O$5*1000</f>
        <v>3.2843658903661727E-2</v>
      </c>
      <c r="P179" s="8">
        <f>'COICOP - CO2'!P179/Population!P$5*1000</f>
        <v>3.3152145561562339E-2</v>
      </c>
      <c r="Q179" s="8">
        <f>'COICOP - CO2'!Q179/Population!Q$5*1000</f>
        <v>5.3924377724619978E-2</v>
      </c>
      <c r="R179" s="8">
        <f>'COICOP - CO2'!R179/Population!R$5*1000</f>
        <v>3.0985557811964787E-2</v>
      </c>
      <c r="S179" s="8">
        <f>'COICOP - CO2'!S179/Population!S$5*1000</f>
        <v>1.4159490851436482E-2</v>
      </c>
    </row>
    <row r="180" spans="1:19" x14ac:dyDescent="0.45">
      <c r="C180" s="3" t="str">
        <f>[1]co2_COICOP!A179</f>
        <v>7.3.4.2 Air fares inernational</v>
      </c>
      <c r="D180" s="8">
        <f>'COICOP - CO2'!D180/Population!D$5*1000</f>
        <v>0.37361369813698853</v>
      </c>
      <c r="E180" s="8">
        <f>'COICOP - CO2'!E180/Population!E$5*1000</f>
        <v>0.53630909879557365</v>
      </c>
      <c r="F180" s="8">
        <f>'COICOP - CO2'!F180/Population!F$5*1000</f>
        <v>0.40460060590086611</v>
      </c>
      <c r="G180" s="8">
        <f>'COICOP - CO2'!G180/Population!G$5*1000</f>
        <v>0.54167285924429331</v>
      </c>
      <c r="H180" s="8">
        <f>'COICOP - CO2'!H180/Population!H$5*1000</f>
        <v>0.53050569533400882</v>
      </c>
      <c r="I180" s="8">
        <f>'COICOP - CO2'!I180/Population!I$5*1000</f>
        <v>0.51134761747851476</v>
      </c>
      <c r="J180" s="8">
        <f>'COICOP - CO2'!J180/Population!J$5*1000</f>
        <v>0.64602224388864382</v>
      </c>
      <c r="K180" s="8">
        <f>'COICOP - CO2'!K180/Population!K$5*1000</f>
        <v>0.72159640700005045</v>
      </c>
      <c r="L180" s="8">
        <f>'COICOP - CO2'!L180/Population!L$5*1000</f>
        <v>0.53878452731421744</v>
      </c>
      <c r="M180" s="8">
        <f>'COICOP - CO2'!M180/Population!M$5*1000</f>
        <v>0.73945201472533417</v>
      </c>
      <c r="N180" s="8">
        <f>'COICOP - CO2'!N180/Population!N$5*1000</f>
        <v>0.55455860126547429</v>
      </c>
      <c r="O180" s="8">
        <f>'COICOP - CO2'!O180/Population!O$5*1000</f>
        <v>0.46018929529203573</v>
      </c>
      <c r="P180" s="8">
        <f>'COICOP - CO2'!P180/Population!P$5*1000</f>
        <v>0.71824687621528371</v>
      </c>
      <c r="Q180" s="8">
        <f>'COICOP - CO2'!Q180/Population!Q$5*1000</f>
        <v>0.65251436908222538</v>
      </c>
      <c r="R180" s="8">
        <f>'COICOP - CO2'!R180/Population!R$5*1000</f>
        <v>0.55436061887340538</v>
      </c>
      <c r="S180" s="8">
        <f>'COICOP - CO2'!S180/Population!S$5*1000</f>
        <v>0.6554312696781881</v>
      </c>
    </row>
    <row r="181" spans="1:19" x14ac:dyDescent="0.45">
      <c r="C181" s="3" t="str">
        <f>[1]co2_COICOP!A180</f>
        <v>7.3.4.3 School travel</v>
      </c>
      <c r="D181" s="8">
        <f>'COICOP - CO2'!D181/Population!D$5*1000</f>
        <v>1.7634473808783924E-3</v>
      </c>
      <c r="E181" s="8">
        <f>'COICOP - CO2'!E181/Population!E$5*1000</f>
        <v>8.9305762102523487E-4</v>
      </c>
      <c r="F181" s="8">
        <f>'COICOP - CO2'!F181/Population!F$5*1000</f>
        <v>4.3954877555251633E-3</v>
      </c>
      <c r="G181" s="8">
        <f>'COICOP - CO2'!G181/Population!G$5*1000</f>
        <v>1.9402362028388108E-3</v>
      </c>
      <c r="H181" s="8">
        <f>'COICOP - CO2'!H181/Population!H$5*1000</f>
        <v>7.083731275302845E-4</v>
      </c>
      <c r="I181" s="8">
        <f>'COICOP - CO2'!I181/Population!I$5*1000</f>
        <v>0</v>
      </c>
      <c r="J181" s="8">
        <f>'COICOP - CO2'!J181/Population!J$5*1000</f>
        <v>0</v>
      </c>
      <c r="K181" s="8">
        <f>'COICOP - CO2'!K181/Population!K$5*1000</f>
        <v>0</v>
      </c>
      <c r="L181" s="8">
        <f>'COICOP - CO2'!L181/Population!L$5*1000</f>
        <v>5.7329993131942494E-5</v>
      </c>
      <c r="M181" s="8">
        <f>'COICOP - CO2'!M181/Population!M$5*1000</f>
        <v>0</v>
      </c>
      <c r="N181" s="8">
        <f>'COICOP - CO2'!N181/Population!N$5*1000</f>
        <v>0</v>
      </c>
      <c r="O181" s="8">
        <f>'COICOP - CO2'!O181/Population!O$5*1000</f>
        <v>0</v>
      </c>
      <c r="P181" s="8">
        <f>'COICOP - CO2'!P181/Population!P$5*1000</f>
        <v>0</v>
      </c>
      <c r="Q181" s="8">
        <f>'COICOP - CO2'!Q181/Population!Q$5*1000</f>
        <v>0</v>
      </c>
      <c r="R181" s="8">
        <f>'COICOP - CO2'!R181/Population!R$5*1000</f>
        <v>0</v>
      </c>
      <c r="S181" s="8">
        <f>'COICOP - CO2'!S181/Population!S$5*1000</f>
        <v>0</v>
      </c>
    </row>
    <row r="182" spans="1:19" x14ac:dyDescent="0.45">
      <c r="C182" s="3" t="str">
        <f>[1]co2_COICOP!A181</f>
        <v>7.3.4.4 Taxis and hired cars with drivers</v>
      </c>
      <c r="D182" s="8">
        <f>'COICOP - CO2'!D182/Population!D$5*1000</f>
        <v>5.6854663845533705E-2</v>
      </c>
      <c r="E182" s="8">
        <f>'COICOP - CO2'!E182/Population!E$5*1000</f>
        <v>5.5290336006694918E-2</v>
      </c>
      <c r="F182" s="8">
        <f>'COICOP - CO2'!F182/Population!F$5*1000</f>
        <v>6.2391901254042266E-2</v>
      </c>
      <c r="G182" s="8">
        <f>'COICOP - CO2'!G182/Population!G$5*1000</f>
        <v>6.0691107236486908E-2</v>
      </c>
      <c r="H182" s="8">
        <f>'COICOP - CO2'!H182/Population!H$5*1000</f>
        <v>4.8301384430132904E-2</v>
      </c>
      <c r="I182" s="8">
        <f>'COICOP - CO2'!I182/Population!I$5*1000</f>
        <v>5.3459188415053489E-2</v>
      </c>
      <c r="J182" s="8">
        <f>'COICOP - CO2'!J182/Population!J$5*1000</f>
        <v>6.4918628682814422E-2</v>
      </c>
      <c r="K182" s="8">
        <f>'COICOP - CO2'!K182/Population!K$5*1000</f>
        <v>3.9458390564004735E-2</v>
      </c>
      <c r="L182" s="8">
        <f>'COICOP - CO2'!L182/Population!L$5*1000</f>
        <v>2.9468043682095959E-2</v>
      </c>
      <c r="M182" s="8">
        <f>'COICOP - CO2'!M182/Population!M$5*1000</f>
        <v>4.9078731718254963E-2</v>
      </c>
      <c r="N182" s="8">
        <f>'COICOP - CO2'!N182/Population!N$5*1000</f>
        <v>2.8474732801728849E-2</v>
      </c>
      <c r="O182" s="8">
        <f>'COICOP - CO2'!O182/Population!O$5*1000</f>
        <v>5.8352422431253784E-2</v>
      </c>
      <c r="P182" s="8">
        <f>'COICOP - CO2'!P182/Population!P$5*1000</f>
        <v>2.9460919418116613E-2</v>
      </c>
      <c r="Q182" s="8">
        <f>'COICOP - CO2'!Q182/Population!Q$5*1000</f>
        <v>3.6299875756895965E-2</v>
      </c>
      <c r="R182" s="8">
        <f>'COICOP - CO2'!R182/Population!R$5*1000</f>
        <v>2.7537745773331426E-2</v>
      </c>
      <c r="S182" s="8">
        <f>'COICOP - CO2'!S182/Population!S$5*1000</f>
        <v>6.001537791998509E-2</v>
      </c>
    </row>
    <row r="183" spans="1:19" x14ac:dyDescent="0.45">
      <c r="C183" s="3" t="str">
        <f>[1]co2_COICOP!A182</f>
        <v>7.3.4.5 Other personal travel and transport services</v>
      </c>
      <c r="D183" s="8">
        <f>'COICOP - CO2'!D183/Population!D$5*1000</f>
        <v>2.7943284792261637E-2</v>
      </c>
      <c r="E183" s="8">
        <f>'COICOP - CO2'!E183/Population!E$5*1000</f>
        <v>9.0257085906851733E-2</v>
      </c>
      <c r="F183" s="8">
        <f>'COICOP - CO2'!F183/Population!F$5*1000</f>
        <v>2.3333385330476807E-2</v>
      </c>
      <c r="G183" s="8">
        <f>'COICOP - CO2'!G183/Population!G$5*1000</f>
        <v>3.5572905308398718E-2</v>
      </c>
      <c r="H183" s="8">
        <f>'COICOP - CO2'!H183/Population!H$5*1000</f>
        <v>5.8061109676433645E-2</v>
      </c>
      <c r="I183" s="8">
        <f>'COICOP - CO2'!I183/Population!I$5*1000</f>
        <v>4.8376360733438192E-2</v>
      </c>
      <c r="J183" s="8">
        <f>'COICOP - CO2'!J183/Population!J$5*1000</f>
        <v>1.628402729488785E-2</v>
      </c>
      <c r="K183" s="8">
        <f>'COICOP - CO2'!K183/Population!K$5*1000</f>
        <v>4.9944856706399372E-2</v>
      </c>
      <c r="L183" s="8">
        <f>'COICOP - CO2'!L183/Population!L$5*1000</f>
        <v>5.5170672550771273E-2</v>
      </c>
      <c r="M183" s="8">
        <f>'COICOP - CO2'!M183/Population!M$5*1000</f>
        <v>7.021108321176435E-2</v>
      </c>
      <c r="N183" s="8">
        <f>'COICOP - CO2'!N183/Population!N$5*1000</f>
        <v>4.9182144769717877E-2</v>
      </c>
      <c r="O183" s="8">
        <f>'COICOP - CO2'!O183/Population!O$5*1000</f>
        <v>5.0920714522706127E-2</v>
      </c>
      <c r="P183" s="8">
        <f>'COICOP - CO2'!P183/Population!P$5*1000</f>
        <v>5.7362384211865201E-2</v>
      </c>
      <c r="Q183" s="8">
        <f>'COICOP - CO2'!Q183/Population!Q$5*1000</f>
        <v>6.029042997281258E-2</v>
      </c>
      <c r="R183" s="8">
        <f>'COICOP - CO2'!R183/Population!R$5*1000</f>
        <v>4.3208321521616036E-2</v>
      </c>
      <c r="S183" s="8">
        <f>'COICOP - CO2'!S183/Population!S$5*1000</f>
        <v>5.0915049326224884E-2</v>
      </c>
    </row>
    <row r="184" spans="1:19" x14ac:dyDescent="0.45">
      <c r="C184" s="3" t="str">
        <f>[1]co2_COICOP!A183</f>
        <v>7.3.4.6 Hire of self drive cars, vans, bicycles</v>
      </c>
      <c r="D184" s="8">
        <f>'COICOP - CO2'!D184/Population!D$5*1000</f>
        <v>2.9021158965555124E-2</v>
      </c>
      <c r="E184" s="8">
        <f>'COICOP - CO2'!E184/Population!E$5*1000</f>
        <v>9.6133874969054397E-3</v>
      </c>
      <c r="F184" s="8">
        <f>'COICOP - CO2'!F184/Population!F$5*1000</f>
        <v>1.3116426658387687E-2</v>
      </c>
      <c r="G184" s="8">
        <f>'COICOP - CO2'!G184/Population!G$5*1000</f>
        <v>9.8387450213473678E-3</v>
      </c>
      <c r="H184" s="8">
        <f>'COICOP - CO2'!H184/Population!H$5*1000</f>
        <v>1.9605889273232306E-2</v>
      </c>
      <c r="I184" s="8">
        <f>'COICOP - CO2'!I184/Population!I$5*1000</f>
        <v>1.6159675364851897E-2</v>
      </c>
      <c r="J184" s="8">
        <f>'COICOP - CO2'!J184/Population!J$5*1000</f>
        <v>1.6532899789188547E-3</v>
      </c>
      <c r="K184" s="8">
        <f>'COICOP - CO2'!K184/Population!K$5*1000</f>
        <v>6.154974642562764E-3</v>
      </c>
      <c r="L184" s="8">
        <f>'COICOP - CO2'!L184/Population!L$5*1000</f>
        <v>1.7978915216729724E-3</v>
      </c>
      <c r="M184" s="8">
        <f>'COICOP - CO2'!M184/Population!M$5*1000</f>
        <v>4.2266189885058765E-2</v>
      </c>
      <c r="N184" s="8">
        <f>'COICOP - CO2'!N184/Population!N$5*1000</f>
        <v>1.5415151352012259E-3</v>
      </c>
      <c r="O184" s="8">
        <f>'COICOP - CO2'!O184/Population!O$5*1000</f>
        <v>2.9741486256369725E-2</v>
      </c>
      <c r="P184" s="8">
        <f>'COICOP - CO2'!P184/Population!P$5*1000</f>
        <v>2.8359935144062813E-5</v>
      </c>
      <c r="Q184" s="8">
        <f>'COICOP - CO2'!Q184/Population!Q$5*1000</f>
        <v>8.4168218150445177E-3</v>
      </c>
      <c r="R184" s="8">
        <f>'COICOP - CO2'!R184/Population!R$5*1000</f>
        <v>1.942165798833832E-3</v>
      </c>
      <c r="S184" s="8">
        <f>'COICOP - CO2'!S184/Population!S$5*1000</f>
        <v>4.179136149204306E-3</v>
      </c>
    </row>
    <row r="185" spans="1:19" x14ac:dyDescent="0.45">
      <c r="C185" s="3" t="str">
        <f>[1]co2_COICOP!A184</f>
        <v>7.3.4.7 Car leasing</v>
      </c>
      <c r="D185" s="8">
        <f>'COICOP - CO2'!D185/Population!D$5*1000</f>
        <v>1.1233544960088444E-2</v>
      </c>
      <c r="E185" s="8">
        <f>'COICOP - CO2'!E185/Population!E$5*1000</f>
        <v>2.9202070490214505E-2</v>
      </c>
      <c r="F185" s="8">
        <f>'COICOP - CO2'!F185/Population!F$5*1000</f>
        <v>4.6776008713579773E-2</v>
      </c>
      <c r="G185" s="8">
        <f>'COICOP - CO2'!G185/Population!G$5*1000</f>
        <v>2.0036557548357946E-2</v>
      </c>
      <c r="H185" s="8">
        <f>'COICOP - CO2'!H185/Population!H$5*1000</f>
        <v>2.6938963958310171E-2</v>
      </c>
      <c r="I185" s="8">
        <f>'COICOP - CO2'!I185/Population!I$5*1000</f>
        <v>4.4086721751542463E-2</v>
      </c>
      <c r="J185" s="8">
        <f>'COICOP - CO2'!J185/Population!J$5*1000</f>
        <v>2.2835196825955313E-2</v>
      </c>
      <c r="K185" s="8">
        <f>'COICOP - CO2'!K185/Population!K$5*1000</f>
        <v>3.01697791498069E-2</v>
      </c>
      <c r="L185" s="8">
        <f>'COICOP - CO2'!L185/Population!L$5*1000</f>
        <v>4.5930445634426643E-2</v>
      </c>
      <c r="M185" s="8">
        <f>'COICOP - CO2'!M185/Population!M$5*1000</f>
        <v>1.525860771686467E-2</v>
      </c>
      <c r="N185" s="8">
        <f>'COICOP - CO2'!N185/Population!N$5*1000</f>
        <v>3.5880181483151675E-2</v>
      </c>
      <c r="O185" s="8">
        <f>'COICOP - CO2'!O185/Population!O$5*1000</f>
        <v>3.9695506716120779E-2</v>
      </c>
      <c r="P185" s="8">
        <f>'COICOP - CO2'!P185/Population!P$5*1000</f>
        <v>3.6743931818313938E-2</v>
      </c>
      <c r="Q185" s="8">
        <f>'COICOP - CO2'!Q185/Population!Q$5*1000</f>
        <v>6.2949086454486741E-2</v>
      </c>
      <c r="R185" s="8">
        <f>'COICOP - CO2'!R185/Population!R$5*1000</f>
        <v>2.2495402766433283E-2</v>
      </c>
      <c r="S185" s="8">
        <f>'COICOP - CO2'!S185/Population!S$5*1000</f>
        <v>6.18558788441518E-2</v>
      </c>
    </row>
    <row r="186" spans="1:19" x14ac:dyDescent="0.45">
      <c r="C186" s="3" t="str">
        <f>[1]co2_COICOP!A185</f>
        <v>7.3.4.8 Water travel, ferries and season tickets</v>
      </c>
      <c r="D186" s="8">
        <f>'COICOP - CO2'!D186/Population!D$5*1000</f>
        <v>3.5014941601241981E-2</v>
      </c>
      <c r="E186" s="8">
        <f>'COICOP - CO2'!E186/Population!E$5*1000</f>
        <v>7.4650216167313618E-3</v>
      </c>
      <c r="F186" s="8">
        <f>'COICOP - CO2'!F186/Population!F$5*1000</f>
        <v>5.0989266506022519E-3</v>
      </c>
      <c r="G186" s="8">
        <f>'COICOP - CO2'!G186/Population!G$5*1000</f>
        <v>1.1371574517315618E-2</v>
      </c>
      <c r="H186" s="8">
        <f>'COICOP - CO2'!H186/Population!H$5*1000</f>
        <v>1.6780962226933396E-2</v>
      </c>
      <c r="I186" s="8">
        <f>'COICOP - CO2'!I186/Population!I$5*1000</f>
        <v>3.7943650531559727E-3</v>
      </c>
      <c r="J186" s="8">
        <f>'COICOP - CO2'!J186/Population!J$5*1000</f>
        <v>1.3932178118887327E-2</v>
      </c>
      <c r="K186" s="8">
        <f>'COICOP - CO2'!K186/Population!K$5*1000</f>
        <v>7.2700135319136256E-3</v>
      </c>
      <c r="L186" s="8">
        <f>'COICOP - CO2'!L186/Population!L$5*1000</f>
        <v>2.5856090777562776E-2</v>
      </c>
      <c r="M186" s="8">
        <f>'COICOP - CO2'!M186/Population!M$5*1000</f>
        <v>6.348727356202905E-3</v>
      </c>
      <c r="N186" s="8">
        <f>'COICOP - CO2'!N186/Population!N$5*1000</f>
        <v>1.3593216008224773E-2</v>
      </c>
      <c r="O186" s="8">
        <f>'COICOP - CO2'!O186/Population!O$5*1000</f>
        <v>4.1490483735061659E-3</v>
      </c>
      <c r="P186" s="8">
        <f>'COICOP - CO2'!P186/Population!P$5*1000</f>
        <v>4.7653728559206236E-2</v>
      </c>
      <c r="Q186" s="8">
        <f>'COICOP - CO2'!Q186/Population!Q$5*1000</f>
        <v>2.4975997149423737E-2</v>
      </c>
      <c r="R186" s="8">
        <f>'COICOP - CO2'!R186/Population!R$5*1000</f>
        <v>0.13921918759492238</v>
      </c>
      <c r="S186" s="8">
        <f>'COICOP - CO2'!S186/Population!S$5*1000</f>
        <v>1.988108955654562E-2</v>
      </c>
    </row>
    <row r="187" spans="1:19" x14ac:dyDescent="0.45">
      <c r="A187" s="3" t="s">
        <v>533</v>
      </c>
      <c r="B187" s="3" t="s">
        <v>347</v>
      </c>
      <c r="C187" s="3" t="str">
        <f>[1]co2_COICOP!A186</f>
        <v>8.1 Postal services</v>
      </c>
      <c r="D187" s="8">
        <f>'COICOP - CO2'!D187/Population!D$5*1000</f>
        <v>8.4089693044486144E-3</v>
      </c>
      <c r="E187" s="8">
        <f>'COICOP - CO2'!E187/Population!E$5*1000</f>
        <v>5.270030701220463E-3</v>
      </c>
      <c r="F187" s="8">
        <f>'COICOP - CO2'!F187/Population!F$5*1000</f>
        <v>6.8752715997457527E-3</v>
      </c>
      <c r="G187" s="8">
        <f>'COICOP - CO2'!G187/Population!G$5*1000</f>
        <v>5.5354375340721535E-3</v>
      </c>
      <c r="H187" s="8">
        <f>'COICOP - CO2'!H187/Population!H$5*1000</f>
        <v>6.3397464680254286E-3</v>
      </c>
      <c r="I187" s="8">
        <f>'COICOP - CO2'!I187/Population!I$5*1000</f>
        <v>6.6608813101057601E-3</v>
      </c>
      <c r="J187" s="8">
        <f>'COICOP - CO2'!J187/Population!J$5*1000</f>
        <v>5.9692272691433141E-3</v>
      </c>
      <c r="K187" s="8">
        <f>'COICOP - CO2'!K187/Population!K$5*1000</f>
        <v>4.8999020431176451E-3</v>
      </c>
      <c r="L187" s="8">
        <f>'COICOP - CO2'!L187/Population!L$5*1000</f>
        <v>5.1112344202089181E-3</v>
      </c>
      <c r="M187" s="8">
        <f>'COICOP - CO2'!M187/Population!M$5*1000</f>
        <v>5.7842642152007642E-3</v>
      </c>
      <c r="N187" s="8">
        <f>'COICOP - CO2'!N187/Population!N$5*1000</f>
        <v>3.8031171057312648E-3</v>
      </c>
      <c r="O187" s="8">
        <f>'COICOP - CO2'!O187/Population!O$5*1000</f>
        <v>4.880754091079258E-3</v>
      </c>
      <c r="P187" s="8">
        <f>'COICOP - CO2'!P187/Population!P$5*1000</f>
        <v>4.5570470924323914E-3</v>
      </c>
      <c r="Q187" s="8">
        <f>'COICOP - CO2'!Q187/Population!Q$5*1000</f>
        <v>4.087119866934651E-3</v>
      </c>
      <c r="R187" s="8">
        <f>'COICOP - CO2'!R187/Population!R$5*1000</f>
        <v>3.2862021439490382E-3</v>
      </c>
      <c r="S187" s="8">
        <f>'COICOP - CO2'!S187/Population!S$5*1000</f>
        <v>5.2624651984839029E-3</v>
      </c>
    </row>
    <row r="188" spans="1:19" x14ac:dyDescent="0.45">
      <c r="B188" s="3" t="s">
        <v>348</v>
      </c>
      <c r="C188" s="3" t="str">
        <f>[1]co2_COICOP!A187</f>
        <v>8.2.1 Telephone purchase</v>
      </c>
      <c r="D188" s="8">
        <f>'COICOP - CO2'!D188/Population!D$5*1000</f>
        <v>3.2567007461185506E-3</v>
      </c>
      <c r="E188" s="8">
        <f>'COICOP - CO2'!E188/Population!E$5*1000</f>
        <v>1.4554531032115426E-3</v>
      </c>
      <c r="F188" s="8">
        <f>'COICOP - CO2'!F188/Population!F$5*1000</f>
        <v>1.8289415416868928E-3</v>
      </c>
      <c r="G188" s="8">
        <f>'COICOP - CO2'!G188/Population!G$5*1000</f>
        <v>1.273239723519853E-3</v>
      </c>
      <c r="H188" s="8">
        <f>'COICOP - CO2'!H188/Population!H$5*1000</f>
        <v>1.18092702416093E-3</v>
      </c>
      <c r="I188" s="8">
        <f>'COICOP - CO2'!I188/Population!I$5*1000</f>
        <v>3.0484424862642473E-3</v>
      </c>
      <c r="J188" s="8">
        <f>'COICOP - CO2'!J188/Population!J$5*1000</f>
        <v>2.6363051667832936E-3</v>
      </c>
      <c r="K188" s="8">
        <f>'COICOP - CO2'!K188/Population!K$5*1000</f>
        <v>1.8258964678086009E-3</v>
      </c>
      <c r="L188" s="8">
        <f>'COICOP - CO2'!L188/Population!L$5*1000</f>
        <v>8.0638713453705618E-4</v>
      </c>
      <c r="M188" s="8">
        <f>'COICOP - CO2'!M188/Population!M$5*1000</f>
        <v>5.9331983814644265E-5</v>
      </c>
      <c r="N188" s="8">
        <f>'COICOP - CO2'!N188/Population!N$5*1000</f>
        <v>3.591970760646606E-4</v>
      </c>
      <c r="O188" s="8">
        <f>'COICOP - CO2'!O188/Population!O$5*1000</f>
        <v>0</v>
      </c>
      <c r="P188" s="8">
        <f>'COICOP - CO2'!P188/Population!P$5*1000</f>
        <v>1.1793591769552949E-3</v>
      </c>
      <c r="Q188" s="8">
        <f>'COICOP - CO2'!Q188/Population!Q$5*1000</f>
        <v>0</v>
      </c>
      <c r="R188" s="8">
        <f>'COICOP - CO2'!R188/Population!R$5*1000</f>
        <v>8.7148666540781542E-4</v>
      </c>
      <c r="S188" s="8">
        <f>'COICOP - CO2'!S188/Population!S$5*1000</f>
        <v>4.2109758028921327E-4</v>
      </c>
    </row>
    <row r="189" spans="1:19" x14ac:dyDescent="0.45">
      <c r="B189" s="3" t="s">
        <v>349</v>
      </c>
      <c r="C189" s="3" t="str">
        <f>[1]co2_COICOP!A188</f>
        <v>8.2.2 Mobile phone purchase</v>
      </c>
      <c r="D189" s="8">
        <f>'COICOP - CO2'!D189/Population!D$5*1000</f>
        <v>9.6940818851803581E-3</v>
      </c>
      <c r="E189" s="8">
        <f>'COICOP - CO2'!E189/Population!E$5*1000</f>
        <v>9.2414334333662009E-3</v>
      </c>
      <c r="F189" s="8">
        <f>'COICOP - CO2'!F189/Population!F$5*1000</f>
        <v>1.0584430568502171E-2</v>
      </c>
      <c r="G189" s="8">
        <f>'COICOP - CO2'!G189/Population!G$5*1000</f>
        <v>6.4792770658391305E-3</v>
      </c>
      <c r="H189" s="8">
        <f>'COICOP - CO2'!H189/Population!H$5*1000</f>
        <v>1.0717043522497115E-3</v>
      </c>
      <c r="I189" s="8">
        <f>'COICOP - CO2'!I189/Population!I$5*1000</f>
        <v>3.2417863073670086E-3</v>
      </c>
      <c r="J189" s="8">
        <f>'COICOP - CO2'!J189/Population!J$5*1000</f>
        <v>8.8696522020075535E-3</v>
      </c>
      <c r="K189" s="8">
        <f>'COICOP - CO2'!K189/Population!K$5*1000</f>
        <v>1.5073627387525873E-3</v>
      </c>
      <c r="L189" s="8">
        <f>'COICOP - CO2'!L189/Population!L$5*1000</f>
        <v>4.6525499437149506E-3</v>
      </c>
      <c r="M189" s="8">
        <f>'COICOP - CO2'!M189/Population!M$5*1000</f>
        <v>6.1296098031981801E-3</v>
      </c>
      <c r="N189" s="8">
        <f>'COICOP - CO2'!N189/Population!N$5*1000</f>
        <v>1.5977100710682101E-3</v>
      </c>
      <c r="O189" s="8">
        <f>'COICOP - CO2'!O189/Population!O$5*1000</f>
        <v>9.6578925171069748E-3</v>
      </c>
      <c r="P189" s="8">
        <f>'COICOP - CO2'!P189/Population!P$5*1000</f>
        <v>9.9401170739633719E-3</v>
      </c>
      <c r="Q189" s="8">
        <f>'COICOP - CO2'!Q189/Population!Q$5*1000</f>
        <v>2.7689299196634984E-3</v>
      </c>
      <c r="R189" s="8">
        <f>'COICOP - CO2'!R189/Population!R$5*1000</f>
        <v>1.0367655080245121E-2</v>
      </c>
      <c r="S189" s="8">
        <f>'COICOP - CO2'!S189/Population!S$5*1000</f>
        <v>8.1766608586799228E-3</v>
      </c>
    </row>
    <row r="190" spans="1:19" x14ac:dyDescent="0.45">
      <c r="B190" s="3" t="s">
        <v>350</v>
      </c>
      <c r="C190" s="3" t="str">
        <f>[1]co2_COICOP!A189</f>
        <v>8.2.3 Answering machine, fax machine purchase</v>
      </c>
      <c r="D190" s="8">
        <f>'COICOP - CO2'!D190/Population!D$5*1000</f>
        <v>3.0556852819003835E-4</v>
      </c>
      <c r="E190" s="8">
        <f>'COICOP - CO2'!E190/Population!E$5*1000</f>
        <v>4.9208138455386478E-4</v>
      </c>
      <c r="F190" s="8">
        <f>'COICOP - CO2'!F190/Population!F$5*1000</f>
        <v>0</v>
      </c>
      <c r="G190" s="8">
        <f>'COICOP - CO2'!G190/Population!G$5*1000</f>
        <v>0</v>
      </c>
      <c r="H190" s="8">
        <f>'COICOP - CO2'!H190/Population!H$5*1000</f>
        <v>0</v>
      </c>
      <c r="I190" s="8">
        <f>'COICOP - CO2'!I190/Population!I$5*1000</f>
        <v>0</v>
      </c>
      <c r="J190" s="8">
        <f>'COICOP - CO2'!J190/Population!J$5*1000</f>
        <v>0</v>
      </c>
      <c r="K190" s="8">
        <f>'COICOP - CO2'!K190/Population!K$5*1000</f>
        <v>0</v>
      </c>
      <c r="L190" s="8">
        <f>'COICOP - CO2'!L190/Population!L$5*1000</f>
        <v>0</v>
      </c>
      <c r="M190" s="8">
        <f>'COICOP - CO2'!M190/Population!M$5*1000</f>
        <v>0</v>
      </c>
      <c r="N190" s="8">
        <f>'COICOP - CO2'!N190/Population!N$5*1000</f>
        <v>7.0993190469311981E-4</v>
      </c>
      <c r="O190" s="8">
        <f>'COICOP - CO2'!O190/Population!O$5*1000</f>
        <v>0</v>
      </c>
      <c r="P190" s="8">
        <f>'COICOP - CO2'!P190/Population!P$5*1000</f>
        <v>0</v>
      </c>
      <c r="Q190" s="8">
        <f>'COICOP - CO2'!Q190/Population!Q$5*1000</f>
        <v>0</v>
      </c>
      <c r="R190" s="8">
        <f>'COICOP - CO2'!R190/Population!R$5*1000</f>
        <v>0</v>
      </c>
      <c r="S190" s="8">
        <f>'COICOP - CO2'!S190/Population!S$5*1000</f>
        <v>0</v>
      </c>
    </row>
    <row r="191" spans="1:19" x14ac:dyDescent="0.45">
      <c r="B191" s="3" t="s">
        <v>351</v>
      </c>
      <c r="C191" s="3" t="str">
        <f>[1]co2_COICOP!A190</f>
        <v>8.3.1 Telephone account</v>
      </c>
      <c r="D191" s="8">
        <f>'COICOP - CO2'!D191/Population!D$5*1000</f>
        <v>5.1414732114519843E-2</v>
      </c>
      <c r="E191" s="8">
        <f>'COICOP - CO2'!E191/Population!E$5*1000</f>
        <v>4.8342772912760415E-2</v>
      </c>
      <c r="F191" s="8">
        <f>'COICOP - CO2'!F191/Population!F$5*1000</f>
        <v>4.7042380387215248E-2</v>
      </c>
      <c r="G191" s="8">
        <f>'COICOP - CO2'!G191/Population!G$5*1000</f>
        <v>4.9139148987797317E-2</v>
      </c>
      <c r="H191" s="8">
        <f>'COICOP - CO2'!H191/Population!H$5*1000</f>
        <v>4.5798240837999708E-2</v>
      </c>
      <c r="I191" s="8">
        <f>'COICOP - CO2'!I191/Population!I$5*1000</f>
        <v>4.5663522002949958E-2</v>
      </c>
      <c r="J191" s="8">
        <f>'COICOP - CO2'!J191/Population!J$5*1000</f>
        <v>4.0451692609284384E-2</v>
      </c>
      <c r="K191" s="8">
        <f>'COICOP - CO2'!K191/Population!K$5*1000</f>
        <v>3.6503549548878772E-2</v>
      </c>
      <c r="L191" s="8">
        <f>'COICOP - CO2'!L191/Population!L$5*1000</f>
        <v>3.6971208990758127E-2</v>
      </c>
      <c r="M191" s="8">
        <f>'COICOP - CO2'!M191/Population!M$5*1000</f>
        <v>3.8845456596184907E-2</v>
      </c>
      <c r="N191" s="8">
        <f>'COICOP - CO2'!N191/Population!N$5*1000</f>
        <v>3.4459311070876117E-2</v>
      </c>
      <c r="O191" s="8">
        <f>'COICOP - CO2'!O191/Population!O$5*1000</f>
        <v>2.8510025414817959E-2</v>
      </c>
      <c r="P191" s="8">
        <f>'COICOP - CO2'!P191/Population!P$5*1000</f>
        <v>2.1241157290656149E-2</v>
      </c>
      <c r="Q191" s="8">
        <f>'COICOP - CO2'!Q191/Population!Q$5*1000</f>
        <v>2.0344603358621653E-2</v>
      </c>
      <c r="R191" s="8">
        <f>'COICOP - CO2'!R191/Population!R$5*1000</f>
        <v>1.9344018163187125E-2</v>
      </c>
      <c r="S191" s="8">
        <f>'COICOP - CO2'!S191/Population!S$5*1000</f>
        <v>1.7015796889993936E-2</v>
      </c>
    </row>
    <row r="192" spans="1:19" x14ac:dyDescent="0.45">
      <c r="B192" s="3" t="s">
        <v>352</v>
      </c>
      <c r="C192" s="3" t="str">
        <f>[1]co2_COICOP!A191</f>
        <v>8.3.2 Telephone coin and other payments</v>
      </c>
      <c r="D192" s="8">
        <f>'COICOP - CO2'!D192/Population!D$5*1000</f>
        <v>2.2823736302788472E-3</v>
      </c>
      <c r="E192" s="8">
        <f>'COICOP - CO2'!E192/Population!E$5*1000</f>
        <v>2.9897057720010439E-3</v>
      </c>
      <c r="F192" s="8">
        <f>'COICOP - CO2'!F192/Population!F$5*1000</f>
        <v>1.107069326165124E-3</v>
      </c>
      <c r="G192" s="8">
        <f>'COICOP - CO2'!G192/Population!G$5*1000</f>
        <v>1.2802826417217447E-3</v>
      </c>
      <c r="H192" s="8">
        <f>'COICOP - CO2'!H192/Population!H$5*1000</f>
        <v>2.3245268993415413E-3</v>
      </c>
      <c r="I192" s="8">
        <f>'COICOP - CO2'!I192/Population!I$5*1000</f>
        <v>9.4891613077541963E-4</v>
      </c>
      <c r="J192" s="8">
        <f>'COICOP - CO2'!J192/Population!J$5*1000</f>
        <v>2.1350272947811334E-3</v>
      </c>
      <c r="K192" s="8">
        <f>'COICOP - CO2'!K192/Population!K$5*1000</f>
        <v>7.9569984907970311E-4</v>
      </c>
      <c r="L192" s="8">
        <f>'COICOP - CO2'!L192/Population!L$5*1000</f>
        <v>4.4944148139940409E-4</v>
      </c>
      <c r="M192" s="8">
        <f>'COICOP - CO2'!M192/Population!M$5*1000</f>
        <v>4.641870751323254E-4</v>
      </c>
      <c r="N192" s="8">
        <f>'COICOP - CO2'!N192/Population!N$5*1000</f>
        <v>2.5605025468552724E-4</v>
      </c>
      <c r="O192" s="8">
        <f>'COICOP - CO2'!O192/Population!O$5*1000</f>
        <v>7.2400824603020223E-4</v>
      </c>
      <c r="P192" s="8">
        <f>'COICOP - CO2'!P192/Population!P$5*1000</f>
        <v>3.9003379064447721E-4</v>
      </c>
      <c r="Q192" s="8">
        <f>'COICOP - CO2'!Q192/Population!Q$5*1000</f>
        <v>1.1831270699900491E-4</v>
      </c>
      <c r="R192" s="8">
        <f>'COICOP - CO2'!R192/Population!R$5*1000</f>
        <v>7.6965463004148902E-5</v>
      </c>
      <c r="S192" s="8">
        <f>'COICOP - CO2'!S192/Population!S$5*1000</f>
        <v>0</v>
      </c>
    </row>
    <row r="193" spans="1:19" x14ac:dyDescent="0.45">
      <c r="B193" s="3" t="s">
        <v>353</v>
      </c>
      <c r="C193" s="3" t="str">
        <f>[1]co2_COICOP!A192</f>
        <v>8.3.3 Mobile phone account</v>
      </c>
      <c r="D193" s="8">
        <f>'COICOP - CO2'!D193/Population!D$5*1000</f>
        <v>3.2780735040024676E-2</v>
      </c>
      <c r="E193" s="8">
        <f>'COICOP - CO2'!E193/Population!E$5*1000</f>
        <v>2.5218520867727058E-2</v>
      </c>
      <c r="F193" s="8">
        <f>'COICOP - CO2'!F193/Population!F$5*1000</f>
        <v>3.8498656319239904E-2</v>
      </c>
      <c r="G193" s="8">
        <f>'COICOP - CO2'!G193/Population!G$5*1000</f>
        <v>3.0540969309622655E-2</v>
      </c>
      <c r="H193" s="8">
        <f>'COICOP - CO2'!H193/Population!H$5*1000</f>
        <v>4.1620280190211613E-2</v>
      </c>
      <c r="I193" s="8">
        <f>'COICOP - CO2'!I193/Population!I$5*1000</f>
        <v>4.2113113082156296E-2</v>
      </c>
      <c r="J193" s="8">
        <f>'COICOP - CO2'!J193/Population!J$5*1000</f>
        <v>3.4944379157402249E-2</v>
      </c>
      <c r="K193" s="8">
        <f>'COICOP - CO2'!K193/Population!K$5*1000</f>
        <v>4.0616468594064981E-2</v>
      </c>
      <c r="L193" s="8">
        <f>'COICOP - CO2'!L193/Population!L$5*1000</f>
        <v>3.3529579011698868E-2</v>
      </c>
      <c r="M193" s="8">
        <f>'COICOP - CO2'!M193/Population!M$5*1000</f>
        <v>4.0740873313569272E-2</v>
      </c>
      <c r="N193" s="8">
        <f>'COICOP - CO2'!N193/Population!N$5*1000</f>
        <v>4.7778623314681183E-2</v>
      </c>
      <c r="O193" s="8">
        <f>'COICOP - CO2'!O193/Population!O$5*1000</f>
        <v>4.3500241443895221E-2</v>
      </c>
      <c r="P193" s="8">
        <f>'COICOP - CO2'!P193/Population!P$5*1000</f>
        <v>4.1846092431477161E-2</v>
      </c>
      <c r="Q193" s="8">
        <f>'COICOP - CO2'!Q193/Population!Q$5*1000</f>
        <v>4.083250838775869E-2</v>
      </c>
      <c r="R193" s="8">
        <f>'COICOP - CO2'!R193/Population!R$5*1000</f>
        <v>4.1568221323731162E-2</v>
      </c>
      <c r="S193" s="8">
        <f>'COICOP - CO2'!S193/Population!S$5*1000</f>
        <v>4.0532758527004699E-2</v>
      </c>
    </row>
    <row r="194" spans="1:19" x14ac:dyDescent="0.45">
      <c r="B194" s="3" t="s">
        <v>354</v>
      </c>
      <c r="C194" s="3" t="str">
        <f>[1]co2_COICOP!A193</f>
        <v>8.3.4 Mobile phone othr apyments</v>
      </c>
      <c r="D194" s="8">
        <f>'COICOP - CO2'!D194/Population!D$5*1000</f>
        <v>9.9970019190639171E-3</v>
      </c>
      <c r="E194" s="8">
        <f>'COICOP - CO2'!E194/Population!E$5*1000</f>
        <v>7.6768542173356758E-3</v>
      </c>
      <c r="F194" s="8">
        <f>'COICOP - CO2'!F194/Population!F$5*1000</f>
        <v>9.3855048419035202E-3</v>
      </c>
      <c r="G194" s="8">
        <f>'COICOP - CO2'!G194/Population!G$5*1000</f>
        <v>1.0413321076735369E-2</v>
      </c>
      <c r="H194" s="8">
        <f>'COICOP - CO2'!H194/Population!H$5*1000</f>
        <v>8.9493609552648394E-3</v>
      </c>
      <c r="I194" s="8">
        <f>'COICOP - CO2'!I194/Population!I$5*1000</f>
        <v>8.2237309365043743E-3</v>
      </c>
      <c r="J194" s="8">
        <f>'COICOP - CO2'!J194/Population!J$5*1000</f>
        <v>9.5139426657277135E-3</v>
      </c>
      <c r="K194" s="8">
        <f>'COICOP - CO2'!K194/Population!K$5*1000</f>
        <v>7.1529648661479393E-3</v>
      </c>
      <c r="L194" s="8">
        <f>'COICOP - CO2'!L194/Population!L$5*1000</f>
        <v>4.725030501580945E-3</v>
      </c>
      <c r="M194" s="8">
        <f>'COICOP - CO2'!M194/Population!M$5*1000</f>
        <v>7.9440910371264169E-3</v>
      </c>
      <c r="N194" s="8">
        <f>'COICOP - CO2'!N194/Population!N$5*1000</f>
        <v>8.821950799644894E-3</v>
      </c>
      <c r="O194" s="8">
        <f>'COICOP - CO2'!O194/Population!O$5*1000</f>
        <v>7.3203089573816056E-3</v>
      </c>
      <c r="P194" s="8">
        <f>'COICOP - CO2'!P194/Population!P$5*1000</f>
        <v>4.1787552671110574E-3</v>
      </c>
      <c r="Q194" s="8">
        <f>'COICOP - CO2'!Q194/Population!Q$5*1000</f>
        <v>3.2841970883613716E-3</v>
      </c>
      <c r="R194" s="8">
        <f>'COICOP - CO2'!R194/Population!R$5*1000</f>
        <v>2.616198595620295E-3</v>
      </c>
      <c r="S194" s="8">
        <f>'COICOP - CO2'!S194/Population!S$5*1000</f>
        <v>1.9363157611818286E-3</v>
      </c>
    </row>
    <row r="195" spans="1:19" x14ac:dyDescent="0.45">
      <c r="B195" s="3" t="s">
        <v>355</v>
      </c>
      <c r="C195" s="3" t="str">
        <f>[1]co2_COICOP!A194</f>
        <v>8.4 Internet subscription fees</v>
      </c>
      <c r="D195" s="8">
        <f>'COICOP - CO2'!D195/Population!D$5*1000</f>
        <v>1.1516853419124978E-3</v>
      </c>
      <c r="E195" s="8">
        <f>'COICOP - CO2'!E195/Population!E$5*1000</f>
        <v>1.4650145323206725E-3</v>
      </c>
      <c r="F195" s="8">
        <f>'COICOP - CO2'!F195/Population!F$5*1000</f>
        <v>1.0717398112348106E-3</v>
      </c>
      <c r="G195" s="8">
        <f>'COICOP - CO2'!G195/Population!G$5*1000</f>
        <v>2.2706676546569958E-3</v>
      </c>
      <c r="H195" s="8">
        <f>'COICOP - CO2'!H195/Population!H$5*1000</f>
        <v>2.8072909930110987E-3</v>
      </c>
      <c r="I195" s="8">
        <f>'COICOP - CO2'!I195/Population!I$5*1000</f>
        <v>2.9129204584267491E-3</v>
      </c>
      <c r="J195" s="8">
        <f>'COICOP - CO2'!J195/Population!J$5*1000</f>
        <v>2.1488409300668694E-3</v>
      </c>
      <c r="K195" s="8">
        <f>'COICOP - CO2'!K195/Population!K$5*1000</f>
        <v>2.3374879030781067E-3</v>
      </c>
      <c r="L195" s="8">
        <f>'COICOP - CO2'!L195/Population!L$5*1000</f>
        <v>1.423272745264997E-3</v>
      </c>
      <c r="M195" s="8">
        <f>'COICOP - CO2'!M195/Population!M$5*1000</f>
        <v>2.6730096313843633E-3</v>
      </c>
      <c r="N195" s="8">
        <f>'COICOP - CO2'!N195/Population!N$5*1000</f>
        <v>0</v>
      </c>
      <c r="O195" s="8">
        <f>'COICOP - CO2'!O195/Population!O$5*1000</f>
        <v>0</v>
      </c>
      <c r="P195" s="8">
        <f>'COICOP - CO2'!P195/Population!P$5*1000</f>
        <v>1.7142579729901838E-2</v>
      </c>
      <c r="Q195" s="8">
        <f>'COICOP - CO2'!Q195/Population!Q$5*1000</f>
        <v>1.6450601063057502E-2</v>
      </c>
      <c r="R195" s="8">
        <f>'COICOP - CO2'!R195/Population!R$5*1000</f>
        <v>1.575288990271554E-2</v>
      </c>
      <c r="S195" s="8">
        <f>'COICOP - CO2'!S195/Population!S$5*1000</f>
        <v>1.6639892750817807E-2</v>
      </c>
    </row>
    <row r="196" spans="1:19" x14ac:dyDescent="0.45">
      <c r="A196" s="3" t="s">
        <v>534</v>
      </c>
      <c r="B196" s="3" t="s">
        <v>535</v>
      </c>
      <c r="C196" s="3" t="str">
        <f>[1]co2_COICOP!A195</f>
        <v>9.1.1.1 Audio equipment, CD players incl. in car</v>
      </c>
      <c r="D196" s="8">
        <f>'COICOP - CO2'!D196/Population!D$5*1000</f>
        <v>2.2299805163365067E-2</v>
      </c>
      <c r="E196" s="8">
        <f>'COICOP - CO2'!E196/Population!E$5*1000</f>
        <v>1.341240656133511E-2</v>
      </c>
      <c r="F196" s="8">
        <f>'COICOP - CO2'!F196/Population!F$5*1000</f>
        <v>1.7590288521718487E-2</v>
      </c>
      <c r="G196" s="8">
        <f>'COICOP - CO2'!G196/Population!G$5*1000</f>
        <v>7.470256033086561E-3</v>
      </c>
      <c r="H196" s="8">
        <f>'COICOP - CO2'!H196/Population!H$5*1000</f>
        <v>2.1993243071547038E-2</v>
      </c>
      <c r="I196" s="8">
        <f>'COICOP - CO2'!I196/Population!I$5*1000</f>
        <v>4.1600205056809204E-2</v>
      </c>
      <c r="J196" s="8">
        <f>'COICOP - CO2'!J196/Population!J$5*1000</f>
        <v>1.6253679169587171E-2</v>
      </c>
      <c r="K196" s="8">
        <f>'COICOP - CO2'!K196/Population!K$5*1000</f>
        <v>3.6132465523505569E-3</v>
      </c>
      <c r="L196" s="8">
        <f>'COICOP - CO2'!L196/Population!L$5*1000</f>
        <v>1.99458140177124E-2</v>
      </c>
      <c r="M196" s="8">
        <f>'COICOP - CO2'!M196/Population!M$5*1000</f>
        <v>1.0090841312066027E-2</v>
      </c>
      <c r="N196" s="8">
        <f>'COICOP - CO2'!N196/Population!N$5*1000</f>
        <v>3.0029819247598191E-3</v>
      </c>
      <c r="O196" s="8">
        <f>'COICOP - CO2'!O196/Population!O$5*1000</f>
        <v>4.1099865461658308E-3</v>
      </c>
      <c r="P196" s="8">
        <f>'COICOP - CO2'!P196/Population!P$5*1000</f>
        <v>1.2683925012109635E-3</v>
      </c>
      <c r="Q196" s="8">
        <f>'COICOP - CO2'!Q196/Population!Q$5*1000</f>
        <v>1.6278277652439572E-2</v>
      </c>
      <c r="R196" s="8">
        <f>'COICOP - CO2'!R196/Population!R$5*1000</f>
        <v>3.6057500933557264E-3</v>
      </c>
      <c r="S196" s="8">
        <f>'COICOP - CO2'!S196/Population!S$5*1000</f>
        <v>7.687115500916138E-3</v>
      </c>
    </row>
    <row r="197" spans="1:19" x14ac:dyDescent="0.45">
      <c r="C197" s="3" t="str">
        <f>[1]co2_COICOP!A196</f>
        <v>9.1.1.2 Audio accessories e.g. tapes, CDs, headphones</v>
      </c>
      <c r="D197" s="8">
        <f>'COICOP - CO2'!D197/Population!D$5*1000</f>
        <v>4.9701781031007863E-2</v>
      </c>
      <c r="E197" s="8">
        <f>'COICOP - CO2'!E197/Population!E$5*1000</f>
        <v>3.2848692238158103E-2</v>
      </c>
      <c r="F197" s="8">
        <f>'COICOP - CO2'!F197/Population!F$5*1000</f>
        <v>3.7798692771916644E-2</v>
      </c>
      <c r="G197" s="8">
        <f>'COICOP - CO2'!G197/Population!G$5*1000</f>
        <v>3.0511514646802625E-2</v>
      </c>
      <c r="H197" s="8">
        <f>'COICOP - CO2'!H197/Population!H$5*1000</f>
        <v>4.1324479391327183E-2</v>
      </c>
      <c r="I197" s="8">
        <f>'COICOP - CO2'!I197/Population!I$5*1000</f>
        <v>2.8946720150366558E-2</v>
      </c>
      <c r="J197" s="8">
        <f>'COICOP - CO2'!J197/Population!J$5*1000</f>
        <v>1.4861507252152087E-2</v>
      </c>
      <c r="K197" s="8">
        <f>'COICOP - CO2'!K197/Population!K$5*1000</f>
        <v>1.7901539610882783E-2</v>
      </c>
      <c r="L197" s="8">
        <f>'COICOP - CO2'!L197/Population!L$5*1000</f>
        <v>1.686572839659705E-2</v>
      </c>
      <c r="M197" s="8">
        <f>'COICOP - CO2'!M197/Population!M$5*1000</f>
        <v>1.1367948140486759E-2</v>
      </c>
      <c r="N197" s="8">
        <f>'COICOP - CO2'!N197/Population!N$5*1000</f>
        <v>1.0840498823753018E-2</v>
      </c>
      <c r="O197" s="8">
        <f>'COICOP - CO2'!O197/Population!O$5*1000</f>
        <v>1.6404193237300649E-2</v>
      </c>
      <c r="P197" s="8">
        <f>'COICOP - CO2'!P197/Population!P$5*1000</f>
        <v>8.8396276618642432E-3</v>
      </c>
      <c r="Q197" s="8">
        <f>'COICOP - CO2'!Q197/Population!Q$5*1000</f>
        <v>1.9771622051185104E-2</v>
      </c>
      <c r="R197" s="8">
        <f>'COICOP - CO2'!R197/Population!R$5*1000</f>
        <v>2.23431100191601E-2</v>
      </c>
      <c r="S197" s="8">
        <f>'COICOP - CO2'!S197/Population!S$5*1000</f>
        <v>6.312103092176136E-3</v>
      </c>
    </row>
    <row r="198" spans="1:19" x14ac:dyDescent="0.45">
      <c r="B198" s="3" t="s">
        <v>536</v>
      </c>
      <c r="C198" s="3" t="str">
        <f>[1]co2_COICOP!A197</f>
        <v>9.1.2.1 Purchase of TV and digital decoder</v>
      </c>
      <c r="D198" s="8">
        <f>'COICOP - CO2'!D198/Population!D$5*1000</f>
        <v>2.3413871238538799E-2</v>
      </c>
      <c r="E198" s="8">
        <f>'COICOP - CO2'!E198/Population!E$5*1000</f>
        <v>9.1638596975866741E-3</v>
      </c>
      <c r="F198" s="8">
        <f>'COICOP - CO2'!F198/Population!F$5*1000</f>
        <v>3.376701324155007E-2</v>
      </c>
      <c r="G198" s="8">
        <f>'COICOP - CO2'!G198/Population!G$5*1000</f>
        <v>7.3671220975258578E-2</v>
      </c>
      <c r="H198" s="8">
        <f>'COICOP - CO2'!H198/Population!H$5*1000</f>
        <v>6.1670724680217524E-3</v>
      </c>
      <c r="I198" s="8">
        <f>'COICOP - CO2'!I198/Population!I$5*1000</f>
        <v>3.4938873202879509E-3</v>
      </c>
      <c r="J198" s="8">
        <f>'COICOP - CO2'!J198/Population!J$5*1000</f>
        <v>1.8991881670662292E-2</v>
      </c>
      <c r="K198" s="8">
        <f>'COICOP - CO2'!K198/Population!K$5*1000</f>
        <v>2.3549805396932025E-2</v>
      </c>
      <c r="L198" s="8">
        <f>'COICOP - CO2'!L198/Population!L$5*1000</f>
        <v>1.2443982268153601E-2</v>
      </c>
      <c r="M198" s="8">
        <f>'COICOP - CO2'!M198/Population!M$5*1000</f>
        <v>2.0926907860322762E-2</v>
      </c>
      <c r="N198" s="8">
        <f>'COICOP - CO2'!N198/Population!N$5*1000</f>
        <v>4.2185805458757435E-2</v>
      </c>
      <c r="O198" s="8">
        <f>'COICOP - CO2'!O198/Population!O$5*1000</f>
        <v>2.3785850339999734E-2</v>
      </c>
      <c r="P198" s="8">
        <f>'COICOP - CO2'!P198/Population!P$5*1000</f>
        <v>1.5767010719436533E-2</v>
      </c>
      <c r="Q198" s="8">
        <f>'COICOP - CO2'!Q198/Population!Q$5*1000</f>
        <v>7.2625965661849866E-3</v>
      </c>
      <c r="R198" s="8">
        <f>'COICOP - CO2'!R198/Population!R$5*1000</f>
        <v>1.8059262509046461E-2</v>
      </c>
      <c r="S198" s="8">
        <f>'COICOP - CO2'!S198/Population!S$5*1000</f>
        <v>1.4183690910324681E-2</v>
      </c>
    </row>
    <row r="199" spans="1:19" x14ac:dyDescent="0.45">
      <c r="C199" s="3" t="str">
        <f>[1]co2_COICOP!A198</f>
        <v>9.1.2.2 Satellite dish purchase and installation</v>
      </c>
      <c r="D199" s="8">
        <f>'COICOP - CO2'!D199/Population!D$5*1000</f>
        <v>2.1114350073025813E-5</v>
      </c>
      <c r="E199" s="8">
        <f>'COICOP - CO2'!E199/Population!E$5*1000</f>
        <v>0</v>
      </c>
      <c r="F199" s="8">
        <f>'COICOP - CO2'!F199/Population!F$5*1000</f>
        <v>0</v>
      </c>
      <c r="G199" s="8">
        <f>'COICOP - CO2'!G199/Population!G$5*1000</f>
        <v>2.0927725915837656E-3</v>
      </c>
      <c r="H199" s="8">
        <f>'COICOP - CO2'!H199/Population!H$5*1000</f>
        <v>0</v>
      </c>
      <c r="I199" s="8">
        <f>'COICOP - CO2'!I199/Population!I$5*1000</f>
        <v>0</v>
      </c>
      <c r="J199" s="8">
        <f>'COICOP - CO2'!J199/Population!J$5*1000</f>
        <v>0</v>
      </c>
      <c r="K199" s="8">
        <f>'COICOP - CO2'!K199/Population!K$5*1000</f>
        <v>0</v>
      </c>
      <c r="L199" s="8">
        <f>'COICOP - CO2'!L199/Population!L$5*1000</f>
        <v>6.3233729271805379E-3</v>
      </c>
      <c r="M199" s="8">
        <f>'COICOP - CO2'!M199/Population!M$5*1000</f>
        <v>0</v>
      </c>
      <c r="N199" s="8">
        <f>'COICOP - CO2'!N199/Population!N$5*1000</f>
        <v>0</v>
      </c>
      <c r="O199" s="8">
        <f>'COICOP - CO2'!O199/Population!O$5*1000</f>
        <v>0</v>
      </c>
      <c r="P199" s="8">
        <f>'COICOP - CO2'!P199/Population!P$5*1000</f>
        <v>0</v>
      </c>
      <c r="Q199" s="8">
        <f>'COICOP - CO2'!Q199/Population!Q$5*1000</f>
        <v>0</v>
      </c>
      <c r="R199" s="8">
        <f>'COICOP - CO2'!R199/Population!R$5*1000</f>
        <v>0</v>
      </c>
      <c r="S199" s="8">
        <f>'COICOP - CO2'!S199/Population!S$5*1000</f>
        <v>2.8223183190857146E-4</v>
      </c>
    </row>
    <row r="200" spans="1:19" x14ac:dyDescent="0.45">
      <c r="C200" s="3" t="str">
        <f>[1]co2_COICOP!A199</f>
        <v>9.1.2.3 Cable TV connection</v>
      </c>
      <c r="D200" s="8">
        <f>'COICOP - CO2'!D200/Population!D$5*1000</f>
        <v>0</v>
      </c>
      <c r="E200" s="8">
        <f>'COICOP - CO2'!E200/Population!E$5*1000</f>
        <v>0</v>
      </c>
      <c r="F200" s="8">
        <f>'COICOP - CO2'!F200/Population!F$5*1000</f>
        <v>0</v>
      </c>
      <c r="G200" s="8">
        <f>'COICOP - CO2'!G200/Population!G$5*1000</f>
        <v>0</v>
      </c>
      <c r="H200" s="8">
        <f>'COICOP - CO2'!H200/Population!H$5*1000</f>
        <v>0</v>
      </c>
      <c r="I200" s="8">
        <f>'COICOP - CO2'!I200/Population!I$5*1000</f>
        <v>0</v>
      </c>
      <c r="J200" s="8">
        <f>'COICOP - CO2'!J200/Population!J$5*1000</f>
        <v>3.0747027289350216E-3</v>
      </c>
      <c r="K200" s="8">
        <f>'COICOP - CO2'!K200/Population!K$5*1000</f>
        <v>0</v>
      </c>
      <c r="L200" s="8">
        <f>'COICOP - CO2'!L200/Population!L$5*1000</f>
        <v>0</v>
      </c>
      <c r="M200" s="8">
        <f>'COICOP - CO2'!M200/Population!M$5*1000</f>
        <v>0</v>
      </c>
      <c r="N200" s="8">
        <f>'COICOP - CO2'!N200/Population!N$5*1000</f>
        <v>0</v>
      </c>
      <c r="O200" s="8">
        <f>'COICOP - CO2'!O200/Population!O$5*1000</f>
        <v>3.389162715758308E-5</v>
      </c>
      <c r="P200" s="8">
        <f>'COICOP - CO2'!P200/Population!P$5*1000</f>
        <v>0</v>
      </c>
      <c r="Q200" s="8">
        <f>'COICOP - CO2'!Q200/Population!Q$5*1000</f>
        <v>0</v>
      </c>
      <c r="R200" s="8">
        <f>'COICOP - CO2'!R200/Population!R$5*1000</f>
        <v>0</v>
      </c>
      <c r="S200" s="8">
        <f>'COICOP - CO2'!S200/Population!S$5*1000</f>
        <v>0</v>
      </c>
    </row>
    <row r="201" spans="1:19" x14ac:dyDescent="0.45">
      <c r="C201" s="3" t="str">
        <f>[1]co2_COICOP!A200</f>
        <v>9.1.2.4 Video recorder</v>
      </c>
      <c r="D201" s="8">
        <f>'COICOP - CO2'!D201/Population!D$5*1000</f>
        <v>1.5643987848296993E-2</v>
      </c>
      <c r="E201" s="8">
        <f>'COICOP - CO2'!E201/Population!E$5*1000</f>
        <v>2.1448636682405601E-2</v>
      </c>
      <c r="F201" s="8">
        <f>'COICOP - CO2'!F201/Population!F$5*1000</f>
        <v>5.6190180640224695E-3</v>
      </c>
      <c r="G201" s="8">
        <f>'COICOP - CO2'!G201/Population!G$5*1000</f>
        <v>9.283089941806088E-4</v>
      </c>
      <c r="H201" s="8">
        <f>'COICOP - CO2'!H201/Population!H$5*1000</f>
        <v>8.563854191017599E-5</v>
      </c>
      <c r="I201" s="8">
        <f>'COICOP - CO2'!I201/Population!I$5*1000</f>
        <v>5.2749221549519868E-4</v>
      </c>
      <c r="J201" s="8">
        <f>'COICOP - CO2'!J201/Population!J$5*1000</f>
        <v>4.2028217496042642E-4</v>
      </c>
      <c r="K201" s="8">
        <f>'COICOP - CO2'!K201/Population!K$5*1000</f>
        <v>3.3325290940843483E-5</v>
      </c>
      <c r="L201" s="8">
        <f>'COICOP - CO2'!L201/Population!L$5*1000</f>
        <v>0</v>
      </c>
      <c r="M201" s="8">
        <f>'COICOP - CO2'!M201/Population!M$5*1000</f>
        <v>0</v>
      </c>
      <c r="N201" s="8">
        <f>'COICOP - CO2'!N201/Population!N$5*1000</f>
        <v>0</v>
      </c>
      <c r="O201" s="8">
        <f>'COICOP - CO2'!O201/Population!O$5*1000</f>
        <v>0</v>
      </c>
      <c r="P201" s="8">
        <f>'COICOP - CO2'!P201/Population!P$5*1000</f>
        <v>0</v>
      </c>
      <c r="Q201" s="8">
        <f>'COICOP - CO2'!Q201/Population!Q$5*1000</f>
        <v>0</v>
      </c>
      <c r="R201" s="8">
        <f>'COICOP - CO2'!R201/Population!R$5*1000</f>
        <v>0</v>
      </c>
      <c r="S201" s="8">
        <f>'COICOP - CO2'!S201/Population!S$5*1000</f>
        <v>4.3381153270808008E-3</v>
      </c>
    </row>
    <row r="202" spans="1:19" x14ac:dyDescent="0.45">
      <c r="C202" s="3" t="str">
        <f>[1]co2_COICOP!A201</f>
        <v>9.1.2.5 DVD player/recorder</v>
      </c>
      <c r="D202" s="8">
        <f>'COICOP - CO2'!D202/Population!D$5*1000</f>
        <v>0</v>
      </c>
      <c r="E202" s="8">
        <f>'COICOP - CO2'!E202/Population!E$5*1000</f>
        <v>0</v>
      </c>
      <c r="F202" s="8">
        <f>'COICOP - CO2'!F202/Population!F$5*1000</f>
        <v>7.4803215459315418E-4</v>
      </c>
      <c r="G202" s="8">
        <f>'COICOP - CO2'!G202/Population!G$5*1000</f>
        <v>8.1765755977046394E-3</v>
      </c>
      <c r="H202" s="8">
        <f>'COICOP - CO2'!H202/Population!H$5*1000</f>
        <v>1.4784064829192579E-2</v>
      </c>
      <c r="I202" s="8">
        <f>'COICOP - CO2'!I202/Population!I$5*1000</f>
        <v>1.4348487798159135E-3</v>
      </c>
      <c r="J202" s="8">
        <f>'COICOP - CO2'!J202/Population!J$5*1000</f>
        <v>1.7933981125407331E-3</v>
      </c>
      <c r="K202" s="8">
        <f>'COICOP - CO2'!K202/Population!K$5*1000</f>
        <v>2.2787604464979199E-4</v>
      </c>
      <c r="L202" s="8">
        <f>'COICOP - CO2'!L202/Population!L$5*1000</f>
        <v>0</v>
      </c>
      <c r="M202" s="8">
        <f>'COICOP - CO2'!M202/Population!M$5*1000</f>
        <v>3.4116038062920063E-3</v>
      </c>
      <c r="N202" s="8">
        <f>'COICOP - CO2'!N202/Population!N$5*1000</f>
        <v>5.8261206736851456E-3</v>
      </c>
      <c r="O202" s="8">
        <f>'COICOP - CO2'!O202/Population!O$5*1000</f>
        <v>3.4569466529294642E-3</v>
      </c>
      <c r="P202" s="8">
        <f>'COICOP - CO2'!P202/Population!P$5*1000</f>
        <v>0</v>
      </c>
      <c r="Q202" s="8">
        <f>'COICOP - CO2'!Q202/Population!Q$5*1000</f>
        <v>2.3637775657596297E-3</v>
      </c>
      <c r="R202" s="8">
        <f>'COICOP - CO2'!R202/Population!R$5*1000</f>
        <v>3.6772511904744894E-4</v>
      </c>
      <c r="S202" s="8">
        <f>'COICOP - CO2'!S202/Population!S$5*1000</f>
        <v>2.8331122543949839E-3</v>
      </c>
    </row>
    <row r="203" spans="1:19" x14ac:dyDescent="0.45">
      <c r="C203" s="3" t="str">
        <f>[1]co2_COICOP!A202</f>
        <v>9.1.2.6 Blank, pre-recorded video cassettes and DVDs</v>
      </c>
      <c r="D203" s="8">
        <f>'COICOP - CO2'!D203/Population!D$5*1000</f>
        <v>2.5565942454993922E-2</v>
      </c>
      <c r="E203" s="8">
        <f>'COICOP - CO2'!E203/Population!E$5*1000</f>
        <v>2.792076511150203E-2</v>
      </c>
      <c r="F203" s="8">
        <f>'COICOP - CO2'!F203/Population!F$5*1000</f>
        <v>3.8560754500932923E-2</v>
      </c>
      <c r="G203" s="8">
        <f>'COICOP - CO2'!G203/Population!G$5*1000</f>
        <v>1.9568669361014476E-2</v>
      </c>
      <c r="H203" s="8">
        <f>'COICOP - CO2'!H203/Population!H$5*1000</f>
        <v>3.6096986279220818E-2</v>
      </c>
      <c r="I203" s="8">
        <f>'COICOP - CO2'!I203/Population!I$5*1000</f>
        <v>2.5236249391677769E-2</v>
      </c>
      <c r="J203" s="8">
        <f>'COICOP - CO2'!J203/Population!J$5*1000</f>
        <v>2.2339620435825401E-2</v>
      </c>
      <c r="K203" s="8">
        <f>'COICOP - CO2'!K203/Population!K$5*1000</f>
        <v>1.9418365541322893E-2</v>
      </c>
      <c r="L203" s="8">
        <f>'COICOP - CO2'!L203/Population!L$5*1000</f>
        <v>1.2539741863250485E-2</v>
      </c>
      <c r="M203" s="8">
        <f>'COICOP - CO2'!M203/Population!M$5*1000</f>
        <v>1.269298406069567E-2</v>
      </c>
      <c r="N203" s="8">
        <f>'COICOP - CO2'!N203/Population!N$5*1000</f>
        <v>1.2705702764519782E-2</v>
      </c>
      <c r="O203" s="8">
        <f>'COICOP - CO2'!O203/Population!O$5*1000</f>
        <v>1.0442118752380689E-2</v>
      </c>
      <c r="P203" s="8">
        <f>'COICOP - CO2'!P203/Population!P$5*1000</f>
        <v>1.3764945151092313E-2</v>
      </c>
      <c r="Q203" s="8">
        <f>'COICOP - CO2'!Q203/Population!Q$5*1000</f>
        <v>6.6463948595587765E-3</v>
      </c>
      <c r="R203" s="8">
        <f>'COICOP - CO2'!R203/Population!R$5*1000</f>
        <v>8.0546129887556009E-3</v>
      </c>
      <c r="S203" s="8">
        <f>'COICOP - CO2'!S203/Population!S$5*1000</f>
        <v>9.0893176509300282E-3</v>
      </c>
    </row>
    <row r="204" spans="1:19" x14ac:dyDescent="0.45">
      <c r="C204" s="3" t="str">
        <f>[1]co2_COICOP!A203</f>
        <v>9.1.2.7 Personal computers, printers and calculators</v>
      </c>
      <c r="D204" s="8">
        <f>'COICOP - CO2'!D204/Population!D$5*1000</f>
        <v>5.2388543164166412E-2</v>
      </c>
      <c r="E204" s="8">
        <f>'COICOP - CO2'!E204/Population!E$5*1000</f>
        <v>4.8548011080789252E-2</v>
      </c>
      <c r="F204" s="8">
        <f>'COICOP - CO2'!F204/Population!F$5*1000</f>
        <v>3.671791098969187E-2</v>
      </c>
      <c r="G204" s="8">
        <f>'COICOP - CO2'!G204/Population!G$5*1000</f>
        <v>5.2131579687800939E-2</v>
      </c>
      <c r="H204" s="8">
        <f>'COICOP - CO2'!H204/Population!H$5*1000</f>
        <v>5.7612824700737544E-2</v>
      </c>
      <c r="I204" s="8">
        <f>'COICOP - CO2'!I204/Population!I$5*1000</f>
        <v>3.9761251085004556E-2</v>
      </c>
      <c r="J204" s="8">
        <f>'COICOP - CO2'!J204/Population!J$5*1000</f>
        <v>3.4598263936878003E-2</v>
      </c>
      <c r="K204" s="8">
        <f>'COICOP - CO2'!K204/Population!K$5*1000</f>
        <v>4.3633998890014243E-2</v>
      </c>
      <c r="L204" s="8">
        <f>'COICOP - CO2'!L204/Population!L$5*1000</f>
        <v>2.8595330778109836E-2</v>
      </c>
      <c r="M204" s="8">
        <f>'COICOP - CO2'!M204/Population!M$5*1000</f>
        <v>6.3254887738866616E-2</v>
      </c>
      <c r="N204" s="8">
        <f>'COICOP - CO2'!N204/Population!N$5*1000</f>
        <v>5.86481649855101E-2</v>
      </c>
      <c r="O204" s="8">
        <f>'COICOP - CO2'!O204/Population!O$5*1000</f>
        <v>4.0139278023175268E-2</v>
      </c>
      <c r="P204" s="8">
        <f>'COICOP - CO2'!P204/Population!P$5*1000</f>
        <v>5.9589713763245969E-2</v>
      </c>
      <c r="Q204" s="8">
        <f>'COICOP - CO2'!Q204/Population!Q$5*1000</f>
        <v>9.9167911359963681E-2</v>
      </c>
      <c r="R204" s="8">
        <f>'COICOP - CO2'!R204/Population!R$5*1000</f>
        <v>6.0803476987646071E-2</v>
      </c>
      <c r="S204" s="8">
        <f>'COICOP - CO2'!S204/Population!S$5*1000</f>
        <v>2.7262398166356394E-2</v>
      </c>
    </row>
    <row r="205" spans="1:19" x14ac:dyDescent="0.45">
      <c r="C205" s="3" t="str">
        <f>[1]co2_COICOP!A204</f>
        <v>9.1.2.8 Spare parts for TV, video, audio</v>
      </c>
      <c r="D205" s="8">
        <f>'COICOP - CO2'!D205/Population!D$5*1000</f>
        <v>2.6690706182748787E-3</v>
      </c>
      <c r="E205" s="8">
        <f>'COICOP - CO2'!E205/Population!E$5*1000</f>
        <v>1.0998377937598823E-3</v>
      </c>
      <c r="F205" s="8">
        <f>'COICOP - CO2'!F205/Population!F$5*1000</f>
        <v>1.381494589390088E-3</v>
      </c>
      <c r="G205" s="8">
        <f>'COICOP - CO2'!G205/Population!G$5*1000</f>
        <v>5.8373882355776049E-4</v>
      </c>
      <c r="H205" s="8">
        <f>'COICOP - CO2'!H205/Population!H$5*1000</f>
        <v>2.7524163192551485E-3</v>
      </c>
      <c r="I205" s="8">
        <f>'COICOP - CO2'!I205/Population!I$5*1000</f>
        <v>2.0899148647200503E-3</v>
      </c>
      <c r="J205" s="8">
        <f>'COICOP - CO2'!J205/Population!J$5*1000</f>
        <v>2.5842021262076798E-4</v>
      </c>
      <c r="K205" s="8">
        <f>'COICOP - CO2'!K205/Population!K$5*1000</f>
        <v>1.8023280626248068E-3</v>
      </c>
      <c r="L205" s="8">
        <f>'COICOP - CO2'!L205/Population!L$5*1000</f>
        <v>9.8270346752659613E-4</v>
      </c>
      <c r="M205" s="8">
        <f>'COICOP - CO2'!M205/Population!M$5*1000</f>
        <v>2.1361150039723943E-4</v>
      </c>
      <c r="N205" s="8">
        <f>'COICOP - CO2'!N205/Population!N$5*1000</f>
        <v>1.3364197697624089E-3</v>
      </c>
      <c r="O205" s="8">
        <f>'COICOP - CO2'!O205/Population!O$5*1000</f>
        <v>1.8749193900304598E-3</v>
      </c>
      <c r="P205" s="8">
        <f>'COICOP - CO2'!P205/Population!P$5*1000</f>
        <v>4.4833262154814316E-4</v>
      </c>
      <c r="Q205" s="8">
        <f>'COICOP - CO2'!Q205/Population!Q$5*1000</f>
        <v>6.2189717083696789E-4</v>
      </c>
      <c r="R205" s="8">
        <f>'COICOP - CO2'!R205/Population!R$5*1000</f>
        <v>8.0576819236082833E-4</v>
      </c>
      <c r="S205" s="8">
        <f>'COICOP - CO2'!S205/Population!S$5*1000</f>
        <v>2.6481619520014746E-3</v>
      </c>
    </row>
    <row r="206" spans="1:19" x14ac:dyDescent="0.45">
      <c r="C206" s="3" t="str">
        <f>[1]co2_COICOP!A205</f>
        <v>9.1.2.9 Repare of AV</v>
      </c>
      <c r="D206" s="8">
        <f>'COICOP - CO2'!D206/Population!D$5*1000</f>
        <v>2.8392113943489141E-3</v>
      </c>
      <c r="E206" s="8">
        <f>'COICOP - CO2'!E206/Population!E$5*1000</f>
        <v>5.1474399723890488E-3</v>
      </c>
      <c r="F206" s="8">
        <f>'COICOP - CO2'!F206/Population!F$5*1000</f>
        <v>3.2778585225347414E-3</v>
      </c>
      <c r="G206" s="8">
        <f>'COICOP - CO2'!G206/Population!G$5*1000</f>
        <v>4.8759868380993301E-3</v>
      </c>
      <c r="H206" s="8">
        <f>'COICOP - CO2'!H206/Population!H$5*1000</f>
        <v>7.7507455578596533E-3</v>
      </c>
      <c r="I206" s="8">
        <f>'COICOP - CO2'!I206/Population!I$5*1000</f>
        <v>7.7246242990428157E-4</v>
      </c>
      <c r="J206" s="8">
        <f>'COICOP - CO2'!J206/Population!J$5*1000</f>
        <v>4.1370612634257786E-3</v>
      </c>
      <c r="K206" s="8">
        <f>'COICOP - CO2'!K206/Population!K$5*1000</f>
        <v>0</v>
      </c>
      <c r="L206" s="8">
        <f>'COICOP - CO2'!L206/Population!L$5*1000</f>
        <v>4.5440148783599775E-3</v>
      </c>
      <c r="M206" s="8">
        <f>'COICOP - CO2'!M206/Population!M$5*1000</f>
        <v>7.1327277303537403E-3</v>
      </c>
      <c r="N206" s="8">
        <f>'COICOP - CO2'!N206/Population!N$5*1000</f>
        <v>3.4240072281022643E-5</v>
      </c>
      <c r="O206" s="8">
        <f>'COICOP - CO2'!O206/Population!O$5*1000</f>
        <v>1.7310604127578719E-3</v>
      </c>
      <c r="P206" s="8">
        <f>'COICOP - CO2'!P206/Population!P$5*1000</f>
        <v>8.9152580276207415E-4</v>
      </c>
      <c r="Q206" s="8">
        <f>'COICOP - CO2'!Q206/Population!Q$5*1000</f>
        <v>3.0273944713501994E-3</v>
      </c>
      <c r="R206" s="8">
        <f>'COICOP - CO2'!R206/Population!R$5*1000</f>
        <v>3.9215131739081654E-3</v>
      </c>
      <c r="S206" s="8">
        <f>'COICOP - CO2'!S206/Population!S$5*1000</f>
        <v>1.2502483676120201E-3</v>
      </c>
    </row>
    <row r="207" spans="1:19" x14ac:dyDescent="0.45">
      <c r="B207" s="3" t="s">
        <v>537</v>
      </c>
      <c r="C207" s="3" t="str">
        <f>[1]co2_COICOP!A206</f>
        <v>9.1.3.1 Photographic and cine equipment</v>
      </c>
      <c r="D207" s="8">
        <f>'COICOP - CO2'!D207/Population!D$5*1000</f>
        <v>2.3838110840765776E-2</v>
      </c>
      <c r="E207" s="8">
        <f>'COICOP - CO2'!E207/Population!E$5*1000</f>
        <v>1.9639153945801301E-2</v>
      </c>
      <c r="F207" s="8">
        <f>'COICOP - CO2'!F207/Population!F$5*1000</f>
        <v>1.1645499492871194E-2</v>
      </c>
      <c r="G207" s="8">
        <f>'COICOP - CO2'!G207/Population!G$5*1000</f>
        <v>1.0338444901529716E-2</v>
      </c>
      <c r="H207" s="8">
        <f>'COICOP - CO2'!H207/Population!H$5*1000</f>
        <v>3.1404737220048544E-2</v>
      </c>
      <c r="I207" s="8">
        <f>'COICOP - CO2'!I207/Population!I$5*1000</f>
        <v>1.5666832662316173E-2</v>
      </c>
      <c r="J207" s="8">
        <f>'COICOP - CO2'!J207/Population!J$5*1000</f>
        <v>2.0981069682376084E-2</v>
      </c>
      <c r="K207" s="8">
        <f>'COICOP - CO2'!K207/Population!K$5*1000</f>
        <v>2.0077701229502521E-2</v>
      </c>
      <c r="L207" s="8">
        <f>'COICOP - CO2'!L207/Population!L$5*1000</f>
        <v>4.3987808890473261E-2</v>
      </c>
      <c r="M207" s="8">
        <f>'COICOP - CO2'!M207/Population!M$5*1000</f>
        <v>4.9160270642987737E-3</v>
      </c>
      <c r="N207" s="8">
        <f>'COICOP - CO2'!N207/Population!N$5*1000</f>
        <v>1.0458567180982719E-2</v>
      </c>
      <c r="O207" s="8">
        <f>'COICOP - CO2'!O207/Population!O$5*1000</f>
        <v>4.1619287014555634E-3</v>
      </c>
      <c r="P207" s="8">
        <f>'COICOP - CO2'!P207/Population!P$5*1000</f>
        <v>1.1658462604800687E-2</v>
      </c>
      <c r="Q207" s="8">
        <f>'COICOP - CO2'!Q207/Population!Q$5*1000</f>
        <v>8.0480501384936499E-3</v>
      </c>
      <c r="R207" s="8">
        <f>'COICOP - CO2'!R207/Population!R$5*1000</f>
        <v>1.5272982058791849E-3</v>
      </c>
      <c r="S207" s="8">
        <f>'COICOP - CO2'!S207/Population!S$5*1000</f>
        <v>0</v>
      </c>
    </row>
    <row r="208" spans="1:19" x14ac:dyDescent="0.45">
      <c r="C208" s="3" t="str">
        <f>[1]co2_COICOP!A207</f>
        <v>9.1.3.2 Camera films</v>
      </c>
      <c r="D208" s="8">
        <f>'COICOP - CO2'!D208/Population!D$5*1000</f>
        <v>6.1384325545145654E-3</v>
      </c>
      <c r="E208" s="8">
        <f>'COICOP - CO2'!E208/Population!E$5*1000</f>
        <v>2.8595581296732655E-3</v>
      </c>
      <c r="F208" s="8">
        <f>'COICOP - CO2'!F208/Population!F$5*1000</f>
        <v>3.2246899465199364E-3</v>
      </c>
      <c r="G208" s="8">
        <f>'COICOP - CO2'!G208/Population!G$5*1000</f>
        <v>2.1519854892548419E-3</v>
      </c>
      <c r="H208" s="8">
        <f>'COICOP - CO2'!H208/Population!H$5*1000</f>
        <v>1.924497400238138E-3</v>
      </c>
      <c r="I208" s="8">
        <f>'COICOP - CO2'!I208/Population!I$5*1000</f>
        <v>3.2572860942070862E-4</v>
      </c>
      <c r="J208" s="8">
        <f>'COICOP - CO2'!J208/Population!J$5*1000</f>
        <v>7.8914567999611497E-4</v>
      </c>
      <c r="K208" s="8">
        <f>'COICOP - CO2'!K208/Population!K$5*1000</f>
        <v>1.1144550972737623E-3</v>
      </c>
      <c r="L208" s="8">
        <f>'COICOP - CO2'!L208/Population!L$5*1000</f>
        <v>6.5064378124249269E-4</v>
      </c>
      <c r="M208" s="8">
        <f>'COICOP - CO2'!M208/Population!M$5*1000</f>
        <v>6.1898675895513531E-5</v>
      </c>
      <c r="N208" s="8">
        <f>'COICOP - CO2'!N208/Population!N$5*1000</f>
        <v>5.9098256568864175E-4</v>
      </c>
      <c r="O208" s="8">
        <f>'COICOP - CO2'!O208/Population!O$5*1000</f>
        <v>3.9994813898346212E-4</v>
      </c>
      <c r="P208" s="8">
        <f>'COICOP - CO2'!P208/Population!P$5*1000</f>
        <v>3.3801061214573351E-5</v>
      </c>
      <c r="Q208" s="8">
        <f>'COICOP - CO2'!Q208/Population!Q$5*1000</f>
        <v>0</v>
      </c>
      <c r="R208" s="8">
        <f>'COICOP - CO2'!R208/Population!R$5*1000</f>
        <v>0</v>
      </c>
      <c r="S208" s="8">
        <f>'COICOP - CO2'!S208/Population!S$5*1000</f>
        <v>0</v>
      </c>
    </row>
    <row r="209" spans="2:19" x14ac:dyDescent="0.45">
      <c r="C209" s="3" t="str">
        <f>[1]co2_COICOP!A208</f>
        <v>9.1.3.3 Optical instruments, binoculars, telescopes</v>
      </c>
      <c r="D209" s="8">
        <f>'COICOP - CO2'!D209/Population!D$5*1000</f>
        <v>4.9323751202189677E-4</v>
      </c>
      <c r="E209" s="8">
        <f>'COICOP - CO2'!E209/Population!E$5*1000</f>
        <v>5.073740687492642E-4</v>
      </c>
      <c r="F209" s="8">
        <f>'COICOP - CO2'!F209/Population!F$5*1000</f>
        <v>1.3368740962077517E-3</v>
      </c>
      <c r="G209" s="8">
        <f>'COICOP - CO2'!G209/Population!G$5*1000</f>
        <v>0</v>
      </c>
      <c r="H209" s="8">
        <f>'COICOP - CO2'!H209/Population!H$5*1000</f>
        <v>0</v>
      </c>
      <c r="I209" s="8">
        <f>'COICOP - CO2'!I209/Population!I$5*1000</f>
        <v>0</v>
      </c>
      <c r="J209" s="8">
        <f>'COICOP - CO2'!J209/Population!J$5*1000</f>
        <v>6.4132694647303548E-5</v>
      </c>
      <c r="K209" s="8">
        <f>'COICOP - CO2'!K209/Population!K$5*1000</f>
        <v>0</v>
      </c>
      <c r="L209" s="8">
        <f>'COICOP - CO2'!L209/Population!L$5*1000</f>
        <v>3.3934573866838011E-4</v>
      </c>
      <c r="M209" s="8">
        <f>'COICOP - CO2'!M209/Population!M$5*1000</f>
        <v>0</v>
      </c>
      <c r="N209" s="8">
        <f>'COICOP - CO2'!N209/Population!N$5*1000</f>
        <v>6.2159827728022949E-4</v>
      </c>
      <c r="O209" s="8">
        <f>'COICOP - CO2'!O209/Population!O$5*1000</f>
        <v>0</v>
      </c>
      <c r="P209" s="8">
        <f>'COICOP - CO2'!P209/Population!P$5*1000</f>
        <v>0</v>
      </c>
      <c r="Q209" s="8">
        <f>'COICOP - CO2'!Q209/Population!Q$5*1000</f>
        <v>0</v>
      </c>
      <c r="R209" s="8">
        <f>'COICOP - CO2'!R209/Population!R$5*1000</f>
        <v>0</v>
      </c>
      <c r="S209" s="8">
        <f>'COICOP - CO2'!S209/Population!S$5*1000</f>
        <v>0</v>
      </c>
    </row>
    <row r="210" spans="2:19" x14ac:dyDescent="0.45">
      <c r="B210" s="3" t="s">
        <v>370</v>
      </c>
      <c r="C210" s="3" t="str">
        <f>[1]co2_COICOP!A209</f>
        <v>9.2.1 Purchase of boats, trailers and horses</v>
      </c>
      <c r="D210" s="8">
        <f>'COICOP - CO2'!D210/Population!D$5*1000</f>
        <v>0</v>
      </c>
      <c r="E210" s="8">
        <f>'COICOP - CO2'!E210/Population!E$5*1000</f>
        <v>0</v>
      </c>
      <c r="F210" s="8">
        <f>'COICOP - CO2'!F210/Population!F$5*1000</f>
        <v>5.7673861556437349E-4</v>
      </c>
      <c r="G210" s="8">
        <f>'COICOP - CO2'!G210/Population!G$5*1000</f>
        <v>0</v>
      </c>
      <c r="H210" s="8">
        <f>'COICOP - CO2'!H210/Population!H$5*1000</f>
        <v>0</v>
      </c>
      <c r="I210" s="8">
        <f>'COICOP - CO2'!I210/Population!I$5*1000</f>
        <v>3.6502970311069321E-4</v>
      </c>
      <c r="J210" s="8">
        <f>'COICOP - CO2'!J210/Population!J$5*1000</f>
        <v>0</v>
      </c>
      <c r="K210" s="8">
        <f>'COICOP - CO2'!K210/Population!K$5*1000</f>
        <v>0.1233867660891742</v>
      </c>
      <c r="L210" s="8">
        <f>'COICOP - CO2'!L210/Population!L$5*1000</f>
        <v>6.4947782533966256E-2</v>
      </c>
      <c r="M210" s="8">
        <f>'COICOP - CO2'!M210/Population!M$5*1000</f>
        <v>0</v>
      </c>
      <c r="N210" s="8">
        <f>'COICOP - CO2'!N210/Population!N$5*1000</f>
        <v>0</v>
      </c>
      <c r="O210" s="8">
        <f>'COICOP - CO2'!O210/Population!O$5*1000</f>
        <v>0</v>
      </c>
      <c r="P210" s="8">
        <f>'COICOP - CO2'!P210/Population!P$5*1000</f>
        <v>1.8387301641643495E-4</v>
      </c>
      <c r="Q210" s="8">
        <f>'COICOP - CO2'!Q210/Population!Q$5*1000</f>
        <v>7.0541457415636416E-2</v>
      </c>
      <c r="R210" s="8">
        <f>'COICOP - CO2'!R210/Population!R$5*1000</f>
        <v>0</v>
      </c>
      <c r="S210" s="8">
        <f>'COICOP - CO2'!S210/Population!S$5*1000</f>
        <v>0</v>
      </c>
    </row>
    <row r="211" spans="2:19" x14ac:dyDescent="0.45">
      <c r="B211" s="3" t="s">
        <v>371</v>
      </c>
      <c r="C211" s="3" t="str">
        <f>[1]co2_COICOP!A210</f>
        <v>9.2.2 Purchase of caravans, mobile homes</v>
      </c>
      <c r="D211" s="8">
        <f>'COICOP - CO2'!D211/Population!D$5*1000</f>
        <v>3.625622410623159E-3</v>
      </c>
      <c r="E211" s="8">
        <f>'COICOP - CO2'!E211/Population!E$5*1000</f>
        <v>3.2872436127847049E-3</v>
      </c>
      <c r="F211" s="8">
        <f>'COICOP - CO2'!F211/Population!F$5*1000</f>
        <v>1.3256622258446735E-2</v>
      </c>
      <c r="G211" s="8">
        <f>'COICOP - CO2'!G211/Population!G$5*1000</f>
        <v>1.087841619579015E-4</v>
      </c>
      <c r="H211" s="8">
        <f>'COICOP - CO2'!H211/Population!H$5*1000</f>
        <v>0</v>
      </c>
      <c r="I211" s="8">
        <f>'COICOP - CO2'!I211/Population!I$5*1000</f>
        <v>0</v>
      </c>
      <c r="J211" s="8">
        <f>'COICOP - CO2'!J211/Population!J$5*1000</f>
        <v>0</v>
      </c>
      <c r="K211" s="8">
        <f>'COICOP - CO2'!K211/Population!K$5*1000</f>
        <v>0</v>
      </c>
      <c r="L211" s="8">
        <f>'COICOP - CO2'!L211/Population!L$5*1000</f>
        <v>0</v>
      </c>
      <c r="M211" s="8">
        <f>'COICOP - CO2'!M211/Population!M$5*1000</f>
        <v>0</v>
      </c>
      <c r="N211" s="8">
        <f>'COICOP - CO2'!N211/Population!N$5*1000</f>
        <v>0</v>
      </c>
      <c r="O211" s="8">
        <f>'COICOP - CO2'!O211/Population!O$5*1000</f>
        <v>0</v>
      </c>
      <c r="P211" s="8">
        <f>'COICOP - CO2'!P211/Population!P$5*1000</f>
        <v>1.1478615201553422E-3</v>
      </c>
      <c r="Q211" s="8">
        <f>'COICOP - CO2'!Q211/Population!Q$5*1000</f>
        <v>0</v>
      </c>
      <c r="R211" s="8">
        <f>'COICOP - CO2'!R211/Population!R$5*1000</f>
        <v>3.3052041133465805E-2</v>
      </c>
      <c r="S211" s="8">
        <f>'COICOP - CO2'!S211/Population!S$5*1000</f>
        <v>0</v>
      </c>
    </row>
    <row r="212" spans="2:19" x14ac:dyDescent="0.45">
      <c r="B212" s="3" t="s">
        <v>372</v>
      </c>
      <c r="C212" s="3" t="str">
        <f>[1]co2_COICOP!A211</f>
        <v>9.2.3 Accessoris for boats, horses, caravans and motorhomes</v>
      </c>
      <c r="D212" s="8">
        <f>'COICOP - CO2'!D212/Population!D$5*1000</f>
        <v>0</v>
      </c>
      <c r="E212" s="8">
        <f>'COICOP - CO2'!E212/Population!E$5*1000</f>
        <v>2.6038017036618547E-3</v>
      </c>
      <c r="F212" s="8">
        <f>'COICOP - CO2'!F212/Population!F$5*1000</f>
        <v>0</v>
      </c>
      <c r="G212" s="8">
        <f>'COICOP - CO2'!G212/Population!G$5*1000</f>
        <v>0</v>
      </c>
      <c r="H212" s="8">
        <f>'COICOP - CO2'!H212/Population!H$5*1000</f>
        <v>0</v>
      </c>
      <c r="I212" s="8">
        <f>'COICOP - CO2'!I212/Population!I$5*1000</f>
        <v>0</v>
      </c>
      <c r="J212" s="8">
        <f>'COICOP - CO2'!J212/Population!J$5*1000</f>
        <v>0</v>
      </c>
      <c r="K212" s="8">
        <f>'COICOP - CO2'!K212/Population!K$5*1000</f>
        <v>0</v>
      </c>
      <c r="L212" s="8">
        <f>'COICOP - CO2'!L212/Population!L$5*1000</f>
        <v>2.512709454087385E-3</v>
      </c>
      <c r="M212" s="8">
        <f>'COICOP - CO2'!M212/Population!M$5*1000</f>
        <v>1.8270631661482039E-4</v>
      </c>
      <c r="N212" s="8">
        <f>'COICOP - CO2'!N212/Population!N$5*1000</f>
        <v>1.5781813448523257E-4</v>
      </c>
      <c r="O212" s="8">
        <f>'COICOP - CO2'!O212/Population!O$5*1000</f>
        <v>0</v>
      </c>
      <c r="P212" s="8">
        <f>'COICOP - CO2'!P212/Population!P$5*1000</f>
        <v>0</v>
      </c>
      <c r="Q212" s="8">
        <f>'COICOP - CO2'!Q212/Population!Q$5*1000</f>
        <v>0</v>
      </c>
      <c r="R212" s="8">
        <f>'COICOP - CO2'!R212/Population!R$5*1000</f>
        <v>1.4337589104750589E-3</v>
      </c>
      <c r="S212" s="8">
        <f>'COICOP - CO2'!S212/Population!S$5*1000</f>
        <v>0</v>
      </c>
    </row>
    <row r="213" spans="2:19" x14ac:dyDescent="0.45">
      <c r="B213" s="3" t="s">
        <v>373</v>
      </c>
      <c r="C213" s="3" t="str">
        <f>[1]co2_COICOP!A212</f>
        <v>9.2.4 Musical instruments</v>
      </c>
      <c r="D213" s="8">
        <f>'COICOP - CO2'!D213/Population!D$5*1000</f>
        <v>3.9180256879489753E-4</v>
      </c>
      <c r="E213" s="8">
        <f>'COICOP - CO2'!E213/Population!E$5*1000</f>
        <v>5.3382702237750248E-5</v>
      </c>
      <c r="F213" s="8">
        <f>'COICOP - CO2'!F213/Population!F$5*1000</f>
        <v>6.8099066477450768E-5</v>
      </c>
      <c r="G213" s="8">
        <f>'COICOP - CO2'!G213/Population!G$5*1000</f>
        <v>3.6913986158820625E-6</v>
      </c>
      <c r="H213" s="8">
        <f>'COICOP - CO2'!H213/Population!H$5*1000</f>
        <v>7.1944939651647833E-5</v>
      </c>
      <c r="I213" s="8">
        <f>'COICOP - CO2'!I213/Population!I$5*1000</f>
        <v>1.6033994501052538E-4</v>
      </c>
      <c r="J213" s="8">
        <f>'COICOP - CO2'!J213/Population!J$5*1000</f>
        <v>6.4398219775050486E-4</v>
      </c>
      <c r="K213" s="8">
        <f>'COICOP - CO2'!K213/Population!K$5*1000</f>
        <v>0</v>
      </c>
      <c r="L213" s="8">
        <f>'COICOP - CO2'!L213/Population!L$5*1000</f>
        <v>1.2073756625820711E-5</v>
      </c>
      <c r="M213" s="8">
        <f>'COICOP - CO2'!M213/Population!M$5*1000</f>
        <v>8.0646300495402053E-5</v>
      </c>
      <c r="N213" s="8">
        <f>'COICOP - CO2'!N213/Population!N$5*1000</f>
        <v>9.7579775129903645E-5</v>
      </c>
      <c r="O213" s="8">
        <f>'COICOP - CO2'!O213/Population!O$5*1000</f>
        <v>1.2348520209152372E-3</v>
      </c>
      <c r="P213" s="8">
        <f>'COICOP - CO2'!P213/Population!P$5*1000</f>
        <v>6.2066167126729088E-4</v>
      </c>
      <c r="Q213" s="8">
        <f>'COICOP - CO2'!Q213/Population!Q$5*1000</f>
        <v>1.3208123401399895E-4</v>
      </c>
      <c r="R213" s="8">
        <f>'COICOP - CO2'!R213/Population!R$5*1000</f>
        <v>1.0426364398170003E-5</v>
      </c>
      <c r="S213" s="8">
        <f>'COICOP - CO2'!S213/Population!S$5*1000</f>
        <v>1.3031173142857727E-4</v>
      </c>
    </row>
    <row r="214" spans="2:19" x14ac:dyDescent="0.45">
      <c r="B214" s="3" t="s">
        <v>374</v>
      </c>
      <c r="C214" s="3" t="str">
        <f>[1]co2_COICOP!A213</f>
        <v>9.2.5 Major durables for indoor recreation</v>
      </c>
      <c r="D214" s="8">
        <f>'COICOP - CO2'!D214/Population!D$5*1000</f>
        <v>0</v>
      </c>
      <c r="E214" s="8">
        <f>'COICOP - CO2'!E214/Population!E$5*1000</f>
        <v>7.3529933961028653E-3</v>
      </c>
      <c r="F214" s="8">
        <f>'COICOP - CO2'!F214/Population!F$5*1000</f>
        <v>2.2538330272766667E-4</v>
      </c>
      <c r="G214" s="8">
        <f>'COICOP - CO2'!G214/Population!G$5*1000</f>
        <v>4.484070615135621E-4</v>
      </c>
      <c r="H214" s="8">
        <f>'COICOP - CO2'!H214/Population!H$5*1000</f>
        <v>5.9859460983365505E-5</v>
      </c>
      <c r="I214" s="8">
        <f>'COICOP - CO2'!I214/Population!I$5*1000</f>
        <v>0</v>
      </c>
      <c r="J214" s="8">
        <f>'COICOP - CO2'!J214/Population!J$5*1000</f>
        <v>0</v>
      </c>
      <c r="K214" s="8">
        <f>'COICOP - CO2'!K214/Population!K$5*1000</f>
        <v>0</v>
      </c>
      <c r="L214" s="8">
        <f>'COICOP - CO2'!L214/Population!L$5*1000</f>
        <v>0</v>
      </c>
      <c r="M214" s="8">
        <f>'COICOP - CO2'!M214/Population!M$5*1000</f>
        <v>0</v>
      </c>
      <c r="N214" s="8">
        <f>'COICOP - CO2'!N214/Population!N$5*1000</f>
        <v>0</v>
      </c>
      <c r="O214" s="8">
        <f>'COICOP - CO2'!O214/Population!O$5*1000</f>
        <v>0</v>
      </c>
      <c r="P214" s="8">
        <f>'COICOP - CO2'!P214/Population!P$5*1000</f>
        <v>0</v>
      </c>
      <c r="Q214" s="8">
        <f>'COICOP - CO2'!Q214/Population!Q$5*1000</f>
        <v>0</v>
      </c>
      <c r="R214" s="8">
        <f>'COICOP - CO2'!R214/Population!R$5*1000</f>
        <v>0</v>
      </c>
      <c r="S214" s="8">
        <f>'COICOP - CO2'!S214/Population!S$5*1000</f>
        <v>0</v>
      </c>
    </row>
    <row r="215" spans="2:19" x14ac:dyDescent="0.45">
      <c r="B215" s="3" t="s">
        <v>375</v>
      </c>
      <c r="C215" s="3" t="str">
        <f>[1]co2_COICOP!A214</f>
        <v>9.2.6 Maintenance and repair or other major durables for recreation and culture</v>
      </c>
      <c r="D215" s="8">
        <f>'COICOP - CO2'!D215/Population!D$5*1000</f>
        <v>2.262543516196691E-3</v>
      </c>
      <c r="E215" s="8">
        <f>'COICOP - CO2'!E215/Population!E$5*1000</f>
        <v>4.8555598887714121E-3</v>
      </c>
      <c r="F215" s="8">
        <f>'COICOP - CO2'!F215/Population!F$5*1000</f>
        <v>1.1284062960953227E-3</v>
      </c>
      <c r="G215" s="8">
        <f>'COICOP - CO2'!G215/Population!G$5*1000</f>
        <v>4.6303462728619019E-3</v>
      </c>
      <c r="H215" s="8">
        <f>'COICOP - CO2'!H215/Population!H$5*1000</f>
        <v>1.0115983572834032E-3</v>
      </c>
      <c r="I215" s="8">
        <f>'COICOP - CO2'!I215/Population!I$5*1000</f>
        <v>0</v>
      </c>
      <c r="J215" s="8">
        <f>'COICOP - CO2'!J215/Population!J$5*1000</f>
        <v>3.1609700227751161E-4</v>
      </c>
      <c r="K215" s="8">
        <f>'COICOP - CO2'!K215/Population!K$5*1000</f>
        <v>2.0078791464331947E-3</v>
      </c>
      <c r="L215" s="8">
        <f>'COICOP - CO2'!L215/Population!L$5*1000</f>
        <v>5.0971634983679442E-4</v>
      </c>
      <c r="M215" s="8">
        <f>'COICOP - CO2'!M215/Population!M$5*1000</f>
        <v>0</v>
      </c>
      <c r="N215" s="8">
        <f>'COICOP - CO2'!N215/Population!N$5*1000</f>
        <v>5.4409102910867391E-3</v>
      </c>
      <c r="O215" s="8">
        <f>'COICOP - CO2'!O215/Population!O$5*1000</f>
        <v>1.1906102101354461E-2</v>
      </c>
      <c r="P215" s="8">
        <f>'COICOP - CO2'!P215/Population!P$5*1000</f>
        <v>2.8830242348493229E-5</v>
      </c>
      <c r="Q215" s="8">
        <f>'COICOP - CO2'!Q215/Population!Q$5*1000</f>
        <v>4.516162606676641E-3</v>
      </c>
      <c r="R215" s="8">
        <f>'COICOP - CO2'!R215/Population!R$5*1000</f>
        <v>1.3898429879416105E-2</v>
      </c>
      <c r="S215" s="8">
        <f>'COICOP - CO2'!S215/Population!S$5*1000</f>
        <v>0</v>
      </c>
    </row>
    <row r="216" spans="2:19" x14ac:dyDescent="0.45">
      <c r="B216" s="3" t="s">
        <v>376</v>
      </c>
      <c r="C216" s="3" t="str">
        <f>[1]co2_COICOP!A215</f>
        <v>9.2.7 Purchase of motor caravan - outright purchase</v>
      </c>
      <c r="D216" s="8">
        <f>'COICOP - CO2'!D216/Population!D$5*1000</f>
        <v>0</v>
      </c>
      <c r="E216" s="8">
        <f>'COICOP - CO2'!E216/Population!E$5*1000</f>
        <v>0</v>
      </c>
      <c r="F216" s="8">
        <f>'COICOP - CO2'!F216/Population!F$5*1000</f>
        <v>0</v>
      </c>
      <c r="G216" s="8">
        <f>'COICOP - CO2'!G216/Population!G$5*1000</f>
        <v>0</v>
      </c>
      <c r="H216" s="8">
        <f>'COICOP - CO2'!H216/Population!H$5*1000</f>
        <v>0</v>
      </c>
      <c r="I216" s="8">
        <f>'COICOP - CO2'!I216/Population!I$5*1000</f>
        <v>0</v>
      </c>
      <c r="J216" s="8">
        <f>'COICOP - CO2'!J216/Population!J$5*1000</f>
        <v>0</v>
      </c>
      <c r="K216" s="8">
        <f>'COICOP - CO2'!K216/Population!K$5*1000</f>
        <v>0</v>
      </c>
      <c r="L216" s="8">
        <f>'COICOP - CO2'!L216/Population!L$5*1000</f>
        <v>0</v>
      </c>
      <c r="M216" s="8">
        <f>'COICOP - CO2'!M216/Population!M$5*1000</f>
        <v>0</v>
      </c>
      <c r="N216" s="8">
        <f>'COICOP - CO2'!N216/Population!N$5*1000</f>
        <v>0</v>
      </c>
      <c r="O216" s="8">
        <f>'COICOP - CO2'!O216/Population!O$5*1000</f>
        <v>0</v>
      </c>
      <c r="P216" s="8">
        <f>'COICOP - CO2'!P216/Population!P$5*1000</f>
        <v>0</v>
      </c>
      <c r="Q216" s="8">
        <f>'COICOP - CO2'!Q216/Population!Q$5*1000</f>
        <v>0</v>
      </c>
      <c r="R216" s="8">
        <f>'COICOP - CO2'!R216/Population!R$5*1000</f>
        <v>0</v>
      </c>
      <c r="S216" s="8">
        <f>'COICOP - CO2'!S216/Population!S$5*1000</f>
        <v>0</v>
      </c>
    </row>
    <row r="217" spans="2:19" x14ac:dyDescent="0.45">
      <c r="B217" s="3" t="s">
        <v>377</v>
      </c>
      <c r="C217" s="3" t="str">
        <f>[1]co2_COICOP!A216</f>
        <v>9.2.8 Purchase of motor caravan  - loan/HP</v>
      </c>
      <c r="D217" s="8">
        <f>'COICOP - CO2'!D217/Population!D$5*1000</f>
        <v>0</v>
      </c>
      <c r="E217" s="8">
        <f>'COICOP - CO2'!E217/Population!E$5*1000</f>
        <v>0</v>
      </c>
      <c r="F217" s="8">
        <f>'COICOP - CO2'!F217/Population!F$5*1000</f>
        <v>0</v>
      </c>
      <c r="G217" s="8">
        <f>'COICOP - CO2'!G217/Population!G$5*1000</f>
        <v>0</v>
      </c>
      <c r="H217" s="8">
        <f>'COICOP - CO2'!H217/Population!H$5*1000</f>
        <v>0</v>
      </c>
      <c r="I217" s="8">
        <f>'COICOP - CO2'!I217/Population!I$5*1000</f>
        <v>0</v>
      </c>
      <c r="J217" s="8">
        <f>'COICOP - CO2'!J217/Population!J$5*1000</f>
        <v>0</v>
      </c>
      <c r="K217" s="8">
        <f>'COICOP - CO2'!K217/Population!K$5*1000</f>
        <v>0</v>
      </c>
      <c r="L217" s="8">
        <f>'COICOP - CO2'!L217/Population!L$5*1000</f>
        <v>0</v>
      </c>
      <c r="M217" s="8">
        <f>'COICOP - CO2'!M217/Population!M$5*1000</f>
        <v>0</v>
      </c>
      <c r="N217" s="8">
        <f>'COICOP - CO2'!N217/Population!N$5*1000</f>
        <v>0</v>
      </c>
      <c r="O217" s="8">
        <f>'COICOP - CO2'!O217/Population!O$5*1000</f>
        <v>0</v>
      </c>
      <c r="P217" s="8">
        <f>'COICOP - CO2'!P217/Population!P$5*1000</f>
        <v>0</v>
      </c>
      <c r="Q217" s="8">
        <f>'COICOP - CO2'!Q217/Population!Q$5*1000</f>
        <v>0</v>
      </c>
      <c r="R217" s="8">
        <f>'COICOP - CO2'!R217/Population!R$5*1000</f>
        <v>0</v>
      </c>
      <c r="S217" s="8">
        <f>'COICOP - CO2'!S217/Population!S$5*1000</f>
        <v>0</v>
      </c>
    </row>
    <row r="218" spans="2:19" x14ac:dyDescent="0.45">
      <c r="B218" s="3" t="s">
        <v>378</v>
      </c>
      <c r="C218" s="3" t="str">
        <f>[1]co2_COICOP!A217</f>
        <v>9.3.1 Games, toys and hobbies</v>
      </c>
      <c r="D218" s="8">
        <f>'COICOP - CO2'!D218/Population!D$5*1000</f>
        <v>3.675510391231205E-2</v>
      </c>
      <c r="E218" s="8">
        <f>'COICOP - CO2'!E218/Population!E$5*1000</f>
        <v>4.8715015278634449E-2</v>
      </c>
      <c r="F218" s="8">
        <f>'COICOP - CO2'!F218/Population!F$5*1000</f>
        <v>5.2957284004381933E-2</v>
      </c>
      <c r="G218" s="8">
        <f>'COICOP - CO2'!G218/Population!G$5*1000</f>
        <v>3.2821778200115725E-2</v>
      </c>
      <c r="H218" s="8">
        <f>'COICOP - CO2'!H218/Population!H$5*1000</f>
        <v>2.7874544578653678E-2</v>
      </c>
      <c r="I218" s="8">
        <f>'COICOP - CO2'!I218/Population!I$5*1000</f>
        <v>2.6279005290173851E-2</v>
      </c>
      <c r="J218" s="8">
        <f>'COICOP - CO2'!J218/Population!J$5*1000</f>
        <v>2.6088632953738453E-2</v>
      </c>
      <c r="K218" s="8">
        <f>'COICOP - CO2'!K218/Population!K$5*1000</f>
        <v>2.7965248626783346E-2</v>
      </c>
      <c r="L218" s="8">
        <f>'COICOP - CO2'!L218/Population!L$5*1000</f>
        <v>2.6355723842529596E-2</v>
      </c>
      <c r="M218" s="8">
        <f>'COICOP - CO2'!M218/Population!M$5*1000</f>
        <v>2.8492055894882906E-2</v>
      </c>
      <c r="N218" s="8">
        <f>'COICOP - CO2'!N218/Population!N$5*1000</f>
        <v>2.0733168179979423E-2</v>
      </c>
      <c r="O218" s="8">
        <f>'COICOP - CO2'!O218/Population!O$5*1000</f>
        <v>3.4066866324269127E-2</v>
      </c>
      <c r="P218" s="8">
        <f>'COICOP - CO2'!P218/Population!P$5*1000</f>
        <v>2.9309918788429951E-2</v>
      </c>
      <c r="Q218" s="8">
        <f>'COICOP - CO2'!Q218/Population!Q$5*1000</f>
        <v>3.4292079122134819E-2</v>
      </c>
      <c r="R218" s="8">
        <f>'COICOP - CO2'!R218/Population!R$5*1000</f>
        <v>2.3821015884818997E-2</v>
      </c>
      <c r="S218" s="8">
        <f>'COICOP - CO2'!S218/Population!S$5*1000</f>
        <v>2.2947885391312404E-2</v>
      </c>
    </row>
    <row r="219" spans="2:19" x14ac:dyDescent="0.45">
      <c r="B219" s="3" t="s">
        <v>538</v>
      </c>
      <c r="C219" s="3" t="str">
        <f>[1]co2_COICOP!A218</f>
        <v>9.3.2.1 Computer software and games cartridges</v>
      </c>
      <c r="D219" s="8">
        <f>'COICOP - CO2'!D219/Population!D$5*1000</f>
        <v>2.3880862675278721E-2</v>
      </c>
      <c r="E219" s="8">
        <f>'COICOP - CO2'!E219/Population!E$5*1000</f>
        <v>4.2039574915016809E-2</v>
      </c>
      <c r="F219" s="8">
        <f>'COICOP - CO2'!F219/Population!F$5*1000</f>
        <v>3.7572401878322136E-2</v>
      </c>
      <c r="G219" s="8">
        <f>'COICOP - CO2'!G219/Population!G$5*1000</f>
        <v>5.722024199692341E-2</v>
      </c>
      <c r="H219" s="8">
        <f>'COICOP - CO2'!H219/Population!H$5*1000</f>
        <v>4.0019683317370394E-2</v>
      </c>
      <c r="I219" s="8">
        <f>'COICOP - CO2'!I219/Population!I$5*1000</f>
        <v>2.6493077532194865E-2</v>
      </c>
      <c r="J219" s="8">
        <f>'COICOP - CO2'!J219/Population!J$5*1000</f>
        <v>3.4692816922915377E-2</v>
      </c>
      <c r="K219" s="8">
        <f>'COICOP - CO2'!K219/Population!K$5*1000</f>
        <v>2.7416305547157346E-2</v>
      </c>
      <c r="L219" s="8">
        <f>'COICOP - CO2'!L219/Population!L$5*1000</f>
        <v>3.0360162585157245E-2</v>
      </c>
      <c r="M219" s="8">
        <f>'COICOP - CO2'!M219/Population!M$5*1000</f>
        <v>2.2158313190432342E-2</v>
      </c>
      <c r="N219" s="8">
        <f>'COICOP - CO2'!N219/Population!N$5*1000</f>
        <v>7.9360887407142061E-2</v>
      </c>
      <c r="O219" s="8">
        <f>'COICOP - CO2'!O219/Population!O$5*1000</f>
        <v>3.0149077005667765E-2</v>
      </c>
      <c r="P219" s="8">
        <f>'COICOP - CO2'!P219/Population!P$5*1000</f>
        <v>2.5446117704358666E-2</v>
      </c>
      <c r="Q219" s="8">
        <f>'COICOP - CO2'!Q219/Population!Q$5*1000</f>
        <v>2.8736667506903207E-2</v>
      </c>
      <c r="R219" s="8">
        <f>'COICOP - CO2'!R219/Population!R$5*1000</f>
        <v>1.0959388322207411E-2</v>
      </c>
      <c r="S219" s="8">
        <f>'COICOP - CO2'!S219/Population!S$5*1000</f>
        <v>1.2047886749471701E-2</v>
      </c>
    </row>
    <row r="220" spans="2:19" x14ac:dyDescent="0.45">
      <c r="B220" s="3" t="s">
        <v>381</v>
      </c>
      <c r="C220" s="3" t="str">
        <f>[1]co2_COICOP!A219</f>
        <v>9.3.2.2 Console computer games</v>
      </c>
      <c r="D220" s="8">
        <f>'COICOP - CO2'!D220/Population!D$5*1000</f>
        <v>3.1374786784148673E-4</v>
      </c>
      <c r="E220" s="8">
        <f>'COICOP - CO2'!E220/Population!E$5*1000</f>
        <v>4.4797288271672805E-3</v>
      </c>
      <c r="F220" s="8">
        <f>'COICOP - CO2'!F220/Population!F$5*1000</f>
        <v>2.5677337578172522E-2</v>
      </c>
      <c r="G220" s="8">
        <f>'COICOP - CO2'!G220/Population!G$5*1000</f>
        <v>1.4225622668071584E-3</v>
      </c>
      <c r="H220" s="8">
        <f>'COICOP - CO2'!H220/Population!H$5*1000</f>
        <v>3.0804783969353836E-2</v>
      </c>
      <c r="I220" s="8">
        <f>'COICOP - CO2'!I220/Population!I$5*1000</f>
        <v>1.0722940737510064E-2</v>
      </c>
      <c r="J220" s="8">
        <f>'COICOP - CO2'!J220/Population!J$5*1000</f>
        <v>4.1681798328491143E-2</v>
      </c>
      <c r="K220" s="8">
        <f>'COICOP - CO2'!K220/Population!K$5*1000</f>
        <v>2.8245876471994686E-2</v>
      </c>
      <c r="L220" s="8">
        <f>'COICOP - CO2'!L220/Population!L$5*1000</f>
        <v>2.6444580265429975E-3</v>
      </c>
      <c r="M220" s="8">
        <f>'COICOP - CO2'!M220/Population!M$5*1000</f>
        <v>1.1682016025745725E-2</v>
      </c>
      <c r="N220" s="8">
        <f>'COICOP - CO2'!N220/Population!N$5*1000</f>
        <v>7.22588707626834E-3</v>
      </c>
      <c r="O220" s="8">
        <f>'COICOP - CO2'!O220/Population!O$5*1000</f>
        <v>8.2284627928040676E-4</v>
      </c>
      <c r="P220" s="8">
        <f>'COICOP - CO2'!P220/Population!P$5*1000</f>
        <v>0</v>
      </c>
      <c r="Q220" s="8">
        <f>'COICOP - CO2'!Q220/Population!Q$5*1000</f>
        <v>3.1885435372744619E-4</v>
      </c>
      <c r="R220" s="8">
        <f>'COICOP - CO2'!R220/Population!R$5*1000</f>
        <v>4.4214812749769818E-3</v>
      </c>
      <c r="S220" s="8">
        <f>'COICOP - CO2'!S220/Population!S$5*1000</f>
        <v>6.887418980452132E-3</v>
      </c>
    </row>
    <row r="221" spans="2:19" x14ac:dyDescent="0.45">
      <c r="B221" s="3" t="s">
        <v>539</v>
      </c>
      <c r="C221" s="3" t="str">
        <f>[1]co2_COICOP!A220</f>
        <v>9.3.3 Equipment for sport, camping and open-air recreation</v>
      </c>
      <c r="D221" s="8">
        <f>'COICOP - CO2'!D221/Population!D$5*1000</f>
        <v>1.299163679189862E-2</v>
      </c>
      <c r="E221" s="8">
        <f>'COICOP - CO2'!E221/Population!E$5*1000</f>
        <v>9.015491000912151E-3</v>
      </c>
      <c r="F221" s="8">
        <f>'COICOP - CO2'!F221/Population!F$5*1000</f>
        <v>1.4419399985074658E-2</v>
      </c>
      <c r="G221" s="8">
        <f>'COICOP - CO2'!G221/Population!G$5*1000</f>
        <v>1.0694667368989087E-2</v>
      </c>
      <c r="H221" s="8">
        <f>'COICOP - CO2'!H221/Population!H$5*1000</f>
        <v>1.4895950928828037E-2</v>
      </c>
      <c r="I221" s="8">
        <f>'COICOP - CO2'!I221/Population!I$5*1000</f>
        <v>2.1928795893075979E-2</v>
      </c>
      <c r="J221" s="8">
        <f>'COICOP - CO2'!J221/Population!J$5*1000</f>
        <v>1.2753443745695762E-2</v>
      </c>
      <c r="K221" s="8">
        <f>'COICOP - CO2'!K221/Population!K$5*1000</f>
        <v>2.5335359061065155E-2</v>
      </c>
      <c r="L221" s="8">
        <f>'COICOP - CO2'!L221/Population!L$5*1000</f>
        <v>4.9200343884892809E-3</v>
      </c>
      <c r="M221" s="8">
        <f>'COICOP - CO2'!M221/Population!M$5*1000</f>
        <v>1.7618684352933629E-2</v>
      </c>
      <c r="N221" s="8">
        <f>'COICOP - CO2'!N221/Population!N$5*1000</f>
        <v>1.5157744942813163E-2</v>
      </c>
      <c r="O221" s="8">
        <f>'COICOP - CO2'!O221/Population!O$5*1000</f>
        <v>1.4481815500834652E-2</v>
      </c>
      <c r="P221" s="8">
        <f>'COICOP - CO2'!P221/Population!P$5*1000</f>
        <v>1.3157445867719662E-2</v>
      </c>
      <c r="Q221" s="8">
        <f>'COICOP - CO2'!Q221/Population!Q$5*1000</f>
        <v>7.6471372091510177E-3</v>
      </c>
      <c r="R221" s="8">
        <f>'COICOP - CO2'!R221/Population!R$5*1000</f>
        <v>1.3296637153040363E-2</v>
      </c>
      <c r="S221" s="8">
        <f>'COICOP - CO2'!S221/Population!S$5*1000</f>
        <v>1.0835374639092068E-2</v>
      </c>
    </row>
    <row r="222" spans="2:19" x14ac:dyDescent="0.45">
      <c r="C222" s="3" t="str">
        <f>[1]co2_COICOP!A221</f>
        <v>9.3.4.1 BBQ and swings</v>
      </c>
      <c r="D222" s="8">
        <f>'COICOP - CO2'!D222/Population!D$5*1000</f>
        <v>1.1846485569396198E-3</v>
      </c>
      <c r="E222" s="8">
        <f>'COICOP - CO2'!E222/Population!E$5*1000</f>
        <v>9.8544513016686573E-3</v>
      </c>
      <c r="F222" s="8">
        <f>'COICOP - CO2'!F222/Population!F$5*1000</f>
        <v>6.3392937127409428E-3</v>
      </c>
      <c r="G222" s="8">
        <f>'COICOP - CO2'!G222/Population!G$5*1000</f>
        <v>2.063716662997565E-3</v>
      </c>
      <c r="H222" s="8">
        <f>'COICOP - CO2'!H222/Population!H$5*1000</f>
        <v>2.2935933981526254E-4</v>
      </c>
      <c r="I222" s="8">
        <f>'COICOP - CO2'!I222/Population!I$5*1000</f>
        <v>4.7986205934950846E-3</v>
      </c>
      <c r="J222" s="8">
        <f>'COICOP - CO2'!J222/Population!J$5*1000</f>
        <v>8.0865616134095702E-4</v>
      </c>
      <c r="K222" s="8">
        <f>'COICOP - CO2'!K222/Population!K$5*1000</f>
        <v>5.1016162534481052E-4</v>
      </c>
      <c r="L222" s="8">
        <f>'COICOP - CO2'!L222/Population!L$5*1000</f>
        <v>2.8683220675607751E-5</v>
      </c>
      <c r="M222" s="8">
        <f>'COICOP - CO2'!M222/Population!M$5*1000</f>
        <v>1.1940377276567526E-3</v>
      </c>
      <c r="N222" s="8">
        <f>'COICOP - CO2'!N222/Population!N$5*1000</f>
        <v>2.3488086026668338E-4</v>
      </c>
      <c r="O222" s="8">
        <f>'COICOP - CO2'!O222/Population!O$5*1000</f>
        <v>1.5234680279868596E-3</v>
      </c>
      <c r="P222" s="8">
        <f>'COICOP - CO2'!P222/Population!P$5*1000</f>
        <v>7.9734248165336578E-4</v>
      </c>
      <c r="Q222" s="8">
        <f>'COICOP - CO2'!Q222/Population!Q$5*1000</f>
        <v>0</v>
      </c>
      <c r="R222" s="8">
        <f>'COICOP - CO2'!R222/Population!R$5*1000</f>
        <v>6.765125375507269E-4</v>
      </c>
      <c r="S222" s="8">
        <f>'COICOP - CO2'!S222/Population!S$5*1000</f>
        <v>1.7635432976286912E-4</v>
      </c>
    </row>
    <row r="223" spans="2:19" x14ac:dyDescent="0.45">
      <c r="C223" s="3" t="str">
        <f>[1]co2_COICOP!A222</f>
        <v>9.3.4.2 Plants, flowers, seeds, fertiliers, insecticides</v>
      </c>
      <c r="D223" s="8">
        <f>'COICOP - CO2'!D223/Population!D$5*1000</f>
        <v>3.7277101207218423E-2</v>
      </c>
      <c r="E223" s="8">
        <f>'COICOP - CO2'!E223/Population!E$5*1000</f>
        <v>4.536442897904687E-2</v>
      </c>
      <c r="F223" s="8">
        <f>'COICOP - CO2'!F223/Population!F$5*1000</f>
        <v>4.7774107469584326E-2</v>
      </c>
      <c r="G223" s="8">
        <f>'COICOP - CO2'!G223/Population!G$5*1000</f>
        <v>3.6445062003088294E-2</v>
      </c>
      <c r="H223" s="8">
        <f>'COICOP - CO2'!H223/Population!H$5*1000</f>
        <v>3.9297604070332677E-2</v>
      </c>
      <c r="I223" s="8">
        <f>'COICOP - CO2'!I223/Population!I$5*1000</f>
        <v>3.9103822942489305E-2</v>
      </c>
      <c r="J223" s="8">
        <f>'COICOP - CO2'!J223/Population!J$5*1000</f>
        <v>4.1594728951153778E-2</v>
      </c>
      <c r="K223" s="8">
        <f>'COICOP - CO2'!K223/Population!K$5*1000</f>
        <v>3.2180883838237438E-2</v>
      </c>
      <c r="L223" s="8">
        <f>'COICOP - CO2'!L223/Population!L$5*1000</f>
        <v>2.1350515079999129E-2</v>
      </c>
      <c r="M223" s="8">
        <f>'COICOP - CO2'!M223/Population!M$5*1000</f>
        <v>2.4992902245021029E-2</v>
      </c>
      <c r="N223" s="8">
        <f>'COICOP - CO2'!N223/Population!N$5*1000</f>
        <v>2.0276857508889783E-2</v>
      </c>
      <c r="O223" s="8">
        <f>'COICOP - CO2'!O223/Population!O$5*1000</f>
        <v>1.7882918528116708E-2</v>
      </c>
      <c r="P223" s="8">
        <f>'COICOP - CO2'!P223/Population!P$5*1000</f>
        <v>1.9941809252272721E-2</v>
      </c>
      <c r="Q223" s="8">
        <f>'COICOP - CO2'!Q223/Population!Q$5*1000</f>
        <v>2.1495300762311476E-2</v>
      </c>
      <c r="R223" s="8">
        <f>'COICOP - CO2'!R223/Population!R$5*1000</f>
        <v>1.8852392014446474E-2</v>
      </c>
      <c r="S223" s="8">
        <f>'COICOP - CO2'!S223/Population!S$5*1000</f>
        <v>1.7683457588227619E-2</v>
      </c>
    </row>
    <row r="224" spans="2:19" x14ac:dyDescent="0.45">
      <c r="C224" s="3" t="str">
        <f>[1]co2_COICOP!A223</f>
        <v>9.3.4.3 Garden decorative</v>
      </c>
      <c r="D224" s="8">
        <f>'COICOP - CO2'!D224/Population!D$5*1000</f>
        <v>1.0691223568724967E-3</v>
      </c>
      <c r="E224" s="8">
        <f>'COICOP - CO2'!E224/Population!E$5*1000</f>
        <v>4.3169988017022014E-4</v>
      </c>
      <c r="F224" s="8">
        <f>'COICOP - CO2'!F224/Population!F$5*1000</f>
        <v>1.7820810512099148E-3</v>
      </c>
      <c r="G224" s="8">
        <f>'COICOP - CO2'!G224/Population!G$5*1000</f>
        <v>1.5270143951902301E-3</v>
      </c>
      <c r="H224" s="8">
        <f>'COICOP - CO2'!H224/Population!H$5*1000</f>
        <v>0</v>
      </c>
      <c r="I224" s="8">
        <f>'COICOP - CO2'!I224/Population!I$5*1000</f>
        <v>4.5559583667031936E-3</v>
      </c>
      <c r="J224" s="8">
        <f>'COICOP - CO2'!J224/Population!J$5*1000</f>
        <v>1.2557570199745263E-3</v>
      </c>
      <c r="K224" s="8">
        <f>'COICOP - CO2'!K224/Population!K$5*1000</f>
        <v>1.6185024255040194E-4</v>
      </c>
      <c r="L224" s="8">
        <f>'COICOP - CO2'!L224/Population!L$5*1000</f>
        <v>6.933813677398643E-5</v>
      </c>
      <c r="M224" s="8">
        <f>'COICOP - CO2'!M224/Population!M$5*1000</f>
        <v>2.2729661824276554E-5</v>
      </c>
      <c r="N224" s="8">
        <f>'COICOP - CO2'!N224/Population!N$5*1000</f>
        <v>5.5652730328057885E-5</v>
      </c>
      <c r="O224" s="8">
        <f>'COICOP - CO2'!O224/Population!O$5*1000</f>
        <v>5.4689484182522978E-5</v>
      </c>
      <c r="P224" s="8">
        <f>'COICOP - CO2'!P224/Population!P$5*1000</f>
        <v>5.7420097141009587E-5</v>
      </c>
      <c r="Q224" s="8">
        <f>'COICOP - CO2'!Q224/Population!Q$5*1000</f>
        <v>2.6794776343802305E-5</v>
      </c>
      <c r="R224" s="8">
        <f>'COICOP - CO2'!R224/Population!R$5*1000</f>
        <v>6.4587983954364492E-4</v>
      </c>
      <c r="S224" s="8">
        <f>'COICOP - CO2'!S224/Population!S$5*1000</f>
        <v>8.4035077171209721E-5</v>
      </c>
    </row>
    <row r="225" spans="2:19" x14ac:dyDescent="0.45">
      <c r="C225" s="3" t="str">
        <f>[1]co2_COICOP!A224</f>
        <v>9.3.4.4 Artificial flowers, pot pourri</v>
      </c>
      <c r="D225" s="8">
        <f>'COICOP - CO2'!D225/Population!D$5*1000</f>
        <v>9.6240540562721319E-4</v>
      </c>
      <c r="E225" s="8">
        <f>'COICOP - CO2'!E225/Population!E$5*1000</f>
        <v>4.2395598869702996E-4</v>
      </c>
      <c r="F225" s="8">
        <f>'COICOP - CO2'!F225/Population!F$5*1000</f>
        <v>5.778122377963703E-4</v>
      </c>
      <c r="G225" s="8">
        <f>'COICOP - CO2'!G225/Population!G$5*1000</f>
        <v>5.3864674763546156E-5</v>
      </c>
      <c r="H225" s="8">
        <f>'COICOP - CO2'!H225/Population!H$5*1000</f>
        <v>1.1316581621941292E-4</v>
      </c>
      <c r="I225" s="8">
        <f>'COICOP - CO2'!I225/Population!I$5*1000</f>
        <v>7.8247146840649176E-5</v>
      </c>
      <c r="J225" s="8">
        <f>'COICOP - CO2'!J225/Population!J$5*1000</f>
        <v>1.7280977808171845E-4</v>
      </c>
      <c r="K225" s="8">
        <f>'COICOP - CO2'!K225/Population!K$5*1000</f>
        <v>2.7282554266584446E-5</v>
      </c>
      <c r="L225" s="8">
        <f>'COICOP - CO2'!L225/Population!L$5*1000</f>
        <v>1.1450553573843115E-4</v>
      </c>
      <c r="M225" s="8">
        <f>'COICOP - CO2'!M225/Population!M$5*1000</f>
        <v>1.5733035709309716E-4</v>
      </c>
      <c r="N225" s="8">
        <f>'COICOP - CO2'!N225/Population!N$5*1000</f>
        <v>1.3984397929899144E-4</v>
      </c>
      <c r="O225" s="8">
        <f>'COICOP - CO2'!O225/Population!O$5*1000</f>
        <v>1.5098296600596906E-4</v>
      </c>
      <c r="P225" s="8">
        <f>'COICOP - CO2'!P225/Population!P$5*1000</f>
        <v>1.1927353048959735E-4</v>
      </c>
      <c r="Q225" s="8">
        <f>'COICOP - CO2'!Q225/Population!Q$5*1000</f>
        <v>1.8806157430790467E-4</v>
      </c>
      <c r="R225" s="8">
        <f>'COICOP - CO2'!R225/Population!R$5*1000</f>
        <v>2.2220872194011785E-4</v>
      </c>
      <c r="S225" s="8">
        <f>'COICOP - CO2'!S225/Population!S$5*1000</f>
        <v>2.3740752846825578E-4</v>
      </c>
    </row>
    <row r="226" spans="2:19" x14ac:dyDescent="0.45">
      <c r="B226" s="3" t="s">
        <v>540</v>
      </c>
      <c r="C226" s="3" t="str">
        <f>[1]co2_COICOP!A225</f>
        <v>9.3.5.1 Pet food</v>
      </c>
      <c r="D226" s="8">
        <f>'COICOP - CO2'!D226/Population!D$5*1000</f>
        <v>1.3582681912136156E-2</v>
      </c>
      <c r="E226" s="8">
        <f>'COICOP - CO2'!E226/Population!E$5*1000</f>
        <v>1.942282636763908E-2</v>
      </c>
      <c r="F226" s="8">
        <f>'COICOP - CO2'!F226/Population!F$5*1000</f>
        <v>1.5457001354618947E-2</v>
      </c>
      <c r="G226" s="8">
        <f>'COICOP - CO2'!G226/Population!G$5*1000</f>
        <v>1.3369144536109236E-2</v>
      </c>
      <c r="H226" s="8">
        <f>'COICOP - CO2'!H226/Population!H$5*1000</f>
        <v>1.1705337379595965E-2</v>
      </c>
      <c r="I226" s="8">
        <f>'COICOP - CO2'!I226/Population!I$5*1000</f>
        <v>1.0955415614484822E-2</v>
      </c>
      <c r="J226" s="8">
        <f>'COICOP - CO2'!J226/Population!J$5*1000</f>
        <v>1.3067415921080683E-2</v>
      </c>
      <c r="K226" s="8">
        <f>'COICOP - CO2'!K226/Population!K$5*1000</f>
        <v>1.1047405228916672E-2</v>
      </c>
      <c r="L226" s="8">
        <f>'COICOP - CO2'!L226/Population!L$5*1000</f>
        <v>1.2838037930793716E-2</v>
      </c>
      <c r="M226" s="8">
        <f>'COICOP - CO2'!M226/Population!M$5*1000</f>
        <v>1.1812555602471108E-2</v>
      </c>
      <c r="N226" s="8">
        <f>'COICOP - CO2'!N226/Population!N$5*1000</f>
        <v>1.1162676080696779E-2</v>
      </c>
      <c r="O226" s="8">
        <f>'COICOP - CO2'!O226/Population!O$5*1000</f>
        <v>1.0491981133240369E-2</v>
      </c>
      <c r="P226" s="8">
        <f>'COICOP - CO2'!P226/Population!P$5*1000</f>
        <v>1.4534932090491564E-2</v>
      </c>
      <c r="Q226" s="8">
        <f>'COICOP - CO2'!Q226/Population!Q$5*1000</f>
        <v>1.7483302997186697E-2</v>
      </c>
      <c r="R226" s="8">
        <f>'COICOP - CO2'!R226/Population!R$5*1000</f>
        <v>1.3187515891548811E-2</v>
      </c>
      <c r="S226" s="8">
        <f>'COICOP - CO2'!S226/Population!S$5*1000</f>
        <v>9.3281828265929269E-3</v>
      </c>
    </row>
    <row r="227" spans="2:19" x14ac:dyDescent="0.45">
      <c r="C227" s="3" t="str">
        <f>[1]co2_COICOP!A226</f>
        <v>9.3.5.2 Pet purchase and accessories</v>
      </c>
      <c r="D227" s="8">
        <f>'COICOP - CO2'!D227/Population!D$5*1000</f>
        <v>3.3510762885186405E-3</v>
      </c>
      <c r="E227" s="8">
        <f>'COICOP - CO2'!E227/Population!E$5*1000</f>
        <v>5.4566116967516808E-3</v>
      </c>
      <c r="F227" s="8">
        <f>'COICOP - CO2'!F227/Population!F$5*1000</f>
        <v>8.1155848172361524E-3</v>
      </c>
      <c r="G227" s="8">
        <f>'COICOP - CO2'!G227/Population!G$5*1000</f>
        <v>3.3083613543061089E-3</v>
      </c>
      <c r="H227" s="8">
        <f>'COICOP - CO2'!H227/Population!H$5*1000</f>
        <v>3.2573632507202966E-3</v>
      </c>
      <c r="I227" s="8">
        <f>'COICOP - CO2'!I227/Population!I$5*1000</f>
        <v>3.9542442590613357E-3</v>
      </c>
      <c r="J227" s="8">
        <f>'COICOP - CO2'!J227/Population!J$5*1000</f>
        <v>2.6905092169179062E-3</v>
      </c>
      <c r="K227" s="8">
        <f>'COICOP - CO2'!K227/Population!K$5*1000</f>
        <v>1.887612445165649E-3</v>
      </c>
      <c r="L227" s="8">
        <f>'COICOP - CO2'!L227/Population!L$5*1000</f>
        <v>3.3875925912504206E-3</v>
      </c>
      <c r="M227" s="8">
        <f>'COICOP - CO2'!M227/Population!M$5*1000</f>
        <v>8.8100115500128872E-3</v>
      </c>
      <c r="N227" s="8">
        <f>'COICOP - CO2'!N227/Population!N$5*1000</f>
        <v>2.2879762217850367E-3</v>
      </c>
      <c r="O227" s="8">
        <f>'COICOP - CO2'!O227/Population!O$5*1000</f>
        <v>1.7888243789700746E-3</v>
      </c>
      <c r="P227" s="8">
        <f>'COICOP - CO2'!P227/Population!P$5*1000</f>
        <v>3.0319240166388223E-3</v>
      </c>
      <c r="Q227" s="8">
        <f>'COICOP - CO2'!Q227/Population!Q$5*1000</f>
        <v>3.0158534453032931E-3</v>
      </c>
      <c r="R227" s="8">
        <f>'COICOP - CO2'!R227/Population!R$5*1000</f>
        <v>3.3095400725037479E-3</v>
      </c>
      <c r="S227" s="8">
        <f>'COICOP - CO2'!S227/Population!S$5*1000</f>
        <v>7.6634830921761552E-3</v>
      </c>
    </row>
    <row r="228" spans="2:19" x14ac:dyDescent="0.45">
      <c r="C228" s="3" t="str">
        <f>[1]co2_COICOP!A227</f>
        <v>9.3.5.3 Vetinary and other services for pets</v>
      </c>
      <c r="D228" s="8">
        <f>'COICOP - CO2'!D228/Population!D$5*1000</f>
        <v>5.1856546373234445E-3</v>
      </c>
      <c r="E228" s="8">
        <f>'COICOP - CO2'!E228/Population!E$5*1000</f>
        <v>8.2702448795678018E-3</v>
      </c>
      <c r="F228" s="8">
        <f>'COICOP - CO2'!F228/Population!F$5*1000</f>
        <v>4.3582783098494466E-3</v>
      </c>
      <c r="G228" s="8">
        <f>'COICOP - CO2'!G228/Population!G$5*1000</f>
        <v>4.5989121057662995E-3</v>
      </c>
      <c r="H228" s="8">
        <f>'COICOP - CO2'!H228/Population!H$5*1000</f>
        <v>2.4486235498626481E-3</v>
      </c>
      <c r="I228" s="8">
        <f>'COICOP - CO2'!I228/Population!I$5*1000</f>
        <v>3.4581173189899036E-3</v>
      </c>
      <c r="J228" s="8">
        <f>'COICOP - CO2'!J228/Population!J$5*1000</f>
        <v>8.0185252212274204E-3</v>
      </c>
      <c r="K228" s="8">
        <f>'COICOP - CO2'!K228/Population!K$5*1000</f>
        <v>8.7887060471248495E-3</v>
      </c>
      <c r="L228" s="8">
        <f>'COICOP - CO2'!L228/Population!L$5*1000</f>
        <v>7.5840897765122985E-4</v>
      </c>
      <c r="M228" s="8">
        <f>'COICOP - CO2'!M228/Population!M$5*1000</f>
        <v>1.1896992327288825E-2</v>
      </c>
      <c r="N228" s="8">
        <f>'COICOP - CO2'!N228/Population!N$5*1000</f>
        <v>9.7842747182848525E-3</v>
      </c>
      <c r="O228" s="8">
        <f>'COICOP - CO2'!O228/Population!O$5*1000</f>
        <v>8.7678798973039249E-3</v>
      </c>
      <c r="P228" s="8">
        <f>'COICOP - CO2'!P228/Population!P$5*1000</f>
        <v>4.4730292066684227E-3</v>
      </c>
      <c r="Q228" s="8">
        <f>'COICOP - CO2'!Q228/Population!Q$5*1000</f>
        <v>1.2961587155559338E-2</v>
      </c>
      <c r="R228" s="8">
        <f>'COICOP - CO2'!R228/Population!R$5*1000</f>
        <v>5.4011603422068665E-3</v>
      </c>
      <c r="S228" s="8">
        <f>'COICOP - CO2'!S228/Population!S$5*1000</f>
        <v>2.084413950666756E-2</v>
      </c>
    </row>
    <row r="229" spans="2:19" x14ac:dyDescent="0.45">
      <c r="B229" s="3" t="s">
        <v>541</v>
      </c>
      <c r="C229" s="3" t="str">
        <f>[1]co2_COICOP!A228</f>
        <v>9.4.1.1 Spectator sports - admission charges</v>
      </c>
      <c r="D229" s="8">
        <f>'COICOP - CO2'!D229/Population!D$5*1000</f>
        <v>9.6164010605798308E-4</v>
      </c>
      <c r="E229" s="8">
        <f>'COICOP - CO2'!E229/Population!E$5*1000</f>
        <v>7.8582204852441183E-3</v>
      </c>
      <c r="F229" s="8">
        <f>'COICOP - CO2'!F229/Population!F$5*1000</f>
        <v>7.0327251037575664E-4</v>
      </c>
      <c r="G229" s="8">
        <f>'COICOP - CO2'!G229/Population!G$5*1000</f>
        <v>6.6847468207202577E-4</v>
      </c>
      <c r="H229" s="8">
        <f>'COICOP - CO2'!H229/Population!H$5*1000</f>
        <v>2.4557649892693288E-3</v>
      </c>
      <c r="I229" s="8">
        <f>'COICOP - CO2'!I229/Population!I$5*1000</f>
        <v>1.1901092467432356E-3</v>
      </c>
      <c r="J229" s="8">
        <f>'COICOP - CO2'!J229/Population!J$5*1000</f>
        <v>1.5537016826841102E-3</v>
      </c>
      <c r="K229" s="8">
        <f>'COICOP - CO2'!K229/Population!K$5*1000</f>
        <v>1.2288529245030435E-3</v>
      </c>
      <c r="L229" s="8">
        <f>'COICOP - CO2'!L229/Population!L$5*1000</f>
        <v>1.6301367337906772E-3</v>
      </c>
      <c r="M229" s="8">
        <f>'COICOP - CO2'!M229/Population!M$5*1000</f>
        <v>1.8547438572091874E-3</v>
      </c>
      <c r="N229" s="8">
        <f>'COICOP - CO2'!N229/Population!N$5*1000</f>
        <v>6.50898550329174E-3</v>
      </c>
      <c r="O229" s="8">
        <f>'COICOP - CO2'!O229/Population!O$5*1000</f>
        <v>2.087739087486501E-3</v>
      </c>
      <c r="P229" s="8">
        <f>'COICOP - CO2'!P229/Population!P$5*1000</f>
        <v>1.508964249590745E-3</v>
      </c>
      <c r="Q229" s="8">
        <f>'COICOP - CO2'!Q229/Population!Q$5*1000</f>
        <v>3.2942825768714559E-3</v>
      </c>
      <c r="R229" s="8">
        <f>'COICOP - CO2'!R229/Population!R$5*1000</f>
        <v>1.0845793640027039E-3</v>
      </c>
      <c r="S229" s="8">
        <f>'COICOP - CO2'!S229/Population!S$5*1000</f>
        <v>1.573131622255841E-3</v>
      </c>
    </row>
    <row r="230" spans="2:19" x14ac:dyDescent="0.45">
      <c r="C230" s="3" t="str">
        <f>[1]co2_COICOP!A229</f>
        <v>9.4.1.2 Participant sports</v>
      </c>
      <c r="D230" s="8">
        <f>'COICOP - CO2'!D230/Population!D$5*1000</f>
        <v>5.2700605065517147E-3</v>
      </c>
      <c r="E230" s="8">
        <f>'COICOP - CO2'!E230/Population!E$5*1000</f>
        <v>5.37098039134494E-3</v>
      </c>
      <c r="F230" s="8">
        <f>'COICOP - CO2'!F230/Population!F$5*1000</f>
        <v>4.2634583007986598E-3</v>
      </c>
      <c r="G230" s="8">
        <f>'COICOP - CO2'!G230/Population!G$5*1000</f>
        <v>3.6688399157385524E-3</v>
      </c>
      <c r="H230" s="8">
        <f>'COICOP - CO2'!H230/Population!H$5*1000</f>
        <v>2.8971163121727771E-3</v>
      </c>
      <c r="I230" s="8">
        <f>'COICOP - CO2'!I230/Population!I$5*1000</f>
        <v>3.7001369261582891E-3</v>
      </c>
      <c r="J230" s="8">
        <f>'COICOP - CO2'!J230/Population!J$5*1000</f>
        <v>3.0885286296796878E-3</v>
      </c>
      <c r="K230" s="8">
        <f>'COICOP - CO2'!K230/Population!K$5*1000</f>
        <v>3.4006726284011406E-3</v>
      </c>
      <c r="L230" s="8">
        <f>'COICOP - CO2'!L230/Population!L$5*1000</f>
        <v>1.9767078819575802E-3</v>
      </c>
      <c r="M230" s="8">
        <f>'COICOP - CO2'!M230/Population!M$5*1000</f>
        <v>1.9086658833683179E-3</v>
      </c>
      <c r="N230" s="8">
        <f>'COICOP - CO2'!N230/Population!N$5*1000</f>
        <v>2.2719950055804651E-3</v>
      </c>
      <c r="O230" s="8">
        <f>'COICOP - CO2'!O230/Population!O$5*1000</f>
        <v>2.83298747131723E-3</v>
      </c>
      <c r="P230" s="8">
        <f>'COICOP - CO2'!P230/Population!P$5*1000</f>
        <v>2.0682814240422409E-3</v>
      </c>
      <c r="Q230" s="8">
        <f>'COICOP - CO2'!Q230/Population!Q$5*1000</f>
        <v>3.4167256543157281E-3</v>
      </c>
      <c r="R230" s="8">
        <f>'COICOP - CO2'!R230/Population!R$5*1000</f>
        <v>2.0835458908967791E-3</v>
      </c>
      <c r="S230" s="8">
        <f>'COICOP - CO2'!S230/Population!S$5*1000</f>
        <v>1.6091522132952697E-3</v>
      </c>
    </row>
    <row r="231" spans="2:19" x14ac:dyDescent="0.45">
      <c r="C231" s="3" t="str">
        <f>[1]co2_COICOP!A230</f>
        <v>9.4.1.3 Subscriotions to sorts and social clubs</v>
      </c>
      <c r="D231" s="8">
        <f>'COICOP - CO2'!D231/Population!D$5*1000</f>
        <v>6.3758484649940692E-3</v>
      </c>
      <c r="E231" s="8">
        <f>'COICOP - CO2'!E231/Population!E$5*1000</f>
        <v>8.2194226530650314E-3</v>
      </c>
      <c r="F231" s="8">
        <f>'COICOP - CO2'!F231/Population!F$5*1000</f>
        <v>9.0142076981943875E-3</v>
      </c>
      <c r="G231" s="8">
        <f>'COICOP - CO2'!G231/Population!G$5*1000</f>
        <v>5.3141168491263411E-3</v>
      </c>
      <c r="H231" s="8">
        <f>'COICOP - CO2'!H231/Population!H$5*1000</f>
        <v>5.3669212291985033E-3</v>
      </c>
      <c r="I231" s="8">
        <f>'COICOP - CO2'!I231/Population!I$5*1000</f>
        <v>5.0812375694713171E-3</v>
      </c>
      <c r="J231" s="8">
        <f>'COICOP - CO2'!J231/Population!J$5*1000</f>
        <v>7.8143647080480272E-3</v>
      </c>
      <c r="K231" s="8">
        <f>'COICOP - CO2'!K231/Population!K$5*1000</f>
        <v>7.3651559354966723E-3</v>
      </c>
      <c r="L231" s="8">
        <f>'COICOP - CO2'!L231/Population!L$5*1000</f>
        <v>6.6695934133722485E-3</v>
      </c>
      <c r="M231" s="8">
        <f>'COICOP - CO2'!M231/Population!M$5*1000</f>
        <v>8.4675711685124489E-3</v>
      </c>
      <c r="N231" s="8">
        <f>'COICOP - CO2'!N231/Population!N$5*1000</f>
        <v>3.9005191629443697E-3</v>
      </c>
      <c r="O231" s="8">
        <f>'COICOP - CO2'!O231/Population!O$5*1000</f>
        <v>2.9025238454612064E-3</v>
      </c>
      <c r="P231" s="8">
        <f>'COICOP - CO2'!P231/Population!P$5*1000</f>
        <v>5.9049635035238017E-3</v>
      </c>
      <c r="Q231" s="8">
        <f>'COICOP - CO2'!Q231/Population!Q$5*1000</f>
        <v>1.7877225385667411E-2</v>
      </c>
      <c r="R231" s="8">
        <f>'COICOP - CO2'!R231/Population!R$5*1000</f>
        <v>3.5460715050990802E-3</v>
      </c>
      <c r="S231" s="8">
        <f>'COICOP - CO2'!S231/Population!S$5*1000</f>
        <v>6.979869926028337E-3</v>
      </c>
    </row>
    <row r="232" spans="2:19" x14ac:dyDescent="0.45">
      <c r="C232" s="3" t="str">
        <f>[1]co2_COICOP!A231</f>
        <v>9.4.1.4 Hire of equipment for sport</v>
      </c>
      <c r="D232" s="8">
        <f>'COICOP - CO2'!D232/Population!D$5*1000</f>
        <v>1.2141406719142222E-2</v>
      </c>
      <c r="E232" s="8">
        <f>'COICOP - CO2'!E232/Population!E$5*1000</f>
        <v>1.1648600059000905E-2</v>
      </c>
      <c r="F232" s="8">
        <f>'COICOP - CO2'!F232/Population!F$5*1000</f>
        <v>8.7945993627401783E-3</v>
      </c>
      <c r="G232" s="8">
        <f>'COICOP - CO2'!G232/Population!G$5*1000</f>
        <v>6.9914448695846555E-3</v>
      </c>
      <c r="H232" s="8">
        <f>'COICOP - CO2'!H232/Population!H$5*1000</f>
        <v>6.1159205492337066E-3</v>
      </c>
      <c r="I232" s="8">
        <f>'COICOP - CO2'!I232/Population!I$5*1000</f>
        <v>1.0302397395641432E-2</v>
      </c>
      <c r="J232" s="8">
        <f>'COICOP - CO2'!J232/Population!J$5*1000</f>
        <v>9.1248872669915174E-3</v>
      </c>
      <c r="K232" s="8">
        <f>'COICOP - CO2'!K232/Population!K$5*1000</f>
        <v>4.4490484260248063E-3</v>
      </c>
      <c r="L232" s="8">
        <f>'COICOP - CO2'!L232/Population!L$5*1000</f>
        <v>8.2060790285746425E-3</v>
      </c>
      <c r="M232" s="8">
        <f>'COICOP - CO2'!M232/Population!M$5*1000</f>
        <v>1.1028100169233199E-2</v>
      </c>
      <c r="N232" s="8">
        <f>'COICOP - CO2'!N232/Population!N$5*1000</f>
        <v>8.4806895255795812E-3</v>
      </c>
      <c r="O232" s="8">
        <f>'COICOP - CO2'!O232/Population!O$5*1000</f>
        <v>7.495664378898796E-3</v>
      </c>
      <c r="P232" s="8">
        <f>'COICOP - CO2'!P232/Population!P$5*1000</f>
        <v>6.3865842949127052E-3</v>
      </c>
      <c r="Q232" s="8">
        <f>'COICOP - CO2'!Q232/Population!Q$5*1000</f>
        <v>5.3506744482533586E-3</v>
      </c>
      <c r="R232" s="8">
        <f>'COICOP - CO2'!R232/Population!R$5*1000</f>
        <v>1.0118361542062892E-2</v>
      </c>
      <c r="S232" s="8">
        <f>'COICOP - CO2'!S232/Population!S$5*1000</f>
        <v>8.4388560852687224E-3</v>
      </c>
    </row>
    <row r="233" spans="2:19" x14ac:dyDescent="0.45">
      <c r="C233" s="3" t="str">
        <f>[1]co2_COICOP!A232</f>
        <v>9.4.1.5 Leisure class fees</v>
      </c>
      <c r="D233" s="8">
        <f>'COICOP - CO2'!D233/Population!D$5*1000</f>
        <v>0</v>
      </c>
      <c r="E233" s="8">
        <f>'COICOP - CO2'!E233/Population!E$5*1000</f>
        <v>3.9167420099716526E-4</v>
      </c>
      <c r="F233" s="8">
        <f>'COICOP - CO2'!F233/Population!F$5*1000</f>
        <v>6.1291940639350028E-5</v>
      </c>
      <c r="G233" s="8">
        <f>'COICOP - CO2'!G233/Population!G$5*1000</f>
        <v>4.2627898356151781E-4</v>
      </c>
      <c r="H233" s="8">
        <f>'COICOP - CO2'!H233/Population!H$5*1000</f>
        <v>4.028267913192249E-5</v>
      </c>
      <c r="I233" s="8">
        <f>'COICOP - CO2'!I233/Population!I$5*1000</f>
        <v>1.7686111174589853E-4</v>
      </c>
      <c r="J233" s="8">
        <f>'COICOP - CO2'!J233/Population!J$5*1000</f>
        <v>1.2145748825797473E-4</v>
      </c>
      <c r="K233" s="8">
        <f>'COICOP - CO2'!K233/Population!K$5*1000</f>
        <v>8.9210176984175126E-5</v>
      </c>
      <c r="L233" s="8">
        <f>'COICOP - CO2'!L233/Population!L$5*1000</f>
        <v>5.5929606557414467E-4</v>
      </c>
      <c r="M233" s="8">
        <f>'COICOP - CO2'!M233/Population!M$5*1000</f>
        <v>5.9367245769970231E-4</v>
      </c>
      <c r="N233" s="8">
        <f>'COICOP - CO2'!N233/Population!N$5*1000</f>
        <v>5.3729171956415486E-4</v>
      </c>
      <c r="O233" s="8">
        <f>'COICOP - CO2'!O233/Population!O$5*1000</f>
        <v>6.5022938811365062E-5</v>
      </c>
      <c r="P233" s="8">
        <f>'COICOP - CO2'!P233/Population!P$5*1000</f>
        <v>0</v>
      </c>
      <c r="Q233" s="8">
        <f>'COICOP - CO2'!Q233/Population!Q$5*1000</f>
        <v>2.0433470446791453E-4</v>
      </c>
      <c r="R233" s="8">
        <f>'COICOP - CO2'!R233/Population!R$5*1000</f>
        <v>1.9543584635673273E-4</v>
      </c>
      <c r="S233" s="8">
        <f>'COICOP - CO2'!S233/Population!S$5*1000</f>
        <v>5.2317206149289858E-4</v>
      </c>
    </row>
    <row r="234" spans="2:19" x14ac:dyDescent="0.45">
      <c r="B234" s="3" t="s">
        <v>542</v>
      </c>
      <c r="C234" s="3" t="str">
        <f>[1]co2_COICOP!A233</f>
        <v>9.4.2.1 Cinemas</v>
      </c>
      <c r="D234" s="8">
        <f>'COICOP - CO2'!D234/Population!D$5*1000</f>
        <v>4.2481608407808329E-3</v>
      </c>
      <c r="E234" s="8">
        <f>'COICOP - CO2'!E234/Population!E$5*1000</f>
        <v>3.7389020946872391E-3</v>
      </c>
      <c r="F234" s="8">
        <f>'COICOP - CO2'!F234/Population!F$5*1000</f>
        <v>3.9631682550509513E-3</v>
      </c>
      <c r="G234" s="8">
        <f>'COICOP - CO2'!G234/Population!G$5*1000</f>
        <v>3.3363483919816735E-3</v>
      </c>
      <c r="H234" s="8">
        <f>'COICOP - CO2'!H234/Population!H$5*1000</f>
        <v>3.3983985191383321E-3</v>
      </c>
      <c r="I234" s="8">
        <f>'COICOP - CO2'!I234/Population!I$5*1000</f>
        <v>3.6455375012438419E-3</v>
      </c>
      <c r="J234" s="8">
        <f>'COICOP - CO2'!J234/Population!J$5*1000</f>
        <v>4.6326913196556227E-3</v>
      </c>
      <c r="K234" s="8">
        <f>'COICOP - CO2'!K234/Population!K$5*1000</f>
        <v>3.7756741055691959E-3</v>
      </c>
      <c r="L234" s="8">
        <f>'COICOP - CO2'!L234/Population!L$5*1000</f>
        <v>3.584772132243856E-3</v>
      </c>
      <c r="M234" s="8">
        <f>'COICOP - CO2'!M234/Population!M$5*1000</f>
        <v>5.7123463767876073E-3</v>
      </c>
      <c r="N234" s="8">
        <f>'COICOP - CO2'!N234/Population!N$5*1000</f>
        <v>3.0050011681726891E-3</v>
      </c>
      <c r="O234" s="8">
        <f>'COICOP - CO2'!O234/Population!O$5*1000</f>
        <v>3.5765544641988205E-3</v>
      </c>
      <c r="P234" s="8">
        <f>'COICOP - CO2'!P234/Population!P$5*1000</f>
        <v>3.5257400230306038E-3</v>
      </c>
      <c r="Q234" s="8">
        <f>'COICOP - CO2'!Q234/Population!Q$5*1000</f>
        <v>4.9633669800792481E-3</v>
      </c>
      <c r="R234" s="8">
        <f>'COICOP - CO2'!R234/Population!R$5*1000</f>
        <v>3.0334801540536477E-3</v>
      </c>
      <c r="S234" s="8">
        <f>'COICOP - CO2'!S234/Population!S$5*1000</f>
        <v>2.9798265193731453E-3</v>
      </c>
    </row>
    <row r="235" spans="2:19" x14ac:dyDescent="0.45">
      <c r="C235" s="3" t="str">
        <f>[1]co2_COICOP!A234</f>
        <v>9.4.2.2 Live entertainment, theatre, concerts, shows</v>
      </c>
      <c r="D235" s="8">
        <f>'COICOP - CO2'!D235/Population!D$5*1000</f>
        <v>4.0841204328799629E-3</v>
      </c>
      <c r="E235" s="8">
        <f>'COICOP - CO2'!E235/Population!E$5*1000</f>
        <v>5.6971819437711367E-3</v>
      </c>
      <c r="F235" s="8">
        <f>'COICOP - CO2'!F235/Population!F$5*1000</f>
        <v>4.383827970457113E-3</v>
      </c>
      <c r="G235" s="8">
        <f>'COICOP - CO2'!G235/Population!G$5*1000</f>
        <v>9.4913888412148182E-3</v>
      </c>
      <c r="H235" s="8">
        <f>'COICOP - CO2'!H235/Population!H$5*1000</f>
        <v>4.6319038294203975E-3</v>
      </c>
      <c r="I235" s="8">
        <f>'COICOP - CO2'!I235/Population!I$5*1000</f>
        <v>6.3047679201758177E-3</v>
      </c>
      <c r="J235" s="8">
        <f>'COICOP - CO2'!J235/Population!J$5*1000</f>
        <v>3.5737535272619514E-3</v>
      </c>
      <c r="K235" s="8">
        <f>'COICOP - CO2'!K235/Population!K$5*1000</f>
        <v>8.6412919365023433E-3</v>
      </c>
      <c r="L235" s="8">
        <f>'COICOP - CO2'!L235/Population!L$5*1000</f>
        <v>6.6416626624354333E-3</v>
      </c>
      <c r="M235" s="8">
        <f>'COICOP - CO2'!M235/Population!M$5*1000</f>
        <v>9.5687503446290397E-3</v>
      </c>
      <c r="N235" s="8">
        <f>'COICOP - CO2'!N235/Population!N$5*1000</f>
        <v>7.9708441070453651E-3</v>
      </c>
      <c r="O235" s="8">
        <f>'COICOP - CO2'!O235/Population!O$5*1000</f>
        <v>5.1881021480445271E-3</v>
      </c>
      <c r="P235" s="8">
        <f>'COICOP - CO2'!P235/Population!P$5*1000</f>
        <v>4.686953073001301E-3</v>
      </c>
      <c r="Q235" s="8">
        <f>'COICOP - CO2'!Q235/Population!Q$5*1000</f>
        <v>8.0645171880954769E-3</v>
      </c>
      <c r="R235" s="8">
        <f>'COICOP - CO2'!R235/Population!R$5*1000</f>
        <v>3.268588302215273E-3</v>
      </c>
      <c r="S235" s="8">
        <f>'COICOP - CO2'!S235/Population!S$5*1000</f>
        <v>8.5565760481171645E-3</v>
      </c>
    </row>
    <row r="236" spans="2:19" x14ac:dyDescent="0.45">
      <c r="C236" s="3" t="str">
        <f>[1]co2_COICOP!A235</f>
        <v>9.4.2.3 Museums, zoological gardens, theme parks</v>
      </c>
      <c r="D236" s="8">
        <f>'COICOP - CO2'!D236/Population!D$5*1000</f>
        <v>2.920131356517868E-3</v>
      </c>
      <c r="E236" s="8">
        <f>'COICOP - CO2'!E236/Population!E$5*1000</f>
        <v>3.0134985574286175E-3</v>
      </c>
      <c r="F236" s="8">
        <f>'COICOP - CO2'!F236/Population!F$5*1000</f>
        <v>1.8331064548212858E-3</v>
      </c>
      <c r="G236" s="8">
        <f>'COICOP - CO2'!G236/Population!G$5*1000</f>
        <v>1.9870977644933698E-3</v>
      </c>
      <c r="H236" s="8">
        <f>'COICOP - CO2'!H236/Population!H$5*1000</f>
        <v>1.1682610232176E-3</v>
      </c>
      <c r="I236" s="8">
        <f>'COICOP - CO2'!I236/Population!I$5*1000</f>
        <v>1.4894991762502384E-3</v>
      </c>
      <c r="J236" s="8">
        <f>'COICOP - CO2'!J236/Population!J$5*1000</f>
        <v>2.4957989802933552E-3</v>
      </c>
      <c r="K236" s="8">
        <f>'COICOP - CO2'!K236/Population!K$5*1000</f>
        <v>1.1964524654708806E-3</v>
      </c>
      <c r="L236" s="8">
        <f>'COICOP - CO2'!L236/Population!L$5*1000</f>
        <v>4.4822144682506405E-3</v>
      </c>
      <c r="M236" s="8">
        <f>'COICOP - CO2'!M236/Population!M$5*1000</f>
        <v>4.8038910171575543E-3</v>
      </c>
      <c r="N236" s="8">
        <f>'COICOP - CO2'!N236/Population!N$5*1000</f>
        <v>2.1405110977212151E-3</v>
      </c>
      <c r="O236" s="8">
        <f>'COICOP - CO2'!O236/Population!O$5*1000</f>
        <v>2.6123714021407873E-3</v>
      </c>
      <c r="P236" s="8">
        <f>'COICOP - CO2'!P236/Population!P$5*1000</f>
        <v>1.6846521842498754E-3</v>
      </c>
      <c r="Q236" s="8">
        <f>'COICOP - CO2'!Q236/Population!Q$5*1000</f>
        <v>1.6736515092214031E-3</v>
      </c>
      <c r="R236" s="8">
        <f>'COICOP - CO2'!R236/Population!R$5*1000</f>
        <v>3.1434414944281602E-3</v>
      </c>
      <c r="S236" s="8">
        <f>'COICOP - CO2'!S236/Population!S$5*1000</f>
        <v>1.7777687863188996E-3</v>
      </c>
    </row>
    <row r="237" spans="2:19" x14ac:dyDescent="0.45">
      <c r="B237" s="3" t="s">
        <v>543</v>
      </c>
      <c r="C237" s="3" t="str">
        <f>[1]co2_COICOP!A236</f>
        <v>9.4.3.1 TV licences</v>
      </c>
      <c r="D237" s="8">
        <f>'COICOP - CO2'!D237/Population!D$5*1000</f>
        <v>8.8140080342793813E-3</v>
      </c>
      <c r="E237" s="8">
        <f>'COICOP - CO2'!E237/Population!E$5*1000</f>
        <v>8.4050036179670832E-3</v>
      </c>
      <c r="F237" s="8">
        <f>'COICOP - CO2'!F237/Population!F$5*1000</f>
        <v>9.0186322192430703E-3</v>
      </c>
      <c r="G237" s="8">
        <f>'COICOP - CO2'!G237/Population!G$5*1000</f>
        <v>8.7576042181798323E-3</v>
      </c>
      <c r="H237" s="8">
        <f>'COICOP - CO2'!H237/Population!H$5*1000</f>
        <v>9.4049051448690992E-3</v>
      </c>
      <c r="I237" s="8">
        <f>'COICOP - CO2'!I237/Population!I$5*1000</f>
        <v>1.1415057628564033E-2</v>
      </c>
      <c r="J237" s="8">
        <f>'COICOP - CO2'!J237/Population!J$5*1000</f>
        <v>1.2546761852492832E-2</v>
      </c>
      <c r="K237" s="8">
        <f>'COICOP - CO2'!K237/Population!K$5*1000</f>
        <v>1.2580322755066426E-2</v>
      </c>
      <c r="L237" s="8">
        <f>'COICOP - CO2'!L237/Population!L$5*1000</f>
        <v>1.0609052816432943E-2</v>
      </c>
      <c r="M237" s="8">
        <f>'COICOP - CO2'!M237/Population!M$5*1000</f>
        <v>1.0653165673811934E-2</v>
      </c>
      <c r="N237" s="8">
        <f>'COICOP - CO2'!N237/Population!N$5*1000</f>
        <v>9.897494078745064E-3</v>
      </c>
      <c r="O237" s="8">
        <f>'COICOP - CO2'!O237/Population!O$5*1000</f>
        <v>9.1360933710794203E-3</v>
      </c>
      <c r="P237" s="8">
        <f>'COICOP - CO2'!P237/Population!P$5*1000</f>
        <v>1.0065272088427691E-2</v>
      </c>
      <c r="Q237" s="8">
        <f>'COICOP - CO2'!Q237/Population!Q$5*1000</f>
        <v>8.3293415136019879E-3</v>
      </c>
      <c r="R237" s="8">
        <f>'COICOP - CO2'!R237/Population!R$5*1000</f>
        <v>8.1020856899161227E-3</v>
      </c>
      <c r="S237" s="8">
        <f>'COICOP - CO2'!S237/Population!S$5*1000</f>
        <v>8.3289977425837006E-3</v>
      </c>
    </row>
    <row r="238" spans="2:19" x14ac:dyDescent="0.45">
      <c r="C238" s="3" t="str">
        <f>[1]co2_COICOP!A237</f>
        <v>9.4.3.2 Satellite subscriptions</v>
      </c>
      <c r="D238" s="8">
        <f>'COICOP - CO2'!D238/Population!D$5*1000</f>
        <v>6.4875662129608514E-3</v>
      </c>
      <c r="E238" s="8">
        <f>'COICOP - CO2'!E238/Population!E$5*1000</f>
        <v>6.1896817142025736E-3</v>
      </c>
      <c r="F238" s="8">
        <f>'COICOP - CO2'!F238/Population!F$5*1000</f>
        <v>8.4676791718215697E-3</v>
      </c>
      <c r="G238" s="8">
        <f>'COICOP - CO2'!G238/Population!G$5*1000</f>
        <v>6.9703178407641564E-3</v>
      </c>
      <c r="H238" s="8">
        <f>'COICOP - CO2'!H238/Population!H$5*1000</f>
        <v>7.6793758412474445E-3</v>
      </c>
      <c r="I238" s="8">
        <f>'COICOP - CO2'!I238/Population!I$5*1000</f>
        <v>9.906297266543641E-3</v>
      </c>
      <c r="J238" s="8">
        <f>'COICOP - CO2'!J238/Population!J$5*1000</f>
        <v>1.0093809230510686E-2</v>
      </c>
      <c r="K238" s="8">
        <f>'COICOP - CO2'!K238/Population!K$5*1000</f>
        <v>1.0707304925215964E-2</v>
      </c>
      <c r="L238" s="8">
        <f>'COICOP - CO2'!L238/Population!L$5*1000</f>
        <v>9.6597595122636781E-3</v>
      </c>
      <c r="M238" s="8">
        <f>'COICOP - CO2'!M238/Population!M$5*1000</f>
        <v>9.8774627810262836E-3</v>
      </c>
      <c r="N238" s="8">
        <f>'COICOP - CO2'!N238/Population!N$5*1000</f>
        <v>1.1098892325557771E-2</v>
      </c>
      <c r="O238" s="8">
        <f>'COICOP - CO2'!O238/Population!O$5*1000</f>
        <v>1.1688288017127643E-2</v>
      </c>
      <c r="P238" s="8">
        <f>'COICOP - CO2'!P238/Population!P$5*1000</f>
        <v>1.118567208371851E-2</v>
      </c>
      <c r="Q238" s="8">
        <f>'COICOP - CO2'!Q238/Population!Q$5*1000</f>
        <v>9.886789933017422E-3</v>
      </c>
      <c r="R238" s="8">
        <f>'COICOP - CO2'!R238/Population!R$5*1000</f>
        <v>9.3184188530111272E-3</v>
      </c>
      <c r="S238" s="8">
        <f>'COICOP - CO2'!S238/Population!S$5*1000</f>
        <v>8.8992797406071533E-3</v>
      </c>
    </row>
    <row r="239" spans="2:19" x14ac:dyDescent="0.45">
      <c r="C239" s="3" t="str">
        <f>[1]co2_COICOP!A238</f>
        <v>9.4.3.3 Rent for TV/Satellite/VCR</v>
      </c>
      <c r="D239" s="8">
        <f>'COICOP - CO2'!D239/Population!D$5*1000</f>
        <v>2.7050800047977038E-3</v>
      </c>
      <c r="E239" s="8">
        <f>'COICOP - CO2'!E239/Population!E$5*1000</f>
        <v>2.384539833654891E-3</v>
      </c>
      <c r="F239" s="8">
        <f>'COICOP - CO2'!F239/Population!F$5*1000</f>
        <v>1.2304437003004222E-3</v>
      </c>
      <c r="G239" s="8">
        <f>'COICOP - CO2'!G239/Population!G$5*1000</f>
        <v>1.3368609958091403E-3</v>
      </c>
      <c r="H239" s="8">
        <f>'COICOP - CO2'!H239/Population!H$5*1000</f>
        <v>6.3827741706595634E-4</v>
      </c>
      <c r="I239" s="8">
        <f>'COICOP - CO2'!I239/Population!I$5*1000</f>
        <v>4.9331857210008863E-4</v>
      </c>
      <c r="J239" s="8">
        <f>'COICOP - CO2'!J239/Population!J$5*1000</f>
        <v>1.5533313864615091E-3</v>
      </c>
      <c r="K239" s="8">
        <f>'COICOP - CO2'!K239/Population!K$5*1000</f>
        <v>1.3229539864409614E-3</v>
      </c>
      <c r="L239" s="8">
        <f>'COICOP - CO2'!L239/Population!L$5*1000</f>
        <v>1.2810844405022812E-3</v>
      </c>
      <c r="M239" s="8">
        <f>'COICOP - CO2'!M239/Population!M$5*1000</f>
        <v>1.7545076334685066E-3</v>
      </c>
      <c r="N239" s="8">
        <f>'COICOP - CO2'!N239/Population!N$5*1000</f>
        <v>9.3520083101616055E-5</v>
      </c>
      <c r="O239" s="8">
        <f>'COICOP - CO2'!O239/Population!O$5*1000</f>
        <v>0</v>
      </c>
      <c r="P239" s="8">
        <f>'COICOP - CO2'!P239/Population!P$5*1000</f>
        <v>3.1456608080998232E-5</v>
      </c>
      <c r="Q239" s="8">
        <f>'COICOP - CO2'!Q239/Population!Q$5*1000</f>
        <v>5.3584011264354894E-5</v>
      </c>
      <c r="R239" s="8">
        <f>'COICOP - CO2'!R239/Population!R$5*1000</f>
        <v>2.1176710886549125E-5</v>
      </c>
      <c r="S239" s="8">
        <f>'COICOP - CO2'!S239/Population!S$5*1000</f>
        <v>1.8979409004517511E-4</v>
      </c>
    </row>
    <row r="240" spans="2:19" x14ac:dyDescent="0.45">
      <c r="C240" s="3" t="str">
        <f>[1]co2_COICOP!A239</f>
        <v>9.4.3.4 Cable subscriptions</v>
      </c>
      <c r="D240" s="8">
        <f>'COICOP - CO2'!D240/Population!D$5*1000</f>
        <v>5.4127638117600664E-3</v>
      </c>
      <c r="E240" s="8">
        <f>'COICOP - CO2'!E240/Population!E$5*1000</f>
        <v>4.4163237337327601E-3</v>
      </c>
      <c r="F240" s="8">
        <f>'COICOP - CO2'!F240/Population!F$5*1000</f>
        <v>5.8763768034803977E-3</v>
      </c>
      <c r="G240" s="8">
        <f>'COICOP - CO2'!G240/Population!G$5*1000</f>
        <v>4.1761426194580169E-3</v>
      </c>
      <c r="H240" s="8">
        <f>'COICOP - CO2'!H240/Population!H$5*1000</f>
        <v>5.2988374053857361E-3</v>
      </c>
      <c r="I240" s="8">
        <f>'COICOP - CO2'!I240/Population!I$5*1000</f>
        <v>5.8274134658912796E-3</v>
      </c>
      <c r="J240" s="8">
        <f>'COICOP - CO2'!J240/Population!J$5*1000</f>
        <v>5.401383644567821E-3</v>
      </c>
      <c r="K240" s="8">
        <f>'COICOP - CO2'!K240/Population!K$5*1000</f>
        <v>3.2982519762015357E-3</v>
      </c>
      <c r="L240" s="8">
        <f>'COICOP - CO2'!L240/Population!L$5*1000</f>
        <v>3.2228563284033627E-3</v>
      </c>
      <c r="M240" s="8">
        <f>'COICOP - CO2'!M240/Population!M$5*1000</f>
        <v>5.1129373984858785E-3</v>
      </c>
      <c r="N240" s="8">
        <f>'COICOP - CO2'!N240/Population!N$5*1000</f>
        <v>3.5432217576332934E-3</v>
      </c>
      <c r="O240" s="8">
        <f>'COICOP - CO2'!O240/Population!O$5*1000</f>
        <v>4.6203494141053864E-3</v>
      </c>
      <c r="P240" s="8">
        <f>'COICOP - CO2'!P240/Population!P$5*1000</f>
        <v>4.5063541024861894E-3</v>
      </c>
      <c r="Q240" s="8">
        <f>'COICOP - CO2'!Q240/Population!Q$5*1000</f>
        <v>3.5482768052781002E-3</v>
      </c>
      <c r="R240" s="8">
        <f>'COICOP - CO2'!R240/Population!R$5*1000</f>
        <v>4.3594332076958581E-3</v>
      </c>
      <c r="S240" s="8">
        <f>'COICOP - CO2'!S240/Population!S$5*1000</f>
        <v>5.2360575665523499E-3</v>
      </c>
    </row>
    <row r="241" spans="1:19" x14ac:dyDescent="0.45">
      <c r="C241" s="3" t="str">
        <f>[1]co2_COICOP!A240</f>
        <v>9.4.3.5 TV slot meter payments</v>
      </c>
      <c r="D241" s="8">
        <f>'COICOP - CO2'!D241/Population!D$5*1000</f>
        <v>0</v>
      </c>
      <c r="E241" s="8">
        <f>'COICOP - CO2'!E241/Population!E$5*1000</f>
        <v>0</v>
      </c>
      <c r="F241" s="8">
        <f>'COICOP - CO2'!F241/Population!F$5*1000</f>
        <v>1.0544938851515619E-5</v>
      </c>
      <c r="G241" s="8">
        <f>'COICOP - CO2'!G241/Population!G$5*1000</f>
        <v>1.0373928498881657E-4</v>
      </c>
      <c r="H241" s="8">
        <f>'COICOP - CO2'!H241/Population!H$5*1000</f>
        <v>0</v>
      </c>
      <c r="I241" s="8">
        <f>'COICOP - CO2'!I241/Population!I$5*1000</f>
        <v>3.1069711088144547E-5</v>
      </c>
      <c r="J241" s="8">
        <f>'COICOP - CO2'!J241/Population!J$5*1000</f>
        <v>0</v>
      </c>
      <c r="K241" s="8">
        <f>'COICOP - CO2'!K241/Population!K$5*1000</f>
        <v>3.1406553108648245E-4</v>
      </c>
      <c r="L241" s="8">
        <f>'COICOP - CO2'!L241/Population!L$5*1000</f>
        <v>8.1497141655937058E-5</v>
      </c>
      <c r="M241" s="8">
        <f>'COICOP - CO2'!M241/Population!M$5*1000</f>
        <v>0</v>
      </c>
      <c r="N241" s="8">
        <f>'COICOP - CO2'!N241/Population!N$5*1000</f>
        <v>0</v>
      </c>
      <c r="O241" s="8">
        <f>'COICOP - CO2'!O241/Population!O$5*1000</f>
        <v>0</v>
      </c>
      <c r="P241" s="8">
        <f>'COICOP - CO2'!P241/Population!P$5*1000</f>
        <v>0</v>
      </c>
      <c r="Q241" s="8">
        <f>'COICOP - CO2'!Q241/Population!Q$5*1000</f>
        <v>2.3709739231677173E-5</v>
      </c>
      <c r="R241" s="8">
        <f>'COICOP - CO2'!R241/Population!R$5*1000</f>
        <v>0</v>
      </c>
      <c r="S241" s="8">
        <f>'COICOP - CO2'!S241/Population!S$5*1000</f>
        <v>0</v>
      </c>
    </row>
    <row r="242" spans="1:19" x14ac:dyDescent="0.45">
      <c r="C242" s="3" t="str">
        <f>[1]co2_COICOP!A241</f>
        <v>9.4.3.6 Video, cassette and CD hire</v>
      </c>
      <c r="D242" s="8">
        <f>'COICOP - CO2'!D242/Population!D$5*1000</f>
        <v>8.4014676968674712E-4</v>
      </c>
      <c r="E242" s="8">
        <f>'COICOP - CO2'!E242/Population!E$5*1000</f>
        <v>7.7270304125984398E-4</v>
      </c>
      <c r="F242" s="8">
        <f>'COICOP - CO2'!F242/Population!F$5*1000</f>
        <v>8.893968333788337E-4</v>
      </c>
      <c r="G242" s="8">
        <f>'COICOP - CO2'!G242/Population!G$5*1000</f>
        <v>6.5696403605492338E-4</v>
      </c>
      <c r="H242" s="8">
        <f>'COICOP - CO2'!H242/Population!H$5*1000</f>
        <v>5.6960802365440318E-4</v>
      </c>
      <c r="I242" s="8">
        <f>'COICOP - CO2'!I242/Population!I$5*1000</f>
        <v>7.3265906884478283E-4</v>
      </c>
      <c r="J242" s="8">
        <f>'COICOP - CO2'!J242/Population!J$5*1000</f>
        <v>2.7863261256040156E-4</v>
      </c>
      <c r="K242" s="8">
        <f>'COICOP - CO2'!K242/Population!K$5*1000</f>
        <v>1.8551064229906886E-4</v>
      </c>
      <c r="L242" s="8">
        <f>'COICOP - CO2'!L242/Population!L$5*1000</f>
        <v>9.7255431381820031E-4</v>
      </c>
      <c r="M242" s="8">
        <f>'COICOP - CO2'!M242/Population!M$5*1000</f>
        <v>2.6730451327195077E-4</v>
      </c>
      <c r="N242" s="8">
        <f>'COICOP - CO2'!N242/Population!N$5*1000</f>
        <v>2.6780542363472894E-4</v>
      </c>
      <c r="O242" s="8">
        <f>'COICOP - CO2'!O242/Population!O$5*1000</f>
        <v>2.7933978571992887E-4</v>
      </c>
      <c r="P242" s="8">
        <f>'COICOP - CO2'!P242/Population!P$5*1000</f>
        <v>6.4524787663120886E-4</v>
      </c>
      <c r="Q242" s="8">
        <f>'COICOP - CO2'!Q242/Population!Q$5*1000</f>
        <v>1.9647140722209229E-4</v>
      </c>
      <c r="R242" s="8">
        <f>'COICOP - CO2'!R242/Population!R$5*1000</f>
        <v>7.3858725384699125E-4</v>
      </c>
      <c r="S242" s="8">
        <f>'COICOP - CO2'!S242/Population!S$5*1000</f>
        <v>5.4126497468765607E-4</v>
      </c>
    </row>
    <row r="243" spans="1:19" x14ac:dyDescent="0.45">
      <c r="B243" s="3" t="s">
        <v>544</v>
      </c>
      <c r="C243" s="3" t="str">
        <f>[1]co2_COICOP!A242</f>
        <v>9.4.4.1 Admissions to clubs, dances. Discos, bingo</v>
      </c>
      <c r="D243" s="8">
        <f>'COICOP - CO2'!D243/Population!D$5*1000</f>
        <v>5.2966526151549511E-3</v>
      </c>
      <c r="E243" s="8">
        <f>'COICOP - CO2'!E243/Population!E$5*1000</f>
        <v>2.9070543812781901E-3</v>
      </c>
      <c r="F243" s="8">
        <f>'COICOP - CO2'!F243/Population!F$5*1000</f>
        <v>5.2000390508359787E-3</v>
      </c>
      <c r="G243" s="8">
        <f>'COICOP - CO2'!G243/Population!G$5*1000</f>
        <v>5.8914064519017253E-3</v>
      </c>
      <c r="H243" s="8">
        <f>'COICOP - CO2'!H243/Population!H$5*1000</f>
        <v>3.1621367955731016E-3</v>
      </c>
      <c r="I243" s="8">
        <f>'COICOP - CO2'!I243/Population!I$5*1000</f>
        <v>4.7474607162271733E-3</v>
      </c>
      <c r="J243" s="8">
        <f>'COICOP - CO2'!J243/Population!J$5*1000</f>
        <v>2.9297966884656492E-3</v>
      </c>
      <c r="K243" s="8">
        <f>'COICOP - CO2'!K243/Population!K$5*1000</f>
        <v>4.4982877081724566E-3</v>
      </c>
      <c r="L243" s="8">
        <f>'COICOP - CO2'!L243/Population!L$5*1000</f>
        <v>2.3347682881538351E-3</v>
      </c>
      <c r="M243" s="8">
        <f>'COICOP - CO2'!M243/Population!M$5*1000</f>
        <v>3.5485681775995685E-3</v>
      </c>
      <c r="N243" s="8">
        <f>'COICOP - CO2'!N243/Population!N$5*1000</f>
        <v>4.0966473862638145E-3</v>
      </c>
      <c r="O243" s="8">
        <f>'COICOP - CO2'!O243/Population!O$5*1000</f>
        <v>4.4262415086095668E-3</v>
      </c>
      <c r="P243" s="8">
        <f>'COICOP - CO2'!P243/Population!P$5*1000</f>
        <v>3.1455226963816823E-3</v>
      </c>
      <c r="Q243" s="8">
        <f>'COICOP - CO2'!Q243/Population!Q$5*1000</f>
        <v>1.971800715818226E-3</v>
      </c>
      <c r="R243" s="8">
        <f>'COICOP - CO2'!R243/Population!R$5*1000</f>
        <v>3.2969284892737614E-3</v>
      </c>
      <c r="S243" s="8">
        <f>'COICOP - CO2'!S243/Population!S$5*1000</f>
        <v>2.2630091571904935E-3</v>
      </c>
    </row>
    <row r="244" spans="1:19" x14ac:dyDescent="0.45">
      <c r="C244" s="3" t="str">
        <f>[1]co2_COICOP!A243</f>
        <v>9.4.4.2 Social events and gatherings</v>
      </c>
      <c r="D244" s="8">
        <f>'COICOP - CO2'!D244/Population!D$5*1000</f>
        <v>1.07365580171479E-3</v>
      </c>
      <c r="E244" s="8">
        <f>'COICOP - CO2'!E244/Population!E$5*1000</f>
        <v>1.4127674215873485E-3</v>
      </c>
      <c r="F244" s="8">
        <f>'COICOP - CO2'!F244/Population!F$5*1000</f>
        <v>1.0949095078319961E-3</v>
      </c>
      <c r="G244" s="8">
        <f>'COICOP - CO2'!G244/Population!G$5*1000</f>
        <v>1.2418319113270354E-3</v>
      </c>
      <c r="H244" s="8">
        <f>'COICOP - CO2'!H244/Population!H$5*1000</f>
        <v>1.4588695113475982E-3</v>
      </c>
      <c r="I244" s="8">
        <f>'COICOP - CO2'!I244/Population!I$5*1000</f>
        <v>1.4556200757908804E-3</v>
      </c>
      <c r="J244" s="8">
        <f>'COICOP - CO2'!J244/Population!J$5*1000</f>
        <v>1.6475862596980711E-3</v>
      </c>
      <c r="K244" s="8">
        <f>'COICOP - CO2'!K244/Population!K$5*1000</f>
        <v>4.5783983456713882E-3</v>
      </c>
      <c r="L244" s="8">
        <f>'COICOP - CO2'!L244/Population!L$5*1000</f>
        <v>1.0036020307095707E-3</v>
      </c>
      <c r="M244" s="8">
        <f>'COICOP - CO2'!M244/Population!M$5*1000</f>
        <v>1.6009126656976393E-3</v>
      </c>
      <c r="N244" s="8">
        <f>'COICOP - CO2'!N244/Population!N$5*1000</f>
        <v>1.2121445879977096E-3</v>
      </c>
      <c r="O244" s="8">
        <f>'COICOP - CO2'!O244/Population!O$5*1000</f>
        <v>1.100038467940225E-3</v>
      </c>
      <c r="P244" s="8">
        <f>'COICOP - CO2'!P244/Population!P$5*1000</f>
        <v>6.9690708025965924E-4</v>
      </c>
      <c r="Q244" s="8">
        <f>'COICOP - CO2'!Q244/Population!Q$5*1000</f>
        <v>1.5954818877766074E-3</v>
      </c>
      <c r="R244" s="8">
        <f>'COICOP - CO2'!R244/Population!R$5*1000</f>
        <v>1.274327161149992E-3</v>
      </c>
      <c r="S244" s="8">
        <f>'COICOP - CO2'!S244/Population!S$5*1000</f>
        <v>1.9832605634374739E-3</v>
      </c>
    </row>
    <row r="245" spans="1:19" x14ac:dyDescent="0.45">
      <c r="C245" s="3" t="str">
        <f>[1]co2_COICOP!A244</f>
        <v>9.4.4.3 Subscriptions for leisure activities</v>
      </c>
      <c r="D245" s="8">
        <f>'COICOP - CO2'!D245/Population!D$5*1000</f>
        <v>1.9083430268126535E-3</v>
      </c>
      <c r="E245" s="8">
        <f>'COICOP - CO2'!E245/Population!E$5*1000</f>
        <v>1.7203070823249764E-3</v>
      </c>
      <c r="F245" s="8">
        <f>'COICOP - CO2'!F245/Population!F$5*1000</f>
        <v>1.6281325800229897E-3</v>
      </c>
      <c r="G245" s="8">
        <f>'COICOP - CO2'!G245/Population!G$5*1000</f>
        <v>3.0083553895204214E-3</v>
      </c>
      <c r="H245" s="8">
        <f>'COICOP - CO2'!H245/Population!H$5*1000</f>
        <v>1.8908038873006463E-3</v>
      </c>
      <c r="I245" s="8">
        <f>'COICOP - CO2'!I245/Population!I$5*1000</f>
        <v>2.5818176553547988E-3</v>
      </c>
      <c r="J245" s="8">
        <f>'COICOP - CO2'!J245/Population!J$5*1000</f>
        <v>4.2670914098512621E-3</v>
      </c>
      <c r="K245" s="8">
        <f>'COICOP - CO2'!K245/Population!K$5*1000</f>
        <v>2.1821890755475319E-3</v>
      </c>
      <c r="L245" s="8">
        <f>'COICOP - CO2'!L245/Population!L$5*1000</f>
        <v>3.3628713155914539E-3</v>
      </c>
      <c r="M245" s="8">
        <f>'COICOP - CO2'!M245/Population!M$5*1000</f>
        <v>2.8393181735958482E-3</v>
      </c>
      <c r="N245" s="8">
        <f>'COICOP - CO2'!N245/Population!N$5*1000</f>
        <v>2.2719702941617812E-3</v>
      </c>
      <c r="O245" s="8">
        <f>'COICOP - CO2'!O245/Population!O$5*1000</f>
        <v>1.1666621863483334E-3</v>
      </c>
      <c r="P245" s="8">
        <f>'COICOP - CO2'!P245/Population!P$5*1000</f>
        <v>1.9543586082058869E-3</v>
      </c>
      <c r="Q245" s="8">
        <f>'COICOP - CO2'!Q245/Population!Q$5*1000</f>
        <v>2.3259537562692187E-3</v>
      </c>
      <c r="R245" s="8">
        <f>'COICOP - CO2'!R245/Population!R$5*1000</f>
        <v>3.7804567143645633E-3</v>
      </c>
      <c r="S245" s="8">
        <f>'COICOP - CO2'!S245/Population!S$5*1000</f>
        <v>1.3985356709734877E-3</v>
      </c>
    </row>
    <row r="246" spans="1:19" x14ac:dyDescent="0.45">
      <c r="B246" s="3" t="s">
        <v>406</v>
      </c>
      <c r="C246" s="3" t="str">
        <f>[1]co2_COICOP!A245</f>
        <v>9.4.5 Development of film, photos</v>
      </c>
      <c r="D246" s="8">
        <f>'COICOP - CO2'!D246/Population!D$5*1000</f>
        <v>4.0776258214995741E-4</v>
      </c>
      <c r="E246" s="8">
        <f>'COICOP - CO2'!E246/Population!E$5*1000</f>
        <v>2.7140534501143566E-4</v>
      </c>
      <c r="F246" s="8">
        <f>'COICOP - CO2'!F246/Population!F$5*1000</f>
        <v>1.3326127330163136E-3</v>
      </c>
      <c r="G246" s="8">
        <f>'COICOP - CO2'!G246/Population!G$5*1000</f>
        <v>2.8722503684685928E-4</v>
      </c>
      <c r="H246" s="8">
        <f>'COICOP - CO2'!H246/Population!H$5*1000</f>
        <v>3.6637684870385531E-4</v>
      </c>
      <c r="I246" s="8">
        <f>'COICOP - CO2'!I246/Population!I$5*1000</f>
        <v>3.0452466962760909E-4</v>
      </c>
      <c r="J246" s="8">
        <f>'COICOP - CO2'!J246/Population!J$5*1000</f>
        <v>2.9466806829282636E-4</v>
      </c>
      <c r="K246" s="8">
        <f>'COICOP - CO2'!K246/Population!K$5*1000</f>
        <v>5.3828903770052755E-4</v>
      </c>
      <c r="L246" s="8">
        <f>'COICOP - CO2'!L246/Population!L$5*1000</f>
        <v>1.6123244394779441E-4</v>
      </c>
      <c r="M246" s="8">
        <f>'COICOP - CO2'!M246/Population!M$5*1000</f>
        <v>2.6117018399423984E-4</v>
      </c>
      <c r="N246" s="8">
        <f>'COICOP - CO2'!N246/Population!N$5*1000</f>
        <v>4.9951314846031982E-4</v>
      </c>
      <c r="O246" s="8">
        <f>'COICOP - CO2'!O246/Population!O$5*1000</f>
        <v>1.3433483989413469E-4</v>
      </c>
      <c r="P246" s="8">
        <f>'COICOP - CO2'!P246/Population!P$5*1000</f>
        <v>4.0887709876812528E-4</v>
      </c>
      <c r="Q246" s="8">
        <f>'COICOP - CO2'!Q246/Population!Q$5*1000</f>
        <v>1.297500579660028E-4</v>
      </c>
      <c r="R246" s="8">
        <f>'COICOP - CO2'!R246/Population!R$5*1000</f>
        <v>8.8017168483506275E-5</v>
      </c>
      <c r="S246" s="8">
        <f>'COICOP - CO2'!S246/Population!S$5*1000</f>
        <v>4.9979944361523622E-4</v>
      </c>
    </row>
    <row r="247" spans="1:19" x14ac:dyDescent="0.45">
      <c r="B247" s="3" t="s">
        <v>545</v>
      </c>
      <c r="C247" s="3" t="str">
        <f>[1]co2_COICOP!A246</f>
        <v>9.4.6.1 Football pools stakes</v>
      </c>
      <c r="D247" s="8">
        <f>'COICOP - CO2'!D247/Population!D$5*1000</f>
        <v>4.8030552910435131E-4</v>
      </c>
      <c r="E247" s="8">
        <f>'COICOP - CO2'!E247/Population!E$5*1000</f>
        <v>7.2154360664277665E-4</v>
      </c>
      <c r="F247" s="8">
        <f>'COICOP - CO2'!F247/Population!F$5*1000</f>
        <v>4.5005554931364756E-4</v>
      </c>
      <c r="G247" s="8">
        <f>'COICOP - CO2'!G247/Population!G$5*1000</f>
        <v>1.7365229766001011E-4</v>
      </c>
      <c r="H247" s="8">
        <f>'COICOP - CO2'!H247/Population!H$5*1000</f>
        <v>5.6693024843042174E-4</v>
      </c>
      <c r="I247" s="8">
        <f>'COICOP - CO2'!I247/Population!I$5*1000</f>
        <v>4.1812051008671165E-4</v>
      </c>
      <c r="J247" s="8">
        <f>'COICOP - CO2'!J247/Population!J$5*1000</f>
        <v>8.1895126804742272E-5</v>
      </c>
      <c r="K247" s="8">
        <f>'COICOP - CO2'!K247/Population!K$5*1000</f>
        <v>2.8217720983143174E-4</v>
      </c>
      <c r="L247" s="8">
        <f>'COICOP - CO2'!L247/Population!L$5*1000</f>
        <v>1.4420609039115322E-4</v>
      </c>
      <c r="M247" s="8">
        <f>'COICOP - CO2'!M247/Population!M$5*1000</f>
        <v>0</v>
      </c>
      <c r="N247" s="8">
        <f>'COICOP - CO2'!N247/Population!N$5*1000</f>
        <v>7.8417418461758021E-5</v>
      </c>
      <c r="O247" s="8">
        <f>'COICOP - CO2'!O247/Population!O$5*1000</f>
        <v>5.9081653286312914E-4</v>
      </c>
      <c r="P247" s="8">
        <f>'COICOP - CO2'!P247/Population!P$5*1000</f>
        <v>1.8079300261367268E-4</v>
      </c>
      <c r="Q247" s="8">
        <f>'COICOP - CO2'!Q247/Population!Q$5*1000</f>
        <v>0</v>
      </c>
      <c r="R247" s="8">
        <f>'COICOP - CO2'!R247/Population!R$5*1000</f>
        <v>0</v>
      </c>
      <c r="S247" s="8">
        <f>'COICOP - CO2'!S247/Population!S$5*1000</f>
        <v>0</v>
      </c>
    </row>
    <row r="248" spans="1:19" x14ac:dyDescent="0.45">
      <c r="C248" s="3" t="str">
        <f>[1]co2_COICOP!A247</f>
        <v>9.4.6.2 Bingo stakes</v>
      </c>
      <c r="D248" s="8">
        <f>'COICOP - CO2'!D248/Population!D$5*1000</f>
        <v>2.5043374753199892E-3</v>
      </c>
      <c r="E248" s="8">
        <f>'COICOP - CO2'!E248/Population!E$5*1000</f>
        <v>3.142891179675649E-3</v>
      </c>
      <c r="F248" s="8">
        <f>'COICOP - CO2'!F248/Population!F$5*1000</f>
        <v>2.2381154446204539E-3</v>
      </c>
      <c r="G248" s="8">
        <f>'COICOP - CO2'!G248/Population!G$5*1000</f>
        <v>2.2325695506000215E-3</v>
      </c>
      <c r="H248" s="8">
        <f>'COICOP - CO2'!H248/Population!H$5*1000</f>
        <v>1.6060623342788976E-3</v>
      </c>
      <c r="I248" s="8">
        <f>'COICOP - CO2'!I248/Population!I$5*1000</f>
        <v>2.2092841240945898E-3</v>
      </c>
      <c r="J248" s="8">
        <f>'COICOP - CO2'!J248/Population!J$5*1000</f>
        <v>2.3884681675359343E-3</v>
      </c>
      <c r="K248" s="8">
        <f>'COICOP - CO2'!K248/Population!K$5*1000</f>
        <v>4.9057319969913723E-4</v>
      </c>
      <c r="L248" s="8">
        <f>'COICOP - CO2'!L248/Population!L$5*1000</f>
        <v>2.5067357734914202E-3</v>
      </c>
      <c r="M248" s="8">
        <f>'COICOP - CO2'!M248/Population!M$5*1000</f>
        <v>4.0865720433181805E-4</v>
      </c>
      <c r="N248" s="8">
        <f>'COICOP - CO2'!N248/Population!N$5*1000</f>
        <v>4.5593314829584327E-4</v>
      </c>
      <c r="O248" s="8">
        <f>'COICOP - CO2'!O248/Population!O$5*1000</f>
        <v>7.396731930130612E-4</v>
      </c>
      <c r="P248" s="8">
        <f>'COICOP - CO2'!P248/Population!P$5*1000</f>
        <v>3.2727467848322323E-4</v>
      </c>
      <c r="Q248" s="8">
        <f>'COICOP - CO2'!Q248/Population!Q$5*1000</f>
        <v>1.3614509667845907E-3</v>
      </c>
      <c r="R248" s="8">
        <f>'COICOP - CO2'!R248/Population!R$5*1000</f>
        <v>3.3803007945749684E-5</v>
      </c>
      <c r="S248" s="8">
        <f>'COICOP - CO2'!S248/Population!S$5*1000</f>
        <v>5.9829823335446838E-4</v>
      </c>
    </row>
    <row r="249" spans="1:19" x14ac:dyDescent="0.45">
      <c r="C249" s="3" t="str">
        <f>[1]co2_COICOP!A248</f>
        <v>9.4.6.3 Lottery</v>
      </c>
      <c r="D249" s="8">
        <f>'COICOP - CO2'!D249/Population!D$5*1000</f>
        <v>1.0215273381253439E-2</v>
      </c>
      <c r="E249" s="8">
        <f>'COICOP - CO2'!E249/Population!E$5*1000</f>
        <v>2.0241790546007905E-2</v>
      </c>
      <c r="F249" s="8">
        <f>'COICOP - CO2'!F249/Population!F$5*1000</f>
        <v>1.6193928939909018E-2</v>
      </c>
      <c r="G249" s="8">
        <f>'COICOP - CO2'!G249/Population!G$5*1000</f>
        <v>1.931019987260128E-2</v>
      </c>
      <c r="H249" s="8">
        <f>'COICOP - CO2'!H249/Population!H$5*1000</f>
        <v>1.8605973390372271E-2</v>
      </c>
      <c r="I249" s="8">
        <f>'COICOP - CO2'!I249/Population!I$5*1000</f>
        <v>1.6355828231764701E-2</v>
      </c>
      <c r="J249" s="8">
        <f>'COICOP - CO2'!J249/Population!J$5*1000</f>
        <v>1.7934868579252906E-2</v>
      </c>
      <c r="K249" s="8">
        <f>'COICOP - CO2'!K249/Population!K$5*1000</f>
        <v>1.7545836225479096E-2</v>
      </c>
      <c r="L249" s="8">
        <f>'COICOP - CO2'!L249/Population!L$5*1000</f>
        <v>9.5270812530609782E-3</v>
      </c>
      <c r="M249" s="8">
        <f>'COICOP - CO2'!M249/Population!M$5*1000</f>
        <v>1.1563732595054069E-2</v>
      </c>
      <c r="N249" s="8">
        <f>'COICOP - CO2'!N249/Population!N$5*1000</f>
        <v>1.3541942507174822E-2</v>
      </c>
      <c r="O249" s="8">
        <f>'COICOP - CO2'!O249/Population!O$5*1000</f>
        <v>1.2353584962912313E-2</v>
      </c>
      <c r="P249" s="8">
        <f>'COICOP - CO2'!P249/Population!P$5*1000</f>
        <v>1.4787114976362991E-2</v>
      </c>
      <c r="Q249" s="8">
        <f>'COICOP - CO2'!Q249/Population!Q$5*1000</f>
        <v>1.4029177013444772E-2</v>
      </c>
      <c r="R249" s="8">
        <f>'COICOP - CO2'!R249/Population!R$5*1000</f>
        <v>1.1576952682072653E-2</v>
      </c>
      <c r="S249" s="8">
        <f>'COICOP - CO2'!S249/Population!S$5*1000</f>
        <v>7.3846216996585751E-3</v>
      </c>
    </row>
    <row r="250" spans="1:19" x14ac:dyDescent="0.45">
      <c r="C250" s="3" t="str">
        <f>[1]co2_COICOP!A249</f>
        <v>9.4.6.4 Bookmaker, tote, other betting stakes</v>
      </c>
      <c r="D250" s="8">
        <f>'COICOP - CO2'!D250/Population!D$5*1000</f>
        <v>1.4865886717237993E-2</v>
      </c>
      <c r="E250" s="8">
        <f>'COICOP - CO2'!E250/Population!E$5*1000</f>
        <v>6.7342896126606168E-3</v>
      </c>
      <c r="F250" s="8">
        <f>'COICOP - CO2'!F250/Population!F$5*1000</f>
        <v>9.5622112448452874E-3</v>
      </c>
      <c r="G250" s="8">
        <f>'COICOP - CO2'!G250/Population!G$5*1000</f>
        <v>6.3278282964290998E-3</v>
      </c>
      <c r="H250" s="8">
        <f>'COICOP - CO2'!H250/Population!H$5*1000</f>
        <v>5.5996157810745207E-3</v>
      </c>
      <c r="I250" s="8">
        <f>'COICOP - CO2'!I250/Population!I$5*1000</f>
        <v>6.1627870078597583E-3</v>
      </c>
      <c r="J250" s="8">
        <f>'COICOP - CO2'!J250/Population!J$5*1000</f>
        <v>8.4834635493100177E-3</v>
      </c>
      <c r="K250" s="8">
        <f>'COICOP - CO2'!K250/Population!K$5*1000</f>
        <v>8.1245062145939052E-3</v>
      </c>
      <c r="L250" s="8">
        <f>'COICOP - CO2'!L250/Population!L$5*1000</f>
        <v>1.9743515034419774E-3</v>
      </c>
      <c r="M250" s="8">
        <f>'COICOP - CO2'!M250/Population!M$5*1000</f>
        <v>4.7859914255574971E-3</v>
      </c>
      <c r="N250" s="8">
        <f>'COICOP - CO2'!N250/Population!N$5*1000</f>
        <v>5.1754140086343933E-3</v>
      </c>
      <c r="O250" s="8">
        <f>'COICOP - CO2'!O250/Population!O$5*1000</f>
        <v>3.894945889382401E-3</v>
      </c>
      <c r="P250" s="8">
        <f>'COICOP - CO2'!P250/Population!P$5*1000</f>
        <v>2.6701135555183154E-3</v>
      </c>
      <c r="Q250" s="8">
        <f>'COICOP - CO2'!Q250/Population!Q$5*1000</f>
        <v>4.6704514716293041E-3</v>
      </c>
      <c r="R250" s="8">
        <f>'COICOP - CO2'!R250/Population!R$5*1000</f>
        <v>5.7146756428136745E-3</v>
      </c>
      <c r="S250" s="8">
        <f>'COICOP - CO2'!S250/Population!S$5*1000</f>
        <v>1.4504589721687721E-3</v>
      </c>
    </row>
    <row r="251" spans="1:19" x14ac:dyDescent="0.45">
      <c r="B251" s="3" t="s">
        <v>411</v>
      </c>
      <c r="C251" s="3" t="str">
        <f>[1]co2_COICOP!A250</f>
        <v>9.5.1 Books</v>
      </c>
      <c r="D251" s="8">
        <f>'COICOP - CO2'!D251/Population!D$5*1000</f>
        <v>2.4258629652258345E-2</v>
      </c>
      <c r="E251" s="8">
        <f>'COICOP - CO2'!E251/Population!E$5*1000</f>
        <v>1.915671496060091E-2</v>
      </c>
      <c r="F251" s="8">
        <f>'COICOP - CO2'!F251/Population!F$5*1000</f>
        <v>1.9461775531074213E-2</v>
      </c>
      <c r="G251" s="8">
        <f>'COICOP - CO2'!G251/Population!G$5*1000</f>
        <v>1.9487827880501452E-2</v>
      </c>
      <c r="H251" s="8">
        <f>'COICOP - CO2'!H251/Population!H$5*1000</f>
        <v>2.2072026128965781E-2</v>
      </c>
      <c r="I251" s="8">
        <f>'COICOP - CO2'!I251/Population!I$5*1000</f>
        <v>1.9667433268893277E-2</v>
      </c>
      <c r="J251" s="8">
        <f>'COICOP - CO2'!J251/Population!J$5*1000</f>
        <v>1.8633148578288392E-2</v>
      </c>
      <c r="K251" s="8">
        <f>'COICOP - CO2'!K251/Population!K$5*1000</f>
        <v>1.1672941279965951E-2</v>
      </c>
      <c r="L251" s="8">
        <f>'COICOP - CO2'!L251/Population!L$5*1000</f>
        <v>9.4354207010115231E-3</v>
      </c>
      <c r="M251" s="8">
        <f>'COICOP - CO2'!M251/Population!M$5*1000</f>
        <v>9.818155768305286E-3</v>
      </c>
      <c r="N251" s="8">
        <f>'COICOP - CO2'!N251/Population!N$5*1000</f>
        <v>9.8140769054016874E-3</v>
      </c>
      <c r="O251" s="8">
        <f>'COICOP - CO2'!O251/Population!O$5*1000</f>
        <v>1.1744109875432587E-2</v>
      </c>
      <c r="P251" s="8">
        <f>'COICOP - CO2'!P251/Population!P$5*1000</f>
        <v>9.3111993293509988E-3</v>
      </c>
      <c r="Q251" s="8">
        <f>'COICOP - CO2'!Q251/Population!Q$5*1000</f>
        <v>1.0346419009268807E-2</v>
      </c>
      <c r="R251" s="8">
        <f>'COICOP - CO2'!R251/Population!R$5*1000</f>
        <v>5.8728953758604725E-3</v>
      </c>
      <c r="S251" s="8">
        <f>'COICOP - CO2'!S251/Population!S$5*1000</f>
        <v>6.6359513129355847E-3</v>
      </c>
    </row>
    <row r="252" spans="1:19" x14ac:dyDescent="0.45">
      <c r="B252" s="3" t="s">
        <v>412</v>
      </c>
      <c r="C252" s="3" t="str">
        <f>[1]co2_COICOP!A251</f>
        <v>9.5.2 Diaries, address books, cards etc</v>
      </c>
      <c r="D252" s="8">
        <f>'COICOP - CO2'!D252/Population!D$5*1000</f>
        <v>9.345981003200228E-3</v>
      </c>
      <c r="E252" s="8">
        <f>'COICOP - CO2'!E252/Population!E$5*1000</f>
        <v>6.7354822720929438E-3</v>
      </c>
      <c r="F252" s="8">
        <f>'COICOP - CO2'!F252/Population!F$5*1000</f>
        <v>6.6498436606350977E-3</v>
      </c>
      <c r="G252" s="8">
        <f>'COICOP - CO2'!G252/Population!G$5*1000</f>
        <v>8.9241482036787247E-3</v>
      </c>
      <c r="H252" s="8">
        <f>'COICOP - CO2'!H252/Population!H$5*1000</f>
        <v>1.0026437539343085E-2</v>
      </c>
      <c r="I252" s="8">
        <f>'COICOP - CO2'!I252/Population!I$5*1000</f>
        <v>6.2094971879063637E-3</v>
      </c>
      <c r="J252" s="8">
        <f>'COICOP - CO2'!J252/Population!J$5*1000</f>
        <v>6.9084093050377588E-3</v>
      </c>
      <c r="K252" s="8">
        <f>'COICOP - CO2'!K252/Population!K$5*1000</f>
        <v>4.4309372650327573E-3</v>
      </c>
      <c r="L252" s="8">
        <f>'COICOP - CO2'!L252/Population!L$5*1000</f>
        <v>5.0591872849194176E-3</v>
      </c>
      <c r="M252" s="8">
        <f>'COICOP - CO2'!M252/Population!M$5*1000</f>
        <v>5.3362732130822601E-3</v>
      </c>
      <c r="N252" s="8">
        <f>'COICOP - CO2'!N252/Population!N$5*1000</f>
        <v>5.5589460494467492E-3</v>
      </c>
      <c r="O252" s="8">
        <f>'COICOP - CO2'!O252/Population!O$5*1000</f>
        <v>5.0077061902992874E-3</v>
      </c>
      <c r="P252" s="8">
        <f>'COICOP - CO2'!P252/Population!P$5*1000</f>
        <v>5.0001683347613004E-3</v>
      </c>
      <c r="Q252" s="8">
        <f>'COICOP - CO2'!Q252/Population!Q$5*1000</f>
        <v>5.9420658028459424E-3</v>
      </c>
      <c r="R252" s="8">
        <f>'COICOP - CO2'!R252/Population!R$5*1000</f>
        <v>4.5323696870638993E-3</v>
      </c>
      <c r="S252" s="8">
        <f>'COICOP - CO2'!S252/Population!S$5*1000</f>
        <v>4.1507850886688402E-3</v>
      </c>
    </row>
    <row r="253" spans="1:19" x14ac:dyDescent="0.45">
      <c r="B253" s="3" t="s">
        <v>413</v>
      </c>
      <c r="C253" s="3" t="str">
        <f>[1]co2_COICOP!A252</f>
        <v>9.5.3 Cards, calendars, posters and other printed matter</v>
      </c>
      <c r="D253" s="8">
        <f>'COICOP - CO2'!D253/Population!D$5*1000</f>
        <v>1.2113010515855173E-2</v>
      </c>
      <c r="E253" s="8">
        <f>'COICOP - CO2'!E253/Population!E$5*1000</f>
        <v>1.1241387549734571E-2</v>
      </c>
      <c r="F253" s="8">
        <f>'COICOP - CO2'!F253/Population!F$5*1000</f>
        <v>1.0912651505162426E-2</v>
      </c>
      <c r="G253" s="8">
        <f>'COICOP - CO2'!G253/Population!G$5*1000</f>
        <v>1.2026351817447576E-2</v>
      </c>
      <c r="H253" s="8">
        <f>'COICOP - CO2'!H253/Population!H$5*1000</f>
        <v>9.2865399398050948E-3</v>
      </c>
      <c r="I253" s="8">
        <f>'COICOP - CO2'!I253/Population!I$5*1000</f>
        <v>9.0818097129371639E-3</v>
      </c>
      <c r="J253" s="8">
        <f>'COICOP - CO2'!J253/Population!J$5*1000</f>
        <v>7.7810974193792031E-3</v>
      </c>
      <c r="K253" s="8">
        <f>'COICOP - CO2'!K253/Population!K$5*1000</f>
        <v>6.5118102082649563E-3</v>
      </c>
      <c r="L253" s="8">
        <f>'COICOP - CO2'!L253/Population!L$5*1000</f>
        <v>6.9021089815446456E-3</v>
      </c>
      <c r="M253" s="8">
        <f>'COICOP - CO2'!M253/Population!M$5*1000</f>
        <v>5.3393413684855329E-3</v>
      </c>
      <c r="N253" s="8">
        <f>'COICOP - CO2'!N253/Population!N$5*1000</f>
        <v>6.4223729813500038E-3</v>
      </c>
      <c r="O253" s="8">
        <f>'COICOP - CO2'!O253/Population!O$5*1000</f>
        <v>6.3062676168867821E-3</v>
      </c>
      <c r="P253" s="8">
        <f>'COICOP - CO2'!P253/Population!P$5*1000</f>
        <v>5.2020164455224491E-3</v>
      </c>
      <c r="Q253" s="8">
        <f>'COICOP - CO2'!Q253/Population!Q$5*1000</f>
        <v>4.922594367613259E-3</v>
      </c>
      <c r="R253" s="8">
        <f>'COICOP - CO2'!R253/Population!R$5*1000</f>
        <v>6.3778489576197962E-3</v>
      </c>
      <c r="S253" s="8">
        <f>'COICOP - CO2'!S253/Population!S$5*1000</f>
        <v>5.6880296400331929E-3</v>
      </c>
    </row>
    <row r="254" spans="1:19" x14ac:dyDescent="0.45">
      <c r="B254" s="3" t="s">
        <v>414</v>
      </c>
      <c r="C254" s="3" t="str">
        <f>[1]co2_COICOP!A253</f>
        <v>9.5.4 Newspapers</v>
      </c>
      <c r="D254" s="8">
        <f>'COICOP - CO2'!D254/Population!D$5*1000</f>
        <v>1.7863107134011142E-2</v>
      </c>
      <c r="E254" s="8">
        <f>'COICOP - CO2'!E254/Population!E$5*1000</f>
        <v>1.563872853197678E-2</v>
      </c>
      <c r="F254" s="8">
        <f>'COICOP - CO2'!F254/Population!F$5*1000</f>
        <v>1.7104609143333373E-2</v>
      </c>
      <c r="G254" s="8">
        <f>'COICOP - CO2'!G254/Population!G$5*1000</f>
        <v>1.6754267160526425E-2</v>
      </c>
      <c r="H254" s="8">
        <f>'COICOP - CO2'!H254/Population!H$5*1000</f>
        <v>1.6124015750368346E-2</v>
      </c>
      <c r="I254" s="8">
        <f>'COICOP - CO2'!I254/Population!I$5*1000</f>
        <v>1.8629554678649341E-2</v>
      </c>
      <c r="J254" s="8">
        <f>'COICOP - CO2'!J254/Population!J$5*1000</f>
        <v>1.4260511158662368E-2</v>
      </c>
      <c r="K254" s="8">
        <f>'COICOP - CO2'!K254/Population!K$5*1000</f>
        <v>1.2111220843399616E-2</v>
      </c>
      <c r="L254" s="8">
        <f>'COICOP - CO2'!L254/Population!L$5*1000</f>
        <v>7.7426359901994011E-3</v>
      </c>
      <c r="M254" s="8">
        <f>'COICOP - CO2'!M254/Population!M$5*1000</f>
        <v>9.2326825504356683E-3</v>
      </c>
      <c r="N254" s="8">
        <f>'COICOP - CO2'!N254/Population!N$5*1000</f>
        <v>7.889658775484162E-3</v>
      </c>
      <c r="O254" s="8">
        <f>'COICOP - CO2'!O254/Population!O$5*1000</f>
        <v>9.3749875634991618E-3</v>
      </c>
      <c r="P254" s="8">
        <f>'COICOP - CO2'!P254/Population!P$5*1000</f>
        <v>8.1909572837770891E-3</v>
      </c>
      <c r="Q254" s="8">
        <f>'COICOP - CO2'!Q254/Population!Q$5*1000</f>
        <v>7.2795424990367424E-3</v>
      </c>
      <c r="R254" s="8">
        <f>'COICOP - CO2'!R254/Population!R$5*1000</f>
        <v>7.4879704369853672E-3</v>
      </c>
      <c r="S254" s="8">
        <f>'COICOP - CO2'!S254/Population!S$5*1000</f>
        <v>5.5133710222681105E-3</v>
      </c>
    </row>
    <row r="255" spans="1:19" x14ac:dyDescent="0.45">
      <c r="B255" s="3" t="s">
        <v>415</v>
      </c>
      <c r="C255" s="3" t="str">
        <f>[1]co2_COICOP!A254</f>
        <v>9.5.5 Magazines and periodicals</v>
      </c>
      <c r="D255" s="8">
        <f>'COICOP - CO2'!D255/Population!D$5*1000</f>
        <v>1.1702738225809663E-2</v>
      </c>
      <c r="E255" s="8">
        <f>'COICOP - CO2'!E255/Population!E$5*1000</f>
        <v>9.8540819118836508E-3</v>
      </c>
      <c r="F255" s="8">
        <f>'COICOP - CO2'!F255/Population!F$5*1000</f>
        <v>7.9181600485760256E-3</v>
      </c>
      <c r="G255" s="8">
        <f>'COICOP - CO2'!G255/Population!G$5*1000</f>
        <v>8.8542691920881177E-3</v>
      </c>
      <c r="H255" s="8">
        <f>'COICOP - CO2'!H255/Population!H$5*1000</f>
        <v>8.1361395050158943E-3</v>
      </c>
      <c r="I255" s="8">
        <f>'COICOP - CO2'!I255/Population!I$5*1000</f>
        <v>8.8355586329276464E-3</v>
      </c>
      <c r="J255" s="8">
        <f>'COICOP - CO2'!J255/Population!J$5*1000</f>
        <v>8.1175949552830615E-3</v>
      </c>
      <c r="K255" s="8">
        <f>'COICOP - CO2'!K255/Population!K$5*1000</f>
        <v>6.4190936621756692E-3</v>
      </c>
      <c r="L255" s="8">
        <f>'COICOP - CO2'!L255/Population!L$5*1000</f>
        <v>5.2851761911077624E-3</v>
      </c>
      <c r="M255" s="8">
        <f>'COICOP - CO2'!M255/Population!M$5*1000</f>
        <v>4.4664628661120623E-3</v>
      </c>
      <c r="N255" s="8">
        <f>'COICOP - CO2'!N255/Population!N$5*1000</f>
        <v>4.8532361059504632E-3</v>
      </c>
      <c r="O255" s="8">
        <f>'COICOP - CO2'!O255/Population!O$5*1000</f>
        <v>4.2384729178542215E-3</v>
      </c>
      <c r="P255" s="8">
        <f>'COICOP - CO2'!P255/Population!P$5*1000</f>
        <v>3.8722771793613703E-3</v>
      </c>
      <c r="Q255" s="8">
        <f>'COICOP - CO2'!Q255/Population!Q$5*1000</f>
        <v>3.2693053870698242E-3</v>
      </c>
      <c r="R255" s="8">
        <f>'COICOP - CO2'!R255/Population!R$5*1000</f>
        <v>2.5758179681443613E-3</v>
      </c>
      <c r="S255" s="8">
        <f>'COICOP - CO2'!S255/Population!S$5*1000</f>
        <v>3.3892700280981599E-3</v>
      </c>
    </row>
    <row r="256" spans="1:19" x14ac:dyDescent="0.45">
      <c r="A256" s="3" t="s">
        <v>30</v>
      </c>
      <c r="B256" s="3" t="s">
        <v>416</v>
      </c>
      <c r="C256" s="3" t="str">
        <f>[1]co2_COICOP!A255</f>
        <v>10.1 Education</v>
      </c>
      <c r="D256" s="8">
        <f>'COICOP - CO2'!D256/Population!D$5*1000</f>
        <v>3.7999508477587818E-2</v>
      </c>
      <c r="E256" s="8">
        <f>'COICOP - CO2'!E256/Population!E$5*1000</f>
        <v>4.2401273452195909E-2</v>
      </c>
      <c r="F256" s="8">
        <f>'COICOP - CO2'!F256/Population!F$5*1000</f>
        <v>3.6449376805684289E-2</v>
      </c>
      <c r="G256" s="8">
        <f>'COICOP - CO2'!G256/Population!G$5*1000</f>
        <v>4.0988371679090391E-2</v>
      </c>
      <c r="H256" s="8">
        <f>'COICOP - CO2'!H256/Population!H$5*1000</f>
        <v>3.6258565844261625E-2</v>
      </c>
      <c r="I256" s="8">
        <f>'COICOP - CO2'!I256/Population!I$5*1000</f>
        <v>4.3911123713954302E-2</v>
      </c>
      <c r="J256" s="8">
        <f>'COICOP - CO2'!J256/Population!J$5*1000</f>
        <v>5.2449061116040335E-2</v>
      </c>
      <c r="K256" s="8">
        <f>'COICOP - CO2'!K256/Population!K$5*1000</f>
        <v>5.9335525656479232E-2</v>
      </c>
      <c r="L256" s="8">
        <f>'COICOP - CO2'!L256/Population!L$5*1000</f>
        <v>5.2246323636665357E-2</v>
      </c>
      <c r="M256" s="8">
        <f>'COICOP - CO2'!M256/Population!M$5*1000</f>
        <v>4.7518439177823106E-2</v>
      </c>
      <c r="N256" s="8">
        <f>'COICOP - CO2'!N256/Population!N$5*1000</f>
        <v>3.4352829775955981E-2</v>
      </c>
      <c r="O256" s="8">
        <f>'COICOP - CO2'!O256/Population!O$5*1000</f>
        <v>3.399451598948721E-2</v>
      </c>
      <c r="P256" s="8">
        <f>'COICOP - CO2'!P256/Population!P$5*1000</f>
        <v>4.3739371417007039E-2</v>
      </c>
      <c r="Q256" s="8">
        <f>'COICOP - CO2'!Q256/Population!Q$5*1000</f>
        <v>4.3256770165001804E-2</v>
      </c>
      <c r="R256" s="8">
        <f>'COICOP - CO2'!R256/Population!R$5*1000</f>
        <v>4.8561510936643439E-2</v>
      </c>
      <c r="S256" s="8">
        <f>'COICOP - CO2'!S256/Population!S$5*1000</f>
        <v>4.3240551066338527E-2</v>
      </c>
    </row>
    <row r="257" spans="1:19" x14ac:dyDescent="0.45">
      <c r="B257" s="3" t="s">
        <v>417</v>
      </c>
      <c r="C257" s="3" t="str">
        <f>[1]co2_COICOP!A256</f>
        <v>10.2 Educational trips</v>
      </c>
      <c r="D257" s="8">
        <f>'COICOP - CO2'!D257/Population!D$5*1000</f>
        <v>1.5923808921079049E-3</v>
      </c>
      <c r="E257" s="8">
        <f>'COICOP - CO2'!E257/Population!E$5*1000</f>
        <v>2.8055053250960389E-3</v>
      </c>
      <c r="F257" s="8">
        <f>'COICOP - CO2'!F257/Population!F$5*1000</f>
        <v>1.6854887614539417E-3</v>
      </c>
      <c r="G257" s="8">
        <f>'COICOP - CO2'!G257/Population!G$5*1000</f>
        <v>9.1249313026724058E-4</v>
      </c>
      <c r="H257" s="8">
        <f>'COICOP - CO2'!H257/Population!H$5*1000</f>
        <v>9.5810818790314481E-4</v>
      </c>
      <c r="I257" s="8">
        <f>'COICOP - CO2'!I257/Population!I$5*1000</f>
        <v>4.6815114796456582E-4</v>
      </c>
      <c r="J257" s="8">
        <f>'COICOP - CO2'!J257/Population!J$5*1000</f>
        <v>2.5754505607524076E-3</v>
      </c>
      <c r="K257" s="8">
        <f>'COICOP - CO2'!K257/Population!K$5*1000</f>
        <v>1.229285844795122E-3</v>
      </c>
      <c r="L257" s="8">
        <f>'COICOP - CO2'!L257/Population!L$5*1000</f>
        <v>2.0101350966504482E-3</v>
      </c>
      <c r="M257" s="8">
        <f>'COICOP - CO2'!M257/Population!M$5*1000</f>
        <v>5.6794409223456799E-4</v>
      </c>
      <c r="N257" s="8">
        <f>'COICOP - CO2'!N257/Population!N$5*1000</f>
        <v>2.0802355804833547E-3</v>
      </c>
      <c r="O257" s="8">
        <f>'COICOP - CO2'!O257/Population!O$5*1000</f>
        <v>2.0751255990678515E-3</v>
      </c>
      <c r="P257" s="8">
        <f>'COICOP - CO2'!P257/Population!P$5*1000</f>
        <v>9.5194481929280616E-4</v>
      </c>
      <c r="Q257" s="8">
        <f>'COICOP - CO2'!Q257/Population!Q$5*1000</f>
        <v>3.5843708958991183E-3</v>
      </c>
      <c r="R257" s="8">
        <f>'COICOP - CO2'!R257/Population!R$5*1000</f>
        <v>1.2688051687120604E-3</v>
      </c>
      <c r="S257" s="8">
        <f>'COICOP - CO2'!S257/Population!S$5*1000</f>
        <v>1.0603171042278911E-3</v>
      </c>
    </row>
    <row r="258" spans="1:19" x14ac:dyDescent="0.45">
      <c r="A258" s="3" t="s">
        <v>546</v>
      </c>
      <c r="B258" s="3" t="s">
        <v>418</v>
      </c>
      <c r="C258" s="3" t="str">
        <f>[1]co2_COICOP!A257</f>
        <v>11.1.1 Restaurant and café meals</v>
      </c>
      <c r="D258" s="8">
        <f>'COICOP - CO2'!D258/Population!D$5*1000</f>
        <v>0.14637934718201584</v>
      </c>
      <c r="E258" s="8">
        <f>'COICOP - CO2'!E258/Population!E$5*1000</f>
        <v>0.14950434414812147</v>
      </c>
      <c r="F258" s="8">
        <f>'COICOP - CO2'!F258/Population!F$5*1000</f>
        <v>0.15973891339479998</v>
      </c>
      <c r="G258" s="8">
        <f>'COICOP - CO2'!G258/Population!G$5*1000</f>
        <v>0.18213831249563528</v>
      </c>
      <c r="H258" s="8">
        <f>'COICOP - CO2'!H258/Population!H$5*1000</f>
        <v>0.15770238279041268</v>
      </c>
      <c r="I258" s="8">
        <f>'COICOP - CO2'!I258/Population!I$5*1000</f>
        <v>0.14599011209718571</v>
      </c>
      <c r="J258" s="8">
        <f>'COICOP - CO2'!J258/Population!J$5*1000</f>
        <v>0.15719505963888197</v>
      </c>
      <c r="K258" s="8">
        <f>'COICOP - CO2'!K258/Population!K$5*1000</f>
        <v>0.14104155122816356</v>
      </c>
      <c r="L258" s="8">
        <f>'COICOP - CO2'!L258/Population!L$5*1000</f>
        <v>0.11463640920531731</v>
      </c>
      <c r="M258" s="8">
        <f>'COICOP - CO2'!M258/Population!M$5*1000</f>
        <v>0.12899023690184927</v>
      </c>
      <c r="N258" s="8">
        <f>'COICOP - CO2'!N258/Population!N$5*1000</f>
        <v>0.10156562403127604</v>
      </c>
      <c r="O258" s="8">
        <f>'COICOP - CO2'!O258/Population!O$5*1000</f>
        <v>0.11976798947833199</v>
      </c>
      <c r="P258" s="8">
        <f>'COICOP - CO2'!P258/Population!P$5*1000</f>
        <v>0.12075927321756849</v>
      </c>
      <c r="Q258" s="8">
        <f>'COICOP - CO2'!Q258/Population!Q$5*1000</f>
        <v>0.11954145792883171</v>
      </c>
      <c r="R258" s="8">
        <f>'COICOP - CO2'!R258/Population!R$5*1000</f>
        <v>0.10879847750994072</v>
      </c>
      <c r="S258" s="8">
        <f>'COICOP - CO2'!S258/Population!S$5*1000</f>
        <v>0.11851487640437186</v>
      </c>
    </row>
    <row r="259" spans="1:19" x14ac:dyDescent="0.45">
      <c r="B259" s="3" t="s">
        <v>419</v>
      </c>
      <c r="C259" s="3" t="str">
        <f>[1]co2_COICOP!A258</f>
        <v xml:space="preserve">11.1.2 Alcoholic beverages </v>
      </c>
      <c r="D259" s="8">
        <f>'COICOP - CO2'!D259/Population!D$5*1000</f>
        <v>9.2915872705721742E-2</v>
      </c>
      <c r="E259" s="8">
        <f>'COICOP - CO2'!E259/Population!E$5*1000</f>
        <v>9.2538003615037237E-2</v>
      </c>
      <c r="F259" s="8">
        <f>'COICOP - CO2'!F259/Population!F$5*1000</f>
        <v>0.10618827647941956</v>
      </c>
      <c r="G259" s="8">
        <f>'COICOP - CO2'!G259/Population!G$5*1000</f>
        <v>0.10401222877937165</v>
      </c>
      <c r="H259" s="8">
        <f>'COICOP - CO2'!H259/Population!H$5*1000</f>
        <v>9.7730738342046597E-2</v>
      </c>
      <c r="I259" s="8">
        <f>'COICOP - CO2'!I259/Population!I$5*1000</f>
        <v>8.2649869315824978E-2</v>
      </c>
      <c r="J259" s="8">
        <f>'COICOP - CO2'!J259/Population!J$5*1000</f>
        <v>0.10143371788451773</v>
      </c>
      <c r="K259" s="8">
        <f>'COICOP - CO2'!K259/Population!K$5*1000</f>
        <v>6.9259646491434332E-2</v>
      </c>
      <c r="L259" s="8">
        <f>'COICOP - CO2'!L259/Population!L$5*1000</f>
        <v>4.6455931907247755E-2</v>
      </c>
      <c r="M259" s="8">
        <f>'COICOP - CO2'!M259/Population!M$5*1000</f>
        <v>6.5780325189414332E-2</v>
      </c>
      <c r="N259" s="8">
        <f>'COICOP - CO2'!N259/Population!N$5*1000</f>
        <v>4.6445706419191511E-2</v>
      </c>
      <c r="O259" s="8">
        <f>'COICOP - CO2'!O259/Population!O$5*1000</f>
        <v>6.6088027461022436E-2</v>
      </c>
      <c r="P259" s="8">
        <f>'COICOP - CO2'!P259/Population!P$5*1000</f>
        <v>4.8685497867433633E-2</v>
      </c>
      <c r="Q259" s="8">
        <f>'COICOP - CO2'!Q259/Population!Q$5*1000</f>
        <v>4.8334400824414869E-2</v>
      </c>
      <c r="R259" s="8">
        <f>'COICOP - CO2'!R259/Population!R$5*1000</f>
        <v>4.9404465991620461E-2</v>
      </c>
      <c r="S259" s="8">
        <f>'COICOP - CO2'!S259/Population!S$5*1000</f>
        <v>5.0205433371293469E-2</v>
      </c>
    </row>
    <row r="260" spans="1:19" x14ac:dyDescent="0.45">
      <c r="B260" s="3" t="s">
        <v>420</v>
      </c>
      <c r="C260" s="3" t="str">
        <f>[1]co2_COICOP!A259</f>
        <v>11.1.3 Takeaway meals</v>
      </c>
      <c r="D260" s="8">
        <f>'COICOP - CO2'!D260/Population!D$5*1000</f>
        <v>3.7951523481098315E-2</v>
      </c>
      <c r="E260" s="8">
        <f>'COICOP - CO2'!E260/Population!E$5*1000</f>
        <v>4.3116736539345134E-2</v>
      </c>
      <c r="F260" s="8">
        <f>'COICOP - CO2'!F260/Population!F$5*1000</f>
        <v>5.0007089687690159E-2</v>
      </c>
      <c r="G260" s="8">
        <f>'COICOP - CO2'!G260/Population!G$5*1000</f>
        <v>4.1413298529176405E-2</v>
      </c>
      <c r="H260" s="8">
        <f>'COICOP - CO2'!H260/Population!H$5*1000</f>
        <v>4.2557547191951685E-2</v>
      </c>
      <c r="I260" s="8">
        <f>'COICOP - CO2'!I260/Population!I$5*1000</f>
        <v>3.8679629411527833E-2</v>
      </c>
      <c r="J260" s="8">
        <f>'COICOP - CO2'!J260/Population!J$5*1000</f>
        <v>4.2986040192359923E-2</v>
      </c>
      <c r="K260" s="8">
        <f>'COICOP - CO2'!K260/Population!K$5*1000</f>
        <v>3.8742662311778947E-2</v>
      </c>
      <c r="L260" s="8">
        <f>'COICOP - CO2'!L260/Population!L$5*1000</f>
        <v>2.5041770237732165E-2</v>
      </c>
      <c r="M260" s="8">
        <f>'COICOP - CO2'!M260/Population!M$5*1000</f>
        <v>3.1727717181386651E-2</v>
      </c>
      <c r="N260" s="8">
        <f>'COICOP - CO2'!N260/Population!N$5*1000</f>
        <v>2.8126046660064179E-2</v>
      </c>
      <c r="O260" s="8">
        <f>'COICOP - CO2'!O260/Population!O$5*1000</f>
        <v>2.7814711100985663E-2</v>
      </c>
      <c r="P260" s="8">
        <f>'COICOP - CO2'!P260/Population!P$5*1000</f>
        <v>3.0639796574201621E-2</v>
      </c>
      <c r="Q260" s="8">
        <f>'COICOP - CO2'!Q260/Population!Q$5*1000</f>
        <v>2.6644635704099306E-2</v>
      </c>
      <c r="R260" s="8">
        <f>'COICOP - CO2'!R260/Population!R$5*1000</f>
        <v>2.5391256357602431E-2</v>
      </c>
      <c r="S260" s="8">
        <f>'COICOP - CO2'!S260/Population!S$5*1000</f>
        <v>2.9878197735225945E-2</v>
      </c>
    </row>
    <row r="261" spans="1:19" x14ac:dyDescent="0.45">
      <c r="B261" s="3" t="s">
        <v>547</v>
      </c>
      <c r="C261" s="3" t="str">
        <f>[1]co2_COICOP!A260</f>
        <v>11.1.4.1 Hot food and cold food</v>
      </c>
      <c r="D261" s="8">
        <f>'COICOP - CO2'!D261/Population!D$5*1000</f>
        <v>4.5549327524556073E-2</v>
      </c>
      <c r="E261" s="8">
        <f>'COICOP - CO2'!E261/Population!E$5*1000</f>
        <v>4.2224169654795897E-2</v>
      </c>
      <c r="F261" s="8">
        <f>'COICOP - CO2'!F261/Population!F$5*1000</f>
        <v>4.8544218826865576E-2</v>
      </c>
      <c r="G261" s="8">
        <f>'COICOP - CO2'!G261/Population!G$5*1000</f>
        <v>4.7305787464433001E-2</v>
      </c>
      <c r="H261" s="8">
        <f>'COICOP - CO2'!H261/Population!H$5*1000</f>
        <v>4.8125674547965798E-2</v>
      </c>
      <c r="I261" s="8">
        <f>'COICOP - CO2'!I261/Population!I$5*1000</f>
        <v>4.319416921504509E-2</v>
      </c>
      <c r="J261" s="8">
        <f>'COICOP - CO2'!J261/Population!J$5*1000</f>
        <v>4.6230718365043937E-2</v>
      </c>
      <c r="K261" s="8">
        <f>'COICOP - CO2'!K261/Population!K$5*1000</f>
        <v>4.3449698955248223E-2</v>
      </c>
      <c r="L261" s="8">
        <f>'COICOP - CO2'!L261/Population!L$5*1000</f>
        <v>3.0349786001300037E-2</v>
      </c>
      <c r="M261" s="8">
        <f>'COICOP - CO2'!M261/Population!M$5*1000</f>
        <v>3.5865409539597888E-2</v>
      </c>
      <c r="N261" s="8">
        <f>'COICOP - CO2'!N261/Population!N$5*1000</f>
        <v>2.9824249568573342E-2</v>
      </c>
      <c r="O261" s="8">
        <f>'COICOP - CO2'!O261/Population!O$5*1000</f>
        <v>3.1436022089226266E-2</v>
      </c>
      <c r="P261" s="8">
        <f>'COICOP - CO2'!P261/Population!P$5*1000</f>
        <v>2.7303341112306333E-2</v>
      </c>
      <c r="Q261" s="8">
        <f>'COICOP - CO2'!Q261/Population!Q$5*1000</f>
        <v>2.9546219999466002E-2</v>
      </c>
      <c r="R261" s="8">
        <f>'COICOP - CO2'!R261/Population!R$5*1000</f>
        <v>2.3503530043919797E-2</v>
      </c>
      <c r="S261" s="8">
        <f>'COICOP - CO2'!S261/Population!S$5*1000</f>
        <v>2.9097849938273589E-2</v>
      </c>
    </row>
    <row r="262" spans="1:19" x14ac:dyDescent="0.45">
      <c r="C262" s="3" t="str">
        <f>[1]co2_COICOP!A261</f>
        <v>11.1.4.2 Confectionery</v>
      </c>
      <c r="D262" s="8">
        <f>'COICOP - CO2'!D262/Population!D$5*1000</f>
        <v>4.4345102437478761E-3</v>
      </c>
      <c r="E262" s="8">
        <f>'COICOP - CO2'!E262/Population!E$5*1000</f>
        <v>4.8081161828285339E-3</v>
      </c>
      <c r="F262" s="8">
        <f>'COICOP - CO2'!F262/Population!F$5*1000</f>
        <v>4.9311039478740068E-3</v>
      </c>
      <c r="G262" s="8">
        <f>'COICOP - CO2'!G262/Population!G$5*1000</f>
        <v>3.8201674124727176E-3</v>
      </c>
      <c r="H262" s="8">
        <f>'COICOP - CO2'!H262/Population!H$5*1000</f>
        <v>5.4252056367737767E-3</v>
      </c>
      <c r="I262" s="8">
        <f>'COICOP - CO2'!I262/Population!I$5*1000</f>
        <v>3.8963216171483328E-3</v>
      </c>
      <c r="J262" s="8">
        <f>'COICOP - CO2'!J262/Population!J$5*1000</f>
        <v>3.3904500799296997E-3</v>
      </c>
      <c r="K262" s="8">
        <f>'COICOP - CO2'!K262/Population!K$5*1000</f>
        <v>3.4456784496490348E-3</v>
      </c>
      <c r="L262" s="8">
        <f>'COICOP - CO2'!L262/Population!L$5*1000</f>
        <v>2.1051108533139823E-3</v>
      </c>
      <c r="M262" s="8">
        <f>'COICOP - CO2'!M262/Population!M$5*1000</f>
        <v>2.6746288732854549E-3</v>
      </c>
      <c r="N262" s="8">
        <f>'COICOP - CO2'!N262/Population!N$5*1000</f>
        <v>1.9804763965981221E-3</v>
      </c>
      <c r="O262" s="8">
        <f>'COICOP - CO2'!O262/Population!O$5*1000</f>
        <v>2.0580764372930163E-3</v>
      </c>
      <c r="P262" s="8">
        <f>'COICOP - CO2'!P262/Population!P$5*1000</f>
        <v>1.8471017081887217E-3</v>
      </c>
      <c r="Q262" s="8">
        <f>'COICOP - CO2'!Q262/Population!Q$5*1000</f>
        <v>1.8082158905061178E-3</v>
      </c>
      <c r="R262" s="8">
        <f>'COICOP - CO2'!R262/Population!R$5*1000</f>
        <v>1.5231879360260456E-3</v>
      </c>
      <c r="S262" s="8">
        <f>'COICOP - CO2'!S262/Population!S$5*1000</f>
        <v>1.2197788108843503E-3</v>
      </c>
    </row>
    <row r="263" spans="1:19" x14ac:dyDescent="0.45">
      <c r="C263" s="3" t="str">
        <f>[1]co2_COICOP!A262</f>
        <v>11.1.4.3 Ice cream</v>
      </c>
      <c r="D263" s="8">
        <f>'COICOP - CO2'!D263/Population!D$5*1000</f>
        <v>1.5249505786128039E-3</v>
      </c>
      <c r="E263" s="8">
        <f>'COICOP - CO2'!E263/Population!E$5*1000</f>
        <v>1.8921273043796532E-3</v>
      </c>
      <c r="F263" s="8">
        <f>'COICOP - CO2'!F263/Population!F$5*1000</f>
        <v>2.0083286634706154E-3</v>
      </c>
      <c r="G263" s="8">
        <f>'COICOP - CO2'!G263/Population!G$5*1000</f>
        <v>1.3370791896184309E-3</v>
      </c>
      <c r="H263" s="8">
        <f>'COICOP - CO2'!H263/Population!H$5*1000</f>
        <v>1.4148260765390875E-3</v>
      </c>
      <c r="I263" s="8">
        <f>'COICOP - CO2'!I263/Population!I$5*1000</f>
        <v>1.5765591447491813E-3</v>
      </c>
      <c r="J263" s="8">
        <f>'COICOP - CO2'!J263/Population!J$5*1000</f>
        <v>1.2350807870623571E-3</v>
      </c>
      <c r="K263" s="8">
        <f>'COICOP - CO2'!K263/Population!K$5*1000</f>
        <v>1.5401491615496801E-3</v>
      </c>
      <c r="L263" s="8">
        <f>'COICOP - CO2'!L263/Population!L$5*1000</f>
        <v>9.5008038816904634E-4</v>
      </c>
      <c r="M263" s="8">
        <f>'COICOP - CO2'!M263/Population!M$5*1000</f>
        <v>9.5728277668100884E-4</v>
      </c>
      <c r="N263" s="8">
        <f>'COICOP - CO2'!N263/Population!N$5*1000</f>
        <v>6.4729640220729655E-4</v>
      </c>
      <c r="O263" s="8">
        <f>'COICOP - CO2'!O263/Population!O$5*1000</f>
        <v>1.0638808395193038E-3</v>
      </c>
      <c r="P263" s="8">
        <f>'COICOP - CO2'!P263/Population!P$5*1000</f>
        <v>9.0030691920183435E-4</v>
      </c>
      <c r="Q263" s="8">
        <f>'COICOP - CO2'!Q263/Population!Q$5*1000</f>
        <v>9.0488556494706777E-4</v>
      </c>
      <c r="R263" s="8">
        <f>'COICOP - CO2'!R263/Population!R$5*1000</f>
        <v>7.0994457110278562E-4</v>
      </c>
      <c r="S263" s="8">
        <f>'COICOP - CO2'!S263/Population!S$5*1000</f>
        <v>6.7672441083319306E-4</v>
      </c>
    </row>
    <row r="264" spans="1:19" x14ac:dyDescent="0.45">
      <c r="C264" s="3" t="str">
        <f>[1]co2_COICOP!A263</f>
        <v>11.1.4.4 Soft drink</v>
      </c>
      <c r="D264" s="8">
        <f>'COICOP - CO2'!D264/Population!D$5*1000</f>
        <v>1.0529319514694019E-2</v>
      </c>
      <c r="E264" s="8">
        <f>'COICOP - CO2'!E264/Population!E$5*1000</f>
        <v>1.0613878931490964E-2</v>
      </c>
      <c r="F264" s="8">
        <f>'COICOP - CO2'!F264/Population!F$5*1000</f>
        <v>1.3615254598439324E-2</v>
      </c>
      <c r="G264" s="8">
        <f>'COICOP - CO2'!G264/Population!G$5*1000</f>
        <v>1.1026422486432576E-2</v>
      </c>
      <c r="H264" s="8">
        <f>'COICOP - CO2'!H264/Population!H$5*1000</f>
        <v>1.3650114942611716E-2</v>
      </c>
      <c r="I264" s="8">
        <f>'COICOP - CO2'!I264/Population!I$5*1000</f>
        <v>1.1660702140101323E-2</v>
      </c>
      <c r="J264" s="8">
        <f>'COICOP - CO2'!J264/Population!J$5*1000</f>
        <v>9.709988941911385E-3</v>
      </c>
      <c r="K264" s="8">
        <f>'COICOP - CO2'!K264/Population!K$5*1000</f>
        <v>9.8460537220843025E-3</v>
      </c>
      <c r="L264" s="8">
        <f>'COICOP - CO2'!L264/Population!L$5*1000</f>
        <v>5.9985956291069937E-3</v>
      </c>
      <c r="M264" s="8">
        <f>'COICOP - CO2'!M264/Population!M$5*1000</f>
        <v>7.8134453859695953E-3</v>
      </c>
      <c r="N264" s="8">
        <f>'COICOP - CO2'!N264/Population!N$5*1000</f>
        <v>6.043201993710166E-3</v>
      </c>
      <c r="O264" s="8">
        <f>'COICOP - CO2'!O264/Population!O$5*1000</f>
        <v>5.6606969674573198E-3</v>
      </c>
      <c r="P264" s="8">
        <f>'COICOP - CO2'!P264/Population!P$5*1000</f>
        <v>5.2374359701360977E-3</v>
      </c>
      <c r="Q264" s="8">
        <f>'COICOP - CO2'!Q264/Population!Q$5*1000</f>
        <v>5.3772219585474469E-3</v>
      </c>
      <c r="R264" s="8">
        <f>'COICOP - CO2'!R264/Population!R$5*1000</f>
        <v>4.5315657021237103E-3</v>
      </c>
      <c r="S264" s="8">
        <f>'COICOP - CO2'!S264/Population!S$5*1000</f>
        <v>4.7600748330222289E-3</v>
      </c>
    </row>
    <row r="265" spans="1:19" x14ac:dyDescent="0.45">
      <c r="B265" s="3" t="s">
        <v>425</v>
      </c>
      <c r="C265" s="3" t="str">
        <f>[1]co2_COICOP!A264</f>
        <v>11.1.5 Contract catering</v>
      </c>
      <c r="D265" s="8">
        <f>'COICOP - CO2'!D265/Population!D$5*1000</f>
        <v>1.3146670591851679E-3</v>
      </c>
      <c r="E265" s="8">
        <f>'COICOP - CO2'!E265/Population!E$5*1000</f>
        <v>1.726238666088955E-3</v>
      </c>
      <c r="F265" s="8">
        <f>'COICOP - CO2'!F265/Population!F$5*1000</f>
        <v>1.2536194631596886E-3</v>
      </c>
      <c r="G265" s="8">
        <f>'COICOP - CO2'!G265/Population!G$5*1000</f>
        <v>1.448779159960721E-3</v>
      </c>
      <c r="H265" s="8">
        <f>'COICOP - CO2'!H265/Population!H$5*1000</f>
        <v>5.5599128351039558E-3</v>
      </c>
      <c r="I265" s="8">
        <f>'COICOP - CO2'!I265/Population!I$5*1000</f>
        <v>3.3655179427230378E-3</v>
      </c>
      <c r="J265" s="8">
        <f>'COICOP - CO2'!J265/Population!J$5*1000</f>
        <v>2.5183749486748191E-3</v>
      </c>
      <c r="K265" s="8">
        <f>'COICOP - CO2'!K265/Population!K$5*1000</f>
        <v>2.8678137175429537E-4</v>
      </c>
      <c r="L265" s="8">
        <f>'COICOP - CO2'!L265/Population!L$5*1000</f>
        <v>3.4598555415161075E-2</v>
      </c>
      <c r="M265" s="8">
        <f>'COICOP - CO2'!M265/Population!M$5*1000</f>
        <v>9.1142123783030209E-3</v>
      </c>
      <c r="N265" s="8">
        <f>'COICOP - CO2'!N265/Population!N$5*1000</f>
        <v>0</v>
      </c>
      <c r="O265" s="8">
        <f>'COICOP - CO2'!O265/Population!O$5*1000</f>
        <v>2.0528515859065348E-4</v>
      </c>
      <c r="P265" s="8">
        <f>'COICOP - CO2'!P265/Population!P$5*1000</f>
        <v>4.6013725964912528E-5</v>
      </c>
      <c r="Q265" s="8">
        <f>'COICOP - CO2'!Q265/Population!Q$5*1000</f>
        <v>4.5785145123686439E-4</v>
      </c>
      <c r="R265" s="8">
        <f>'COICOP - CO2'!R265/Population!R$5*1000</f>
        <v>1.5231014570878408E-2</v>
      </c>
      <c r="S265" s="8">
        <f>'COICOP - CO2'!S265/Population!S$5*1000</f>
        <v>1.9904427543504175E-4</v>
      </c>
    </row>
    <row r="266" spans="1:19" x14ac:dyDescent="0.45">
      <c r="B266" s="3" t="s">
        <v>548</v>
      </c>
      <c r="C266" s="3" t="str">
        <f>[1]co2_COICOP!A265</f>
        <v>11.1.6.1 School meals</v>
      </c>
      <c r="D266" s="8">
        <f>'COICOP - CO2'!D266/Population!D$5*1000</f>
        <v>4.2144835134999784E-3</v>
      </c>
      <c r="E266" s="8">
        <f>'COICOP - CO2'!E266/Population!E$5*1000</f>
        <v>4.7106239920465141E-3</v>
      </c>
      <c r="F266" s="8">
        <f>'COICOP - CO2'!F266/Population!F$5*1000</f>
        <v>6.8632562550585835E-3</v>
      </c>
      <c r="G266" s="8">
        <f>'COICOP - CO2'!G266/Population!G$5*1000</f>
        <v>7.7191756795220601E-3</v>
      </c>
      <c r="H266" s="8">
        <f>'COICOP - CO2'!H266/Population!H$5*1000</f>
        <v>7.6528444318901424E-3</v>
      </c>
      <c r="I266" s="8">
        <f>'COICOP - CO2'!I266/Population!I$5*1000</f>
        <v>4.2789121040128462E-3</v>
      </c>
      <c r="J266" s="8">
        <f>'COICOP - CO2'!J266/Population!J$5*1000</f>
        <v>6.1974046486313631E-3</v>
      </c>
      <c r="K266" s="8">
        <f>'COICOP - CO2'!K266/Population!K$5*1000</f>
        <v>6.222011618775513E-3</v>
      </c>
      <c r="L266" s="8">
        <f>'COICOP - CO2'!L266/Population!L$5*1000</f>
        <v>8.0632052283965468E-3</v>
      </c>
      <c r="M266" s="8">
        <f>'COICOP - CO2'!M266/Population!M$5*1000</f>
        <v>4.5193521661743251E-3</v>
      </c>
      <c r="N266" s="8">
        <f>'COICOP - CO2'!N266/Population!N$5*1000</f>
        <v>5.9753316836692657E-3</v>
      </c>
      <c r="O266" s="8">
        <f>'COICOP - CO2'!O266/Population!O$5*1000</f>
        <v>4.3419633692841032E-3</v>
      </c>
      <c r="P266" s="8">
        <f>'COICOP - CO2'!P266/Population!P$5*1000</f>
        <v>4.5135134696258601E-3</v>
      </c>
      <c r="Q266" s="8">
        <f>'COICOP - CO2'!Q266/Population!Q$5*1000</f>
        <v>5.9965563053880353E-3</v>
      </c>
      <c r="R266" s="8">
        <f>'COICOP - CO2'!R266/Population!R$5*1000</f>
        <v>4.2280462628691224E-3</v>
      </c>
      <c r="S266" s="8">
        <f>'COICOP - CO2'!S266/Population!S$5*1000</f>
        <v>4.0340153349658295E-3</v>
      </c>
    </row>
    <row r="267" spans="1:19" x14ac:dyDescent="0.45">
      <c r="C267" s="3" t="str">
        <f>[1]co2_COICOP!A266</f>
        <v>11.1.6.2 Meals bought in workplace</v>
      </c>
      <c r="D267" s="8">
        <f>'COICOP - CO2'!D267/Population!D$5*1000</f>
        <v>1.7255362257931547E-2</v>
      </c>
      <c r="E267" s="8">
        <f>'COICOP - CO2'!E267/Population!E$5*1000</f>
        <v>1.6639323154926746E-2</v>
      </c>
      <c r="F267" s="8">
        <f>'COICOP - CO2'!F267/Population!F$5*1000</f>
        <v>1.8023105801190441E-2</v>
      </c>
      <c r="G267" s="8">
        <f>'COICOP - CO2'!G267/Population!G$5*1000</f>
        <v>1.8048841383150195E-2</v>
      </c>
      <c r="H267" s="8">
        <f>'COICOP - CO2'!H267/Population!H$5*1000</f>
        <v>1.684862224924543E-2</v>
      </c>
      <c r="I267" s="8">
        <f>'COICOP - CO2'!I267/Population!I$5*1000</f>
        <v>2.0210194652928587E-2</v>
      </c>
      <c r="J267" s="8">
        <f>'COICOP - CO2'!J267/Population!J$5*1000</f>
        <v>1.670238880695276E-2</v>
      </c>
      <c r="K267" s="8">
        <f>'COICOP - CO2'!K267/Population!K$5*1000</f>
        <v>1.6106493884249413E-2</v>
      </c>
      <c r="L267" s="8">
        <f>'COICOP - CO2'!L267/Population!L$5*1000</f>
        <v>1.0764211575265451E-2</v>
      </c>
      <c r="M267" s="8">
        <f>'COICOP - CO2'!M267/Population!M$5*1000</f>
        <v>9.6906326883597245E-3</v>
      </c>
      <c r="N267" s="8">
        <f>'COICOP - CO2'!N267/Population!N$5*1000</f>
        <v>8.3549289378544861E-3</v>
      </c>
      <c r="O267" s="8">
        <f>'COICOP - CO2'!O267/Population!O$5*1000</f>
        <v>5.1647082680108111E-3</v>
      </c>
      <c r="P267" s="8">
        <f>'COICOP - CO2'!P267/Population!P$5*1000</f>
        <v>9.4900557882885601E-3</v>
      </c>
      <c r="Q267" s="8">
        <f>'COICOP - CO2'!Q267/Population!Q$5*1000</f>
        <v>6.858810318391635E-3</v>
      </c>
      <c r="R267" s="8">
        <f>'COICOP - CO2'!R267/Population!R$5*1000</f>
        <v>7.4660418373536427E-3</v>
      </c>
      <c r="S267" s="8">
        <f>'COICOP - CO2'!S267/Population!S$5*1000</f>
        <v>5.7585370282866657E-3</v>
      </c>
    </row>
    <row r="268" spans="1:19" x14ac:dyDescent="0.45">
      <c r="B268" s="3" t="s">
        <v>428</v>
      </c>
      <c r="C268" s="3" t="str">
        <f>[1]co2_COICOP!A267</f>
        <v>11.2.1 Holiday in the UK</v>
      </c>
      <c r="D268" s="8">
        <f>'COICOP - CO2'!D268/Population!D$5*1000</f>
        <v>3.6446872815076851E-2</v>
      </c>
      <c r="E268" s="8">
        <f>'COICOP - CO2'!E268/Population!E$5*1000</f>
        <v>3.0153849814730703E-2</v>
      </c>
      <c r="F268" s="8">
        <f>'COICOP - CO2'!F268/Population!F$5*1000</f>
        <v>3.3620741198936085E-2</v>
      </c>
      <c r="G268" s="8">
        <f>'COICOP - CO2'!G268/Population!G$5*1000</f>
        <v>3.6688808103578455E-2</v>
      </c>
      <c r="H268" s="8">
        <f>'COICOP - CO2'!H268/Population!H$5*1000</f>
        <v>3.9368829013595244E-2</v>
      </c>
      <c r="I268" s="8">
        <f>'COICOP - CO2'!I268/Population!I$5*1000</f>
        <v>3.8011030855255923E-2</v>
      </c>
      <c r="J268" s="8">
        <f>'COICOP - CO2'!J268/Population!J$5*1000</f>
        <v>2.11143932476857E-2</v>
      </c>
      <c r="K268" s="8">
        <f>'COICOP - CO2'!K268/Population!K$5*1000</f>
        <v>3.255192813789471E-2</v>
      </c>
      <c r="L268" s="8">
        <f>'COICOP - CO2'!L268/Population!L$5*1000</f>
        <v>1.9622247089664559E-2</v>
      </c>
      <c r="M268" s="8">
        <f>'COICOP - CO2'!M268/Population!M$5*1000</f>
        <v>2.8814445566129575E-2</v>
      </c>
      <c r="N268" s="8">
        <f>'COICOP - CO2'!N268/Population!N$5*1000</f>
        <v>3.7293804281732179E-2</v>
      </c>
      <c r="O268" s="8">
        <f>'COICOP - CO2'!O268/Population!O$5*1000</f>
        <v>1.7263675842883887E-2</v>
      </c>
      <c r="P268" s="8">
        <f>'COICOP - CO2'!P268/Population!P$5*1000</f>
        <v>2.4201492710689533E-2</v>
      </c>
      <c r="Q268" s="8">
        <f>'COICOP - CO2'!Q268/Population!Q$5*1000</f>
        <v>4.7634545517165491E-2</v>
      </c>
      <c r="R268" s="8">
        <f>'COICOP - CO2'!R268/Population!R$5*1000</f>
        <v>3.2138546884490721E-2</v>
      </c>
      <c r="S268" s="8">
        <f>'COICOP - CO2'!S268/Population!S$5*1000</f>
        <v>3.1120663197316361E-2</v>
      </c>
    </row>
    <row r="269" spans="1:19" x14ac:dyDescent="0.45">
      <c r="B269" s="3" t="s">
        <v>429</v>
      </c>
      <c r="C269" s="3" t="str">
        <f>[1]co2_COICOP!A268</f>
        <v>11.2.2 Holiday abroad</v>
      </c>
      <c r="D269" s="8">
        <f>'COICOP - CO2'!D269/Population!D$5*1000</f>
        <v>6.0214002617296869E-2</v>
      </c>
      <c r="E269" s="8">
        <f>'COICOP - CO2'!E269/Population!E$5*1000</f>
        <v>6.2755923709816114E-2</v>
      </c>
      <c r="F269" s="8">
        <f>'COICOP - CO2'!F269/Population!F$5*1000</f>
        <v>5.7690050318456601E-2</v>
      </c>
      <c r="G269" s="8">
        <f>'COICOP - CO2'!G269/Population!G$5*1000</f>
        <v>6.5940021233340113E-2</v>
      </c>
      <c r="H269" s="8">
        <f>'COICOP - CO2'!H269/Population!H$5*1000</f>
        <v>8.2714830394854957E-2</v>
      </c>
      <c r="I269" s="8">
        <f>'COICOP - CO2'!I269/Population!I$5*1000</f>
        <v>0.10327806062806918</v>
      </c>
      <c r="J269" s="8">
        <f>'COICOP - CO2'!J269/Population!J$5*1000</f>
        <v>6.2480574644780296E-2</v>
      </c>
      <c r="K269" s="8">
        <f>'COICOP - CO2'!K269/Population!K$5*1000</f>
        <v>6.3209784478967856E-2</v>
      </c>
      <c r="L269" s="8">
        <f>'COICOP - CO2'!L269/Population!L$5*1000</f>
        <v>7.88741180756629E-2</v>
      </c>
      <c r="M269" s="8">
        <f>'COICOP - CO2'!M269/Population!M$5*1000</f>
        <v>7.8147370268963207E-2</v>
      </c>
      <c r="N269" s="8">
        <f>'COICOP - CO2'!N269/Population!N$5*1000</f>
        <v>6.0846727391763521E-2</v>
      </c>
      <c r="O269" s="8">
        <f>'COICOP - CO2'!O269/Population!O$5*1000</f>
        <v>5.9614811621458527E-2</v>
      </c>
      <c r="P269" s="8">
        <f>'COICOP - CO2'!P269/Population!P$5*1000</f>
        <v>4.1922389677478272E-2</v>
      </c>
      <c r="Q269" s="8">
        <f>'COICOP - CO2'!Q269/Population!Q$5*1000</f>
        <v>7.1162597692374666E-2</v>
      </c>
      <c r="R269" s="8">
        <f>'COICOP - CO2'!R269/Population!R$5*1000</f>
        <v>6.5740084101388527E-2</v>
      </c>
      <c r="S269" s="8">
        <f>'COICOP - CO2'!S269/Population!S$5*1000</f>
        <v>6.3538998940045693E-2</v>
      </c>
    </row>
    <row r="270" spans="1:19" x14ac:dyDescent="0.45">
      <c r="B270" s="3" t="s">
        <v>430</v>
      </c>
      <c r="C270" s="3" t="str">
        <f>[1]co2_COICOP!A269</f>
        <v>11.2.3 Room hire</v>
      </c>
      <c r="D270" s="8">
        <f>'COICOP - CO2'!D270/Population!D$5*1000</f>
        <v>1.0177208591304465E-4</v>
      </c>
      <c r="E270" s="8">
        <f>'COICOP - CO2'!E270/Population!E$5*1000</f>
        <v>2.8105287389709282E-4</v>
      </c>
      <c r="F270" s="8">
        <f>'COICOP - CO2'!F270/Population!F$5*1000</f>
        <v>3.8561490248894414E-4</v>
      </c>
      <c r="G270" s="8">
        <f>'COICOP - CO2'!G270/Population!G$5*1000</f>
        <v>4.7367441030765813E-3</v>
      </c>
      <c r="H270" s="8">
        <f>'COICOP - CO2'!H270/Population!H$5*1000</f>
        <v>0</v>
      </c>
      <c r="I270" s="8">
        <f>'COICOP - CO2'!I270/Population!I$5*1000</f>
        <v>0</v>
      </c>
      <c r="J270" s="8">
        <f>'COICOP - CO2'!J270/Population!J$5*1000</f>
        <v>3.1651884923968385E-5</v>
      </c>
      <c r="K270" s="8">
        <f>'COICOP - CO2'!K270/Population!K$5*1000</f>
        <v>0</v>
      </c>
      <c r="L270" s="8">
        <f>'COICOP - CO2'!L270/Population!L$5*1000</f>
        <v>2.6114269513899256E-3</v>
      </c>
      <c r="M270" s="8">
        <f>'COICOP - CO2'!M270/Population!M$5*1000</f>
        <v>0</v>
      </c>
      <c r="N270" s="8">
        <f>'COICOP - CO2'!N270/Population!N$5*1000</f>
        <v>0</v>
      </c>
      <c r="O270" s="8">
        <f>'COICOP - CO2'!O270/Population!O$5*1000</f>
        <v>8.8217395073550051E-4</v>
      </c>
      <c r="P270" s="8">
        <f>'COICOP - CO2'!P270/Population!P$5*1000</f>
        <v>1.4566408008007294E-4</v>
      </c>
      <c r="Q270" s="8">
        <f>'COICOP - CO2'!Q270/Population!Q$5*1000</f>
        <v>1.4434552328097669E-3</v>
      </c>
      <c r="R270" s="8">
        <f>'COICOP - CO2'!R270/Population!R$5*1000</f>
        <v>7.5139097221206986E-4</v>
      </c>
      <c r="S270" s="8">
        <f>'COICOP - CO2'!S270/Population!S$5*1000</f>
        <v>4.095986614168165E-4</v>
      </c>
    </row>
    <row r="271" spans="1:19" x14ac:dyDescent="0.45">
      <c r="A271" s="3" t="s">
        <v>549</v>
      </c>
      <c r="B271" s="3" t="s">
        <v>431</v>
      </c>
      <c r="C271" s="3" t="str">
        <f>[1]co2_COICOP!A270</f>
        <v>12.1.1 Hairdressing, beauty treatement</v>
      </c>
      <c r="D271" s="8">
        <f>'COICOP - CO2'!D271/Population!D$5*1000</f>
        <v>3.5539960397486123E-2</v>
      </c>
      <c r="E271" s="8">
        <f>'COICOP - CO2'!E271/Population!E$5*1000</f>
        <v>3.5173010176772129E-2</v>
      </c>
      <c r="F271" s="8">
        <f>'COICOP - CO2'!F271/Population!F$5*1000</f>
        <v>3.5092745623506352E-2</v>
      </c>
      <c r="G271" s="8">
        <f>'COICOP - CO2'!G271/Population!G$5*1000</f>
        <v>4.9810020278793138E-2</v>
      </c>
      <c r="H271" s="8">
        <f>'COICOP - CO2'!H271/Population!H$5*1000</f>
        <v>4.2599007098560494E-2</v>
      </c>
      <c r="I271" s="8">
        <f>'COICOP - CO2'!I271/Population!I$5*1000</f>
        <v>5.2280367831256329E-2</v>
      </c>
      <c r="J271" s="8">
        <f>'COICOP - CO2'!J271/Population!J$5*1000</f>
        <v>4.3059353062621104E-2</v>
      </c>
      <c r="K271" s="8">
        <f>'COICOP - CO2'!K271/Population!K$5*1000</f>
        <v>2.8102425277101599E-2</v>
      </c>
      <c r="L271" s="8">
        <f>'COICOP - CO2'!L271/Population!L$5*1000</f>
        <v>4.0131173378004925E-2</v>
      </c>
      <c r="M271" s="8">
        <f>'COICOP - CO2'!M271/Population!M$5*1000</f>
        <v>4.09030013824353E-2</v>
      </c>
      <c r="N271" s="8">
        <f>'COICOP - CO2'!N271/Population!N$5*1000</f>
        <v>3.9149191008857394E-2</v>
      </c>
      <c r="O271" s="8">
        <f>'COICOP - CO2'!O271/Population!O$5*1000</f>
        <v>4.8511444399990111E-2</v>
      </c>
      <c r="P271" s="8">
        <f>'COICOP - CO2'!P271/Population!P$5*1000</f>
        <v>4.1602944499393335E-2</v>
      </c>
      <c r="Q271" s="8">
        <f>'COICOP - CO2'!Q271/Population!Q$5*1000</f>
        <v>4.9119580251424433E-2</v>
      </c>
      <c r="R271" s="8">
        <f>'COICOP - CO2'!R271/Population!R$5*1000</f>
        <v>4.9432233508881041E-2</v>
      </c>
      <c r="S271" s="8">
        <f>'COICOP - CO2'!S271/Population!S$5*1000</f>
        <v>4.507455862555905E-2</v>
      </c>
    </row>
    <row r="272" spans="1:19" x14ac:dyDescent="0.45">
      <c r="B272" s="3" t="s">
        <v>432</v>
      </c>
      <c r="C272" s="3" t="str">
        <f>[1]co2_COICOP!A271</f>
        <v>12.1.2 Toilet paper</v>
      </c>
      <c r="D272" s="8">
        <f>'COICOP - CO2'!D272/Population!D$5*1000</f>
        <v>4.5630573240573097E-2</v>
      </c>
      <c r="E272" s="8">
        <f>'COICOP - CO2'!E272/Population!E$5*1000</f>
        <v>4.4491582102014149E-2</v>
      </c>
      <c r="F272" s="8">
        <f>'COICOP - CO2'!F272/Population!F$5*1000</f>
        <v>4.6562086511635452E-2</v>
      </c>
      <c r="G272" s="8">
        <f>'COICOP - CO2'!G272/Population!G$5*1000</f>
        <v>5.5004008834990986E-2</v>
      </c>
      <c r="H272" s="8">
        <f>'COICOP - CO2'!H272/Population!H$5*1000</f>
        <v>5.6578843496546974E-2</v>
      </c>
      <c r="I272" s="8">
        <f>'COICOP - CO2'!I272/Population!I$5*1000</f>
        <v>6.0671742642187811E-2</v>
      </c>
      <c r="J272" s="8">
        <f>'COICOP - CO2'!J272/Population!J$5*1000</f>
        <v>4.9133957342013444E-2</v>
      </c>
      <c r="K272" s="8">
        <f>'COICOP - CO2'!K272/Population!K$5*1000</f>
        <v>4.0645489426590881E-2</v>
      </c>
      <c r="L272" s="8">
        <f>'COICOP - CO2'!L272/Population!L$5*1000</f>
        <v>3.0305812903977679E-2</v>
      </c>
      <c r="M272" s="8">
        <f>'COICOP - CO2'!M272/Population!M$5*1000</f>
        <v>2.3879400958729438E-2</v>
      </c>
      <c r="N272" s="8">
        <f>'COICOP - CO2'!N272/Population!N$5*1000</f>
        <v>2.3781684812532261E-2</v>
      </c>
      <c r="O272" s="8">
        <f>'COICOP - CO2'!O272/Population!O$5*1000</f>
        <v>2.1693108673254899E-2</v>
      </c>
      <c r="P272" s="8">
        <f>'COICOP - CO2'!P272/Population!P$5*1000</f>
        <v>1.799408665461049E-2</v>
      </c>
      <c r="Q272" s="8">
        <f>'COICOP - CO2'!Q272/Population!Q$5*1000</f>
        <v>1.6778228780468241E-2</v>
      </c>
      <c r="R272" s="8">
        <f>'COICOP - CO2'!R272/Population!R$5*1000</f>
        <v>1.7064941327806501E-2</v>
      </c>
      <c r="S272" s="8">
        <f>'COICOP - CO2'!S272/Population!S$5*1000</f>
        <v>1.6681592688115133E-2</v>
      </c>
    </row>
    <row r="273" spans="2:19" x14ac:dyDescent="0.45">
      <c r="B273" s="3" t="s">
        <v>550</v>
      </c>
      <c r="C273" s="3" t="str">
        <f>[1]co2_COICOP!A272</f>
        <v>12.1.3.1 Toiletries</v>
      </c>
      <c r="D273" s="8">
        <f>'COICOP - CO2'!D273/Population!D$5*1000</f>
        <v>7.6795738502829086E-3</v>
      </c>
      <c r="E273" s="8">
        <f>'COICOP - CO2'!E273/Population!E$5*1000</f>
        <v>6.0038007606057512E-3</v>
      </c>
      <c r="F273" s="8">
        <f>'COICOP - CO2'!F273/Population!F$5*1000</f>
        <v>7.0204660058349423E-3</v>
      </c>
      <c r="G273" s="8">
        <f>'COICOP - CO2'!G273/Population!G$5*1000</f>
        <v>5.4736357253539576E-3</v>
      </c>
      <c r="H273" s="8">
        <f>'COICOP - CO2'!H273/Population!H$5*1000</f>
        <v>6.0338684969632548E-3</v>
      </c>
      <c r="I273" s="8">
        <f>'COICOP - CO2'!I273/Population!I$5*1000</f>
        <v>8.1199431823452094E-3</v>
      </c>
      <c r="J273" s="8">
        <f>'COICOP - CO2'!J273/Population!J$5*1000</f>
        <v>8.4159143646844788E-3</v>
      </c>
      <c r="K273" s="8">
        <f>'COICOP - CO2'!K273/Population!K$5*1000</f>
        <v>7.5411156450024457E-3</v>
      </c>
      <c r="L273" s="8">
        <f>'COICOP - CO2'!L273/Population!L$5*1000</f>
        <v>7.6256985541157301E-3</v>
      </c>
      <c r="M273" s="8">
        <f>'COICOP - CO2'!M273/Population!M$5*1000</f>
        <v>7.2713789580943454E-3</v>
      </c>
      <c r="N273" s="8">
        <f>'COICOP - CO2'!N273/Population!N$5*1000</f>
        <v>8.7203016101947972E-3</v>
      </c>
      <c r="O273" s="8">
        <f>'COICOP - CO2'!O273/Population!O$5*1000</f>
        <v>7.2366114356201801E-3</v>
      </c>
      <c r="P273" s="8">
        <f>'COICOP - CO2'!P273/Population!P$5*1000</f>
        <v>8.9582697883278956E-3</v>
      </c>
      <c r="Q273" s="8">
        <f>'COICOP - CO2'!Q273/Population!Q$5*1000</f>
        <v>8.4658535186804586E-3</v>
      </c>
      <c r="R273" s="8">
        <f>'COICOP - CO2'!R273/Population!R$5*1000</f>
        <v>7.2382818395865731E-3</v>
      </c>
      <c r="S273" s="8">
        <f>'COICOP - CO2'!S273/Population!S$5*1000</f>
        <v>7.5394032071727157E-3</v>
      </c>
    </row>
    <row r="274" spans="2:19" x14ac:dyDescent="0.45">
      <c r="C274" s="3" t="str">
        <f>[1]co2_COICOP!A273</f>
        <v>12.1.3.2 Bar of soap, liquid soap, shower gel</v>
      </c>
      <c r="D274" s="8">
        <f>'COICOP - CO2'!D274/Population!D$5*1000</f>
        <v>2.1116772129254435E-3</v>
      </c>
      <c r="E274" s="8">
        <f>'COICOP - CO2'!E274/Population!E$5*1000</f>
        <v>1.4712287874732669E-3</v>
      </c>
      <c r="F274" s="8">
        <f>'COICOP - CO2'!F274/Population!F$5*1000</f>
        <v>1.7218063641235254E-3</v>
      </c>
      <c r="G274" s="8">
        <f>'COICOP - CO2'!G274/Population!G$5*1000</f>
        <v>1.4885619499119319E-3</v>
      </c>
      <c r="H274" s="8">
        <f>'COICOP - CO2'!H274/Population!H$5*1000</f>
        <v>1.7047998717920694E-3</v>
      </c>
      <c r="I274" s="8">
        <f>'COICOP - CO2'!I274/Population!I$5*1000</f>
        <v>2.5579836267245405E-3</v>
      </c>
      <c r="J274" s="8">
        <f>'COICOP - CO2'!J274/Population!J$5*1000</f>
        <v>2.9149200269802298E-3</v>
      </c>
      <c r="K274" s="8">
        <f>'COICOP - CO2'!K274/Population!K$5*1000</f>
        <v>2.2954187082558281E-3</v>
      </c>
      <c r="L274" s="8">
        <f>'COICOP - CO2'!L274/Population!L$5*1000</f>
        <v>1.8642913904036384E-3</v>
      </c>
      <c r="M274" s="8">
        <f>'COICOP - CO2'!M274/Population!M$5*1000</f>
        <v>2.5362108122770023E-3</v>
      </c>
      <c r="N274" s="8">
        <f>'COICOP - CO2'!N274/Population!N$5*1000</f>
        <v>2.7391111468452029E-3</v>
      </c>
      <c r="O274" s="8">
        <f>'COICOP - CO2'!O274/Population!O$5*1000</f>
        <v>2.2245192625960949E-3</v>
      </c>
      <c r="P274" s="8">
        <f>'COICOP - CO2'!P274/Population!P$5*1000</f>
        <v>2.6134096761659046E-3</v>
      </c>
      <c r="Q274" s="8">
        <f>'COICOP - CO2'!Q274/Population!Q$5*1000</f>
        <v>2.387000045033341E-3</v>
      </c>
      <c r="R274" s="8">
        <f>'COICOP - CO2'!R274/Population!R$5*1000</f>
        <v>2.125739706822631E-3</v>
      </c>
      <c r="S274" s="8">
        <f>'COICOP - CO2'!S274/Population!S$5*1000</f>
        <v>2.5732908981629596E-3</v>
      </c>
    </row>
    <row r="275" spans="2:19" x14ac:dyDescent="0.45">
      <c r="C275" s="3" t="str">
        <f>[1]co2_COICOP!A274</f>
        <v>12.1.3.3 Toilet requisites</v>
      </c>
      <c r="D275" s="8">
        <f>'COICOP - CO2'!D275/Population!D$5*1000</f>
        <v>4.025995203127495E-3</v>
      </c>
      <c r="E275" s="8">
        <f>'COICOP - CO2'!E275/Population!E$5*1000</f>
        <v>2.7245127669699473E-3</v>
      </c>
      <c r="F275" s="8">
        <f>'COICOP - CO2'!F275/Population!F$5*1000</f>
        <v>2.7832192766856158E-3</v>
      </c>
      <c r="G275" s="8">
        <f>'COICOP - CO2'!G275/Population!G$5*1000</f>
        <v>2.1951879278775178E-3</v>
      </c>
      <c r="H275" s="8">
        <f>'COICOP - CO2'!H275/Population!H$5*1000</f>
        <v>2.1613611241888286E-3</v>
      </c>
      <c r="I275" s="8">
        <f>'COICOP - CO2'!I275/Population!I$5*1000</f>
        <v>3.1398129346103857E-3</v>
      </c>
      <c r="J275" s="8">
        <f>'COICOP - CO2'!J275/Population!J$5*1000</f>
        <v>4.8716870808947332E-3</v>
      </c>
      <c r="K275" s="8">
        <f>'COICOP - CO2'!K275/Population!K$5*1000</f>
        <v>2.8054151828903382E-3</v>
      </c>
      <c r="L275" s="8">
        <f>'COICOP - CO2'!L275/Population!L$5*1000</f>
        <v>1.9429031044379329E-3</v>
      </c>
      <c r="M275" s="8">
        <f>'COICOP - CO2'!M275/Population!M$5*1000</f>
        <v>3.5009466330283364E-3</v>
      </c>
      <c r="N275" s="8">
        <f>'COICOP - CO2'!N275/Population!N$5*1000</f>
        <v>3.3233039999801552E-3</v>
      </c>
      <c r="O275" s="8">
        <f>'COICOP - CO2'!O275/Population!O$5*1000</f>
        <v>4.0586621050131841E-3</v>
      </c>
      <c r="P275" s="8">
        <f>'COICOP - CO2'!P275/Population!P$5*1000</f>
        <v>4.3001808274865539E-3</v>
      </c>
      <c r="Q275" s="8">
        <f>'COICOP - CO2'!Q275/Population!Q$5*1000</f>
        <v>3.2125459148261964E-3</v>
      </c>
      <c r="R275" s="8">
        <f>'COICOP - CO2'!R275/Population!R$5*1000</f>
        <v>2.5537122571198121E-3</v>
      </c>
      <c r="S275" s="8">
        <f>'COICOP - CO2'!S275/Population!S$5*1000</f>
        <v>3.2166910887153075E-3</v>
      </c>
    </row>
    <row r="276" spans="2:19" x14ac:dyDescent="0.45">
      <c r="B276" s="3" t="s">
        <v>436</v>
      </c>
      <c r="C276" s="3" t="str">
        <f>[1]co2_COICOP!A275</f>
        <v>12.1.4 Baby toiletries and accessories</v>
      </c>
      <c r="D276" s="8">
        <f>'COICOP - CO2'!D276/Population!D$5*1000</f>
        <v>4.3722423505338833E-3</v>
      </c>
      <c r="E276" s="8">
        <f>'COICOP - CO2'!E276/Population!E$5*1000</f>
        <v>2.8114934001037765E-3</v>
      </c>
      <c r="F276" s="8">
        <f>'COICOP - CO2'!F276/Population!F$5*1000</f>
        <v>3.3304597888331343E-3</v>
      </c>
      <c r="G276" s="8">
        <f>'COICOP - CO2'!G276/Population!G$5*1000</f>
        <v>3.2470960804199733E-3</v>
      </c>
      <c r="H276" s="8">
        <f>'COICOP - CO2'!H276/Population!H$5*1000</f>
        <v>2.5580429657685159E-3</v>
      </c>
      <c r="I276" s="8">
        <f>'COICOP - CO2'!I276/Population!I$5*1000</f>
        <v>4.687535833689741E-3</v>
      </c>
      <c r="J276" s="8">
        <f>'COICOP - CO2'!J276/Population!J$5*1000</f>
        <v>5.7194438044604074E-3</v>
      </c>
      <c r="K276" s="8">
        <f>'COICOP - CO2'!K276/Population!K$5*1000</f>
        <v>4.0166075202398323E-3</v>
      </c>
      <c r="L276" s="8">
        <f>'COICOP - CO2'!L276/Population!L$5*1000</f>
        <v>3.1090067157773433E-3</v>
      </c>
      <c r="M276" s="8">
        <f>'COICOP - CO2'!M276/Population!M$5*1000</f>
        <v>4.1182390806356979E-3</v>
      </c>
      <c r="N276" s="8">
        <f>'COICOP - CO2'!N276/Population!N$5*1000</f>
        <v>4.8533626263835934E-3</v>
      </c>
      <c r="O276" s="8">
        <f>'COICOP - CO2'!O276/Population!O$5*1000</f>
        <v>4.0154827440609924E-3</v>
      </c>
      <c r="P276" s="8">
        <f>'COICOP - CO2'!P276/Population!P$5*1000</f>
        <v>5.2477540622225234E-3</v>
      </c>
      <c r="Q276" s="8">
        <f>'COICOP - CO2'!Q276/Population!Q$5*1000</f>
        <v>5.6486163157757488E-3</v>
      </c>
      <c r="R276" s="8">
        <f>'COICOP - CO2'!R276/Population!R$5*1000</f>
        <v>3.8268665787427932E-3</v>
      </c>
      <c r="S276" s="8">
        <f>'COICOP - CO2'!S276/Population!S$5*1000</f>
        <v>3.9792016367841097E-3</v>
      </c>
    </row>
    <row r="277" spans="2:19" x14ac:dyDescent="0.45">
      <c r="B277" s="3" t="s">
        <v>551</v>
      </c>
      <c r="C277" s="3" t="str">
        <f>[1]co2_COICOP!A276</f>
        <v>12.1.5.1 Hair products</v>
      </c>
      <c r="D277" s="8">
        <f>'COICOP - CO2'!D277/Population!D$5*1000</f>
        <v>4.3055864800014701E-3</v>
      </c>
      <c r="E277" s="8">
        <f>'COICOP - CO2'!E277/Population!E$5*1000</f>
        <v>3.2510612168651443E-3</v>
      </c>
      <c r="F277" s="8">
        <f>'COICOP - CO2'!F277/Population!F$5*1000</f>
        <v>3.9606339500267212E-3</v>
      </c>
      <c r="G277" s="8">
        <f>'COICOP - CO2'!G277/Population!G$5*1000</f>
        <v>3.5923104839620588E-3</v>
      </c>
      <c r="H277" s="8">
        <f>'COICOP - CO2'!H277/Population!H$5*1000</f>
        <v>3.9592893302399894E-3</v>
      </c>
      <c r="I277" s="8">
        <f>'COICOP - CO2'!I277/Population!I$5*1000</f>
        <v>5.0177924401201531E-3</v>
      </c>
      <c r="J277" s="8">
        <f>'COICOP - CO2'!J277/Population!J$5*1000</f>
        <v>4.7543938062318668E-3</v>
      </c>
      <c r="K277" s="8">
        <f>'COICOP - CO2'!K277/Population!K$5*1000</f>
        <v>4.3133807139231848E-3</v>
      </c>
      <c r="L277" s="8">
        <f>'COICOP - CO2'!L277/Population!L$5*1000</f>
        <v>3.0325629762853229E-3</v>
      </c>
      <c r="M277" s="8">
        <f>'COICOP - CO2'!M277/Population!M$5*1000</f>
        <v>4.2026097282473907E-3</v>
      </c>
      <c r="N277" s="8">
        <f>'COICOP - CO2'!N277/Population!N$5*1000</f>
        <v>5.2026404532971911E-3</v>
      </c>
      <c r="O277" s="8">
        <f>'COICOP - CO2'!O277/Population!O$5*1000</f>
        <v>3.9602792429369888E-3</v>
      </c>
      <c r="P277" s="8">
        <f>'COICOP - CO2'!P277/Population!P$5*1000</f>
        <v>4.1288045895398759E-3</v>
      </c>
      <c r="Q277" s="8">
        <f>'COICOP - CO2'!Q277/Population!Q$5*1000</f>
        <v>3.492080628624702E-3</v>
      </c>
      <c r="R277" s="8">
        <f>'COICOP - CO2'!R277/Population!R$5*1000</f>
        <v>3.9342059844250533E-3</v>
      </c>
      <c r="S277" s="8">
        <f>'COICOP - CO2'!S277/Population!S$5*1000</f>
        <v>3.527844117976262E-3</v>
      </c>
    </row>
    <row r="278" spans="2:19" x14ac:dyDescent="0.45">
      <c r="C278" s="3" t="str">
        <f>[1]co2_COICOP!A277</f>
        <v>12.1.5.2 Cosmetics and related accessories</v>
      </c>
      <c r="D278" s="8">
        <f>'COICOP - CO2'!D278/Population!D$5*1000</f>
        <v>1.3444717948552979E-2</v>
      </c>
      <c r="E278" s="8">
        <f>'COICOP - CO2'!E278/Population!E$5*1000</f>
        <v>9.0340659233470282E-3</v>
      </c>
      <c r="F278" s="8">
        <f>'COICOP - CO2'!F278/Population!F$5*1000</f>
        <v>1.1462604314216208E-2</v>
      </c>
      <c r="G278" s="8">
        <f>'COICOP - CO2'!G278/Population!G$5*1000</f>
        <v>1.3040705887800815E-2</v>
      </c>
      <c r="H278" s="8">
        <f>'COICOP - CO2'!H278/Population!H$5*1000</f>
        <v>1.2592114776134984E-2</v>
      </c>
      <c r="I278" s="8">
        <f>'COICOP - CO2'!I278/Population!I$5*1000</f>
        <v>1.9149433759583206E-2</v>
      </c>
      <c r="J278" s="8">
        <f>'COICOP - CO2'!J278/Population!J$5*1000</f>
        <v>1.8973760584634524E-2</v>
      </c>
      <c r="K278" s="8">
        <f>'COICOP - CO2'!K278/Population!K$5*1000</f>
        <v>1.696906534180161E-2</v>
      </c>
      <c r="L278" s="8">
        <f>'COICOP - CO2'!L278/Population!L$5*1000</f>
        <v>1.038839210945006E-2</v>
      </c>
      <c r="M278" s="8">
        <f>'COICOP - CO2'!M278/Population!M$5*1000</f>
        <v>1.581470885455925E-2</v>
      </c>
      <c r="N278" s="8">
        <f>'COICOP - CO2'!N278/Population!N$5*1000</f>
        <v>1.9486314056752618E-2</v>
      </c>
      <c r="O278" s="8">
        <f>'COICOP - CO2'!O278/Population!O$5*1000</f>
        <v>1.7043816375285469E-2</v>
      </c>
      <c r="P278" s="8">
        <f>'COICOP - CO2'!P278/Population!P$5*1000</f>
        <v>1.9639800551073623E-2</v>
      </c>
      <c r="Q278" s="8">
        <f>'COICOP - CO2'!Q278/Population!Q$5*1000</f>
        <v>1.6271434104201652E-2</v>
      </c>
      <c r="R278" s="8">
        <f>'COICOP - CO2'!R278/Population!R$5*1000</f>
        <v>1.4905520041554716E-2</v>
      </c>
      <c r="S278" s="8">
        <f>'COICOP - CO2'!S278/Population!S$5*1000</f>
        <v>1.6209145631120823E-2</v>
      </c>
    </row>
    <row r="279" spans="2:19" x14ac:dyDescent="0.45">
      <c r="C279" s="3" t="str">
        <f>[1]co2_COICOP!A278</f>
        <v>12.1.5.3 Electrical appliances for personal care</v>
      </c>
      <c r="D279" s="8">
        <f>'COICOP - CO2'!D279/Population!D$5*1000</f>
        <v>8.1128597311465843E-4</v>
      </c>
      <c r="E279" s="8">
        <f>'COICOP - CO2'!E279/Population!E$5*1000</f>
        <v>1.3464381311512434E-3</v>
      </c>
      <c r="F279" s="8">
        <f>'COICOP - CO2'!F279/Population!F$5*1000</f>
        <v>2.2418995089919379E-3</v>
      </c>
      <c r="G279" s="8">
        <f>'COICOP - CO2'!G279/Population!G$5*1000</f>
        <v>2.4055648713882886E-3</v>
      </c>
      <c r="H279" s="8">
        <f>'COICOP - CO2'!H279/Population!H$5*1000</f>
        <v>1.4648440049826108E-3</v>
      </c>
      <c r="I279" s="8">
        <f>'COICOP - CO2'!I279/Population!I$5*1000</f>
        <v>6.4965358863291849E-4</v>
      </c>
      <c r="J279" s="8">
        <f>'COICOP - CO2'!J279/Population!J$5*1000</f>
        <v>1.5116391391709061E-3</v>
      </c>
      <c r="K279" s="8">
        <f>'COICOP - CO2'!K279/Population!K$5*1000</f>
        <v>1.9051250009611907E-3</v>
      </c>
      <c r="L279" s="8">
        <f>'COICOP - CO2'!L279/Population!L$5*1000</f>
        <v>8.1781197540947812E-4</v>
      </c>
      <c r="M279" s="8">
        <f>'COICOP - CO2'!M279/Population!M$5*1000</f>
        <v>5.8800341581506199E-4</v>
      </c>
      <c r="N279" s="8">
        <f>'COICOP - CO2'!N279/Population!N$5*1000</f>
        <v>6.7118700711098103E-4</v>
      </c>
      <c r="O279" s="8">
        <f>'COICOP - CO2'!O279/Population!O$5*1000</f>
        <v>9.4196972079510987E-4</v>
      </c>
      <c r="P279" s="8">
        <f>'COICOP - CO2'!P279/Population!P$5*1000</f>
        <v>4.255056475777905E-3</v>
      </c>
      <c r="Q279" s="8">
        <f>'COICOP - CO2'!Q279/Population!Q$5*1000</f>
        <v>1.2778178336033271E-3</v>
      </c>
      <c r="R279" s="8">
        <f>'COICOP - CO2'!R279/Population!R$5*1000</f>
        <v>1.0252489762369644E-3</v>
      </c>
      <c r="S279" s="8">
        <f>'COICOP - CO2'!S279/Population!S$5*1000</f>
        <v>1.5782695404340987E-3</v>
      </c>
    </row>
    <row r="280" spans="2:19" x14ac:dyDescent="0.45">
      <c r="B280" s="3" t="s">
        <v>552</v>
      </c>
      <c r="C280" s="3" t="str">
        <f>[1]co2_COICOP!A279</f>
        <v>12.2.1.1 Jewellery clocks and watches and other personal effects</v>
      </c>
      <c r="D280" s="8">
        <f>'COICOP - CO2'!D280/Population!D$5*1000</f>
        <v>2.1989234574917825E-2</v>
      </c>
      <c r="E280" s="8">
        <f>'COICOP - CO2'!E280/Population!E$5*1000</f>
        <v>3.0198312476464349E-2</v>
      </c>
      <c r="F280" s="8">
        <f>'COICOP - CO2'!F280/Population!F$5*1000</f>
        <v>1.5691187776250712E-2</v>
      </c>
      <c r="G280" s="8">
        <f>'COICOP - CO2'!G280/Population!G$5*1000</f>
        <v>2.9944661866560029E-2</v>
      </c>
      <c r="H280" s="8">
        <f>'COICOP - CO2'!H280/Population!H$5*1000</f>
        <v>2.6943101579653451E-2</v>
      </c>
      <c r="I280" s="8">
        <f>'COICOP - CO2'!I280/Population!I$5*1000</f>
        <v>3.580173362392565E-2</v>
      </c>
      <c r="J280" s="8">
        <f>'COICOP - CO2'!J280/Population!J$5*1000</f>
        <v>3.2990506759345832E-2</v>
      </c>
      <c r="K280" s="8">
        <f>'COICOP - CO2'!K280/Population!K$5*1000</f>
        <v>4.2759808426107944E-2</v>
      </c>
      <c r="L280" s="8">
        <f>'COICOP - CO2'!L280/Population!L$5*1000</f>
        <v>1.164355453975361E-2</v>
      </c>
      <c r="M280" s="8">
        <f>'COICOP - CO2'!M280/Population!M$5*1000</f>
        <v>2.1987044985373839E-2</v>
      </c>
      <c r="N280" s="8">
        <f>'COICOP - CO2'!N280/Population!N$5*1000</f>
        <v>1.6390880432999803E-2</v>
      </c>
      <c r="O280" s="8">
        <f>'COICOP - CO2'!O280/Population!O$5*1000</f>
        <v>2.7570163815096548E-2</v>
      </c>
      <c r="P280" s="8">
        <f>'COICOP - CO2'!P280/Population!P$5*1000</f>
        <v>1.8668009596982546E-2</v>
      </c>
      <c r="Q280" s="8">
        <f>'COICOP - CO2'!Q280/Population!Q$5*1000</f>
        <v>2.9789122191962513E-2</v>
      </c>
      <c r="R280" s="8">
        <f>'COICOP - CO2'!R280/Population!R$5*1000</f>
        <v>1.9037511537910903E-2</v>
      </c>
      <c r="S280" s="8">
        <f>'COICOP - CO2'!S280/Population!S$5*1000</f>
        <v>2.0147205852355108E-2</v>
      </c>
    </row>
    <row r="281" spans="2:19" x14ac:dyDescent="0.45">
      <c r="C281" s="3" t="str">
        <f>[1]co2_COICOP!A280</f>
        <v>12.2.1.2 Leather and travel goods</v>
      </c>
      <c r="D281" s="8">
        <f>'COICOP - CO2'!D281/Population!D$5*1000</f>
        <v>1.3534824851088071E-2</v>
      </c>
      <c r="E281" s="8">
        <f>'COICOP - CO2'!E281/Population!E$5*1000</f>
        <v>9.8761206527715924E-3</v>
      </c>
      <c r="F281" s="8">
        <f>'COICOP - CO2'!F281/Population!F$5*1000</f>
        <v>1.0419424656262883E-2</v>
      </c>
      <c r="G281" s="8">
        <f>'COICOP - CO2'!G281/Population!G$5*1000</f>
        <v>9.9204459126048007E-3</v>
      </c>
      <c r="H281" s="8">
        <f>'COICOP - CO2'!H281/Population!H$5*1000</f>
        <v>1.0072910330794679E-2</v>
      </c>
      <c r="I281" s="8">
        <f>'COICOP - CO2'!I281/Population!I$5*1000</f>
        <v>9.8599772172777884E-3</v>
      </c>
      <c r="J281" s="8">
        <f>'COICOP - CO2'!J281/Population!J$5*1000</f>
        <v>1.041786999245072E-2</v>
      </c>
      <c r="K281" s="8">
        <f>'COICOP - CO2'!K281/Population!K$5*1000</f>
        <v>5.9216129477595901E-3</v>
      </c>
      <c r="L281" s="8">
        <f>'COICOP - CO2'!L281/Population!L$5*1000</f>
        <v>8.3083544303819978E-3</v>
      </c>
      <c r="M281" s="8">
        <f>'COICOP - CO2'!M281/Population!M$5*1000</f>
        <v>9.9237469122147714E-3</v>
      </c>
      <c r="N281" s="8">
        <f>'COICOP - CO2'!N281/Population!N$5*1000</f>
        <v>1.9051621325707976E-2</v>
      </c>
      <c r="O281" s="8">
        <f>'COICOP - CO2'!O281/Population!O$5*1000</f>
        <v>1.4047078560575278E-2</v>
      </c>
      <c r="P281" s="8">
        <f>'COICOP - CO2'!P281/Population!P$5*1000</f>
        <v>1.8199870626316072E-2</v>
      </c>
      <c r="Q281" s="8">
        <f>'COICOP - CO2'!Q281/Population!Q$5*1000</f>
        <v>8.2943697335595996E-3</v>
      </c>
      <c r="R281" s="8">
        <f>'COICOP - CO2'!R281/Population!R$5*1000</f>
        <v>1.0202018232645353E-2</v>
      </c>
      <c r="S281" s="8">
        <f>'COICOP - CO2'!S281/Population!S$5*1000</f>
        <v>1.242454971207046E-2</v>
      </c>
    </row>
    <row r="282" spans="2:19" x14ac:dyDescent="0.45">
      <c r="C282" s="3" t="str">
        <f>[1]co2_COICOP!A281</f>
        <v>12.2.1.3 Sunglasses</v>
      </c>
      <c r="D282" s="8">
        <f>'COICOP - CO2'!D282/Population!D$5*1000</f>
        <v>2.0749527837331332E-3</v>
      </c>
      <c r="E282" s="8">
        <f>'COICOP - CO2'!E282/Population!E$5*1000</f>
        <v>3.9338924834292849E-3</v>
      </c>
      <c r="F282" s="8">
        <f>'COICOP - CO2'!F282/Population!F$5*1000</f>
        <v>1.6696059213881218E-3</v>
      </c>
      <c r="G282" s="8">
        <f>'COICOP - CO2'!G282/Population!G$5*1000</f>
        <v>3.5989270749433649E-3</v>
      </c>
      <c r="H282" s="8">
        <f>'COICOP - CO2'!H282/Population!H$5*1000</f>
        <v>1.5615482440021493E-3</v>
      </c>
      <c r="I282" s="8">
        <f>'COICOP - CO2'!I282/Population!I$5*1000</f>
        <v>1.2967401334972623E-3</v>
      </c>
      <c r="J282" s="8">
        <f>'COICOP - CO2'!J282/Population!J$5*1000</f>
        <v>9.6041503445059196E-4</v>
      </c>
      <c r="K282" s="8">
        <f>'COICOP - CO2'!K282/Population!K$5*1000</f>
        <v>1.1032880759601182E-3</v>
      </c>
      <c r="L282" s="8">
        <f>'COICOP - CO2'!L282/Population!L$5*1000</f>
        <v>1.5939023530910663E-3</v>
      </c>
      <c r="M282" s="8">
        <f>'COICOP - CO2'!M282/Population!M$5*1000</f>
        <v>1.3247603664187348E-4</v>
      </c>
      <c r="N282" s="8">
        <f>'COICOP - CO2'!N282/Population!N$5*1000</f>
        <v>2.4343946415301995E-3</v>
      </c>
      <c r="O282" s="8">
        <f>'COICOP - CO2'!O282/Population!O$5*1000</f>
        <v>1.3224317630131498E-3</v>
      </c>
      <c r="P282" s="8">
        <f>'COICOP - CO2'!P282/Population!P$5*1000</f>
        <v>3.0760317749921255E-3</v>
      </c>
      <c r="Q282" s="8">
        <f>'COICOP - CO2'!Q282/Population!Q$5*1000</f>
        <v>2.5520074145013102E-4</v>
      </c>
      <c r="R282" s="8">
        <f>'COICOP - CO2'!R282/Population!R$5*1000</f>
        <v>8.9369341595364976E-4</v>
      </c>
      <c r="S282" s="8">
        <f>'COICOP - CO2'!S282/Population!S$5*1000</f>
        <v>1.1651905620833124E-3</v>
      </c>
    </row>
    <row r="283" spans="2:19" x14ac:dyDescent="0.45">
      <c r="B283" s="3" t="s">
        <v>553</v>
      </c>
      <c r="C283" s="3" t="str">
        <f>[1]co2_COICOP!A282</f>
        <v>12.2.2.1 Baby equipment</v>
      </c>
      <c r="D283" s="8">
        <f>'COICOP - CO2'!D283/Population!D$5*1000</f>
        <v>2.6456642552695779E-3</v>
      </c>
      <c r="E283" s="8">
        <f>'COICOP - CO2'!E283/Population!E$5*1000</f>
        <v>2.5689438696204175E-3</v>
      </c>
      <c r="F283" s="8">
        <f>'COICOP - CO2'!F283/Population!F$5*1000</f>
        <v>1.7865203471252591E-3</v>
      </c>
      <c r="G283" s="8">
        <f>'COICOP - CO2'!G283/Population!G$5*1000</f>
        <v>1.2895054683511838E-3</v>
      </c>
      <c r="H283" s="8">
        <f>'COICOP - CO2'!H283/Population!H$5*1000</f>
        <v>1.6054610015475768E-3</v>
      </c>
      <c r="I283" s="8">
        <f>'COICOP - CO2'!I283/Population!I$5*1000</f>
        <v>1.3348988304431337E-3</v>
      </c>
      <c r="J283" s="8">
        <f>'COICOP - CO2'!J283/Population!J$5*1000</f>
        <v>2.0093392689094968E-3</v>
      </c>
      <c r="K283" s="8">
        <f>'COICOP - CO2'!K283/Population!K$5*1000</f>
        <v>3.018339606593875E-3</v>
      </c>
      <c r="L283" s="8">
        <f>'COICOP - CO2'!L283/Population!L$5*1000</f>
        <v>1.6819800478049869E-4</v>
      </c>
      <c r="M283" s="8">
        <f>'COICOP - CO2'!M283/Population!M$5*1000</f>
        <v>1.7268839822130665E-3</v>
      </c>
      <c r="N283" s="8">
        <f>'COICOP - CO2'!N283/Population!N$5*1000</f>
        <v>3.1533038276361858E-3</v>
      </c>
      <c r="O283" s="8">
        <f>'COICOP - CO2'!O283/Population!O$5*1000</f>
        <v>6.9843139251184042E-4</v>
      </c>
      <c r="P283" s="8">
        <f>'COICOP - CO2'!P283/Population!P$5*1000</f>
        <v>4.0493189994039491E-4</v>
      </c>
      <c r="Q283" s="8">
        <f>'COICOP - CO2'!Q283/Population!Q$5*1000</f>
        <v>7.3699058058782405E-5</v>
      </c>
      <c r="R283" s="8">
        <f>'COICOP - CO2'!R283/Population!R$5*1000</f>
        <v>2.1010009735670963E-3</v>
      </c>
      <c r="S283" s="8">
        <f>'COICOP - CO2'!S283/Population!S$5*1000</f>
        <v>1.8158337735693548E-3</v>
      </c>
    </row>
    <row r="284" spans="2:19" x14ac:dyDescent="0.45">
      <c r="C284" s="3" t="str">
        <f>[1]co2_COICOP!A283</f>
        <v>12.2.2.2 Prams, pram accessories</v>
      </c>
      <c r="D284" s="8">
        <f>'COICOP - CO2'!D284/Population!D$5*1000</f>
        <v>1.735420673102293E-3</v>
      </c>
      <c r="E284" s="8">
        <f>'COICOP - CO2'!E284/Population!E$5*1000</f>
        <v>2.1278491564193479E-4</v>
      </c>
      <c r="F284" s="8">
        <f>'COICOP - CO2'!F284/Population!F$5*1000</f>
        <v>2.0875707457731142E-3</v>
      </c>
      <c r="G284" s="8">
        <f>'COICOP - CO2'!G284/Population!G$5*1000</f>
        <v>2.2437441973102248E-3</v>
      </c>
      <c r="H284" s="8">
        <f>'COICOP - CO2'!H284/Population!H$5*1000</f>
        <v>1.5685310374177087E-5</v>
      </c>
      <c r="I284" s="8">
        <f>'COICOP - CO2'!I284/Population!I$5*1000</f>
        <v>1.0455518134939086E-3</v>
      </c>
      <c r="J284" s="8">
        <f>'COICOP - CO2'!J284/Population!J$5*1000</f>
        <v>3.1192372441735278E-5</v>
      </c>
      <c r="K284" s="8">
        <f>'COICOP - CO2'!K284/Population!K$5*1000</f>
        <v>4.0141804580267064E-4</v>
      </c>
      <c r="L284" s="8">
        <f>'COICOP - CO2'!L284/Population!L$5*1000</f>
        <v>9.3556339418163738E-5</v>
      </c>
      <c r="M284" s="8">
        <f>'COICOP - CO2'!M284/Population!M$5*1000</f>
        <v>0</v>
      </c>
      <c r="N284" s="8">
        <f>'COICOP - CO2'!N284/Population!N$5*1000</f>
        <v>7.704812537529214E-4</v>
      </c>
      <c r="O284" s="8">
        <f>'COICOP - CO2'!O284/Population!O$5*1000</f>
        <v>0</v>
      </c>
      <c r="P284" s="8">
        <f>'COICOP - CO2'!P284/Population!P$5*1000</f>
        <v>9.1733488156770578E-4</v>
      </c>
      <c r="Q284" s="8">
        <f>'COICOP - CO2'!Q284/Population!Q$5*1000</f>
        <v>4.3104206350474256E-4</v>
      </c>
      <c r="R284" s="8">
        <f>'COICOP - CO2'!R284/Population!R$5*1000</f>
        <v>2.1485118952272462E-3</v>
      </c>
      <c r="S284" s="8">
        <f>'COICOP - CO2'!S284/Population!S$5*1000</f>
        <v>2.7792164703243911E-3</v>
      </c>
    </row>
    <row r="285" spans="2:19" x14ac:dyDescent="0.45">
      <c r="C285" s="3" t="str">
        <f>[1]co2_COICOP!A284</f>
        <v>12.2.2.3 Repairs to personal goods</v>
      </c>
      <c r="D285" s="8">
        <f>'COICOP - CO2'!D285/Population!D$5*1000</f>
        <v>4.9473661636379536E-4</v>
      </c>
      <c r="E285" s="8">
        <f>'COICOP - CO2'!E285/Population!E$5*1000</f>
        <v>1.2188816964151942E-3</v>
      </c>
      <c r="F285" s="8">
        <f>'COICOP - CO2'!F285/Population!F$5*1000</f>
        <v>0</v>
      </c>
      <c r="G285" s="8">
        <f>'COICOP - CO2'!G285/Population!G$5*1000</f>
        <v>1.9700123404274711E-3</v>
      </c>
      <c r="H285" s="8">
        <f>'COICOP - CO2'!H285/Population!H$5*1000</f>
        <v>1.4774665427140908E-4</v>
      </c>
      <c r="I285" s="8">
        <f>'COICOP - CO2'!I285/Population!I$5*1000</f>
        <v>9.0885347143245595E-4</v>
      </c>
      <c r="J285" s="8">
        <f>'COICOP - CO2'!J285/Population!J$5*1000</f>
        <v>0</v>
      </c>
      <c r="K285" s="8">
        <f>'COICOP - CO2'!K285/Population!K$5*1000</f>
        <v>3.6054575820902392E-4</v>
      </c>
      <c r="L285" s="8">
        <f>'COICOP - CO2'!L285/Population!L$5*1000</f>
        <v>1.9600071975588217E-4</v>
      </c>
      <c r="M285" s="8">
        <f>'COICOP - CO2'!M285/Population!M$5*1000</f>
        <v>8.1773992952705987E-4</v>
      </c>
      <c r="N285" s="8">
        <f>'COICOP - CO2'!N285/Population!N$5*1000</f>
        <v>8.7241532390976097E-4</v>
      </c>
      <c r="O285" s="8">
        <f>'COICOP - CO2'!O285/Population!O$5*1000</f>
        <v>7.8485704048968455E-4</v>
      </c>
      <c r="P285" s="8">
        <f>'COICOP - CO2'!P285/Population!P$5*1000</f>
        <v>8.1869659969975708E-5</v>
      </c>
      <c r="Q285" s="8">
        <f>'COICOP - CO2'!Q285/Population!Q$5*1000</f>
        <v>3.107113230495381E-4</v>
      </c>
      <c r="R285" s="8">
        <f>'COICOP - CO2'!R285/Population!R$5*1000</f>
        <v>1.3402376431210573E-3</v>
      </c>
      <c r="S285" s="8">
        <f>'COICOP - CO2'!S285/Population!S$5*1000</f>
        <v>2.852028289137274E-4</v>
      </c>
    </row>
    <row r="286" spans="2:19" x14ac:dyDescent="0.45">
      <c r="B286" s="3" t="s">
        <v>554</v>
      </c>
      <c r="C286" s="3" t="str">
        <f>[1]co2_COICOP!A285</f>
        <v>12.3.1.1 Residential homes</v>
      </c>
      <c r="D286" s="8">
        <f>'COICOP - CO2'!D286/Population!D$5*1000</f>
        <v>9.895725087659638E-4</v>
      </c>
      <c r="E286" s="8">
        <f>'COICOP - CO2'!E286/Population!E$5*1000</f>
        <v>0</v>
      </c>
      <c r="F286" s="8">
        <f>'COICOP - CO2'!F286/Population!F$5*1000</f>
        <v>0</v>
      </c>
      <c r="G286" s="8">
        <f>'COICOP - CO2'!G286/Population!G$5*1000</f>
        <v>0</v>
      </c>
      <c r="H286" s="8">
        <f>'COICOP - CO2'!H286/Population!H$5*1000</f>
        <v>0</v>
      </c>
      <c r="I286" s="8">
        <f>'COICOP - CO2'!I286/Population!I$5*1000</f>
        <v>0</v>
      </c>
      <c r="J286" s="8">
        <f>'COICOP - CO2'!J286/Population!J$5*1000</f>
        <v>3.3802714337551656E-4</v>
      </c>
      <c r="K286" s="8">
        <f>'COICOP - CO2'!K286/Population!K$5*1000</f>
        <v>0</v>
      </c>
      <c r="L286" s="8">
        <f>'COICOP - CO2'!L286/Population!L$5*1000</f>
        <v>0</v>
      </c>
      <c r="M286" s="8">
        <f>'COICOP - CO2'!M286/Population!M$5*1000</f>
        <v>0</v>
      </c>
      <c r="N286" s="8">
        <f>'COICOP - CO2'!N286/Population!N$5*1000</f>
        <v>0</v>
      </c>
      <c r="O286" s="8">
        <f>'COICOP - CO2'!O286/Population!O$5*1000</f>
        <v>0</v>
      </c>
      <c r="P286" s="8">
        <f>'COICOP - CO2'!P286/Population!P$5*1000</f>
        <v>0</v>
      </c>
      <c r="Q286" s="8">
        <f>'COICOP - CO2'!Q286/Population!Q$5*1000</f>
        <v>0</v>
      </c>
      <c r="R286" s="8">
        <f>'COICOP - CO2'!R286/Population!R$5*1000</f>
        <v>0</v>
      </c>
      <c r="S286" s="8">
        <f>'COICOP - CO2'!S286/Population!S$5*1000</f>
        <v>0</v>
      </c>
    </row>
    <row r="287" spans="2:19" x14ac:dyDescent="0.45">
      <c r="C287" s="3" t="str">
        <f>[1]co2_COICOP!A286</f>
        <v>12.3.1.2 Home help</v>
      </c>
      <c r="D287" s="8">
        <f>'COICOP - CO2'!D287/Population!D$5*1000</f>
        <v>5.5771478785046234E-4</v>
      </c>
      <c r="E287" s="8">
        <f>'COICOP - CO2'!E287/Population!E$5*1000</f>
        <v>4.7525661539319573E-4</v>
      </c>
      <c r="F287" s="8">
        <f>'COICOP - CO2'!F287/Population!F$5*1000</f>
        <v>1.3867763653424786E-3</v>
      </c>
      <c r="G287" s="8">
        <f>'COICOP - CO2'!G287/Population!G$5*1000</f>
        <v>1.506724980753557E-3</v>
      </c>
      <c r="H287" s="8">
        <f>'COICOP - CO2'!H287/Population!H$5*1000</f>
        <v>7.3990161206322817E-4</v>
      </c>
      <c r="I287" s="8">
        <f>'COICOP - CO2'!I287/Population!I$5*1000</f>
        <v>1.2073137738153725E-3</v>
      </c>
      <c r="J287" s="8">
        <f>'COICOP - CO2'!J287/Population!J$5*1000</f>
        <v>1.7594705892373067E-3</v>
      </c>
      <c r="K287" s="8">
        <f>'COICOP - CO2'!K287/Population!K$5*1000</f>
        <v>1.7002543366814528E-4</v>
      </c>
      <c r="L287" s="8">
        <f>'COICOP - CO2'!L287/Population!L$5*1000</f>
        <v>7.6040040524318639E-4</v>
      </c>
      <c r="M287" s="8">
        <f>'COICOP - CO2'!M287/Population!M$5*1000</f>
        <v>4.6470794846880398E-3</v>
      </c>
      <c r="N287" s="8">
        <f>'COICOP - CO2'!N287/Population!N$5*1000</f>
        <v>2.0989941034735074E-3</v>
      </c>
      <c r="O287" s="8">
        <f>'COICOP - CO2'!O287/Population!O$5*1000</f>
        <v>2.6420617758676339E-4</v>
      </c>
      <c r="P287" s="8">
        <f>'COICOP - CO2'!P287/Population!P$5*1000</f>
        <v>4.0225849817710738E-4</v>
      </c>
      <c r="Q287" s="8">
        <f>'COICOP - CO2'!Q287/Population!Q$5*1000</f>
        <v>0</v>
      </c>
      <c r="R287" s="8">
        <f>'COICOP - CO2'!R287/Population!R$5*1000</f>
        <v>0</v>
      </c>
      <c r="S287" s="8">
        <f>'COICOP - CO2'!S287/Population!S$5*1000</f>
        <v>6.7264727021412157E-3</v>
      </c>
    </row>
    <row r="288" spans="2:19" x14ac:dyDescent="0.45">
      <c r="C288" s="3" t="str">
        <f>[1]co2_COICOP!A287</f>
        <v>12.3.1.3 Nursery, creche, playschools</v>
      </c>
      <c r="D288" s="8">
        <f>'COICOP - CO2'!D288/Population!D$5*1000</f>
        <v>7.8431144138577727E-3</v>
      </c>
      <c r="E288" s="8">
        <f>'COICOP - CO2'!E288/Population!E$5*1000</f>
        <v>6.7862775265564714E-3</v>
      </c>
      <c r="F288" s="8">
        <f>'COICOP - CO2'!F288/Population!F$5*1000</f>
        <v>1.0879508607742418E-2</v>
      </c>
      <c r="G288" s="8">
        <f>'COICOP - CO2'!G288/Population!G$5*1000</f>
        <v>8.7409076934058458E-3</v>
      </c>
      <c r="H288" s="8">
        <f>'COICOP - CO2'!H288/Population!H$5*1000</f>
        <v>2.7790981510376423E-3</v>
      </c>
      <c r="I288" s="8">
        <f>'COICOP - CO2'!I288/Population!I$5*1000</f>
        <v>7.7820222723959579E-5</v>
      </c>
      <c r="J288" s="8">
        <f>'COICOP - CO2'!J288/Population!J$5*1000</f>
        <v>6.952506689824311E-4</v>
      </c>
      <c r="K288" s="8">
        <f>'COICOP - CO2'!K288/Population!K$5*1000</f>
        <v>1.1452643094304469E-2</v>
      </c>
      <c r="L288" s="8">
        <f>'COICOP - CO2'!L288/Population!L$5*1000</f>
        <v>7.6753875239147134E-3</v>
      </c>
      <c r="M288" s="8">
        <f>'COICOP - CO2'!M288/Population!M$5*1000</f>
        <v>1.1737316362503577E-2</v>
      </c>
      <c r="N288" s="8">
        <f>'COICOP - CO2'!N288/Population!N$5*1000</f>
        <v>9.4906015738305972E-3</v>
      </c>
      <c r="O288" s="8">
        <f>'COICOP - CO2'!O288/Population!O$5*1000</f>
        <v>1.0803805350923552E-2</v>
      </c>
      <c r="P288" s="8">
        <f>'COICOP - CO2'!P288/Population!P$5*1000</f>
        <v>3.7663303717545612E-3</v>
      </c>
      <c r="Q288" s="8">
        <f>'COICOP - CO2'!Q288/Population!Q$5*1000</f>
        <v>2.5299978599166235E-2</v>
      </c>
      <c r="R288" s="8">
        <f>'COICOP - CO2'!R288/Population!R$5*1000</f>
        <v>1.1552351162320982E-2</v>
      </c>
      <c r="S288" s="8">
        <f>'COICOP - CO2'!S288/Population!S$5*1000</f>
        <v>1.3452309853141E-2</v>
      </c>
    </row>
    <row r="289" spans="2:19" x14ac:dyDescent="0.45">
      <c r="C289" s="3" t="str">
        <f>[1]co2_COICOP!A288</f>
        <v>12.3.1.4 Child care payments</v>
      </c>
      <c r="D289" s="8">
        <f>'COICOP - CO2'!D289/Population!D$5*1000</f>
        <v>2.5996627804359095E-2</v>
      </c>
      <c r="E289" s="8">
        <f>'COICOP - CO2'!E289/Population!E$5*1000</f>
        <v>2.889890598581174E-2</v>
      </c>
      <c r="F289" s="8">
        <f>'COICOP - CO2'!F289/Population!F$5*1000</f>
        <v>1.3804665015686167E-2</v>
      </c>
      <c r="G289" s="8">
        <f>'COICOP - CO2'!G289/Population!G$5*1000</f>
        <v>1.1248188636061668E-2</v>
      </c>
      <c r="H289" s="8">
        <f>'COICOP - CO2'!H289/Population!H$5*1000</f>
        <v>1.6621416519698378E-2</v>
      </c>
      <c r="I289" s="8">
        <f>'COICOP - CO2'!I289/Population!I$5*1000</f>
        <v>1.82955539289828E-2</v>
      </c>
      <c r="J289" s="8">
        <f>'COICOP - CO2'!J289/Population!J$5*1000</f>
        <v>1.0581778361683482E-2</v>
      </c>
      <c r="K289" s="8">
        <f>'COICOP - CO2'!K289/Population!K$5*1000</f>
        <v>3.2850681157227897E-2</v>
      </c>
      <c r="L289" s="8">
        <f>'COICOP - CO2'!L289/Population!L$5*1000</f>
        <v>3.0610291662655643E-2</v>
      </c>
      <c r="M289" s="8">
        <f>'COICOP - CO2'!M289/Population!M$5*1000</f>
        <v>3.1001777898354593E-2</v>
      </c>
      <c r="N289" s="8">
        <f>'COICOP - CO2'!N289/Population!N$5*1000</f>
        <v>2.5846784389315695E-2</v>
      </c>
      <c r="O289" s="8">
        <f>'COICOP - CO2'!O289/Population!O$5*1000</f>
        <v>1.0273491040525469E-2</v>
      </c>
      <c r="P289" s="8">
        <f>'COICOP - CO2'!P289/Population!P$5*1000</f>
        <v>1.5501945919807403E-2</v>
      </c>
      <c r="Q289" s="8">
        <f>'COICOP - CO2'!Q289/Population!Q$5*1000</f>
        <v>3.2404388628559329E-2</v>
      </c>
      <c r="R289" s="8">
        <f>'COICOP - CO2'!R289/Population!R$5*1000</f>
        <v>5.0974070658561271E-2</v>
      </c>
      <c r="S289" s="8">
        <f>'COICOP - CO2'!S289/Population!S$5*1000</f>
        <v>1.7103835728614476E-2</v>
      </c>
    </row>
    <row r="290" spans="2:19" x14ac:dyDescent="0.45">
      <c r="B290" s="3" t="s">
        <v>555</v>
      </c>
      <c r="C290" s="3" t="str">
        <f>[1]co2_COICOP!A289</f>
        <v>12.4.1.1 Structure insurance</v>
      </c>
      <c r="D290" s="8">
        <f>'COICOP - CO2'!D290/Population!D$5*1000</f>
        <v>1.6677189684006267E-2</v>
      </c>
      <c r="E290" s="8">
        <f>'COICOP - CO2'!E290/Population!E$5*1000</f>
        <v>1.1169914560073347E-2</v>
      </c>
      <c r="F290" s="8">
        <f>'COICOP - CO2'!F290/Population!F$5*1000</f>
        <v>1.5588639447288669E-2</v>
      </c>
      <c r="G290" s="8">
        <f>'COICOP - CO2'!G290/Population!G$5*1000</f>
        <v>1.3486117737426072E-2</v>
      </c>
      <c r="H290" s="8">
        <f>'COICOP - CO2'!H290/Population!H$5*1000</f>
        <v>1.6233970205309936E-2</v>
      </c>
      <c r="I290" s="8">
        <f>'COICOP - CO2'!I290/Population!I$5*1000</f>
        <v>1.5518451432200932E-2</v>
      </c>
      <c r="J290" s="8">
        <f>'COICOP - CO2'!J290/Population!J$5*1000</f>
        <v>1.623481005695869E-2</v>
      </c>
      <c r="K290" s="8">
        <f>'COICOP - CO2'!K290/Population!K$5*1000</f>
        <v>1.3384012922944636E-2</v>
      </c>
      <c r="L290" s="8">
        <f>'COICOP - CO2'!L290/Population!L$5*1000</f>
        <v>9.889591141491896E-3</v>
      </c>
      <c r="M290" s="8">
        <f>'COICOP - CO2'!M290/Population!M$5*1000</f>
        <v>1.2116156030891429E-2</v>
      </c>
      <c r="N290" s="8">
        <f>'COICOP - CO2'!N290/Population!N$5*1000</f>
        <v>1.1190856436267759E-2</v>
      </c>
      <c r="O290" s="8">
        <f>'COICOP - CO2'!O290/Population!O$5*1000</f>
        <v>9.2507975342577993E-3</v>
      </c>
      <c r="P290" s="8">
        <f>'COICOP - CO2'!P290/Population!P$5*1000</f>
        <v>1.0107896573351493E-2</v>
      </c>
      <c r="Q290" s="8">
        <f>'COICOP - CO2'!Q290/Population!Q$5*1000</f>
        <v>1.2381451616150767E-2</v>
      </c>
      <c r="R290" s="8">
        <f>'COICOP - CO2'!R290/Population!R$5*1000</f>
        <v>9.6501827389388495E-3</v>
      </c>
      <c r="S290" s="8">
        <f>'COICOP - CO2'!S290/Population!S$5*1000</f>
        <v>9.5986545637257014E-3</v>
      </c>
    </row>
    <row r="291" spans="2:19" x14ac:dyDescent="0.45">
      <c r="C291" s="3" t="str">
        <f>[1]co2_COICOP!A290</f>
        <v>12.4.1.2 Contents insurance</v>
      </c>
      <c r="D291" s="8">
        <f>'COICOP - CO2'!D291/Population!D$5*1000</f>
        <v>2.0295013458800176E-2</v>
      </c>
      <c r="E291" s="8">
        <f>'COICOP - CO2'!E291/Population!E$5*1000</f>
        <v>1.3344146205553596E-2</v>
      </c>
      <c r="F291" s="8">
        <f>'COICOP - CO2'!F291/Population!F$5*1000</f>
        <v>1.7218057983986543E-2</v>
      </c>
      <c r="G291" s="8">
        <f>'COICOP - CO2'!G291/Population!G$5*1000</f>
        <v>2.0483702743072502E-2</v>
      </c>
      <c r="H291" s="8">
        <f>'COICOP - CO2'!H291/Population!H$5*1000</f>
        <v>1.3756629232216891E-2</v>
      </c>
      <c r="I291" s="8">
        <f>'COICOP - CO2'!I291/Population!I$5*1000</f>
        <v>1.4999535329873744E-2</v>
      </c>
      <c r="J291" s="8">
        <f>'COICOP - CO2'!J291/Population!J$5*1000</f>
        <v>1.4888001599774301E-2</v>
      </c>
      <c r="K291" s="8">
        <f>'COICOP - CO2'!K291/Population!K$5*1000</f>
        <v>1.4546188672830132E-2</v>
      </c>
      <c r="L291" s="8">
        <f>'COICOP - CO2'!L291/Population!L$5*1000</f>
        <v>1.0967169559515834E-2</v>
      </c>
      <c r="M291" s="8">
        <f>'COICOP - CO2'!M291/Population!M$5*1000</f>
        <v>1.1790042531519194E-2</v>
      </c>
      <c r="N291" s="8">
        <f>'COICOP - CO2'!N291/Population!N$5*1000</f>
        <v>9.986974252747546E-3</v>
      </c>
      <c r="O291" s="8">
        <f>'COICOP - CO2'!O291/Population!O$5*1000</f>
        <v>8.7235787997235279E-3</v>
      </c>
      <c r="P291" s="8">
        <f>'COICOP - CO2'!P291/Population!P$5*1000</f>
        <v>1.0235865335099407E-2</v>
      </c>
      <c r="Q291" s="8">
        <f>'COICOP - CO2'!Q291/Population!Q$5*1000</f>
        <v>1.236331719094661E-2</v>
      </c>
      <c r="R291" s="8">
        <f>'COICOP - CO2'!R291/Population!R$5*1000</f>
        <v>8.8672909066483795E-3</v>
      </c>
      <c r="S291" s="8">
        <f>'COICOP - CO2'!S291/Population!S$5*1000</f>
        <v>8.7023861912842587E-3</v>
      </c>
    </row>
    <row r="292" spans="2:19" x14ac:dyDescent="0.45">
      <c r="C292" s="3" t="str">
        <f>[1]co2_COICOP!A291</f>
        <v>12.4.1.3 Insurance for household items</v>
      </c>
      <c r="D292" s="8">
        <f>'COICOP - CO2'!D292/Population!D$5*1000</f>
        <v>0</v>
      </c>
      <c r="E292" s="8">
        <f>'COICOP - CO2'!E292/Population!E$5*1000</f>
        <v>0</v>
      </c>
      <c r="F292" s="8">
        <f>'COICOP - CO2'!F292/Population!F$5*1000</f>
        <v>0</v>
      </c>
      <c r="G292" s="8">
        <f>'COICOP - CO2'!G292/Population!G$5*1000</f>
        <v>0</v>
      </c>
      <c r="H292" s="8">
        <f>'COICOP - CO2'!H292/Population!H$5*1000</f>
        <v>0</v>
      </c>
      <c r="I292" s="8">
        <f>'COICOP - CO2'!I292/Population!I$5*1000</f>
        <v>0</v>
      </c>
      <c r="J292" s="8">
        <f>'COICOP - CO2'!J292/Population!J$5*1000</f>
        <v>0</v>
      </c>
      <c r="K292" s="8">
        <f>'COICOP - CO2'!K292/Population!K$5*1000</f>
        <v>0</v>
      </c>
      <c r="L292" s="8">
        <f>'COICOP - CO2'!L292/Population!L$5*1000</f>
        <v>0</v>
      </c>
      <c r="M292" s="8">
        <f>'COICOP - CO2'!M292/Population!M$5*1000</f>
        <v>0</v>
      </c>
      <c r="N292" s="8">
        <f>'COICOP - CO2'!N292/Population!N$5*1000</f>
        <v>7.8505745138804684E-5</v>
      </c>
      <c r="O292" s="8">
        <f>'COICOP - CO2'!O292/Population!O$5*1000</f>
        <v>0</v>
      </c>
      <c r="P292" s="8">
        <f>'COICOP - CO2'!P292/Population!P$5*1000</f>
        <v>0</v>
      </c>
      <c r="Q292" s="8">
        <f>'COICOP - CO2'!Q292/Population!Q$5*1000</f>
        <v>0</v>
      </c>
      <c r="R292" s="8">
        <f>'COICOP - CO2'!R292/Population!R$5*1000</f>
        <v>0</v>
      </c>
      <c r="S292" s="8">
        <f>'COICOP - CO2'!S292/Population!S$5*1000</f>
        <v>0</v>
      </c>
    </row>
    <row r="293" spans="2:19" x14ac:dyDescent="0.45">
      <c r="B293" s="3" t="s">
        <v>453</v>
      </c>
      <c r="C293" s="3" t="str">
        <f>[1]co2_COICOP!A292</f>
        <v>12.4.2 Medical insurance premiums</v>
      </c>
      <c r="D293" s="8">
        <f>'COICOP - CO2'!D293/Population!D$5*1000</f>
        <v>1.4820200197237503E-2</v>
      </c>
      <c r="E293" s="8">
        <f>'COICOP - CO2'!E293/Population!E$5*1000</f>
        <v>1.1510414260537973E-2</v>
      </c>
      <c r="F293" s="8">
        <f>'COICOP - CO2'!F293/Population!F$5*1000</f>
        <v>1.4032429594842718E-2</v>
      </c>
      <c r="G293" s="8">
        <f>'COICOP - CO2'!G293/Population!G$5*1000</f>
        <v>1.4003166099044815E-2</v>
      </c>
      <c r="H293" s="8">
        <f>'COICOP - CO2'!H293/Population!H$5*1000</f>
        <v>1.2183347113852414E-2</v>
      </c>
      <c r="I293" s="8">
        <f>'COICOP - CO2'!I293/Population!I$5*1000</f>
        <v>1.3575150888249527E-2</v>
      </c>
      <c r="J293" s="8">
        <f>'COICOP - CO2'!J293/Population!J$5*1000</f>
        <v>1.3586154786541505E-2</v>
      </c>
      <c r="K293" s="8">
        <f>'COICOP - CO2'!K293/Population!K$5*1000</f>
        <v>1.062974856009458E-2</v>
      </c>
      <c r="L293" s="8">
        <f>'COICOP - CO2'!L293/Population!L$5*1000</f>
        <v>1.1473446437944949E-2</v>
      </c>
      <c r="M293" s="8">
        <f>'COICOP - CO2'!M293/Population!M$5*1000</f>
        <v>1.4498093703756133E-2</v>
      </c>
      <c r="N293" s="8">
        <f>'COICOP - CO2'!N293/Population!N$5*1000</f>
        <v>9.4677798314732348E-3</v>
      </c>
      <c r="O293" s="8">
        <f>'COICOP - CO2'!O293/Population!O$5*1000</f>
        <v>1.0899077215433659E-2</v>
      </c>
      <c r="P293" s="8">
        <f>'COICOP - CO2'!P293/Population!P$5*1000</f>
        <v>1.3878261898240049E-2</v>
      </c>
      <c r="Q293" s="8">
        <f>'COICOP - CO2'!Q293/Population!Q$5*1000</f>
        <v>1.6293411345352289E-2</v>
      </c>
      <c r="R293" s="8">
        <f>'COICOP - CO2'!R293/Population!R$5*1000</f>
        <v>1.0853218607844198E-2</v>
      </c>
      <c r="S293" s="8">
        <f>'COICOP - CO2'!S293/Population!S$5*1000</f>
        <v>9.7680661061927358E-3</v>
      </c>
    </row>
    <row r="294" spans="2:19" x14ac:dyDescent="0.45">
      <c r="B294" s="3" t="s">
        <v>556</v>
      </c>
      <c r="C294" s="3" t="str">
        <f>[1]co2_COICOP!A293</f>
        <v>12.4.3.1 Vehicle insurance</v>
      </c>
      <c r="D294" s="8">
        <f>'COICOP - CO2'!D294/Population!D$5*1000</f>
        <v>5.4550169538510426E-2</v>
      </c>
      <c r="E294" s="8">
        <f>'COICOP - CO2'!E294/Population!E$5*1000</f>
        <v>4.1529724416544699E-2</v>
      </c>
      <c r="F294" s="8">
        <f>'COICOP - CO2'!F294/Population!F$5*1000</f>
        <v>4.9440933843410757E-2</v>
      </c>
      <c r="G294" s="8">
        <f>'COICOP - CO2'!G294/Population!G$5*1000</f>
        <v>3.6512069844569346E-2</v>
      </c>
      <c r="H294" s="8">
        <f>'COICOP - CO2'!H294/Population!H$5*1000</f>
        <v>4.5412797355373097E-2</v>
      </c>
      <c r="I294" s="8">
        <f>'COICOP - CO2'!I294/Population!I$5*1000</f>
        <v>4.642382963372698E-2</v>
      </c>
      <c r="J294" s="8">
        <f>'COICOP - CO2'!J294/Population!J$5*1000</f>
        <v>4.1344365962881054E-2</v>
      </c>
      <c r="K294" s="8">
        <f>'COICOP - CO2'!K294/Population!K$5*1000</f>
        <v>4.6523783112098746E-2</v>
      </c>
      <c r="L294" s="8">
        <f>'COICOP - CO2'!L294/Population!L$5*1000</f>
        <v>3.3869801085424429E-2</v>
      </c>
      <c r="M294" s="8">
        <f>'COICOP - CO2'!M294/Population!M$5*1000</f>
        <v>3.2569800711239709E-2</v>
      </c>
      <c r="N294" s="8">
        <f>'COICOP - CO2'!N294/Population!N$5*1000</f>
        <v>3.7576309700872744E-2</v>
      </c>
      <c r="O294" s="8">
        <f>'COICOP - CO2'!O294/Population!O$5*1000</f>
        <v>3.4620733352230114E-2</v>
      </c>
      <c r="P294" s="8">
        <f>'COICOP - CO2'!P294/Population!P$5*1000</f>
        <v>3.9195351040735738E-2</v>
      </c>
      <c r="Q294" s="8">
        <f>'COICOP - CO2'!Q294/Population!Q$5*1000</f>
        <v>3.6602530096020623E-2</v>
      </c>
      <c r="R294" s="8">
        <f>'COICOP - CO2'!R294/Population!R$5*1000</f>
        <v>3.4326878404501347E-2</v>
      </c>
      <c r="S294" s="8">
        <f>'COICOP - CO2'!S294/Population!S$5*1000</f>
        <v>3.1444449524447485E-2</v>
      </c>
    </row>
    <row r="295" spans="2:19" x14ac:dyDescent="0.45">
      <c r="C295" s="3" t="str">
        <f>[1]co2_COICOP!A294</f>
        <v>12.4.3.2 Boat insurance</v>
      </c>
      <c r="D295" s="8">
        <f>'COICOP - CO2'!D295/Population!D$5*1000</f>
        <v>0</v>
      </c>
      <c r="E295" s="8">
        <f>'COICOP - CO2'!E295/Population!E$5*1000</f>
        <v>0</v>
      </c>
      <c r="F295" s="8">
        <f>'COICOP - CO2'!F295/Population!F$5*1000</f>
        <v>3.0463695524770956E-5</v>
      </c>
      <c r="G295" s="8">
        <f>'COICOP - CO2'!G295/Population!G$5*1000</f>
        <v>0</v>
      </c>
      <c r="H295" s="8">
        <f>'COICOP - CO2'!H295/Population!H$5*1000</f>
        <v>0</v>
      </c>
      <c r="I295" s="8">
        <f>'COICOP - CO2'!I295/Population!I$5*1000</f>
        <v>0</v>
      </c>
      <c r="J295" s="8">
        <f>'COICOP - CO2'!J295/Population!J$5*1000</f>
        <v>0</v>
      </c>
      <c r="K295" s="8">
        <f>'COICOP - CO2'!K295/Population!K$5*1000</f>
        <v>0</v>
      </c>
      <c r="L295" s="8">
        <f>'COICOP - CO2'!L295/Population!L$5*1000</f>
        <v>0</v>
      </c>
      <c r="M295" s="8">
        <f>'COICOP - CO2'!M295/Population!M$5*1000</f>
        <v>0</v>
      </c>
      <c r="N295" s="8">
        <f>'COICOP - CO2'!N295/Population!N$5*1000</f>
        <v>0</v>
      </c>
      <c r="O295" s="8">
        <f>'COICOP - CO2'!O295/Population!O$5*1000</f>
        <v>0</v>
      </c>
      <c r="P295" s="8">
        <f>'COICOP - CO2'!P295/Population!P$5*1000</f>
        <v>0</v>
      </c>
      <c r="Q295" s="8">
        <f>'COICOP - CO2'!Q295/Population!Q$5*1000</f>
        <v>9.9978649804177027E-4</v>
      </c>
      <c r="R295" s="8">
        <f>'COICOP - CO2'!R295/Population!R$5*1000</f>
        <v>0</v>
      </c>
      <c r="S295" s="8">
        <f>'COICOP - CO2'!S295/Population!S$5*1000</f>
        <v>0</v>
      </c>
    </row>
    <row r="296" spans="2:19" x14ac:dyDescent="0.45">
      <c r="B296" s="3" t="s">
        <v>456</v>
      </c>
      <c r="C296" s="3" t="str">
        <f>[1]co2_COICOP!A295</f>
        <v>12.4.4 Non package holiday, other travel insurance</v>
      </c>
      <c r="D296" s="8">
        <f>'COICOP - CO2'!D296/Population!D$5*1000</f>
        <v>5.4478411328756887E-4</v>
      </c>
      <c r="E296" s="8">
        <f>'COICOP - CO2'!E296/Population!E$5*1000</f>
        <v>1.0100334915400771E-3</v>
      </c>
      <c r="F296" s="8">
        <f>'COICOP - CO2'!F296/Population!F$5*1000</f>
        <v>2.354949245492783E-4</v>
      </c>
      <c r="G296" s="8">
        <f>'COICOP - CO2'!G296/Population!G$5*1000</f>
        <v>4.5299075299482633E-4</v>
      </c>
      <c r="H296" s="8">
        <f>'COICOP - CO2'!H296/Population!H$5*1000</f>
        <v>4.6790302156696684E-4</v>
      </c>
      <c r="I296" s="8">
        <f>'COICOP - CO2'!I296/Population!I$5*1000</f>
        <v>3.9875359906973599E-4</v>
      </c>
      <c r="J296" s="8">
        <f>'COICOP - CO2'!J296/Population!J$5*1000</f>
        <v>3.4660226293056413E-5</v>
      </c>
      <c r="K296" s="8">
        <f>'COICOP - CO2'!K296/Population!K$5*1000</f>
        <v>2.9288507948584779E-3</v>
      </c>
      <c r="L296" s="8">
        <f>'COICOP - CO2'!L296/Population!L$5*1000</f>
        <v>2.8994396214458213E-4</v>
      </c>
      <c r="M296" s="8">
        <f>'COICOP - CO2'!M296/Population!M$5*1000</f>
        <v>1.2938336944504415E-3</v>
      </c>
      <c r="N296" s="8">
        <f>'COICOP - CO2'!N296/Population!N$5*1000</f>
        <v>1.6426275846994728E-4</v>
      </c>
      <c r="O296" s="8">
        <f>'COICOP - CO2'!O296/Population!O$5*1000</f>
        <v>8.122020511378884E-5</v>
      </c>
      <c r="P296" s="8">
        <f>'COICOP - CO2'!P296/Population!P$5*1000</f>
        <v>3.8826485149766098E-3</v>
      </c>
      <c r="Q296" s="8">
        <f>'COICOP - CO2'!Q296/Population!Q$5*1000</f>
        <v>3.8069410509688374E-5</v>
      </c>
      <c r="R296" s="8">
        <f>'COICOP - CO2'!R296/Population!R$5*1000</f>
        <v>7.1087610527995475E-5</v>
      </c>
      <c r="S296" s="8">
        <f>'COICOP - CO2'!S296/Population!S$5*1000</f>
        <v>7.87029782477579E-4</v>
      </c>
    </row>
    <row r="297" spans="2:19" x14ac:dyDescent="0.45">
      <c r="B297" s="3" t="s">
        <v>557</v>
      </c>
      <c r="C297" s="3" t="str">
        <f>[1]co2_COICOP!A296</f>
        <v>12.5.1.1 Moving and storage of furniture</v>
      </c>
      <c r="D297" s="8">
        <f>'COICOP - CO2'!D297/Population!D$5*1000</f>
        <v>3.1906280141894812E-5</v>
      </c>
      <c r="E297" s="8">
        <f>'COICOP - CO2'!E297/Population!E$5*1000</f>
        <v>6.7405070196677243E-5</v>
      </c>
      <c r="F297" s="8">
        <f>'COICOP - CO2'!F297/Population!F$5*1000</f>
        <v>4.9400362723871387E-5</v>
      </c>
      <c r="G297" s="8">
        <f>'COICOP - CO2'!G297/Population!G$5*1000</f>
        <v>3.4128270272497886E-5</v>
      </c>
      <c r="H297" s="8">
        <f>'COICOP - CO2'!H297/Population!H$5*1000</f>
        <v>4.0143611611645693E-5</v>
      </c>
      <c r="I297" s="8">
        <f>'COICOP - CO2'!I297/Population!I$5*1000</f>
        <v>3.3300193438778955E-5</v>
      </c>
      <c r="J297" s="8">
        <f>'COICOP - CO2'!J297/Population!J$5*1000</f>
        <v>6.6338629730109408E-5</v>
      </c>
      <c r="K297" s="8">
        <f>'COICOP - CO2'!K297/Population!K$5*1000</f>
        <v>1.5925363534965246E-4</v>
      </c>
      <c r="L297" s="8">
        <f>'COICOP - CO2'!L297/Population!L$5*1000</f>
        <v>7.213546249725615E-5</v>
      </c>
      <c r="M297" s="8">
        <f>'COICOP - CO2'!M297/Population!M$5*1000</f>
        <v>1.0487627733797781E-4</v>
      </c>
      <c r="N297" s="8">
        <f>'COICOP - CO2'!N297/Population!N$5*1000</f>
        <v>2.0237646236908479E-4</v>
      </c>
      <c r="O297" s="8">
        <f>'COICOP - CO2'!O297/Population!O$5*1000</f>
        <v>5.2523155800831605E-5</v>
      </c>
      <c r="P297" s="8">
        <f>'COICOP - CO2'!P297/Population!P$5*1000</f>
        <v>1.1414200577054507E-4</v>
      </c>
      <c r="Q297" s="8">
        <f>'COICOP - CO2'!Q297/Population!Q$5*1000</f>
        <v>4.2799746567750594E-5</v>
      </c>
      <c r="R297" s="8">
        <f>'COICOP - CO2'!R297/Population!R$5*1000</f>
        <v>3.5382952393761092E-5</v>
      </c>
      <c r="S297" s="8">
        <f>'COICOP - CO2'!S297/Population!S$5*1000</f>
        <v>4.805264727456448E-5</v>
      </c>
    </row>
    <row r="298" spans="2:19" x14ac:dyDescent="0.45">
      <c r="C298" s="3" t="str">
        <f>[1]co2_COICOP!A297</f>
        <v>12.5.1.2 Property transaction - purchase and sale</v>
      </c>
      <c r="D298" s="8">
        <f>'COICOP - CO2'!D298/Population!D$5*1000</f>
        <v>7.2985899846277007E-5</v>
      </c>
      <c r="E298" s="8">
        <f>'COICOP - CO2'!E298/Population!E$5*1000</f>
        <v>1.3425053772860045E-4</v>
      </c>
      <c r="F298" s="8">
        <f>'COICOP - CO2'!F298/Population!F$5*1000</f>
        <v>8.145833467014505E-5</v>
      </c>
      <c r="G298" s="8">
        <f>'COICOP - CO2'!G298/Population!G$5*1000</f>
        <v>5.5936007222711288E-5</v>
      </c>
      <c r="H298" s="8">
        <f>'COICOP - CO2'!H298/Population!H$5*1000</f>
        <v>6.0491727023718904E-5</v>
      </c>
      <c r="I298" s="8">
        <f>'COICOP - CO2'!I298/Population!I$5*1000</f>
        <v>8.4935116259065023E-5</v>
      </c>
      <c r="J298" s="8">
        <f>'COICOP - CO2'!J298/Population!J$5*1000</f>
        <v>2.0543068301435448E-4</v>
      </c>
      <c r="K298" s="8">
        <f>'COICOP - CO2'!K298/Population!K$5*1000</f>
        <v>2.7914484673731015E-4</v>
      </c>
      <c r="L298" s="8">
        <f>'COICOP - CO2'!L298/Population!L$5*1000</f>
        <v>1.1823166194870734E-4</v>
      </c>
      <c r="M298" s="8">
        <f>'COICOP - CO2'!M298/Population!M$5*1000</f>
        <v>1.0882582633269189E-4</v>
      </c>
      <c r="N298" s="8">
        <f>'COICOP - CO2'!N298/Population!N$5*1000</f>
        <v>2.6155456018659502E-4</v>
      </c>
      <c r="O298" s="8">
        <f>'COICOP - CO2'!O298/Population!O$5*1000</f>
        <v>3.3864314601652528E-4</v>
      </c>
      <c r="P298" s="8">
        <f>'COICOP - CO2'!P298/Population!P$5*1000</f>
        <v>1.7874380010794486E-4</v>
      </c>
      <c r="Q298" s="8">
        <f>'COICOP - CO2'!Q298/Population!Q$5*1000</f>
        <v>1.0012411426467119E-4</v>
      </c>
      <c r="R298" s="8">
        <f>'COICOP - CO2'!R298/Population!R$5*1000</f>
        <v>8.8761045140466288E-5</v>
      </c>
      <c r="S298" s="8">
        <f>'COICOP - CO2'!S298/Population!S$5*1000</f>
        <v>1.4895211504079733E-4</v>
      </c>
    </row>
    <row r="299" spans="2:19" x14ac:dyDescent="0.45">
      <c r="C299" s="3" t="str">
        <f>[1]co2_COICOP!A298</f>
        <v>12.5.1.3 Property transaction - sale only</v>
      </c>
      <c r="D299" s="8">
        <f>'COICOP - CO2'!D299/Population!D$5*1000</f>
        <v>3.653630568744237E-5</v>
      </c>
      <c r="E299" s="8">
        <f>'COICOP - CO2'!E299/Population!E$5*1000</f>
        <v>1.9357538243907417E-4</v>
      </c>
      <c r="F299" s="8">
        <f>'COICOP - CO2'!F299/Population!F$5*1000</f>
        <v>8.4639554334924792E-5</v>
      </c>
      <c r="G299" s="8">
        <f>'COICOP - CO2'!G299/Population!G$5*1000</f>
        <v>6.5763213516991075E-5</v>
      </c>
      <c r="H299" s="8">
        <f>'COICOP - CO2'!H299/Population!H$5*1000</f>
        <v>3.2624387899846932E-5</v>
      </c>
      <c r="I299" s="8">
        <f>'COICOP - CO2'!I299/Population!I$5*1000</f>
        <v>1.3921358687381404E-4</v>
      </c>
      <c r="J299" s="8">
        <f>'COICOP - CO2'!J299/Population!J$5*1000</f>
        <v>1.6775979407693511E-4</v>
      </c>
      <c r="K299" s="8">
        <f>'COICOP - CO2'!K299/Population!K$5*1000</f>
        <v>0</v>
      </c>
      <c r="L299" s="8">
        <f>'COICOP - CO2'!L299/Population!L$5*1000</f>
        <v>1.3071353597416088E-4</v>
      </c>
      <c r="M299" s="8">
        <f>'COICOP - CO2'!M299/Population!M$5*1000</f>
        <v>9.6187424858303722E-5</v>
      </c>
      <c r="N299" s="8">
        <f>'COICOP - CO2'!N299/Population!N$5*1000</f>
        <v>1.714982700226933E-4</v>
      </c>
      <c r="O299" s="8">
        <f>'COICOP - CO2'!O299/Population!O$5*1000</f>
        <v>1.5632656719049843E-5</v>
      </c>
      <c r="P299" s="8">
        <f>'COICOP - CO2'!P299/Population!P$5*1000</f>
        <v>2.4208030664773659E-4</v>
      </c>
      <c r="Q299" s="8">
        <f>'COICOP - CO2'!Q299/Population!Q$5*1000</f>
        <v>4.0391605124441707E-6</v>
      </c>
      <c r="R299" s="8">
        <f>'COICOP - CO2'!R299/Population!R$5*1000</f>
        <v>9.9507635872808436E-5</v>
      </c>
      <c r="S299" s="8">
        <f>'COICOP - CO2'!S299/Population!S$5*1000</f>
        <v>2.3361908262027172E-4</v>
      </c>
    </row>
    <row r="300" spans="2:19" x14ac:dyDescent="0.45">
      <c r="C300" s="3" t="str">
        <f>[1]co2_COICOP!A299</f>
        <v>12.5.1.4 Property transaction - purchase only</v>
      </c>
      <c r="D300" s="8">
        <f>'COICOP - CO2'!D300/Population!D$5*1000</f>
        <v>6.5672536783759901E-5</v>
      </c>
      <c r="E300" s="8">
        <f>'COICOP - CO2'!E300/Population!E$5*1000</f>
        <v>6.9468102478642413E-5</v>
      </c>
      <c r="F300" s="8">
        <f>'COICOP - CO2'!F300/Population!F$5*1000</f>
        <v>9.7697337042952843E-5</v>
      </c>
      <c r="G300" s="8">
        <f>'COICOP - CO2'!G300/Population!G$5*1000</f>
        <v>4.1425158507315255E-5</v>
      </c>
      <c r="H300" s="8">
        <f>'COICOP - CO2'!H300/Population!H$5*1000</f>
        <v>3.9636806516029307E-5</v>
      </c>
      <c r="I300" s="8">
        <f>'COICOP - CO2'!I300/Population!I$5*1000</f>
        <v>1.1371501395905073E-4</v>
      </c>
      <c r="J300" s="8">
        <f>'COICOP - CO2'!J300/Population!J$5*1000</f>
        <v>2.6349693043951244E-4</v>
      </c>
      <c r="K300" s="8">
        <f>'COICOP - CO2'!K300/Population!K$5*1000</f>
        <v>1.00156978662475E-4</v>
      </c>
      <c r="L300" s="8">
        <f>'COICOP - CO2'!L300/Population!L$5*1000</f>
        <v>2.4489004120046908E-4</v>
      </c>
      <c r="M300" s="8">
        <f>'COICOP - CO2'!M300/Population!M$5*1000</f>
        <v>1.2235773409909628E-4</v>
      </c>
      <c r="N300" s="8">
        <f>'COICOP - CO2'!N300/Population!N$5*1000</f>
        <v>8.399937965766851E-5</v>
      </c>
      <c r="O300" s="8">
        <f>'COICOP - CO2'!O300/Population!O$5*1000</f>
        <v>2.0223977506175649E-5</v>
      </c>
      <c r="P300" s="8">
        <f>'COICOP - CO2'!P300/Population!P$5*1000</f>
        <v>1.6699374207922773E-4</v>
      </c>
      <c r="Q300" s="8">
        <f>'COICOP - CO2'!Q300/Population!Q$5*1000</f>
        <v>1.3881970466227193E-4</v>
      </c>
      <c r="R300" s="8">
        <f>'COICOP - CO2'!R300/Population!R$5*1000</f>
        <v>4.8002479085628867E-5</v>
      </c>
      <c r="S300" s="8">
        <f>'COICOP - CO2'!S300/Population!S$5*1000</f>
        <v>1.5640923284496722E-4</v>
      </c>
    </row>
    <row r="301" spans="2:19" x14ac:dyDescent="0.45">
      <c r="C301" s="3" t="str">
        <f>[1]co2_COICOP!A300</f>
        <v>12.5.1.5 Property transaction - other payments</v>
      </c>
      <c r="D301" s="8">
        <f>'COICOP - CO2'!D301/Population!D$5*1000</f>
        <v>3.3069845351518161E-5</v>
      </c>
      <c r="E301" s="8">
        <f>'COICOP - CO2'!E301/Population!E$5*1000</f>
        <v>2.0741376410727162E-5</v>
      </c>
      <c r="F301" s="8">
        <f>'COICOP - CO2'!F301/Population!F$5*1000</f>
        <v>4.0528207655307638E-5</v>
      </c>
      <c r="G301" s="8">
        <f>'COICOP - CO2'!G301/Population!G$5*1000</f>
        <v>1.8512856809306621E-5</v>
      </c>
      <c r="H301" s="8">
        <f>'COICOP - CO2'!H301/Population!H$5*1000</f>
        <v>2.3139375751381649E-5</v>
      </c>
      <c r="I301" s="8">
        <f>'COICOP - CO2'!I301/Population!I$5*1000</f>
        <v>3.678037662674916E-5</v>
      </c>
      <c r="J301" s="8">
        <f>'COICOP - CO2'!J301/Population!J$5*1000</f>
        <v>1.0069710157165162E-4</v>
      </c>
      <c r="K301" s="8">
        <f>'COICOP - CO2'!K301/Population!K$5*1000</f>
        <v>6.0190880358840641E-5</v>
      </c>
      <c r="L301" s="8">
        <f>'COICOP - CO2'!L301/Population!L$5*1000</f>
        <v>1.1100995382439418E-4</v>
      </c>
      <c r="M301" s="8">
        <f>'COICOP - CO2'!M301/Population!M$5*1000</f>
        <v>6.8024946041452057E-5</v>
      </c>
      <c r="N301" s="8">
        <f>'COICOP - CO2'!N301/Population!N$5*1000</f>
        <v>1.867260106633372E-4</v>
      </c>
      <c r="O301" s="8">
        <f>'COICOP - CO2'!O301/Population!O$5*1000</f>
        <v>3.7788442028011936E-5</v>
      </c>
      <c r="P301" s="8">
        <f>'COICOP - CO2'!P301/Population!P$5*1000</f>
        <v>6.0950797293128211E-5</v>
      </c>
      <c r="Q301" s="8">
        <f>'COICOP - CO2'!Q301/Population!Q$5*1000</f>
        <v>3.5766753829720728E-5</v>
      </c>
      <c r="R301" s="8">
        <f>'COICOP - CO2'!R301/Population!R$5*1000</f>
        <v>7.9380928039851227E-5</v>
      </c>
      <c r="S301" s="8">
        <f>'COICOP - CO2'!S301/Population!S$5*1000</f>
        <v>7.5066789587617663E-5</v>
      </c>
    </row>
    <row r="302" spans="2:19" x14ac:dyDescent="0.45">
      <c r="B302" s="3" t="s">
        <v>558</v>
      </c>
      <c r="C302" s="3" t="str">
        <f>[1]co2_COICOP!A301</f>
        <v>12.5.2.1 Bank building society fees</v>
      </c>
      <c r="D302" s="8">
        <f>'COICOP - CO2'!D302/Population!D$5*1000</f>
        <v>4.3774123881305189E-5</v>
      </c>
      <c r="E302" s="8">
        <f>'COICOP - CO2'!E302/Population!E$5*1000</f>
        <v>4.9914243443760935E-5</v>
      </c>
      <c r="F302" s="8">
        <f>'COICOP - CO2'!F302/Population!F$5*1000</f>
        <v>5.4172043498902846E-5</v>
      </c>
      <c r="G302" s="8">
        <f>'COICOP - CO2'!G302/Population!G$5*1000</f>
        <v>3.3716394309524784E-5</v>
      </c>
      <c r="H302" s="8">
        <f>'COICOP - CO2'!H302/Population!H$5*1000</f>
        <v>4.031313982247557E-5</v>
      </c>
      <c r="I302" s="8">
        <f>'COICOP - CO2'!I302/Population!I$5*1000</f>
        <v>2.7739536214198684E-5</v>
      </c>
      <c r="J302" s="8">
        <f>'COICOP - CO2'!J302/Population!J$5*1000</f>
        <v>5.4331113817623389E-5</v>
      </c>
      <c r="K302" s="8">
        <f>'COICOP - CO2'!K302/Population!K$5*1000</f>
        <v>2.9717176551501744E-5</v>
      </c>
      <c r="L302" s="8">
        <f>'COICOP - CO2'!L302/Population!L$5*1000</f>
        <v>3.9426587775716877E-5</v>
      </c>
      <c r="M302" s="8">
        <f>'COICOP - CO2'!M302/Population!M$5*1000</f>
        <v>5.00139718038248E-5</v>
      </c>
      <c r="N302" s="8">
        <f>'COICOP - CO2'!N302/Population!N$5*1000</f>
        <v>1.9300083748788488E-5</v>
      </c>
      <c r="O302" s="8">
        <f>'COICOP - CO2'!O302/Population!O$5*1000</f>
        <v>6.6452043729822098E-5</v>
      </c>
      <c r="P302" s="8">
        <f>'COICOP - CO2'!P302/Population!P$5*1000</f>
        <v>3.1606915415942351E-5</v>
      </c>
      <c r="Q302" s="8">
        <f>'COICOP - CO2'!Q302/Population!Q$5*1000</f>
        <v>4.1628400053676413E-5</v>
      </c>
      <c r="R302" s="8">
        <f>'COICOP - CO2'!R302/Population!R$5*1000</f>
        <v>4.5271118308849094E-5</v>
      </c>
      <c r="S302" s="8">
        <f>'COICOP - CO2'!S302/Population!S$5*1000</f>
        <v>2.0183835305857374E-5</v>
      </c>
    </row>
    <row r="303" spans="2:19" x14ac:dyDescent="0.45">
      <c r="C303" s="3" t="str">
        <f>[1]co2_COICOP!A302</f>
        <v>12.5.2.2 Bank and post office counter charges</v>
      </c>
      <c r="D303" s="8">
        <f>'COICOP - CO2'!D303/Population!D$5*1000</f>
        <v>1.6210805987445441E-5</v>
      </c>
      <c r="E303" s="8">
        <f>'COICOP - CO2'!E303/Population!E$5*1000</f>
        <v>1.2534977993539843E-5</v>
      </c>
      <c r="F303" s="8">
        <f>'COICOP - CO2'!F303/Population!F$5*1000</f>
        <v>1.3759447488821393E-5</v>
      </c>
      <c r="G303" s="8">
        <f>'COICOP - CO2'!G303/Population!G$5*1000</f>
        <v>1.3576114716907453E-5</v>
      </c>
      <c r="H303" s="8">
        <f>'COICOP - CO2'!H303/Population!H$5*1000</f>
        <v>1.1508249370289957E-5</v>
      </c>
      <c r="I303" s="8">
        <f>'COICOP - CO2'!I303/Population!I$5*1000</f>
        <v>1.1944921469877401E-5</v>
      </c>
      <c r="J303" s="8">
        <f>'COICOP - CO2'!J303/Population!J$5*1000</f>
        <v>1.4312096369428167E-5</v>
      </c>
      <c r="K303" s="8">
        <f>'COICOP - CO2'!K303/Population!K$5*1000</f>
        <v>2.25032985413425E-6</v>
      </c>
      <c r="L303" s="8">
        <f>'COICOP - CO2'!L303/Population!L$5*1000</f>
        <v>1.2444057752786216E-5</v>
      </c>
      <c r="M303" s="8">
        <f>'COICOP - CO2'!M303/Population!M$5*1000</f>
        <v>6.2450789986303475E-6</v>
      </c>
      <c r="N303" s="8">
        <f>'COICOP - CO2'!N303/Population!N$5*1000</f>
        <v>2.9344244086758428E-6</v>
      </c>
      <c r="O303" s="8">
        <f>'COICOP - CO2'!O303/Population!O$5*1000</f>
        <v>6.4117106372009419E-6</v>
      </c>
      <c r="P303" s="8">
        <f>'COICOP - CO2'!P303/Population!P$5*1000</f>
        <v>1.0775433819296313E-5</v>
      </c>
      <c r="Q303" s="8">
        <f>'COICOP - CO2'!Q303/Population!Q$5*1000</f>
        <v>1.167502159584531E-5</v>
      </c>
      <c r="R303" s="8">
        <f>'COICOP - CO2'!R303/Population!R$5*1000</f>
        <v>7.3173530669888062E-6</v>
      </c>
      <c r="S303" s="8">
        <f>'COICOP - CO2'!S303/Population!S$5*1000</f>
        <v>6.2744865490568283E-6</v>
      </c>
    </row>
    <row r="304" spans="2:19" x14ac:dyDescent="0.45">
      <c r="C304" s="3" t="str">
        <f>[1]co2_COICOP!A303</f>
        <v>12.5.2.3 Credit card fees</v>
      </c>
      <c r="D304" s="8">
        <f>'COICOP - CO2'!D304/Population!D$5*1000</f>
        <v>2.2394863453850174E-5</v>
      </c>
      <c r="E304" s="8">
        <f>'COICOP - CO2'!E304/Population!E$5*1000</f>
        <v>1.0291000194189469E-5</v>
      </c>
      <c r="F304" s="8">
        <f>'COICOP - CO2'!F304/Population!F$5*1000</f>
        <v>9.5245697128170959E-6</v>
      </c>
      <c r="G304" s="8">
        <f>'COICOP - CO2'!G304/Population!G$5*1000</f>
        <v>8.9711324284544949E-6</v>
      </c>
      <c r="H304" s="8">
        <f>'COICOP - CO2'!H304/Population!H$5*1000</f>
        <v>4.0293135556430681E-6</v>
      </c>
      <c r="I304" s="8">
        <f>'COICOP - CO2'!I304/Population!I$5*1000</f>
        <v>4.4436371040244327E-6</v>
      </c>
      <c r="J304" s="8">
        <f>'COICOP - CO2'!J304/Population!J$5*1000</f>
        <v>1.1565534258400546E-7</v>
      </c>
      <c r="K304" s="8">
        <f>'COICOP - CO2'!K304/Population!K$5*1000</f>
        <v>6.770696287600957E-7</v>
      </c>
      <c r="L304" s="8">
        <f>'COICOP - CO2'!L304/Population!L$5*1000</f>
        <v>0</v>
      </c>
      <c r="M304" s="8">
        <f>'COICOP - CO2'!M304/Population!M$5*1000</f>
        <v>0</v>
      </c>
      <c r="N304" s="8">
        <f>'COICOP - CO2'!N304/Population!N$5*1000</f>
        <v>0</v>
      </c>
      <c r="O304" s="8">
        <f>'COICOP - CO2'!O304/Population!O$5*1000</f>
        <v>0</v>
      </c>
      <c r="P304" s="8">
        <f>'COICOP - CO2'!P304/Population!P$5*1000</f>
        <v>0</v>
      </c>
      <c r="Q304" s="8">
        <f>'COICOP - CO2'!Q304/Population!Q$5*1000</f>
        <v>0</v>
      </c>
      <c r="R304" s="8">
        <f>'COICOP - CO2'!R304/Population!R$5*1000</f>
        <v>2.8136132824319473E-7</v>
      </c>
      <c r="S304" s="8">
        <f>'COICOP - CO2'!S304/Population!S$5*1000</f>
        <v>0</v>
      </c>
    </row>
    <row r="305" spans="1:19" x14ac:dyDescent="0.45">
      <c r="B305" s="3" t="s">
        <v>559</v>
      </c>
      <c r="C305" s="3" t="str">
        <f>[1]co2_COICOP!A304</f>
        <v>12.5.3.1 Other professional fees</v>
      </c>
      <c r="D305" s="8">
        <f>'COICOP - CO2'!D305/Population!D$5*1000</f>
        <v>0</v>
      </c>
      <c r="E305" s="8">
        <f>'COICOP - CO2'!E305/Population!E$5*1000</f>
        <v>4.2532073304174516E-2</v>
      </c>
      <c r="F305" s="8">
        <f>'COICOP - CO2'!F305/Population!F$5*1000</f>
        <v>2.9862494683180921E-3</v>
      </c>
      <c r="G305" s="8">
        <f>'COICOP - CO2'!G305/Population!G$5*1000</f>
        <v>1.22157269605078E-2</v>
      </c>
      <c r="H305" s="8">
        <f>'COICOP - CO2'!H305/Population!H$5*1000</f>
        <v>8.2654169587454539E-3</v>
      </c>
      <c r="I305" s="8">
        <f>'COICOP - CO2'!I305/Population!I$5*1000</f>
        <v>3.812074073490495E-2</v>
      </c>
      <c r="J305" s="8">
        <f>'COICOP - CO2'!J305/Population!J$5*1000</f>
        <v>2.8063712555832731E-3</v>
      </c>
      <c r="K305" s="8">
        <f>'COICOP - CO2'!K305/Population!K$5*1000</f>
        <v>0.14238183200265375</v>
      </c>
      <c r="L305" s="8">
        <f>'COICOP - CO2'!L305/Population!L$5*1000</f>
        <v>2.3302395986258138E-2</v>
      </c>
      <c r="M305" s="8">
        <f>'COICOP - CO2'!M305/Population!M$5*1000</f>
        <v>1.6060083627489639E-2</v>
      </c>
      <c r="N305" s="8">
        <f>'COICOP - CO2'!N305/Population!N$5*1000</f>
        <v>6.2629034041619064E-3</v>
      </c>
      <c r="O305" s="8">
        <f>'COICOP - CO2'!O305/Population!O$5*1000</f>
        <v>3.2102266015883632E-2</v>
      </c>
      <c r="P305" s="8">
        <f>'COICOP - CO2'!P305/Population!P$5*1000</f>
        <v>2.1346066783699844E-4</v>
      </c>
      <c r="Q305" s="8">
        <f>'COICOP - CO2'!Q305/Population!Q$5*1000</f>
        <v>3.9546578445109025E-3</v>
      </c>
      <c r="R305" s="8">
        <f>'COICOP - CO2'!R305/Population!R$5*1000</f>
        <v>0</v>
      </c>
      <c r="S305" s="8">
        <f>'COICOP - CO2'!S305/Population!S$5*1000</f>
        <v>8.1203478774448098E-2</v>
      </c>
    </row>
    <row r="306" spans="1:19" x14ac:dyDescent="0.45">
      <c r="C306" s="3" t="str">
        <f>[1]co2_COICOP!A305</f>
        <v>12.5.3.2 Legal fees</v>
      </c>
      <c r="D306" s="8">
        <f>'COICOP - CO2'!D306/Population!D$5*1000</f>
        <v>1.9191094166506106E-2</v>
      </c>
      <c r="E306" s="8">
        <f>'COICOP - CO2'!E306/Population!E$5*1000</f>
        <v>0.10004641309953197</v>
      </c>
      <c r="F306" s="8">
        <f>'COICOP - CO2'!F306/Population!F$5*1000</f>
        <v>4.8343533888549846E-2</v>
      </c>
      <c r="G306" s="8">
        <f>'COICOP - CO2'!G306/Population!G$5*1000</f>
        <v>2.5087123535259583E-2</v>
      </c>
      <c r="H306" s="8">
        <f>'COICOP - CO2'!H306/Population!H$5*1000</f>
        <v>2.2106407848520984E-2</v>
      </c>
      <c r="I306" s="8">
        <f>'COICOP - CO2'!I306/Population!I$5*1000</f>
        <v>1.7118000721137627E-2</v>
      </c>
      <c r="J306" s="8">
        <f>'COICOP - CO2'!J306/Population!J$5*1000</f>
        <v>0.12077759090023298</v>
      </c>
      <c r="K306" s="8">
        <f>'COICOP - CO2'!K306/Population!K$5*1000</f>
        <v>9.505831338734054E-3</v>
      </c>
      <c r="L306" s="8">
        <f>'COICOP - CO2'!L306/Population!L$5*1000</f>
        <v>1.1996311786683848E-3</v>
      </c>
      <c r="M306" s="8">
        <f>'COICOP - CO2'!M306/Population!M$5*1000</f>
        <v>0</v>
      </c>
      <c r="N306" s="8">
        <f>'COICOP - CO2'!N306/Population!N$5*1000</f>
        <v>1.612952219520806E-3</v>
      </c>
      <c r="O306" s="8">
        <f>'COICOP - CO2'!O306/Population!O$5*1000</f>
        <v>0</v>
      </c>
      <c r="P306" s="8">
        <f>'COICOP - CO2'!P306/Population!P$5*1000</f>
        <v>3.5625049333612227E-2</v>
      </c>
      <c r="Q306" s="8">
        <f>'COICOP - CO2'!Q306/Population!Q$5*1000</f>
        <v>0</v>
      </c>
      <c r="R306" s="8">
        <f>'COICOP - CO2'!R306/Population!R$5*1000</f>
        <v>0</v>
      </c>
      <c r="S306" s="8">
        <f>'COICOP - CO2'!S306/Population!S$5*1000</f>
        <v>5.8008639005480159E-2</v>
      </c>
    </row>
    <row r="307" spans="1:19" x14ac:dyDescent="0.45">
      <c r="C307" s="3" t="str">
        <f>[1]co2_COICOP!A306</f>
        <v>12.5.3.3 Funeral expenses</v>
      </c>
      <c r="D307" s="8">
        <f>'COICOP - CO2'!D307/Population!D$5*1000</f>
        <v>3.1344817159098511E-3</v>
      </c>
      <c r="E307" s="8">
        <f>'COICOP - CO2'!E307/Population!E$5*1000</f>
        <v>0</v>
      </c>
      <c r="F307" s="8">
        <f>'COICOP - CO2'!F307/Population!F$5*1000</f>
        <v>3.686988187031387E-2</v>
      </c>
      <c r="G307" s="8">
        <f>'COICOP - CO2'!G307/Population!G$5*1000</f>
        <v>8.5521206323634705E-3</v>
      </c>
      <c r="H307" s="8">
        <f>'COICOP - CO2'!H307/Population!H$5*1000</f>
        <v>0.19345328857443794</v>
      </c>
      <c r="I307" s="8">
        <f>'COICOP - CO2'!I307/Population!I$5*1000</f>
        <v>0</v>
      </c>
      <c r="J307" s="8">
        <f>'COICOP - CO2'!J307/Population!J$5*1000</f>
        <v>1.111653344662324E-2</v>
      </c>
      <c r="K307" s="8">
        <f>'COICOP - CO2'!K307/Population!K$5*1000</f>
        <v>1.2384957838903794E-2</v>
      </c>
      <c r="L307" s="8">
        <f>'COICOP - CO2'!L307/Population!L$5*1000</f>
        <v>4.7096159059125921E-4</v>
      </c>
      <c r="M307" s="8">
        <f>'COICOP - CO2'!M307/Population!M$5*1000</f>
        <v>7.1438157173033699E-3</v>
      </c>
      <c r="N307" s="8">
        <f>'COICOP - CO2'!N307/Population!N$5*1000</f>
        <v>0</v>
      </c>
      <c r="O307" s="8">
        <f>'COICOP - CO2'!O307/Population!O$5*1000</f>
        <v>2.9038189777165118E-3</v>
      </c>
      <c r="P307" s="8">
        <f>'COICOP - CO2'!P307/Population!P$5*1000</f>
        <v>0</v>
      </c>
      <c r="Q307" s="8">
        <f>'COICOP - CO2'!Q307/Population!Q$5*1000</f>
        <v>0</v>
      </c>
      <c r="R307" s="8">
        <f>'COICOP - CO2'!R307/Population!R$5*1000</f>
        <v>0</v>
      </c>
      <c r="S307" s="8">
        <f>'COICOP - CO2'!S307/Population!S$5*1000</f>
        <v>5.2372753062191813E-4</v>
      </c>
    </row>
    <row r="308" spans="1:19" x14ac:dyDescent="0.45">
      <c r="C308" s="3" t="str">
        <f>[1]co2_COICOP!A307</f>
        <v>12.5.3.4 TU and professional organisations</v>
      </c>
      <c r="D308" s="8">
        <f>'COICOP - CO2'!D308/Population!D$5*1000</f>
        <v>5.1744481403051289E-2</v>
      </c>
      <c r="E308" s="8">
        <f>'COICOP - CO2'!E308/Population!E$5*1000</f>
        <v>0.10253926129722407</v>
      </c>
      <c r="F308" s="8">
        <f>'COICOP - CO2'!F308/Population!F$5*1000</f>
        <v>5.1194565604648183E-2</v>
      </c>
      <c r="G308" s="8">
        <f>'COICOP - CO2'!G308/Population!G$5*1000</f>
        <v>8.8503228561818387E-2</v>
      </c>
      <c r="H308" s="8">
        <f>'COICOP - CO2'!H308/Population!H$5*1000</f>
        <v>4.2044681632445007E-2</v>
      </c>
      <c r="I308" s="8">
        <f>'COICOP - CO2'!I308/Population!I$5*1000</f>
        <v>5.6492709825965548E-2</v>
      </c>
      <c r="J308" s="8">
        <f>'COICOP - CO2'!J308/Population!J$5*1000</f>
        <v>0.11463408221155987</v>
      </c>
      <c r="K308" s="8">
        <f>'COICOP - CO2'!K308/Population!K$5*1000</f>
        <v>4.5155785508875536E-2</v>
      </c>
      <c r="L308" s="8">
        <f>'COICOP - CO2'!L308/Population!L$5*1000</f>
        <v>4.6943693326836587E-2</v>
      </c>
      <c r="M308" s="8">
        <f>'COICOP - CO2'!M308/Population!M$5*1000</f>
        <v>4.7709301741784442E-2</v>
      </c>
      <c r="N308" s="8">
        <f>'COICOP - CO2'!N308/Population!N$5*1000</f>
        <v>3.6097633518926142E-2</v>
      </c>
      <c r="O308" s="8">
        <f>'COICOP - CO2'!O308/Population!O$5*1000</f>
        <v>2.7844534198515146E-2</v>
      </c>
      <c r="P308" s="8">
        <f>'COICOP - CO2'!P308/Population!P$5*1000</f>
        <v>1.6546104542951839E-2</v>
      </c>
      <c r="Q308" s="8">
        <f>'COICOP - CO2'!Q308/Population!Q$5*1000</f>
        <v>3.7803445566761663E-2</v>
      </c>
      <c r="R308" s="8">
        <f>'COICOP - CO2'!R308/Population!R$5*1000</f>
        <v>3.5029811612097138E-2</v>
      </c>
      <c r="S308" s="8">
        <f>'COICOP - CO2'!S308/Population!S$5*1000</f>
        <v>3.9134881043810632E-2</v>
      </c>
    </row>
    <row r="309" spans="1:19" x14ac:dyDescent="0.45">
      <c r="C309" s="3" t="str">
        <f>[1]co2_COICOP!A308</f>
        <v>12.5.3.5 Other payments for services</v>
      </c>
      <c r="D309" s="8">
        <f>'COICOP - CO2'!D309/Population!D$5*1000</f>
        <v>3.102995937345198E-2</v>
      </c>
      <c r="E309" s="8">
        <f>'COICOP - CO2'!E309/Population!E$5*1000</f>
        <v>1.7668414452056799E-2</v>
      </c>
      <c r="F309" s="8">
        <f>'COICOP - CO2'!F309/Population!F$5*1000</f>
        <v>5.1807359395173655E-3</v>
      </c>
      <c r="G309" s="8">
        <f>'COICOP - CO2'!G309/Population!G$5*1000</f>
        <v>1.3416541087489452E-2</v>
      </c>
      <c r="H309" s="8">
        <f>'COICOP - CO2'!H309/Population!H$5*1000</f>
        <v>1.0360981060293817E-2</v>
      </c>
      <c r="I309" s="8">
        <f>'COICOP - CO2'!I309/Population!I$5*1000</f>
        <v>1.3197127387017782E-2</v>
      </c>
      <c r="J309" s="8">
        <f>'COICOP - CO2'!J309/Population!J$5*1000</f>
        <v>5.4451059834175943E-3</v>
      </c>
      <c r="K309" s="8">
        <f>'COICOP - CO2'!K309/Population!K$5*1000</f>
        <v>1.734778969925636E-2</v>
      </c>
      <c r="L309" s="8">
        <f>'COICOP - CO2'!L309/Population!L$5*1000</f>
        <v>6.2997261230425912E-3</v>
      </c>
      <c r="M309" s="8">
        <f>'COICOP - CO2'!M309/Population!M$5*1000</f>
        <v>1.0468411672316224E-2</v>
      </c>
      <c r="N309" s="8">
        <f>'COICOP - CO2'!N309/Population!N$5*1000</f>
        <v>7.8900681673960311E-3</v>
      </c>
      <c r="O309" s="8">
        <f>'COICOP - CO2'!O309/Population!O$5*1000</f>
        <v>4.7864362566252729E-3</v>
      </c>
      <c r="P309" s="8">
        <f>'COICOP - CO2'!P309/Population!P$5*1000</f>
        <v>5.4830071702647205E-3</v>
      </c>
      <c r="Q309" s="8">
        <f>'COICOP - CO2'!Q309/Population!Q$5*1000</f>
        <v>1.2446521689184366E-2</v>
      </c>
      <c r="R309" s="8">
        <f>'COICOP - CO2'!R309/Population!R$5*1000</f>
        <v>2.9820065272172054E-3</v>
      </c>
      <c r="S309" s="8">
        <f>'COICOP - CO2'!S309/Population!S$5*1000</f>
        <v>7.7362335028167998E-3</v>
      </c>
    </row>
    <row r="310" spans="1:19" x14ac:dyDescent="0.45">
      <c r="A310" s="3" t="s">
        <v>560</v>
      </c>
      <c r="D310" s="9">
        <f>SUM(D3:D309)</f>
        <v>9.7226228689093475</v>
      </c>
      <c r="E310" s="9">
        <f t="shared" ref="E310:S310" si="0">SUM(E3:E309)</f>
        <v>9.7067293006144837</v>
      </c>
      <c r="F310" s="9">
        <f t="shared" si="0"/>
        <v>10.057175252514748</v>
      </c>
      <c r="G310" s="9">
        <f t="shared" si="0"/>
        <v>10.129768419677546</v>
      </c>
      <c r="H310" s="9">
        <f t="shared" si="0"/>
        <v>10.062655348545537</v>
      </c>
      <c r="I310" s="9">
        <f t="shared" si="0"/>
        <v>9.8895511087873587</v>
      </c>
      <c r="J310" s="9">
        <f t="shared" si="0"/>
        <v>10.0450808311471</v>
      </c>
      <c r="K310" s="9">
        <f t="shared" si="0"/>
        <v>9.7398694475006788</v>
      </c>
      <c r="L310" s="9">
        <f t="shared" si="0"/>
        <v>8.496884779055689</v>
      </c>
      <c r="M310" s="9">
        <f t="shared" si="0"/>
        <v>9.5047027175958938</v>
      </c>
      <c r="N310" s="9">
        <f t="shared" si="0"/>
        <v>8.2865930168851527</v>
      </c>
      <c r="O310" s="9">
        <f t="shared" si="0"/>
        <v>8.0536286537874524</v>
      </c>
      <c r="P310" s="9">
        <f t="shared" si="0"/>
        <v>8.42951390548299</v>
      </c>
      <c r="Q310" s="9">
        <f t="shared" si="0"/>
        <v>8.6455445761885823</v>
      </c>
      <c r="R310" s="9">
        <f t="shared" si="0"/>
        <v>7.8801024338307428</v>
      </c>
      <c r="S310" s="9">
        <f t="shared" si="0"/>
        <v>7.9994590853923722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4456.7054626586751</v>
      </c>
      <c r="C2">
        <v>235.29361819612271</v>
      </c>
      <c r="D2">
        <v>16.7638674908818</v>
      </c>
      <c r="E2">
        <v>56.492763818114561</v>
      </c>
      <c r="F2">
        <v>96.909940078357181</v>
      </c>
      <c r="G2">
        <v>9.3943870655543655</v>
      </c>
      <c r="H2">
        <v>457.47917886089681</v>
      </c>
      <c r="I2">
        <v>398.43668165745282</v>
      </c>
      <c r="J2">
        <v>143.16285109631241</v>
      </c>
      <c r="K2">
        <v>1827.243216928013</v>
      </c>
      <c r="L2">
        <v>11567.45255972749</v>
      </c>
      <c r="M2">
        <v>146.27005172816641</v>
      </c>
      <c r="N2">
        <v>49.01574964338046</v>
      </c>
      <c r="O2">
        <v>59.717471003882693</v>
      </c>
      <c r="P2">
        <v>180.48393606612549</v>
      </c>
      <c r="Q2">
        <v>76.693520186433929</v>
      </c>
      <c r="R2">
        <v>52.720159788557382</v>
      </c>
      <c r="S2">
        <v>66.371247451169864</v>
      </c>
      <c r="T2">
        <v>101.2534132866061</v>
      </c>
      <c r="U2">
        <v>513.18888526379396</v>
      </c>
      <c r="V2">
        <v>1045.9275355175289</v>
      </c>
      <c r="W2">
        <v>9623.4674662550333</v>
      </c>
      <c r="X2">
        <v>26.788885636047731</v>
      </c>
      <c r="Y2">
        <v>7.2542397783606756</v>
      </c>
      <c r="Z2">
        <v>461.00107526323592</v>
      </c>
      <c r="AA2">
        <v>221.1612864570034</v>
      </c>
      <c r="AB2">
        <v>1.2182859697717701</v>
      </c>
      <c r="AC2">
        <v>457.46873851928677</v>
      </c>
      <c r="AD2">
        <v>580.71649403186234</v>
      </c>
      <c r="AE2">
        <v>189.1752514858068</v>
      </c>
      <c r="AF2">
        <v>285.26864148589289</v>
      </c>
      <c r="AG2">
        <v>2159.315414243943</v>
      </c>
      <c r="AH2">
        <v>1664.9925715787849</v>
      </c>
      <c r="AI2">
        <v>456.63831638529751</v>
      </c>
      <c r="AJ2">
        <v>2579.810648260504</v>
      </c>
      <c r="AK2">
        <v>3019.8317535365318</v>
      </c>
      <c r="AL2">
        <v>5744.8539232817557</v>
      </c>
      <c r="AM2">
        <v>6.6957017506516321</v>
      </c>
      <c r="AN2">
        <v>219.94461616807081</v>
      </c>
    </row>
    <row r="3" spans="1:40" x14ac:dyDescent="0.45">
      <c r="A3" s="1" t="s">
        <v>40</v>
      </c>
      <c r="B3">
        <v>304.74852690379049</v>
      </c>
      <c r="C3">
        <v>9.6161771842654726</v>
      </c>
      <c r="D3">
        <v>1.949458080793099</v>
      </c>
      <c r="E3">
        <v>2.6433635850672381</v>
      </c>
      <c r="F3">
        <v>10.299231279545349</v>
      </c>
      <c r="G3">
        <v>13.69194552093151</v>
      </c>
      <c r="H3">
        <v>2.1061548918570332</v>
      </c>
      <c r="I3">
        <v>1.666723529303336</v>
      </c>
      <c r="J3">
        <v>4.3797899657229609</v>
      </c>
      <c r="K3">
        <v>0.67686570058394058</v>
      </c>
      <c r="L3">
        <v>4.2648696939338109</v>
      </c>
      <c r="M3">
        <v>8.4391944325161621</v>
      </c>
      <c r="N3">
        <v>3.5797109784515868</v>
      </c>
      <c r="O3">
        <v>3.2803892961655512</v>
      </c>
      <c r="P3">
        <v>7.444412466856507</v>
      </c>
      <c r="Q3">
        <v>1.833559234595157</v>
      </c>
      <c r="R3">
        <v>1.774107423201247</v>
      </c>
      <c r="S3">
        <v>15.80788486669455</v>
      </c>
      <c r="T3">
        <v>0.69454449472626578</v>
      </c>
      <c r="U3">
        <v>19.422321532576849</v>
      </c>
      <c r="V3">
        <v>10.053225075005439</v>
      </c>
      <c r="W3">
        <v>29.447941394136851</v>
      </c>
      <c r="X3">
        <v>0.15362149995044519</v>
      </c>
      <c r="Y3">
        <v>0.23187469423302931</v>
      </c>
      <c r="Z3">
        <v>2.151675967130195</v>
      </c>
      <c r="AA3">
        <v>6.556232367498664</v>
      </c>
      <c r="AB3">
        <v>8.0334041900816236E-2</v>
      </c>
      <c r="AC3">
        <v>39.581320378984827</v>
      </c>
      <c r="AD3">
        <v>2.692582781984695</v>
      </c>
      <c r="AE3">
        <v>4.3885061905145406</v>
      </c>
      <c r="AF3">
        <v>0.92313468687244982</v>
      </c>
      <c r="AG3">
        <v>44.8444289000808</v>
      </c>
      <c r="AH3">
        <v>21.290212953087941</v>
      </c>
      <c r="AI3">
        <v>3.3311369099920571</v>
      </c>
      <c r="AJ3">
        <v>24.09562956488659</v>
      </c>
      <c r="AK3">
        <v>10.92014348669947</v>
      </c>
      <c r="AL3">
        <v>69.995590653652187</v>
      </c>
      <c r="AM3">
        <v>5.8519039058894162E-2</v>
      </c>
      <c r="AN3">
        <v>1.3450085001070891</v>
      </c>
    </row>
    <row r="4" spans="1:40" x14ac:dyDescent="0.45">
      <c r="A4" s="1" t="s">
        <v>41</v>
      </c>
      <c r="B4">
        <v>212.45524659681541</v>
      </c>
      <c r="C4">
        <v>21.4710706352495</v>
      </c>
      <c r="D4">
        <v>3.372214791754272</v>
      </c>
      <c r="E4">
        <v>6.7726124776577858</v>
      </c>
      <c r="F4">
        <v>39.412339974451768</v>
      </c>
      <c r="G4">
        <v>6.5181231759576441</v>
      </c>
      <c r="H4">
        <v>32.00509097723846</v>
      </c>
      <c r="I4">
        <v>27.191010340968841</v>
      </c>
      <c r="J4">
        <v>25.820480831308021</v>
      </c>
      <c r="K4">
        <v>37.5599665703255</v>
      </c>
      <c r="L4">
        <v>1236.565297236541</v>
      </c>
      <c r="M4">
        <v>52.375171030505818</v>
      </c>
      <c r="N4">
        <v>13.647333770517831</v>
      </c>
      <c r="O4">
        <v>20.85903857502197</v>
      </c>
      <c r="P4">
        <v>31.382326853823159</v>
      </c>
      <c r="Q4">
        <v>15.208141643852089</v>
      </c>
      <c r="R4">
        <v>8.771905609087014</v>
      </c>
      <c r="S4">
        <v>49.242213037863081</v>
      </c>
      <c r="T4">
        <v>6.1292816885807788</v>
      </c>
      <c r="U4">
        <v>124.38650225426809</v>
      </c>
      <c r="V4">
        <v>633.47931907349619</v>
      </c>
      <c r="W4">
        <v>528.40834521768318</v>
      </c>
      <c r="X4">
        <v>2.6664827477994288</v>
      </c>
      <c r="Y4">
        <v>1.8952729364515131</v>
      </c>
      <c r="Z4">
        <v>42.590435706467218</v>
      </c>
      <c r="AA4">
        <v>51.5807233540854</v>
      </c>
      <c r="AB4">
        <v>0.20385280725349919</v>
      </c>
      <c r="AC4">
        <v>54.234583728348873</v>
      </c>
      <c r="AD4">
        <v>43.101562685222603</v>
      </c>
      <c r="AE4">
        <v>31.125514001311231</v>
      </c>
      <c r="AF4">
        <v>15.664358062475429</v>
      </c>
      <c r="AG4">
        <v>228.0316629327188</v>
      </c>
      <c r="AH4">
        <v>207.1962414136554</v>
      </c>
      <c r="AI4">
        <v>36.547061542796719</v>
      </c>
      <c r="AJ4">
        <v>226.64549701993951</v>
      </c>
      <c r="AK4">
        <v>117.55846511845949</v>
      </c>
      <c r="AL4">
        <v>669.3597359970754</v>
      </c>
      <c r="AM4">
        <v>1.086164707086867</v>
      </c>
      <c r="AN4">
        <v>17.234987498489041</v>
      </c>
    </row>
    <row r="5" spans="1:40" x14ac:dyDescent="0.45">
      <c r="A5" s="1" t="s">
        <v>42</v>
      </c>
      <c r="B5">
        <v>185.11711895928701</v>
      </c>
      <c r="C5">
        <v>11.48562161168668</v>
      </c>
      <c r="D5">
        <v>1.289339856412657</v>
      </c>
      <c r="E5">
        <v>3.9322843154002549</v>
      </c>
      <c r="F5">
        <v>118.0141398812987</v>
      </c>
      <c r="G5">
        <v>57.874049532942223</v>
      </c>
      <c r="H5">
        <v>8.444438632419887</v>
      </c>
      <c r="I5">
        <v>6.7572938909375333</v>
      </c>
      <c r="J5">
        <v>12.789784832265321</v>
      </c>
      <c r="K5">
        <v>2.461802047063546</v>
      </c>
      <c r="L5">
        <v>14.24937233940075</v>
      </c>
      <c r="M5">
        <v>73.117061700581445</v>
      </c>
      <c r="N5">
        <v>68.394848313545339</v>
      </c>
      <c r="O5">
        <v>17.251131558026081</v>
      </c>
      <c r="P5">
        <v>57.026508693650122</v>
      </c>
      <c r="Q5">
        <v>12.678437697335671</v>
      </c>
      <c r="R5">
        <v>6.8033797704827146</v>
      </c>
      <c r="S5">
        <v>44.780512252038193</v>
      </c>
      <c r="T5">
        <v>2.0063733853868921</v>
      </c>
      <c r="U5">
        <v>56.522975691709227</v>
      </c>
      <c r="V5">
        <v>47.038499954309707</v>
      </c>
      <c r="W5">
        <v>144.35013893073801</v>
      </c>
      <c r="X5">
        <v>1.2823091346275499</v>
      </c>
      <c r="Y5">
        <v>0.85737233000707846</v>
      </c>
      <c r="Z5">
        <v>13.24690222127097</v>
      </c>
      <c r="AA5">
        <v>24.51042576393024</v>
      </c>
      <c r="AB5">
        <v>0.14548182394929979</v>
      </c>
      <c r="AC5">
        <v>66.863798022223165</v>
      </c>
      <c r="AD5">
        <v>9.2506398826370386</v>
      </c>
      <c r="AE5">
        <v>13.690811813645469</v>
      </c>
      <c r="AF5">
        <v>2.9375023557828781</v>
      </c>
      <c r="AG5">
        <v>142.45389065351711</v>
      </c>
      <c r="AH5">
        <v>83.875491217380983</v>
      </c>
      <c r="AI5">
        <v>11.019290849404751</v>
      </c>
      <c r="AJ5">
        <v>85.661587791365065</v>
      </c>
      <c r="AK5">
        <v>36.538207035479147</v>
      </c>
      <c r="AL5">
        <v>305.95273215288557</v>
      </c>
      <c r="AM5">
        <v>0.15689854527433539</v>
      </c>
      <c r="AN5">
        <v>3.38808531401786</v>
      </c>
    </row>
    <row r="6" spans="1:40" x14ac:dyDescent="0.45">
      <c r="A6" s="1" t="s">
        <v>43</v>
      </c>
      <c r="B6">
        <v>257.39434485106472</v>
      </c>
      <c r="C6">
        <v>26.68399440860771</v>
      </c>
      <c r="D6">
        <v>5.4007768794410733</v>
      </c>
      <c r="E6">
        <v>5.1666741926873163</v>
      </c>
      <c r="F6">
        <v>883.74937788119917</v>
      </c>
      <c r="G6">
        <v>263.31468995474057</v>
      </c>
      <c r="H6">
        <v>40.78545426853259</v>
      </c>
      <c r="I6">
        <v>31.408312055475189</v>
      </c>
      <c r="J6">
        <v>92.908706215595117</v>
      </c>
      <c r="K6">
        <v>12.47757519452707</v>
      </c>
      <c r="L6">
        <v>82.853342104412988</v>
      </c>
      <c r="M6">
        <v>603.24399152611147</v>
      </c>
      <c r="N6">
        <v>170.45481999384739</v>
      </c>
      <c r="O6">
        <v>135.51858085671341</v>
      </c>
      <c r="P6">
        <v>261.57431607628939</v>
      </c>
      <c r="Q6">
        <v>80.318049235057188</v>
      </c>
      <c r="R6">
        <v>41.195315338962679</v>
      </c>
      <c r="S6">
        <v>336.30084226405711</v>
      </c>
      <c r="T6">
        <v>12.81161728906187</v>
      </c>
      <c r="U6">
        <v>251.82140785976301</v>
      </c>
      <c r="V6">
        <v>133.59587929420141</v>
      </c>
      <c r="W6">
        <v>676.33779558154515</v>
      </c>
      <c r="X6">
        <v>3.6716061931964852</v>
      </c>
      <c r="Y6">
        <v>17.836374439644491</v>
      </c>
      <c r="Z6">
        <v>54.892008763512933</v>
      </c>
      <c r="AA6">
        <v>432.56520303073381</v>
      </c>
      <c r="AB6">
        <v>0.94942745130695172</v>
      </c>
      <c r="AC6">
        <v>403.49158725238669</v>
      </c>
      <c r="AD6">
        <v>43.186462812482503</v>
      </c>
      <c r="AE6">
        <v>95.561249092418109</v>
      </c>
      <c r="AF6">
        <v>15.50014233687639</v>
      </c>
      <c r="AG6">
        <v>349.52989940515562</v>
      </c>
      <c r="AH6">
        <v>530.1408358921725</v>
      </c>
      <c r="AI6">
        <v>50.628325967819308</v>
      </c>
      <c r="AJ6">
        <v>499.41750623074108</v>
      </c>
      <c r="AK6">
        <v>222.31679363034681</v>
      </c>
      <c r="AL6">
        <v>2704.5713579327498</v>
      </c>
      <c r="AM6">
        <v>0.74014341645647019</v>
      </c>
      <c r="AN6">
        <v>16.235331506331349</v>
      </c>
    </row>
    <row r="7" spans="1:40" x14ac:dyDescent="0.45">
      <c r="A7" s="1" t="s">
        <v>44</v>
      </c>
      <c r="B7">
        <v>208.71904534827351</v>
      </c>
      <c r="C7">
        <v>19.819937609808729</v>
      </c>
      <c r="D7">
        <v>25.181340880679489</v>
      </c>
      <c r="E7">
        <v>0.95562037072387551</v>
      </c>
      <c r="F7">
        <v>17.816442965140109</v>
      </c>
      <c r="G7">
        <v>2.041932318843259</v>
      </c>
      <c r="H7">
        <v>5.4861639566932059</v>
      </c>
      <c r="I7">
        <v>4.7129943038683066</v>
      </c>
      <c r="J7">
        <v>4.7339986402868313</v>
      </c>
      <c r="K7">
        <v>3.715043331328157</v>
      </c>
      <c r="L7">
        <v>291.67043171696508</v>
      </c>
      <c r="M7">
        <v>15.8406981013731</v>
      </c>
      <c r="N7">
        <v>7.8425819077452346</v>
      </c>
      <c r="O7">
        <v>6.0606950169101674</v>
      </c>
      <c r="P7">
        <v>11.24115943313353</v>
      </c>
      <c r="Q7">
        <v>3.521703004806251</v>
      </c>
      <c r="R7">
        <v>2.1969799593374608</v>
      </c>
      <c r="S7">
        <v>12.27177691878123</v>
      </c>
      <c r="T7">
        <v>1.357227528437162</v>
      </c>
      <c r="U7">
        <v>53.908078277823513</v>
      </c>
      <c r="V7">
        <v>13.89489436786031</v>
      </c>
      <c r="W7">
        <v>29.70258198581087</v>
      </c>
      <c r="X7">
        <v>0.34921473772101119</v>
      </c>
      <c r="Y7">
        <v>0.29642861077970362</v>
      </c>
      <c r="Z7">
        <v>5.4115690598980848</v>
      </c>
      <c r="AA7">
        <v>8.6109497013304441</v>
      </c>
      <c r="AB7">
        <v>0.1065809672738021</v>
      </c>
      <c r="AC7">
        <v>37.378028031233178</v>
      </c>
      <c r="AD7">
        <v>8.5641545917863997</v>
      </c>
      <c r="AE7">
        <v>4.9955333914376441</v>
      </c>
      <c r="AF7">
        <v>2.99875003143661</v>
      </c>
      <c r="AG7">
        <v>145.4838751677226</v>
      </c>
      <c r="AH7">
        <v>32.728874975762487</v>
      </c>
      <c r="AI7">
        <v>7.0051353984958276</v>
      </c>
      <c r="AJ7">
        <v>42.806716566200663</v>
      </c>
      <c r="AK7">
        <v>19.424026767864781</v>
      </c>
      <c r="AL7">
        <v>137.13441113007019</v>
      </c>
      <c r="AM7">
        <v>0.1845742252413452</v>
      </c>
      <c r="AN7">
        <v>3.333166487915082</v>
      </c>
    </row>
    <row r="8" spans="1:40" x14ac:dyDescent="0.45">
      <c r="A8" s="1" t="s">
        <v>45</v>
      </c>
      <c r="B8">
        <v>235.8891148396834</v>
      </c>
      <c r="C8">
        <v>23.60588995740348</v>
      </c>
      <c r="D8">
        <v>8.7514002363753018</v>
      </c>
      <c r="E8">
        <v>8.4071657996448259</v>
      </c>
      <c r="F8">
        <v>54.821073628257409</v>
      </c>
      <c r="G8">
        <v>8.9639532660062553</v>
      </c>
      <c r="H8">
        <v>37.506775424002839</v>
      </c>
      <c r="I8">
        <v>30.57144625477213</v>
      </c>
      <c r="J8">
        <v>31.902583375696391</v>
      </c>
      <c r="K8">
        <v>25.33830908512747</v>
      </c>
      <c r="L8">
        <v>738.51696585062723</v>
      </c>
      <c r="M8">
        <v>100.12232913059169</v>
      </c>
      <c r="N8">
        <v>22.14454049691853</v>
      </c>
      <c r="O8">
        <v>35.4416352349565</v>
      </c>
      <c r="P8">
        <v>38.402075558594092</v>
      </c>
      <c r="Q8">
        <v>17.20660602808988</v>
      </c>
      <c r="R8">
        <v>12.306991415522459</v>
      </c>
      <c r="S8">
        <v>95.131133549716594</v>
      </c>
      <c r="T8">
        <v>7.1317023154716743</v>
      </c>
      <c r="U8">
        <v>119.30754527741981</v>
      </c>
      <c r="V8">
        <v>95.930099078157525</v>
      </c>
      <c r="W8">
        <v>1213.703931344829</v>
      </c>
      <c r="X8">
        <v>3.2563946072038261</v>
      </c>
      <c r="Y8">
        <v>3.208227958670359</v>
      </c>
      <c r="Z8">
        <v>49.173712434018441</v>
      </c>
      <c r="AA8">
        <v>84.978372341636074</v>
      </c>
      <c r="AB8">
        <v>0.38920908633250012</v>
      </c>
      <c r="AC8">
        <v>103.19274503718169</v>
      </c>
      <c r="AD8">
        <v>48.723483702110293</v>
      </c>
      <c r="AE8">
        <v>34.51568731556489</v>
      </c>
      <c r="AF8">
        <v>13.453079182004741</v>
      </c>
      <c r="AG8">
        <v>297.06525499228297</v>
      </c>
      <c r="AH8">
        <v>266.29728068934878</v>
      </c>
      <c r="AI8">
        <v>60.826972797141892</v>
      </c>
      <c r="AJ8">
        <v>387.7104165840459</v>
      </c>
      <c r="AK8">
        <v>203.08679776964149</v>
      </c>
      <c r="AL8">
        <v>776.25734090524293</v>
      </c>
      <c r="AM8">
        <v>1.042198163975919</v>
      </c>
      <c r="AN8">
        <v>11.77290087746568</v>
      </c>
    </row>
    <row r="9" spans="1:40" x14ac:dyDescent="0.45">
      <c r="A9" s="1" t="s">
        <v>46</v>
      </c>
      <c r="B9">
        <v>16.229111283373609</v>
      </c>
      <c r="C9">
        <v>1.7186004276715701</v>
      </c>
      <c r="D9">
        <v>0.43506309362465162</v>
      </c>
      <c r="E9">
        <v>0.5669751745221302</v>
      </c>
      <c r="F9">
        <v>10.00382309128139</v>
      </c>
      <c r="G9">
        <v>2.5059050250423081</v>
      </c>
      <c r="H9">
        <v>4.3113153303708698</v>
      </c>
      <c r="I9">
        <v>3.1227843779819082</v>
      </c>
      <c r="J9">
        <v>6.4723087176363494</v>
      </c>
      <c r="K9">
        <v>1.958141283906508</v>
      </c>
      <c r="L9">
        <v>10.927953542573251</v>
      </c>
      <c r="M9">
        <v>13.629683718312799</v>
      </c>
      <c r="N9">
        <v>3.2499826038202828</v>
      </c>
      <c r="O9">
        <v>12.107077591502151</v>
      </c>
      <c r="P9">
        <v>8.8524011169848684</v>
      </c>
      <c r="Q9">
        <v>4.7176990859366352</v>
      </c>
      <c r="R9">
        <v>2.7531265750997709</v>
      </c>
      <c r="S9">
        <v>25.105133782181358</v>
      </c>
      <c r="T9">
        <v>1.2615962076039511</v>
      </c>
      <c r="U9">
        <v>53.20695385484445</v>
      </c>
      <c r="V9">
        <v>17.199004984755039</v>
      </c>
      <c r="W9">
        <v>258.61416873589991</v>
      </c>
      <c r="X9">
        <v>0.39570222201088501</v>
      </c>
      <c r="Y9">
        <v>1.869711151944474</v>
      </c>
      <c r="Z9">
        <v>6.0715081247615306</v>
      </c>
      <c r="AA9">
        <v>44.72522792312661</v>
      </c>
      <c r="AB9">
        <v>9.2724603609094569E-2</v>
      </c>
      <c r="AC9">
        <v>18.239231508665672</v>
      </c>
      <c r="AD9">
        <v>4.7056852265868097</v>
      </c>
      <c r="AE9">
        <v>5.7790672628663309</v>
      </c>
      <c r="AF9">
        <v>1.4862456161622359</v>
      </c>
      <c r="AG9">
        <v>15.778631729680679</v>
      </c>
      <c r="AH9">
        <v>34.950754675114567</v>
      </c>
      <c r="AI9">
        <v>9.7758227084187048</v>
      </c>
      <c r="AJ9">
        <v>61.196134898235748</v>
      </c>
      <c r="AK9">
        <v>29.04446545223519</v>
      </c>
      <c r="AL9">
        <v>241.01514702391489</v>
      </c>
      <c r="AM9">
        <v>7.729907029876662E-2</v>
      </c>
      <c r="AN9">
        <v>1.4305047158313491</v>
      </c>
    </row>
    <row r="10" spans="1:40" x14ac:dyDescent="0.45">
      <c r="A10" s="1" t="s">
        <v>47</v>
      </c>
      <c r="B10">
        <v>1495.443410005061</v>
      </c>
      <c r="C10">
        <v>116.6946032389468</v>
      </c>
      <c r="D10">
        <v>54.781230497423849</v>
      </c>
      <c r="E10">
        <v>13.158046371398511</v>
      </c>
      <c r="F10">
        <v>143.15046079743141</v>
      </c>
      <c r="G10">
        <v>47.425663242068318</v>
      </c>
      <c r="H10">
        <v>55.320888005956228</v>
      </c>
      <c r="I10">
        <v>44.609355652840947</v>
      </c>
      <c r="J10">
        <v>47.504692987921842</v>
      </c>
      <c r="K10">
        <v>20.22683462206658</v>
      </c>
      <c r="L10">
        <v>179.00310155840029</v>
      </c>
      <c r="M10">
        <v>130.3067193505845</v>
      </c>
      <c r="N10">
        <v>68.287962851686771</v>
      </c>
      <c r="O10">
        <v>80.339569498973134</v>
      </c>
      <c r="P10">
        <v>169.7870733125983</v>
      </c>
      <c r="Q10">
        <v>43.041998965732027</v>
      </c>
      <c r="R10">
        <v>14.89792636193032</v>
      </c>
      <c r="S10">
        <v>78.500796132262209</v>
      </c>
      <c r="T10">
        <v>8.0509965808678761</v>
      </c>
      <c r="U10">
        <v>624.08202788748235</v>
      </c>
      <c r="V10">
        <v>413.36507284088418</v>
      </c>
      <c r="W10">
        <v>1792.8515818805049</v>
      </c>
      <c r="X10">
        <v>4.6522592121030844</v>
      </c>
      <c r="Y10">
        <v>7.7931628381518099</v>
      </c>
      <c r="Z10">
        <v>65.541621002169279</v>
      </c>
      <c r="AA10">
        <v>192.8795757521614</v>
      </c>
      <c r="AB10">
        <v>0.9209327311156581</v>
      </c>
      <c r="AC10">
        <v>237.72602732400901</v>
      </c>
      <c r="AD10">
        <v>66.755986341965013</v>
      </c>
      <c r="AE10">
        <v>64.41875348842845</v>
      </c>
      <c r="AF10">
        <v>18.356688849347471</v>
      </c>
      <c r="AG10">
        <v>737.31311952796136</v>
      </c>
      <c r="AH10">
        <v>383.20803448641738</v>
      </c>
      <c r="AI10">
        <v>71.999039257682028</v>
      </c>
      <c r="AJ10">
        <v>465.39137386409311</v>
      </c>
      <c r="AK10">
        <v>235.56840112301069</v>
      </c>
      <c r="AL10">
        <v>1842.4309933838199</v>
      </c>
      <c r="AM10">
        <v>0.89935808272092188</v>
      </c>
      <c r="AN10">
        <v>18.44842861421677</v>
      </c>
    </row>
    <row r="11" spans="1:40" x14ac:dyDescent="0.45">
      <c r="A11" s="1" t="s">
        <v>48</v>
      </c>
      <c r="B11">
        <v>150.73383723432511</v>
      </c>
      <c r="C11">
        <v>16.499897948913969</v>
      </c>
      <c r="D11">
        <v>3.748358546165337</v>
      </c>
      <c r="E11">
        <v>1.94058494522019</v>
      </c>
      <c r="F11">
        <v>28.84903981162979</v>
      </c>
      <c r="G11">
        <v>2.3892292501047301</v>
      </c>
      <c r="H11">
        <v>13.25817654262868</v>
      </c>
      <c r="I11">
        <v>10.967123896808319</v>
      </c>
      <c r="J11">
        <v>9.7825249589760048</v>
      </c>
      <c r="K11">
        <v>8.6473408563085314</v>
      </c>
      <c r="L11">
        <v>65.434844611840518</v>
      </c>
      <c r="M11">
        <v>45.618111624517113</v>
      </c>
      <c r="N11">
        <v>7.8662173780877271</v>
      </c>
      <c r="O11">
        <v>15.105045888291849</v>
      </c>
      <c r="P11">
        <v>16.527787154916219</v>
      </c>
      <c r="Q11">
        <v>9.2086054260718342</v>
      </c>
      <c r="R11">
        <v>4.1132437806338924</v>
      </c>
      <c r="S11">
        <v>24.14841989828043</v>
      </c>
      <c r="T11">
        <v>2.3727000125927722</v>
      </c>
      <c r="U11">
        <v>67.883996584649736</v>
      </c>
      <c r="V11">
        <v>323.9359819535261</v>
      </c>
      <c r="W11">
        <v>332.58897531247908</v>
      </c>
      <c r="X11">
        <v>1.2647167392834431</v>
      </c>
      <c r="Y11">
        <v>1.4553056478711279</v>
      </c>
      <c r="Z11">
        <v>20.136191571611079</v>
      </c>
      <c r="AA11">
        <v>37.102847199823493</v>
      </c>
      <c r="AB11">
        <v>0.1459913327599571</v>
      </c>
      <c r="AC11">
        <v>36.791262136205333</v>
      </c>
      <c r="AD11">
        <v>19.11807046590685</v>
      </c>
      <c r="AE11">
        <v>12.505834730361579</v>
      </c>
      <c r="AF11">
        <v>5.799418056423991</v>
      </c>
      <c r="AG11">
        <v>124.83340760705489</v>
      </c>
      <c r="AH11">
        <v>89.841320640125844</v>
      </c>
      <c r="AI11">
        <v>18.597246150328619</v>
      </c>
      <c r="AJ11">
        <v>105.4513436933056</v>
      </c>
      <c r="AK11">
        <v>55.533100347356282</v>
      </c>
      <c r="AL11">
        <v>657.0089032372457</v>
      </c>
      <c r="AM11">
        <v>0.58007552731982304</v>
      </c>
      <c r="AN11">
        <v>11.581403771117481</v>
      </c>
    </row>
    <row r="12" spans="1:40" x14ac:dyDescent="0.45">
      <c r="A12" s="1" t="s">
        <v>49</v>
      </c>
      <c r="B12">
        <v>147.36371815006129</v>
      </c>
      <c r="C12">
        <v>15.640940890241019</v>
      </c>
      <c r="D12">
        <v>11.135722618384669</v>
      </c>
      <c r="E12">
        <v>1.7822005735189339</v>
      </c>
      <c r="F12">
        <v>79.855742495964449</v>
      </c>
      <c r="G12">
        <v>8.1928356240637559</v>
      </c>
      <c r="H12">
        <v>12.44660954194114</v>
      </c>
      <c r="I12">
        <v>9.8663193937011258</v>
      </c>
      <c r="J12">
        <v>15.036520297473</v>
      </c>
      <c r="K12">
        <v>5.0727605770088058</v>
      </c>
      <c r="L12">
        <v>48.648491282053769</v>
      </c>
      <c r="M12">
        <v>40.887471686089967</v>
      </c>
      <c r="N12">
        <v>25.39503456467061</v>
      </c>
      <c r="O12">
        <v>20.35191778636273</v>
      </c>
      <c r="P12">
        <v>33.073092432084259</v>
      </c>
      <c r="Q12">
        <v>11.44237130410229</v>
      </c>
      <c r="R12">
        <v>5.5376165884160056</v>
      </c>
      <c r="S12">
        <v>34.832734479653183</v>
      </c>
      <c r="T12">
        <v>2.5009314639496831</v>
      </c>
      <c r="U12">
        <v>78.80893166731191</v>
      </c>
      <c r="V12">
        <v>45.332016182082427</v>
      </c>
      <c r="W12">
        <v>363.65125792607142</v>
      </c>
      <c r="X12">
        <v>0.99126038733966915</v>
      </c>
      <c r="Y12">
        <v>2.5187612863220301</v>
      </c>
      <c r="Z12">
        <v>14.84475945753057</v>
      </c>
      <c r="AA12">
        <v>61.405592479713768</v>
      </c>
      <c r="AB12">
        <v>0.17565735416613559</v>
      </c>
      <c r="AC12">
        <v>43.58856888894433</v>
      </c>
      <c r="AD12">
        <v>13.835401944475789</v>
      </c>
      <c r="AE12">
        <v>13.10761940626054</v>
      </c>
      <c r="AF12">
        <v>4.2048631125984874</v>
      </c>
      <c r="AG12">
        <v>190.70108325852581</v>
      </c>
      <c r="AH12">
        <v>83.577244741836907</v>
      </c>
      <c r="AI12">
        <v>20.662721197983629</v>
      </c>
      <c r="AJ12">
        <v>139.71010814497939</v>
      </c>
      <c r="AK12">
        <v>66.27085075385682</v>
      </c>
      <c r="AL12">
        <v>420.93029860941749</v>
      </c>
      <c r="AM12">
        <v>0.56603662892155704</v>
      </c>
      <c r="AN12">
        <v>5.9185115280403471</v>
      </c>
    </row>
    <row r="13" spans="1:40" x14ac:dyDescent="0.45">
      <c r="A13" s="1" t="s">
        <v>50</v>
      </c>
      <c r="B13">
        <v>954.39891895707069</v>
      </c>
      <c r="C13">
        <v>59.652192370776149</v>
      </c>
      <c r="D13">
        <v>23.95054791141964</v>
      </c>
      <c r="E13">
        <v>9.7057508341998542</v>
      </c>
      <c r="F13">
        <v>59.658014995676673</v>
      </c>
      <c r="G13">
        <v>11.650567145468051</v>
      </c>
      <c r="H13">
        <v>41.341721049879467</v>
      </c>
      <c r="I13">
        <v>34.567346169607397</v>
      </c>
      <c r="J13">
        <v>31.543068957927261</v>
      </c>
      <c r="K13">
        <v>13.996523989303441</v>
      </c>
      <c r="L13">
        <v>67.067561571694057</v>
      </c>
      <c r="M13">
        <v>228.28810387321769</v>
      </c>
      <c r="N13">
        <v>23.525691348070829</v>
      </c>
      <c r="O13">
        <v>21.912217360266251</v>
      </c>
      <c r="P13">
        <v>138.84782614900331</v>
      </c>
      <c r="Q13">
        <v>28.713481584639741</v>
      </c>
      <c r="R13">
        <v>14.50387942765312</v>
      </c>
      <c r="S13">
        <v>70.901450368730238</v>
      </c>
      <c r="T13">
        <v>8.7743725727884794</v>
      </c>
      <c r="U13">
        <v>153.8075512601587</v>
      </c>
      <c r="V13">
        <v>160.90555611232389</v>
      </c>
      <c r="W13">
        <v>1201.734386241541</v>
      </c>
      <c r="X13">
        <v>3.8354418708188902</v>
      </c>
      <c r="Y13">
        <v>3.027895411664661</v>
      </c>
      <c r="Z13">
        <v>55.220711597971807</v>
      </c>
      <c r="AA13">
        <v>76.069391734674468</v>
      </c>
      <c r="AB13">
        <v>0.55026044972644084</v>
      </c>
      <c r="AC13">
        <v>222.8293837676481</v>
      </c>
      <c r="AD13">
        <v>51.761395382200092</v>
      </c>
      <c r="AE13">
        <v>39.032235506434453</v>
      </c>
      <c r="AF13">
        <v>14.55637158037494</v>
      </c>
      <c r="AG13">
        <v>587.12696131568259</v>
      </c>
      <c r="AH13">
        <v>297.06456373066652</v>
      </c>
      <c r="AI13">
        <v>123.14104874232559</v>
      </c>
      <c r="AJ13">
        <v>507.8870484816967</v>
      </c>
      <c r="AK13">
        <v>290.71530562893628</v>
      </c>
      <c r="AL13">
        <v>794.3102128471113</v>
      </c>
      <c r="AM13">
        <v>0.41935309454837222</v>
      </c>
      <c r="AN13">
        <v>10.378860216831439</v>
      </c>
    </row>
    <row r="14" spans="1:40" x14ac:dyDescent="0.45">
      <c r="A14" s="1" t="s">
        <v>51</v>
      </c>
      <c r="B14">
        <v>636.79834627150865</v>
      </c>
      <c r="C14">
        <v>19.949537825914831</v>
      </c>
      <c r="D14">
        <v>7.6500649511719194</v>
      </c>
      <c r="E14">
        <v>3.9986937027930121</v>
      </c>
      <c r="F14">
        <v>15.842199123663489</v>
      </c>
      <c r="G14">
        <v>4.2976071338160642</v>
      </c>
      <c r="H14">
        <v>8.6861546396120808</v>
      </c>
      <c r="I14">
        <v>6.9107199940599102</v>
      </c>
      <c r="J14">
        <v>6.6761267681883973</v>
      </c>
      <c r="K14">
        <v>3.6213919432172879</v>
      </c>
      <c r="L14">
        <v>60.752614721902859</v>
      </c>
      <c r="M14">
        <v>29.472120840550421</v>
      </c>
      <c r="N14">
        <v>5.7067756330540229</v>
      </c>
      <c r="O14">
        <v>7.0436861803684554</v>
      </c>
      <c r="P14">
        <v>8.2322092259629045</v>
      </c>
      <c r="Q14">
        <v>4.5194663425482728</v>
      </c>
      <c r="R14">
        <v>2.9040858894358839</v>
      </c>
      <c r="S14">
        <v>20.859073194065552</v>
      </c>
      <c r="T14">
        <v>1.5827399911531499</v>
      </c>
      <c r="U14">
        <v>30.533875416692101</v>
      </c>
      <c r="V14">
        <v>83.076154520758692</v>
      </c>
      <c r="W14">
        <v>181.7647647074314</v>
      </c>
      <c r="X14">
        <v>0.91184365491918629</v>
      </c>
      <c r="Y14">
        <v>1.0062303422073959</v>
      </c>
      <c r="Z14">
        <v>11.521628711817661</v>
      </c>
      <c r="AA14">
        <v>25.01877430041116</v>
      </c>
      <c r="AB14">
        <v>0.21274753663182069</v>
      </c>
      <c r="AC14">
        <v>97.50725291269697</v>
      </c>
      <c r="AD14">
        <v>10.42494340571802</v>
      </c>
      <c r="AE14">
        <v>7.3541279708563057</v>
      </c>
      <c r="AF14">
        <v>3.2247156545551632</v>
      </c>
      <c r="AG14">
        <v>272.04595635078061</v>
      </c>
      <c r="AH14">
        <v>55.048422479429142</v>
      </c>
      <c r="AI14">
        <v>12.867394404091121</v>
      </c>
      <c r="AJ14">
        <v>86.503600311924401</v>
      </c>
      <c r="AK14">
        <v>43.214445707674571</v>
      </c>
      <c r="AL14">
        <v>249.44682176203679</v>
      </c>
      <c r="AM14">
        <v>0.23482996894370661</v>
      </c>
      <c r="AN14">
        <v>2.7541644015675408</v>
      </c>
    </row>
    <row r="15" spans="1:40" x14ac:dyDescent="0.45">
      <c r="A15" s="1" t="s">
        <v>52</v>
      </c>
      <c r="B15">
        <v>851.14826124223703</v>
      </c>
      <c r="C15">
        <v>41.291914324596164</v>
      </c>
      <c r="D15">
        <v>6.8882735691748538</v>
      </c>
      <c r="E15">
        <v>12.603641698084131</v>
      </c>
      <c r="F15">
        <v>136.49462698008739</v>
      </c>
      <c r="G15">
        <v>27.272580072345662</v>
      </c>
      <c r="H15">
        <v>15.11472941436026</v>
      </c>
      <c r="I15">
        <v>12.28231921722327</v>
      </c>
      <c r="J15">
        <v>19.556192961371131</v>
      </c>
      <c r="K15">
        <v>4.9854899079301607</v>
      </c>
      <c r="L15">
        <v>31.08880760629868</v>
      </c>
      <c r="M15">
        <v>84.026557208326608</v>
      </c>
      <c r="N15">
        <v>44.965825670537157</v>
      </c>
      <c r="O15">
        <v>20.516636404883801</v>
      </c>
      <c r="P15">
        <v>31.548157665974081</v>
      </c>
      <c r="Q15">
        <v>14.657795401517481</v>
      </c>
      <c r="R15">
        <v>10.54036761858625</v>
      </c>
      <c r="S15">
        <v>58.907083050911062</v>
      </c>
      <c r="T15">
        <v>4.0100383568227436</v>
      </c>
      <c r="U15">
        <v>73.79928855591389</v>
      </c>
      <c r="V15">
        <v>108.0434072838904</v>
      </c>
      <c r="W15">
        <v>296.54280620026498</v>
      </c>
      <c r="X15">
        <v>1.539008557180241</v>
      </c>
      <c r="Y15">
        <v>2.5023824911025998</v>
      </c>
      <c r="Z15">
        <v>20.53600563899581</v>
      </c>
      <c r="AA15">
        <v>62.2722358556194</v>
      </c>
      <c r="AB15">
        <v>0.33848247107727081</v>
      </c>
      <c r="AC15">
        <v>164.51853260262979</v>
      </c>
      <c r="AD15">
        <v>17.550314127708909</v>
      </c>
      <c r="AE15">
        <v>21.209871814066979</v>
      </c>
      <c r="AF15">
        <v>5.8423042796040061</v>
      </c>
      <c r="AG15">
        <v>223.50167670490339</v>
      </c>
      <c r="AH15">
        <v>119.0576086630345</v>
      </c>
      <c r="AI15">
        <v>31.503778723528129</v>
      </c>
      <c r="AJ15">
        <v>192.64607711204599</v>
      </c>
      <c r="AK15">
        <v>97.545661424977553</v>
      </c>
      <c r="AL15">
        <v>447.74467005367018</v>
      </c>
      <c r="AM15">
        <v>0.28637365165402823</v>
      </c>
      <c r="AN15">
        <v>5.7922231792849566</v>
      </c>
    </row>
    <row r="16" spans="1:40" x14ac:dyDescent="0.45">
      <c r="A16" s="1" t="s">
        <v>53</v>
      </c>
      <c r="B16">
        <v>338.00419890842119</v>
      </c>
      <c r="C16">
        <v>18.18805210264161</v>
      </c>
      <c r="D16">
        <v>4.4435872582579119</v>
      </c>
      <c r="E16">
        <v>4.150243462791944</v>
      </c>
      <c r="F16">
        <v>72.428335373436596</v>
      </c>
      <c r="G16">
        <v>10.46624480070513</v>
      </c>
      <c r="H16">
        <v>47.863197114079377</v>
      </c>
      <c r="I16">
        <v>40.077783788128187</v>
      </c>
      <c r="J16">
        <v>36.027106499139371</v>
      </c>
      <c r="K16">
        <v>12.01230552101724</v>
      </c>
      <c r="L16">
        <v>81.043329993858777</v>
      </c>
      <c r="M16">
        <v>112.9668045419549</v>
      </c>
      <c r="N16">
        <v>29.568778778514019</v>
      </c>
      <c r="O16">
        <v>24.21057296648662</v>
      </c>
      <c r="P16">
        <v>50.60385573446672</v>
      </c>
      <c r="Q16">
        <v>29.29157444484709</v>
      </c>
      <c r="R16">
        <v>19.120890799769342</v>
      </c>
      <c r="S16">
        <v>105.5141452618488</v>
      </c>
      <c r="T16">
        <v>6.0954356205783604</v>
      </c>
      <c r="U16">
        <v>107.0868456863702</v>
      </c>
      <c r="V16">
        <v>362.48832045604809</v>
      </c>
      <c r="W16">
        <v>662.94168342435569</v>
      </c>
      <c r="X16">
        <v>8.0675943914898536</v>
      </c>
      <c r="Y16">
        <v>4.0746747126603609</v>
      </c>
      <c r="Z16">
        <v>76.732092226031355</v>
      </c>
      <c r="AA16">
        <v>101.2912529113696</v>
      </c>
      <c r="AB16">
        <v>0.34708105997669259</v>
      </c>
      <c r="AC16">
        <v>122.9640578860551</v>
      </c>
      <c r="AD16">
        <v>34.8167501182538</v>
      </c>
      <c r="AE16">
        <v>40.809470776960211</v>
      </c>
      <c r="AF16">
        <v>10.939036599751629</v>
      </c>
      <c r="AG16">
        <v>468.24428293855988</v>
      </c>
      <c r="AH16">
        <v>235.1371071338213</v>
      </c>
      <c r="AI16">
        <v>60.261632685106967</v>
      </c>
      <c r="AJ16">
        <v>315.04609552505002</v>
      </c>
      <c r="AK16">
        <v>145.97415281957919</v>
      </c>
      <c r="AL16">
        <v>767.27638970806163</v>
      </c>
      <c r="AM16">
        <v>0.38529455257997658</v>
      </c>
      <c r="AN16">
        <v>9.9131188157702468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7129.6202138463714</v>
      </c>
      <c r="C2">
        <v>268.80188622472213</v>
      </c>
      <c r="D2">
        <v>76.618058205673222</v>
      </c>
      <c r="E2">
        <v>48.822677634344799</v>
      </c>
      <c r="F2">
        <v>381.69908811886393</v>
      </c>
      <c r="G2">
        <v>94.362451196258576</v>
      </c>
      <c r="H2">
        <v>55.965916367367271</v>
      </c>
      <c r="I2">
        <v>48.156527377513328</v>
      </c>
      <c r="J2">
        <v>35.19527316158613</v>
      </c>
      <c r="K2">
        <v>9.3875747402940952</v>
      </c>
      <c r="L2">
        <v>48.031893186906942</v>
      </c>
      <c r="M2">
        <v>112.98295975238349</v>
      </c>
      <c r="N2">
        <v>94.814796843538716</v>
      </c>
      <c r="O2">
        <v>14.590023718224501</v>
      </c>
      <c r="P2">
        <v>34.586043885558659</v>
      </c>
      <c r="Q2">
        <v>9.3620233755040836</v>
      </c>
      <c r="R2">
        <v>17.235214940758411</v>
      </c>
      <c r="S2">
        <v>125.6821743698471</v>
      </c>
      <c r="T2">
        <v>12.42267259942972</v>
      </c>
      <c r="U2">
        <v>74.250151333467144</v>
      </c>
      <c r="V2">
        <v>102.1283322071406</v>
      </c>
      <c r="W2">
        <v>253.77378310243489</v>
      </c>
      <c r="X2">
        <v>2.5824244071207891</v>
      </c>
      <c r="Y2">
        <v>2.1145531613825308</v>
      </c>
      <c r="Z2">
        <v>37.541361464594559</v>
      </c>
      <c r="AA2">
        <v>58.244375945546828</v>
      </c>
      <c r="AB2">
        <v>1.4777587964179639</v>
      </c>
      <c r="AC2">
        <v>867.96799703040847</v>
      </c>
      <c r="AD2">
        <v>117.8692392325874</v>
      </c>
      <c r="AE2">
        <v>38.650339855656448</v>
      </c>
      <c r="AF2">
        <v>20.492591576349032</v>
      </c>
      <c r="AG2">
        <v>1835.8629082839959</v>
      </c>
      <c r="AH2">
        <v>246.84365103906569</v>
      </c>
      <c r="AI2">
        <v>90.271239023854278</v>
      </c>
      <c r="AJ2">
        <v>430.14132271395658</v>
      </c>
      <c r="AK2">
        <v>238.0432489028972</v>
      </c>
      <c r="AL2">
        <v>722.60333813909369</v>
      </c>
      <c r="AM2">
        <v>0.37357860767766748</v>
      </c>
      <c r="AN2">
        <v>18.710640058999889</v>
      </c>
    </row>
    <row r="3" spans="1:40" x14ac:dyDescent="0.45">
      <c r="A3" s="1" t="s">
        <v>55</v>
      </c>
      <c r="B3">
        <v>2.8664145909226431</v>
      </c>
      <c r="C3">
        <v>0.26460087048589143</v>
      </c>
      <c r="D3">
        <v>8.2129068864055868E-2</v>
      </c>
      <c r="E3">
        <v>0.1045914424560207</v>
      </c>
      <c r="F3">
        <v>1.2710262350165831</v>
      </c>
      <c r="G3">
        <v>0.57412264420808978</v>
      </c>
      <c r="H3">
        <v>0.46405277560436098</v>
      </c>
      <c r="I3">
        <v>0.40667317748277809</v>
      </c>
      <c r="J3">
        <v>1.3103725473612731</v>
      </c>
      <c r="K3">
        <v>9.2070510832295477E-2</v>
      </c>
      <c r="L3">
        <v>0.54945583077395055</v>
      </c>
      <c r="M3">
        <v>2.7090896142997001</v>
      </c>
      <c r="N3">
        <v>0.33689412804774299</v>
      </c>
      <c r="O3">
        <v>0.17466628104078091</v>
      </c>
      <c r="P3">
        <v>0.28829535670449907</v>
      </c>
      <c r="Q3">
        <v>0.1416372048161966</v>
      </c>
      <c r="R3">
        <v>0.13041145814747651</v>
      </c>
      <c r="S3">
        <v>0.82200311738315868</v>
      </c>
      <c r="T3">
        <v>4.9841485581393889E-2</v>
      </c>
      <c r="U3">
        <v>1.1015285336745431</v>
      </c>
      <c r="V3">
        <v>0.53263413913784263</v>
      </c>
      <c r="W3">
        <v>0.77906552339173996</v>
      </c>
      <c r="X3">
        <v>1.576295311868825E-2</v>
      </c>
      <c r="Y3">
        <v>2.628821885545931E-2</v>
      </c>
      <c r="Z3">
        <v>0.24727010468217089</v>
      </c>
      <c r="AA3">
        <v>0.66029572506993761</v>
      </c>
      <c r="AB3">
        <v>3.9247287071075727E-3</v>
      </c>
      <c r="AC3">
        <v>3.87571173182394</v>
      </c>
      <c r="AD3">
        <v>0.85211250168805708</v>
      </c>
      <c r="AE3">
        <v>2.240211285039662</v>
      </c>
      <c r="AF3">
        <v>0.14921816427428219</v>
      </c>
      <c r="AG3">
        <v>1.9207847651178529</v>
      </c>
      <c r="AH3">
        <v>6.095368463941564</v>
      </c>
      <c r="AI3">
        <v>0.37546452512291811</v>
      </c>
      <c r="AJ3">
        <v>1.9953348949495699</v>
      </c>
      <c r="AK3">
        <v>1.1272299820152329</v>
      </c>
      <c r="AL3">
        <v>12.504798472960371</v>
      </c>
      <c r="AM3">
        <v>3.5718546065589469E-3</v>
      </c>
      <c r="AN3">
        <v>0.156738614316104</v>
      </c>
    </row>
    <row r="4" spans="1:40" x14ac:dyDescent="0.45">
      <c r="A4" s="1" t="s">
        <v>56</v>
      </c>
      <c r="B4">
        <v>41.814179858841108</v>
      </c>
      <c r="C4">
        <v>5.5123927689063521</v>
      </c>
      <c r="D4">
        <v>0.26025405073479829</v>
      </c>
      <c r="E4">
        <v>2.0855965632724269E-2</v>
      </c>
      <c r="F4">
        <v>0.17367031262401991</v>
      </c>
      <c r="G4">
        <v>4.8696255076288823E-2</v>
      </c>
      <c r="H4">
        <v>0.39918593376554179</v>
      </c>
      <c r="I4">
        <v>0.35923505154803298</v>
      </c>
      <c r="J4">
        <v>9.7539115514879884E-2</v>
      </c>
      <c r="K4">
        <v>5.4962262679965151E-2</v>
      </c>
      <c r="L4">
        <v>0.2416999454319336</v>
      </c>
      <c r="M4">
        <v>9.9637818363235875E-2</v>
      </c>
      <c r="N4">
        <v>3.8095978802663667E-2</v>
      </c>
      <c r="O4">
        <v>2.9140349362120441E-2</v>
      </c>
      <c r="P4">
        <v>3.4191723271780369E-2</v>
      </c>
      <c r="Q4">
        <v>1.6841060697056619E-2</v>
      </c>
      <c r="R4">
        <v>4.8175552219920613E-2</v>
      </c>
      <c r="S4">
        <v>0.38669926821946132</v>
      </c>
      <c r="T4">
        <v>9.947520598527243E-2</v>
      </c>
      <c r="U4">
        <v>0.23061831304304439</v>
      </c>
      <c r="V4">
        <v>0.36150068348975339</v>
      </c>
      <c r="W4">
        <v>3.0395148216587442</v>
      </c>
      <c r="X4">
        <v>1.4697236292249741E-2</v>
      </c>
      <c r="Y4">
        <v>5.2626680370127313E-3</v>
      </c>
      <c r="Z4">
        <v>0.2460687349732768</v>
      </c>
      <c r="AA4">
        <v>0.16978574206789429</v>
      </c>
      <c r="AB4">
        <v>4.5429422601602431E-4</v>
      </c>
      <c r="AC4">
        <v>0.49866080477914798</v>
      </c>
      <c r="AD4">
        <v>1.4031130941382179</v>
      </c>
      <c r="AE4">
        <v>0.12619588724147421</v>
      </c>
      <c r="AF4">
        <v>0.17964704023136571</v>
      </c>
      <c r="AG4">
        <v>27.058539264769589</v>
      </c>
      <c r="AH4">
        <v>1.1103747173260341</v>
      </c>
      <c r="AI4">
        <v>0.49919305376381451</v>
      </c>
      <c r="AJ4">
        <v>1.834087331005094</v>
      </c>
      <c r="AK4">
        <v>1.163677521701086</v>
      </c>
      <c r="AL4">
        <v>1.646170058651842</v>
      </c>
      <c r="AM4">
        <v>1.3699018913429959E-3</v>
      </c>
      <c r="AN4">
        <v>0.31986607004761253</v>
      </c>
    </row>
    <row r="5" spans="1:40" x14ac:dyDescent="0.45">
      <c r="A5" s="1" t="s">
        <v>57</v>
      </c>
      <c r="B5">
        <v>205.43211007701791</v>
      </c>
      <c r="C5">
        <v>21.94394663142921</v>
      </c>
      <c r="D5">
        <v>4.2745582091932608</v>
      </c>
      <c r="E5">
        <v>9.6573066051824288</v>
      </c>
      <c r="F5">
        <v>122.83185318674541</v>
      </c>
      <c r="G5">
        <v>34.728557278131177</v>
      </c>
      <c r="H5">
        <v>33.321263267681097</v>
      </c>
      <c r="I5">
        <v>28.663229951490742</v>
      </c>
      <c r="J5">
        <v>23.932539849433532</v>
      </c>
      <c r="K5">
        <v>47.352948515338142</v>
      </c>
      <c r="L5">
        <v>2218.3366545191102</v>
      </c>
      <c r="M5">
        <v>92.989390298512319</v>
      </c>
      <c r="N5">
        <v>35.27086714781926</v>
      </c>
      <c r="O5">
        <v>31.226105005017718</v>
      </c>
      <c r="P5">
        <v>62.782083114206692</v>
      </c>
      <c r="Q5">
        <v>20.806243670598999</v>
      </c>
      <c r="R5">
        <v>9.2007363883576723</v>
      </c>
      <c r="S5">
        <v>57.232328886585847</v>
      </c>
      <c r="T5">
        <v>7.6179795647157427</v>
      </c>
      <c r="U5">
        <v>126.9493731437024</v>
      </c>
      <c r="V5">
        <v>163.92641051061671</v>
      </c>
      <c r="W5">
        <v>238.73227545635751</v>
      </c>
      <c r="X5">
        <v>2.627603803064082</v>
      </c>
      <c r="Y5">
        <v>2.933596868361116</v>
      </c>
      <c r="Z5">
        <v>42.165348522302239</v>
      </c>
      <c r="AA5">
        <v>76.924645377740489</v>
      </c>
      <c r="AB5">
        <v>0.24274697022108729</v>
      </c>
      <c r="AC5">
        <v>75.312386178371696</v>
      </c>
      <c r="AD5">
        <v>48.344114293102081</v>
      </c>
      <c r="AE5">
        <v>30.33595553958904</v>
      </c>
      <c r="AF5">
        <v>19.47793489034818</v>
      </c>
      <c r="AG5">
        <v>203.4196085272709</v>
      </c>
      <c r="AH5">
        <v>205.8064851931087</v>
      </c>
      <c r="AI5">
        <v>47.43351676335935</v>
      </c>
      <c r="AJ5">
        <v>230.77255293231289</v>
      </c>
      <c r="AK5">
        <v>124.3366354279564</v>
      </c>
      <c r="AL5">
        <v>800.57435085766031</v>
      </c>
      <c r="AM5">
        <v>0.96701930483133625</v>
      </c>
      <c r="AN5">
        <v>19.04127951731958</v>
      </c>
    </row>
    <row r="6" spans="1:40" x14ac:dyDescent="0.45">
      <c r="A6" s="1" t="s">
        <v>58</v>
      </c>
      <c r="B6">
        <v>264.49771138156882</v>
      </c>
      <c r="C6">
        <v>26.819770330090549</v>
      </c>
      <c r="D6">
        <v>6.1427878126541602</v>
      </c>
      <c r="E6">
        <v>6.1659008176183319</v>
      </c>
      <c r="F6">
        <v>103.07551392502791</v>
      </c>
      <c r="G6">
        <v>17.39872850612651</v>
      </c>
      <c r="H6">
        <v>47.477877094997453</v>
      </c>
      <c r="I6">
        <v>39.575588849614967</v>
      </c>
      <c r="J6">
        <v>48.048540725304051</v>
      </c>
      <c r="K6">
        <v>31.128821930512011</v>
      </c>
      <c r="L6">
        <v>753.79492016824577</v>
      </c>
      <c r="M6">
        <v>113.4245117656355</v>
      </c>
      <c r="N6">
        <v>33.183328638855812</v>
      </c>
      <c r="O6">
        <v>55.330529938775882</v>
      </c>
      <c r="P6">
        <v>74.67086995708668</v>
      </c>
      <c r="Q6">
        <v>32.407816606792778</v>
      </c>
      <c r="R6">
        <v>19.079923754961861</v>
      </c>
      <c r="S6">
        <v>131.84121642971209</v>
      </c>
      <c r="T6">
        <v>9.81936605443045</v>
      </c>
      <c r="U6">
        <v>229.08014824539339</v>
      </c>
      <c r="V6">
        <v>767.01813415704487</v>
      </c>
      <c r="W6">
        <v>529.78023432380496</v>
      </c>
      <c r="X6">
        <v>4.1293086748364756</v>
      </c>
      <c r="Y6">
        <v>4.8246469748107472</v>
      </c>
      <c r="Z6">
        <v>59.488197595720038</v>
      </c>
      <c r="AA6">
        <v>126.8503963214641</v>
      </c>
      <c r="AB6">
        <v>0.41537136921679513</v>
      </c>
      <c r="AC6">
        <v>125.8268544136106</v>
      </c>
      <c r="AD6">
        <v>56.88132858664806</v>
      </c>
      <c r="AE6">
        <v>50.709035626609392</v>
      </c>
      <c r="AF6">
        <v>19.906002866156371</v>
      </c>
      <c r="AG6">
        <v>344.40594431705807</v>
      </c>
      <c r="AH6">
        <v>300.18180637851231</v>
      </c>
      <c r="AI6">
        <v>69.272538310674435</v>
      </c>
      <c r="AJ6">
        <v>409.29892295222868</v>
      </c>
      <c r="AK6">
        <v>196.19933407802199</v>
      </c>
      <c r="AL6">
        <v>1478.095584718556</v>
      </c>
      <c r="AM6">
        <v>2.0726566142781468</v>
      </c>
      <c r="AN6">
        <v>30.21351211831271</v>
      </c>
    </row>
    <row r="7" spans="1:40" x14ac:dyDescent="0.45">
      <c r="A7" s="1" t="s">
        <v>59</v>
      </c>
      <c r="B7">
        <v>11.903174474870029</v>
      </c>
      <c r="C7">
        <v>1.579917850428614</v>
      </c>
      <c r="D7">
        <v>0.37568111209092669</v>
      </c>
      <c r="E7">
        <v>0.21837171507806469</v>
      </c>
      <c r="F7">
        <v>3.1784835106388618</v>
      </c>
      <c r="G7">
        <v>0.65303581292647139</v>
      </c>
      <c r="H7">
        <v>5.1942105899164437</v>
      </c>
      <c r="I7">
        <v>4.6805506158522689</v>
      </c>
      <c r="J7">
        <v>3.1291852021169788</v>
      </c>
      <c r="K7">
        <v>1.458985046940998</v>
      </c>
      <c r="L7">
        <v>3.0196695189010261</v>
      </c>
      <c r="M7">
        <v>3.180466866757298</v>
      </c>
      <c r="N7">
        <v>0.97190403652346236</v>
      </c>
      <c r="O7">
        <v>1.1512913107860849</v>
      </c>
      <c r="P7">
        <v>13.716716660468631</v>
      </c>
      <c r="Q7">
        <v>0.74722899652949548</v>
      </c>
      <c r="R7">
        <v>1.406124132946112</v>
      </c>
      <c r="S7">
        <v>4.9501616664927459</v>
      </c>
      <c r="T7">
        <v>0.41700462194411619</v>
      </c>
      <c r="U7">
        <v>6.3722967162143416</v>
      </c>
      <c r="V7">
        <v>6.9910294203905092</v>
      </c>
      <c r="W7">
        <v>19.445551210113059</v>
      </c>
      <c r="X7">
        <v>0.19271470435732399</v>
      </c>
      <c r="Y7">
        <v>0.13148048567250059</v>
      </c>
      <c r="Z7">
        <v>2.504675583818138</v>
      </c>
      <c r="AA7">
        <v>3.5879673848312881</v>
      </c>
      <c r="AB7">
        <v>1.188167759321083E-2</v>
      </c>
      <c r="AC7">
        <v>6.0847999453115698</v>
      </c>
      <c r="AD7">
        <v>3.2866365221447591</v>
      </c>
      <c r="AE7">
        <v>2.4252920350789702</v>
      </c>
      <c r="AF7">
        <v>1.1103609895270039</v>
      </c>
      <c r="AG7">
        <v>17.755809296181699</v>
      </c>
      <c r="AH7">
        <v>16.54702312594878</v>
      </c>
      <c r="AI7">
        <v>3.906046412858843</v>
      </c>
      <c r="AJ7">
        <v>24.26858566714311</v>
      </c>
      <c r="AK7">
        <v>8.8093596526818487</v>
      </c>
      <c r="AL7">
        <v>91.001589818210917</v>
      </c>
      <c r="AM7">
        <v>4.7106930501418558E-2</v>
      </c>
      <c r="AN7">
        <v>2.3876068674042989</v>
      </c>
    </row>
    <row r="8" spans="1:40" x14ac:dyDescent="0.45">
      <c r="A8" s="1" t="s">
        <v>60</v>
      </c>
      <c r="B8">
        <v>9.4973231705584897</v>
      </c>
      <c r="C8">
        <v>0.91950164673971291</v>
      </c>
      <c r="D8">
        <v>0.22486851234379279</v>
      </c>
      <c r="E8">
        <v>0.21285192047886581</v>
      </c>
      <c r="F8">
        <v>4.6329940445834978</v>
      </c>
      <c r="G8">
        <v>0.81627033693083706</v>
      </c>
      <c r="H8">
        <v>1.538466932350254</v>
      </c>
      <c r="I8">
        <v>1.251014190110924</v>
      </c>
      <c r="J8">
        <v>1.8736453487629461</v>
      </c>
      <c r="K8">
        <v>0.95166158634678566</v>
      </c>
      <c r="L8">
        <v>11.18817807622173</v>
      </c>
      <c r="M8">
        <v>4.7129232549085538</v>
      </c>
      <c r="N8">
        <v>1.457630719140409</v>
      </c>
      <c r="O8">
        <v>2.170653744030806</v>
      </c>
      <c r="P8">
        <v>2.5645989272378409</v>
      </c>
      <c r="Q8">
        <v>1.2529061871214049</v>
      </c>
      <c r="R8">
        <v>0.78621155323975023</v>
      </c>
      <c r="S8">
        <v>5.5602749026659737</v>
      </c>
      <c r="T8">
        <v>0.35670456834239123</v>
      </c>
      <c r="U8">
        <v>8.1110989910444218</v>
      </c>
      <c r="V8">
        <v>40.637165243958947</v>
      </c>
      <c r="W8">
        <v>19.979604627206591</v>
      </c>
      <c r="X8">
        <v>0.15611804570083579</v>
      </c>
      <c r="Y8">
        <v>0.2001236651008492</v>
      </c>
      <c r="Z8">
        <v>2.2583006207291452</v>
      </c>
      <c r="AA8">
        <v>5.195894338935469</v>
      </c>
      <c r="AB8">
        <v>1.5271423754407151E-2</v>
      </c>
      <c r="AC8">
        <v>4.9151740364618064</v>
      </c>
      <c r="AD8">
        <v>1.8038008141429109</v>
      </c>
      <c r="AE8">
        <v>1.757860247827479</v>
      </c>
      <c r="AF8">
        <v>0.66496806633243555</v>
      </c>
      <c r="AG8">
        <v>10.273747357629169</v>
      </c>
      <c r="AH8">
        <v>11.126939925974931</v>
      </c>
      <c r="AI8">
        <v>2.2837950478055702</v>
      </c>
      <c r="AJ8">
        <v>15.51999976508551</v>
      </c>
      <c r="AK8">
        <v>7.117059091947791</v>
      </c>
      <c r="AL8">
        <v>52.588319795589719</v>
      </c>
      <c r="AM8">
        <v>7.9941710619708284E-2</v>
      </c>
      <c r="AN8">
        <v>1.2005603508243881</v>
      </c>
    </row>
    <row r="9" spans="1:40" x14ac:dyDescent="0.45">
      <c r="A9" s="1" t="s">
        <v>61</v>
      </c>
      <c r="B9">
        <v>122.77524309574351</v>
      </c>
      <c r="C9">
        <v>4.6219621320643771</v>
      </c>
      <c r="D9">
        <v>0.20868382286462381</v>
      </c>
      <c r="E9">
        <v>7.8114685876599671E-2</v>
      </c>
      <c r="F9">
        <v>6.1895860001649572</v>
      </c>
      <c r="G9">
        <v>0.34212399331639798</v>
      </c>
      <c r="H9">
        <v>0.46513810022016738</v>
      </c>
      <c r="I9">
        <v>0.39788492483864712</v>
      </c>
      <c r="J9">
        <v>0.34517575242908433</v>
      </c>
      <c r="K9">
        <v>0.12607358371953739</v>
      </c>
      <c r="L9">
        <v>0.44238646199199427</v>
      </c>
      <c r="M9">
        <v>0.79234056649808338</v>
      </c>
      <c r="N9">
        <v>0.26638727738163898</v>
      </c>
      <c r="O9">
        <v>0.1152190054813518</v>
      </c>
      <c r="P9">
        <v>0.1999964348272858</v>
      </c>
      <c r="Q9">
        <v>6.869444482997436E-2</v>
      </c>
      <c r="R9">
        <v>0.1444262397176807</v>
      </c>
      <c r="S9">
        <v>1.3384079853464199</v>
      </c>
      <c r="T9">
        <v>0.2335330483557248</v>
      </c>
      <c r="U9">
        <v>0.66555030511758551</v>
      </c>
      <c r="V9">
        <v>0.90547883204918811</v>
      </c>
      <c r="W9">
        <v>1.916717710503975</v>
      </c>
      <c r="X9">
        <v>2.4710335139725439E-2</v>
      </c>
      <c r="Y9">
        <v>2.8400994444052589E-2</v>
      </c>
      <c r="Z9">
        <v>0.39047242446624941</v>
      </c>
      <c r="AA9">
        <v>0.74891130618269752</v>
      </c>
      <c r="AB9">
        <v>1.9584927422560028E-3</v>
      </c>
      <c r="AC9">
        <v>2.6624854435584959</v>
      </c>
      <c r="AD9">
        <v>0.91782184619944052</v>
      </c>
      <c r="AE9">
        <v>0.40078301463954458</v>
      </c>
      <c r="AF9">
        <v>0.40223966836603259</v>
      </c>
      <c r="AG9">
        <v>19.16821407100888</v>
      </c>
      <c r="AH9">
        <v>2.638064016875135</v>
      </c>
      <c r="AI9">
        <v>0.98099303377424352</v>
      </c>
      <c r="AJ9">
        <v>5.1294865477121832</v>
      </c>
      <c r="AK9">
        <v>2.919993791230648</v>
      </c>
      <c r="AL9">
        <v>4.5630849818612127</v>
      </c>
      <c r="AM9">
        <v>2.6960890142966338E-3</v>
      </c>
      <c r="AN9">
        <v>0.29712468022543181</v>
      </c>
    </row>
    <row r="10" spans="1:40" x14ac:dyDescent="0.45">
      <c r="A10" s="1" t="s">
        <v>62</v>
      </c>
      <c r="B10">
        <v>57.248087293050737</v>
      </c>
      <c r="C10">
        <v>13.15684538608514</v>
      </c>
      <c r="D10">
        <v>0.1085069176738203</v>
      </c>
      <c r="E10">
        <v>2.635659407491488E-2</v>
      </c>
      <c r="F10">
        <v>0.13252797009982181</v>
      </c>
      <c r="G10">
        <v>3.5176853939118638E-2</v>
      </c>
      <c r="H10">
        <v>0.39309641676120333</v>
      </c>
      <c r="I10">
        <v>0.35577497990109008</v>
      </c>
      <c r="J10">
        <v>3.784896381588123E-2</v>
      </c>
      <c r="K10">
        <v>8.0442098210778079E-2</v>
      </c>
      <c r="L10">
        <v>0.33399893858382862</v>
      </c>
      <c r="M10">
        <v>7.9984885570599684E-2</v>
      </c>
      <c r="N10">
        <v>2.3644743763152221E-2</v>
      </c>
      <c r="O10">
        <v>2.6418644919949628E-2</v>
      </c>
      <c r="P10">
        <v>3.8435977990435778E-2</v>
      </c>
      <c r="Q10">
        <v>1.728349229934632E-2</v>
      </c>
      <c r="R10">
        <v>2.3796184401818712E-2</v>
      </c>
      <c r="S10">
        <v>7.9377847249753178E-2</v>
      </c>
      <c r="T10">
        <v>0.17953250135893109</v>
      </c>
      <c r="U10">
        <v>0.2213064974713127</v>
      </c>
      <c r="V10">
        <v>0.48583749618964123</v>
      </c>
      <c r="W10">
        <v>1.5980396514376241</v>
      </c>
      <c r="X10">
        <v>2.7818341670929739E-2</v>
      </c>
      <c r="Y10">
        <v>5.2603188673268431E-3</v>
      </c>
      <c r="Z10">
        <v>0.47681054636128012</v>
      </c>
      <c r="AA10">
        <v>0.17657804165978511</v>
      </c>
      <c r="AB10">
        <v>4.8471052482622242E-4</v>
      </c>
      <c r="AC10">
        <v>0.31977384242676232</v>
      </c>
      <c r="AD10">
        <v>0.89925563721976975</v>
      </c>
      <c r="AE10">
        <v>0.128880998735212</v>
      </c>
      <c r="AF10">
        <v>0.39985854167415791</v>
      </c>
      <c r="AG10">
        <v>25.5588582911938</v>
      </c>
      <c r="AH10">
        <v>1.5616865264633379</v>
      </c>
      <c r="AI10">
        <v>0.7872481227123419</v>
      </c>
      <c r="AJ10">
        <v>2.4173848861991218</v>
      </c>
      <c r="AK10">
        <v>1.541835009365031</v>
      </c>
      <c r="AL10">
        <v>1.9410669961094971</v>
      </c>
      <c r="AM10">
        <v>1.110733440085057E-3</v>
      </c>
      <c r="AN10">
        <v>0.29921052642332469</v>
      </c>
    </row>
    <row r="11" spans="1:40" x14ac:dyDescent="0.45">
      <c r="A11" s="1" t="s">
        <v>63</v>
      </c>
      <c r="B11">
        <v>8.4815999635272838</v>
      </c>
      <c r="C11">
        <v>0.81703208773238112</v>
      </c>
      <c r="D11">
        <v>6.0803290553475463E-2</v>
      </c>
      <c r="E11">
        <v>5.8399262262734744E-3</v>
      </c>
      <c r="F11">
        <v>8.0764112581281716E-2</v>
      </c>
      <c r="G11">
        <v>6.6421413653275613E-2</v>
      </c>
      <c r="H11">
        <v>6.1339377215446363E-2</v>
      </c>
      <c r="I11">
        <v>5.4676368494909311E-2</v>
      </c>
      <c r="J11">
        <v>6.7462724129850618E-2</v>
      </c>
      <c r="K11">
        <v>1.2830154322250979E-2</v>
      </c>
      <c r="L11">
        <v>3.9080827248968199E-2</v>
      </c>
      <c r="M11">
        <v>4.9389518553397932E-2</v>
      </c>
      <c r="N11">
        <v>1.9841383899176231E-2</v>
      </c>
      <c r="O11">
        <v>8.7647136766149502E-3</v>
      </c>
      <c r="P11">
        <v>1.3496613257743951E-2</v>
      </c>
      <c r="Q11">
        <v>6.0278620069005584E-3</v>
      </c>
      <c r="R11">
        <v>3.6520828454125118E-2</v>
      </c>
      <c r="S11">
        <v>0.30022918621509642</v>
      </c>
      <c r="T11">
        <v>7.0076261812536886E-2</v>
      </c>
      <c r="U11">
        <v>5.5739627938311387E-2</v>
      </c>
      <c r="V11">
        <v>0.21722668267622211</v>
      </c>
      <c r="W11">
        <v>0.29686283503188299</v>
      </c>
      <c r="X11">
        <v>4.3394196453472216E-3</v>
      </c>
      <c r="Y11">
        <v>3.3027237147631831E-3</v>
      </c>
      <c r="Z11">
        <v>7.2937754125518811E-2</v>
      </c>
      <c r="AA11">
        <v>9.5910227411749316E-2</v>
      </c>
      <c r="AB11">
        <v>2.067704268923236E-4</v>
      </c>
      <c r="AC11">
        <v>0.42418755337370362</v>
      </c>
      <c r="AD11">
        <v>0.13829337915483489</v>
      </c>
      <c r="AE11">
        <v>6.3289117626869909E-2</v>
      </c>
      <c r="AF11">
        <v>5.1246561889598259E-2</v>
      </c>
      <c r="AG11">
        <v>2.1533339027572098</v>
      </c>
      <c r="AH11">
        <v>0.44268572667876482</v>
      </c>
      <c r="AI11">
        <v>0.14192048176876751</v>
      </c>
      <c r="AJ11">
        <v>0.92361645141263549</v>
      </c>
      <c r="AK11">
        <v>0.35676894815227389</v>
      </c>
      <c r="AL11">
        <v>0.54025609490392268</v>
      </c>
      <c r="AM11">
        <v>2.3571432139912789E-4</v>
      </c>
      <c r="AN11">
        <v>4.2711068621102188E-2</v>
      </c>
    </row>
    <row r="12" spans="1:40" x14ac:dyDescent="0.45">
      <c r="A12" s="1" t="s">
        <v>64</v>
      </c>
      <c r="B12">
        <v>77.0604548994433</v>
      </c>
      <c r="C12">
        <v>1.258748344691516</v>
      </c>
      <c r="D12">
        <v>0.12777664870036659</v>
      </c>
      <c r="E12">
        <v>2.113123570979096E-2</v>
      </c>
      <c r="F12">
        <v>0.1198039805500857</v>
      </c>
      <c r="G12">
        <v>4.7119038189780749E-2</v>
      </c>
      <c r="H12">
        <v>0.50386627334291478</v>
      </c>
      <c r="I12">
        <v>0.4605370578288302</v>
      </c>
      <c r="J12">
        <v>4.6762951991692059E-2</v>
      </c>
      <c r="K12">
        <v>5.3703681971756213E-2</v>
      </c>
      <c r="L12">
        <v>0.1873263607367622</v>
      </c>
      <c r="M12">
        <v>8.3878054297853735E-2</v>
      </c>
      <c r="N12">
        <v>2.898204801505937E-2</v>
      </c>
      <c r="O12">
        <v>2.864635663081749E-2</v>
      </c>
      <c r="P12">
        <v>3.2607477489396401E-2</v>
      </c>
      <c r="Q12">
        <v>1.811461931224936E-2</v>
      </c>
      <c r="R12">
        <v>2.711253438062803E-2</v>
      </c>
      <c r="S12">
        <v>0.14572830388284999</v>
      </c>
      <c r="T12">
        <v>0.118017287617771</v>
      </c>
      <c r="U12">
        <v>0.2313722160140825</v>
      </c>
      <c r="V12">
        <v>0.37636880742321771</v>
      </c>
      <c r="W12">
        <v>1.251380671064114</v>
      </c>
      <c r="X12">
        <v>1.9232966777946899E-2</v>
      </c>
      <c r="Y12">
        <v>4.4413286665254941E-3</v>
      </c>
      <c r="Z12">
        <v>0.32564110577856659</v>
      </c>
      <c r="AA12">
        <v>0.1410233361325933</v>
      </c>
      <c r="AB12">
        <v>5.2656323313221489E-4</v>
      </c>
      <c r="AC12">
        <v>0.50886754464313766</v>
      </c>
      <c r="AD12">
        <v>0.61222456646181722</v>
      </c>
      <c r="AE12">
        <v>0.1056138516802228</v>
      </c>
      <c r="AF12">
        <v>0.27950161010129992</v>
      </c>
      <c r="AG12">
        <v>11.000719629433901</v>
      </c>
      <c r="AH12">
        <v>1.166763931133173</v>
      </c>
      <c r="AI12">
        <v>0.56593408704991288</v>
      </c>
      <c r="AJ12">
        <v>1.9325851573190109</v>
      </c>
      <c r="AK12">
        <v>1.235065509804488</v>
      </c>
      <c r="AL12">
        <v>1.5694795852012631</v>
      </c>
      <c r="AM12">
        <v>1.101583028348748E-3</v>
      </c>
      <c r="AN12">
        <v>7.2749548678351594E-2</v>
      </c>
    </row>
    <row r="13" spans="1:40" x14ac:dyDescent="0.45">
      <c r="A13" s="1" t="s">
        <v>65</v>
      </c>
      <c r="B13">
        <v>51.592538632186603</v>
      </c>
      <c r="C13">
        <v>4.665773283192598</v>
      </c>
      <c r="D13">
        <v>0.28906603649021478</v>
      </c>
      <c r="E13">
        <v>5.5606180335978202E-2</v>
      </c>
      <c r="F13">
        <v>5.2106426547490168</v>
      </c>
      <c r="G13">
        <v>0.91586766230833083</v>
      </c>
      <c r="H13">
        <v>0.40978293152407702</v>
      </c>
      <c r="I13">
        <v>0.34185169838749568</v>
      </c>
      <c r="J13">
        <v>0.71921023660130856</v>
      </c>
      <c r="K13">
        <v>8.499966861602197E-2</v>
      </c>
      <c r="L13">
        <v>0.4345245905475344</v>
      </c>
      <c r="M13">
        <v>2.633586652054551</v>
      </c>
      <c r="N13">
        <v>0.85234692866263484</v>
      </c>
      <c r="O13">
        <v>0.38460740360883161</v>
      </c>
      <c r="P13">
        <v>0.4579957507197403</v>
      </c>
      <c r="Q13">
        <v>0.23578746357685801</v>
      </c>
      <c r="R13">
        <v>0.33849061994548663</v>
      </c>
      <c r="S13">
        <v>3.1315558053571348</v>
      </c>
      <c r="T13">
        <v>0.20706351054378411</v>
      </c>
      <c r="U13">
        <v>0.90957298072297843</v>
      </c>
      <c r="V13">
        <v>1.003282201950578</v>
      </c>
      <c r="W13">
        <v>1.779325123256486</v>
      </c>
      <c r="X13">
        <v>2.5859005231315849E-2</v>
      </c>
      <c r="Y13">
        <v>7.7869355029406756E-2</v>
      </c>
      <c r="Z13">
        <v>0.40794353780872228</v>
      </c>
      <c r="AA13">
        <v>1.9590760862554999</v>
      </c>
      <c r="AB13">
        <v>4.1826609801770744E-3</v>
      </c>
      <c r="AC13">
        <v>3.503862561153738</v>
      </c>
      <c r="AD13">
        <v>0.79975979405923692</v>
      </c>
      <c r="AE13">
        <v>0.67610115312356189</v>
      </c>
      <c r="AF13">
        <v>0.3170251985978963</v>
      </c>
      <c r="AG13">
        <v>22.267562160820798</v>
      </c>
      <c r="AH13">
        <v>3.7363398777442001</v>
      </c>
      <c r="AI13">
        <v>0.73534585290294063</v>
      </c>
      <c r="AJ13">
        <v>4.5684837514816303</v>
      </c>
      <c r="AK13">
        <v>2.2408440529459539</v>
      </c>
      <c r="AL13">
        <v>10.144228224663919</v>
      </c>
      <c r="AM13">
        <v>3.071844685674118E-3</v>
      </c>
      <c r="AN13">
        <v>0.25479781593880868</v>
      </c>
    </row>
    <row r="14" spans="1:40" x14ac:dyDescent="0.45">
      <c r="A14" s="1" t="s">
        <v>66</v>
      </c>
      <c r="B14">
        <v>76.308148249299691</v>
      </c>
      <c r="C14">
        <v>12.783651081628021</v>
      </c>
      <c r="D14">
        <v>1.7560648422085929</v>
      </c>
      <c r="E14">
        <v>3.8928422945405973E-2</v>
      </c>
      <c r="F14">
        <v>0.1929300756120009</v>
      </c>
      <c r="G14">
        <v>0.1003218880949332</v>
      </c>
      <c r="H14">
        <v>0.40191596684802422</v>
      </c>
      <c r="I14">
        <v>0.36493024459144491</v>
      </c>
      <c r="J14">
        <v>7.1795804593628498E-2</v>
      </c>
      <c r="K14">
        <v>6.1155990728382709E-2</v>
      </c>
      <c r="L14">
        <v>0.16756629380982629</v>
      </c>
      <c r="M14">
        <v>8.4682247557151549E-2</v>
      </c>
      <c r="N14">
        <v>4.5142418454890428E-2</v>
      </c>
      <c r="O14">
        <v>2.527166909034877E-2</v>
      </c>
      <c r="P14">
        <v>3.6005888468090309E-2</v>
      </c>
      <c r="Q14">
        <v>1.7422880703741692E-2</v>
      </c>
      <c r="R14">
        <v>3.531013845120258E-2</v>
      </c>
      <c r="S14">
        <v>0.22998317026329931</v>
      </c>
      <c r="T14">
        <v>0.19016745368140681</v>
      </c>
      <c r="U14">
        <v>0.20380379211304819</v>
      </c>
      <c r="V14">
        <v>0.40267670187454258</v>
      </c>
      <c r="W14">
        <v>1.0554498186694441</v>
      </c>
      <c r="X14">
        <v>1.9069613263880909E-2</v>
      </c>
      <c r="Y14">
        <v>9.4419273331306924E-3</v>
      </c>
      <c r="Z14">
        <v>0.32472932216238831</v>
      </c>
      <c r="AA14">
        <v>0.27041452590408499</v>
      </c>
      <c r="AB14">
        <v>1.071538129804153E-3</v>
      </c>
      <c r="AC14">
        <v>2.6261639358565652</v>
      </c>
      <c r="AD14">
        <v>1.1742776665282411</v>
      </c>
      <c r="AE14">
        <v>0.1299874730694261</v>
      </c>
      <c r="AF14">
        <v>0.29059553731534971</v>
      </c>
      <c r="AG14">
        <v>25.278829397615169</v>
      </c>
      <c r="AH14">
        <v>1.4272462044032761</v>
      </c>
      <c r="AI14">
        <v>0.83287029755707609</v>
      </c>
      <c r="AJ14">
        <v>2.4780429118400189</v>
      </c>
      <c r="AK14">
        <v>1.407847730910009</v>
      </c>
      <c r="AL14">
        <v>2.1741670944352451</v>
      </c>
      <c r="AM14">
        <v>9.9680884310727113E-4</v>
      </c>
      <c r="AN14">
        <v>0.35479566543405477</v>
      </c>
    </row>
    <row r="15" spans="1:40" x14ac:dyDescent="0.45">
      <c r="A15" s="1" t="s">
        <v>67</v>
      </c>
      <c r="B15">
        <v>100.3955476181016</v>
      </c>
      <c r="C15">
        <v>16.31430561592212</v>
      </c>
      <c r="D15">
        <v>2.4896089936835142</v>
      </c>
      <c r="E15">
        <v>5.5848514369924322E-2</v>
      </c>
      <c r="F15">
        <v>0.48646036782486102</v>
      </c>
      <c r="G15">
        <v>0.2382411696544493</v>
      </c>
      <c r="H15">
        <v>0.52750905295335337</v>
      </c>
      <c r="I15">
        <v>0.4726160149009449</v>
      </c>
      <c r="J15">
        <v>0.18291163262440269</v>
      </c>
      <c r="K15">
        <v>8.4337433522452931E-2</v>
      </c>
      <c r="L15">
        <v>0.2968714791507101</v>
      </c>
      <c r="M15">
        <v>0.21474928815535119</v>
      </c>
      <c r="N15">
        <v>0.121260964711186</v>
      </c>
      <c r="O15">
        <v>5.4617279545432447E-2</v>
      </c>
      <c r="P15">
        <v>7.3534318798349541E-2</v>
      </c>
      <c r="Q15">
        <v>3.6737115878100149E-2</v>
      </c>
      <c r="R15">
        <v>9.27298195364753E-2</v>
      </c>
      <c r="S15">
        <v>0.69256781994795591</v>
      </c>
      <c r="T15">
        <v>0.2375508417968078</v>
      </c>
      <c r="U15">
        <v>0.3668384862126583</v>
      </c>
      <c r="V15">
        <v>0.62944507919784576</v>
      </c>
      <c r="W15">
        <v>1.599358177959747</v>
      </c>
      <c r="X15">
        <v>2.5942188488397921E-2</v>
      </c>
      <c r="Y15">
        <v>1.4444708917362039E-2</v>
      </c>
      <c r="Z15">
        <v>0.43677526778674142</v>
      </c>
      <c r="AA15">
        <v>0.41953768105520528</v>
      </c>
      <c r="AB15">
        <v>1.6126486319970911E-3</v>
      </c>
      <c r="AC15">
        <v>4.2272118394135649</v>
      </c>
      <c r="AD15">
        <v>1.497807765238157</v>
      </c>
      <c r="AE15">
        <v>0.2415171936110769</v>
      </c>
      <c r="AF15">
        <v>0.35982082798204462</v>
      </c>
      <c r="AG15">
        <v>32.301118033870409</v>
      </c>
      <c r="AH15">
        <v>2.1213711659480832</v>
      </c>
      <c r="AI15">
        <v>1.067705196634094</v>
      </c>
      <c r="AJ15">
        <v>3.7521635514271532</v>
      </c>
      <c r="AK15">
        <v>2.056482443841694</v>
      </c>
      <c r="AL15">
        <v>3.2840404204121119</v>
      </c>
      <c r="AM15">
        <v>1.723376269821593E-3</v>
      </c>
      <c r="AN15">
        <v>0.40319451750242807</v>
      </c>
    </row>
    <row r="16" spans="1:40" x14ac:dyDescent="0.45">
      <c r="A16" s="1" t="s">
        <v>68</v>
      </c>
      <c r="B16">
        <v>28.27778957534186</v>
      </c>
      <c r="C16">
        <v>4.5627484067663246</v>
      </c>
      <c r="D16">
        <v>0.70798806745518039</v>
      </c>
      <c r="E16">
        <v>1.527831516144173E-2</v>
      </c>
      <c r="F16">
        <v>0.12848607860697761</v>
      </c>
      <c r="G16">
        <v>6.6472518056125057E-2</v>
      </c>
      <c r="H16">
        <v>0.14370453424331259</v>
      </c>
      <c r="I16">
        <v>0.1288798550531236</v>
      </c>
      <c r="J16">
        <v>4.329726508637928E-2</v>
      </c>
      <c r="K16">
        <v>2.267062444187707E-2</v>
      </c>
      <c r="L16">
        <v>7.6801722783322521E-2</v>
      </c>
      <c r="M16">
        <v>5.3835140385016383E-2</v>
      </c>
      <c r="N16">
        <v>3.0860797073797231E-2</v>
      </c>
      <c r="O16">
        <v>1.4084688239346841E-2</v>
      </c>
      <c r="P16">
        <v>1.872756480900092E-2</v>
      </c>
      <c r="Q16">
        <v>9.4694495266030507E-3</v>
      </c>
      <c r="R16">
        <v>2.1809725542245421E-2</v>
      </c>
      <c r="S16">
        <v>0.1587275002825036</v>
      </c>
      <c r="T16">
        <v>6.6169415357608646E-2</v>
      </c>
      <c r="U16">
        <v>9.573192858250798E-2</v>
      </c>
      <c r="V16">
        <v>0.16029625064899239</v>
      </c>
      <c r="W16">
        <v>0.40055138094736331</v>
      </c>
      <c r="X16">
        <v>7.1699239224782144E-3</v>
      </c>
      <c r="Y16">
        <v>3.8160791158755769E-3</v>
      </c>
      <c r="Z16">
        <v>0.12099941784055079</v>
      </c>
      <c r="AA16">
        <v>0.11029864428899459</v>
      </c>
      <c r="AB16">
        <v>4.371379543401265E-4</v>
      </c>
      <c r="AC16">
        <v>1.168865132579042</v>
      </c>
      <c r="AD16">
        <v>0.4203086768454693</v>
      </c>
      <c r="AE16">
        <v>6.1240409035944167E-2</v>
      </c>
      <c r="AF16">
        <v>0.1009570069892073</v>
      </c>
      <c r="AG16">
        <v>9.1613957921270597</v>
      </c>
      <c r="AH16">
        <v>0.56891693060128556</v>
      </c>
      <c r="AI16">
        <v>0.29569842205567681</v>
      </c>
      <c r="AJ16">
        <v>0.999925191797572</v>
      </c>
      <c r="AK16">
        <v>0.55395687268511284</v>
      </c>
      <c r="AL16">
        <v>0.87423379745318608</v>
      </c>
      <c r="AM16">
        <v>4.5360477321919362E-4</v>
      </c>
      <c r="AN16">
        <v>0.1143104428945208</v>
      </c>
    </row>
    <row r="17" spans="1:40" x14ac:dyDescent="0.45">
      <c r="A17" s="1" t="s">
        <v>69</v>
      </c>
      <c r="B17">
        <v>92.11507575484471</v>
      </c>
      <c r="C17">
        <v>16.22403694349553</v>
      </c>
      <c r="D17">
        <v>6.2941354848851976</v>
      </c>
      <c r="E17">
        <v>9.2498768624588057E-2</v>
      </c>
      <c r="F17">
        <v>0.2441638932788209</v>
      </c>
      <c r="G17">
        <v>0.30466158098378321</v>
      </c>
      <c r="H17">
        <v>0.74222753834391586</v>
      </c>
      <c r="I17">
        <v>0.67331992306594357</v>
      </c>
      <c r="J17">
        <v>9.2622793062085401E-2</v>
      </c>
      <c r="K17">
        <v>0.1151044254631146</v>
      </c>
      <c r="L17">
        <v>0.37625918170403888</v>
      </c>
      <c r="M17">
        <v>0.1420188840406674</v>
      </c>
      <c r="N17">
        <v>6.6711152934739545E-2</v>
      </c>
      <c r="O17">
        <v>4.9177214090263668E-2</v>
      </c>
      <c r="P17">
        <v>6.6383370162485231E-2</v>
      </c>
      <c r="Q17">
        <v>3.4045730097152699E-2</v>
      </c>
      <c r="R17">
        <v>5.8938141981380122E-2</v>
      </c>
      <c r="S17">
        <v>0.19441011791101459</v>
      </c>
      <c r="T17">
        <v>0.25683587151469051</v>
      </c>
      <c r="U17">
        <v>0.43021105394340647</v>
      </c>
      <c r="V17">
        <v>0.66040890610250724</v>
      </c>
      <c r="W17">
        <v>1.7595606294816011</v>
      </c>
      <c r="X17">
        <v>3.4527838061592521E-2</v>
      </c>
      <c r="Y17">
        <v>9.2902602691557583E-3</v>
      </c>
      <c r="Z17">
        <v>0.5855540005096308</v>
      </c>
      <c r="AA17">
        <v>0.29331657030197222</v>
      </c>
      <c r="AB17">
        <v>2.0250792155310118E-3</v>
      </c>
      <c r="AC17">
        <v>4.595238188118703</v>
      </c>
      <c r="AD17">
        <v>2.0362053934543378</v>
      </c>
      <c r="AE17">
        <v>0.20033841087710871</v>
      </c>
      <c r="AF17">
        <v>0.37918474308522482</v>
      </c>
      <c r="AG17">
        <v>48.519319057135043</v>
      </c>
      <c r="AH17">
        <v>2.30155583867516</v>
      </c>
      <c r="AI17">
        <v>1.002455392144483</v>
      </c>
      <c r="AJ17">
        <v>3.8543322390705912</v>
      </c>
      <c r="AK17">
        <v>2.1105837932243889</v>
      </c>
      <c r="AL17">
        <v>3.844141344431474</v>
      </c>
      <c r="AM17">
        <v>1.805142871298171E-3</v>
      </c>
      <c r="AN17">
        <v>0.42511903488800401</v>
      </c>
    </row>
    <row r="18" spans="1:40" x14ac:dyDescent="0.45">
      <c r="A18" s="1" t="s">
        <v>70</v>
      </c>
      <c r="B18">
        <v>12.64196793037237</v>
      </c>
      <c r="C18">
        <v>2.067675989691014</v>
      </c>
      <c r="D18">
        <v>0.52961480441567432</v>
      </c>
      <c r="E18">
        <v>1.083491264020218E-2</v>
      </c>
      <c r="F18">
        <v>2.141270097725758E-2</v>
      </c>
      <c r="G18">
        <v>2.4710289915845458E-2</v>
      </c>
      <c r="H18">
        <v>8.6494035060496396E-2</v>
      </c>
      <c r="I18">
        <v>7.8966706596204708E-2</v>
      </c>
      <c r="J18">
        <v>9.4096053128220353E-3</v>
      </c>
      <c r="K18">
        <v>1.360580354570138E-2</v>
      </c>
      <c r="L18">
        <v>3.9541466796184539E-2</v>
      </c>
      <c r="M18">
        <v>1.2709704825195839E-2</v>
      </c>
      <c r="N18">
        <v>5.7409481595718029E-3</v>
      </c>
      <c r="O18">
        <v>4.5735662962490906E-3</v>
      </c>
      <c r="P18">
        <v>6.5763277345970332E-3</v>
      </c>
      <c r="Q18">
        <v>3.2269950616418352E-3</v>
      </c>
      <c r="R18">
        <v>5.4721258160943479E-3</v>
      </c>
      <c r="S18">
        <v>1.6855695776998789E-2</v>
      </c>
      <c r="T18">
        <v>3.330515255164021E-2</v>
      </c>
      <c r="U18">
        <v>4.352343753139163E-2</v>
      </c>
      <c r="V18">
        <v>7.6612628328762006E-2</v>
      </c>
      <c r="W18">
        <v>0.21415112468682451</v>
      </c>
      <c r="X18">
        <v>4.007150070476557E-3</v>
      </c>
      <c r="Y18">
        <v>9.46598393386635E-4</v>
      </c>
      <c r="Z18">
        <v>6.8262770444555643E-2</v>
      </c>
      <c r="AA18">
        <v>3.1216145219949511E-2</v>
      </c>
      <c r="AB18">
        <v>2.562082111244202E-4</v>
      </c>
      <c r="AC18">
        <v>0.58845200835975875</v>
      </c>
      <c r="AD18">
        <v>0.2462173730651854</v>
      </c>
      <c r="AE18">
        <v>2.2152685817493769E-2</v>
      </c>
      <c r="AF18">
        <v>4.804076254060112E-2</v>
      </c>
      <c r="AG18">
        <v>5.1398141573797682</v>
      </c>
      <c r="AH18">
        <v>0.26784127291330362</v>
      </c>
      <c r="AI18">
        <v>0.12550869765418121</v>
      </c>
      <c r="AJ18">
        <v>0.4445559189435529</v>
      </c>
      <c r="AK18">
        <v>0.2476342818115686</v>
      </c>
      <c r="AL18">
        <v>0.45505545715044271</v>
      </c>
      <c r="AM18">
        <v>1.941213954348829E-4</v>
      </c>
      <c r="AN18">
        <v>6.0174549324707879E-2</v>
      </c>
    </row>
    <row r="19" spans="1:40" x14ac:dyDescent="0.45">
      <c r="A19" s="1" t="s">
        <v>71</v>
      </c>
      <c r="B19">
        <v>8.2643775698856517E-2</v>
      </c>
      <c r="C19">
        <v>6.7255992765506978E-3</v>
      </c>
      <c r="D19">
        <v>2.6948270413354541E-3</v>
      </c>
      <c r="E19">
        <v>4.0461724919155309</v>
      </c>
      <c r="F19">
        <v>4.5625562576057051E-2</v>
      </c>
      <c r="G19">
        <v>3.4146030241688323E-2</v>
      </c>
      <c r="H19">
        <v>7.0749941227647092E-3</v>
      </c>
      <c r="I19">
        <v>5.5234968409594888E-3</v>
      </c>
      <c r="J19">
        <v>2.7448653310761319E-2</v>
      </c>
      <c r="K19">
        <v>2.169473157472747E-3</v>
      </c>
      <c r="L19">
        <v>1.2838615668410359E-2</v>
      </c>
      <c r="M19">
        <v>4.5122423516176131E-2</v>
      </c>
      <c r="N19">
        <v>8.7515087679506751E-3</v>
      </c>
      <c r="O19">
        <v>2.1261975852179898E-2</v>
      </c>
      <c r="P19">
        <v>1.3740536222471541E-2</v>
      </c>
      <c r="Q19">
        <v>9.1560636740926366E-3</v>
      </c>
      <c r="R19">
        <v>1.2294393769756461E-2</v>
      </c>
      <c r="S19">
        <v>0.124363181298615</v>
      </c>
      <c r="T19">
        <v>4.6625382213064826E-3</v>
      </c>
      <c r="U19">
        <v>3.6090882567356833E-2</v>
      </c>
      <c r="V19">
        <v>3.0049956067266129E-2</v>
      </c>
      <c r="W19">
        <v>3.6382660442329677E-2</v>
      </c>
      <c r="X19">
        <v>6.197101883388895E-4</v>
      </c>
      <c r="Y19">
        <v>1.518263674564509E-3</v>
      </c>
      <c r="Z19">
        <v>7.5576055341601486E-3</v>
      </c>
      <c r="AA19">
        <v>4.3441160060788062E-2</v>
      </c>
      <c r="AB19">
        <v>1.087929501112502E-4</v>
      </c>
      <c r="AC19">
        <v>7.6929836935635709E-2</v>
      </c>
      <c r="AD19">
        <v>1.2555084010862531E-2</v>
      </c>
      <c r="AE19">
        <v>2.2307645355381149E-2</v>
      </c>
      <c r="AF19">
        <v>3.058442157351121E-3</v>
      </c>
      <c r="AG19">
        <v>7.9923241070725404E-2</v>
      </c>
      <c r="AH19">
        <v>0.10702405307264801</v>
      </c>
      <c r="AI19">
        <v>2.174795668573044E-2</v>
      </c>
      <c r="AJ19">
        <v>0.11363075356445181</v>
      </c>
      <c r="AK19">
        <v>4.4793089656238891E-2</v>
      </c>
      <c r="AL19">
        <v>0.31355007518287281</v>
      </c>
      <c r="AM19">
        <v>1.8091217005276769E-4</v>
      </c>
      <c r="AN19">
        <v>3.0654272463879538E-3</v>
      </c>
    </row>
    <row r="20" spans="1:40" x14ac:dyDescent="0.45">
      <c r="A20" s="1" t="s">
        <v>72</v>
      </c>
      <c r="B20">
        <v>3.2627289864613558</v>
      </c>
      <c r="C20">
        <v>0.24237396021201901</v>
      </c>
      <c r="D20">
        <v>6.0830838454955342E-2</v>
      </c>
      <c r="E20">
        <v>6.5076785532083875E-2</v>
      </c>
      <c r="F20">
        <v>114.727844371128</v>
      </c>
      <c r="G20">
        <v>6.5306306446743037</v>
      </c>
      <c r="H20">
        <v>0.59234852882834055</v>
      </c>
      <c r="I20">
        <v>0.50514305144518201</v>
      </c>
      <c r="J20">
        <v>0.64087500987959478</v>
      </c>
      <c r="K20">
        <v>0.1707237074743557</v>
      </c>
      <c r="L20">
        <v>0.52547909150095085</v>
      </c>
      <c r="M20">
        <v>41.258633698092943</v>
      </c>
      <c r="N20">
        <v>77.182504300680705</v>
      </c>
      <c r="O20">
        <v>0.34074527078687211</v>
      </c>
      <c r="P20">
        <v>0.48237550389811318</v>
      </c>
      <c r="Q20">
        <v>0.24670834745290179</v>
      </c>
      <c r="R20">
        <v>0.76338574605430976</v>
      </c>
      <c r="S20">
        <v>2.3203751975852862</v>
      </c>
      <c r="T20">
        <v>0.27365214645041769</v>
      </c>
      <c r="U20">
        <v>4.073555354505249</v>
      </c>
      <c r="V20">
        <v>2.951357202761002</v>
      </c>
      <c r="W20">
        <v>2.8855792848890771</v>
      </c>
      <c r="X20">
        <v>4.0030925398489708E-2</v>
      </c>
      <c r="Y20">
        <v>5.0800163657705247E-2</v>
      </c>
      <c r="Z20">
        <v>0.64397207186875205</v>
      </c>
      <c r="AA20">
        <v>1.342398193618245</v>
      </c>
      <c r="AB20">
        <v>1.040024691446962E-2</v>
      </c>
      <c r="AC20">
        <v>8.2624000544745329</v>
      </c>
      <c r="AD20">
        <v>1.388503287922372</v>
      </c>
      <c r="AE20">
        <v>0.72323127988377589</v>
      </c>
      <c r="AF20">
        <v>0.46579197830170038</v>
      </c>
      <c r="AG20">
        <v>6.526918669130648</v>
      </c>
      <c r="AH20">
        <v>6.3993304579889472</v>
      </c>
      <c r="AI20">
        <v>1.2447492856513149</v>
      </c>
      <c r="AJ20">
        <v>6.6048693055647254</v>
      </c>
      <c r="AK20">
        <v>3.6830828031096048</v>
      </c>
      <c r="AL20">
        <v>21.026643232981868</v>
      </c>
      <c r="AM20">
        <v>1.013101850064493E-2</v>
      </c>
      <c r="AN20">
        <v>2.1097620900744269</v>
      </c>
    </row>
    <row r="21" spans="1:40" x14ac:dyDescent="0.45">
      <c r="A21" s="1" t="s">
        <v>73</v>
      </c>
      <c r="B21">
        <v>0.173541544633769</v>
      </c>
      <c r="C21">
        <v>1.9839441062855252E-2</v>
      </c>
      <c r="D21">
        <v>6.6348538979204962E-3</v>
      </c>
      <c r="E21">
        <v>3.9766973077291967E-3</v>
      </c>
      <c r="F21">
        <v>80.618650420544895</v>
      </c>
      <c r="G21">
        <v>0.38076061687371482</v>
      </c>
      <c r="H21">
        <v>4.215692420452171E-2</v>
      </c>
      <c r="I21">
        <v>2.9807138112122211E-2</v>
      </c>
      <c r="J21">
        <v>0.1017626610955718</v>
      </c>
      <c r="K21">
        <v>3.5122246016728323E-2</v>
      </c>
      <c r="L21">
        <v>5.2581470061570629E-2</v>
      </c>
      <c r="M21">
        <v>0.44049488439716949</v>
      </c>
      <c r="N21">
        <v>0.59492386130913644</v>
      </c>
      <c r="O21">
        <v>2.9638837612924601E-2</v>
      </c>
      <c r="P21">
        <v>3.564668001990965E-2</v>
      </c>
      <c r="Q21">
        <v>1.484232583320013E-2</v>
      </c>
      <c r="R21">
        <v>4.9509208248201542E-2</v>
      </c>
      <c r="S21">
        <v>0.46113834159152112</v>
      </c>
      <c r="T21">
        <v>3.7155466610477611E-2</v>
      </c>
      <c r="U21">
        <v>0.16170596933342141</v>
      </c>
      <c r="V21">
        <v>0.1057449946917038</v>
      </c>
      <c r="W21">
        <v>0.29594686255246699</v>
      </c>
      <c r="X21">
        <v>3.1652717406619301E-3</v>
      </c>
      <c r="Y21">
        <v>4.9881725959275789E-3</v>
      </c>
      <c r="Z21">
        <v>4.6931842358953993E-2</v>
      </c>
      <c r="AA21">
        <v>0.14077299551572409</v>
      </c>
      <c r="AB21">
        <v>4.1426472818133513E-4</v>
      </c>
      <c r="AC21">
        <v>0.33071713814406911</v>
      </c>
      <c r="AD21">
        <v>8.1938003239901525E-2</v>
      </c>
      <c r="AE21">
        <v>8.3479139384960432E-2</v>
      </c>
      <c r="AF21">
        <v>5.499995508560563E-2</v>
      </c>
      <c r="AG21">
        <v>0.43869473382584551</v>
      </c>
      <c r="AH21">
        <v>0.49453918633704708</v>
      </c>
      <c r="AI21">
        <v>0.12810312641368779</v>
      </c>
      <c r="AJ21">
        <v>0.85755682862199234</v>
      </c>
      <c r="AK21">
        <v>0.4546646304306261</v>
      </c>
      <c r="AL21">
        <v>2.8984154533918352</v>
      </c>
      <c r="AM21">
        <v>5.5161801199627542E-4</v>
      </c>
      <c r="AN21">
        <v>2.2118661544077449</v>
      </c>
    </row>
    <row r="22" spans="1:40" x14ac:dyDescent="0.45">
      <c r="A22" s="1" t="s">
        <v>74</v>
      </c>
      <c r="B22">
        <v>0.34209724237617128</v>
      </c>
      <c r="C22">
        <v>4.8460473550303432E-2</v>
      </c>
      <c r="D22">
        <v>1.432708495128146E-2</v>
      </c>
      <c r="E22">
        <v>5.948193980723859E-3</v>
      </c>
      <c r="F22">
        <v>1.342650105024245</v>
      </c>
      <c r="G22">
        <v>30.34887102610509</v>
      </c>
      <c r="H22">
        <v>4.7032674316683988E-2</v>
      </c>
      <c r="I22">
        <v>3.537758969047175E-2</v>
      </c>
      <c r="J22">
        <v>0.41919910803178051</v>
      </c>
      <c r="K22">
        <v>2.0076588548805278E-2</v>
      </c>
      <c r="L22">
        <v>8.0511234515487265E-2</v>
      </c>
      <c r="M22">
        <v>0.41165767705015649</v>
      </c>
      <c r="N22">
        <v>0.14525552328920349</v>
      </c>
      <c r="O22">
        <v>6.3101979625624735E-2</v>
      </c>
      <c r="P22">
        <v>4.6729751677572297E-2</v>
      </c>
      <c r="Q22">
        <v>3.064166610260859E-2</v>
      </c>
      <c r="R22">
        <v>0.3295621016350615</v>
      </c>
      <c r="S22">
        <v>2.0708614473380389</v>
      </c>
      <c r="T22">
        <v>7.3813725300610589E-2</v>
      </c>
      <c r="U22">
        <v>0.336912934686805</v>
      </c>
      <c r="V22">
        <v>0.1718328577882112</v>
      </c>
      <c r="W22">
        <v>0.2077239195268433</v>
      </c>
      <c r="X22">
        <v>7.2951520675590279E-3</v>
      </c>
      <c r="Y22">
        <v>7.3589186563972203E-2</v>
      </c>
      <c r="Z22">
        <v>0.12002159978553149</v>
      </c>
      <c r="AA22">
        <v>1.732910018808907</v>
      </c>
      <c r="AB22">
        <v>7.0957178535414867E-4</v>
      </c>
      <c r="AC22">
        <v>2.6261430582399101</v>
      </c>
      <c r="AD22">
        <v>7.8933388965467755E-2</v>
      </c>
      <c r="AE22">
        <v>0.31051593336466748</v>
      </c>
      <c r="AF22">
        <v>4.2984019400645203E-2</v>
      </c>
      <c r="AG22">
        <v>0.37358449517465497</v>
      </c>
      <c r="AH22">
        <v>4.5966781312995559</v>
      </c>
      <c r="AI22">
        <v>0.13947595621637279</v>
      </c>
      <c r="AJ22">
        <v>1.340989505188559</v>
      </c>
      <c r="AK22">
        <v>0.47252082881816387</v>
      </c>
      <c r="AL22">
        <v>1.6676901667063919</v>
      </c>
      <c r="AM22">
        <v>8.1327312991577821E-4</v>
      </c>
      <c r="AN22">
        <v>5.8590052666941048E-2</v>
      </c>
    </row>
    <row r="23" spans="1:40" x14ac:dyDescent="0.45">
      <c r="A23" s="1" t="s">
        <v>75</v>
      </c>
      <c r="B23">
        <v>4.625627171760951</v>
      </c>
      <c r="C23">
        <v>0.48859161598211859</v>
      </c>
      <c r="D23">
        <v>0.1004073198856069</v>
      </c>
      <c r="E23">
        <v>0.20196659695874339</v>
      </c>
      <c r="F23">
        <v>1.030768035631717</v>
      </c>
      <c r="G23">
        <v>0.2545134803990825</v>
      </c>
      <c r="H23">
        <v>5.7077430357344952</v>
      </c>
      <c r="I23">
        <v>5.2579868802210967</v>
      </c>
      <c r="J23">
        <v>9.3392515281482336</v>
      </c>
      <c r="K23">
        <v>0.71704095102456056</v>
      </c>
      <c r="L23">
        <v>1.481031180542056</v>
      </c>
      <c r="M23">
        <v>12.93402409481005</v>
      </c>
      <c r="N23">
        <v>0.44035576862451631</v>
      </c>
      <c r="O23">
        <v>0.48464151447496218</v>
      </c>
      <c r="P23">
        <v>1.1418103407820339</v>
      </c>
      <c r="Q23">
        <v>0.66377864527615749</v>
      </c>
      <c r="R23">
        <v>0.26071663980265958</v>
      </c>
      <c r="S23">
        <v>2.3074552840012892</v>
      </c>
      <c r="T23">
        <v>0.24416038063035581</v>
      </c>
      <c r="U23">
        <v>4.3222668413753658</v>
      </c>
      <c r="V23">
        <v>2.6407412038758218</v>
      </c>
      <c r="W23">
        <v>5.1600345254724296</v>
      </c>
      <c r="X23">
        <v>0.1070958592035504</v>
      </c>
      <c r="Y23">
        <v>0.12437789115900059</v>
      </c>
      <c r="Z23">
        <v>1.8076885866919989</v>
      </c>
      <c r="AA23">
        <v>3.0563510349289831</v>
      </c>
      <c r="AB23">
        <v>1.471341955296942E-2</v>
      </c>
      <c r="AC23">
        <v>4.7750969923265192</v>
      </c>
      <c r="AD23">
        <v>2.1629093390248642</v>
      </c>
      <c r="AE23">
        <v>15.061641437693771</v>
      </c>
      <c r="AF23">
        <v>1.4995703324889189</v>
      </c>
      <c r="AG23">
        <v>7.1810647838614674</v>
      </c>
      <c r="AH23">
        <v>28.008931479618251</v>
      </c>
      <c r="AI23">
        <v>2.333301101256791</v>
      </c>
      <c r="AJ23">
        <v>6.7133570146405503</v>
      </c>
      <c r="AK23">
        <v>5.2594406821308786</v>
      </c>
      <c r="AL23">
        <v>136.59576448227361</v>
      </c>
      <c r="AM23">
        <v>3.2292594081051333E-2</v>
      </c>
      <c r="AN23">
        <v>1.787865918374435</v>
      </c>
    </row>
    <row r="24" spans="1:40" x14ac:dyDescent="0.45">
      <c r="A24" s="1" t="s">
        <v>76</v>
      </c>
      <c r="B24">
        <v>59.827104982498291</v>
      </c>
      <c r="C24">
        <v>6.8825248490793598</v>
      </c>
      <c r="D24">
        <v>1.2672677985399921</v>
      </c>
      <c r="E24">
        <v>11.479031887137889</v>
      </c>
      <c r="F24">
        <v>14.24908469291932</v>
      </c>
      <c r="G24">
        <v>7.1875761181747047</v>
      </c>
      <c r="H24">
        <v>7.0459020032018724</v>
      </c>
      <c r="I24">
        <v>5.9727019533491221</v>
      </c>
      <c r="J24">
        <v>27.975757128073891</v>
      </c>
      <c r="K24">
        <v>2.0153137758885129</v>
      </c>
      <c r="L24">
        <v>7.3082038812976569</v>
      </c>
      <c r="M24">
        <v>10.943056230205279</v>
      </c>
      <c r="N24">
        <v>3.5875178275644668</v>
      </c>
      <c r="O24">
        <v>2.3162300649615202</v>
      </c>
      <c r="P24">
        <v>3.812414231112645</v>
      </c>
      <c r="Q24">
        <v>1.314317793158152</v>
      </c>
      <c r="R24">
        <v>3.0230485592883918</v>
      </c>
      <c r="S24">
        <v>7.2166187775425792</v>
      </c>
      <c r="T24">
        <v>1.4453221048664611</v>
      </c>
      <c r="U24">
        <v>8.6814774475723766</v>
      </c>
      <c r="V24">
        <v>9.0541786368957631</v>
      </c>
      <c r="W24">
        <v>14.81576061962455</v>
      </c>
      <c r="X24">
        <v>0.26631672644743098</v>
      </c>
      <c r="Y24">
        <v>0.38904667647676489</v>
      </c>
      <c r="Z24">
        <v>4.2933383893541928</v>
      </c>
      <c r="AA24">
        <v>9.8793026845547605</v>
      </c>
      <c r="AB24">
        <v>2.368758876413948E-2</v>
      </c>
      <c r="AC24">
        <v>21.644119346886551</v>
      </c>
      <c r="AD24">
        <v>8.689225737265847</v>
      </c>
      <c r="AE24">
        <v>48.971122771550952</v>
      </c>
      <c r="AF24">
        <v>4.0845076732991714</v>
      </c>
      <c r="AG24">
        <v>34.63514902837872</v>
      </c>
      <c r="AH24">
        <v>220.32526382158099</v>
      </c>
      <c r="AI24">
        <v>7.6989795070171114</v>
      </c>
      <c r="AJ24">
        <v>44.636512797759501</v>
      </c>
      <c r="AK24">
        <v>24.842536649332949</v>
      </c>
      <c r="AL24">
        <v>81.598377921341282</v>
      </c>
      <c r="AM24">
        <v>3.4476575587156513E-2</v>
      </c>
      <c r="AN24">
        <v>3.2958026658401698</v>
      </c>
    </row>
    <row r="25" spans="1:40" x14ac:dyDescent="0.45">
      <c r="A25" s="1" t="s">
        <v>77</v>
      </c>
      <c r="B25">
        <v>2.1082892553557899</v>
      </c>
      <c r="C25">
        <v>0.2455729926851288</v>
      </c>
      <c r="D25">
        <v>8.0166658432863899E-2</v>
      </c>
      <c r="E25">
        <v>0.10979348669064749</v>
      </c>
      <c r="F25">
        <v>0.93760610524978649</v>
      </c>
      <c r="G25">
        <v>0.22699312541542649</v>
      </c>
      <c r="H25">
        <v>1.439163072998602</v>
      </c>
      <c r="I25">
        <v>1.237114471603971</v>
      </c>
      <c r="J25">
        <v>0.264117338924509</v>
      </c>
      <c r="K25">
        <v>0.26193183814279919</v>
      </c>
      <c r="L25">
        <v>0.8438513248429671</v>
      </c>
      <c r="M25">
        <v>0.78111151790749134</v>
      </c>
      <c r="N25">
        <v>0.25922304343108549</v>
      </c>
      <c r="O25">
        <v>0.28749560409559299</v>
      </c>
      <c r="P25">
        <v>0.22123991109443791</v>
      </c>
      <c r="Q25">
        <v>0.13524537490902111</v>
      </c>
      <c r="R25">
        <v>0.1188448470257223</v>
      </c>
      <c r="S25">
        <v>0.54666924446637488</v>
      </c>
      <c r="T25">
        <v>0.21147554834873331</v>
      </c>
      <c r="U25">
        <v>1.8526774604251119</v>
      </c>
      <c r="V25">
        <v>1.9279350347964099</v>
      </c>
      <c r="W25">
        <v>3.0627523309251008</v>
      </c>
      <c r="X25">
        <v>6.8359312262570457E-2</v>
      </c>
      <c r="Y25">
        <v>5.0011917285131893E-2</v>
      </c>
      <c r="Z25">
        <v>1.0700034408934449</v>
      </c>
      <c r="AA25">
        <v>1.359238011259909</v>
      </c>
      <c r="AB25">
        <v>3.1191483390402368E-3</v>
      </c>
      <c r="AC25">
        <v>17.556414138318988</v>
      </c>
      <c r="AD25">
        <v>2.926971563926255</v>
      </c>
      <c r="AE25">
        <v>1.3618559259660801</v>
      </c>
      <c r="AF25">
        <v>1.323897806992117</v>
      </c>
      <c r="AG25">
        <v>3.107812284548352</v>
      </c>
      <c r="AH25">
        <v>9.9559154297049499</v>
      </c>
      <c r="AI25">
        <v>2.421465996646591</v>
      </c>
      <c r="AJ25">
        <v>7.4393749288941331</v>
      </c>
      <c r="AK25">
        <v>5.5744761638339009</v>
      </c>
      <c r="AL25">
        <v>13.41552735155425</v>
      </c>
      <c r="AM25">
        <v>3.410973855860987E-3</v>
      </c>
      <c r="AN25">
        <v>1.728468404688386</v>
      </c>
    </row>
    <row r="26" spans="1:40" x14ac:dyDescent="0.45">
      <c r="A26" s="1" t="s">
        <v>78</v>
      </c>
      <c r="B26">
        <v>130.04448366797359</v>
      </c>
      <c r="C26">
        <v>11.570632050088291</v>
      </c>
      <c r="D26">
        <v>2.245959062802013</v>
      </c>
      <c r="E26">
        <v>2.5713052549630548</v>
      </c>
      <c r="F26">
        <v>30.484141101607449</v>
      </c>
      <c r="G26">
        <v>7.3615634779878816</v>
      </c>
      <c r="H26">
        <v>18.58224337071184</v>
      </c>
      <c r="I26">
        <v>15.40454820824765</v>
      </c>
      <c r="J26">
        <v>13.330615948694881</v>
      </c>
      <c r="K26">
        <v>14.08150502706758</v>
      </c>
      <c r="L26">
        <v>123.2300815149041</v>
      </c>
      <c r="M26">
        <v>22.949944796486371</v>
      </c>
      <c r="N26">
        <v>10.70807231017174</v>
      </c>
      <c r="O26">
        <v>8.5646750605668185</v>
      </c>
      <c r="P26">
        <v>14.7256988708262</v>
      </c>
      <c r="Q26">
        <v>5.5949208672990656</v>
      </c>
      <c r="R26">
        <v>6.5507874318732124</v>
      </c>
      <c r="S26">
        <v>38.838278545922122</v>
      </c>
      <c r="T26">
        <v>3.8902422450238889</v>
      </c>
      <c r="U26">
        <v>41.969625449007573</v>
      </c>
      <c r="V26">
        <v>820.20281024724704</v>
      </c>
      <c r="W26">
        <v>339.99019004672402</v>
      </c>
      <c r="X26">
        <v>2.2187287077422688</v>
      </c>
      <c r="Y26">
        <v>1.688539945423599</v>
      </c>
      <c r="Z26">
        <v>35.056941852050898</v>
      </c>
      <c r="AA26">
        <v>43.026605912127494</v>
      </c>
      <c r="AB26">
        <v>7.9806050998539754E-2</v>
      </c>
      <c r="AC26">
        <v>34.27154814874855</v>
      </c>
      <c r="AD26">
        <v>25.40808763196566</v>
      </c>
      <c r="AE26">
        <v>15.41396377152239</v>
      </c>
      <c r="AF26">
        <v>9.606369255914867</v>
      </c>
      <c r="AG26">
        <v>139.58818812819391</v>
      </c>
      <c r="AH26">
        <v>115.20529091664091</v>
      </c>
      <c r="AI26">
        <v>26.46021226837204</v>
      </c>
      <c r="AJ26">
        <v>162.02789808341359</v>
      </c>
      <c r="AK26">
        <v>80.308072268217998</v>
      </c>
      <c r="AL26">
        <v>324.37514493059649</v>
      </c>
      <c r="AM26">
        <v>0.30439057016430843</v>
      </c>
      <c r="AN26">
        <v>16.424463652091479</v>
      </c>
    </row>
    <row r="27" spans="1:40" x14ac:dyDescent="0.45">
      <c r="A27" s="1" t="s">
        <v>79</v>
      </c>
      <c r="B27">
        <v>0.65446469501171078</v>
      </c>
      <c r="C27">
        <v>0.1265139005540995</v>
      </c>
      <c r="D27">
        <v>1.9352420433872811E-2</v>
      </c>
      <c r="E27">
        <v>1.0047223396088909E-2</v>
      </c>
      <c r="F27">
        <v>4.8364077839356763E-2</v>
      </c>
      <c r="G27">
        <v>6.1514548406937054E-3</v>
      </c>
      <c r="H27">
        <v>0.11859641037034641</v>
      </c>
      <c r="I27">
        <v>0.10779027120871459</v>
      </c>
      <c r="J27">
        <v>5.2173647239416643E-2</v>
      </c>
      <c r="K27">
        <v>6.9863913766650187E-2</v>
      </c>
      <c r="L27">
        <v>5.2056383025812877E-2</v>
      </c>
      <c r="M27">
        <v>9.2844674611144679E-2</v>
      </c>
      <c r="N27">
        <v>5.1951754363008411E-2</v>
      </c>
      <c r="O27">
        <v>3.4027003302417848E-2</v>
      </c>
      <c r="P27">
        <v>7.3945822821590387E-2</v>
      </c>
      <c r="Q27">
        <v>2.7100521707799211E-2</v>
      </c>
      <c r="R27">
        <v>0.45321857744604022</v>
      </c>
      <c r="S27">
        <v>0.26589079760348189</v>
      </c>
      <c r="T27">
        <v>3.6687191824111662E-2</v>
      </c>
      <c r="U27">
        <v>0.30677014566828043</v>
      </c>
      <c r="V27">
        <v>0.22856677633058131</v>
      </c>
      <c r="W27">
        <v>0.41335213858056519</v>
      </c>
      <c r="X27">
        <v>5.9285864422837136E-3</v>
      </c>
      <c r="Y27">
        <v>6.6372041916608346E-3</v>
      </c>
      <c r="Z27">
        <v>0.10188725590519671</v>
      </c>
      <c r="AA27">
        <v>0.1890555846857265</v>
      </c>
      <c r="AB27">
        <v>3.4193672431878902E-4</v>
      </c>
      <c r="AC27">
        <v>0.1572570702984192</v>
      </c>
      <c r="AD27">
        <v>0.17841060167971279</v>
      </c>
      <c r="AE27">
        <v>0.12775814780250341</v>
      </c>
      <c r="AF27">
        <v>7.4131793129115525E-2</v>
      </c>
      <c r="AG27">
        <v>0.63794650261641561</v>
      </c>
      <c r="AH27">
        <v>2.0902562535414702</v>
      </c>
      <c r="AI27">
        <v>0.16231330754451989</v>
      </c>
      <c r="AJ27">
        <v>5.9542776680174097</v>
      </c>
      <c r="AK27">
        <v>0.32842644634066209</v>
      </c>
      <c r="AL27">
        <v>2.5227451759952388</v>
      </c>
      <c r="AM27">
        <v>6.9792871941814377E-4</v>
      </c>
      <c r="AN27">
        <v>0.1834437415982062</v>
      </c>
    </row>
    <row r="28" spans="1:40" x14ac:dyDescent="0.45">
      <c r="A28" s="1" t="s">
        <v>80</v>
      </c>
      <c r="B28">
        <v>2.6273827065787301</v>
      </c>
      <c r="C28">
        <v>0.50789666270953626</v>
      </c>
      <c r="D28">
        <v>7.7691302779118426E-2</v>
      </c>
      <c r="E28">
        <v>4.0335103178552462E-2</v>
      </c>
      <c r="F28">
        <v>0.19416011696777591</v>
      </c>
      <c r="G28">
        <v>2.4695336802620729E-2</v>
      </c>
      <c r="H28">
        <v>0.47611148476662563</v>
      </c>
      <c r="I28">
        <v>0.43272967460244749</v>
      </c>
      <c r="J28">
        <v>0.20945383233167289</v>
      </c>
      <c r="K28">
        <v>0.2804723314236528</v>
      </c>
      <c r="L28">
        <v>0.2089830690204183</v>
      </c>
      <c r="M28">
        <v>0.37272979632138281</v>
      </c>
      <c r="N28">
        <v>0.20856303178791319</v>
      </c>
      <c r="O28">
        <v>0.1366031822875797</v>
      </c>
      <c r="P28">
        <v>0.29685936855876532</v>
      </c>
      <c r="Q28">
        <v>0.1087964600948552</v>
      </c>
      <c r="R28">
        <v>1.819469654754458</v>
      </c>
      <c r="S28">
        <v>1.0674324967969639</v>
      </c>
      <c r="T28">
        <v>0.1472826480729916</v>
      </c>
      <c r="U28">
        <v>1.231544775091429</v>
      </c>
      <c r="V28">
        <v>0.9175932636345987</v>
      </c>
      <c r="W28">
        <v>1.6594237533538441</v>
      </c>
      <c r="X28">
        <v>2.380061997482481E-2</v>
      </c>
      <c r="Y28">
        <v>2.6645402947044389E-2</v>
      </c>
      <c r="Z28">
        <v>0.40903171130000421</v>
      </c>
      <c r="AA28">
        <v>0.75897352075885527</v>
      </c>
      <c r="AB28">
        <v>1.372722842143974E-3</v>
      </c>
      <c r="AC28">
        <v>0.63131672363458691</v>
      </c>
      <c r="AD28">
        <v>0.71623868040001126</v>
      </c>
      <c r="AE28">
        <v>0.51289175828624411</v>
      </c>
      <c r="AF28">
        <v>0.2976059560731919</v>
      </c>
      <c r="AG28">
        <v>2.5610695603171698</v>
      </c>
      <c r="AH28">
        <v>8.3914429223330931</v>
      </c>
      <c r="AI28">
        <v>0.65161525219085425</v>
      </c>
      <c r="AJ28">
        <v>23.9037587426117</v>
      </c>
      <c r="AK28">
        <v>1.3184851254399941</v>
      </c>
      <c r="AL28">
        <v>10.127692294228639</v>
      </c>
      <c r="AM28">
        <v>2.8018713030670932E-3</v>
      </c>
      <c r="AN28">
        <v>0.7364444835280225</v>
      </c>
    </row>
    <row r="29" spans="1:40" x14ac:dyDescent="0.45">
      <c r="A29" s="1" t="s">
        <v>81</v>
      </c>
      <c r="B29">
        <v>1.803196756703908</v>
      </c>
      <c r="C29">
        <v>0.3485741200341308</v>
      </c>
      <c r="D29">
        <v>5.3320250926759939E-2</v>
      </c>
      <c r="E29">
        <v>2.7682349834597199E-2</v>
      </c>
      <c r="F29">
        <v>0.13325386222604871</v>
      </c>
      <c r="G29">
        <v>1.6948635277493389E-2</v>
      </c>
      <c r="H29">
        <v>0.32675966200546169</v>
      </c>
      <c r="I29">
        <v>0.29698632933027908</v>
      </c>
      <c r="J29">
        <v>0.1437500788118852</v>
      </c>
      <c r="K29">
        <v>0.1924907236018451</v>
      </c>
      <c r="L29">
        <v>0.14342698965022471</v>
      </c>
      <c r="M29">
        <v>0.25580786467488531</v>
      </c>
      <c r="N29">
        <v>0.14313871425987101</v>
      </c>
      <c r="O29">
        <v>9.3752012083975128E-2</v>
      </c>
      <c r="P29">
        <v>0.20373729690844161</v>
      </c>
      <c r="Q29">
        <v>7.4668004585966188E-2</v>
      </c>
      <c r="R29">
        <v>1.2487186477095371</v>
      </c>
      <c r="S29">
        <v>0.73258867518810122</v>
      </c>
      <c r="T29">
        <v>0.101081427025836</v>
      </c>
      <c r="U29">
        <v>0.84522043119947143</v>
      </c>
      <c r="V29">
        <v>0.62975264045709378</v>
      </c>
      <c r="W29">
        <v>1.1388776833130201</v>
      </c>
      <c r="X29">
        <v>1.6334582943963779E-2</v>
      </c>
      <c r="Y29">
        <v>1.8286983489262561E-2</v>
      </c>
      <c r="Z29">
        <v>0.28072220059849728</v>
      </c>
      <c r="AA29">
        <v>0.52089046168634523</v>
      </c>
      <c r="AB29">
        <v>9.4211222849624552E-4</v>
      </c>
      <c r="AC29">
        <v>0.43327843547892841</v>
      </c>
      <c r="AD29">
        <v>0.49156115029962638</v>
      </c>
      <c r="AE29">
        <v>0.35200229976630037</v>
      </c>
      <c r="AF29">
        <v>0.20424968674081689</v>
      </c>
      <c r="AG29">
        <v>1.757685438552093</v>
      </c>
      <c r="AH29">
        <v>5.7591239463247073</v>
      </c>
      <c r="AI29">
        <v>0.44720950108534868</v>
      </c>
      <c r="AJ29">
        <v>16.40536802262708</v>
      </c>
      <c r="AK29">
        <v>0.90488838797740645</v>
      </c>
      <c r="AL29">
        <v>6.9507277535630054</v>
      </c>
      <c r="AM29">
        <v>1.922949874695363E-3</v>
      </c>
      <c r="AN29">
        <v>0.50542857759744564</v>
      </c>
    </row>
    <row r="30" spans="1:40" x14ac:dyDescent="0.45">
      <c r="A30" s="1" t="s">
        <v>82</v>
      </c>
      <c r="B30">
        <v>8.8123182776838096</v>
      </c>
      <c r="C30">
        <v>1.7035002296250881</v>
      </c>
      <c r="D30">
        <v>0.26057889693161712</v>
      </c>
      <c r="E30">
        <v>0.1352851132355464</v>
      </c>
      <c r="F30">
        <v>0.6512186988473988</v>
      </c>
      <c r="G30">
        <v>8.2828880366146662E-2</v>
      </c>
      <c r="H30">
        <v>1.5968918151583289</v>
      </c>
      <c r="I30">
        <v>1.451387957775252</v>
      </c>
      <c r="J30">
        <v>0.70251426652298066</v>
      </c>
      <c r="K30">
        <v>0.94071238514303679</v>
      </c>
      <c r="L30">
        <v>0.70093531263786713</v>
      </c>
      <c r="M30">
        <v>1.2501466149320031</v>
      </c>
      <c r="N30">
        <v>0.69952649550131452</v>
      </c>
      <c r="O30">
        <v>0.4581710601384516</v>
      </c>
      <c r="P30">
        <v>0.99567498594772796</v>
      </c>
      <c r="Q30">
        <v>0.36490650236852329</v>
      </c>
      <c r="R30">
        <v>6.102554323029036</v>
      </c>
      <c r="S30">
        <v>3.5801997471340492</v>
      </c>
      <c r="T30">
        <v>0.49399030006152739</v>
      </c>
      <c r="U30">
        <v>4.1306371181289423</v>
      </c>
      <c r="V30">
        <v>3.0776345860691632</v>
      </c>
      <c r="W30">
        <v>5.5657556988127892</v>
      </c>
      <c r="X30">
        <v>7.9827974013526162E-2</v>
      </c>
      <c r="Y30">
        <v>8.9369459126967518E-2</v>
      </c>
      <c r="Z30">
        <v>1.371904297236914</v>
      </c>
      <c r="AA30">
        <v>2.545619339167585</v>
      </c>
      <c r="AB30">
        <v>4.6041524752864996E-3</v>
      </c>
      <c r="AC30">
        <v>2.1174547159659558</v>
      </c>
      <c r="AD30">
        <v>2.4022854373933269</v>
      </c>
      <c r="AE30">
        <v>1.720253925970574</v>
      </c>
      <c r="AF30">
        <v>0.99817906226017306</v>
      </c>
      <c r="AG30">
        <v>8.5899020497820775</v>
      </c>
      <c r="AH30">
        <v>28.145144464663272</v>
      </c>
      <c r="AI30">
        <v>2.185536573153561</v>
      </c>
      <c r="AJ30">
        <v>80.173904450774771</v>
      </c>
      <c r="AK30">
        <v>4.4222375905407221</v>
      </c>
      <c r="AL30">
        <v>33.968575530210522</v>
      </c>
      <c r="AM30">
        <v>9.3975581227325154E-3</v>
      </c>
      <c r="AN30">
        <v>2.4700562907883841</v>
      </c>
    </row>
    <row r="31" spans="1:40" x14ac:dyDescent="0.45">
      <c r="A31" s="1" t="s">
        <v>83</v>
      </c>
      <c r="B31">
        <v>24.014458648530461</v>
      </c>
      <c r="C31">
        <v>4.6422104301078502</v>
      </c>
      <c r="D31">
        <v>0.71010385097991935</v>
      </c>
      <c r="E31">
        <v>0.36866561728529512</v>
      </c>
      <c r="F31">
        <v>1.774636823345771</v>
      </c>
      <c r="G31">
        <v>0.22571707691199161</v>
      </c>
      <c r="H31">
        <v>4.351691717536986</v>
      </c>
      <c r="I31">
        <v>3.955178988851705</v>
      </c>
      <c r="J31">
        <v>1.9144224336678171</v>
      </c>
      <c r="K31">
        <v>2.5635363999943439</v>
      </c>
      <c r="L31">
        <v>1.9101196246240251</v>
      </c>
      <c r="M31">
        <v>3.4067759745935611</v>
      </c>
      <c r="N31">
        <v>1.9062804554289261</v>
      </c>
      <c r="O31">
        <v>1.248562481624315</v>
      </c>
      <c r="P31">
        <v>2.7133150465035651</v>
      </c>
      <c r="Q31">
        <v>0.99440712824684985</v>
      </c>
      <c r="R31">
        <v>16.630077786898781</v>
      </c>
      <c r="S31">
        <v>9.7564064383325384</v>
      </c>
      <c r="T31">
        <v>1.3461735334326459</v>
      </c>
      <c r="U31">
        <v>11.256403949525129</v>
      </c>
      <c r="V31">
        <v>8.3868655413420505</v>
      </c>
      <c r="W31">
        <v>15.167247240199851</v>
      </c>
      <c r="X31">
        <v>0.21753930356764781</v>
      </c>
      <c r="Y31">
        <v>0.2435408155968444</v>
      </c>
      <c r="Z31">
        <v>3.7385779743303078</v>
      </c>
      <c r="AA31">
        <v>6.9370701816511078</v>
      </c>
      <c r="AB31">
        <v>1.25467811925601E-2</v>
      </c>
      <c r="AC31">
        <v>5.7702782757484892</v>
      </c>
      <c r="AD31">
        <v>6.5464708014849222</v>
      </c>
      <c r="AE31">
        <v>4.6878659472397661</v>
      </c>
      <c r="AF31">
        <v>2.7201389077354339</v>
      </c>
      <c r="AG31">
        <v>23.408351930706349</v>
      </c>
      <c r="AH31">
        <v>76.698365470433288</v>
      </c>
      <c r="AI31">
        <v>5.9558082228779812</v>
      </c>
      <c r="AJ31">
        <v>218.48199899906569</v>
      </c>
      <c r="AK31">
        <v>12.05104473143583</v>
      </c>
      <c r="AL31">
        <v>92.56780414814169</v>
      </c>
      <c r="AM31">
        <v>2.5609296421694561E-2</v>
      </c>
      <c r="AN31">
        <v>6.7311532318225353</v>
      </c>
    </row>
    <row r="32" spans="1:40" x14ac:dyDescent="0.45">
      <c r="A32" s="1" t="s">
        <v>84</v>
      </c>
      <c r="B32">
        <v>3.9541389334438901</v>
      </c>
      <c r="C32">
        <v>0.7643705514074548</v>
      </c>
      <c r="D32">
        <v>0.1169232804721152</v>
      </c>
      <c r="E32">
        <v>6.0703224339355037E-2</v>
      </c>
      <c r="F32">
        <v>0.29220565237868101</v>
      </c>
      <c r="G32">
        <v>3.716580476884792E-2</v>
      </c>
      <c r="H32">
        <v>0.7165347301181525</v>
      </c>
      <c r="I32">
        <v>0.65124629530280087</v>
      </c>
      <c r="J32">
        <v>0.3152222746644156</v>
      </c>
      <c r="K32">
        <v>0.42210316854835822</v>
      </c>
      <c r="L32">
        <v>0.31451378878879183</v>
      </c>
      <c r="M32">
        <v>0.56094812362076674</v>
      </c>
      <c r="N32">
        <v>0.31388164427083309</v>
      </c>
      <c r="O32">
        <v>0.20558404383311549</v>
      </c>
      <c r="P32">
        <v>0.44676521012208648</v>
      </c>
      <c r="Q32">
        <v>0.16373568936294211</v>
      </c>
      <c r="R32">
        <v>2.7382519425396601</v>
      </c>
      <c r="S32">
        <v>1.606456639849098</v>
      </c>
      <c r="T32">
        <v>0.2216563470209014</v>
      </c>
      <c r="U32">
        <v>1.8534411189032829</v>
      </c>
      <c r="V32">
        <v>1.380952702367453</v>
      </c>
      <c r="W32">
        <v>2.4973872492151159</v>
      </c>
      <c r="X32">
        <v>3.5819280475170863E-2</v>
      </c>
      <c r="Y32">
        <v>4.0100600847526993E-2</v>
      </c>
      <c r="Z32">
        <v>0.6155815103048301</v>
      </c>
      <c r="AA32">
        <v>1.142234338519136</v>
      </c>
      <c r="AB32">
        <v>2.0659102388693399E-3</v>
      </c>
      <c r="AC32">
        <v>0.95011435905671826</v>
      </c>
      <c r="AD32">
        <v>1.077919575521608</v>
      </c>
      <c r="AE32">
        <v>0.77188803329034905</v>
      </c>
      <c r="AF32">
        <v>0.44788880386068608</v>
      </c>
      <c r="AG32">
        <v>3.8543394665541029</v>
      </c>
      <c r="AH32">
        <v>12.628891513934139</v>
      </c>
      <c r="AI32">
        <v>0.98066308797047208</v>
      </c>
      <c r="AJ32">
        <v>35.974501492738057</v>
      </c>
      <c r="AK32">
        <v>1.984283962368657</v>
      </c>
      <c r="AL32">
        <v>15.241899212580179</v>
      </c>
      <c r="AM32">
        <v>4.2167394868726071E-3</v>
      </c>
      <c r="AN32">
        <v>1.108328755208267</v>
      </c>
    </row>
    <row r="33" spans="1:40" x14ac:dyDescent="0.45">
      <c r="A33" s="1" t="s">
        <v>85</v>
      </c>
      <c r="B33">
        <v>3.217866151555715</v>
      </c>
      <c r="C33">
        <v>0.62204241328409293</v>
      </c>
      <c r="D33">
        <v>9.5151807484008213E-2</v>
      </c>
      <c r="E33">
        <v>4.9400098018755063E-2</v>
      </c>
      <c r="F33">
        <v>0.23779606480940449</v>
      </c>
      <c r="G33">
        <v>3.024541807306751E-2</v>
      </c>
      <c r="H33">
        <v>0.58311376845151253</v>
      </c>
      <c r="I33">
        <v>0.52998224019299667</v>
      </c>
      <c r="J33">
        <v>0.25652692152007189</v>
      </c>
      <c r="K33">
        <v>0.34350626556087671</v>
      </c>
      <c r="L33">
        <v>0.25595035788475229</v>
      </c>
      <c r="M33">
        <v>0.45649786468322889</v>
      </c>
      <c r="N33">
        <v>0.25543592061244852</v>
      </c>
      <c r="O33">
        <v>0.16730366511789549</v>
      </c>
      <c r="P33">
        <v>0.36357615944779709</v>
      </c>
      <c r="Q33">
        <v>0.133247602441668</v>
      </c>
      <c r="R33">
        <v>2.2283810429128641</v>
      </c>
      <c r="S33">
        <v>1.3073294925451799</v>
      </c>
      <c r="T33">
        <v>0.18038325621877591</v>
      </c>
      <c r="U33">
        <v>1.508324705026465</v>
      </c>
      <c r="V33">
        <v>1.1238150789955479</v>
      </c>
      <c r="W33">
        <v>2.03236609331198</v>
      </c>
      <c r="X33">
        <v>2.9149620727601688E-2</v>
      </c>
      <c r="Y33">
        <v>3.2633746131908531E-2</v>
      </c>
      <c r="Z33">
        <v>0.50095834741148404</v>
      </c>
      <c r="AA33">
        <v>0.92954680574769355</v>
      </c>
      <c r="AB33">
        <v>1.6812314240107009E-3</v>
      </c>
      <c r="AC33">
        <v>0.77320015497099648</v>
      </c>
      <c r="AD33">
        <v>0.87720764863193113</v>
      </c>
      <c r="AE33">
        <v>0.6281601170125326</v>
      </c>
      <c r="AF33">
        <v>0.36449053659043112</v>
      </c>
      <c r="AG33">
        <v>3.1366496511106359</v>
      </c>
      <c r="AH33">
        <v>10.27735322869999</v>
      </c>
      <c r="AI33">
        <v>0.79806061698288722</v>
      </c>
      <c r="AJ33">
        <v>29.275939116218439</v>
      </c>
      <c r="AK33">
        <v>1.6148042102354121</v>
      </c>
      <c r="AL33">
        <v>12.40381088958555</v>
      </c>
      <c r="AM33">
        <v>3.4315696775271951E-3</v>
      </c>
      <c r="AN33">
        <v>0.90195454591028468</v>
      </c>
    </row>
    <row r="34" spans="1:40" x14ac:dyDescent="0.45">
      <c r="A34" s="1" t="s">
        <v>86</v>
      </c>
      <c r="B34">
        <v>111.5956092820507</v>
      </c>
      <c r="C34">
        <v>12.706708747201249</v>
      </c>
      <c r="D34">
        <v>3.039825377665752</v>
      </c>
      <c r="E34">
        <v>2.184707602994604</v>
      </c>
      <c r="F34">
        <v>48.770935543737792</v>
      </c>
      <c r="G34">
        <v>37.03158071863669</v>
      </c>
      <c r="H34">
        <v>18.70377366965246</v>
      </c>
      <c r="I34">
        <v>16.21816488298434</v>
      </c>
      <c r="J34">
        <v>38.414494052017268</v>
      </c>
      <c r="K34">
        <v>4.4903492288356777</v>
      </c>
      <c r="L34">
        <v>13.990709927282319</v>
      </c>
      <c r="M34">
        <v>70.308954938927215</v>
      </c>
      <c r="N34">
        <v>15.882855238987149</v>
      </c>
      <c r="O34">
        <v>16.5555158214237</v>
      </c>
      <c r="P34">
        <v>55.550702681039112</v>
      </c>
      <c r="Q34">
        <v>57.736604539430061</v>
      </c>
      <c r="R34">
        <v>24.833588946497748</v>
      </c>
      <c r="S34">
        <v>59.991221755965327</v>
      </c>
      <c r="T34">
        <v>3.0365403423701061</v>
      </c>
      <c r="U34">
        <v>142.54052138532211</v>
      </c>
      <c r="V34">
        <v>129.8807460109893</v>
      </c>
      <c r="W34">
        <v>74.39261557118202</v>
      </c>
      <c r="X34">
        <v>2.854650865543829</v>
      </c>
      <c r="Y34">
        <v>2.66692817169629</v>
      </c>
      <c r="Z34">
        <v>47.572386671470078</v>
      </c>
      <c r="AA34">
        <v>64.561098026099017</v>
      </c>
      <c r="AB34">
        <v>0.197286642117733</v>
      </c>
      <c r="AC34">
        <v>53.798303763004313</v>
      </c>
      <c r="AD34">
        <v>15.085002873363401</v>
      </c>
      <c r="AE34">
        <v>47.417338902149602</v>
      </c>
      <c r="AF34">
        <v>5.810610662806944</v>
      </c>
      <c r="AG34">
        <v>74.275624230941219</v>
      </c>
      <c r="AH34">
        <v>113.9192991799911</v>
      </c>
      <c r="AI34">
        <v>14.23722246614537</v>
      </c>
      <c r="AJ34">
        <v>129.74897129577531</v>
      </c>
      <c r="AK34">
        <v>50.328144684241238</v>
      </c>
      <c r="AL34">
        <v>649.70877226603238</v>
      </c>
      <c r="AM34">
        <v>0.16743967316079089</v>
      </c>
      <c r="AN34">
        <v>10.10039682421411</v>
      </c>
    </row>
    <row r="35" spans="1:40" x14ac:dyDescent="0.45">
      <c r="A35" s="1" t="s">
        <v>87</v>
      </c>
      <c r="B35">
        <v>38.949411662903913</v>
      </c>
      <c r="C35">
        <v>3.5090790713846491</v>
      </c>
      <c r="D35">
        <v>0.95551775748088685</v>
      </c>
      <c r="E35">
        <v>0.61540232783301696</v>
      </c>
      <c r="F35">
        <v>11.022044865327191</v>
      </c>
      <c r="G35">
        <v>2.263350061680983</v>
      </c>
      <c r="H35">
        <v>49.028179493420453</v>
      </c>
      <c r="I35">
        <v>44.831526076852761</v>
      </c>
      <c r="J35">
        <v>44.381105855593532</v>
      </c>
      <c r="K35">
        <v>10.650165681576439</v>
      </c>
      <c r="L35">
        <v>19.584001507660481</v>
      </c>
      <c r="M35">
        <v>10.195054832639009</v>
      </c>
      <c r="N35">
        <v>4.6377787870430582</v>
      </c>
      <c r="O35">
        <v>4.7853646737709221</v>
      </c>
      <c r="P35">
        <v>28.982461115250491</v>
      </c>
      <c r="Q35">
        <v>3.7271296562998502</v>
      </c>
      <c r="R35">
        <v>3.8223533916149952</v>
      </c>
      <c r="S35">
        <v>33.870882175659013</v>
      </c>
      <c r="T35">
        <v>2.3492477432699301</v>
      </c>
      <c r="U35">
        <v>21.629718934993448</v>
      </c>
      <c r="V35">
        <v>21.83185954148459</v>
      </c>
      <c r="W35">
        <v>65.057164371338288</v>
      </c>
      <c r="X35">
        <v>0.98183109260787249</v>
      </c>
      <c r="Y35">
        <v>0.5479151715219337</v>
      </c>
      <c r="Z35">
        <v>14.86972635169464</v>
      </c>
      <c r="AA35">
        <v>15.48498997101769</v>
      </c>
      <c r="AB35">
        <v>3.695492627081582E-2</v>
      </c>
      <c r="AC35">
        <v>22.232051768593958</v>
      </c>
      <c r="AD35">
        <v>19.352606210824622</v>
      </c>
      <c r="AE35">
        <v>9.1146211510449042</v>
      </c>
      <c r="AF35">
        <v>12.557035507578981</v>
      </c>
      <c r="AG35">
        <v>47.17236922043098</v>
      </c>
      <c r="AH35">
        <v>60.669212462112867</v>
      </c>
      <c r="AI35">
        <v>20.968835824688139</v>
      </c>
      <c r="AJ35">
        <v>77.954738338366042</v>
      </c>
      <c r="AK35">
        <v>56.995889343574753</v>
      </c>
      <c r="AL35">
        <v>1100.2660955867791</v>
      </c>
      <c r="AM35">
        <v>8.0523130764700274E-2</v>
      </c>
      <c r="AN35">
        <v>24.172913117295881</v>
      </c>
    </row>
    <row r="36" spans="1:40" x14ac:dyDescent="0.45">
      <c r="A36" s="1" t="s">
        <v>88</v>
      </c>
      <c r="B36">
        <v>54.271326474406742</v>
      </c>
      <c r="C36">
        <v>6.8223993923399826</v>
      </c>
      <c r="D36">
        <v>2.473952590021522</v>
      </c>
      <c r="E36">
        <v>0.39672208038465973</v>
      </c>
      <c r="F36">
        <v>15.87529163908825</v>
      </c>
      <c r="G36">
        <v>3.986579244214584</v>
      </c>
      <c r="H36">
        <v>10.37778157089768</v>
      </c>
      <c r="I36">
        <v>8.7757935712554502</v>
      </c>
      <c r="J36">
        <v>11.20920110641238</v>
      </c>
      <c r="K36">
        <v>2.368845621220149</v>
      </c>
      <c r="L36">
        <v>10.747385752777809</v>
      </c>
      <c r="M36">
        <v>22.356233344375148</v>
      </c>
      <c r="N36">
        <v>4.639569845706065</v>
      </c>
      <c r="O36">
        <v>8.0875825123525544</v>
      </c>
      <c r="P36">
        <v>334.73850944678088</v>
      </c>
      <c r="Q36">
        <v>4.0402737041187704</v>
      </c>
      <c r="R36">
        <v>2.3393490296609172</v>
      </c>
      <c r="S36">
        <v>19.29149495202163</v>
      </c>
      <c r="T36">
        <v>1.324079013021821</v>
      </c>
      <c r="U36">
        <v>47.592424399716343</v>
      </c>
      <c r="V36">
        <v>19.013858682357199</v>
      </c>
      <c r="W36">
        <v>27.357925085992729</v>
      </c>
      <c r="X36">
        <v>0.48693162755744152</v>
      </c>
      <c r="Y36">
        <v>1.785606111287845</v>
      </c>
      <c r="Z36">
        <v>7.5871741388315854</v>
      </c>
      <c r="AA36">
        <v>41.983813152844682</v>
      </c>
      <c r="AB36">
        <v>7.2914561596879507E-2</v>
      </c>
      <c r="AC36">
        <v>29.751541859055159</v>
      </c>
      <c r="AD36">
        <v>10.591850729892929</v>
      </c>
      <c r="AE36">
        <v>5.5379950529295758</v>
      </c>
      <c r="AF36">
        <v>4.0973632209996236</v>
      </c>
      <c r="AG36">
        <v>42.418029786211463</v>
      </c>
      <c r="AH36">
        <v>41.283449807762182</v>
      </c>
      <c r="AI36">
        <v>8.9935633742077794</v>
      </c>
      <c r="AJ36">
        <v>62.243618582826358</v>
      </c>
      <c r="AK36">
        <v>33.354096315536012</v>
      </c>
      <c r="AL36">
        <v>346.13886835869022</v>
      </c>
      <c r="AM36">
        <v>8.9129198263804749E-2</v>
      </c>
      <c r="AN36">
        <v>4.7857080753172063</v>
      </c>
    </row>
    <row r="37" spans="1:40" x14ac:dyDescent="0.45">
      <c r="A37" s="1" t="s">
        <v>89</v>
      </c>
      <c r="B37">
        <v>68.332238853696865</v>
      </c>
      <c r="C37">
        <v>7.5986425213927102</v>
      </c>
      <c r="D37">
        <v>1.6912948835099719</v>
      </c>
      <c r="E37">
        <v>1.4823687721197729</v>
      </c>
      <c r="F37">
        <v>27.32018542879311</v>
      </c>
      <c r="G37">
        <v>10.47699238840233</v>
      </c>
      <c r="H37">
        <v>19.795017023812161</v>
      </c>
      <c r="I37">
        <v>15.65414358827628</v>
      </c>
      <c r="J37">
        <v>14.39349525014371</v>
      </c>
      <c r="K37">
        <v>8.6866011135511521</v>
      </c>
      <c r="L37">
        <v>35.038004176267357</v>
      </c>
      <c r="M37">
        <v>73.134436589656019</v>
      </c>
      <c r="N37">
        <v>8.4296459883325134</v>
      </c>
      <c r="O37">
        <v>75.660441877002768</v>
      </c>
      <c r="P37">
        <v>74.148673128400588</v>
      </c>
      <c r="Q37">
        <v>56.977618324181343</v>
      </c>
      <c r="R37">
        <v>5.193028928980814</v>
      </c>
      <c r="S37">
        <v>32.494899497058491</v>
      </c>
      <c r="T37">
        <v>2.5806819038553401</v>
      </c>
      <c r="U37">
        <v>350.07268680276962</v>
      </c>
      <c r="V37">
        <v>66.194483097376349</v>
      </c>
      <c r="W37">
        <v>81.09059559150954</v>
      </c>
      <c r="X37">
        <v>1.1540098798540239</v>
      </c>
      <c r="Y37">
        <v>3.9877054934307519</v>
      </c>
      <c r="Z37">
        <v>17.695342982422151</v>
      </c>
      <c r="AA37">
        <v>103.2380354356108</v>
      </c>
      <c r="AB37">
        <v>0.49935057852705089</v>
      </c>
      <c r="AC37">
        <v>55.997538122365967</v>
      </c>
      <c r="AD37">
        <v>13.58968421425168</v>
      </c>
      <c r="AE37">
        <v>21.563440852050501</v>
      </c>
      <c r="AF37">
        <v>5.2598536949819259</v>
      </c>
      <c r="AG37">
        <v>62.64348316706608</v>
      </c>
      <c r="AH37">
        <v>123.650775952522</v>
      </c>
      <c r="AI37">
        <v>13.448371729303309</v>
      </c>
      <c r="AJ37">
        <v>154.06775594102979</v>
      </c>
      <c r="AK37">
        <v>71.863716129741988</v>
      </c>
      <c r="AL37">
        <v>1234.487268731426</v>
      </c>
      <c r="AM37">
        <v>1.7819970626831989</v>
      </c>
      <c r="AN37">
        <v>65.175387046741662</v>
      </c>
    </row>
    <row r="38" spans="1:40" x14ac:dyDescent="0.45">
      <c r="A38" s="1" t="s">
        <v>90</v>
      </c>
      <c r="B38">
        <v>19.084447634191111</v>
      </c>
      <c r="C38">
        <v>2.017204980999308</v>
      </c>
      <c r="D38">
        <v>0.51962854386663715</v>
      </c>
      <c r="E38">
        <v>0.51385874860985714</v>
      </c>
      <c r="F38">
        <v>5.1024728018626666</v>
      </c>
      <c r="G38">
        <v>1.7795734274990569</v>
      </c>
      <c r="H38">
        <v>5.1919980539792787</v>
      </c>
      <c r="I38">
        <v>4.3678792698187134</v>
      </c>
      <c r="J38">
        <v>5.3904107165160982</v>
      </c>
      <c r="K38">
        <v>2.4882054876391022</v>
      </c>
      <c r="L38">
        <v>13.78318821071055</v>
      </c>
      <c r="M38">
        <v>20.49256730492715</v>
      </c>
      <c r="N38">
        <v>1.6173529843076639</v>
      </c>
      <c r="O38">
        <v>14.14750657540813</v>
      </c>
      <c r="P38">
        <v>13.522697662168691</v>
      </c>
      <c r="Q38">
        <v>10.228410505430301</v>
      </c>
      <c r="R38">
        <v>1.3981233413423</v>
      </c>
      <c r="S38">
        <v>7.4918498344462154</v>
      </c>
      <c r="T38">
        <v>0.67699593650626044</v>
      </c>
      <c r="U38">
        <v>58.315132365970818</v>
      </c>
      <c r="V38">
        <v>14.18737344592895</v>
      </c>
      <c r="W38">
        <v>16.89277261375393</v>
      </c>
      <c r="X38">
        <v>0.34404520741837191</v>
      </c>
      <c r="Y38">
        <v>1.032247675335594</v>
      </c>
      <c r="Z38">
        <v>5.5896507403118099</v>
      </c>
      <c r="AA38">
        <v>25.807985550512651</v>
      </c>
      <c r="AB38">
        <v>8.9361388397373842E-2</v>
      </c>
      <c r="AC38">
        <v>13.970872412515019</v>
      </c>
      <c r="AD38">
        <v>3.765339830823025</v>
      </c>
      <c r="AE38">
        <v>4.4032155887676607</v>
      </c>
      <c r="AF38">
        <v>1.488160380501456</v>
      </c>
      <c r="AG38">
        <v>16.780155960124429</v>
      </c>
      <c r="AH38">
        <v>30.717862824953482</v>
      </c>
      <c r="AI38">
        <v>3.359233243717167</v>
      </c>
      <c r="AJ38">
        <v>34.116629897428851</v>
      </c>
      <c r="AK38">
        <v>14.969820762892869</v>
      </c>
      <c r="AL38">
        <v>244.10748266885111</v>
      </c>
      <c r="AM38">
        <v>2.5088716718370092</v>
      </c>
      <c r="AN38">
        <v>6.9481474051759013</v>
      </c>
    </row>
    <row r="39" spans="1:40" x14ac:dyDescent="0.45">
      <c r="A39" s="1" t="s">
        <v>91</v>
      </c>
      <c r="B39">
        <v>0.53458114448024696</v>
      </c>
      <c r="C39">
        <v>6.2185837724675883E-2</v>
      </c>
      <c r="D39">
        <v>1.283877428907002E-2</v>
      </c>
      <c r="E39">
        <v>6.9186689800249859E-3</v>
      </c>
      <c r="F39">
        <v>0.11212052618498509</v>
      </c>
      <c r="G39">
        <v>4.5522125391288908E-2</v>
      </c>
      <c r="H39">
        <v>0.11231634378429629</v>
      </c>
      <c r="I39">
        <v>9.4131924975395076E-2</v>
      </c>
      <c r="J39">
        <v>9.6995791641627402E-2</v>
      </c>
      <c r="K39">
        <v>3.5680538265168177E-2</v>
      </c>
      <c r="L39">
        <v>0.181894200397481</v>
      </c>
      <c r="M39">
        <v>0.30752519639974851</v>
      </c>
      <c r="N39">
        <v>4.054593908783688E-2</v>
      </c>
      <c r="O39">
        <v>0.22371252708830011</v>
      </c>
      <c r="P39">
        <v>0.95878314251191532</v>
      </c>
      <c r="Q39">
        <v>0.63646097612002106</v>
      </c>
      <c r="R39">
        <v>3.6105476695015251E-2</v>
      </c>
      <c r="S39">
        <v>0.12674309879130979</v>
      </c>
      <c r="T39">
        <v>1.271607750396624E-2</v>
      </c>
      <c r="U39">
        <v>1.095119658638265</v>
      </c>
      <c r="V39">
        <v>0.260618546325595</v>
      </c>
      <c r="W39">
        <v>0.31916155825782322</v>
      </c>
      <c r="X39">
        <v>4.8314825898880436E-3</v>
      </c>
      <c r="Y39">
        <v>1.6015852150187221E-2</v>
      </c>
      <c r="Z39">
        <v>7.6041262800742734E-2</v>
      </c>
      <c r="AA39">
        <v>0.40167230993324771</v>
      </c>
      <c r="AB39">
        <v>1.641866109257845E-3</v>
      </c>
      <c r="AC39">
        <v>0.2533119147848561</v>
      </c>
      <c r="AD39">
        <v>6.5727219103597051E-2</v>
      </c>
      <c r="AE39">
        <v>0.2158401881481142</v>
      </c>
      <c r="AF39">
        <v>2.9302416532408171E-2</v>
      </c>
      <c r="AG39">
        <v>0.33617171800095719</v>
      </c>
      <c r="AH39">
        <v>0.77452299720603268</v>
      </c>
      <c r="AI39">
        <v>6.3761938194433251E-2</v>
      </c>
      <c r="AJ39">
        <v>0.65429746768694996</v>
      </c>
      <c r="AK39">
        <v>0.30688392512819612</v>
      </c>
      <c r="AL39">
        <v>7.2371955000979611</v>
      </c>
      <c r="AM39">
        <v>2.104949841569378E-3</v>
      </c>
      <c r="AN39">
        <v>9.6068744780989632E-2</v>
      </c>
    </row>
    <row r="40" spans="1:40" x14ac:dyDescent="0.45">
      <c r="A40" s="1" t="s">
        <v>92</v>
      </c>
      <c r="B40">
        <v>10.77033315711023</v>
      </c>
      <c r="C40">
        <v>1.263955974876191</v>
      </c>
      <c r="D40">
        <v>0.193057987334769</v>
      </c>
      <c r="E40">
        <v>0.12763581788930459</v>
      </c>
      <c r="F40">
        <v>1.599594422797513</v>
      </c>
      <c r="G40">
        <v>0.61595750536238469</v>
      </c>
      <c r="H40">
        <v>2.6922864035402432</v>
      </c>
      <c r="I40">
        <v>2.3236326328541179</v>
      </c>
      <c r="J40">
        <v>2.147024339351066</v>
      </c>
      <c r="K40">
        <v>0.88842611863289389</v>
      </c>
      <c r="L40">
        <v>3.9625690742859532</v>
      </c>
      <c r="M40">
        <v>4.7914245517922804</v>
      </c>
      <c r="N40">
        <v>0.65279707199412185</v>
      </c>
      <c r="O40">
        <v>3.676011422668878</v>
      </c>
      <c r="P40">
        <v>24.234388490063861</v>
      </c>
      <c r="Q40">
        <v>15.9001853051172</v>
      </c>
      <c r="R40">
        <v>0.74425065107757948</v>
      </c>
      <c r="S40">
        <v>1.7973074266857301</v>
      </c>
      <c r="T40">
        <v>0.2631435881335964</v>
      </c>
      <c r="U40">
        <v>18.480878186145741</v>
      </c>
      <c r="V40">
        <v>5.3839106364434919</v>
      </c>
      <c r="W40">
        <v>6.7870882069612559</v>
      </c>
      <c r="X40">
        <v>9.8933917835769269E-2</v>
      </c>
      <c r="Y40">
        <v>0.26681474174074121</v>
      </c>
      <c r="Z40">
        <v>1.612587493081896</v>
      </c>
      <c r="AA40">
        <v>6.7076374059364383</v>
      </c>
      <c r="AB40">
        <v>2.748542905239235E-2</v>
      </c>
      <c r="AC40">
        <v>3.8491450282536008</v>
      </c>
      <c r="AD40">
        <v>1.40392911244411</v>
      </c>
      <c r="AE40">
        <v>5.1398328509343214</v>
      </c>
      <c r="AF40">
        <v>0.66319568690217479</v>
      </c>
      <c r="AG40">
        <v>6.5857817238669423</v>
      </c>
      <c r="AH40">
        <v>16.73426987386075</v>
      </c>
      <c r="AI40">
        <v>1.2455042754346239</v>
      </c>
      <c r="AJ40">
        <v>11.860425867105359</v>
      </c>
      <c r="AK40">
        <v>5.7947927474659693</v>
      </c>
      <c r="AL40">
        <v>149.28084866562139</v>
      </c>
      <c r="AM40">
        <v>4.6968212071372653E-2</v>
      </c>
      <c r="AN40">
        <v>2.671818343127252</v>
      </c>
    </row>
    <row r="41" spans="1:40" x14ac:dyDescent="0.45">
      <c r="A41" s="1" t="s">
        <v>93</v>
      </c>
      <c r="B41">
        <v>5.4883495416044381</v>
      </c>
      <c r="C41">
        <v>0.63214405513962446</v>
      </c>
      <c r="D41">
        <v>0.15288040032877401</v>
      </c>
      <c r="E41">
        <v>0.1665082265198862</v>
      </c>
      <c r="F41">
        <v>3.3257627499254792</v>
      </c>
      <c r="G41">
        <v>2.618948887086106</v>
      </c>
      <c r="H41">
        <v>2.5186615045922731</v>
      </c>
      <c r="I41">
        <v>1.3305649236109141</v>
      </c>
      <c r="J41">
        <v>5.340362524786614</v>
      </c>
      <c r="K41">
        <v>0.6100791656216269</v>
      </c>
      <c r="L41">
        <v>12.36077671958023</v>
      </c>
      <c r="M41">
        <v>3.3765745872786659</v>
      </c>
      <c r="N41">
        <v>1.2063563543968041</v>
      </c>
      <c r="O41">
        <v>3.0396654725828709</v>
      </c>
      <c r="P41">
        <v>0.92973060044394218</v>
      </c>
      <c r="Q41">
        <v>0.96260306610988522</v>
      </c>
      <c r="R41">
        <v>2.4991282869317781</v>
      </c>
      <c r="S41">
        <v>34.825936620608552</v>
      </c>
      <c r="T41">
        <v>1.87431204114781</v>
      </c>
      <c r="U41">
        <v>10.71327397527573</v>
      </c>
      <c r="V41">
        <v>4.635621709748496</v>
      </c>
      <c r="W41">
        <v>6.2689052398431384</v>
      </c>
      <c r="X41">
        <v>0.32972932733993321</v>
      </c>
      <c r="Y41">
        <v>7.7135252919808028</v>
      </c>
      <c r="Z41">
        <v>4.7299683956044136</v>
      </c>
      <c r="AA41">
        <v>172.2456371362295</v>
      </c>
      <c r="AB41">
        <v>2.107332471716768E-2</v>
      </c>
      <c r="AC41">
        <v>13.5758233744987</v>
      </c>
      <c r="AD41">
        <v>3.5568660715076201</v>
      </c>
      <c r="AE41">
        <v>4.1577896774740584</v>
      </c>
      <c r="AF41">
        <v>1.5301794509329509</v>
      </c>
      <c r="AG41">
        <v>6.7312446044486709</v>
      </c>
      <c r="AH41">
        <v>25.816027549020269</v>
      </c>
      <c r="AI41">
        <v>4.7620540633134478</v>
      </c>
      <c r="AJ41">
        <v>62.913692024788212</v>
      </c>
      <c r="AK41">
        <v>27.374298429470119</v>
      </c>
      <c r="AL41">
        <v>386.14002579955371</v>
      </c>
      <c r="AM41">
        <v>2.957110384725457E-2</v>
      </c>
      <c r="AN41">
        <v>0.66861424789622981</v>
      </c>
    </row>
    <row r="42" spans="1:40" x14ac:dyDescent="0.45">
      <c r="A42" s="1" t="s">
        <v>94</v>
      </c>
      <c r="B42">
        <v>1.211406504843161</v>
      </c>
      <c r="C42">
        <v>0.1137897508977304</v>
      </c>
      <c r="D42">
        <v>2.72322453672229E-2</v>
      </c>
      <c r="E42">
        <v>3.7293882282400617E-2</v>
      </c>
      <c r="F42">
        <v>0.55630807811496907</v>
      </c>
      <c r="G42">
        <v>0.28723884387279153</v>
      </c>
      <c r="H42">
        <v>0.76600945835988732</v>
      </c>
      <c r="I42">
        <v>0.63019196952266143</v>
      </c>
      <c r="J42">
        <v>0.29416360186097618</v>
      </c>
      <c r="K42">
        <v>0.24976125128265181</v>
      </c>
      <c r="L42">
        <v>3.3570652378596511</v>
      </c>
      <c r="M42">
        <v>0.65350846667931339</v>
      </c>
      <c r="N42">
        <v>0.12603755943751099</v>
      </c>
      <c r="O42">
        <v>8.0438420027208242</v>
      </c>
      <c r="P42">
        <v>0.33940154188262028</v>
      </c>
      <c r="Q42">
        <v>1.647411824735161</v>
      </c>
      <c r="R42">
        <v>7.4029822772447379E-2</v>
      </c>
      <c r="S42">
        <v>0.90209495303389609</v>
      </c>
      <c r="T42">
        <v>0.1164665275211493</v>
      </c>
      <c r="U42">
        <v>5.48425399452357</v>
      </c>
      <c r="V42">
        <v>1.5126850339531359</v>
      </c>
      <c r="W42">
        <v>3.100760345907565</v>
      </c>
      <c r="X42">
        <v>0.10989027606468089</v>
      </c>
      <c r="Y42">
        <v>0.30675999294094791</v>
      </c>
      <c r="Z42">
        <v>1.809134082775252</v>
      </c>
      <c r="AA42">
        <v>8.2549128774621661</v>
      </c>
      <c r="AB42">
        <v>6.195587922941382E-3</v>
      </c>
      <c r="AC42">
        <v>2.0872176901441568</v>
      </c>
      <c r="AD42">
        <v>0.88241385157366847</v>
      </c>
      <c r="AE42">
        <v>0.24474847933920191</v>
      </c>
      <c r="AF42">
        <v>0.29251512951419162</v>
      </c>
      <c r="AG42">
        <v>2.0481994699591999</v>
      </c>
      <c r="AH42">
        <v>4.7988145805543576</v>
      </c>
      <c r="AI42">
        <v>0.63270736734434063</v>
      </c>
      <c r="AJ42">
        <v>4.7711800217705633</v>
      </c>
      <c r="AK42">
        <v>2.5621070690892438</v>
      </c>
      <c r="AL42">
        <v>47.793100884014201</v>
      </c>
      <c r="AM42">
        <v>9.2302539533057198E-3</v>
      </c>
      <c r="AN42">
        <v>0.28483289545263302</v>
      </c>
    </row>
    <row r="43" spans="1:40" x14ac:dyDescent="0.45">
      <c r="A43" s="1" t="s">
        <v>95</v>
      </c>
      <c r="B43">
        <v>4.0576569353272527</v>
      </c>
      <c r="C43">
        <v>0.42200636226528909</v>
      </c>
      <c r="D43">
        <v>8.6088711467823806E-2</v>
      </c>
      <c r="E43">
        <v>0.1047490854296705</v>
      </c>
      <c r="F43">
        <v>1.991301071320408</v>
      </c>
      <c r="G43">
        <v>0.5833599097550064</v>
      </c>
      <c r="H43">
        <v>1.2283201684414291</v>
      </c>
      <c r="I43">
        <v>0.93751958017260539</v>
      </c>
      <c r="J43">
        <v>0.52207368653580299</v>
      </c>
      <c r="K43">
        <v>0.94567845258117034</v>
      </c>
      <c r="L43">
        <v>1.8386192198362059</v>
      </c>
      <c r="M43">
        <v>1.9612609735330611</v>
      </c>
      <c r="N43">
        <v>0.59082508550562218</v>
      </c>
      <c r="O43">
        <v>17.824068793588879</v>
      </c>
      <c r="P43">
        <v>1.164714642794161</v>
      </c>
      <c r="Q43">
        <v>3.8201327393083422</v>
      </c>
      <c r="R43">
        <v>0.20015208567637899</v>
      </c>
      <c r="S43">
        <v>1.251213261226519</v>
      </c>
      <c r="T43">
        <v>0.1164205475447989</v>
      </c>
      <c r="U43">
        <v>8.1890192772495443</v>
      </c>
      <c r="V43">
        <v>4.0012806413045983</v>
      </c>
      <c r="W43">
        <v>3.9425325684810399</v>
      </c>
      <c r="X43">
        <v>5.7971288627755753E-2</v>
      </c>
      <c r="Y43">
        <v>0.1605093062238015</v>
      </c>
      <c r="Z43">
        <v>0.90713736458924554</v>
      </c>
      <c r="AA43">
        <v>6.7125338884509871</v>
      </c>
      <c r="AB43">
        <v>1.263959962420832E-2</v>
      </c>
      <c r="AC43">
        <v>5.1558961486787629</v>
      </c>
      <c r="AD43">
        <v>0.80178494614813423</v>
      </c>
      <c r="AE43">
        <v>0.62065042854562291</v>
      </c>
      <c r="AF43">
        <v>0.24782966441628679</v>
      </c>
      <c r="AG43">
        <v>3.2008601382389501</v>
      </c>
      <c r="AH43">
        <v>8.5647893769536694</v>
      </c>
      <c r="AI43">
        <v>0.63543865807702193</v>
      </c>
      <c r="AJ43">
        <v>10.176763540566361</v>
      </c>
      <c r="AK43">
        <v>4.7551237994498763</v>
      </c>
      <c r="AL43">
        <v>110.570622003484</v>
      </c>
      <c r="AM43">
        <v>1.7314077601422641E-2</v>
      </c>
      <c r="AN43">
        <v>0.74759904957641388</v>
      </c>
    </row>
    <row r="44" spans="1:40" x14ac:dyDescent="0.45">
      <c r="A44" s="1" t="s">
        <v>96</v>
      </c>
      <c r="B44">
        <v>1.2424860979689729</v>
      </c>
      <c r="C44">
        <v>0.13015192881425</v>
      </c>
      <c r="D44">
        <v>2.611065911108662E-2</v>
      </c>
      <c r="E44">
        <v>2.648235124568965E-2</v>
      </c>
      <c r="F44">
        <v>0.47817676936313958</v>
      </c>
      <c r="G44">
        <v>0.13743697049398479</v>
      </c>
      <c r="H44">
        <v>0.44252309399588952</v>
      </c>
      <c r="I44">
        <v>0.34567499286896608</v>
      </c>
      <c r="J44">
        <v>0.13471369200652289</v>
      </c>
      <c r="K44">
        <v>0.24453112173143951</v>
      </c>
      <c r="L44">
        <v>0.54724567231145582</v>
      </c>
      <c r="M44">
        <v>0.76963692462349753</v>
      </c>
      <c r="N44">
        <v>0.15824509418361171</v>
      </c>
      <c r="O44">
        <v>0.50399100837311062</v>
      </c>
      <c r="P44">
        <v>0.24718467593229071</v>
      </c>
      <c r="Q44">
        <v>0.1991154544225992</v>
      </c>
      <c r="R44">
        <v>4.997542568437905E-2</v>
      </c>
      <c r="S44">
        <v>0.32887646221776567</v>
      </c>
      <c r="T44">
        <v>0.1129859364815686</v>
      </c>
      <c r="U44">
        <v>106.27097592285109</v>
      </c>
      <c r="V44">
        <v>10.046288873685061</v>
      </c>
      <c r="W44">
        <v>4.9292793958513723</v>
      </c>
      <c r="X44">
        <v>4.2167555231137667E-2</v>
      </c>
      <c r="Y44">
        <v>4.4944318776754449E-2</v>
      </c>
      <c r="Z44">
        <v>0.67640491399537517</v>
      </c>
      <c r="AA44">
        <v>1.1437876802975919</v>
      </c>
      <c r="AB44">
        <v>7.2101429871378922E-2</v>
      </c>
      <c r="AC44">
        <v>0.55284092377893113</v>
      </c>
      <c r="AD44">
        <v>0.53521678010105256</v>
      </c>
      <c r="AE44">
        <v>0.19868160924102971</v>
      </c>
      <c r="AF44">
        <v>0.19029978937195249</v>
      </c>
      <c r="AG44">
        <v>1.479532770768462</v>
      </c>
      <c r="AH44">
        <v>2.0612593209011409</v>
      </c>
      <c r="AI44">
        <v>0.45612578659445041</v>
      </c>
      <c r="AJ44">
        <v>3.8857526535749631</v>
      </c>
      <c r="AK44">
        <v>2.005472237532449</v>
      </c>
      <c r="AL44">
        <v>65.498534450973224</v>
      </c>
      <c r="AM44">
        <v>9.9443074988014996E-3</v>
      </c>
      <c r="AN44">
        <v>0.40539058611977458</v>
      </c>
    </row>
    <row r="45" spans="1:40" x14ac:dyDescent="0.45">
      <c r="A45" s="1" t="s">
        <v>97</v>
      </c>
      <c r="B45">
        <v>8.4211130145453936E-2</v>
      </c>
      <c r="C45">
        <v>9.8398325522090074E-3</v>
      </c>
      <c r="D45">
        <v>1.56868937678439E-3</v>
      </c>
      <c r="E45">
        <v>2.0886422428081581E-3</v>
      </c>
      <c r="F45">
        <v>6.3775917472201016E-2</v>
      </c>
      <c r="G45">
        <v>1.5464281619938579E-2</v>
      </c>
      <c r="H45">
        <v>0.10762879176665199</v>
      </c>
      <c r="I45">
        <v>5.0745388150108317E-2</v>
      </c>
      <c r="J45">
        <v>1.1518816104327661E-2</v>
      </c>
      <c r="K45">
        <v>1.258430980971972E-2</v>
      </c>
      <c r="L45">
        <v>6.0450626571953582E-2</v>
      </c>
      <c r="M45">
        <v>6.1712696526191907E-2</v>
      </c>
      <c r="N45">
        <v>1.2468489161600789E-2</v>
      </c>
      <c r="O45">
        <v>4.1883258096722199E-2</v>
      </c>
      <c r="P45">
        <v>2.511842427135226E-2</v>
      </c>
      <c r="Q45">
        <v>2.023929844008206E-2</v>
      </c>
      <c r="R45">
        <v>4.7931527034946004E-3</v>
      </c>
      <c r="S45">
        <v>0.1481179881675222</v>
      </c>
      <c r="T45">
        <v>7.9892925475756882E-3</v>
      </c>
      <c r="U45">
        <v>0.98298522338671912</v>
      </c>
      <c r="V45">
        <v>0.109070138794883</v>
      </c>
      <c r="W45">
        <v>0.86338613868692049</v>
      </c>
      <c r="X45">
        <v>2.2132592323603809E-3</v>
      </c>
      <c r="Y45">
        <v>4.4879079330476064E-3</v>
      </c>
      <c r="Z45">
        <v>3.5062618427587892E-2</v>
      </c>
      <c r="AA45">
        <v>0.1139005852119591</v>
      </c>
      <c r="AB45">
        <v>1.3813993063147491E-2</v>
      </c>
      <c r="AC45">
        <v>5.4327379432897907E-2</v>
      </c>
      <c r="AD45">
        <v>4.6100177883591033E-2</v>
      </c>
      <c r="AE45">
        <v>2.9686433505043332E-2</v>
      </c>
      <c r="AF45">
        <v>1.050174297493793E-2</v>
      </c>
      <c r="AG45">
        <v>0.1196323711468312</v>
      </c>
      <c r="AH45">
        <v>0.22807915848751359</v>
      </c>
      <c r="AI45">
        <v>3.9820956678764383E-2</v>
      </c>
      <c r="AJ45">
        <v>1.886870327318086</v>
      </c>
      <c r="AK45">
        <v>0.84690120785523937</v>
      </c>
      <c r="AL45">
        <v>3.8695876094524331</v>
      </c>
      <c r="AM45">
        <v>5.5046519749145091E-4</v>
      </c>
      <c r="AN45">
        <v>0.1146535997140898</v>
      </c>
    </row>
    <row r="46" spans="1:40" x14ac:dyDescent="0.45">
      <c r="A46" s="1" t="s">
        <v>98</v>
      </c>
      <c r="B46">
        <v>0.23500119326614949</v>
      </c>
      <c r="C46">
        <v>2.7551209996286751E-2</v>
      </c>
      <c r="D46">
        <v>4.5516405781549796E-3</v>
      </c>
      <c r="E46">
        <v>5.8796251232458322E-3</v>
      </c>
      <c r="F46">
        <v>0.19050103707416469</v>
      </c>
      <c r="G46">
        <v>4.5838939402274112E-2</v>
      </c>
      <c r="H46">
        <v>0.30695364160861799</v>
      </c>
      <c r="I46">
        <v>0.13888820110683839</v>
      </c>
      <c r="J46">
        <v>3.2767628721165239E-2</v>
      </c>
      <c r="K46">
        <v>3.3184777179147223E-2</v>
      </c>
      <c r="L46">
        <v>0.16294493235316529</v>
      </c>
      <c r="M46">
        <v>0.17385193449581929</v>
      </c>
      <c r="N46">
        <v>3.7142097013136699E-2</v>
      </c>
      <c r="O46">
        <v>0.113730615351214</v>
      </c>
      <c r="P46">
        <v>6.7183555072161186E-2</v>
      </c>
      <c r="Q46">
        <v>5.3497161399227153E-2</v>
      </c>
      <c r="R46">
        <v>1.377048541853189E-2</v>
      </c>
      <c r="S46">
        <v>0.39620736423718778</v>
      </c>
      <c r="T46">
        <v>2.0737644302132149E-2</v>
      </c>
      <c r="U46">
        <v>2.4566984104722178</v>
      </c>
      <c r="V46">
        <v>0.30303909947454277</v>
      </c>
      <c r="W46">
        <v>2.379269468481759</v>
      </c>
      <c r="X46">
        <v>6.0246209936232111E-3</v>
      </c>
      <c r="Y46">
        <v>1.238990203967397E-2</v>
      </c>
      <c r="Z46">
        <v>9.4789972750284113E-2</v>
      </c>
      <c r="AA46">
        <v>0.31297928281487392</v>
      </c>
      <c r="AB46">
        <v>3.687031571437499E-2</v>
      </c>
      <c r="AC46">
        <v>0.15387670630377859</v>
      </c>
      <c r="AD46">
        <v>0.1222270472498509</v>
      </c>
      <c r="AE46">
        <v>7.9166649690403421E-2</v>
      </c>
      <c r="AF46">
        <v>2.7787104210518679E-2</v>
      </c>
      <c r="AG46">
        <v>0.32592186953338842</v>
      </c>
      <c r="AH46">
        <v>0.61567974535929726</v>
      </c>
      <c r="AI46">
        <v>0.1084668411164993</v>
      </c>
      <c r="AJ46">
        <v>5.5677206760455711</v>
      </c>
      <c r="AK46">
        <v>2.4969761961179819</v>
      </c>
      <c r="AL46">
        <v>10.81988687709079</v>
      </c>
      <c r="AM46">
        <v>1.4732873384030181E-3</v>
      </c>
      <c r="AN46">
        <v>0.27925302511155531</v>
      </c>
    </row>
    <row r="47" spans="1:40" x14ac:dyDescent="0.45">
      <c r="A47" s="1" t="s">
        <v>99</v>
      </c>
      <c r="B47">
        <v>5.3609944099864852E-2</v>
      </c>
      <c r="C47">
        <v>6.2775978942884482E-3</v>
      </c>
      <c r="D47">
        <v>1.024052249760416E-3</v>
      </c>
      <c r="E47">
        <v>1.3371055302253819E-3</v>
      </c>
      <c r="F47">
        <v>4.2429198218155738E-2</v>
      </c>
      <c r="G47">
        <v>1.0236569561207489E-2</v>
      </c>
      <c r="H47">
        <v>6.9481767214746942E-2</v>
      </c>
      <c r="I47">
        <v>3.1907732893884842E-2</v>
      </c>
      <c r="J47">
        <v>7.4239762775880616E-3</v>
      </c>
      <c r="K47">
        <v>7.729137856592138E-3</v>
      </c>
      <c r="L47">
        <v>3.7644369162473032E-2</v>
      </c>
      <c r="M47">
        <v>3.952584960875228E-2</v>
      </c>
      <c r="N47">
        <v>8.2802540243756342E-3</v>
      </c>
      <c r="O47">
        <v>2.6203685528713039E-2</v>
      </c>
      <c r="P47">
        <v>1.556559173194515E-2</v>
      </c>
      <c r="Q47">
        <v>1.244916674325835E-2</v>
      </c>
      <c r="R47">
        <v>3.1089905890788719E-3</v>
      </c>
      <c r="S47">
        <v>9.1792852277604739E-2</v>
      </c>
      <c r="T47">
        <v>4.8587465294079903E-3</v>
      </c>
      <c r="U47">
        <v>0.58396884538029115</v>
      </c>
      <c r="V47">
        <v>6.9240777450397639E-2</v>
      </c>
      <c r="W47">
        <v>0.54524763738391535</v>
      </c>
      <c r="X47">
        <v>1.386840172551978E-3</v>
      </c>
      <c r="Y47">
        <v>2.837481854788822E-3</v>
      </c>
      <c r="Z47">
        <v>2.1875173842776829E-2</v>
      </c>
      <c r="AA47">
        <v>7.1799190650615283E-2</v>
      </c>
      <c r="AB47">
        <v>8.5490427015935174E-3</v>
      </c>
      <c r="AC47">
        <v>3.4916860185967097E-2</v>
      </c>
      <c r="AD47">
        <v>2.8410694273162292E-2</v>
      </c>
      <c r="AE47">
        <v>1.836205353074969E-2</v>
      </c>
      <c r="AF47">
        <v>6.4637779474254007E-3</v>
      </c>
      <c r="AG47">
        <v>7.5002514216159416E-2</v>
      </c>
      <c r="AH47">
        <v>0.14216166363453819</v>
      </c>
      <c r="AI47">
        <v>2.4962517367716371E-2</v>
      </c>
      <c r="AJ47">
        <v>1.2453184031203639</v>
      </c>
      <c r="AK47">
        <v>0.55865060627073271</v>
      </c>
      <c r="AL47">
        <v>2.4665471206106129</v>
      </c>
      <c r="AM47">
        <v>3.412588765252874E-4</v>
      </c>
      <c r="AN47">
        <v>6.7048642455990459E-2</v>
      </c>
    </row>
    <row r="48" spans="1:40" x14ac:dyDescent="0.45">
      <c r="A48" s="1" t="s">
        <v>100</v>
      </c>
      <c r="B48">
        <v>2.41137411173364</v>
      </c>
      <c r="C48">
        <v>0.26202012822754189</v>
      </c>
      <c r="D48">
        <v>5.4414766515072842E-2</v>
      </c>
      <c r="E48">
        <v>8.8688932543448368E-2</v>
      </c>
      <c r="F48">
        <v>4.2247977931014171</v>
      </c>
      <c r="G48">
        <v>0.41339925619228018</v>
      </c>
      <c r="H48">
        <v>0.94916054445421727</v>
      </c>
      <c r="I48">
        <v>0.81745115143003177</v>
      </c>
      <c r="J48">
        <v>0.63180529389944995</v>
      </c>
      <c r="K48">
        <v>0.40609926707779709</v>
      </c>
      <c r="L48">
        <v>1.032737425987255</v>
      </c>
      <c r="M48">
        <v>117.9434084358207</v>
      </c>
      <c r="N48">
        <v>0.59161074584723339</v>
      </c>
      <c r="O48">
        <v>0.78958957753028258</v>
      </c>
      <c r="P48">
        <v>1.1954396327189969</v>
      </c>
      <c r="Q48">
        <v>0.45168752477133778</v>
      </c>
      <c r="R48">
        <v>0.34125005672107989</v>
      </c>
      <c r="S48">
        <v>7.3230324512477427</v>
      </c>
      <c r="T48">
        <v>0.21928473680090649</v>
      </c>
      <c r="U48">
        <v>3.0000356076770842</v>
      </c>
      <c r="V48">
        <v>2.306076172292304</v>
      </c>
      <c r="W48">
        <v>4.1106231629145658</v>
      </c>
      <c r="X48">
        <v>8.0282160029233662E-2</v>
      </c>
      <c r="Y48">
        <v>5.9155101535892513E-2</v>
      </c>
      <c r="Z48">
        <v>1.2929093790129611</v>
      </c>
      <c r="AA48">
        <v>1.616812272697093</v>
      </c>
      <c r="AB48">
        <v>8.9416303518574075E-2</v>
      </c>
      <c r="AC48">
        <v>29.97532697326535</v>
      </c>
      <c r="AD48">
        <v>1.266428665064431</v>
      </c>
      <c r="AE48">
        <v>1.997072178866776</v>
      </c>
      <c r="AF48">
        <v>0.91081219551438197</v>
      </c>
      <c r="AG48">
        <v>5.2478538020826271</v>
      </c>
      <c r="AH48">
        <v>32.263317782447018</v>
      </c>
      <c r="AI48">
        <v>1.5512322310890629</v>
      </c>
      <c r="AJ48">
        <v>6.1266611485136302</v>
      </c>
      <c r="AK48">
        <v>4.0650435012075379</v>
      </c>
      <c r="AL48">
        <v>62.761577030663069</v>
      </c>
      <c r="AM48">
        <v>7.9427841055033213E-2</v>
      </c>
      <c r="AN48">
        <v>0.74636243069346564</v>
      </c>
    </row>
    <row r="49" spans="1:40" x14ac:dyDescent="0.45">
      <c r="A49" s="1" t="s">
        <v>101</v>
      </c>
      <c r="B49">
        <v>6.4341825472590903</v>
      </c>
      <c r="C49">
        <v>0.78573618818122504</v>
      </c>
      <c r="D49">
        <v>0.26084826115275428</v>
      </c>
      <c r="E49">
        <v>0.2165992334203331</v>
      </c>
      <c r="F49">
        <v>15.980931995066969</v>
      </c>
      <c r="G49">
        <v>1.4393607067135701</v>
      </c>
      <c r="H49">
        <v>1.823348564199748</v>
      </c>
      <c r="I49">
        <v>1.492777076914253</v>
      </c>
      <c r="J49">
        <v>2.3596431037737289</v>
      </c>
      <c r="K49">
        <v>0.59143070487481775</v>
      </c>
      <c r="L49">
        <v>2.657911666435981</v>
      </c>
      <c r="M49">
        <v>345.00573670063352</v>
      </c>
      <c r="N49">
        <v>1.9296341475538821</v>
      </c>
      <c r="O49">
        <v>2.913023579383923</v>
      </c>
      <c r="P49">
        <v>4.6221869825268742</v>
      </c>
      <c r="Q49">
        <v>1.567903914079011</v>
      </c>
      <c r="R49">
        <v>1.286158459526505</v>
      </c>
      <c r="S49">
        <v>29.613881379978299</v>
      </c>
      <c r="T49">
        <v>0.39251725739558962</v>
      </c>
      <c r="U49">
        <v>10.30418506206566</v>
      </c>
      <c r="V49">
        <v>4.5040559324794751</v>
      </c>
      <c r="W49">
        <v>10.14463145980338</v>
      </c>
      <c r="X49">
        <v>0.1293184670434398</v>
      </c>
      <c r="Y49">
        <v>0.2202792417080931</v>
      </c>
      <c r="Z49">
        <v>1.8021949173154981</v>
      </c>
      <c r="AA49">
        <v>5.7655790725260747</v>
      </c>
      <c r="AB49">
        <v>0.36125236446179182</v>
      </c>
      <c r="AC49">
        <v>119.9145828515914</v>
      </c>
      <c r="AD49">
        <v>1.805869522114298</v>
      </c>
      <c r="AE49">
        <v>7.44971669746021</v>
      </c>
      <c r="AF49">
        <v>0.98694093272043582</v>
      </c>
      <c r="AG49">
        <v>12.45315152850131</v>
      </c>
      <c r="AH49">
        <v>119.52008933341379</v>
      </c>
      <c r="AI49">
        <v>2.9062364144629518</v>
      </c>
      <c r="AJ49">
        <v>16.435610810059661</v>
      </c>
      <c r="AK49">
        <v>8.789249023061604</v>
      </c>
      <c r="AL49">
        <v>149.6003006477149</v>
      </c>
      <c r="AM49">
        <v>6.889316084439373E-2</v>
      </c>
      <c r="AN49">
        <v>0.80740660682207965</v>
      </c>
    </row>
    <row r="50" spans="1:40" x14ac:dyDescent="0.45">
      <c r="A50" s="1" t="s">
        <v>102</v>
      </c>
      <c r="B50">
        <v>6.7090358965935112E-2</v>
      </c>
      <c r="C50">
        <v>8.0156986942091675E-3</v>
      </c>
      <c r="D50">
        <v>1.5834558310004699E-3</v>
      </c>
      <c r="E50">
        <v>1.761835671835704E-3</v>
      </c>
      <c r="F50">
        <v>7.4829685757280204E-2</v>
      </c>
      <c r="G50">
        <v>1.7466854412096531E-2</v>
      </c>
      <c r="H50">
        <v>9.8407592030421459E-2</v>
      </c>
      <c r="I50">
        <v>3.5207418686976313E-2</v>
      </c>
      <c r="J50">
        <v>1.037154823275916E-2</v>
      </c>
      <c r="K50">
        <v>6.3188557118497059E-3</v>
      </c>
      <c r="L50">
        <v>3.7135469049208177E-2</v>
      </c>
      <c r="M50">
        <v>5.2301704408274231E-2</v>
      </c>
      <c r="N50">
        <v>1.4434459689947681E-2</v>
      </c>
      <c r="O50">
        <v>2.7328727702879599E-2</v>
      </c>
      <c r="P50">
        <v>1.4427154308589501E-2</v>
      </c>
      <c r="Q50">
        <v>1.040459517766819E-2</v>
      </c>
      <c r="R50">
        <v>4.5753510728544439E-3</v>
      </c>
      <c r="S50">
        <v>8.5151078535158034E-2</v>
      </c>
      <c r="T50">
        <v>3.3786535504432311E-3</v>
      </c>
      <c r="U50">
        <v>0.23389274894784159</v>
      </c>
      <c r="V50">
        <v>8.4337178167101665E-2</v>
      </c>
      <c r="W50">
        <v>0.6301127882468589</v>
      </c>
      <c r="X50">
        <v>1.472321559413558E-3</v>
      </c>
      <c r="Y50">
        <v>3.3182698640805228E-3</v>
      </c>
      <c r="Z50">
        <v>2.2073419864330861E-2</v>
      </c>
      <c r="AA50">
        <v>8.1398115269402896E-2</v>
      </c>
      <c r="AB50">
        <v>7.7855024553126562E-3</v>
      </c>
      <c r="AC50">
        <v>4.7634295155474557E-2</v>
      </c>
      <c r="AD50">
        <v>2.4415465404721809E-2</v>
      </c>
      <c r="AE50">
        <v>1.6600570042303611E-2</v>
      </c>
      <c r="AF50">
        <v>5.4534894808622386E-3</v>
      </c>
      <c r="AG50">
        <v>8.0111167635544531E-2</v>
      </c>
      <c r="AH50">
        <v>0.141820652207025</v>
      </c>
      <c r="AI50">
        <v>2.6627816359780211E-2</v>
      </c>
      <c r="AJ50">
        <v>2.0826903411779152</v>
      </c>
      <c r="AK50">
        <v>0.93089151614978793</v>
      </c>
      <c r="AL50">
        <v>3.12379287584083</v>
      </c>
      <c r="AM50">
        <v>3.1803444996824552E-4</v>
      </c>
      <c r="AN50">
        <v>1.3298891086732399E-2</v>
      </c>
    </row>
    <row r="51" spans="1:40" x14ac:dyDescent="0.45">
      <c r="A51" s="1" t="s">
        <v>103</v>
      </c>
      <c r="B51">
        <v>0.32521044894259837</v>
      </c>
      <c r="C51">
        <v>3.8848374955117518E-2</v>
      </c>
      <c r="D51">
        <v>7.6632259659512383E-3</v>
      </c>
      <c r="E51">
        <v>8.5366167077977669E-3</v>
      </c>
      <c r="F51">
        <v>0.36183751730859742</v>
      </c>
      <c r="G51">
        <v>8.4477656725291381E-2</v>
      </c>
      <c r="H51">
        <v>0.47654790199764963</v>
      </c>
      <c r="I51">
        <v>0.17085573220812819</v>
      </c>
      <c r="J51">
        <v>5.023035268252031E-2</v>
      </c>
      <c r="K51">
        <v>3.0766773357123741E-2</v>
      </c>
      <c r="L51">
        <v>0.18041627648102121</v>
      </c>
      <c r="M51">
        <v>0.25340872052911972</v>
      </c>
      <c r="N51">
        <v>6.9802452499928558E-2</v>
      </c>
      <c r="O51">
        <v>0.13269521714067739</v>
      </c>
      <c r="P51">
        <v>7.0139957713841405E-2</v>
      </c>
      <c r="Q51">
        <v>5.0646212294647261E-2</v>
      </c>
      <c r="R51">
        <v>2.2150348818575669E-2</v>
      </c>
      <c r="S51">
        <v>0.41397185995387958</v>
      </c>
      <c r="T51">
        <v>1.6487939234719091E-2</v>
      </c>
      <c r="U51">
        <v>1.154068787991408</v>
      </c>
      <c r="V51">
        <v>0.40890640760598629</v>
      </c>
      <c r="W51">
        <v>3.0565121981752399</v>
      </c>
      <c r="X51">
        <v>7.147616542068181E-3</v>
      </c>
      <c r="Y51">
        <v>1.6094325931164631E-2</v>
      </c>
      <c r="Z51">
        <v>0.10721429540048311</v>
      </c>
      <c r="AA51">
        <v>0.39491071283448997</v>
      </c>
      <c r="AB51">
        <v>3.785811733835838E-2</v>
      </c>
      <c r="AC51">
        <v>0.23073917641582781</v>
      </c>
      <c r="AD51">
        <v>0.1188055593924653</v>
      </c>
      <c r="AE51">
        <v>8.0729466665003108E-2</v>
      </c>
      <c r="AF51">
        <v>2.6542688984414541E-2</v>
      </c>
      <c r="AG51">
        <v>0.38888886252697402</v>
      </c>
      <c r="AH51">
        <v>0.68892923639619519</v>
      </c>
      <c r="AI51">
        <v>0.12926281928500191</v>
      </c>
      <c r="AJ51">
        <v>10.074103815677621</v>
      </c>
      <c r="AK51">
        <v>4.5028847755439969</v>
      </c>
      <c r="AL51">
        <v>15.14060414087734</v>
      </c>
      <c r="AM51">
        <v>1.546080498434028E-3</v>
      </c>
      <c r="AN51">
        <v>6.7350152443313688E-2</v>
      </c>
    </row>
    <row r="52" spans="1:40" x14ac:dyDescent="0.45">
      <c r="A52" s="1" t="s">
        <v>104</v>
      </c>
      <c r="B52">
        <v>51.314571103129481</v>
      </c>
      <c r="C52">
        <v>5.3670512718603032</v>
      </c>
      <c r="D52">
        <v>2.737687867877356</v>
      </c>
      <c r="E52">
        <v>1.3614590244170279</v>
      </c>
      <c r="F52">
        <v>26.887003097464451</v>
      </c>
      <c r="G52">
        <v>5.2712474660559989</v>
      </c>
      <c r="H52">
        <v>5.3799262194339619</v>
      </c>
      <c r="I52">
        <v>4.4702571009593157</v>
      </c>
      <c r="J52">
        <v>3.534359190181747</v>
      </c>
      <c r="K52">
        <v>3.8871526080801462</v>
      </c>
      <c r="L52">
        <v>20.892660662838509</v>
      </c>
      <c r="M52">
        <v>14.68174411741874</v>
      </c>
      <c r="N52">
        <v>5.5697254373563663</v>
      </c>
      <c r="O52">
        <v>4.8279056778470624</v>
      </c>
      <c r="P52">
        <v>5.8381283682949254</v>
      </c>
      <c r="Q52">
        <v>2.1721391605123701</v>
      </c>
      <c r="R52">
        <v>1.2683620800395199</v>
      </c>
      <c r="S52">
        <v>7.7295614783306634</v>
      </c>
      <c r="T52">
        <v>0.75075812445061141</v>
      </c>
      <c r="U52">
        <v>24.68594799490986</v>
      </c>
      <c r="V52">
        <v>15.668673636533301</v>
      </c>
      <c r="W52">
        <v>32.737063187414989</v>
      </c>
      <c r="X52">
        <v>0.42394301126143757</v>
      </c>
      <c r="Y52">
        <v>0.67759791046287043</v>
      </c>
      <c r="Z52">
        <v>4.9934487120990187</v>
      </c>
      <c r="AA52">
        <v>16.519335765951091</v>
      </c>
      <c r="AB52">
        <v>5.1783623624338929E-2</v>
      </c>
      <c r="AC52">
        <v>12.979162127584949</v>
      </c>
      <c r="AD52">
        <v>5.6988194385288393</v>
      </c>
      <c r="AE52">
        <v>4.7041317736761021</v>
      </c>
      <c r="AF52">
        <v>1.406182261215891</v>
      </c>
      <c r="AG52">
        <v>75.514392577682614</v>
      </c>
      <c r="AH52">
        <v>31.614515525509521</v>
      </c>
      <c r="AI52">
        <v>5.9749364947205468</v>
      </c>
      <c r="AJ52">
        <v>39.934961009676947</v>
      </c>
      <c r="AK52">
        <v>22.486242699172049</v>
      </c>
      <c r="AL52">
        <v>116.1705321954277</v>
      </c>
      <c r="AM52">
        <v>0.15675773990717659</v>
      </c>
      <c r="AN52">
        <v>1.380426156497315</v>
      </c>
    </row>
    <row r="53" spans="1:40" x14ac:dyDescent="0.45">
      <c r="A53" s="1" t="s">
        <v>105</v>
      </c>
      <c r="B53">
        <v>950.29771488882295</v>
      </c>
      <c r="C53">
        <v>103.35100428465461</v>
      </c>
      <c r="D53">
        <v>41.934188904250632</v>
      </c>
      <c r="E53">
        <v>23.755824518068401</v>
      </c>
      <c r="F53">
        <v>512.91085296744097</v>
      </c>
      <c r="G53">
        <v>148.48632369683929</v>
      </c>
      <c r="H53">
        <v>177.40953974615181</v>
      </c>
      <c r="I53">
        <v>153.47845692715811</v>
      </c>
      <c r="J53">
        <v>109.8850425931532</v>
      </c>
      <c r="K53">
        <v>261.02474944100737</v>
      </c>
      <c r="L53">
        <v>10257.510799113959</v>
      </c>
      <c r="M53">
        <v>408.96941530379212</v>
      </c>
      <c r="N53">
        <v>177.51462052913939</v>
      </c>
      <c r="O53">
        <v>131.7335075892754</v>
      </c>
      <c r="P53">
        <v>204.95003046767039</v>
      </c>
      <c r="Q53">
        <v>80.939127493636761</v>
      </c>
      <c r="R53">
        <v>43.703459404168463</v>
      </c>
      <c r="S53">
        <v>274.84690065402083</v>
      </c>
      <c r="T53">
        <v>37.837465026714021</v>
      </c>
      <c r="U53">
        <v>549.12352434014144</v>
      </c>
      <c r="V53">
        <v>438.31310977165077</v>
      </c>
      <c r="W53">
        <v>1228.5246497559749</v>
      </c>
      <c r="X53">
        <v>16.030756681395861</v>
      </c>
      <c r="Y53">
        <v>15.208553619196371</v>
      </c>
      <c r="Z53">
        <v>234.70321190736999</v>
      </c>
      <c r="AA53">
        <v>393.65406261613032</v>
      </c>
      <c r="AB53">
        <v>1.108684165663367</v>
      </c>
      <c r="AC53">
        <v>356.06056977114332</v>
      </c>
      <c r="AD53">
        <v>253.3035797800099</v>
      </c>
      <c r="AE53">
        <v>143.95611060589559</v>
      </c>
      <c r="AF53">
        <v>89.076785486055172</v>
      </c>
      <c r="AG53">
        <v>1246.280041440634</v>
      </c>
      <c r="AH53">
        <v>1014.627327895966</v>
      </c>
      <c r="AI53">
        <v>249.36579668192221</v>
      </c>
      <c r="AJ53">
        <v>1197.13043837788</v>
      </c>
      <c r="AK53">
        <v>648.0334862957186</v>
      </c>
      <c r="AL53">
        <v>3603.59755077094</v>
      </c>
      <c r="AM53">
        <v>2.4912626527492252</v>
      </c>
      <c r="AN53">
        <v>53.888043105402801</v>
      </c>
    </row>
    <row r="54" spans="1:40" x14ac:dyDescent="0.45">
      <c r="A54" s="1" t="s">
        <v>106</v>
      </c>
      <c r="B54">
        <v>140.82827524637111</v>
      </c>
      <c r="C54">
        <v>15.62420291686216</v>
      </c>
      <c r="D54">
        <v>5.2885398902648326</v>
      </c>
      <c r="E54">
        <v>2.6749982092470672</v>
      </c>
      <c r="F54">
        <v>68.20170859307062</v>
      </c>
      <c r="G54">
        <v>24.036733140327321</v>
      </c>
      <c r="H54">
        <v>13.88426494635322</v>
      </c>
      <c r="I54">
        <v>11.36160990631757</v>
      </c>
      <c r="J54">
        <v>14.37323637042658</v>
      </c>
      <c r="K54">
        <v>7.8702686340157477</v>
      </c>
      <c r="L54">
        <v>698.85754569967185</v>
      </c>
      <c r="M54">
        <v>60.053465913988141</v>
      </c>
      <c r="N54">
        <v>22.250668524533321</v>
      </c>
      <c r="O54">
        <v>19.75079255507918</v>
      </c>
      <c r="P54">
        <v>24.783149041091871</v>
      </c>
      <c r="Q54">
        <v>11.325777227517939</v>
      </c>
      <c r="R54">
        <v>5.7842901422675048</v>
      </c>
      <c r="S54">
        <v>38.202082991626533</v>
      </c>
      <c r="T54">
        <v>3.7706740196233142</v>
      </c>
      <c r="U54">
        <v>97.884588939982578</v>
      </c>
      <c r="V54">
        <v>123.9077732697145</v>
      </c>
      <c r="W54">
        <v>93.830165784194733</v>
      </c>
      <c r="X54">
        <v>1.0890496584852409</v>
      </c>
      <c r="Y54">
        <v>2.1822089710898069</v>
      </c>
      <c r="Z54">
        <v>15.49760101859605</v>
      </c>
      <c r="AA54">
        <v>54.317722100862511</v>
      </c>
      <c r="AB54">
        <v>0.17121566628517329</v>
      </c>
      <c r="AC54">
        <v>51.907758123115357</v>
      </c>
      <c r="AD54">
        <v>19.908320021915198</v>
      </c>
      <c r="AE54">
        <v>17.635770008039579</v>
      </c>
      <c r="AF54">
        <v>7.9034391613218844</v>
      </c>
      <c r="AG54">
        <v>116.1449225023445</v>
      </c>
      <c r="AH54">
        <v>108.2801154029487</v>
      </c>
      <c r="AI54">
        <v>36.916358294216373</v>
      </c>
      <c r="AJ54">
        <v>161.89371575340721</v>
      </c>
      <c r="AK54">
        <v>87.842921071397342</v>
      </c>
      <c r="AL54">
        <v>456.47891137431668</v>
      </c>
      <c r="AM54">
        <v>0.25806052065108948</v>
      </c>
      <c r="AN54">
        <v>5.6237798478592342</v>
      </c>
    </row>
    <row r="55" spans="1:40" x14ac:dyDescent="0.45">
      <c r="A55" s="1" t="s">
        <v>107</v>
      </c>
      <c r="B55">
        <v>3.159462522899243</v>
      </c>
      <c r="C55">
        <v>0.38004704718424498</v>
      </c>
      <c r="D55">
        <v>0.14937464917243901</v>
      </c>
      <c r="E55">
        <v>3.4146158570438762E-2</v>
      </c>
      <c r="F55">
        <v>0.40125445632920709</v>
      </c>
      <c r="G55">
        <v>7.7095024034024129E-2</v>
      </c>
      <c r="H55">
        <v>0.58259732216448845</v>
      </c>
      <c r="I55">
        <v>0.49961801761126029</v>
      </c>
      <c r="J55">
        <v>0.1309056073753338</v>
      </c>
      <c r="K55">
        <v>123.87504656896149</v>
      </c>
      <c r="L55">
        <v>0.58500859207527001</v>
      </c>
      <c r="M55">
        <v>0.28451563082341402</v>
      </c>
      <c r="N55">
        <v>0.1589483385022088</v>
      </c>
      <c r="O55">
        <v>0.1715656309913367</v>
      </c>
      <c r="P55">
        <v>0.1572230618426966</v>
      </c>
      <c r="Q55">
        <v>8.3387294389690392E-2</v>
      </c>
      <c r="R55">
        <v>4.727501428859536E-2</v>
      </c>
      <c r="S55">
        <v>0.1993635721365202</v>
      </c>
      <c r="T55">
        <v>9.967366764164251E-2</v>
      </c>
      <c r="U55">
        <v>0.69330805753544422</v>
      </c>
      <c r="V55">
        <v>0.44129105908033828</v>
      </c>
      <c r="W55">
        <v>0.93844030134670076</v>
      </c>
      <c r="X55">
        <v>1.2719544799319509E-2</v>
      </c>
      <c r="Y55">
        <v>1.524992312343363E-2</v>
      </c>
      <c r="Z55">
        <v>0.19620749128594939</v>
      </c>
      <c r="AA55">
        <v>0.41956129783909368</v>
      </c>
      <c r="AB55">
        <v>1.126820308332218E-3</v>
      </c>
      <c r="AC55">
        <v>0.3892067165914222</v>
      </c>
      <c r="AD55">
        <v>0.96928540014536679</v>
      </c>
      <c r="AE55">
        <v>0.1592932726962791</v>
      </c>
      <c r="AF55">
        <v>0.61573075245453879</v>
      </c>
      <c r="AG55">
        <v>2.13791743970225</v>
      </c>
      <c r="AH55">
        <v>4.2522810281123631</v>
      </c>
      <c r="AI55">
        <v>0.83381234606955024</v>
      </c>
      <c r="AJ55">
        <v>3.1887999419030169</v>
      </c>
      <c r="AK55">
        <v>2.559387238985412</v>
      </c>
      <c r="AL55">
        <v>5.5930731855056042</v>
      </c>
      <c r="AM55">
        <v>4.472268360388513E-3</v>
      </c>
      <c r="AN55">
        <v>0.34961929537121489</v>
      </c>
    </row>
    <row r="56" spans="1:40" x14ac:dyDescent="0.45">
      <c r="A56" s="1" t="s">
        <v>108</v>
      </c>
      <c r="B56">
        <v>6.105821326412749</v>
      </c>
      <c r="C56">
        <v>0.57613364549330726</v>
      </c>
      <c r="D56">
        <v>5.5955991169572242E-2</v>
      </c>
      <c r="E56">
        <v>0.13298039343889839</v>
      </c>
      <c r="F56">
        <v>1.329931648186653</v>
      </c>
      <c r="G56">
        <v>8.2832825910733432E-2</v>
      </c>
      <c r="H56">
        <v>2.9497747131066059</v>
      </c>
      <c r="I56">
        <v>2.3792025030832509</v>
      </c>
      <c r="J56">
        <v>0.43738862753379848</v>
      </c>
      <c r="K56">
        <v>126.3835140468229</v>
      </c>
      <c r="L56">
        <v>1.644882300698949</v>
      </c>
      <c r="M56">
        <v>1.117227383136022</v>
      </c>
      <c r="N56">
        <v>0.16460424554976019</v>
      </c>
      <c r="O56">
        <v>0.39595415399900269</v>
      </c>
      <c r="P56">
        <v>0.75296728388446543</v>
      </c>
      <c r="Q56">
        <v>0.43732811565970509</v>
      </c>
      <c r="R56">
        <v>0.13655879100378021</v>
      </c>
      <c r="S56">
        <v>0.76295964697491825</v>
      </c>
      <c r="T56">
        <v>1.56491515674077</v>
      </c>
      <c r="U56">
        <v>3.027474408975928</v>
      </c>
      <c r="V56">
        <v>5.5772082262217433</v>
      </c>
      <c r="W56">
        <v>10.669032664160859</v>
      </c>
      <c r="X56">
        <v>0.1661041520197101</v>
      </c>
      <c r="Y56">
        <v>3.005509523159822E-2</v>
      </c>
      <c r="Z56">
        <v>2.8344175427484259</v>
      </c>
      <c r="AA56">
        <v>1.1405923796760289</v>
      </c>
      <c r="AB56">
        <v>8.0633437866275554E-3</v>
      </c>
      <c r="AC56">
        <v>2.280355526424096</v>
      </c>
      <c r="AD56">
        <v>5.3907193521983574</v>
      </c>
      <c r="AE56">
        <v>1.014240584317629</v>
      </c>
      <c r="AF56">
        <v>1.241296122673611</v>
      </c>
      <c r="AG56">
        <v>13.894479999699159</v>
      </c>
      <c r="AH56">
        <v>12.15985685126749</v>
      </c>
      <c r="AI56">
        <v>3.568490736032679</v>
      </c>
      <c r="AJ56">
        <v>30.960610383694458</v>
      </c>
      <c r="AK56">
        <v>168.82373698537441</v>
      </c>
      <c r="AL56">
        <v>29.294358929933779</v>
      </c>
      <c r="AM56">
        <v>8.1504425246071197E-2</v>
      </c>
      <c r="AN56">
        <v>1.3021013273561519</v>
      </c>
    </row>
    <row r="57" spans="1:40" x14ac:dyDescent="0.45">
      <c r="A57" s="1" t="s">
        <v>109</v>
      </c>
      <c r="B57">
        <v>58.450110651452498</v>
      </c>
      <c r="C57">
        <v>5.4765949914288923</v>
      </c>
      <c r="D57">
        <v>0.47870218526590769</v>
      </c>
      <c r="E57">
        <v>1.1478435199727599</v>
      </c>
      <c r="F57">
        <v>12.434626907252801</v>
      </c>
      <c r="G57">
        <v>0.66046337872297323</v>
      </c>
      <c r="H57">
        <v>28.970433647987761</v>
      </c>
      <c r="I57">
        <v>23.37898378665319</v>
      </c>
      <c r="J57">
        <v>4.1411898852102071</v>
      </c>
      <c r="K57">
        <v>1253.230285118623</v>
      </c>
      <c r="L57">
        <v>14.05798655288039</v>
      </c>
      <c r="M57">
        <v>10.43238600635115</v>
      </c>
      <c r="N57">
        <v>1.3935898656536549</v>
      </c>
      <c r="O57">
        <v>3.6677883471772659</v>
      </c>
      <c r="P57">
        <v>7.2331935481735474</v>
      </c>
      <c r="Q57">
        <v>4.2093242461598326</v>
      </c>
      <c r="R57">
        <v>1.273839364748093</v>
      </c>
      <c r="S57">
        <v>7.0699507688800196</v>
      </c>
      <c r="T57">
        <v>15.478400744077019</v>
      </c>
      <c r="U57">
        <v>28.550147087446192</v>
      </c>
      <c r="V57">
        <v>53.986316507179588</v>
      </c>
      <c r="W57">
        <v>103.4362391640788</v>
      </c>
      <c r="X57">
        <v>1.6271336350921279</v>
      </c>
      <c r="Y57">
        <v>0.27186897729095999</v>
      </c>
      <c r="Z57">
        <v>27.865074628267038</v>
      </c>
      <c r="AA57">
        <v>10.65202992747875</v>
      </c>
      <c r="AB57">
        <v>7.7259202037832805E-2</v>
      </c>
      <c r="AC57">
        <v>21.92036531238692</v>
      </c>
      <c r="AD57">
        <v>53.161760906793837</v>
      </c>
      <c r="AE57">
        <v>9.8078779720346621</v>
      </c>
      <c r="AF57">
        <v>12.21118294773154</v>
      </c>
      <c r="AG57">
        <v>135.27857994528719</v>
      </c>
      <c r="AH57">
        <v>118.8502614458461</v>
      </c>
      <c r="AI57">
        <v>34.902242023640241</v>
      </c>
      <c r="AJ57">
        <v>296.46691216021497</v>
      </c>
      <c r="AK57">
        <v>1668.6237423096791</v>
      </c>
      <c r="AL57">
        <v>284.69350304160452</v>
      </c>
      <c r="AM57">
        <v>0.80449480960862096</v>
      </c>
      <c r="AN57">
        <v>12.811116150448971</v>
      </c>
    </row>
    <row r="58" spans="1:40" x14ac:dyDescent="0.45">
      <c r="A58" s="1" t="s">
        <v>110</v>
      </c>
      <c r="B58">
        <v>7.954606588187034E-2</v>
      </c>
      <c r="C58">
        <v>8.9122854169466047E-3</v>
      </c>
      <c r="D58">
        <v>2.8018389700067911E-3</v>
      </c>
      <c r="E58">
        <v>6.2874248544792059E-3</v>
      </c>
      <c r="F58">
        <v>2.8120955285303919E-2</v>
      </c>
      <c r="G58">
        <v>5.9006919495133061E-3</v>
      </c>
      <c r="H58">
        <v>1.1764257136502259E-2</v>
      </c>
      <c r="I58">
        <v>9.0419928196923561E-3</v>
      </c>
      <c r="J58">
        <v>7.3674874216123551E-3</v>
      </c>
      <c r="K58">
        <v>6.7753623838705854E-2</v>
      </c>
      <c r="L58">
        <v>8.2870287282433133E-2</v>
      </c>
      <c r="M58">
        <v>2.4114473362993081E-2</v>
      </c>
      <c r="N58">
        <v>8.7732833504232804E-3</v>
      </c>
      <c r="O58">
        <v>9.621109102888617E-3</v>
      </c>
      <c r="P58">
        <v>8.8942532727473225E-3</v>
      </c>
      <c r="Q58">
        <v>4.8659487638781692E-3</v>
      </c>
      <c r="R58">
        <v>2.9952625798612882E-3</v>
      </c>
      <c r="S58">
        <v>1.8446721582808811E-2</v>
      </c>
      <c r="T58">
        <v>2.2742648440150122E-3</v>
      </c>
      <c r="U58">
        <v>5.5142330887490862E-2</v>
      </c>
      <c r="V58">
        <v>5.0948997085985152E-2</v>
      </c>
      <c r="W58">
        <v>9.1567055864274036E-2</v>
      </c>
      <c r="X58">
        <v>8.1583431772771576E-4</v>
      </c>
      <c r="Y58">
        <v>9.6817602261227919E-4</v>
      </c>
      <c r="Z58">
        <v>1.0300050484661691E-2</v>
      </c>
      <c r="AA58">
        <v>2.456538021512332E-2</v>
      </c>
      <c r="AB58">
        <v>1.025000871909564E-4</v>
      </c>
      <c r="AC58">
        <v>2.6401360059499768E-2</v>
      </c>
      <c r="AD58">
        <v>1.3556844254659769E-2</v>
      </c>
      <c r="AE58">
        <v>9.6211746616607016E-3</v>
      </c>
      <c r="AF58">
        <v>4.2182516800960846E-3</v>
      </c>
      <c r="AG58">
        <v>9.8445377345980578E-2</v>
      </c>
      <c r="AH58">
        <v>6.940631674831868E-2</v>
      </c>
      <c r="AI58">
        <v>1.9499732718374321E-2</v>
      </c>
      <c r="AJ58">
        <v>0.40023521683371299</v>
      </c>
      <c r="AK58">
        <v>0.28876480552023259</v>
      </c>
      <c r="AL58">
        <v>0.2264972250413175</v>
      </c>
      <c r="AM58">
        <v>1.7872960526856411E-4</v>
      </c>
      <c r="AN58">
        <v>4.3606372470552639E-3</v>
      </c>
    </row>
    <row r="59" spans="1:40" x14ac:dyDescent="0.45">
      <c r="A59" s="1" t="s">
        <v>111</v>
      </c>
      <c r="B59">
        <v>9.7840934017051033</v>
      </c>
      <c r="C59">
        <v>0.8916048147113953</v>
      </c>
      <c r="D59">
        <v>0.2193379893926124</v>
      </c>
      <c r="E59">
        <v>0.2576538378397108</v>
      </c>
      <c r="F59">
        <v>2.4109797856757931</v>
      </c>
      <c r="G59">
        <v>0.44270439525728761</v>
      </c>
      <c r="H59">
        <v>47.14425285624101</v>
      </c>
      <c r="I59">
        <v>43.6162128514909</v>
      </c>
      <c r="J59">
        <v>26.08399344074946</v>
      </c>
      <c r="K59">
        <v>4.8495685590072579</v>
      </c>
      <c r="L59">
        <v>7.702899386924301</v>
      </c>
      <c r="M59">
        <v>2.0447131003548349</v>
      </c>
      <c r="N59">
        <v>0.67508005129499649</v>
      </c>
      <c r="O59">
        <v>0.91425598448491052</v>
      </c>
      <c r="P59">
        <v>1.0417435666171879</v>
      </c>
      <c r="Q59">
        <v>0.45020510310725959</v>
      </c>
      <c r="R59">
        <v>0.23470327976400909</v>
      </c>
      <c r="S59">
        <v>1.278203181638687</v>
      </c>
      <c r="T59">
        <v>0.55954123274850343</v>
      </c>
      <c r="U59">
        <v>5.0535095513962336</v>
      </c>
      <c r="V59">
        <v>8.8944419438503282</v>
      </c>
      <c r="W59">
        <v>21.484692158207221</v>
      </c>
      <c r="X59">
        <v>0.533246298893993</v>
      </c>
      <c r="Y59">
        <v>8.9297771716464636E-2</v>
      </c>
      <c r="Z59">
        <v>8.2222537680458121</v>
      </c>
      <c r="AA59">
        <v>2.7082192795008631</v>
      </c>
      <c r="AB59">
        <v>1.0606219028548639E-2</v>
      </c>
      <c r="AC59">
        <v>2.4310794258484849</v>
      </c>
      <c r="AD59">
        <v>5.4135353249490512</v>
      </c>
      <c r="AE59">
        <v>1.66018147505689</v>
      </c>
      <c r="AF59">
        <v>1.670990649020017</v>
      </c>
      <c r="AG59">
        <v>24.483595777578191</v>
      </c>
      <c r="AH59">
        <v>29.060422381478229</v>
      </c>
      <c r="AI59">
        <v>4.8223045103108388</v>
      </c>
      <c r="AJ59">
        <v>28.684568768142132</v>
      </c>
      <c r="AK59">
        <v>16.783205778578878</v>
      </c>
      <c r="AL59">
        <v>1109.816308128009</v>
      </c>
      <c r="AM59">
        <v>1.5799845286860421E-2</v>
      </c>
      <c r="AN59">
        <v>6.7461306532941014</v>
      </c>
    </row>
    <row r="60" spans="1:40" x14ac:dyDescent="0.45">
      <c r="A60" s="1" t="s">
        <v>112</v>
      </c>
      <c r="B60">
        <v>19.154680978965729</v>
      </c>
      <c r="C60">
        <v>1.683899126098986</v>
      </c>
      <c r="D60">
        <v>0.61900155448197025</v>
      </c>
      <c r="E60">
        <v>0.46571800164252791</v>
      </c>
      <c r="F60">
        <v>5.5403785694057222</v>
      </c>
      <c r="G60">
        <v>1.2797632949238871</v>
      </c>
      <c r="H60">
        <v>3.998120843818461</v>
      </c>
      <c r="I60">
        <v>3.515643010913664</v>
      </c>
      <c r="J60">
        <v>1.470590037171025</v>
      </c>
      <c r="K60">
        <v>1.7092276943760161</v>
      </c>
      <c r="L60">
        <v>7.0079350387643524</v>
      </c>
      <c r="M60">
        <v>3.5469428281332598</v>
      </c>
      <c r="N60">
        <v>1.6145639758229731</v>
      </c>
      <c r="O60">
        <v>1.711628402886445</v>
      </c>
      <c r="P60">
        <v>1.9382899010339201</v>
      </c>
      <c r="Q60">
        <v>0.85968719597839871</v>
      </c>
      <c r="R60">
        <v>0.47709826696091662</v>
      </c>
      <c r="S60">
        <v>2.6270783521518561</v>
      </c>
      <c r="T60">
        <v>0.36468406716579332</v>
      </c>
      <c r="U60">
        <v>13.799569978641079</v>
      </c>
      <c r="V60">
        <v>162.08443888495401</v>
      </c>
      <c r="W60">
        <v>31.249229754981549</v>
      </c>
      <c r="X60">
        <v>0.24034622873286771</v>
      </c>
      <c r="Y60">
        <v>0.22259389970159091</v>
      </c>
      <c r="Z60">
        <v>3.2685375396882068</v>
      </c>
      <c r="AA60">
        <v>5.7465429947272693</v>
      </c>
      <c r="AB60">
        <v>2.1170404595751129E-2</v>
      </c>
      <c r="AC60">
        <v>4.3605257042982561</v>
      </c>
      <c r="AD60">
        <v>3.3672151228311091</v>
      </c>
      <c r="AE60">
        <v>1.891111904860258</v>
      </c>
      <c r="AF60">
        <v>0.97972103485740292</v>
      </c>
      <c r="AG60">
        <v>20.510438048740031</v>
      </c>
      <c r="AH60">
        <v>15.733359414041059</v>
      </c>
      <c r="AI60">
        <v>2.9670406637755682</v>
      </c>
      <c r="AJ60">
        <v>16.29781580564137</v>
      </c>
      <c r="AK60">
        <v>9.5247443807061103</v>
      </c>
      <c r="AL60">
        <v>57.72845513627248</v>
      </c>
      <c r="AM60">
        <v>2.479391870269881E-2</v>
      </c>
      <c r="AN60">
        <v>0.64061270008501559</v>
      </c>
    </row>
    <row r="61" spans="1:40" x14ac:dyDescent="0.45">
      <c r="A61" s="1" t="s">
        <v>113</v>
      </c>
      <c r="B61">
        <v>1.840471838477156E-12</v>
      </c>
      <c r="C61">
        <v>-1.547553838246925E-13</v>
      </c>
      <c r="D61">
        <v>-1.666181200943793E-13</v>
      </c>
      <c r="E61">
        <v>1.264942619380926E-13</v>
      </c>
      <c r="F61">
        <v>-2.7042107576132531E-12</v>
      </c>
      <c r="G61">
        <v>-3.1233267823508421E-13</v>
      </c>
      <c r="H61">
        <v>-2.0813031682351671E-11</v>
      </c>
      <c r="I61">
        <v>-1.9794245839351911E-11</v>
      </c>
      <c r="J61">
        <v>-1.5683360424728919E-13</v>
      </c>
      <c r="K61">
        <v>-2.199587321930172E-13</v>
      </c>
      <c r="L61">
        <v>7.45942310555127E-13</v>
      </c>
      <c r="M61">
        <v>3.2876618568419501E-13</v>
      </c>
      <c r="N61">
        <v>1.4264171863513489E-14</v>
      </c>
      <c r="O61">
        <v>-2.3619754679049408E-13</v>
      </c>
      <c r="P61">
        <v>-6.5823976141924907E-14</v>
      </c>
      <c r="Q61">
        <v>-3.444047733900604E-15</v>
      </c>
      <c r="R61">
        <v>3.0529906623596908E-10</v>
      </c>
      <c r="S61">
        <v>-6.3553890978211595E-13</v>
      </c>
      <c r="T61">
        <v>7.1564184171969329E-12</v>
      </c>
      <c r="U61">
        <v>9.191969143149423E-13</v>
      </c>
      <c r="V61">
        <v>-6.5323780720271357E-12</v>
      </c>
      <c r="W61">
        <v>-1.9630630205967549E-11</v>
      </c>
      <c r="X61">
        <v>-1.431538737433385E-12</v>
      </c>
      <c r="Y61">
        <v>-6.3832060406668701E-14</v>
      </c>
      <c r="Z61">
        <v>-4.8184635504777922E-12</v>
      </c>
      <c r="AA61">
        <v>-2.0177862667050949E-12</v>
      </c>
      <c r="AB61">
        <v>-3.6874065095141677E-15</v>
      </c>
      <c r="AC61">
        <v>-1.3865104240016901E-12</v>
      </c>
      <c r="AD61">
        <v>-1.9686589260321052E-11</v>
      </c>
      <c r="AE61">
        <v>-2.3271249103542769E-13</v>
      </c>
      <c r="AF61">
        <v>-1.3140628948559239E-11</v>
      </c>
      <c r="AG61">
        <v>-2.6635851244324399E-11</v>
      </c>
      <c r="AH61">
        <v>-1.069365064510743E-11</v>
      </c>
      <c r="AI61">
        <v>-3.8390175313633879E-11</v>
      </c>
      <c r="AJ61">
        <v>1.9234461379347349E-10</v>
      </c>
      <c r="AK61">
        <v>1.045828608610824E-10</v>
      </c>
      <c r="AL61">
        <v>-3.3140269936858721E-11</v>
      </c>
      <c r="AM61">
        <v>-2.7056091109187519E-14</v>
      </c>
      <c r="AN61">
        <v>-1.2699271849072639E-13</v>
      </c>
    </row>
    <row r="62" spans="1:40" x14ac:dyDescent="0.45">
      <c r="A62" s="1" t="s">
        <v>114</v>
      </c>
      <c r="B62">
        <v>-5.003312052631518E-12</v>
      </c>
      <c r="C62">
        <v>-1.130002681478027E-12</v>
      </c>
      <c r="D62">
        <v>-2.3980815673502608E-13</v>
      </c>
      <c r="E62">
        <v>1.291113726788585E-13</v>
      </c>
      <c r="F62">
        <v>-1.6558596546340831E-12</v>
      </c>
      <c r="G62">
        <v>3.8378460350090612E-13</v>
      </c>
      <c r="H62">
        <v>5.0372538860312092E-11</v>
      </c>
      <c r="I62">
        <v>4.797598898463692E-11</v>
      </c>
      <c r="J62">
        <v>2.331170646115847E-12</v>
      </c>
      <c r="K62">
        <v>-8.3776941381441124E-13</v>
      </c>
      <c r="L62">
        <v>-1.961597593254912E-11</v>
      </c>
      <c r="M62">
        <v>1.023492372522866E-11</v>
      </c>
      <c r="N62">
        <v>-5.0185362076816044E-13</v>
      </c>
      <c r="O62">
        <v>6.6294618450140933E-13</v>
      </c>
      <c r="P62">
        <v>4.6098832543876214E-13</v>
      </c>
      <c r="Q62">
        <v>1.648487388529168E-13</v>
      </c>
      <c r="R62">
        <v>1.5290635532778281E-9</v>
      </c>
      <c r="S62">
        <v>7.9828247296615949E-12</v>
      </c>
      <c r="T62">
        <v>-4.73176229866411E-11</v>
      </c>
      <c r="U62">
        <v>1.275598480367775E-12</v>
      </c>
      <c r="V62">
        <v>1.4913953539031988E-11</v>
      </c>
      <c r="W62">
        <v>6.5998756482753654E-11</v>
      </c>
      <c r="X62">
        <v>-4.477896163825036E-13</v>
      </c>
      <c r="Y62">
        <v>-4.291183495925259E-14</v>
      </c>
      <c r="Z62">
        <v>4.4416768950339969E-12</v>
      </c>
      <c r="AA62">
        <v>-1.2528349005953889E-12</v>
      </c>
      <c r="AB62">
        <v>1.559507141766403E-14</v>
      </c>
      <c r="AC62">
        <v>2.8879738989947769E-12</v>
      </c>
      <c r="AD62">
        <v>-5.2170158174203597E-11</v>
      </c>
      <c r="AE62">
        <v>2.2158337037428319E-12</v>
      </c>
      <c r="AF62">
        <v>-2.5074589930062901E-11</v>
      </c>
      <c r="AG62">
        <v>-9.2617826084019369E-11</v>
      </c>
      <c r="AH62">
        <v>-2.2132091070124011E-11</v>
      </c>
      <c r="AI62">
        <v>-1.131867016311132E-10</v>
      </c>
      <c r="AJ62">
        <v>-1.5148183665535511E-9</v>
      </c>
      <c r="AK62">
        <v>-1.045706494522318E-9</v>
      </c>
      <c r="AL62">
        <v>5.7547506458253231E-11</v>
      </c>
      <c r="AM62">
        <v>7.3129785944373404E-14</v>
      </c>
      <c r="AN62">
        <v>-2.4434914024098551E-13</v>
      </c>
    </row>
    <row r="63" spans="1:40" x14ac:dyDescent="0.45">
      <c r="A63" s="1" t="s">
        <v>115</v>
      </c>
      <c r="B63">
        <v>11.707323667192099</v>
      </c>
      <c r="C63">
        <v>1.180273279936072</v>
      </c>
      <c r="D63">
        <v>0.3064014668564497</v>
      </c>
      <c r="E63">
        <v>0.37965623113506791</v>
      </c>
      <c r="F63">
        <v>6.4177822644307367</v>
      </c>
      <c r="G63">
        <v>1.8550807749248339</v>
      </c>
      <c r="H63">
        <v>2.3873351327836412</v>
      </c>
      <c r="I63">
        <v>1.8533829274362059</v>
      </c>
      <c r="J63">
        <v>1.212312629671954</v>
      </c>
      <c r="K63">
        <v>1.668268613222732</v>
      </c>
      <c r="L63">
        <v>9.7810814096449707</v>
      </c>
      <c r="M63">
        <v>4.3009843991421226</v>
      </c>
      <c r="N63">
        <v>1.410621339595165</v>
      </c>
      <c r="O63">
        <v>1.788230491670469</v>
      </c>
      <c r="P63">
        <v>2.2136448531758539</v>
      </c>
      <c r="Q63">
        <v>0.94714738795895115</v>
      </c>
      <c r="R63">
        <v>0.66024417616353148</v>
      </c>
      <c r="S63">
        <v>3.4556012796852178</v>
      </c>
      <c r="T63">
        <v>0.54637056985616494</v>
      </c>
      <c r="U63">
        <v>10.20760620477817</v>
      </c>
      <c r="V63">
        <v>8.2956890270459862</v>
      </c>
      <c r="W63">
        <v>796.33797769437388</v>
      </c>
      <c r="X63">
        <v>0.27060980525182499</v>
      </c>
      <c r="Y63">
        <v>0.21684288542044611</v>
      </c>
      <c r="Z63">
        <v>3.5685562673856852</v>
      </c>
      <c r="AA63">
        <v>5.479849114204101</v>
      </c>
      <c r="AB63">
        <v>1.7721816804814262E-2</v>
      </c>
      <c r="AC63">
        <v>4.2089989595299118</v>
      </c>
      <c r="AD63">
        <v>3.3225261104615438</v>
      </c>
      <c r="AE63">
        <v>1.627798719395783</v>
      </c>
      <c r="AF63">
        <v>1.606129401683601</v>
      </c>
      <c r="AG63">
        <v>11.10451822302406</v>
      </c>
      <c r="AH63">
        <v>14.89452189955403</v>
      </c>
      <c r="AI63">
        <v>3.798014223604</v>
      </c>
      <c r="AJ63">
        <v>26.138550749518391</v>
      </c>
      <c r="AK63">
        <v>14.062775016356969</v>
      </c>
      <c r="AL63">
        <v>45.346326628178808</v>
      </c>
      <c r="AM63">
        <v>2.5847828944532351E-2</v>
      </c>
      <c r="AN63">
        <v>0.67762902215336773</v>
      </c>
    </row>
    <row r="64" spans="1:40" x14ac:dyDescent="0.45">
      <c r="A64" s="1" t="s">
        <v>116</v>
      </c>
      <c r="B64">
        <v>100.11206146214541</v>
      </c>
      <c r="C64">
        <v>10.167716552644</v>
      </c>
      <c r="D64">
        <v>1.651946565624745</v>
      </c>
      <c r="E64">
        <v>3.081290043383397</v>
      </c>
      <c r="F64">
        <v>17.459480421545059</v>
      </c>
      <c r="G64">
        <v>3.8177912382318251</v>
      </c>
      <c r="H64">
        <v>20.389338152709641</v>
      </c>
      <c r="I64">
        <v>18.01240545060039</v>
      </c>
      <c r="J64">
        <v>7.7635829055570387</v>
      </c>
      <c r="K64">
        <v>18.34422945947108</v>
      </c>
      <c r="L64">
        <v>30.471249930983429</v>
      </c>
      <c r="M64">
        <v>13.535515664525249</v>
      </c>
      <c r="N64">
        <v>5.5397281282121247</v>
      </c>
      <c r="O64">
        <v>4.9457741626965666</v>
      </c>
      <c r="P64">
        <v>9.2890405632876636</v>
      </c>
      <c r="Q64">
        <v>3.3719458745766948</v>
      </c>
      <c r="R64">
        <v>2.4097161611304561</v>
      </c>
      <c r="S64">
        <v>7.7810145389241132</v>
      </c>
      <c r="T64">
        <v>4.0167451788440118</v>
      </c>
      <c r="U64">
        <v>42.191445464162832</v>
      </c>
      <c r="V64">
        <v>103.6993600207079</v>
      </c>
      <c r="W64">
        <v>2203.4651686339398</v>
      </c>
      <c r="X64">
        <v>1.5189757838605069</v>
      </c>
      <c r="Y64">
        <v>0.62936506716591001</v>
      </c>
      <c r="Z64">
        <v>24.86736606147462</v>
      </c>
      <c r="AA64">
        <v>17.41355117089347</v>
      </c>
      <c r="AB64">
        <v>5.5717046954908638E-2</v>
      </c>
      <c r="AC64">
        <v>15.04033882668671</v>
      </c>
      <c r="AD64">
        <v>18.78782019351695</v>
      </c>
      <c r="AE64">
        <v>11.456495733079249</v>
      </c>
      <c r="AF64">
        <v>13.260197565616879</v>
      </c>
      <c r="AG64">
        <v>100.85170047608059</v>
      </c>
      <c r="AH64">
        <v>96.882677612091584</v>
      </c>
      <c r="AI64">
        <v>21.555326504223039</v>
      </c>
      <c r="AJ64">
        <v>103.9763243016782</v>
      </c>
      <c r="AK64">
        <v>75.37437197749405</v>
      </c>
      <c r="AL64">
        <v>277.79565734312717</v>
      </c>
      <c r="AM64">
        <v>0.14810568555575421</v>
      </c>
      <c r="AN64">
        <v>5.3725444571387442</v>
      </c>
    </row>
    <row r="65" spans="1:40" x14ac:dyDescent="0.45">
      <c r="A65" s="1" t="s">
        <v>117</v>
      </c>
      <c r="B65">
        <v>124.8170866315059</v>
      </c>
      <c r="C65">
        <v>13.068461639580301</v>
      </c>
      <c r="D65">
        <v>3.3286576910980821</v>
      </c>
      <c r="E65">
        <v>3.9372335803155498</v>
      </c>
      <c r="F65">
        <v>40.997352184369412</v>
      </c>
      <c r="G65">
        <v>10.83542859319696</v>
      </c>
      <c r="H65">
        <v>29.641516489102631</v>
      </c>
      <c r="I65">
        <v>25.85692297364842</v>
      </c>
      <c r="J65">
        <v>10.899848013457101</v>
      </c>
      <c r="K65">
        <v>14.26084659937772</v>
      </c>
      <c r="L65">
        <v>82.965990475232474</v>
      </c>
      <c r="M65">
        <v>30.83464566048335</v>
      </c>
      <c r="N65">
        <v>11.19525747772942</v>
      </c>
      <c r="O65">
        <v>15.275960046883929</v>
      </c>
      <c r="P65">
        <v>17.08603134059183</v>
      </c>
      <c r="Q65">
        <v>7.7693307097371838</v>
      </c>
      <c r="R65">
        <v>4.7303248701370126</v>
      </c>
      <c r="S65">
        <v>23.09312878544582</v>
      </c>
      <c r="T65">
        <v>3.2619228272727518</v>
      </c>
      <c r="U65">
        <v>95.585934591736063</v>
      </c>
      <c r="V65">
        <v>177.46818063641209</v>
      </c>
      <c r="W65">
        <v>6894.3490207152881</v>
      </c>
      <c r="X65">
        <v>3.004481116104992</v>
      </c>
      <c r="Y65">
        <v>1.875977064799965</v>
      </c>
      <c r="Z65">
        <v>47.912684125016632</v>
      </c>
      <c r="AA65">
        <v>48.326302959586407</v>
      </c>
      <c r="AB65">
        <v>0.1781121806164109</v>
      </c>
      <c r="AC65">
        <v>33.369887196289248</v>
      </c>
      <c r="AD65">
        <v>28.682477036868839</v>
      </c>
      <c r="AE65">
        <v>16.364858969507221</v>
      </c>
      <c r="AF65">
        <v>7.9152657724074809</v>
      </c>
      <c r="AG65">
        <v>169.10463204111301</v>
      </c>
      <c r="AH65">
        <v>129.78116758880961</v>
      </c>
      <c r="AI65">
        <v>22.063740419398808</v>
      </c>
      <c r="AJ65">
        <v>141.01515629007821</v>
      </c>
      <c r="AK65">
        <v>75.540722757007018</v>
      </c>
      <c r="AL65">
        <v>561.8869187135283</v>
      </c>
      <c r="AM65">
        <v>0.26553464474196198</v>
      </c>
      <c r="AN65">
        <v>7.2769676976189466</v>
      </c>
    </row>
    <row r="66" spans="1:40" x14ac:dyDescent="0.45">
      <c r="A66" s="1" t="s">
        <v>118</v>
      </c>
      <c r="B66">
        <v>50.829416927724708</v>
      </c>
      <c r="C66">
        <v>6.089167871744058</v>
      </c>
      <c r="D66">
        <v>1.6644933305410949</v>
      </c>
      <c r="E66">
        <v>2.165555632724772</v>
      </c>
      <c r="F66">
        <v>22.637899952939051</v>
      </c>
      <c r="G66">
        <v>6.489553271722988</v>
      </c>
      <c r="H66">
        <v>45.282717174743688</v>
      </c>
      <c r="I66">
        <v>40.191485024201761</v>
      </c>
      <c r="J66">
        <v>5.4895941279808129</v>
      </c>
      <c r="K66">
        <v>7.7191689848262293</v>
      </c>
      <c r="L66">
        <v>23.777189119319221</v>
      </c>
      <c r="M66">
        <v>15.38780109025001</v>
      </c>
      <c r="N66">
        <v>5.4136603910567347</v>
      </c>
      <c r="O66">
        <v>8.5930027327430185</v>
      </c>
      <c r="P66">
        <v>7.0613722483312644</v>
      </c>
      <c r="Q66">
        <v>3.84658548114832</v>
      </c>
      <c r="R66">
        <v>2.6091907101611609</v>
      </c>
      <c r="S66">
        <v>13.194265251155061</v>
      </c>
      <c r="T66">
        <v>2.6524855702555539</v>
      </c>
      <c r="U66">
        <v>55.853677746696931</v>
      </c>
      <c r="V66">
        <v>66.270132387296442</v>
      </c>
      <c r="W66">
        <v>3841.3715307678308</v>
      </c>
      <c r="X66">
        <v>4.396186600673138</v>
      </c>
      <c r="Y66">
        <v>1.244523636363408</v>
      </c>
      <c r="Z66">
        <v>72.267995895677444</v>
      </c>
      <c r="AA66">
        <v>35.432190934272477</v>
      </c>
      <c r="AB66">
        <v>0.1210381231259007</v>
      </c>
      <c r="AC66">
        <v>19.17278863850083</v>
      </c>
      <c r="AD66">
        <v>46.005435269483421</v>
      </c>
      <c r="AE66">
        <v>13.620875043024171</v>
      </c>
      <c r="AF66">
        <v>6.5324496184820893</v>
      </c>
      <c r="AG66">
        <v>89.499673092711518</v>
      </c>
      <c r="AH66">
        <v>267.23931271296368</v>
      </c>
      <c r="AI66">
        <v>25.5278684633472</v>
      </c>
      <c r="AJ66">
        <v>137.1762990515729</v>
      </c>
      <c r="AK66">
        <v>73.233907835486619</v>
      </c>
      <c r="AL66">
        <v>309.82698280582218</v>
      </c>
      <c r="AM66">
        <v>0.11294989859823069</v>
      </c>
      <c r="AN66">
        <v>4.5041774566116377</v>
      </c>
    </row>
    <row r="67" spans="1:40" x14ac:dyDescent="0.45">
      <c r="A67" s="1" t="s">
        <v>119</v>
      </c>
      <c r="B67">
        <v>15.371568136024051</v>
      </c>
      <c r="C67">
        <v>1.6988488702426079</v>
      </c>
      <c r="D67">
        <v>0.56467452587278388</v>
      </c>
      <c r="E67">
        <v>0.44069221833024319</v>
      </c>
      <c r="F67">
        <v>7.8385043595172839</v>
      </c>
      <c r="G67">
        <v>2.2413375307343082</v>
      </c>
      <c r="H67">
        <v>6.0031294309983938</v>
      </c>
      <c r="I67">
        <v>5.3336452731161286</v>
      </c>
      <c r="J67">
        <v>1.5940347324797579</v>
      </c>
      <c r="K67">
        <v>1.5599306249149301</v>
      </c>
      <c r="L67">
        <v>6.1134222280093669</v>
      </c>
      <c r="M67">
        <v>4.607930297925372</v>
      </c>
      <c r="N67">
        <v>1.8326217091855179</v>
      </c>
      <c r="O67">
        <v>2.2344146237620839</v>
      </c>
      <c r="P67">
        <v>2.235467862033679</v>
      </c>
      <c r="Q67">
        <v>1.0275754332428171</v>
      </c>
      <c r="R67">
        <v>0.66570853207786784</v>
      </c>
      <c r="S67">
        <v>3.518168363080612</v>
      </c>
      <c r="T67">
        <v>0.45277980035981408</v>
      </c>
      <c r="U67">
        <v>14.143680340441501</v>
      </c>
      <c r="V67">
        <v>34.343750486351873</v>
      </c>
      <c r="W67">
        <v>174.36532119568329</v>
      </c>
      <c r="X67">
        <v>0.52356525467450421</v>
      </c>
      <c r="Y67">
        <v>0.27674946463449102</v>
      </c>
      <c r="Z67">
        <v>8.1396455188575203</v>
      </c>
      <c r="AA67">
        <v>7.3179237484970132</v>
      </c>
      <c r="AB67">
        <v>6.7506718859773079E-2</v>
      </c>
      <c r="AC67">
        <v>5.0967141595713716</v>
      </c>
      <c r="AD67">
        <v>5.5648189077506043</v>
      </c>
      <c r="AE67">
        <v>2.589633313737818</v>
      </c>
      <c r="AF67">
        <v>1.2999594225945019</v>
      </c>
      <c r="AG67">
        <v>23.17337740963162</v>
      </c>
      <c r="AH67">
        <v>28.259023727314698</v>
      </c>
      <c r="AI67">
        <v>3.8577789575256198</v>
      </c>
      <c r="AJ67">
        <v>26.700498320421438</v>
      </c>
      <c r="AK67">
        <v>11.68760758704202</v>
      </c>
      <c r="AL67">
        <v>65.469089600346507</v>
      </c>
      <c r="AM67">
        <v>2.3289994908499562E-2</v>
      </c>
      <c r="AN67">
        <v>0.76418290189733984</v>
      </c>
    </row>
    <row r="68" spans="1:40" x14ac:dyDescent="0.45">
      <c r="A68" s="1" t="s">
        <v>120</v>
      </c>
      <c r="B68">
        <v>2.604140541445545</v>
      </c>
      <c r="C68">
        <v>0.27738321299029689</v>
      </c>
      <c r="D68">
        <v>5.3000216615000421E-2</v>
      </c>
      <c r="E68">
        <v>7.5774883378602026E-2</v>
      </c>
      <c r="F68">
        <v>0.89831336252719263</v>
      </c>
      <c r="G68">
        <v>0.21654207229680639</v>
      </c>
      <c r="H68">
        <v>2.4885963604843671</v>
      </c>
      <c r="I68">
        <v>2.1830127394018319</v>
      </c>
      <c r="J68">
        <v>0.28226281393947811</v>
      </c>
      <c r="K68">
        <v>0.46840415141141151</v>
      </c>
      <c r="L68">
        <v>1.076223898001202</v>
      </c>
      <c r="M68">
        <v>0.49108773319084759</v>
      </c>
      <c r="N68">
        <v>0.18430149643037319</v>
      </c>
      <c r="O68">
        <v>0.24077317106673871</v>
      </c>
      <c r="P68">
        <v>0.20723423753954831</v>
      </c>
      <c r="Q68">
        <v>0.11645653591095249</v>
      </c>
      <c r="R68">
        <v>0.1056331825919682</v>
      </c>
      <c r="S68">
        <v>0.40473733723860761</v>
      </c>
      <c r="T68">
        <v>0.22709594659365739</v>
      </c>
      <c r="U68">
        <v>1.788286528719367</v>
      </c>
      <c r="V68">
        <v>2.9332961961085742</v>
      </c>
      <c r="W68">
        <v>6.6860803888003986</v>
      </c>
      <c r="X68">
        <v>5.4662986544021832</v>
      </c>
      <c r="Y68">
        <v>3.2512489426428183E-2</v>
      </c>
      <c r="Z68">
        <v>82.247087453786747</v>
      </c>
      <c r="AA68">
        <v>1.2838969916490011</v>
      </c>
      <c r="AB68">
        <v>2.5640534438591549E-3</v>
      </c>
      <c r="AC68">
        <v>0.82801817581762183</v>
      </c>
      <c r="AD68">
        <v>2.872912817635398</v>
      </c>
      <c r="AE68">
        <v>0.8418454374099148</v>
      </c>
      <c r="AF68">
        <v>0.56632969647193676</v>
      </c>
      <c r="AG68">
        <v>7.2077313232185496</v>
      </c>
      <c r="AH68">
        <v>19.643682181602731</v>
      </c>
      <c r="AI68">
        <v>1.697623371248941</v>
      </c>
      <c r="AJ68">
        <v>9.3262563194430115</v>
      </c>
      <c r="AK68">
        <v>5.0263195920917658</v>
      </c>
      <c r="AL68">
        <v>19.181273211359361</v>
      </c>
      <c r="AM68">
        <v>3.7879713529565271E-3</v>
      </c>
      <c r="AN68">
        <v>0.225075463113979</v>
      </c>
    </row>
    <row r="69" spans="1:40" x14ac:dyDescent="0.45">
      <c r="A69" s="1" t="s">
        <v>121</v>
      </c>
      <c r="B69">
        <v>4.0537985992030583</v>
      </c>
      <c r="C69">
        <v>0.54872057805813534</v>
      </c>
      <c r="D69">
        <v>0.28961801798042952</v>
      </c>
      <c r="E69">
        <v>0.10708861475133551</v>
      </c>
      <c r="F69">
        <v>1.57537551821333</v>
      </c>
      <c r="G69">
        <v>0.33960048846545687</v>
      </c>
      <c r="H69">
        <v>3.232758021641994</v>
      </c>
      <c r="I69">
        <v>2.496882442184241</v>
      </c>
      <c r="J69">
        <v>0.39777428657308089</v>
      </c>
      <c r="K69">
        <v>0.3364878552969629</v>
      </c>
      <c r="L69">
        <v>2.0595238614146951</v>
      </c>
      <c r="M69">
        <v>1.759776678784555</v>
      </c>
      <c r="N69">
        <v>0.38890424449159777</v>
      </c>
      <c r="O69">
        <v>0.56039516259134647</v>
      </c>
      <c r="P69">
        <v>0.46528762799158829</v>
      </c>
      <c r="Q69">
        <v>0.26535856815358888</v>
      </c>
      <c r="R69">
        <v>0.17270168384707441</v>
      </c>
      <c r="S69">
        <v>1.081637421563032</v>
      </c>
      <c r="T69">
        <v>0.28573382863183627</v>
      </c>
      <c r="U69">
        <v>3.1669751166163511</v>
      </c>
      <c r="V69">
        <v>4.6660797960907097</v>
      </c>
      <c r="W69">
        <v>9.7100012540164826</v>
      </c>
      <c r="X69">
        <v>0.16944953733574189</v>
      </c>
      <c r="Y69">
        <v>6.9473877578915211E-2</v>
      </c>
      <c r="Z69">
        <v>2.7068755575417991</v>
      </c>
      <c r="AA69">
        <v>1.9264180461574929</v>
      </c>
      <c r="AB69">
        <v>6.1431855619623176E-3</v>
      </c>
      <c r="AC69">
        <v>1.5569161264295259</v>
      </c>
      <c r="AD69">
        <v>2.7641100190997729</v>
      </c>
      <c r="AE69">
        <v>0.92988251014237577</v>
      </c>
      <c r="AF69">
        <v>0.79791273565430221</v>
      </c>
      <c r="AG69">
        <v>321.90014654342218</v>
      </c>
      <c r="AH69">
        <v>11.17237142987674</v>
      </c>
      <c r="AI69">
        <v>2.1790598912659229</v>
      </c>
      <c r="AJ69">
        <v>24.484648324231468</v>
      </c>
      <c r="AK69">
        <v>12.146554328526429</v>
      </c>
      <c r="AL69">
        <v>20.50318913587331</v>
      </c>
      <c r="AM69">
        <v>2.3325309630646052E-2</v>
      </c>
      <c r="AN69">
        <v>0.27651886197717612</v>
      </c>
    </row>
    <row r="70" spans="1:40" x14ac:dyDescent="0.45">
      <c r="A70" s="1" t="s">
        <v>122</v>
      </c>
      <c r="B70">
        <v>3.6504670232524061</v>
      </c>
      <c r="C70">
        <v>0.48854406424684949</v>
      </c>
      <c r="D70">
        <v>0.2509880548051579</v>
      </c>
      <c r="E70">
        <v>9.4866018909710276E-2</v>
      </c>
      <c r="F70">
        <v>1.3773126542816501</v>
      </c>
      <c r="G70">
        <v>0.29939922728509361</v>
      </c>
      <c r="H70">
        <v>4.0263195274744561</v>
      </c>
      <c r="I70">
        <v>3.306411248020428</v>
      </c>
      <c r="J70">
        <v>0.35988626167952248</v>
      </c>
      <c r="K70">
        <v>0.33030822635203411</v>
      </c>
      <c r="L70">
        <v>1.828523084083262</v>
      </c>
      <c r="M70">
        <v>1.538225933137136</v>
      </c>
      <c r="N70">
        <v>0.33910864670790097</v>
      </c>
      <c r="O70">
        <v>0.49152186058543862</v>
      </c>
      <c r="P70">
        <v>0.40899203421367292</v>
      </c>
      <c r="Q70">
        <v>0.2330411730625799</v>
      </c>
      <c r="R70">
        <v>0.1533830766522172</v>
      </c>
      <c r="S70">
        <v>0.950670884094025</v>
      </c>
      <c r="T70">
        <v>0.3696128291585139</v>
      </c>
      <c r="U70">
        <v>3.0371600184152432</v>
      </c>
      <c r="V70">
        <v>4.3390038181529498</v>
      </c>
      <c r="W70">
        <v>8.8453608709632139</v>
      </c>
      <c r="X70">
        <v>0.15170191804646799</v>
      </c>
      <c r="Y70">
        <v>6.5903328127347671E-2</v>
      </c>
      <c r="Z70">
        <v>2.4286634224026571</v>
      </c>
      <c r="AA70">
        <v>1.8449785714555469</v>
      </c>
      <c r="AB70">
        <v>5.4186224757040973E-3</v>
      </c>
      <c r="AC70">
        <v>1.379767401673277</v>
      </c>
      <c r="AD70">
        <v>2.6669582757922852</v>
      </c>
      <c r="AE70">
        <v>0.8447856757296347</v>
      </c>
      <c r="AF70">
        <v>0.80834326622045805</v>
      </c>
      <c r="AG70">
        <v>408.67208947822189</v>
      </c>
      <c r="AH70">
        <v>10.625294813500989</v>
      </c>
      <c r="AI70">
        <v>2.144014259264198</v>
      </c>
      <c r="AJ70">
        <v>22.52213171889138</v>
      </c>
      <c r="AK70">
        <v>11.121731586213899</v>
      </c>
      <c r="AL70">
        <v>19.013482971214319</v>
      </c>
      <c r="AM70">
        <v>2.0520367240596429E-2</v>
      </c>
      <c r="AN70">
        <v>0.25488007527398532</v>
      </c>
    </row>
    <row r="71" spans="1:40" x14ac:dyDescent="0.45">
      <c r="A71" s="1" t="s">
        <v>123</v>
      </c>
      <c r="B71">
        <v>0.47736565460692421</v>
      </c>
      <c r="C71">
        <v>5.6250133759304453E-2</v>
      </c>
      <c r="D71">
        <v>1.010019588659016E-2</v>
      </c>
      <c r="E71">
        <v>2.6029498397862689E-2</v>
      </c>
      <c r="F71">
        <v>0.14470699844614621</v>
      </c>
      <c r="G71">
        <v>3.7659333010371443E-2</v>
      </c>
      <c r="H71">
        <v>0.49982483097513031</v>
      </c>
      <c r="I71">
        <v>0.45185376054762633</v>
      </c>
      <c r="J71">
        <v>6.1120042308160059E-2</v>
      </c>
      <c r="K71">
        <v>0.12504806517326189</v>
      </c>
      <c r="L71">
        <v>0.22281362425341619</v>
      </c>
      <c r="M71">
        <v>8.6776110401302772E-2</v>
      </c>
      <c r="N71">
        <v>2.768613166294152E-2</v>
      </c>
      <c r="O71">
        <v>4.5814272628139273E-2</v>
      </c>
      <c r="P71">
        <v>3.6335004590570347E-2</v>
      </c>
      <c r="Q71">
        <v>2.1183136503725782E-2</v>
      </c>
      <c r="R71">
        <v>2.5245155443202719E-2</v>
      </c>
      <c r="S71">
        <v>6.8408184285185566E-2</v>
      </c>
      <c r="T71">
        <v>4.8513160014709213E-2</v>
      </c>
      <c r="U71">
        <v>0.39376499608985921</v>
      </c>
      <c r="V71">
        <v>0.70876855233815317</v>
      </c>
      <c r="W71">
        <v>1.521143918347063</v>
      </c>
      <c r="X71">
        <v>2.0780364966779871E-2</v>
      </c>
      <c r="Y71">
        <v>6.7324071534282711E-3</v>
      </c>
      <c r="Z71">
        <v>0.34092346939329682</v>
      </c>
      <c r="AA71">
        <v>0.28035097929637143</v>
      </c>
      <c r="AB71">
        <v>5.4312873764162945E-4</v>
      </c>
      <c r="AC71">
        <v>0.4891029082192645</v>
      </c>
      <c r="AD71">
        <v>1.013537315271922</v>
      </c>
      <c r="AE71">
        <v>1.109609452784122</v>
      </c>
      <c r="AF71">
        <v>0.31363629698134032</v>
      </c>
      <c r="AG71">
        <v>1.3279903831026809</v>
      </c>
      <c r="AH71">
        <v>2.4288332675037831</v>
      </c>
      <c r="AI71">
        <v>0.64786852372154025</v>
      </c>
      <c r="AJ71">
        <v>1.3068762748085969</v>
      </c>
      <c r="AK71">
        <v>1.1253173019154681</v>
      </c>
      <c r="AL71">
        <v>6.080456451007656</v>
      </c>
      <c r="AM71">
        <v>1.1517940722701001E-3</v>
      </c>
      <c r="AN71">
        <v>9.3542010450275173E-2</v>
      </c>
    </row>
    <row r="72" spans="1:40" x14ac:dyDescent="0.45">
      <c r="A72" s="1" t="s">
        <v>124</v>
      </c>
      <c r="B72">
        <v>0.22982890128217109</v>
      </c>
      <c r="C72">
        <v>2.7185131495917041E-2</v>
      </c>
      <c r="D72">
        <v>6.7902573729165683E-3</v>
      </c>
      <c r="E72">
        <v>1.055030092391226E-2</v>
      </c>
      <c r="F72">
        <v>7.7343527012347785E-2</v>
      </c>
      <c r="G72">
        <v>1.49423731268335E-2</v>
      </c>
      <c r="H72">
        <v>0.2355831739509098</v>
      </c>
      <c r="I72">
        <v>0.20883114310074871</v>
      </c>
      <c r="J72">
        <v>2.6947539925705859E-2</v>
      </c>
      <c r="K72">
        <v>5.0326294828982591E-2</v>
      </c>
      <c r="L72">
        <v>0.12994678544498761</v>
      </c>
      <c r="M72">
        <v>5.0914329267644137E-2</v>
      </c>
      <c r="N72">
        <v>1.692201135388912E-2</v>
      </c>
      <c r="O72">
        <v>3.1434272712709092E-2</v>
      </c>
      <c r="P72">
        <v>2.0918432229449651E-2</v>
      </c>
      <c r="Q72">
        <v>1.334114517471284E-2</v>
      </c>
      <c r="R72">
        <v>1.2111882242142959E-2</v>
      </c>
      <c r="S72">
        <v>5.0786315246114218E-2</v>
      </c>
      <c r="T72">
        <v>2.4783109339273669E-2</v>
      </c>
      <c r="U72">
        <v>0.21668432127533269</v>
      </c>
      <c r="V72">
        <v>0.36946977667937148</v>
      </c>
      <c r="W72">
        <v>0.95796892288077673</v>
      </c>
      <c r="X72">
        <v>2.7260285648087339E-2</v>
      </c>
      <c r="Y72">
        <v>6.6189011959086963E-3</v>
      </c>
      <c r="Z72">
        <v>0.4470547844497838</v>
      </c>
      <c r="AA72">
        <v>0.91594001940233649</v>
      </c>
      <c r="AB72">
        <v>3.9364821205027228E-4</v>
      </c>
      <c r="AC72">
        <v>0.1041140819397498</v>
      </c>
      <c r="AD72">
        <v>1.5671297516131339</v>
      </c>
      <c r="AE72">
        <v>0.14143179156092731</v>
      </c>
      <c r="AF72">
        <v>0.25441547271374221</v>
      </c>
      <c r="AG72">
        <v>0.6553539091571573</v>
      </c>
      <c r="AH72">
        <v>1.4209753835593599</v>
      </c>
      <c r="AI72">
        <v>0.40970490253002101</v>
      </c>
      <c r="AJ72">
        <v>1.3377552334222009</v>
      </c>
      <c r="AK72">
        <v>0.82428238763686124</v>
      </c>
      <c r="AL72">
        <v>7.8541088518779683</v>
      </c>
      <c r="AM72">
        <v>5.3244082154472756E-4</v>
      </c>
      <c r="AN72">
        <v>5.7266286155093091E-2</v>
      </c>
    </row>
    <row r="73" spans="1:40" x14ac:dyDescent="0.45">
      <c r="A73" s="1" t="s">
        <v>125</v>
      </c>
      <c r="B73">
        <v>2.8338948244190258</v>
      </c>
      <c r="C73">
        <v>0.31113170427402009</v>
      </c>
      <c r="D73">
        <v>8.1811856562934465E-2</v>
      </c>
      <c r="E73">
        <v>8.4714816622377176E-2</v>
      </c>
      <c r="F73">
        <v>1.5198865054644499</v>
      </c>
      <c r="G73">
        <v>0.3885055475526315</v>
      </c>
      <c r="H73">
        <v>1.7384674159249101</v>
      </c>
      <c r="I73">
        <v>1.4559032269013119</v>
      </c>
      <c r="J73">
        <v>0.28305548379113549</v>
      </c>
      <c r="K73">
        <v>0.33250022238839028</v>
      </c>
      <c r="L73">
        <v>1.3469003091680329</v>
      </c>
      <c r="M73">
        <v>0.79193623524942947</v>
      </c>
      <c r="N73">
        <v>0.31633780573649772</v>
      </c>
      <c r="O73">
        <v>0.38677386065291108</v>
      </c>
      <c r="P73">
        <v>0.29197570339653839</v>
      </c>
      <c r="Q73">
        <v>0.16705121894664371</v>
      </c>
      <c r="R73">
        <v>0.13472071804533711</v>
      </c>
      <c r="S73">
        <v>0.64402232028960948</v>
      </c>
      <c r="T73">
        <v>0.1765185900440632</v>
      </c>
      <c r="U73">
        <v>2.0578904043342612</v>
      </c>
      <c r="V73">
        <v>2.2436806523470501</v>
      </c>
      <c r="W73">
        <v>6.1530624783078576</v>
      </c>
      <c r="X73">
        <v>3.4678254746128432</v>
      </c>
      <c r="Y73">
        <v>5.1748171894843147E-2</v>
      </c>
      <c r="Z73">
        <v>37.416684895382872</v>
      </c>
      <c r="AA73">
        <v>1.526112235772745</v>
      </c>
      <c r="AB73">
        <v>3.506747625233959E-3</v>
      </c>
      <c r="AC73">
        <v>1.0838065610978049</v>
      </c>
      <c r="AD73">
        <v>2.258055829265829</v>
      </c>
      <c r="AE73">
        <v>0.70728863550273902</v>
      </c>
      <c r="AF73">
        <v>0.43599888403576548</v>
      </c>
      <c r="AG73">
        <v>6.3939702628737356</v>
      </c>
      <c r="AH73">
        <v>13.89342853212213</v>
      </c>
      <c r="AI73">
        <v>1.688114983250212</v>
      </c>
      <c r="AJ73">
        <v>10.432010509628791</v>
      </c>
      <c r="AK73">
        <v>5.495179652804608</v>
      </c>
      <c r="AL73">
        <v>16.181098351736971</v>
      </c>
      <c r="AM73">
        <v>4.0977094444132611E-3</v>
      </c>
      <c r="AN73">
        <v>0.19703174708888471</v>
      </c>
    </row>
    <row r="74" spans="1:40" x14ac:dyDescent="0.45">
      <c r="A74" s="1" t="s">
        <v>126</v>
      </c>
      <c r="B74">
        <v>1.4600578379634579</v>
      </c>
      <c r="C74">
        <v>0.1725835388911133</v>
      </c>
      <c r="D74">
        <v>5.8255373915955658E-2</v>
      </c>
      <c r="E74">
        <v>5.4975875850535497E-2</v>
      </c>
      <c r="F74">
        <v>0.62704827155533127</v>
      </c>
      <c r="G74">
        <v>0.13176559898755319</v>
      </c>
      <c r="H74">
        <v>0.89455522101853102</v>
      </c>
      <c r="I74">
        <v>0.75559937971864899</v>
      </c>
      <c r="J74">
        <v>0.1581060277508046</v>
      </c>
      <c r="K74">
        <v>0.19298866785187929</v>
      </c>
      <c r="L74">
        <v>0.69558083133864124</v>
      </c>
      <c r="M74">
        <v>0.40670864349712171</v>
      </c>
      <c r="N74">
        <v>0.14711741430491321</v>
      </c>
      <c r="O74">
        <v>0.25733132193770958</v>
      </c>
      <c r="P74">
        <v>0.15236536038481649</v>
      </c>
      <c r="Q74">
        <v>0.10101313641165199</v>
      </c>
      <c r="R74">
        <v>7.8773449712159466E-2</v>
      </c>
      <c r="S74">
        <v>0.43820145665397359</v>
      </c>
      <c r="T74">
        <v>0.1031717280924709</v>
      </c>
      <c r="U74">
        <v>1.52867543765751</v>
      </c>
      <c r="V74">
        <v>1.395455909117604</v>
      </c>
      <c r="W74">
        <v>3.7429647296512858</v>
      </c>
      <c r="X74">
        <v>0.1206404052614532</v>
      </c>
      <c r="Y74">
        <v>5.777163527390692E-2</v>
      </c>
      <c r="Z74">
        <v>1.8612866570441471</v>
      </c>
      <c r="AA74">
        <v>3.2621601414691819</v>
      </c>
      <c r="AB74">
        <v>3.014964873524548E-3</v>
      </c>
      <c r="AC74">
        <v>0.64112775548875056</v>
      </c>
      <c r="AD74">
        <v>4.4198307856653356</v>
      </c>
      <c r="AE74">
        <v>0.52730773401152797</v>
      </c>
      <c r="AF74">
        <v>0.77467329445272792</v>
      </c>
      <c r="AG74">
        <v>2.7178694932130241</v>
      </c>
      <c r="AH74">
        <v>5.9906726787951996</v>
      </c>
      <c r="AI74">
        <v>1.6326931418861621</v>
      </c>
      <c r="AJ74">
        <v>6.4949374235928667</v>
      </c>
      <c r="AK74">
        <v>3.766306598587458</v>
      </c>
      <c r="AL74">
        <v>31.509697141974421</v>
      </c>
      <c r="AM74">
        <v>2.7884407492678892E-3</v>
      </c>
      <c r="AN74">
        <v>0.19395946375120809</v>
      </c>
    </row>
    <row r="75" spans="1:40" x14ac:dyDescent="0.45">
      <c r="A75" s="1" t="s">
        <v>127</v>
      </c>
      <c r="B75">
        <v>0.21130224962148991</v>
      </c>
      <c r="C75">
        <v>2.4976640494765251E-2</v>
      </c>
      <c r="D75">
        <v>8.4264725177416663E-3</v>
      </c>
      <c r="E75">
        <v>7.9596779445849242E-3</v>
      </c>
      <c r="F75">
        <v>9.0708512377834394E-2</v>
      </c>
      <c r="G75">
        <v>1.905875420677329E-2</v>
      </c>
      <c r="H75">
        <v>0.12963498854008959</v>
      </c>
      <c r="I75">
        <v>0.1095161217483092</v>
      </c>
      <c r="J75">
        <v>2.2885161671305779E-2</v>
      </c>
      <c r="K75">
        <v>2.7966154486069761E-2</v>
      </c>
      <c r="L75">
        <v>0.10070314195978</v>
      </c>
      <c r="M75">
        <v>5.8835653078907132E-2</v>
      </c>
      <c r="N75">
        <v>2.1279698086091248E-2</v>
      </c>
      <c r="O75">
        <v>3.7224869502130997E-2</v>
      </c>
      <c r="P75">
        <v>2.2044988355515389E-2</v>
      </c>
      <c r="Q75">
        <v>1.461412583364336E-2</v>
      </c>
      <c r="R75">
        <v>1.1399711668341561E-2</v>
      </c>
      <c r="S75">
        <v>6.3384050799940833E-2</v>
      </c>
      <c r="T75">
        <v>1.4946824739633701E-2</v>
      </c>
      <c r="U75">
        <v>0.22118892284290301</v>
      </c>
      <c r="V75">
        <v>0.20222691086078171</v>
      </c>
      <c r="W75">
        <v>0.54236315615085784</v>
      </c>
      <c r="X75">
        <v>1.747442525959381E-2</v>
      </c>
      <c r="Y75">
        <v>8.3562908537614285E-3</v>
      </c>
      <c r="Z75">
        <v>0.26965057890308441</v>
      </c>
      <c r="AA75">
        <v>0.47284178166896668</v>
      </c>
      <c r="AB75">
        <v>4.3618322710278317E-4</v>
      </c>
      <c r="AC75">
        <v>9.2791025781267189E-2</v>
      </c>
      <c r="AD75">
        <v>0.64123963094490311</v>
      </c>
      <c r="AE75">
        <v>7.6419795199505258E-2</v>
      </c>
      <c r="AF75">
        <v>0.1123544070380645</v>
      </c>
      <c r="AG75">
        <v>0.39375116858302728</v>
      </c>
      <c r="AH75">
        <v>0.86785526619566544</v>
      </c>
      <c r="AI75">
        <v>0.23656560633278509</v>
      </c>
      <c r="AJ75">
        <v>0.94053602982668305</v>
      </c>
      <c r="AK75">
        <v>0.5454900301566864</v>
      </c>
      <c r="AL75">
        <v>4.565433971143289</v>
      </c>
      <c r="AM75">
        <v>4.0371927254980171E-4</v>
      </c>
      <c r="AN75">
        <v>2.811906217484637E-2</v>
      </c>
    </row>
    <row r="76" spans="1:40" x14ac:dyDescent="0.45">
      <c r="A76" s="1" t="s">
        <v>128</v>
      </c>
      <c r="B76">
        <v>5.9975731146370954</v>
      </c>
      <c r="C76">
        <v>0.64634823437032329</v>
      </c>
      <c r="D76">
        <v>0.2225623124389966</v>
      </c>
      <c r="E76">
        <v>0.18916939852547801</v>
      </c>
      <c r="F76">
        <v>3.0580717420411232</v>
      </c>
      <c r="G76">
        <v>0.58887367929990164</v>
      </c>
      <c r="H76">
        <v>3.0494594174317342</v>
      </c>
      <c r="I76">
        <v>2.6149901057796949</v>
      </c>
      <c r="J76">
        <v>0.44254862342618229</v>
      </c>
      <c r="K76">
        <v>0.29952860565725292</v>
      </c>
      <c r="L76">
        <v>1.7295969502844999</v>
      </c>
      <c r="M76">
        <v>1.8804505920235961</v>
      </c>
      <c r="N76">
        <v>0.90028879473464418</v>
      </c>
      <c r="O76">
        <v>0.81370859882281221</v>
      </c>
      <c r="P76">
        <v>0.63688206951938464</v>
      </c>
      <c r="Q76">
        <v>0.36202126942119373</v>
      </c>
      <c r="R76">
        <v>0.20656875590410501</v>
      </c>
      <c r="S76">
        <v>1.1979248287007811</v>
      </c>
      <c r="T76">
        <v>0.13377364828949789</v>
      </c>
      <c r="U76">
        <v>4.4524265798859117</v>
      </c>
      <c r="V76">
        <v>2.340316158574919</v>
      </c>
      <c r="W76">
        <v>5.3519267051492072</v>
      </c>
      <c r="X76">
        <v>9.1582850041267982E-2</v>
      </c>
      <c r="Y76">
        <v>0.1059595499668305</v>
      </c>
      <c r="Z76">
        <v>1.193038341725462</v>
      </c>
      <c r="AA76">
        <v>2.6350389989451219</v>
      </c>
      <c r="AB76">
        <v>7.8082365992288259E-3</v>
      </c>
      <c r="AC76">
        <v>1.7953374793936321</v>
      </c>
      <c r="AD76">
        <v>1.4317710978920859</v>
      </c>
      <c r="AE76">
        <v>0.69688032238746844</v>
      </c>
      <c r="AF76">
        <v>0.28539264805288878</v>
      </c>
      <c r="AG76">
        <v>6.5201352090969058</v>
      </c>
      <c r="AH76">
        <v>24.795175392445149</v>
      </c>
      <c r="AI76">
        <v>1.4581380262005099</v>
      </c>
      <c r="AJ76">
        <v>12.663459827520009</v>
      </c>
      <c r="AK76">
        <v>6.1545871453635126</v>
      </c>
      <c r="AL76">
        <v>20.4663405519774</v>
      </c>
      <c r="AM76">
        <v>8.5602101704250304E-3</v>
      </c>
      <c r="AN76">
        <v>0.27095392535450052</v>
      </c>
    </row>
    <row r="77" spans="1:40" x14ac:dyDescent="0.45">
      <c r="A77" s="1" t="s">
        <v>129</v>
      </c>
      <c r="B77">
        <v>1.98166759592231</v>
      </c>
      <c r="C77">
        <v>0.18845403148553941</v>
      </c>
      <c r="D77">
        <v>4.7819622714728928E-2</v>
      </c>
      <c r="E77">
        <v>5.7932401671910737E-2</v>
      </c>
      <c r="F77">
        <v>0.81843016569875204</v>
      </c>
      <c r="G77">
        <v>0.16559470297739959</v>
      </c>
      <c r="H77">
        <v>0.86861051292239433</v>
      </c>
      <c r="I77">
        <v>0.76189882469285597</v>
      </c>
      <c r="J77">
        <v>0.14130721185376399</v>
      </c>
      <c r="K77">
        <v>0.23232525683645899</v>
      </c>
      <c r="L77">
        <v>1.1164997022328571</v>
      </c>
      <c r="M77">
        <v>0.4317013991871167</v>
      </c>
      <c r="N77">
        <v>0.21125884679930659</v>
      </c>
      <c r="O77">
        <v>0.18088713431995329</v>
      </c>
      <c r="P77">
        <v>0.19464338471245429</v>
      </c>
      <c r="Q77">
        <v>9.2131759167574462E-2</v>
      </c>
      <c r="R77">
        <v>6.2589331619801514E-2</v>
      </c>
      <c r="S77">
        <v>0.33393909250540338</v>
      </c>
      <c r="T77">
        <v>6.1732699143258671E-2</v>
      </c>
      <c r="U77">
        <v>0.84131721082710054</v>
      </c>
      <c r="V77">
        <v>1.5745267316984859</v>
      </c>
      <c r="W77">
        <v>2.731669553705649</v>
      </c>
      <c r="X77">
        <v>3.4362751355410212E-2</v>
      </c>
      <c r="Y77">
        <v>2.4358647207081731E-2</v>
      </c>
      <c r="Z77">
        <v>0.52567668828827507</v>
      </c>
      <c r="AA77">
        <v>0.64788271592945201</v>
      </c>
      <c r="AB77">
        <v>1.6720578452493931E-3</v>
      </c>
      <c r="AC77">
        <v>0.4876081806019234</v>
      </c>
      <c r="AD77">
        <v>0.51401944666650345</v>
      </c>
      <c r="AE77">
        <v>0.22625896889657879</v>
      </c>
      <c r="AF77">
        <v>0.11833320348484699</v>
      </c>
      <c r="AG77">
        <v>2.7688081125670152</v>
      </c>
      <c r="AH77">
        <v>9.0059860473731153</v>
      </c>
      <c r="AI77">
        <v>1.0806609603091519</v>
      </c>
      <c r="AJ77">
        <v>3.641258148003907</v>
      </c>
      <c r="AK77">
        <v>2.022415357946957</v>
      </c>
      <c r="AL77">
        <v>5.6252251002646556</v>
      </c>
      <c r="AM77">
        <v>2.7743662350921019E-3</v>
      </c>
      <c r="AN77">
        <v>9.1606025064692925E-2</v>
      </c>
    </row>
    <row r="78" spans="1:40" x14ac:dyDescent="0.45">
      <c r="A78" s="1" t="s">
        <v>130</v>
      </c>
      <c r="B78">
        <v>1.7155709573600471</v>
      </c>
      <c r="C78">
        <v>0.1663305106234497</v>
      </c>
      <c r="D78">
        <v>5.5931955795180351E-2</v>
      </c>
      <c r="E78">
        <v>5.981691877680502E-2</v>
      </c>
      <c r="F78">
        <v>0.58581344375134026</v>
      </c>
      <c r="G78">
        <v>0.1127578183431147</v>
      </c>
      <c r="H78">
        <v>1.4600671767835609</v>
      </c>
      <c r="I78">
        <v>1.3265811550035069</v>
      </c>
      <c r="J78">
        <v>0.14200382143832971</v>
      </c>
      <c r="K78">
        <v>0.1673481745878759</v>
      </c>
      <c r="L78">
        <v>0.84299046015763168</v>
      </c>
      <c r="M78">
        <v>0.36680189473536301</v>
      </c>
      <c r="N78">
        <v>0.16415806071083891</v>
      </c>
      <c r="O78">
        <v>0.17040613333715329</v>
      </c>
      <c r="P78">
        <v>0.14524518421594049</v>
      </c>
      <c r="Q78">
        <v>8.2101818385196895E-2</v>
      </c>
      <c r="R78">
        <v>5.9107204857664741E-2</v>
      </c>
      <c r="S78">
        <v>0.31434581504964088</v>
      </c>
      <c r="T78">
        <v>5.1365224304242833E-2</v>
      </c>
      <c r="U78">
        <v>1.0054825122842119</v>
      </c>
      <c r="V78">
        <v>1.020606282878662</v>
      </c>
      <c r="W78">
        <v>1.9767522719553681</v>
      </c>
      <c r="X78">
        <v>3.9538619734617607E-2</v>
      </c>
      <c r="Y78">
        <v>2.2519481851295799E-2</v>
      </c>
      <c r="Z78">
        <v>0.57253871340773765</v>
      </c>
      <c r="AA78">
        <v>0.65670489892455808</v>
      </c>
      <c r="AB78">
        <v>1.690607360151034E-3</v>
      </c>
      <c r="AC78">
        <v>0.49767857329628151</v>
      </c>
      <c r="AD78">
        <v>0.6817875233073305</v>
      </c>
      <c r="AE78">
        <v>0.31873061057896329</v>
      </c>
      <c r="AF78">
        <v>0.14310645048339221</v>
      </c>
      <c r="AG78">
        <v>1.9990155595389301</v>
      </c>
      <c r="AH78">
        <v>18.184911733014321</v>
      </c>
      <c r="AI78">
        <v>0.5656311749669547</v>
      </c>
      <c r="AJ78">
        <v>2.7322428406739601</v>
      </c>
      <c r="AK78">
        <v>1.494459861029366</v>
      </c>
      <c r="AL78">
        <v>6.7621040693597578</v>
      </c>
      <c r="AM78">
        <v>2.8246528023930929E-3</v>
      </c>
      <c r="AN78">
        <v>9.2304819966257834E-2</v>
      </c>
    </row>
    <row r="79" spans="1:40" x14ac:dyDescent="0.45">
      <c r="A79" s="1" t="s">
        <v>131</v>
      </c>
      <c r="B79">
        <v>1.1518771430374599</v>
      </c>
      <c r="C79">
        <v>0.1146565525180884</v>
      </c>
      <c r="D79">
        <v>3.8566284175334878E-2</v>
      </c>
      <c r="E79">
        <v>4.6649340557219997E-2</v>
      </c>
      <c r="F79">
        <v>0.69320750941191733</v>
      </c>
      <c r="G79">
        <v>0.19619022669509201</v>
      </c>
      <c r="H79">
        <v>28.129041737297459</v>
      </c>
      <c r="I79">
        <v>26.302984772796979</v>
      </c>
      <c r="J79">
        <v>0.10698629156407929</v>
      </c>
      <c r="K79">
        <v>0.17471739620690541</v>
      </c>
      <c r="L79">
        <v>0.86000877864277625</v>
      </c>
      <c r="M79">
        <v>0.42516734318751381</v>
      </c>
      <c r="N79">
        <v>0.12972957264102869</v>
      </c>
      <c r="O79">
        <v>0.14792349588714551</v>
      </c>
      <c r="P79">
        <v>0.1245940411303635</v>
      </c>
      <c r="Q79">
        <v>6.705280062848043E-2</v>
      </c>
      <c r="R79">
        <v>3.7784207727924332E-2</v>
      </c>
      <c r="S79">
        <v>0.23695515203505349</v>
      </c>
      <c r="T79">
        <v>4.4817894108714763E-2</v>
      </c>
      <c r="U79">
        <v>0.93622610204279344</v>
      </c>
      <c r="V79">
        <v>0.56386128232994948</v>
      </c>
      <c r="W79">
        <v>1.302022887687158</v>
      </c>
      <c r="X79">
        <v>2.1135492643400589E-2</v>
      </c>
      <c r="Y79">
        <v>1.9298333492903611E-2</v>
      </c>
      <c r="Z79">
        <v>0.28508171375905689</v>
      </c>
      <c r="AA79">
        <v>0.48597067587979992</v>
      </c>
      <c r="AB79">
        <v>1.534814097015842E-3</v>
      </c>
      <c r="AC79">
        <v>0.39836403808174692</v>
      </c>
      <c r="AD79">
        <v>0.2929807693961281</v>
      </c>
      <c r="AE79">
        <v>0.13691321392515721</v>
      </c>
      <c r="AF79">
        <v>7.6893662897674478E-2</v>
      </c>
      <c r="AG79">
        <v>2.656001324837399</v>
      </c>
      <c r="AH79">
        <v>2.1857151330193738</v>
      </c>
      <c r="AI79">
        <v>0.56274076569156839</v>
      </c>
      <c r="AJ79">
        <v>2.5403156254581498</v>
      </c>
      <c r="AK79">
        <v>1.479126540036628</v>
      </c>
      <c r="AL79">
        <v>6.6724584920392047</v>
      </c>
      <c r="AM79">
        <v>3.7418238416392778E-3</v>
      </c>
      <c r="AN79">
        <v>5.272674772008594E-2</v>
      </c>
    </row>
    <row r="80" spans="1:40" x14ac:dyDescent="0.45">
      <c r="A80" s="1" t="s">
        <v>132</v>
      </c>
      <c r="B80">
        <v>-4.3030396795536753E-12</v>
      </c>
      <c r="C80">
        <v>1.0081985479153669E-14</v>
      </c>
      <c r="D80">
        <v>2.6843934025161872E-13</v>
      </c>
      <c r="E80">
        <v>-3.7550967077812629E-13</v>
      </c>
      <c r="F80">
        <v>6.4561743019072339E-13</v>
      </c>
      <c r="G80">
        <v>1.197046997416813E-13</v>
      </c>
      <c r="H80">
        <v>-2.3756104654814199E-12</v>
      </c>
      <c r="I80">
        <v>-2.2144919860322372E-12</v>
      </c>
      <c r="J80">
        <v>-5.2404160583017027E-13</v>
      </c>
      <c r="K80">
        <v>4.3391202508908682E-16</v>
      </c>
      <c r="L80">
        <v>4.3172560206018696E-12</v>
      </c>
      <c r="M80">
        <v>7.5703186114309424E-13</v>
      </c>
      <c r="N80">
        <v>-7.1613442900731235E-14</v>
      </c>
      <c r="O80">
        <v>2.1444674852025479E-13</v>
      </c>
      <c r="P80">
        <v>-9.9266392455570513E-14</v>
      </c>
      <c r="Q80">
        <v>5.4456812698135378E-14</v>
      </c>
      <c r="R80">
        <v>8.1720528955804559E-11</v>
      </c>
      <c r="S80">
        <v>1.147633056921207E-13</v>
      </c>
      <c r="T80">
        <v>1.3124622796913899E-11</v>
      </c>
      <c r="U80">
        <v>-8.7411751053229332E-13</v>
      </c>
      <c r="V80">
        <v>2.0989168819644091E-12</v>
      </c>
      <c r="W80">
        <v>-5.9496586810962711E-11</v>
      </c>
      <c r="X80">
        <v>2.9320044798015573E-14</v>
      </c>
      <c r="Y80">
        <v>2.543802919335885E-14</v>
      </c>
      <c r="Z80">
        <v>-1.1673966907452971E-12</v>
      </c>
      <c r="AA80">
        <v>1.143761425806969E-12</v>
      </c>
      <c r="AB80">
        <v>-3.9046097994402726E-15</v>
      </c>
      <c r="AC80">
        <v>-4.8614791369874537E-13</v>
      </c>
      <c r="AD80">
        <v>3.7136998519553509E-12</v>
      </c>
      <c r="AE80">
        <v>-1.287540019971153E-12</v>
      </c>
      <c r="AF80">
        <v>9.5300272430760752E-11</v>
      </c>
      <c r="AG80">
        <v>1.8252011472247689E-11</v>
      </c>
      <c r="AH80">
        <v>-1.7169438636157949E-12</v>
      </c>
      <c r="AI80">
        <v>9.6273255856350858E-11</v>
      </c>
      <c r="AJ80">
        <v>4.252946838778649E-10</v>
      </c>
      <c r="AK80">
        <v>4.3749468649564749E-10</v>
      </c>
      <c r="AL80">
        <v>-1.368484329571553E-11</v>
      </c>
      <c r="AM80">
        <v>1.8225595501592681E-14</v>
      </c>
      <c r="AN80">
        <v>3.9574665030621922E-14</v>
      </c>
    </row>
    <row r="81" spans="1:40" x14ac:dyDescent="0.45">
      <c r="A81" s="1" t="s">
        <v>133</v>
      </c>
      <c r="B81">
        <v>3.7270485971137107E-2</v>
      </c>
      <c r="C81">
        <v>3.6936901774008118E-3</v>
      </c>
      <c r="D81">
        <v>1.0625700876121811E-3</v>
      </c>
      <c r="E81">
        <v>1.449086374983281E-3</v>
      </c>
      <c r="F81">
        <v>1.8760570601639191E-2</v>
      </c>
      <c r="G81">
        <v>5.117056330235752E-3</v>
      </c>
      <c r="H81">
        <v>9.4197409582104328</v>
      </c>
      <c r="I81">
        <v>8.8173601960735351</v>
      </c>
      <c r="J81">
        <v>4.4961425658205621E-3</v>
      </c>
      <c r="K81">
        <v>1.07965080982305E-2</v>
      </c>
      <c r="L81">
        <v>2.6683725279641139E-2</v>
      </c>
      <c r="M81">
        <v>1.2115383978698119E-2</v>
      </c>
      <c r="N81">
        <v>3.5017087704479121E-3</v>
      </c>
      <c r="O81">
        <v>4.2772157752862978E-3</v>
      </c>
      <c r="P81">
        <v>3.8251971506234358E-3</v>
      </c>
      <c r="Q81">
        <v>2.0852174026981568E-3</v>
      </c>
      <c r="R81">
        <v>1.147057526130006E-3</v>
      </c>
      <c r="S81">
        <v>6.9807326105277836E-3</v>
      </c>
      <c r="T81">
        <v>3.6421397448597181E-3</v>
      </c>
      <c r="U81">
        <v>2.9567288989490521E-2</v>
      </c>
      <c r="V81">
        <v>3.195367230406515E-2</v>
      </c>
      <c r="W81">
        <v>7.6436006972249892E-2</v>
      </c>
      <c r="X81">
        <v>1.4073580447188821E-3</v>
      </c>
      <c r="Y81">
        <v>5.5250904230858965E-4</v>
      </c>
      <c r="Z81">
        <v>2.2210948980970448E-2</v>
      </c>
      <c r="AA81">
        <v>1.561894078463716E-2</v>
      </c>
      <c r="AB81">
        <v>4.6445977361314032E-5</v>
      </c>
      <c r="AC81">
        <v>1.220258915376852E-2</v>
      </c>
      <c r="AD81">
        <v>2.144958035523932E-2</v>
      </c>
      <c r="AE81">
        <v>6.8242503835828708E-3</v>
      </c>
      <c r="AF81">
        <v>6.8277934449728159E-3</v>
      </c>
      <c r="AG81">
        <v>0.15752030848314541</v>
      </c>
      <c r="AH81">
        <v>0.1883718000901784</v>
      </c>
      <c r="AI81">
        <v>5.7306386557610972E-2</v>
      </c>
      <c r="AJ81">
        <v>0.13122309530009679</v>
      </c>
      <c r="AK81">
        <v>7.569712326380211E-2</v>
      </c>
      <c r="AL81">
        <v>0.89059444165622059</v>
      </c>
      <c r="AM81">
        <v>1.109979493298425E-4</v>
      </c>
      <c r="AN81">
        <v>2.5247505931563509E-3</v>
      </c>
    </row>
    <row r="82" spans="1:40" x14ac:dyDescent="0.45">
      <c r="A82" s="1" t="s">
        <v>134</v>
      </c>
      <c r="B82">
        <v>0.69110916742025319</v>
      </c>
      <c r="C82">
        <v>8.0291571217852284E-2</v>
      </c>
      <c r="D82">
        <v>2.185124501065467E-2</v>
      </c>
      <c r="E82">
        <v>3.0950518071836849E-2</v>
      </c>
      <c r="F82">
        <v>0.32096659398257188</v>
      </c>
      <c r="G82">
        <v>9.3846681800308668E-2</v>
      </c>
      <c r="H82">
        <v>0.46212642033293472</v>
      </c>
      <c r="I82">
        <v>0.41082663144911352</v>
      </c>
      <c r="J82">
        <v>7.8647987854470788E-2</v>
      </c>
      <c r="K82">
        <v>0.115772990660974</v>
      </c>
      <c r="L82">
        <v>0.2497713212752829</v>
      </c>
      <c r="M82">
        <v>0.18208474759998769</v>
      </c>
      <c r="N82">
        <v>6.2560079017498743E-2</v>
      </c>
      <c r="O82">
        <v>9.617029742164343E-2</v>
      </c>
      <c r="P82">
        <v>6.7138836645219885E-2</v>
      </c>
      <c r="Q82">
        <v>4.0597894783625382E-2</v>
      </c>
      <c r="R82">
        <v>3.4259101360953108E-2</v>
      </c>
      <c r="S82">
        <v>0.14846623055681099</v>
      </c>
      <c r="T82">
        <v>4.8652174498460363E-2</v>
      </c>
      <c r="U82">
        <v>0.67513165769497951</v>
      </c>
      <c r="V82">
        <v>0.6935676286348732</v>
      </c>
      <c r="W82">
        <v>1.433154748137986</v>
      </c>
      <c r="X82">
        <v>2.2447223257609481E-2</v>
      </c>
      <c r="Y82">
        <v>1.3685122117598911E-2</v>
      </c>
      <c r="Z82">
        <v>0.34207823879688148</v>
      </c>
      <c r="AA82">
        <v>0.43327732452443313</v>
      </c>
      <c r="AB82">
        <v>9.7339944272251491E-4</v>
      </c>
      <c r="AC82">
        <v>0.52880307791549386</v>
      </c>
      <c r="AD82">
        <v>0.95546301396676547</v>
      </c>
      <c r="AE82">
        <v>0.93815103317901838</v>
      </c>
      <c r="AF82">
        <v>0.27533923023799428</v>
      </c>
      <c r="AG82">
        <v>1.408469406599574</v>
      </c>
      <c r="AH82">
        <v>2.4007456393945521</v>
      </c>
      <c r="AI82">
        <v>0.71868821080332634</v>
      </c>
      <c r="AJ82">
        <v>1.638304170195769</v>
      </c>
      <c r="AK82">
        <v>1.226591570829944</v>
      </c>
      <c r="AL82">
        <v>6.4209205115796264</v>
      </c>
      <c r="AM82">
        <v>1.2687824252896609E-3</v>
      </c>
      <c r="AN82">
        <v>8.687798424672917E-2</v>
      </c>
    </row>
    <row r="83" spans="1:40" x14ac:dyDescent="0.45">
      <c r="A83" s="1" t="s">
        <v>135</v>
      </c>
      <c r="B83">
        <v>0.5319949855111421</v>
      </c>
      <c r="C83">
        <v>6.2204103132646731E-2</v>
      </c>
      <c r="D83">
        <v>1.430712550412977E-2</v>
      </c>
      <c r="E83">
        <v>2.616605382525683E-2</v>
      </c>
      <c r="F83">
        <v>0.20831499297063899</v>
      </c>
      <c r="G83">
        <v>5.8567472321580653E-2</v>
      </c>
      <c r="H83">
        <v>0.44665069354598269</v>
      </c>
      <c r="I83">
        <v>0.40085091005948092</v>
      </c>
      <c r="J83">
        <v>6.3961728401122755E-2</v>
      </c>
      <c r="K83">
        <v>0.1118107959216445</v>
      </c>
      <c r="L83">
        <v>0.21758106148794951</v>
      </c>
      <c r="M83">
        <v>0.1205349503914378</v>
      </c>
      <c r="N83">
        <v>4.0341776650685203E-2</v>
      </c>
      <c r="O83">
        <v>6.3653157958580051E-2</v>
      </c>
      <c r="P83">
        <v>4.6627947058461898E-2</v>
      </c>
      <c r="Q83">
        <v>2.7798538592591709E-2</v>
      </c>
      <c r="R83">
        <v>2.716773488245023E-2</v>
      </c>
      <c r="S83">
        <v>9.7099366394255288E-2</v>
      </c>
      <c r="T83">
        <v>4.4955143130314693E-2</v>
      </c>
      <c r="U83">
        <v>0.48316933525233102</v>
      </c>
      <c r="V83">
        <v>0.6495132892191825</v>
      </c>
      <c r="W83">
        <v>1.3706028519090989</v>
      </c>
      <c r="X83">
        <v>1.9934724147393841E-2</v>
      </c>
      <c r="Y83">
        <v>9.1651172731123248E-3</v>
      </c>
      <c r="Z83">
        <v>0.31599477692345279</v>
      </c>
      <c r="AA83">
        <v>0.32399806760773492</v>
      </c>
      <c r="AB83">
        <v>6.8424762043247907E-4</v>
      </c>
      <c r="AC83">
        <v>0.46939664881875698</v>
      </c>
      <c r="AD83">
        <v>0.9134652300263999</v>
      </c>
      <c r="AE83">
        <v>0.95451771783483497</v>
      </c>
      <c r="AF83">
        <v>0.27408997217385472</v>
      </c>
      <c r="AG83">
        <v>1.2629564561576561</v>
      </c>
      <c r="AH83">
        <v>2.2359066455637588</v>
      </c>
      <c r="AI83">
        <v>0.62946115818916115</v>
      </c>
      <c r="AJ83">
        <v>1.349337432154611</v>
      </c>
      <c r="AK83">
        <v>1.0841701045177741</v>
      </c>
      <c r="AL83">
        <v>5.7708576352368821</v>
      </c>
      <c r="AM83">
        <v>1.1153056444903121E-3</v>
      </c>
      <c r="AN83">
        <v>8.375561776298926E-2</v>
      </c>
    </row>
    <row r="84" spans="1:40" x14ac:dyDescent="0.45">
      <c r="A84" s="1" t="s">
        <v>136</v>
      </c>
      <c r="B84">
        <v>1.262815552278628</v>
      </c>
      <c r="C84">
        <v>0.14731235460010969</v>
      </c>
      <c r="D84">
        <v>3.6131675396518417E-2</v>
      </c>
      <c r="E84">
        <v>6.0089510418392722E-2</v>
      </c>
      <c r="F84">
        <v>0.52795161870908658</v>
      </c>
      <c r="G84">
        <v>0.15083078358919341</v>
      </c>
      <c r="H84">
        <v>0.98171790309272877</v>
      </c>
      <c r="I84">
        <v>0.87845090717556107</v>
      </c>
      <c r="J84">
        <v>0.14887417752879739</v>
      </c>
      <c r="K84">
        <v>0.24581362534019829</v>
      </c>
      <c r="L84">
        <v>0.49461975055170743</v>
      </c>
      <c r="M84">
        <v>0.30306804012919031</v>
      </c>
      <c r="N84">
        <v>0.1025093612704262</v>
      </c>
      <c r="O84">
        <v>0.1600557336999088</v>
      </c>
      <c r="P84">
        <v>0.1150463325231426</v>
      </c>
      <c r="Q84">
        <v>6.8967756344025632E-2</v>
      </c>
      <c r="R84">
        <v>6.3801550294846618E-2</v>
      </c>
      <c r="S84">
        <v>0.24532858103089381</v>
      </c>
      <c r="T84">
        <v>0.10023148228041209</v>
      </c>
      <c r="U84">
        <v>1.1784585900220399</v>
      </c>
      <c r="V84">
        <v>1.441925366637629</v>
      </c>
      <c r="W84">
        <v>3.022535308847941</v>
      </c>
      <c r="X84">
        <v>4.5026612306756537E-2</v>
      </c>
      <c r="Y84">
        <v>2.2937992968914592E-2</v>
      </c>
      <c r="Z84">
        <v>0.70460262597286594</v>
      </c>
      <c r="AA84">
        <v>0.77731168287763497</v>
      </c>
      <c r="AB84">
        <v>1.6803928471161151E-3</v>
      </c>
      <c r="AC84">
        <v>1.0603905371383471</v>
      </c>
      <c r="AD84">
        <v>2.0146334049263559</v>
      </c>
      <c r="AE84">
        <v>2.0651229388272379</v>
      </c>
      <c r="AF84">
        <v>0.59695493814508305</v>
      </c>
      <c r="AG84">
        <v>2.843559190453917</v>
      </c>
      <c r="AH84">
        <v>4.9724972628535067</v>
      </c>
      <c r="AI84">
        <v>1.428341066733315</v>
      </c>
      <c r="AJ84">
        <v>3.1267887938011021</v>
      </c>
      <c r="AK84">
        <v>2.452657688912987</v>
      </c>
      <c r="AL84">
        <v>12.983284240045389</v>
      </c>
      <c r="AM84">
        <v>2.5277238533849928E-3</v>
      </c>
      <c r="AN84">
        <v>0.1842375226934414</v>
      </c>
    </row>
    <row r="85" spans="1:40" x14ac:dyDescent="0.45">
      <c r="A85" s="1" t="s">
        <v>137</v>
      </c>
      <c r="B85">
        <v>1.249515823895522</v>
      </c>
      <c r="C85">
        <v>0.14585146279284569</v>
      </c>
      <c r="D85">
        <v>3.5179294596090913E-2</v>
      </c>
      <c r="E85">
        <v>5.9989367759090417E-2</v>
      </c>
      <c r="F85">
        <v>0.51357336268880627</v>
      </c>
      <c r="G85">
        <v>0.1461312906569219</v>
      </c>
      <c r="H85">
        <v>0.99206549666242438</v>
      </c>
      <c r="I85">
        <v>0.88845021035781147</v>
      </c>
      <c r="J85">
        <v>0.14808461241865781</v>
      </c>
      <c r="K85">
        <v>0.24838790265583821</v>
      </c>
      <c r="L85">
        <v>0.49517032013595769</v>
      </c>
      <c r="M85">
        <v>0.29541016089500111</v>
      </c>
      <c r="N85">
        <v>9.9651595584139621E-2</v>
      </c>
      <c r="O85">
        <v>0.15600925618892181</v>
      </c>
      <c r="P85">
        <v>0.112684869135435</v>
      </c>
      <c r="Q85">
        <v>6.7455858995732837E-2</v>
      </c>
      <c r="R85">
        <v>6.331074323534723E-2</v>
      </c>
      <c r="S85">
        <v>0.23883464094519991</v>
      </c>
      <c r="T85">
        <v>0.1008832780305782</v>
      </c>
      <c r="U85">
        <v>1.1577364283338241</v>
      </c>
      <c r="V85">
        <v>1.453047502515781</v>
      </c>
      <c r="W85">
        <v>3.0515445710762381</v>
      </c>
      <c r="X85">
        <v>4.5156610125474603E-2</v>
      </c>
      <c r="Y85">
        <v>2.2384864536214948E-2</v>
      </c>
      <c r="Z85">
        <v>0.70916657463405897</v>
      </c>
      <c r="AA85">
        <v>0.76695780569406935</v>
      </c>
      <c r="AB85">
        <v>1.6478954584423289E-3</v>
      </c>
      <c r="AC85">
        <v>1.063406854944247</v>
      </c>
      <c r="AD85">
        <v>2.0339109440729568</v>
      </c>
      <c r="AE85">
        <v>2.0962414598119472</v>
      </c>
      <c r="AF85">
        <v>0.60480705227561249</v>
      </c>
      <c r="AG85">
        <v>2.8542842468669871</v>
      </c>
      <c r="AH85">
        <v>5.0083829217929674</v>
      </c>
      <c r="AI85">
        <v>1.430644092297876</v>
      </c>
      <c r="AJ85">
        <v>3.1139307241489842</v>
      </c>
      <c r="AK85">
        <v>2.4586755574837662</v>
      </c>
      <c r="AL85">
        <v>13.03499226400475</v>
      </c>
      <c r="AM85">
        <v>2.532645862702874E-3</v>
      </c>
      <c r="AN85">
        <v>0.1861377567223351</v>
      </c>
    </row>
    <row r="86" spans="1:40" x14ac:dyDescent="0.45">
      <c r="A86" s="1" t="s">
        <v>138</v>
      </c>
      <c r="B86">
        <v>1.2807652008885919</v>
      </c>
      <c r="C86">
        <v>0.158927916803599</v>
      </c>
      <c r="D86">
        <v>4.3320865721327408E-2</v>
      </c>
      <c r="E86">
        <v>7.423515459441811E-2</v>
      </c>
      <c r="F86">
        <v>0.41927423440247091</v>
      </c>
      <c r="G86">
        <v>0.12860188708265971</v>
      </c>
      <c r="H86">
        <v>0.56434119580521114</v>
      </c>
      <c r="I86">
        <v>0.36870618829327267</v>
      </c>
      <c r="J86">
        <v>0.25307130752027351</v>
      </c>
      <c r="K86">
        <v>0.19860173347370139</v>
      </c>
      <c r="L86">
        <v>0.67885702840937701</v>
      </c>
      <c r="M86">
        <v>0.33250926906869138</v>
      </c>
      <c r="N86">
        <v>0.1659918630773346</v>
      </c>
      <c r="O86">
        <v>0.24082519248825571</v>
      </c>
      <c r="P86">
        <v>0.1542214331150665</v>
      </c>
      <c r="Q86">
        <v>0.1148316823427398</v>
      </c>
      <c r="R86">
        <v>0.15530470507846331</v>
      </c>
      <c r="S86">
        <v>1.0572627479183929</v>
      </c>
      <c r="T86">
        <v>0.1705472600292578</v>
      </c>
      <c r="U86">
        <v>2.265477179576215</v>
      </c>
      <c r="V86">
        <v>0.93713096371962057</v>
      </c>
      <c r="W86">
        <v>1.3499975698624711</v>
      </c>
      <c r="X86">
        <v>3.0239969357316921E-2</v>
      </c>
      <c r="Y86">
        <v>8.2804283638033868E-2</v>
      </c>
      <c r="Z86">
        <v>0.46504296653856309</v>
      </c>
      <c r="AA86">
        <v>2.0364136138787532</v>
      </c>
      <c r="AB86">
        <v>3.2665103294931461E-3</v>
      </c>
      <c r="AC86">
        <v>0.69435682930266751</v>
      </c>
      <c r="AD86">
        <v>1.012227099332405</v>
      </c>
      <c r="AE86">
        <v>0.43900326072554657</v>
      </c>
      <c r="AF86">
        <v>0.50515761521658309</v>
      </c>
      <c r="AG86">
        <v>1.0967355705535751</v>
      </c>
      <c r="AH86">
        <v>2.5150594766066279</v>
      </c>
      <c r="AI86">
        <v>10.82704180850464</v>
      </c>
      <c r="AJ86">
        <v>8.9299130907196691</v>
      </c>
      <c r="AK86">
        <v>4.5806946517110099</v>
      </c>
      <c r="AL86">
        <v>34.44922772610758</v>
      </c>
      <c r="AM86">
        <v>2.505979887153563E-3</v>
      </c>
      <c r="AN86">
        <v>0.14666928791858511</v>
      </c>
    </row>
    <row r="87" spans="1:40" x14ac:dyDescent="0.45">
      <c r="A87" s="1" t="s">
        <v>139</v>
      </c>
      <c r="B87">
        <v>0.70356652078829707</v>
      </c>
      <c r="C87">
        <v>8.1199697154442488E-2</v>
      </c>
      <c r="D87">
        <v>2.5649078346302728E-2</v>
      </c>
      <c r="E87">
        <v>2.8337431436861349E-2</v>
      </c>
      <c r="F87">
        <v>0.37924150828338471</v>
      </c>
      <c r="G87">
        <v>0.114056509264945</v>
      </c>
      <c r="H87">
        <v>0.34731672924463258</v>
      </c>
      <c r="I87">
        <v>0.30363939452877331</v>
      </c>
      <c r="J87">
        <v>7.5432468184302798E-2</v>
      </c>
      <c r="K87">
        <v>8.7125963753852106E-2</v>
      </c>
      <c r="L87">
        <v>0.2199879256819201</v>
      </c>
      <c r="M87">
        <v>0.21195110457435609</v>
      </c>
      <c r="N87">
        <v>7.4272306996325657E-2</v>
      </c>
      <c r="O87">
        <v>0.1119565774287188</v>
      </c>
      <c r="P87">
        <v>7.5193375193939677E-2</v>
      </c>
      <c r="Q87">
        <v>4.6005660123973391E-2</v>
      </c>
      <c r="R87">
        <v>3.3798390804837097E-2</v>
      </c>
      <c r="S87">
        <v>0.17441795139160521</v>
      </c>
      <c r="T87">
        <v>3.9365664863988792E-2</v>
      </c>
      <c r="U87">
        <v>0.73677186976746167</v>
      </c>
      <c r="V87">
        <v>0.54946827440359924</v>
      </c>
      <c r="W87">
        <v>1.0968222960970919</v>
      </c>
      <c r="X87">
        <v>1.925525017843438E-2</v>
      </c>
      <c r="Y87">
        <v>1.5786315971915141E-2</v>
      </c>
      <c r="Z87">
        <v>0.27690477806416242</v>
      </c>
      <c r="AA87">
        <v>0.45398866864972409</v>
      </c>
      <c r="AB87">
        <v>1.0790418105183449E-3</v>
      </c>
      <c r="AC87">
        <v>0.45390297104141508</v>
      </c>
      <c r="AD87">
        <v>0.73163518892328205</v>
      </c>
      <c r="AE87">
        <v>0.6403618467779727</v>
      </c>
      <c r="AF87">
        <v>0.19613836588890499</v>
      </c>
      <c r="AG87">
        <v>1.1917499042691799</v>
      </c>
      <c r="AH87">
        <v>1.918676745011729</v>
      </c>
      <c r="AI87">
        <v>0.62838949005332745</v>
      </c>
      <c r="AJ87">
        <v>1.548351286065355</v>
      </c>
      <c r="AK87">
        <v>1.0591195289832931</v>
      </c>
      <c r="AL87">
        <v>5.4149271966144683</v>
      </c>
      <c r="AM87">
        <v>1.103888057514726E-3</v>
      </c>
      <c r="AN87">
        <v>6.5582673422269533E-2</v>
      </c>
    </row>
    <row r="88" spans="1:40" x14ac:dyDescent="0.45">
      <c r="A88" s="1" t="s">
        <v>140</v>
      </c>
      <c r="B88">
        <v>0.46809095641168241</v>
      </c>
      <c r="C88">
        <v>5.4635185664301852E-2</v>
      </c>
      <c r="D88">
        <v>1.320012408342954E-2</v>
      </c>
      <c r="E88">
        <v>2.2453217554944029E-2</v>
      </c>
      <c r="F88">
        <v>0.1927226958807598</v>
      </c>
      <c r="G88">
        <v>5.4859441398689909E-2</v>
      </c>
      <c r="H88">
        <v>0.37087378169817009</v>
      </c>
      <c r="I88">
        <v>0.33211120639943681</v>
      </c>
      <c r="J88">
        <v>5.5446107339826259E-2</v>
      </c>
      <c r="K88">
        <v>9.2857946520031515E-2</v>
      </c>
      <c r="L88">
        <v>0.18528479251978891</v>
      </c>
      <c r="M88">
        <v>0.1108325213207685</v>
      </c>
      <c r="N88">
        <v>3.7397599040072921E-2</v>
      </c>
      <c r="O88">
        <v>5.8531920194364782E-2</v>
      </c>
      <c r="P88">
        <v>4.2256657285927021E-2</v>
      </c>
      <c r="Q88">
        <v>2.5299473286781751E-2</v>
      </c>
      <c r="R88">
        <v>2.3710578768938329E-2</v>
      </c>
      <c r="S88">
        <v>8.9617586115037215E-2</v>
      </c>
      <c r="T88">
        <v>3.7728987077650038E-2</v>
      </c>
      <c r="U88">
        <v>0.43401877480495321</v>
      </c>
      <c r="V88">
        <v>0.54335618537288077</v>
      </c>
      <c r="W88">
        <v>1.140893538308777</v>
      </c>
      <c r="X88">
        <v>1.689393428556667E-2</v>
      </c>
      <c r="Y88">
        <v>8.3973920147879799E-3</v>
      </c>
      <c r="Z88">
        <v>0.26521940701811147</v>
      </c>
      <c r="AA88">
        <v>0.28739694930469922</v>
      </c>
      <c r="AB88">
        <v>6.1788316391576134E-4</v>
      </c>
      <c r="AC88">
        <v>0.39784209991059061</v>
      </c>
      <c r="AD88">
        <v>0.76042879112659456</v>
      </c>
      <c r="AE88">
        <v>0.78331737646886523</v>
      </c>
      <c r="AF88">
        <v>0.2260440979638855</v>
      </c>
      <c r="AG88">
        <v>1.067748665264739</v>
      </c>
      <c r="AH88">
        <v>1.8729375656594021</v>
      </c>
      <c r="AI88">
        <v>0.53529778354323021</v>
      </c>
      <c r="AJ88">
        <v>1.1657853247571619</v>
      </c>
      <c r="AK88">
        <v>0.91987574549816076</v>
      </c>
      <c r="AL88">
        <v>4.8761114584902039</v>
      </c>
      <c r="AM88">
        <v>9.4759773142136282E-4</v>
      </c>
      <c r="AN88">
        <v>6.9587264542972677E-2</v>
      </c>
    </row>
    <row r="89" spans="1:40" x14ac:dyDescent="0.45">
      <c r="A89" s="1" t="s">
        <v>141</v>
      </c>
      <c r="B89">
        <v>9.8494910635750305E-2</v>
      </c>
      <c r="C89">
        <v>1.175384622498055E-2</v>
      </c>
      <c r="D89">
        <v>1.151133977051519E-3</v>
      </c>
      <c r="E89">
        <v>6.2396610975965624E-3</v>
      </c>
      <c r="F89">
        <v>1.5472911113030931E-2</v>
      </c>
      <c r="G89">
        <v>2.6954160001565982E-3</v>
      </c>
      <c r="H89">
        <v>0.13687478009832699</v>
      </c>
      <c r="I89">
        <v>0.12463459711438341</v>
      </c>
      <c r="J89">
        <v>1.3880603156063129E-2</v>
      </c>
      <c r="K89">
        <v>3.4223659361242831E-2</v>
      </c>
      <c r="L89">
        <v>5.5368968998341553E-2</v>
      </c>
      <c r="M89">
        <v>1.061922782052944E-2</v>
      </c>
      <c r="N89">
        <v>2.8118271117482541E-3</v>
      </c>
      <c r="O89">
        <v>5.6017573926380113E-3</v>
      </c>
      <c r="P89">
        <v>5.6213415523033178E-3</v>
      </c>
      <c r="Q89">
        <v>3.0892867224877E-3</v>
      </c>
      <c r="R89">
        <v>5.5043217729301014E-3</v>
      </c>
      <c r="S89">
        <v>7.7360944244980823E-3</v>
      </c>
      <c r="T89">
        <v>1.27949810222341E-2</v>
      </c>
      <c r="U89">
        <v>6.76883062695397E-2</v>
      </c>
      <c r="V89">
        <v>0.18915611966969451</v>
      </c>
      <c r="W89">
        <v>0.41310760946872149</v>
      </c>
      <c r="X89">
        <v>5.2732442177462584E-3</v>
      </c>
      <c r="Y89">
        <v>8.8087601160014408E-4</v>
      </c>
      <c r="Z89">
        <v>8.9893048903550807E-2</v>
      </c>
      <c r="AA89">
        <v>5.4309263930681931E-2</v>
      </c>
      <c r="AB89">
        <v>8.7921304876930099E-5</v>
      </c>
      <c r="AC89">
        <v>0.1240548419654378</v>
      </c>
      <c r="AD89">
        <v>0.27518201989832258</v>
      </c>
      <c r="AE89">
        <v>0.31518786519490222</v>
      </c>
      <c r="AF89">
        <v>8.777736009335918E-2</v>
      </c>
      <c r="AG89">
        <v>0.34035287597823449</v>
      </c>
      <c r="AH89">
        <v>0.64510931401148042</v>
      </c>
      <c r="AI89">
        <v>0.1619708708907201</v>
      </c>
      <c r="AJ89">
        <v>0.30239188290460262</v>
      </c>
      <c r="AK89">
        <v>0.28414084056874761</v>
      </c>
      <c r="AL89">
        <v>1.5619868562152299</v>
      </c>
      <c r="AM89">
        <v>2.8910580622940599E-4</v>
      </c>
      <c r="AN89">
        <v>2.5565572814211238E-2</v>
      </c>
    </row>
    <row r="90" spans="1:40" x14ac:dyDescent="0.45">
      <c r="A90" s="1" t="s">
        <v>142</v>
      </c>
      <c r="B90">
        <v>2.7765996658452972</v>
      </c>
      <c r="C90">
        <v>0.29169210222555669</v>
      </c>
      <c r="D90">
        <v>5.8514525798673771E-2</v>
      </c>
      <c r="E90">
        <v>4.4645697294872812E-2</v>
      </c>
      <c r="F90">
        <v>1.3697096709334191</v>
      </c>
      <c r="G90">
        <v>0.21719432917303061</v>
      </c>
      <c r="H90">
        <v>2.1310292817233489</v>
      </c>
      <c r="I90">
        <v>1.9495634965899651</v>
      </c>
      <c r="J90">
        <v>0.71629852219011036</v>
      </c>
      <c r="K90">
        <v>1.593476946646126</v>
      </c>
      <c r="L90">
        <v>1.0379512979189141</v>
      </c>
      <c r="M90">
        <v>0.52655105043220252</v>
      </c>
      <c r="N90">
        <v>0.1558529674733839</v>
      </c>
      <c r="O90">
        <v>0.25296468032733549</v>
      </c>
      <c r="P90">
        <v>0.28888042387269952</v>
      </c>
      <c r="Q90">
        <v>0.15554221359088549</v>
      </c>
      <c r="R90">
        <v>0.24565734831164901</v>
      </c>
      <c r="S90">
        <v>0.33328316142001768</v>
      </c>
      <c r="T90">
        <v>0.1777416856535633</v>
      </c>
      <c r="U90">
        <v>33.209800025523933</v>
      </c>
      <c r="V90">
        <v>17.30447370847439</v>
      </c>
      <c r="W90">
        <v>24.6764463280653</v>
      </c>
      <c r="X90">
        <v>7.4807269056606771E-2</v>
      </c>
      <c r="Y90">
        <v>3.0717459623614728E-2</v>
      </c>
      <c r="Z90">
        <v>1.1761645698801111</v>
      </c>
      <c r="AA90">
        <v>0.923073011071466</v>
      </c>
      <c r="AB90">
        <v>3.261110421603501E-3</v>
      </c>
      <c r="AC90">
        <v>0.66545498756722876</v>
      </c>
      <c r="AD90">
        <v>7.3979814632280627</v>
      </c>
      <c r="AE90">
        <v>0.47150249655211468</v>
      </c>
      <c r="AF90">
        <v>0.97890933142983083</v>
      </c>
      <c r="AG90">
        <v>3.1309539816209702</v>
      </c>
      <c r="AH90">
        <v>5.0475109816518193</v>
      </c>
      <c r="AI90">
        <v>1.486554188155693</v>
      </c>
      <c r="AJ90">
        <v>4.3722925677771176</v>
      </c>
      <c r="AK90">
        <v>4.7961632907001794</v>
      </c>
      <c r="AL90">
        <v>33.837671236285487</v>
      </c>
      <c r="AM90">
        <v>5.1695968441273568E-3</v>
      </c>
      <c r="AN90">
        <v>0.31829896445640993</v>
      </c>
    </row>
    <row r="91" spans="1:40" x14ac:dyDescent="0.45">
      <c r="A91" s="1" t="s">
        <v>143</v>
      </c>
      <c r="B91">
        <v>0.98132834707060401</v>
      </c>
      <c r="C91">
        <v>0.11351144095376051</v>
      </c>
      <c r="D91">
        <v>3.4166241395259991E-2</v>
      </c>
      <c r="E91">
        <v>4.1023544010501442E-2</v>
      </c>
      <c r="F91">
        <v>0.50415381484542809</v>
      </c>
      <c r="G91">
        <v>0.1503324583975143</v>
      </c>
      <c r="H91">
        <v>0.54263562770677909</v>
      </c>
      <c r="I91">
        <v>0.47767510357658832</v>
      </c>
      <c r="J91">
        <v>0.1074023797001365</v>
      </c>
      <c r="K91">
        <v>0.1360487289508393</v>
      </c>
      <c r="L91">
        <v>0.32304211435403729</v>
      </c>
      <c r="M91">
        <v>0.28306260496658742</v>
      </c>
      <c r="N91">
        <v>9.8591608564158981E-2</v>
      </c>
      <c r="O91">
        <v>0.14951405640702209</v>
      </c>
      <c r="P91">
        <v>0.1016441042514675</v>
      </c>
      <c r="Q91">
        <v>6.195820683465178E-2</v>
      </c>
      <c r="R91">
        <v>4.7651319101074528E-2</v>
      </c>
      <c r="S91">
        <v>0.23227551627658979</v>
      </c>
      <c r="T91">
        <v>5.9710596626565859E-2</v>
      </c>
      <c r="U91">
        <v>1.00426071323065</v>
      </c>
      <c r="V91">
        <v>0.84041019287097074</v>
      </c>
      <c r="W91">
        <v>1.7010136886943299</v>
      </c>
      <c r="X91">
        <v>2.8556962105487822E-2</v>
      </c>
      <c r="Y91">
        <v>2.1142084962181611E-2</v>
      </c>
      <c r="Z91">
        <v>0.41994258754954861</v>
      </c>
      <c r="AA91">
        <v>0.62712156277452713</v>
      </c>
      <c r="AB91">
        <v>1.4633994809476101E-3</v>
      </c>
      <c r="AC91">
        <v>0.67300615355178195</v>
      </c>
      <c r="AD91">
        <v>1.134409484857025</v>
      </c>
      <c r="AE91">
        <v>1.0419122257481761</v>
      </c>
      <c r="AF91">
        <v>0.31335171277865131</v>
      </c>
      <c r="AG91">
        <v>1.7766730872960039</v>
      </c>
      <c r="AH91">
        <v>2.9244540076486518</v>
      </c>
      <c r="AI91">
        <v>0.92527421116831388</v>
      </c>
      <c r="AJ91">
        <v>2.2160999844310489</v>
      </c>
      <c r="AK91">
        <v>1.566855332850309</v>
      </c>
      <c r="AL91">
        <v>8.0828733846161054</v>
      </c>
      <c r="AM91">
        <v>1.6284391996549089E-3</v>
      </c>
      <c r="AN91">
        <v>0.102279414430898</v>
      </c>
    </row>
    <row r="92" spans="1:40" x14ac:dyDescent="0.45">
      <c r="A92" s="1" t="s">
        <v>144</v>
      </c>
      <c r="B92">
        <v>0.4638020154246848</v>
      </c>
      <c r="C92">
        <v>5.3577948124846439E-2</v>
      </c>
      <c r="D92">
        <v>1.6593585068996001E-2</v>
      </c>
      <c r="E92">
        <v>1.8973624570818168E-2</v>
      </c>
      <c r="F92">
        <v>0.24514940418119521</v>
      </c>
      <c r="G92">
        <v>7.347586794273267E-2</v>
      </c>
      <c r="H92">
        <v>0.24034052715650739</v>
      </c>
      <c r="I92">
        <v>0.2107575870583431</v>
      </c>
      <c r="J92">
        <v>5.0154582092840357E-2</v>
      </c>
      <c r="K92">
        <v>6.0276055781323952E-2</v>
      </c>
      <c r="L92">
        <v>0.14818907780978621</v>
      </c>
      <c r="M92">
        <v>0.13726382844769819</v>
      </c>
      <c r="N92">
        <v>4.7982946841734042E-2</v>
      </c>
      <c r="O92">
        <v>7.2504377312713753E-2</v>
      </c>
      <c r="P92">
        <v>4.893590290627918E-2</v>
      </c>
      <c r="Q92">
        <v>2.9895366120246351E-2</v>
      </c>
      <c r="R92">
        <v>2.238010602714554E-2</v>
      </c>
      <c r="S92">
        <v>0.11282726542123001</v>
      </c>
      <c r="T92">
        <v>2.68900456905205E-2</v>
      </c>
      <c r="U92">
        <v>0.48111805054150408</v>
      </c>
      <c r="V92">
        <v>0.37669539580922518</v>
      </c>
      <c r="W92">
        <v>0.75652356511266894</v>
      </c>
      <c r="X92">
        <v>1.3025855944027239E-2</v>
      </c>
      <c r="Y92">
        <v>1.0235140342604721E-2</v>
      </c>
      <c r="Z92">
        <v>0.18913508909331159</v>
      </c>
      <c r="AA92">
        <v>0.29808370101308229</v>
      </c>
      <c r="AB92">
        <v>7.0317687480913661E-4</v>
      </c>
      <c r="AC92">
        <v>0.30702541296532421</v>
      </c>
      <c r="AD92">
        <v>0.50458976564039415</v>
      </c>
      <c r="AE92">
        <v>0.45122963793790799</v>
      </c>
      <c r="AF92">
        <v>0.13707819503374841</v>
      </c>
      <c r="AG92">
        <v>0.80800229117041833</v>
      </c>
      <c r="AH92">
        <v>1.313388142959768</v>
      </c>
      <c r="AI92">
        <v>0.42378962671939668</v>
      </c>
      <c r="AJ92">
        <v>1.031743236064113</v>
      </c>
      <c r="AK92">
        <v>0.71571440744478898</v>
      </c>
      <c r="AL92">
        <v>3.6733054720273008</v>
      </c>
      <c r="AM92">
        <v>7.4505852598671213E-4</v>
      </c>
      <c r="AN92">
        <v>4.5346586541667983E-2</v>
      </c>
    </row>
    <row r="93" spans="1:40" x14ac:dyDescent="0.45">
      <c r="A93" s="1" t="s">
        <v>145</v>
      </c>
      <c r="B93">
        <v>0.35299129404319191</v>
      </c>
      <c r="C93">
        <v>4.1572172190433847E-2</v>
      </c>
      <c r="D93">
        <v>7.609917120607255E-3</v>
      </c>
      <c r="E93">
        <v>1.9116100629813362E-2</v>
      </c>
      <c r="F93">
        <v>0.1091827960474985</v>
      </c>
      <c r="G93">
        <v>2.8615924191370441E-2</v>
      </c>
      <c r="H93">
        <v>0.36448881319354193</v>
      </c>
      <c r="I93">
        <v>0.32937096851050368</v>
      </c>
      <c r="J93">
        <v>4.5003364856780748E-2</v>
      </c>
      <c r="K93">
        <v>9.1192246171817384E-2</v>
      </c>
      <c r="L93">
        <v>0.16333826704635199</v>
      </c>
      <c r="M93">
        <v>6.5270386271062353E-2</v>
      </c>
      <c r="N93">
        <v>2.091193994545661E-2</v>
      </c>
      <c r="O93">
        <v>3.4460842620250731E-2</v>
      </c>
      <c r="P93">
        <v>2.7152195595556879E-2</v>
      </c>
      <c r="Q93">
        <v>1.5858059838851361E-2</v>
      </c>
      <c r="R93">
        <v>1.8622957760879851E-2</v>
      </c>
      <c r="S93">
        <v>5.1550794509383623E-2</v>
      </c>
      <c r="T93">
        <v>3.5451621661457801E-2</v>
      </c>
      <c r="U93">
        <v>0.29322516781833202</v>
      </c>
      <c r="V93">
        <v>0.51760508595819577</v>
      </c>
      <c r="W93">
        <v>1.109791050864845</v>
      </c>
      <c r="X93">
        <v>1.521693087492133E-2</v>
      </c>
      <c r="Y93">
        <v>5.0552835991580763E-3</v>
      </c>
      <c r="Z93">
        <v>0.24913772793179789</v>
      </c>
      <c r="AA93">
        <v>0.20784283370649401</v>
      </c>
      <c r="AB93">
        <v>4.0527610946585472E-4</v>
      </c>
      <c r="AC93">
        <v>0.35816671539266431</v>
      </c>
      <c r="AD93">
        <v>0.7394639401510259</v>
      </c>
      <c r="AE93">
        <v>0.80744882423278475</v>
      </c>
      <c r="AF93">
        <v>0.22842785138280169</v>
      </c>
      <c r="AG93">
        <v>0.9719445376052358</v>
      </c>
      <c r="AH93">
        <v>1.7742165699448651</v>
      </c>
      <c r="AI93">
        <v>0.47478598308547731</v>
      </c>
      <c r="AJ93">
        <v>0.96142023411978872</v>
      </c>
      <c r="AK93">
        <v>0.82425627134864532</v>
      </c>
      <c r="AL93">
        <v>4.449685214361895</v>
      </c>
      <c r="AM93">
        <v>8.4391010963475398E-4</v>
      </c>
      <c r="AN93">
        <v>6.8221575632540818E-2</v>
      </c>
    </row>
    <row r="94" spans="1:40" x14ac:dyDescent="0.45">
      <c r="A94" s="1" t="s">
        <v>146</v>
      </c>
      <c r="B94">
        <v>0.80566034123671337</v>
      </c>
      <c r="C94">
        <v>9.5037258220326576E-2</v>
      </c>
      <c r="D94">
        <v>1.6397965008579599E-2</v>
      </c>
      <c r="E94">
        <v>4.4534524519768449E-2</v>
      </c>
      <c r="F94">
        <v>0.234227443312536</v>
      </c>
      <c r="G94">
        <v>6.0031295788251053E-2</v>
      </c>
      <c r="H94">
        <v>0.86701963489410094</v>
      </c>
      <c r="I94">
        <v>0.78442984371699565</v>
      </c>
      <c r="J94">
        <v>0.1040360980724947</v>
      </c>
      <c r="K94">
        <v>0.21690021595759779</v>
      </c>
      <c r="L94">
        <v>0.3825777606656558</v>
      </c>
      <c r="M94">
        <v>0.1413904040398509</v>
      </c>
      <c r="N94">
        <v>4.4710434819355938E-2</v>
      </c>
      <c r="O94">
        <v>7.4645096507954256E-2</v>
      </c>
      <c r="P94">
        <v>6.0019726624927119E-2</v>
      </c>
      <c r="Q94">
        <v>3.4860601259460368E-2</v>
      </c>
      <c r="R94">
        <v>4.281216710177365E-2</v>
      </c>
      <c r="S94">
        <v>0.1110206592551356</v>
      </c>
      <c r="T94">
        <v>8.3812550970283783E-2</v>
      </c>
      <c r="U94">
        <v>0.6551429644803487</v>
      </c>
      <c r="V94">
        <v>1.2260318869242739</v>
      </c>
      <c r="W94">
        <v>2.6362492879175572</v>
      </c>
      <c r="X94">
        <v>3.5756515227119659E-2</v>
      </c>
      <c r="Y94">
        <v>1.10091983998124E-2</v>
      </c>
      <c r="Z94">
        <v>0.58897197708420013</v>
      </c>
      <c r="AA94">
        <v>0.47069706667495192</v>
      </c>
      <c r="AB94">
        <v>8.9987030192096857E-4</v>
      </c>
      <c r="AC94">
        <v>0.84155133514999436</v>
      </c>
      <c r="AD94">
        <v>1.756481794775189</v>
      </c>
      <c r="AE94">
        <v>1.93265283786756</v>
      </c>
      <c r="AF94">
        <v>0.54536149965222713</v>
      </c>
      <c r="AG94">
        <v>2.287392402804695</v>
      </c>
      <c r="AH94">
        <v>4.1992567167339807</v>
      </c>
      <c r="AI94">
        <v>1.1130884050363989</v>
      </c>
      <c r="AJ94">
        <v>2.2284014512486339</v>
      </c>
      <c r="AK94">
        <v>1.9353320388452999</v>
      </c>
      <c r="AL94">
        <v>10.475774589286489</v>
      </c>
      <c r="AM94">
        <v>1.9796713383123752E-3</v>
      </c>
      <c r="AN94">
        <v>0.1622272770092581</v>
      </c>
    </row>
    <row r="95" spans="1:40" x14ac:dyDescent="0.45">
      <c r="A95" s="1" t="s">
        <v>147</v>
      </c>
      <c r="B95">
        <v>1.177130742925802</v>
      </c>
      <c r="C95">
        <v>0.13761446336396169</v>
      </c>
      <c r="D95">
        <v>3.1801271119532418E-2</v>
      </c>
      <c r="E95">
        <v>5.7762500733243689E-2</v>
      </c>
      <c r="F95">
        <v>0.46315779031026683</v>
      </c>
      <c r="G95">
        <v>0.13037558815360101</v>
      </c>
      <c r="H95">
        <v>0.98307215847295326</v>
      </c>
      <c r="I95">
        <v>0.88209452491577367</v>
      </c>
      <c r="J95">
        <v>0.14132997655680149</v>
      </c>
      <c r="K95">
        <v>0.24609794997187229</v>
      </c>
      <c r="L95">
        <v>0.47998237263471122</v>
      </c>
      <c r="M95">
        <v>0.2678312310463975</v>
      </c>
      <c r="N95">
        <v>8.9711800790420571E-2</v>
      </c>
      <c r="O95">
        <v>0.14143926615682381</v>
      </c>
      <c r="P95">
        <v>0.10346249852563411</v>
      </c>
      <c r="Q95">
        <v>6.1707269624300981E-2</v>
      </c>
      <c r="R95">
        <v>6.006759938060461E-2</v>
      </c>
      <c r="S95">
        <v>0.21583570940432231</v>
      </c>
      <c r="T95">
        <v>9.9040208353744275E-2</v>
      </c>
      <c r="U95">
        <v>1.071192519417018</v>
      </c>
      <c r="V95">
        <v>1.430522317891624</v>
      </c>
      <c r="W95">
        <v>3.0173440567092329</v>
      </c>
      <c r="X95">
        <v>4.3956567346589023E-2</v>
      </c>
      <c r="Y95">
        <v>2.0358012873588752E-2</v>
      </c>
      <c r="Z95">
        <v>0.69616907649421567</v>
      </c>
      <c r="AA95">
        <v>0.71744851886196881</v>
      </c>
      <c r="AB95">
        <v>1.5177501978185029E-3</v>
      </c>
      <c r="AC95">
        <v>1.0350422430849651</v>
      </c>
      <c r="AD95">
        <v>2.0109819451610189</v>
      </c>
      <c r="AE95">
        <v>2.0986958355258718</v>
      </c>
      <c r="AF95">
        <v>0.60290386410531216</v>
      </c>
      <c r="AG95">
        <v>2.7842468032471182</v>
      </c>
      <c r="AH95">
        <v>4.9250613586468921</v>
      </c>
      <c r="AI95">
        <v>1.38841480890849</v>
      </c>
      <c r="AJ95">
        <v>2.9805773671783098</v>
      </c>
      <c r="AK95">
        <v>2.390877586699848</v>
      </c>
      <c r="AL95">
        <v>12.721471103411201</v>
      </c>
      <c r="AM95">
        <v>2.4598473697520461E-3</v>
      </c>
      <c r="AN95">
        <v>0.18435472469016431</v>
      </c>
    </row>
    <row r="96" spans="1:40" x14ac:dyDescent="0.45">
      <c r="A96" s="1" t="s">
        <v>148</v>
      </c>
      <c r="B96">
        <v>4.837285491689947</v>
      </c>
      <c r="C96">
        <v>0.3917259455556838</v>
      </c>
      <c r="D96">
        <v>3.6429017825833507E-2</v>
      </c>
      <c r="E96">
        <v>0.2134755661515558</v>
      </c>
      <c r="F96">
        <v>0.53898229544725729</v>
      </c>
      <c r="G96">
        <v>5.3816817208568513E-2</v>
      </c>
      <c r="H96">
        <v>26.041307125479641</v>
      </c>
      <c r="I96">
        <v>7.8524740550702292</v>
      </c>
      <c r="J96">
        <v>0.31368231738547619</v>
      </c>
      <c r="K96">
        <v>0.79079514722592315</v>
      </c>
      <c r="L96">
        <v>5.3305258104434046</v>
      </c>
      <c r="M96">
        <v>0.32305971432380531</v>
      </c>
      <c r="N96">
        <v>0.1297355730805958</v>
      </c>
      <c r="O96">
        <v>0.1393382870072335</v>
      </c>
      <c r="P96">
        <v>0.25473633249345912</v>
      </c>
      <c r="Q96">
        <v>9.5921519869463956E-2</v>
      </c>
      <c r="R96">
        <v>0.1133815652879689</v>
      </c>
      <c r="S96">
        <v>10.033533407338849</v>
      </c>
      <c r="T96">
        <v>0.14774006559793471</v>
      </c>
      <c r="U96">
        <v>1.1027600408219049</v>
      </c>
      <c r="V96">
        <v>13.67856639698244</v>
      </c>
      <c r="W96">
        <v>16.18438664542316</v>
      </c>
      <c r="X96">
        <v>7.2717604768032268E-2</v>
      </c>
      <c r="Y96">
        <v>2.1938712993863779E-2</v>
      </c>
      <c r="Z96">
        <v>1.243603484325962</v>
      </c>
      <c r="AA96">
        <v>0.69149278831621375</v>
      </c>
      <c r="AB96">
        <v>2.020021255934069E-3</v>
      </c>
      <c r="AC96">
        <v>0.94598628885252911</v>
      </c>
      <c r="AD96">
        <v>1.5592312908235</v>
      </c>
      <c r="AE96">
        <v>1.241733107492661</v>
      </c>
      <c r="AF96">
        <v>0.48366665332806519</v>
      </c>
      <c r="AG96">
        <v>4.2006536603112146</v>
      </c>
      <c r="AH96">
        <v>11.42517380022038</v>
      </c>
      <c r="AI96">
        <v>1.3778370972607481</v>
      </c>
      <c r="AJ96">
        <v>604.81774390470162</v>
      </c>
      <c r="AK96">
        <v>272.56444286947283</v>
      </c>
      <c r="AL96">
        <v>32.177620127092283</v>
      </c>
      <c r="AM96">
        <v>7.4921036893659566E-3</v>
      </c>
      <c r="AN96">
        <v>0.30774768705099709</v>
      </c>
    </row>
    <row r="97" spans="1:40" x14ac:dyDescent="0.45">
      <c r="A97" s="1" t="s">
        <v>149</v>
      </c>
      <c r="B97">
        <v>0.55986477215136976</v>
      </c>
      <c r="C97">
        <v>6.2582943076051972E-2</v>
      </c>
      <c r="D97">
        <v>9.1179676254470043E-3</v>
      </c>
      <c r="E97">
        <v>5.2303863856753341E-2</v>
      </c>
      <c r="F97">
        <v>0.15510154737029699</v>
      </c>
      <c r="G97">
        <v>2.7179891020470671E-2</v>
      </c>
      <c r="H97">
        <v>0.97520051316430834</v>
      </c>
      <c r="I97">
        <v>0.73959669361050007</v>
      </c>
      <c r="J97">
        <v>5.8046722549025952E-2</v>
      </c>
      <c r="K97">
        <v>0.24730343982367911</v>
      </c>
      <c r="L97">
        <v>0.4154153836877526</v>
      </c>
      <c r="M97">
        <v>0.1064677463571327</v>
      </c>
      <c r="N97">
        <v>2.7688908984780151E-2</v>
      </c>
      <c r="O97">
        <v>5.048809976015714E-2</v>
      </c>
      <c r="P97">
        <v>4.8690932928737912E-2</v>
      </c>
      <c r="Q97">
        <v>2.7383651752489739E-2</v>
      </c>
      <c r="R97">
        <v>2.7380302881469962E-2</v>
      </c>
      <c r="S97">
        <v>0.16341250374154359</v>
      </c>
      <c r="T97">
        <v>0.17893439858474111</v>
      </c>
      <c r="U97">
        <v>0.39139879709292558</v>
      </c>
      <c r="V97">
        <v>1.5002417564362009</v>
      </c>
      <c r="W97">
        <v>2.367599091328926</v>
      </c>
      <c r="X97">
        <v>7.8671006350871389E-2</v>
      </c>
      <c r="Y97">
        <v>6.9900427058146846E-3</v>
      </c>
      <c r="Z97">
        <v>1.352030897757426</v>
      </c>
      <c r="AA97">
        <v>0.32214690676409868</v>
      </c>
      <c r="AB97">
        <v>7.2568723576429267E-4</v>
      </c>
      <c r="AC97">
        <v>0.2405537791192843</v>
      </c>
      <c r="AD97">
        <v>1.0125905063410741</v>
      </c>
      <c r="AE97">
        <v>0.41310163091139762</v>
      </c>
      <c r="AF97">
        <v>123.0499097212505</v>
      </c>
      <c r="AG97">
        <v>2.1977301531769489</v>
      </c>
      <c r="AH97">
        <v>5.4936309298433876</v>
      </c>
      <c r="AI97">
        <v>111.7281528474624</v>
      </c>
      <c r="AJ97">
        <v>23.794462542141051</v>
      </c>
      <c r="AK97">
        <v>213.69895922813001</v>
      </c>
      <c r="AL97">
        <v>4.952883983921895</v>
      </c>
      <c r="AM97">
        <v>1.3389503145318389E-3</v>
      </c>
      <c r="AN97">
        <v>7.4714852727792352E-2</v>
      </c>
    </row>
    <row r="98" spans="1:40" x14ac:dyDescent="0.45">
      <c r="A98" s="1" t="s">
        <v>150</v>
      </c>
      <c r="B98">
        <v>6.7485890904490239E-2</v>
      </c>
      <c r="C98">
        <v>7.4772605002093933E-3</v>
      </c>
      <c r="D98">
        <v>8.7819678267676967E-4</v>
      </c>
      <c r="E98">
        <v>3.6049479965908331E-3</v>
      </c>
      <c r="F98">
        <v>2.966232015674734E-2</v>
      </c>
      <c r="G98">
        <v>6.664812628811208E-3</v>
      </c>
      <c r="H98">
        <v>7.2530218482429687E-2</v>
      </c>
      <c r="I98">
        <v>6.2799828486440765E-2</v>
      </c>
      <c r="J98">
        <v>5.0590963894000546E-3</v>
      </c>
      <c r="K98">
        <v>2.4795570461505191E-2</v>
      </c>
      <c r="L98">
        <v>4.3719035655192771E-2</v>
      </c>
      <c r="M98">
        <v>1.1908666004737341E-2</v>
      </c>
      <c r="N98">
        <v>3.294839588362655E-3</v>
      </c>
      <c r="O98">
        <v>5.8074637546058506E-3</v>
      </c>
      <c r="P98">
        <v>5.6108034150376147E-3</v>
      </c>
      <c r="Q98">
        <v>2.762617584048852E-3</v>
      </c>
      <c r="R98">
        <v>2.5848306091596318E-3</v>
      </c>
      <c r="S98">
        <v>1.008994940820581E-2</v>
      </c>
      <c r="T98">
        <v>24.95032960020681</v>
      </c>
      <c r="U98">
        <v>2.445359108339518E-2</v>
      </c>
      <c r="V98">
        <v>8.3673313618913767E-2</v>
      </c>
      <c r="W98">
        <v>0.146023219731059</v>
      </c>
      <c r="X98">
        <v>2.0992770003917249E-3</v>
      </c>
      <c r="Y98">
        <v>9.0762817954072067E-4</v>
      </c>
      <c r="Z98">
        <v>3.5857711454365837E-2</v>
      </c>
      <c r="AA98">
        <v>2.980708036740012E-2</v>
      </c>
      <c r="AB98">
        <v>5.2085329735995263E-5</v>
      </c>
      <c r="AC98">
        <v>2.9682818945742449E-2</v>
      </c>
      <c r="AD98">
        <v>0.21562393128589741</v>
      </c>
      <c r="AE98">
        <v>4.7918436287265123E-2</v>
      </c>
      <c r="AF98">
        <v>6.8024592602587905E-2</v>
      </c>
      <c r="AG98">
        <v>0.24522222350251019</v>
      </c>
      <c r="AH98">
        <v>44.009465515347493</v>
      </c>
      <c r="AI98">
        <v>17.22323312279045</v>
      </c>
      <c r="AJ98">
        <v>229.5327755927288</v>
      </c>
      <c r="AK98">
        <v>62.139308570053259</v>
      </c>
      <c r="AL98">
        <v>0.41041039613033409</v>
      </c>
      <c r="AM98">
        <v>1.192056188611555E-4</v>
      </c>
      <c r="AN98">
        <v>9.4933855208414099E-3</v>
      </c>
    </row>
    <row r="99" spans="1:40" x14ac:dyDescent="0.45">
      <c r="A99" s="1" t="s">
        <v>151</v>
      </c>
      <c r="B99">
        <v>0.10753948383160961</v>
      </c>
      <c r="C99">
        <v>9.9813822537219883E-3</v>
      </c>
      <c r="D99">
        <v>2.1059800770604912E-3</v>
      </c>
      <c r="E99">
        <v>5.4864356630903964E-3</v>
      </c>
      <c r="F99">
        <v>9.3243898682533674E-2</v>
      </c>
      <c r="G99">
        <v>2.6812299040898251E-2</v>
      </c>
      <c r="H99">
        <v>4.7534335786290537E-2</v>
      </c>
      <c r="I99">
        <v>4.0026213818005738E-2</v>
      </c>
      <c r="J99">
        <v>8.5646001421249198E-3</v>
      </c>
      <c r="K99">
        <v>1.8754515008832909E-2</v>
      </c>
      <c r="L99">
        <v>8.6248275292819448E-2</v>
      </c>
      <c r="M99">
        <v>3.832431898079449E-2</v>
      </c>
      <c r="N99">
        <v>1.172296139816339E-2</v>
      </c>
      <c r="O99">
        <v>1.6346982475994871E-2</v>
      </c>
      <c r="P99">
        <v>1.507546748322453E-2</v>
      </c>
      <c r="Q99">
        <v>6.7388025409758964E-3</v>
      </c>
      <c r="R99">
        <v>5.2809956574934704E-3</v>
      </c>
      <c r="S99">
        <v>2.7996199807146089E-2</v>
      </c>
      <c r="T99">
        <v>12.341640436390261</v>
      </c>
      <c r="U99">
        <v>3.9143675052674E-2</v>
      </c>
      <c r="V99">
        <v>5.5543405866190033E-2</v>
      </c>
      <c r="W99">
        <v>0.11157377973259699</v>
      </c>
      <c r="X99">
        <v>1.7825655356039189E-3</v>
      </c>
      <c r="Y99">
        <v>2.1191231502561449E-3</v>
      </c>
      <c r="Z99">
        <v>2.95504551775253E-2</v>
      </c>
      <c r="AA99">
        <v>5.5682177056766577E-2</v>
      </c>
      <c r="AB99">
        <v>1.048312777453036E-4</v>
      </c>
      <c r="AC99">
        <v>4.8456418657800683E-2</v>
      </c>
      <c r="AD99">
        <v>0.117707827171358</v>
      </c>
      <c r="AE99">
        <v>3.0455849536925549E-2</v>
      </c>
      <c r="AF99">
        <v>3.7182230240812998E-2</v>
      </c>
      <c r="AG99">
        <v>0.19593844506772401</v>
      </c>
      <c r="AH99">
        <v>21.57295634834999</v>
      </c>
      <c r="AI99">
        <v>10.94965834717134</v>
      </c>
      <c r="AJ99">
        <v>134.27903257730631</v>
      </c>
      <c r="AK99">
        <v>46.369724991389027</v>
      </c>
      <c r="AL99">
        <v>0.45624455964409272</v>
      </c>
      <c r="AM99">
        <v>1.3972064892200819E-4</v>
      </c>
      <c r="AN99">
        <v>7.7343975060339843E-3</v>
      </c>
    </row>
    <row r="100" spans="1:40" x14ac:dyDescent="0.45">
      <c r="A100" s="1" t="s">
        <v>152</v>
      </c>
      <c r="B100">
        <v>5.4304042723603632E-2</v>
      </c>
      <c r="C100">
        <v>7.5374652009273192E-3</v>
      </c>
      <c r="D100">
        <v>4.02320718981469E-3</v>
      </c>
      <c r="E100">
        <v>2.806432535634631E-3</v>
      </c>
      <c r="F100">
        <v>3.7779164659532738E-2</v>
      </c>
      <c r="G100">
        <v>7.8949624947178918E-3</v>
      </c>
      <c r="H100">
        <v>5.0702083025288128E-2</v>
      </c>
      <c r="I100">
        <v>4.3831770267594682E-2</v>
      </c>
      <c r="J100">
        <v>6.9301472437017222E-3</v>
      </c>
      <c r="K100">
        <v>1.1548287367435061E-2</v>
      </c>
      <c r="L100">
        <v>3.2072598490844748E-2</v>
      </c>
      <c r="M100">
        <v>2.0446534364409481E-2</v>
      </c>
      <c r="N100">
        <v>7.1044307771569934E-3</v>
      </c>
      <c r="O100">
        <v>8.5364574969967535E-3</v>
      </c>
      <c r="P100">
        <v>6.8359405430278054E-3</v>
      </c>
      <c r="Q100">
        <v>3.7097314344937721E-3</v>
      </c>
      <c r="R100">
        <v>3.1974261184888309E-3</v>
      </c>
      <c r="S100">
        <v>1.7568050118617E-2</v>
      </c>
      <c r="T100">
        <v>7.7290893547299119E-3</v>
      </c>
      <c r="U100">
        <v>4.9658255140752929E-2</v>
      </c>
      <c r="V100">
        <v>0.1220703977531559</v>
      </c>
      <c r="W100">
        <v>0.12331290177645179</v>
      </c>
      <c r="X100">
        <v>2.894324466552686E-3</v>
      </c>
      <c r="Y100">
        <v>1.3517710345266199E-3</v>
      </c>
      <c r="Z100">
        <v>4.1601660835906593E-2</v>
      </c>
      <c r="AA100">
        <v>5.4118214935507877E-2</v>
      </c>
      <c r="AB100">
        <v>9.0445501534863884E-5</v>
      </c>
      <c r="AC100">
        <v>4.45359072018967E-2</v>
      </c>
      <c r="AD100">
        <v>14.67771756293461</v>
      </c>
      <c r="AE100">
        <v>4.2471377644454848E-2</v>
      </c>
      <c r="AF100">
        <v>3.0822405911605691E-2</v>
      </c>
      <c r="AG100">
        <v>0.30362182431327223</v>
      </c>
      <c r="AH100">
        <v>0.36213770541224721</v>
      </c>
      <c r="AI100">
        <v>1.5843657559779529</v>
      </c>
      <c r="AJ100">
        <v>0.50924804792556688</v>
      </c>
      <c r="AK100">
        <v>2.5660326821422652</v>
      </c>
      <c r="AL100">
        <v>0.7651159648035053</v>
      </c>
      <c r="AM100">
        <v>1.2000054278570071E-4</v>
      </c>
      <c r="AN100">
        <v>0.19679417893093701</v>
      </c>
    </row>
    <row r="101" spans="1:40" x14ac:dyDescent="0.45">
      <c r="A101" s="1" t="s">
        <v>153</v>
      </c>
      <c r="B101">
        <v>4.5112352010099048E-2</v>
      </c>
      <c r="C101">
        <v>6.5096831311446156E-3</v>
      </c>
      <c r="D101">
        <v>3.9929101702442099E-3</v>
      </c>
      <c r="E101">
        <v>2.277237501489528E-3</v>
      </c>
      <c r="F101">
        <v>3.6969456954696188E-2</v>
      </c>
      <c r="G101">
        <v>7.8843592331216076E-3</v>
      </c>
      <c r="H101">
        <v>2.942897722526211E-2</v>
      </c>
      <c r="I101">
        <v>2.4956274482484529E-2</v>
      </c>
      <c r="J101">
        <v>5.8619387184521534E-3</v>
      </c>
      <c r="K101">
        <v>6.9584992129697243E-3</v>
      </c>
      <c r="L101">
        <v>2.7066125361224571E-2</v>
      </c>
      <c r="M101">
        <v>1.9744876348571111E-2</v>
      </c>
      <c r="N101">
        <v>6.8828077090275549E-3</v>
      </c>
      <c r="O101">
        <v>8.2376229247335276E-3</v>
      </c>
      <c r="P101">
        <v>6.305123999988109E-3</v>
      </c>
      <c r="Q101">
        <v>3.446348331228899E-3</v>
      </c>
      <c r="R101">
        <v>2.8176527735597262E-3</v>
      </c>
      <c r="S101">
        <v>1.6820692303506739E-2</v>
      </c>
      <c r="T101">
        <v>4.8025370241860377E-3</v>
      </c>
      <c r="U101">
        <v>4.4634849874314493E-2</v>
      </c>
      <c r="V101">
        <v>7.1822038835031382E-2</v>
      </c>
      <c r="W101">
        <v>8.5490031473098693E-2</v>
      </c>
      <c r="X101">
        <v>2.0793227357397358E-3</v>
      </c>
      <c r="Y101">
        <v>1.2981488500057501E-3</v>
      </c>
      <c r="Z101">
        <v>2.7456821692530008E-2</v>
      </c>
      <c r="AA101">
        <v>4.1665305216435369E-2</v>
      </c>
      <c r="AB101">
        <v>8.3476345062334986E-5</v>
      </c>
      <c r="AC101">
        <v>3.7177944640292178E-2</v>
      </c>
      <c r="AD101">
        <v>6.675842118850249</v>
      </c>
      <c r="AE101">
        <v>2.3553905453381811E-2</v>
      </c>
      <c r="AF101">
        <v>1.6617835441409379E-2</v>
      </c>
      <c r="AG101">
        <v>0.197800538344963</v>
      </c>
      <c r="AH101">
        <v>0.20949655277486379</v>
      </c>
      <c r="AI101">
        <v>0.84361977536759047</v>
      </c>
      <c r="AJ101">
        <v>0.43923922970939211</v>
      </c>
      <c r="AK101">
        <v>1.2694454235349231</v>
      </c>
      <c r="AL101">
        <v>0.47496989967726849</v>
      </c>
      <c r="AM101">
        <v>9.5446123592805661E-5</v>
      </c>
      <c r="AN101">
        <v>8.8498702476147217E-2</v>
      </c>
    </row>
    <row r="102" spans="1:40" x14ac:dyDescent="0.45">
      <c r="A102" s="1" t="s">
        <v>154</v>
      </c>
      <c r="B102">
        <v>8.6402632282103931E-2</v>
      </c>
      <c r="C102">
        <v>1.243489588737038E-2</v>
      </c>
      <c r="D102">
        <v>7.5610933846944391E-3</v>
      </c>
      <c r="E102">
        <v>4.3687352054440102E-3</v>
      </c>
      <c r="F102">
        <v>7.0064859854597386E-2</v>
      </c>
      <c r="G102">
        <v>1.492462540957715E-2</v>
      </c>
      <c r="H102">
        <v>5.805045898406265E-2</v>
      </c>
      <c r="I102">
        <v>4.9319981866651139E-2</v>
      </c>
      <c r="J102">
        <v>1.121331128906447E-2</v>
      </c>
      <c r="K102">
        <v>1.367748345159017E-2</v>
      </c>
      <c r="L102">
        <v>5.1783027354470067E-2</v>
      </c>
      <c r="M102">
        <v>3.7450380971324797E-2</v>
      </c>
      <c r="N102">
        <v>1.305218258837865E-2</v>
      </c>
      <c r="O102">
        <v>1.5625086935123961E-2</v>
      </c>
      <c r="P102">
        <v>1.199286713985925E-2</v>
      </c>
      <c r="Q102">
        <v>6.5522866284152461E-3</v>
      </c>
      <c r="R102">
        <v>5.3751402585237454E-3</v>
      </c>
      <c r="S102">
        <v>3.1920550631744121E-2</v>
      </c>
      <c r="T102">
        <v>9.4131543978931559E-3</v>
      </c>
      <c r="U102">
        <v>8.5038844275840075E-2</v>
      </c>
      <c r="V102">
        <v>0.141489180241369</v>
      </c>
      <c r="W102">
        <v>0.16598868455532709</v>
      </c>
      <c r="X102">
        <v>4.0256627702684334E-3</v>
      </c>
      <c r="Y102">
        <v>2.463043568413298E-3</v>
      </c>
      <c r="Z102">
        <v>5.3530964688546803E-2</v>
      </c>
      <c r="AA102">
        <v>8.0237967923474762E-2</v>
      </c>
      <c r="AB102">
        <v>1.5877244773416331E-4</v>
      </c>
      <c r="AC102">
        <v>7.1182091994652572E-2</v>
      </c>
      <c r="AD102">
        <v>13.519000409917069</v>
      </c>
      <c r="AE102">
        <v>4.667022055985573E-2</v>
      </c>
      <c r="AF102">
        <v>3.3021605191468822E-2</v>
      </c>
      <c r="AG102">
        <v>0.38607287113173427</v>
      </c>
      <c r="AH102">
        <v>0.41337763017453749</v>
      </c>
      <c r="AI102">
        <v>1.6785393677350251</v>
      </c>
      <c r="AJ102">
        <v>0.83911424274562596</v>
      </c>
      <c r="AK102">
        <v>2.5458767134126949</v>
      </c>
      <c r="AL102">
        <v>0.93103740819239156</v>
      </c>
      <c r="AM102">
        <v>1.8336930975496819E-4</v>
      </c>
      <c r="AN102">
        <v>0.17946021569228629</v>
      </c>
    </row>
    <row r="103" spans="1:40" x14ac:dyDescent="0.45">
      <c r="A103" s="1" t="s">
        <v>155</v>
      </c>
      <c r="B103">
        <v>8.7447774233021566E-2</v>
      </c>
      <c r="C103">
        <v>1.0679650253751579E-2</v>
      </c>
      <c r="D103">
        <v>2.6533303053324119E-3</v>
      </c>
      <c r="E103">
        <v>4.8377578817124737E-3</v>
      </c>
      <c r="F103">
        <v>2.8003308387979039E-2</v>
      </c>
      <c r="G103">
        <v>4.9195857615858063E-3</v>
      </c>
      <c r="H103">
        <v>0.156258540842933</v>
      </c>
      <c r="I103">
        <v>0.13793610706925491</v>
      </c>
      <c r="J103">
        <v>1.054367534055232E-2</v>
      </c>
      <c r="K103">
        <v>3.4088329693737499E-2</v>
      </c>
      <c r="L103">
        <v>4.9165279897734622E-2</v>
      </c>
      <c r="M103">
        <v>1.6704459940368632E-2</v>
      </c>
      <c r="N103">
        <v>5.6738123066389706E-3</v>
      </c>
      <c r="O103">
        <v>7.0087713278381911E-3</v>
      </c>
      <c r="P103">
        <v>7.3263809207848923E-3</v>
      </c>
      <c r="Q103">
        <v>3.8307858422685689E-3</v>
      </c>
      <c r="R103">
        <v>4.1998581334119064E-3</v>
      </c>
      <c r="S103">
        <v>1.5202188464316981E-2</v>
      </c>
      <c r="T103">
        <v>2.1960441845423371E-2</v>
      </c>
      <c r="U103">
        <v>6.0084117340430621E-2</v>
      </c>
      <c r="V103">
        <v>0.37051268504001938</v>
      </c>
      <c r="W103">
        <v>0.29822748791035658</v>
      </c>
      <c r="X103">
        <v>6.5720936977114574E-3</v>
      </c>
      <c r="Y103">
        <v>1.1469010460111099E-3</v>
      </c>
      <c r="Z103">
        <v>0.10875246899890489</v>
      </c>
      <c r="AA103">
        <v>0.10650620050526539</v>
      </c>
      <c r="AB103">
        <v>9.6616915985673444E-5</v>
      </c>
      <c r="AC103">
        <v>7.0657571139194422E-2</v>
      </c>
      <c r="AD103">
        <v>56.073372091083321</v>
      </c>
      <c r="AE103">
        <v>0.137345927229268</v>
      </c>
      <c r="AF103">
        <v>0.1024718666520668</v>
      </c>
      <c r="AG103">
        <v>0.8089233322082181</v>
      </c>
      <c r="AH103">
        <v>1.120178964683296</v>
      </c>
      <c r="AI103">
        <v>5.3296119813712739</v>
      </c>
      <c r="AJ103">
        <v>0.72488955048539561</v>
      </c>
      <c r="AK103">
        <v>9.2013657467846066</v>
      </c>
      <c r="AL103">
        <v>2.1764982496985898</v>
      </c>
      <c r="AM103">
        <v>2.1818419563584269E-4</v>
      </c>
      <c r="AN103">
        <v>0.75774513875280081</v>
      </c>
    </row>
    <row r="104" spans="1:40" x14ac:dyDescent="0.45">
      <c r="A104" s="1" t="s">
        <v>156</v>
      </c>
      <c r="B104">
        <v>0.105554182115581</v>
      </c>
      <c r="C104">
        <v>1.1796718085871689E-2</v>
      </c>
      <c r="D104">
        <v>2.1864280974768428E-3</v>
      </c>
      <c r="E104">
        <v>9.9173209457314414E-3</v>
      </c>
      <c r="F104">
        <v>3.4325722772432857E-2</v>
      </c>
      <c r="G104">
        <v>6.8805842536654336E-3</v>
      </c>
      <c r="H104">
        <v>0.1005895110863939</v>
      </c>
      <c r="I104">
        <v>8.6617134339110308E-2</v>
      </c>
      <c r="J104">
        <v>1.425259628037904E-2</v>
      </c>
      <c r="K104">
        <v>3.6433192572653449E-2</v>
      </c>
      <c r="L104">
        <v>7.5091608454883052E-2</v>
      </c>
      <c r="M104">
        <v>5.8334286482266171E-2</v>
      </c>
      <c r="N104">
        <v>7.1751415309975544E-3</v>
      </c>
      <c r="O104">
        <v>2.779239006116143E-2</v>
      </c>
      <c r="P104">
        <v>1.32431887980717E-2</v>
      </c>
      <c r="Q104">
        <v>1.0187571345380529E-2</v>
      </c>
      <c r="R104">
        <v>6.5324405548608114E-3</v>
      </c>
      <c r="S104">
        <v>3.1721531443278342E-2</v>
      </c>
      <c r="T104">
        <v>4.4257123052571172E-2</v>
      </c>
      <c r="U104">
        <v>0.1079428349007268</v>
      </c>
      <c r="V104">
        <v>4.0413146408857354</v>
      </c>
      <c r="W104">
        <v>0.81605055819759065</v>
      </c>
      <c r="X104">
        <v>1.268234654436759E-2</v>
      </c>
      <c r="Y104">
        <v>2.595556468558202E-3</v>
      </c>
      <c r="Z104">
        <v>0.21474503729402661</v>
      </c>
      <c r="AA104">
        <v>0.15238808911307331</v>
      </c>
      <c r="AB104">
        <v>2.3347819812318649E-4</v>
      </c>
      <c r="AC104">
        <v>8.2200219890486037E-2</v>
      </c>
      <c r="AD104">
        <v>2.1733672049546051</v>
      </c>
      <c r="AE104">
        <v>7.2862358099371749E-2</v>
      </c>
      <c r="AF104">
        <v>0.1028653249904453</v>
      </c>
      <c r="AG104">
        <v>0.56634016802166487</v>
      </c>
      <c r="AH104">
        <v>4.8375505616883911</v>
      </c>
      <c r="AI104">
        <v>24.117070898108349</v>
      </c>
      <c r="AJ104">
        <v>0.98944419035303288</v>
      </c>
      <c r="AK104">
        <v>0.87951375013461419</v>
      </c>
      <c r="AL104">
        <v>1.4844292171767579</v>
      </c>
      <c r="AM104">
        <v>3.9830109495827838E-4</v>
      </c>
      <c r="AN104">
        <v>4.1526939460938973E-2</v>
      </c>
    </row>
    <row r="105" spans="1:40" x14ac:dyDescent="0.45">
      <c r="A105" s="1" t="s">
        <v>157</v>
      </c>
      <c r="B105">
        <v>0.26787980229711722</v>
      </c>
      <c r="C105">
        <v>2.7575051211767551E-2</v>
      </c>
      <c r="D105">
        <v>7.3494553491823926E-3</v>
      </c>
      <c r="E105">
        <v>6.645198741880365E-3</v>
      </c>
      <c r="F105">
        <v>1.202189762375415</v>
      </c>
      <c r="G105">
        <v>0.14792143707826219</v>
      </c>
      <c r="H105">
        <v>8.9927244311422863E-2</v>
      </c>
      <c r="I105">
        <v>7.3301336231943265E-2</v>
      </c>
      <c r="J105">
        <v>2.971504389126671E-2</v>
      </c>
      <c r="K105">
        <v>4.1480860274077942E-2</v>
      </c>
      <c r="L105">
        <v>0.1878334491824982</v>
      </c>
      <c r="M105">
        <v>0.15164789456347369</v>
      </c>
      <c r="N105">
        <v>4.8326340465577412E-2</v>
      </c>
      <c r="O105">
        <v>0.23459935518288291</v>
      </c>
      <c r="P105">
        <v>4.9723724900221408E-2</v>
      </c>
      <c r="Q105">
        <v>2.2667978709392311E-2</v>
      </c>
      <c r="R105">
        <v>2.8798279142716661E-2</v>
      </c>
      <c r="S105">
        <v>9.114383440636821E-2</v>
      </c>
      <c r="T105">
        <v>2.7480148761674639E-2</v>
      </c>
      <c r="U105">
        <v>0.2071667423145841</v>
      </c>
      <c r="V105">
        <v>0.16149469845882039</v>
      </c>
      <c r="W105">
        <v>0.69048495386293751</v>
      </c>
      <c r="X105">
        <v>7.5447021414013519E-3</v>
      </c>
      <c r="Y105">
        <v>6.5466535038672729E-3</v>
      </c>
      <c r="Z105">
        <v>0.1163454734679531</v>
      </c>
      <c r="AA105">
        <v>0.24823832011031269</v>
      </c>
      <c r="AB105">
        <v>4.2232623960056979E-4</v>
      </c>
      <c r="AC105">
        <v>0.13760129393288709</v>
      </c>
      <c r="AD105">
        <v>0.16637780408341321</v>
      </c>
      <c r="AE105">
        <v>5.0031970637897688E-2</v>
      </c>
      <c r="AF105">
        <v>4.3844751830846157E-2</v>
      </c>
      <c r="AG105">
        <v>0.57758664461529263</v>
      </c>
      <c r="AH105">
        <v>6.6032791388367258</v>
      </c>
      <c r="AI105">
        <v>0.49023183488213962</v>
      </c>
      <c r="AJ105">
        <v>1.0463616015012751</v>
      </c>
      <c r="AK105">
        <v>0.61950991577778469</v>
      </c>
      <c r="AL105">
        <v>1.2629498822639449</v>
      </c>
      <c r="AM105">
        <v>4.3944310199536319E-4</v>
      </c>
      <c r="AN105">
        <v>2.280647891400427E-2</v>
      </c>
    </row>
    <row r="106" spans="1:40" x14ac:dyDescent="0.45">
      <c r="A106" s="1" t="s">
        <v>158</v>
      </c>
      <c r="B106">
        <v>0.4429220907584604</v>
      </c>
      <c r="C106">
        <v>4.7207056511619473E-2</v>
      </c>
      <c r="D106">
        <v>1.029922868739295E-2</v>
      </c>
      <c r="E106">
        <v>1.2141956142185009E-2</v>
      </c>
      <c r="F106">
        <v>9.0638023392502731</v>
      </c>
      <c r="G106">
        <v>0.86236669558512691</v>
      </c>
      <c r="H106">
        <v>0.47878935456833549</v>
      </c>
      <c r="I106">
        <v>0.40428304750655242</v>
      </c>
      <c r="J106">
        <v>5.3932536658122428E-2</v>
      </c>
      <c r="K106">
        <v>0.14543485609837051</v>
      </c>
      <c r="L106">
        <v>0.38329208122106501</v>
      </c>
      <c r="M106">
        <v>0.42662798708791599</v>
      </c>
      <c r="N106">
        <v>6.36401872042201E-2</v>
      </c>
      <c r="O106">
        <v>1.7669376184631671</v>
      </c>
      <c r="P106">
        <v>7.179441847406802E-2</v>
      </c>
      <c r="Q106">
        <v>3.3307729629184227E-2</v>
      </c>
      <c r="R106">
        <v>0.16533048250056909</v>
      </c>
      <c r="S106">
        <v>0.1413207263669124</v>
      </c>
      <c r="T106">
        <v>0.14460201490470051</v>
      </c>
      <c r="U106">
        <v>0.42515148785332268</v>
      </c>
      <c r="V106">
        <v>0.41865107162975362</v>
      </c>
      <c r="W106">
        <v>1.6960196376270029</v>
      </c>
      <c r="X106">
        <v>2.817722813393422E-2</v>
      </c>
      <c r="Y106">
        <v>1.155269486102818E-2</v>
      </c>
      <c r="Z106">
        <v>0.46778393986349598</v>
      </c>
      <c r="AA106">
        <v>1.0779870755125329</v>
      </c>
      <c r="AB106">
        <v>6.5756811983056667E-4</v>
      </c>
      <c r="AC106">
        <v>0.26478832086606691</v>
      </c>
      <c r="AD106">
        <v>0.77217606899835567</v>
      </c>
      <c r="AE106">
        <v>0.15664340816594771</v>
      </c>
      <c r="AF106">
        <v>0.25881175839564219</v>
      </c>
      <c r="AG106">
        <v>1.8316878453094241</v>
      </c>
      <c r="AH106">
        <v>58.880558203842092</v>
      </c>
      <c r="AI106">
        <v>0.98138613838283217</v>
      </c>
      <c r="AJ106">
        <v>3.4754757968650649</v>
      </c>
      <c r="AK106">
        <v>2.0179249204442948</v>
      </c>
      <c r="AL106">
        <v>3.124266588828021</v>
      </c>
      <c r="AM106">
        <v>8.8221904764748454E-4</v>
      </c>
      <c r="AN106">
        <v>0.1141116244502495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3945.8235356875002</v>
      </c>
      <c r="C2">
        <v>202.7998650190986</v>
      </c>
      <c r="D2">
        <v>15.683893516938079</v>
      </c>
      <c r="E2">
        <v>41.626329459133657</v>
      </c>
      <c r="F2">
        <v>87.285860770864772</v>
      </c>
      <c r="G2">
        <v>7.1768481948826253</v>
      </c>
      <c r="H2">
        <v>421.02871390990299</v>
      </c>
      <c r="I2">
        <v>413.11396645721629</v>
      </c>
      <c r="J2">
        <v>112.68080493116889</v>
      </c>
      <c r="K2">
        <v>1725.793692211832</v>
      </c>
      <c r="L2">
        <v>11844.306949310259</v>
      </c>
      <c r="M2">
        <v>169.45362847154431</v>
      </c>
      <c r="N2">
        <v>50.433319237803182</v>
      </c>
      <c r="O2">
        <v>53.69527200901431</v>
      </c>
      <c r="P2">
        <v>137.11464543499639</v>
      </c>
      <c r="Q2">
        <v>79.330160824012339</v>
      </c>
      <c r="R2">
        <v>65.528501701463412</v>
      </c>
      <c r="S2">
        <v>72.852141550069078</v>
      </c>
      <c r="T2">
        <v>206.840781407609</v>
      </c>
      <c r="U2">
        <v>373.68685624596878</v>
      </c>
      <c r="V2">
        <v>1049.409546651236</v>
      </c>
      <c r="W2">
        <v>10379.89027273182</v>
      </c>
      <c r="X2">
        <v>22.270212452357139</v>
      </c>
      <c r="Y2">
        <v>10.9516254375256</v>
      </c>
      <c r="Z2">
        <v>384.12722008966813</v>
      </c>
      <c r="AA2">
        <v>163.11315193922189</v>
      </c>
      <c r="AB2">
        <v>1.3617639664744621</v>
      </c>
      <c r="AC2">
        <v>585.4202465084436</v>
      </c>
      <c r="AD2">
        <v>611.9550870524422</v>
      </c>
      <c r="AE2">
        <v>162.8223751436457</v>
      </c>
      <c r="AF2">
        <v>348.9285271121995</v>
      </c>
      <c r="AG2">
        <v>1999.720353320427</v>
      </c>
      <c r="AH2">
        <v>2070.100264246249</v>
      </c>
      <c r="AI2">
        <v>456.73720778692388</v>
      </c>
      <c r="AJ2">
        <v>2586.919416691052</v>
      </c>
      <c r="AK2">
        <v>3062.0191333622761</v>
      </c>
      <c r="AL2">
        <v>5758.4287035079633</v>
      </c>
      <c r="AM2">
        <v>0.6605174983968316</v>
      </c>
      <c r="AN2">
        <v>185.422330683323</v>
      </c>
    </row>
    <row r="3" spans="1:40" x14ac:dyDescent="0.45">
      <c r="A3" s="1" t="s">
        <v>40</v>
      </c>
      <c r="B3">
        <v>259.88249000102343</v>
      </c>
      <c r="C3">
        <v>9.4792019795192015</v>
      </c>
      <c r="D3">
        <v>2.2779526783421842</v>
      </c>
      <c r="E3">
        <v>2.1630173312174379</v>
      </c>
      <c r="F3">
        <v>9.9691786261722797</v>
      </c>
      <c r="G3">
        <v>12.320258551265599</v>
      </c>
      <c r="H3">
        <v>2.3594140759212672</v>
      </c>
      <c r="I3">
        <v>2.1413951330197389</v>
      </c>
      <c r="J3">
        <v>2.311818880505776</v>
      </c>
      <c r="K3">
        <v>0.65015935096132083</v>
      </c>
      <c r="L3">
        <v>4.2408293050574688</v>
      </c>
      <c r="M3">
        <v>11.55071012026575</v>
      </c>
      <c r="N3">
        <v>4.42397783478763</v>
      </c>
      <c r="O3">
        <v>3.6463242744316311</v>
      </c>
      <c r="P3">
        <v>6.6666501635632702</v>
      </c>
      <c r="Q3">
        <v>2.341423769211064</v>
      </c>
      <c r="R3">
        <v>1.157312348067205</v>
      </c>
      <c r="S3">
        <v>12.056288867278811</v>
      </c>
      <c r="T3">
        <v>1.161735812502497</v>
      </c>
      <c r="U3">
        <v>14.108870472553219</v>
      </c>
      <c r="V3">
        <v>9.648590089803351</v>
      </c>
      <c r="W3">
        <v>29.66247371655756</v>
      </c>
      <c r="X3">
        <v>0.14557271286842219</v>
      </c>
      <c r="Y3">
        <v>0.43250456052285779</v>
      </c>
      <c r="Z3">
        <v>2.0930617481914791</v>
      </c>
      <c r="AA3">
        <v>5.6618940052591116</v>
      </c>
      <c r="AB3">
        <v>5.1653056511737093E-2</v>
      </c>
      <c r="AC3">
        <v>47.132881520048393</v>
      </c>
      <c r="AD3">
        <v>2.868805213593173</v>
      </c>
      <c r="AE3">
        <v>3.0116719946802921</v>
      </c>
      <c r="AF3">
        <v>1.225958986728195</v>
      </c>
      <c r="AG3">
        <v>44.77996309286884</v>
      </c>
      <c r="AH3">
        <v>20.728503343845791</v>
      </c>
      <c r="AI3">
        <v>3.179994550340576</v>
      </c>
      <c r="AJ3">
        <v>21.937688175422611</v>
      </c>
      <c r="AK3">
        <v>10.690389164468259</v>
      </c>
      <c r="AL3">
        <v>70.703739198827037</v>
      </c>
      <c r="AM3">
        <v>8.7862580564566865E-3</v>
      </c>
      <c r="AN3">
        <v>1.1067620396216979</v>
      </c>
    </row>
    <row r="4" spans="1:40" x14ac:dyDescent="0.45">
      <c r="A4" s="1" t="s">
        <v>41</v>
      </c>
      <c r="B4">
        <v>180.52128006215241</v>
      </c>
      <c r="C4">
        <v>17.239512100944939</v>
      </c>
      <c r="D4">
        <v>3.13133199730088</v>
      </c>
      <c r="E4">
        <v>4.5868189286818888</v>
      </c>
      <c r="F4">
        <v>33.294609145583237</v>
      </c>
      <c r="G4">
        <v>5.6406489320530993</v>
      </c>
      <c r="H4">
        <v>30.63136205061409</v>
      </c>
      <c r="I4">
        <v>29.642977383723832</v>
      </c>
      <c r="J4">
        <v>46.26133193470357</v>
      </c>
      <c r="K4">
        <v>34.449801557592963</v>
      </c>
      <c r="L4">
        <v>1253.5958632077591</v>
      </c>
      <c r="M4">
        <v>64.360519786575509</v>
      </c>
      <c r="N4">
        <v>16.07105510299559</v>
      </c>
      <c r="O4">
        <v>19.070365718335228</v>
      </c>
      <c r="P4">
        <v>20.753516064708489</v>
      </c>
      <c r="Q4">
        <v>14.96234246583607</v>
      </c>
      <c r="R4">
        <v>23.213977625281721</v>
      </c>
      <c r="S4">
        <v>284.1719533413908</v>
      </c>
      <c r="T4">
        <v>21.220480162610219</v>
      </c>
      <c r="U4">
        <v>88.183208779851839</v>
      </c>
      <c r="V4">
        <v>600.1895930800664</v>
      </c>
      <c r="W4">
        <v>474.70262343759782</v>
      </c>
      <c r="X4">
        <v>2.2980609604592619</v>
      </c>
      <c r="Y4">
        <v>2.8496654890081849</v>
      </c>
      <c r="Z4">
        <v>36.214061402565292</v>
      </c>
      <c r="AA4">
        <v>48.149639315939403</v>
      </c>
      <c r="AB4">
        <v>0.31480230965830358</v>
      </c>
      <c r="AC4">
        <v>128.85305887877161</v>
      </c>
      <c r="AD4">
        <v>44.481036210384318</v>
      </c>
      <c r="AE4">
        <v>47.278062602396908</v>
      </c>
      <c r="AF4">
        <v>21.06307209399785</v>
      </c>
      <c r="AG4">
        <v>204.405650137283</v>
      </c>
      <c r="AH4">
        <v>316.12647263819781</v>
      </c>
      <c r="AI4">
        <v>38.319795292817417</v>
      </c>
      <c r="AJ4">
        <v>254.1495174475231</v>
      </c>
      <c r="AK4">
        <v>122.08242569139369</v>
      </c>
      <c r="AL4">
        <v>613.26227813135688</v>
      </c>
      <c r="AM4">
        <v>9.0977636620954788E-2</v>
      </c>
      <c r="AN4">
        <v>13.149936250986901</v>
      </c>
    </row>
    <row r="5" spans="1:40" x14ac:dyDescent="0.45">
      <c r="A5" s="1" t="s">
        <v>42</v>
      </c>
      <c r="B5">
        <v>144.58114134263599</v>
      </c>
      <c r="C5">
        <v>10.2407839415326</v>
      </c>
      <c r="D5">
        <v>1.130334560951499</v>
      </c>
      <c r="E5">
        <v>2.2731434745971102</v>
      </c>
      <c r="F5">
        <v>92.038030266692644</v>
      </c>
      <c r="G5">
        <v>53.138361373009403</v>
      </c>
      <c r="H5">
        <v>9.2481501598827442</v>
      </c>
      <c r="I5">
        <v>8.4935659779776618</v>
      </c>
      <c r="J5">
        <v>7.8734439748527931</v>
      </c>
      <c r="K5">
        <v>2.475154053558466</v>
      </c>
      <c r="L5">
        <v>16.051713106188991</v>
      </c>
      <c r="M5">
        <v>124.5270273376494</v>
      </c>
      <c r="N5">
        <v>74.320849604212967</v>
      </c>
      <c r="O5">
        <v>19.24773494767004</v>
      </c>
      <c r="P5">
        <v>50.964523983844757</v>
      </c>
      <c r="Q5">
        <v>15.370107326175409</v>
      </c>
      <c r="R5">
        <v>5.5574385372383537</v>
      </c>
      <c r="S5">
        <v>39.574671952408643</v>
      </c>
      <c r="T5">
        <v>3.608678627417921</v>
      </c>
      <c r="U5">
        <v>48.06641248665057</v>
      </c>
      <c r="V5">
        <v>58.320287590543543</v>
      </c>
      <c r="W5">
        <v>144.24669463554861</v>
      </c>
      <c r="X5">
        <v>1.0557214044689229</v>
      </c>
      <c r="Y5">
        <v>1.6374974688463091</v>
      </c>
      <c r="Z5">
        <v>12.322803302473989</v>
      </c>
      <c r="AA5">
        <v>22.023145556812899</v>
      </c>
      <c r="AB5">
        <v>0.22790268973640751</v>
      </c>
      <c r="AC5">
        <v>67.199503964176856</v>
      </c>
      <c r="AD5">
        <v>9.4121419250217588</v>
      </c>
      <c r="AE5">
        <v>10.956953622728671</v>
      </c>
      <c r="AF5">
        <v>3.9534604418762398</v>
      </c>
      <c r="AG5">
        <v>135.1854464685496</v>
      </c>
      <c r="AH5">
        <v>89.880493952656607</v>
      </c>
      <c r="AI5">
        <v>9.8550441600022989</v>
      </c>
      <c r="AJ5">
        <v>80.577052350315768</v>
      </c>
      <c r="AK5">
        <v>34.986632658030537</v>
      </c>
      <c r="AL5">
        <v>321.19851441469712</v>
      </c>
      <c r="AM5">
        <v>2.2429287159037772E-2</v>
      </c>
      <c r="AN5">
        <v>3.1030932210177968</v>
      </c>
    </row>
    <row r="6" spans="1:40" x14ac:dyDescent="0.45">
      <c r="A6" s="1" t="s">
        <v>43</v>
      </c>
      <c r="B6">
        <v>243.75661632268481</v>
      </c>
      <c r="C6">
        <v>24.820082718558179</v>
      </c>
      <c r="D6">
        <v>5.5366806000382516</v>
      </c>
      <c r="E6">
        <v>4.040318692712674</v>
      </c>
      <c r="F6">
        <v>924.36630228387241</v>
      </c>
      <c r="G6">
        <v>276.1051108544093</v>
      </c>
      <c r="H6">
        <v>50.240057940822759</v>
      </c>
      <c r="I6">
        <v>45.297195870512638</v>
      </c>
      <c r="J6">
        <v>59.6877108461482</v>
      </c>
      <c r="K6">
        <v>13.972814602888221</v>
      </c>
      <c r="L6">
        <v>121.5034685544279</v>
      </c>
      <c r="M6">
        <v>825.17870534566885</v>
      </c>
      <c r="N6">
        <v>221.35424169241909</v>
      </c>
      <c r="O6">
        <v>170.24871251681381</v>
      </c>
      <c r="P6">
        <v>215.93754523249481</v>
      </c>
      <c r="Q6">
        <v>110.3070478350876</v>
      </c>
      <c r="R6">
        <v>31.697463046864929</v>
      </c>
      <c r="S6">
        <v>319.76615081158951</v>
      </c>
      <c r="T6">
        <v>22.673235708536112</v>
      </c>
      <c r="U6">
        <v>255.282743974341</v>
      </c>
      <c r="V6">
        <v>147.4778108312259</v>
      </c>
      <c r="W6">
        <v>874.79154822801297</v>
      </c>
      <c r="X6">
        <v>3.8798422407709259</v>
      </c>
      <c r="Y6">
        <v>37.637689975393677</v>
      </c>
      <c r="Z6">
        <v>58.091601266671923</v>
      </c>
      <c r="AA6">
        <v>424.95107221506231</v>
      </c>
      <c r="AB6">
        <v>2.583309439780729</v>
      </c>
      <c r="AC6">
        <v>445.08191786111951</v>
      </c>
      <c r="AD6">
        <v>48.002798451652971</v>
      </c>
      <c r="AE6">
        <v>79.896529576400994</v>
      </c>
      <c r="AF6">
        <v>21.99035295805464</v>
      </c>
      <c r="AG6">
        <v>333.25717710631199</v>
      </c>
      <c r="AH6">
        <v>548.14900276618334</v>
      </c>
      <c r="AI6">
        <v>47.234204977452698</v>
      </c>
      <c r="AJ6">
        <v>453.52186263580938</v>
      </c>
      <c r="AK6">
        <v>211.58324885949489</v>
      </c>
      <c r="AL6">
        <v>3090.7548873669848</v>
      </c>
      <c r="AM6">
        <v>0.13647016385299771</v>
      </c>
      <c r="AN6">
        <v>19.705646635366879</v>
      </c>
    </row>
    <row r="7" spans="1:40" x14ac:dyDescent="0.45">
      <c r="A7" s="1" t="s">
        <v>44</v>
      </c>
      <c r="B7">
        <v>163.7615603838027</v>
      </c>
      <c r="C7">
        <v>15.86603229205917</v>
      </c>
      <c r="D7">
        <v>22.575995465049921</v>
      </c>
      <c r="E7">
        <v>0.63276432050579845</v>
      </c>
      <c r="F7">
        <v>19.133217568107082</v>
      </c>
      <c r="G7">
        <v>1.685823056489153</v>
      </c>
      <c r="H7">
        <v>4.5210241179187536</v>
      </c>
      <c r="I7">
        <v>4.3589667678594077</v>
      </c>
      <c r="J7">
        <v>3.8407233773023939</v>
      </c>
      <c r="K7">
        <v>2.2753476779904722</v>
      </c>
      <c r="L7">
        <v>234.15896588902319</v>
      </c>
      <c r="M7">
        <v>20.480112525174039</v>
      </c>
      <c r="N7">
        <v>11.81613354578732</v>
      </c>
      <c r="O7">
        <v>5.8674572929409603</v>
      </c>
      <c r="P7">
        <v>9.2024879249657854</v>
      </c>
      <c r="Q7">
        <v>3.6290296089106659</v>
      </c>
      <c r="R7">
        <v>2.3144222191535189</v>
      </c>
      <c r="S7">
        <v>17.761781190589389</v>
      </c>
      <c r="T7">
        <v>2.7337934895399738</v>
      </c>
      <c r="U7">
        <v>24.305634432451068</v>
      </c>
      <c r="V7">
        <v>10.84083812288806</v>
      </c>
      <c r="W7">
        <v>23.201470901183789</v>
      </c>
      <c r="X7">
        <v>0.26949117460055089</v>
      </c>
      <c r="Y7">
        <v>0.47510904441916929</v>
      </c>
      <c r="Z7">
        <v>4.1010697048220779</v>
      </c>
      <c r="AA7">
        <v>6.8881869224620722</v>
      </c>
      <c r="AB7">
        <v>5.8929959255608677E-2</v>
      </c>
      <c r="AC7">
        <v>39.013895959357598</v>
      </c>
      <c r="AD7">
        <v>7.7805830778222163</v>
      </c>
      <c r="AE7">
        <v>4.4647305750111004</v>
      </c>
      <c r="AF7">
        <v>3.2819735481158889</v>
      </c>
      <c r="AG7">
        <v>134.38585339708649</v>
      </c>
      <c r="AH7">
        <v>33.067467998357273</v>
      </c>
      <c r="AI7">
        <v>5.8441312762063999</v>
      </c>
      <c r="AJ7">
        <v>37.956648151829768</v>
      </c>
      <c r="AK7">
        <v>17.370541896762241</v>
      </c>
      <c r="AL7">
        <v>109.600336636463</v>
      </c>
      <c r="AM7">
        <v>1.6629278149497211E-2</v>
      </c>
      <c r="AN7">
        <v>2.0586452646352909</v>
      </c>
    </row>
    <row r="8" spans="1:40" x14ac:dyDescent="0.45">
      <c r="A8" s="1" t="s">
        <v>45</v>
      </c>
      <c r="B8">
        <v>228.0445964313304</v>
      </c>
      <c r="C8">
        <v>23.45370871618567</v>
      </c>
      <c r="D8">
        <v>9.9837052359513017</v>
      </c>
      <c r="E8">
        <v>6.1295677995241267</v>
      </c>
      <c r="F8">
        <v>54.69696909722002</v>
      </c>
      <c r="G8">
        <v>10.242647398697621</v>
      </c>
      <c r="H8">
        <v>41.001779072056841</v>
      </c>
      <c r="I8">
        <v>38.208060715142707</v>
      </c>
      <c r="J8">
        <v>29.958535323575799</v>
      </c>
      <c r="K8">
        <v>27.221924974745189</v>
      </c>
      <c r="L8">
        <v>942.86365609777522</v>
      </c>
      <c r="M8">
        <v>132.37989382978631</v>
      </c>
      <c r="N8">
        <v>26.960033520443449</v>
      </c>
      <c r="O8">
        <v>37.85135927158948</v>
      </c>
      <c r="P8">
        <v>31.87722604101906</v>
      </c>
      <c r="Q8">
        <v>22.040960717621459</v>
      </c>
      <c r="R8">
        <v>15.15821762284963</v>
      </c>
      <c r="S8">
        <v>154.68063940761431</v>
      </c>
      <c r="T8">
        <v>18.838958488491631</v>
      </c>
      <c r="U8">
        <v>105.9160108335886</v>
      </c>
      <c r="V8">
        <v>95.822757601646984</v>
      </c>
      <c r="W8">
        <v>1284.882312402756</v>
      </c>
      <c r="X8">
        <v>2.854752294723538</v>
      </c>
      <c r="Y8">
        <v>5.8598283308252643</v>
      </c>
      <c r="Z8">
        <v>44.171557390179522</v>
      </c>
      <c r="AA8">
        <v>76.160065854354315</v>
      </c>
      <c r="AB8">
        <v>0.70065031008175715</v>
      </c>
      <c r="AC8">
        <v>135.46500361959571</v>
      </c>
      <c r="AD8">
        <v>56.066655938032397</v>
      </c>
      <c r="AE8">
        <v>35.265987317630113</v>
      </c>
      <c r="AF8">
        <v>19.92651071409156</v>
      </c>
      <c r="AG8">
        <v>277.33066664703892</v>
      </c>
      <c r="AH8">
        <v>372.29740565838739</v>
      </c>
      <c r="AI8">
        <v>62.922220711592963</v>
      </c>
      <c r="AJ8">
        <v>407.18208247206212</v>
      </c>
      <c r="AK8">
        <v>213.74325252362141</v>
      </c>
      <c r="AL8">
        <v>829.31911815572334</v>
      </c>
      <c r="AM8">
        <v>0.12067963885612509</v>
      </c>
      <c r="AN8">
        <v>12.20141691663323</v>
      </c>
    </row>
    <row r="9" spans="1:40" x14ac:dyDescent="0.45">
      <c r="A9" s="1" t="s">
        <v>46</v>
      </c>
      <c r="B9">
        <v>14.98088088954983</v>
      </c>
      <c r="C9">
        <v>1.585028094438127</v>
      </c>
      <c r="D9">
        <v>0.4646399469946928</v>
      </c>
      <c r="E9">
        <v>0.45495162727828631</v>
      </c>
      <c r="F9">
        <v>11.183139776116111</v>
      </c>
      <c r="G9">
        <v>2.9653357565769372</v>
      </c>
      <c r="H9">
        <v>4.8892550262501233</v>
      </c>
      <c r="I9">
        <v>4.217805564256186</v>
      </c>
      <c r="J9">
        <v>3.9702767057137001</v>
      </c>
      <c r="K9">
        <v>2.0658867778070382</v>
      </c>
      <c r="L9">
        <v>12.32610110774719</v>
      </c>
      <c r="M9">
        <v>19.78049982800492</v>
      </c>
      <c r="N9">
        <v>4.4296616003144544</v>
      </c>
      <c r="O9">
        <v>14.006203635037931</v>
      </c>
      <c r="P9">
        <v>8.5335083562087259</v>
      </c>
      <c r="Q9">
        <v>6.2442303228410347</v>
      </c>
      <c r="R9">
        <v>2.1695376355910621</v>
      </c>
      <c r="S9">
        <v>23.59429100300855</v>
      </c>
      <c r="T9">
        <v>2.7711613916273481</v>
      </c>
      <c r="U9">
        <v>58.326255292919498</v>
      </c>
      <c r="V9">
        <v>22.903577943292099</v>
      </c>
      <c r="W9">
        <v>299.07498215537248</v>
      </c>
      <c r="X9">
        <v>0.38191874663716707</v>
      </c>
      <c r="Y9">
        <v>3.7875443346513111</v>
      </c>
      <c r="Z9">
        <v>5.9556002232267033</v>
      </c>
      <c r="AA9">
        <v>42.158734455144781</v>
      </c>
      <c r="AB9">
        <v>0.1397087011697585</v>
      </c>
      <c r="AC9">
        <v>18.747672129788519</v>
      </c>
      <c r="AD9">
        <v>5.2026993230861347</v>
      </c>
      <c r="AE9">
        <v>4.4839577214328719</v>
      </c>
      <c r="AF9">
        <v>2.1552868727959731</v>
      </c>
      <c r="AG9">
        <v>17.159599685553321</v>
      </c>
      <c r="AH9">
        <v>40.668339807734633</v>
      </c>
      <c r="AI9">
        <v>10.55159729568858</v>
      </c>
      <c r="AJ9">
        <v>58.116975244740487</v>
      </c>
      <c r="AK9">
        <v>28.47073218063024</v>
      </c>
      <c r="AL9">
        <v>252.55766256004131</v>
      </c>
      <c r="AM9">
        <v>1.3895623051952039E-2</v>
      </c>
      <c r="AN9">
        <v>1.4667372194106409</v>
      </c>
    </row>
    <row r="10" spans="1:40" x14ac:dyDescent="0.45">
      <c r="A10" s="1" t="s">
        <v>47</v>
      </c>
      <c r="B10">
        <v>1385.0512402674919</v>
      </c>
      <c r="C10">
        <v>110.68958259869861</v>
      </c>
      <c r="D10">
        <v>58.401447833380537</v>
      </c>
      <c r="E10">
        <v>11.74407277915873</v>
      </c>
      <c r="F10">
        <v>121.7656116641552</v>
      </c>
      <c r="G10">
        <v>47.678633505625541</v>
      </c>
      <c r="H10">
        <v>56.644619313962707</v>
      </c>
      <c r="I10">
        <v>52.526096191033233</v>
      </c>
      <c r="J10">
        <v>38.221483696053248</v>
      </c>
      <c r="K10">
        <v>21.396349189973311</v>
      </c>
      <c r="L10">
        <v>178.09219002969061</v>
      </c>
      <c r="M10">
        <v>197.70848622237469</v>
      </c>
      <c r="N10">
        <v>80.24203273783391</v>
      </c>
      <c r="O10">
        <v>85.864768338345925</v>
      </c>
      <c r="P10">
        <v>131.71501645525109</v>
      </c>
      <c r="Q10">
        <v>51.469374568953612</v>
      </c>
      <c r="R10">
        <v>17.638206154891911</v>
      </c>
      <c r="S10">
        <v>109.4991803975975</v>
      </c>
      <c r="T10">
        <v>22.103933792082621</v>
      </c>
      <c r="U10">
        <v>537.48368384502442</v>
      </c>
      <c r="V10">
        <v>495.86868514793667</v>
      </c>
      <c r="W10">
        <v>1908.133865373012</v>
      </c>
      <c r="X10">
        <v>4.3731184434493873</v>
      </c>
      <c r="Y10">
        <v>11.68821910292672</v>
      </c>
      <c r="Z10">
        <v>64.099459064428643</v>
      </c>
      <c r="AA10">
        <v>141.4738081284741</v>
      </c>
      <c r="AB10">
        <v>1.0491357616389689</v>
      </c>
      <c r="AC10">
        <v>310.72764926501412</v>
      </c>
      <c r="AD10">
        <v>77.167367572604761</v>
      </c>
      <c r="AE10">
        <v>59.982977853060703</v>
      </c>
      <c r="AF10">
        <v>26.87795752491941</v>
      </c>
      <c r="AG10">
        <v>750.60450816772186</v>
      </c>
      <c r="AH10">
        <v>482.32705181142381</v>
      </c>
      <c r="AI10">
        <v>76.751718861285497</v>
      </c>
      <c r="AJ10">
        <v>478.80719658647541</v>
      </c>
      <c r="AK10">
        <v>242.55711175440811</v>
      </c>
      <c r="AL10">
        <v>1830.4895430970689</v>
      </c>
      <c r="AM10">
        <v>0.13895894946957721</v>
      </c>
      <c r="AN10">
        <v>19.037605130769929</v>
      </c>
    </row>
    <row r="11" spans="1:40" x14ac:dyDescent="0.45">
      <c r="A11" s="1" t="s">
        <v>48</v>
      </c>
      <c r="B11">
        <v>127.7532127185321</v>
      </c>
      <c r="C11">
        <v>14.01672364023522</v>
      </c>
      <c r="D11">
        <v>3.2807131390269442</v>
      </c>
      <c r="E11">
        <v>1.4823790257055931</v>
      </c>
      <c r="F11">
        <v>29.888534362288301</v>
      </c>
      <c r="G11">
        <v>2.2322133943103739</v>
      </c>
      <c r="H11">
        <v>13.531073548818821</v>
      </c>
      <c r="I11">
        <v>12.811380579200829</v>
      </c>
      <c r="J11">
        <v>9.2575520959775801</v>
      </c>
      <c r="K11">
        <v>8.9908102897665536</v>
      </c>
      <c r="L11">
        <v>78.852379618363528</v>
      </c>
      <c r="M11">
        <v>53.938139748430913</v>
      </c>
      <c r="N11">
        <v>8.3770585402054749</v>
      </c>
      <c r="O11">
        <v>14.658242163428</v>
      </c>
      <c r="P11">
        <v>11.506162888064869</v>
      </c>
      <c r="Q11">
        <v>9.9753291234926884</v>
      </c>
      <c r="R11">
        <v>4.6499126608643779</v>
      </c>
      <c r="S11">
        <v>44.776131261620279</v>
      </c>
      <c r="T11">
        <v>6.5565321866059882</v>
      </c>
      <c r="U11">
        <v>52.333854324619452</v>
      </c>
      <c r="V11">
        <v>320.36296273713219</v>
      </c>
      <c r="W11">
        <v>352.60838280799351</v>
      </c>
      <c r="X11">
        <v>1.16434917930417</v>
      </c>
      <c r="Y11">
        <v>2.466386916519252</v>
      </c>
      <c r="Z11">
        <v>18.348106278408451</v>
      </c>
      <c r="AA11">
        <v>30.589231558466771</v>
      </c>
      <c r="AB11">
        <v>0.2623176626382579</v>
      </c>
      <c r="AC11">
        <v>45.576128550342311</v>
      </c>
      <c r="AD11">
        <v>21.154718490877421</v>
      </c>
      <c r="AE11">
        <v>12.357639782359159</v>
      </c>
      <c r="AF11">
        <v>7.5862903696567594</v>
      </c>
      <c r="AG11">
        <v>108.6536066533061</v>
      </c>
      <c r="AH11">
        <v>117.9246716846942</v>
      </c>
      <c r="AI11">
        <v>19.764096336707318</v>
      </c>
      <c r="AJ11">
        <v>110.47431669331699</v>
      </c>
      <c r="AK11">
        <v>57.92608358127967</v>
      </c>
      <c r="AL11">
        <v>822.6536208546346</v>
      </c>
      <c r="AM11">
        <v>5.7783139167588572E-2</v>
      </c>
      <c r="AN11">
        <v>7.3165963869638819</v>
      </c>
    </row>
    <row r="12" spans="1:40" x14ac:dyDescent="0.45">
      <c r="A12" s="1" t="s">
        <v>49</v>
      </c>
      <c r="B12">
        <v>142.7947065699579</v>
      </c>
      <c r="C12">
        <v>16.55780182026967</v>
      </c>
      <c r="D12">
        <v>14.070385292710579</v>
      </c>
      <c r="E12">
        <v>1.548527182003959</v>
      </c>
      <c r="F12">
        <v>73.078365168357635</v>
      </c>
      <c r="G12">
        <v>8.4983642822647631</v>
      </c>
      <c r="H12">
        <v>15.48678649833707</v>
      </c>
      <c r="I12">
        <v>14.25280609839902</v>
      </c>
      <c r="J12">
        <v>13.152885240358421</v>
      </c>
      <c r="K12">
        <v>6.3840444447517521</v>
      </c>
      <c r="L12">
        <v>136.79886453943479</v>
      </c>
      <c r="M12">
        <v>66.840262260594656</v>
      </c>
      <c r="N12">
        <v>30.015271235311889</v>
      </c>
      <c r="O12">
        <v>23.34214963057838</v>
      </c>
      <c r="P12">
        <v>29.95594754942368</v>
      </c>
      <c r="Q12">
        <v>15.585001522164291</v>
      </c>
      <c r="R12">
        <v>6.2351656379117282</v>
      </c>
      <c r="S12">
        <v>41.395980265917281</v>
      </c>
      <c r="T12">
        <v>6.525703645587746</v>
      </c>
      <c r="U12">
        <v>75.300099394428358</v>
      </c>
      <c r="V12">
        <v>57.173658573202303</v>
      </c>
      <c r="W12">
        <v>418.00822129717318</v>
      </c>
      <c r="X12">
        <v>1.0711364609068941</v>
      </c>
      <c r="Y12">
        <v>4.8583664646868723</v>
      </c>
      <c r="Z12">
        <v>16.36919908704235</v>
      </c>
      <c r="AA12">
        <v>55.995288620828759</v>
      </c>
      <c r="AB12">
        <v>0.27557607205833862</v>
      </c>
      <c r="AC12">
        <v>53.378257886671783</v>
      </c>
      <c r="AD12">
        <v>17.92365090091198</v>
      </c>
      <c r="AE12">
        <v>13.53429129494962</v>
      </c>
      <c r="AF12">
        <v>7.0327668446394176</v>
      </c>
      <c r="AG12">
        <v>213.65207537978699</v>
      </c>
      <c r="AH12">
        <v>115.7024462100878</v>
      </c>
      <c r="AI12">
        <v>21.891049572464659</v>
      </c>
      <c r="AJ12">
        <v>151.52529726883441</v>
      </c>
      <c r="AK12">
        <v>72.140241016672277</v>
      </c>
      <c r="AL12">
        <v>483.32407043624352</v>
      </c>
      <c r="AM12">
        <v>7.1973446234767674E-2</v>
      </c>
      <c r="AN12">
        <v>6.2283739082859553</v>
      </c>
    </row>
    <row r="13" spans="1:40" x14ac:dyDescent="0.45">
      <c r="A13" s="1" t="s">
        <v>50</v>
      </c>
      <c r="B13">
        <v>448.94789128569892</v>
      </c>
      <c r="C13">
        <v>29.956233325811841</v>
      </c>
      <c r="D13">
        <v>17.128679713205759</v>
      </c>
      <c r="E13">
        <v>8.46635296256812</v>
      </c>
      <c r="F13">
        <v>47.529940747160403</v>
      </c>
      <c r="G13">
        <v>9.2654503124216419</v>
      </c>
      <c r="H13">
        <v>65.021610824920259</v>
      </c>
      <c r="I13">
        <v>63.281942716460023</v>
      </c>
      <c r="J13">
        <v>20.233695301063491</v>
      </c>
      <c r="K13">
        <v>12.5740600596611</v>
      </c>
      <c r="L13">
        <v>66.17727400534217</v>
      </c>
      <c r="M13">
        <v>147.28784222779149</v>
      </c>
      <c r="N13">
        <v>35.489564511374411</v>
      </c>
      <c r="O13">
        <v>22.38068445296711</v>
      </c>
      <c r="P13">
        <v>71.817803347458309</v>
      </c>
      <c r="Q13">
        <v>32.628636427195552</v>
      </c>
      <c r="R13">
        <v>14.05063350839775</v>
      </c>
      <c r="S13">
        <v>65.644531064223003</v>
      </c>
      <c r="T13">
        <v>14.95094735644374</v>
      </c>
      <c r="U13">
        <v>107.4966338823459</v>
      </c>
      <c r="V13">
        <v>174.85754457988509</v>
      </c>
      <c r="W13">
        <v>1312.9052191959911</v>
      </c>
      <c r="X13">
        <v>4.1225524746247189</v>
      </c>
      <c r="Y13">
        <v>5.4438843850145906</v>
      </c>
      <c r="Z13">
        <v>60.32815300852252</v>
      </c>
      <c r="AA13">
        <v>64.599859203178056</v>
      </c>
      <c r="AB13">
        <v>0.65635586278081248</v>
      </c>
      <c r="AC13">
        <v>185.55704474984631</v>
      </c>
      <c r="AD13">
        <v>53.728800941104687</v>
      </c>
      <c r="AE13">
        <v>33.059093229572362</v>
      </c>
      <c r="AF13">
        <v>18.55348629376817</v>
      </c>
      <c r="AG13">
        <v>961.19531149081558</v>
      </c>
      <c r="AH13">
        <v>398.09065102466849</v>
      </c>
      <c r="AI13">
        <v>69.903566165911144</v>
      </c>
      <c r="AJ13">
        <v>388.86084916065499</v>
      </c>
      <c r="AK13">
        <v>209.4098925935568</v>
      </c>
      <c r="AL13">
        <v>744.31452310854081</v>
      </c>
      <c r="AM13">
        <v>8.0425480409946237E-2</v>
      </c>
      <c r="AN13">
        <v>10.66922818473053</v>
      </c>
    </row>
    <row r="14" spans="1:40" x14ac:dyDescent="0.45">
      <c r="A14" s="1" t="s">
        <v>51</v>
      </c>
      <c r="B14">
        <v>535.43496012399748</v>
      </c>
      <c r="C14">
        <v>18.298394727037909</v>
      </c>
      <c r="D14">
        <v>9.1088717305193274</v>
      </c>
      <c r="E14">
        <v>2.8715047168940688</v>
      </c>
      <c r="F14">
        <v>16.267891021851039</v>
      </c>
      <c r="G14">
        <v>4.608816039358536</v>
      </c>
      <c r="H14">
        <v>9.0739336246925664</v>
      </c>
      <c r="I14">
        <v>8.4013529999339802</v>
      </c>
      <c r="J14">
        <v>4.930866455092743</v>
      </c>
      <c r="K14">
        <v>3.6903842713484392</v>
      </c>
      <c r="L14">
        <v>75.108410789457963</v>
      </c>
      <c r="M14">
        <v>23.99244369781114</v>
      </c>
      <c r="N14">
        <v>7.1769841760542539</v>
      </c>
      <c r="O14">
        <v>6.6160035174073597</v>
      </c>
      <c r="P14">
        <v>5.7600997806690781</v>
      </c>
      <c r="Q14">
        <v>4.5931650353761828</v>
      </c>
      <c r="R14">
        <v>2.9960611898913521</v>
      </c>
      <c r="S14">
        <v>24.309921416992641</v>
      </c>
      <c r="T14">
        <v>3.7364435149549999</v>
      </c>
      <c r="U14">
        <v>24.568129235489891</v>
      </c>
      <c r="V14">
        <v>81.684796202476107</v>
      </c>
      <c r="W14">
        <v>184.05998702874521</v>
      </c>
      <c r="X14">
        <v>0.81598897573873841</v>
      </c>
      <c r="Y14">
        <v>1.968635313257898</v>
      </c>
      <c r="Z14">
        <v>10.76781349981691</v>
      </c>
      <c r="AA14">
        <v>22.869228313259232</v>
      </c>
      <c r="AB14">
        <v>0.1041295005621113</v>
      </c>
      <c r="AC14">
        <v>106.3885338880857</v>
      </c>
      <c r="AD14">
        <v>11.345779803969259</v>
      </c>
      <c r="AE14">
        <v>6.3347879156010496</v>
      </c>
      <c r="AF14">
        <v>4.3766873578117256</v>
      </c>
      <c r="AG14">
        <v>236.5967450690697</v>
      </c>
      <c r="AH14">
        <v>67.37615731022791</v>
      </c>
      <c r="AI14">
        <v>12.85955567937304</v>
      </c>
      <c r="AJ14">
        <v>84.316941196139126</v>
      </c>
      <c r="AK14">
        <v>42.510891806018734</v>
      </c>
      <c r="AL14">
        <v>220.58322405263439</v>
      </c>
      <c r="AM14">
        <v>2.6855795564505441E-2</v>
      </c>
      <c r="AN14">
        <v>2.461820964888644</v>
      </c>
    </row>
    <row r="15" spans="1:40" x14ac:dyDescent="0.45">
      <c r="A15" s="1" t="s">
        <v>52</v>
      </c>
      <c r="B15">
        <v>675.06173754357758</v>
      </c>
      <c r="C15">
        <v>28.828695672832449</v>
      </c>
      <c r="D15">
        <v>6.7628606421525186</v>
      </c>
      <c r="E15">
        <v>9.6567071520190417</v>
      </c>
      <c r="F15">
        <v>116.4833613725295</v>
      </c>
      <c r="G15">
        <v>26.014443183506469</v>
      </c>
      <c r="H15">
        <v>16.77242636786502</v>
      </c>
      <c r="I15">
        <v>15.52835698869047</v>
      </c>
      <c r="J15">
        <v>13.875192037414619</v>
      </c>
      <c r="K15">
        <v>4.850396037521425</v>
      </c>
      <c r="L15">
        <v>32.18581827054139</v>
      </c>
      <c r="M15">
        <v>132.27073551029409</v>
      </c>
      <c r="N15">
        <v>55.968365528030752</v>
      </c>
      <c r="O15">
        <v>20.193354365957362</v>
      </c>
      <c r="P15">
        <v>23.96186760098082</v>
      </c>
      <c r="Q15">
        <v>17.850970878262231</v>
      </c>
      <c r="R15">
        <v>9.0835186821313592</v>
      </c>
      <c r="S15">
        <v>65.966797093267814</v>
      </c>
      <c r="T15">
        <v>8.5384326093794556</v>
      </c>
      <c r="U15">
        <v>59.568832495961608</v>
      </c>
      <c r="V15">
        <v>118.4899968276097</v>
      </c>
      <c r="W15">
        <v>296.3405452012571</v>
      </c>
      <c r="X15">
        <v>1.477776184605075</v>
      </c>
      <c r="Y15">
        <v>4.4993300862609651</v>
      </c>
      <c r="Z15">
        <v>20.123147105377171</v>
      </c>
      <c r="AA15">
        <v>52.637154215781862</v>
      </c>
      <c r="AB15">
        <v>0.39346964953161662</v>
      </c>
      <c r="AC15">
        <v>185.07122288841049</v>
      </c>
      <c r="AD15">
        <v>17.48564504849903</v>
      </c>
      <c r="AE15">
        <v>18.649942969705531</v>
      </c>
      <c r="AF15">
        <v>7.6694438595536942</v>
      </c>
      <c r="AG15">
        <v>209.8072272854788</v>
      </c>
      <c r="AH15">
        <v>136.73156800512669</v>
      </c>
      <c r="AI15">
        <v>29.79063632882675</v>
      </c>
      <c r="AJ15">
        <v>192.8204075738177</v>
      </c>
      <c r="AK15">
        <v>97.543549902342278</v>
      </c>
      <c r="AL15">
        <v>465.30918484915622</v>
      </c>
      <c r="AM15">
        <v>3.9277287764943263E-2</v>
      </c>
      <c r="AN15">
        <v>5.1671949179320507</v>
      </c>
    </row>
    <row r="16" spans="1:40" x14ac:dyDescent="0.45">
      <c r="A16" s="1" t="s">
        <v>53</v>
      </c>
      <c r="B16">
        <v>283.09508955302118</v>
      </c>
      <c r="C16">
        <v>14.484470392524271</v>
      </c>
      <c r="D16">
        <v>4.1448124446679344</v>
      </c>
      <c r="E16">
        <v>3.0130750082345301</v>
      </c>
      <c r="F16">
        <v>71.695296591433404</v>
      </c>
      <c r="G16">
        <v>10.45223797715197</v>
      </c>
      <c r="H16">
        <v>53.55171855564712</v>
      </c>
      <c r="I16">
        <v>51.696941040263347</v>
      </c>
      <c r="J16">
        <v>24.403392351445302</v>
      </c>
      <c r="K16">
        <v>11.08232403724131</v>
      </c>
      <c r="L16">
        <v>80.747232666379347</v>
      </c>
      <c r="M16">
        <v>166.28829278858609</v>
      </c>
      <c r="N16">
        <v>36.391051098991703</v>
      </c>
      <c r="O16">
        <v>24.33702525182153</v>
      </c>
      <c r="P16">
        <v>38.819115567010897</v>
      </c>
      <c r="Q16">
        <v>29.943375210082511</v>
      </c>
      <c r="R16">
        <v>16.93844564200003</v>
      </c>
      <c r="S16">
        <v>122.4237591676646</v>
      </c>
      <c r="T16">
        <v>13.709537820681829</v>
      </c>
      <c r="U16">
        <v>77.535943973672488</v>
      </c>
      <c r="V16">
        <v>332.13834607655758</v>
      </c>
      <c r="W16">
        <v>682.23354093434398</v>
      </c>
      <c r="X16">
        <v>8.5068100437846876</v>
      </c>
      <c r="Y16">
        <v>8.7887628940155427</v>
      </c>
      <c r="Z16">
        <v>82.177039535693581</v>
      </c>
      <c r="AA16">
        <v>101.0029871923124</v>
      </c>
      <c r="AB16">
        <v>0.71009844534662248</v>
      </c>
      <c r="AC16">
        <v>142.39827758597229</v>
      </c>
      <c r="AD16">
        <v>38.098036559565607</v>
      </c>
      <c r="AE16">
        <v>33.69980752056987</v>
      </c>
      <c r="AF16">
        <v>14.68259230836656</v>
      </c>
      <c r="AG16">
        <v>455.43844198026483</v>
      </c>
      <c r="AH16">
        <v>317.27950769450581</v>
      </c>
      <c r="AI16">
        <v>53.802258949759022</v>
      </c>
      <c r="AJ16">
        <v>300.76733589329331</v>
      </c>
      <c r="AK16">
        <v>142.6141906652054</v>
      </c>
      <c r="AL16">
        <v>775.13967385681281</v>
      </c>
      <c r="AM16">
        <v>6.1504571945557918E-2</v>
      </c>
      <c r="AN16">
        <v>9.2993376243967969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5818.964413191763</v>
      </c>
      <c r="C2">
        <v>214.93185547611481</v>
      </c>
      <c r="D2">
        <v>75.988152414854724</v>
      </c>
      <c r="E2">
        <v>38.094906605101222</v>
      </c>
      <c r="F2">
        <v>384.60601999483362</v>
      </c>
      <c r="G2">
        <v>99.307037679206857</v>
      </c>
      <c r="H2">
        <v>66.407530960766664</v>
      </c>
      <c r="I2">
        <v>64.759782862763643</v>
      </c>
      <c r="J2">
        <v>21.7716174657983</v>
      </c>
      <c r="K2">
        <v>9.4871915267703582</v>
      </c>
      <c r="L2">
        <v>55.710823869972828</v>
      </c>
      <c r="M2">
        <v>203.4380171731697</v>
      </c>
      <c r="N2">
        <v>121.34562958217521</v>
      </c>
      <c r="O2">
        <v>15.666279945472731</v>
      </c>
      <c r="P2">
        <v>22.325472217691171</v>
      </c>
      <c r="Q2">
        <v>11.461308032702281</v>
      </c>
      <c r="R2">
        <v>12.56417726416282</v>
      </c>
      <c r="S2">
        <v>112.5087517601121</v>
      </c>
      <c r="T2">
        <v>25.254579319977701</v>
      </c>
      <c r="U2">
        <v>58.900559131497729</v>
      </c>
      <c r="V2">
        <v>118.6792074177477</v>
      </c>
      <c r="W2">
        <v>320.67456445798092</v>
      </c>
      <c r="X2">
        <v>2.9974295357666501</v>
      </c>
      <c r="Y2">
        <v>4.1105898481938921</v>
      </c>
      <c r="Z2">
        <v>44.626644933046798</v>
      </c>
      <c r="AA2">
        <v>52.830076591278079</v>
      </c>
      <c r="AB2">
        <v>0.39795675831000787</v>
      </c>
      <c r="AC2">
        <v>969.93172723540897</v>
      </c>
      <c r="AD2">
        <v>122.9158809281297</v>
      </c>
      <c r="AE2">
        <v>32.685907203455827</v>
      </c>
      <c r="AF2">
        <v>29.255381231718161</v>
      </c>
      <c r="AG2">
        <v>2125.652788124813</v>
      </c>
      <c r="AH2">
        <v>337.23275030555482</v>
      </c>
      <c r="AI2">
        <v>80.563140646532844</v>
      </c>
      <c r="AJ2">
        <v>410.61261178278858</v>
      </c>
      <c r="AK2">
        <v>229.76336721753319</v>
      </c>
      <c r="AL2">
        <v>794.52719856607655</v>
      </c>
      <c r="AM2">
        <v>9.8576120634348452E-2</v>
      </c>
      <c r="AN2">
        <v>19.199683997089959</v>
      </c>
    </row>
    <row r="3" spans="1:40" x14ac:dyDescent="0.45">
      <c r="A3" s="1" t="s">
        <v>55</v>
      </c>
      <c r="B3">
        <v>2.570692136543292</v>
      </c>
      <c r="C3">
        <v>0.25310554555868181</v>
      </c>
      <c r="D3">
        <v>8.6667240872827192E-2</v>
      </c>
      <c r="E3">
        <v>8.2507726747373764E-2</v>
      </c>
      <c r="F3">
        <v>1.7650471786387689</v>
      </c>
      <c r="G3">
        <v>0.74365507689150123</v>
      </c>
      <c r="H3">
        <v>0.47222693398777699</v>
      </c>
      <c r="I3">
        <v>0.46662371434931121</v>
      </c>
      <c r="J3">
        <v>1.066827675770682</v>
      </c>
      <c r="K3">
        <v>8.7512731676962469E-2</v>
      </c>
      <c r="L3">
        <v>0.56060295943873184</v>
      </c>
      <c r="M3">
        <v>3.7178803888163969</v>
      </c>
      <c r="N3">
        <v>0.56856498868054151</v>
      </c>
      <c r="O3">
        <v>0.21401396634252959</v>
      </c>
      <c r="P3">
        <v>0.26295459020375328</v>
      </c>
      <c r="Q3">
        <v>0.2018454041963974</v>
      </c>
      <c r="R3">
        <v>0.1436850377635272</v>
      </c>
      <c r="S3">
        <v>1.1197381368823269</v>
      </c>
      <c r="T3">
        <v>0.12507139976335621</v>
      </c>
      <c r="U3">
        <v>0.94066533184376311</v>
      </c>
      <c r="V3">
        <v>0.60987064292994575</v>
      </c>
      <c r="W3">
        <v>0.88905985788817954</v>
      </c>
      <c r="X3">
        <v>1.6482677268715121E-2</v>
      </c>
      <c r="Y3">
        <v>5.7299846859470503E-2</v>
      </c>
      <c r="Z3">
        <v>0.26019272098394608</v>
      </c>
      <c r="AA3">
        <v>0.67452432026022835</v>
      </c>
      <c r="AB3">
        <v>1.20889682887399E-2</v>
      </c>
      <c r="AC3">
        <v>4.8287915301939837</v>
      </c>
      <c r="AD3">
        <v>1.2733251242605881</v>
      </c>
      <c r="AE3">
        <v>2.2461790949453482</v>
      </c>
      <c r="AF3">
        <v>0.2189015537373207</v>
      </c>
      <c r="AG3">
        <v>1.954140652159871</v>
      </c>
      <c r="AH3">
        <v>6.5298116594533511</v>
      </c>
      <c r="AI3">
        <v>0.44660185631023652</v>
      </c>
      <c r="AJ3">
        <v>2.1580501588796879</v>
      </c>
      <c r="AK3">
        <v>1.305131400283051</v>
      </c>
      <c r="AL3">
        <v>13.558292406312001</v>
      </c>
      <c r="AM3">
        <v>1.252110602790885E-3</v>
      </c>
      <c r="AN3">
        <v>0.3527416304011653</v>
      </c>
    </row>
    <row r="4" spans="1:40" x14ac:dyDescent="0.45">
      <c r="A4" s="1" t="s">
        <v>56</v>
      </c>
      <c r="B4">
        <v>43.692448275820368</v>
      </c>
      <c r="C4">
        <v>4.2035332476588989</v>
      </c>
      <c r="D4">
        <v>0.2471162804149927</v>
      </c>
      <c r="E4">
        <v>1.6443945083936751E-2</v>
      </c>
      <c r="F4">
        <v>0.16295868386156159</v>
      </c>
      <c r="G4">
        <v>4.557871367491776E-2</v>
      </c>
      <c r="H4">
        <v>0.34967388970088442</v>
      </c>
      <c r="I4">
        <v>0.35004467606642342</v>
      </c>
      <c r="J4">
        <v>3.1322163925502307E-2</v>
      </c>
      <c r="K4">
        <v>4.95485651921381E-2</v>
      </c>
      <c r="L4">
        <v>0.2574713752083827</v>
      </c>
      <c r="M4">
        <v>0.13082279548487391</v>
      </c>
      <c r="N4">
        <v>3.9252115949223253E-2</v>
      </c>
      <c r="O4">
        <v>3.0002733799179629E-2</v>
      </c>
      <c r="P4">
        <v>2.5432703246068292E-2</v>
      </c>
      <c r="Q4">
        <v>1.901941818718739E-2</v>
      </c>
      <c r="R4">
        <v>2.417296710187149E-2</v>
      </c>
      <c r="S4">
        <v>0.13657691079293979</v>
      </c>
      <c r="T4">
        <v>0.184620717670156</v>
      </c>
      <c r="U4">
        <v>0.1769536034036554</v>
      </c>
      <c r="V4">
        <v>0.37428947427019421</v>
      </c>
      <c r="W4">
        <v>3.485757224791703</v>
      </c>
      <c r="X4">
        <v>1.4242712297612269E-2</v>
      </c>
      <c r="Y4">
        <v>8.6203021413651815E-3</v>
      </c>
      <c r="Z4">
        <v>0.23749346860656059</v>
      </c>
      <c r="AA4">
        <v>0.12376165313210059</v>
      </c>
      <c r="AB4">
        <v>8.7716150344585477E-4</v>
      </c>
      <c r="AC4">
        <v>0.49792032840682787</v>
      </c>
      <c r="AD4">
        <v>1.5389477044183879</v>
      </c>
      <c r="AE4">
        <v>7.866664777946894E-2</v>
      </c>
      <c r="AF4">
        <v>0.2270180940995955</v>
      </c>
      <c r="AG4">
        <v>23.316754308159719</v>
      </c>
      <c r="AH4">
        <v>1.391103259474775</v>
      </c>
      <c r="AI4">
        <v>0.50613246827164615</v>
      </c>
      <c r="AJ4">
        <v>1.8477571331825651</v>
      </c>
      <c r="AK4">
        <v>1.229728227614969</v>
      </c>
      <c r="AL4">
        <v>1.7190566596616921</v>
      </c>
      <c r="AM4">
        <v>3.6527178154529459E-4</v>
      </c>
      <c r="AN4">
        <v>0.2101140255341524</v>
      </c>
    </row>
    <row r="5" spans="1:40" x14ac:dyDescent="0.45">
      <c r="A5" s="1" t="s">
        <v>57</v>
      </c>
      <c r="B5">
        <v>190.92748082388451</v>
      </c>
      <c r="C5">
        <v>19.902582064150071</v>
      </c>
      <c r="D5">
        <v>4.3455085574967018</v>
      </c>
      <c r="E5">
        <v>6.9064457269658988</v>
      </c>
      <c r="F5">
        <v>123.6202491244246</v>
      </c>
      <c r="G5">
        <v>37.670943147848099</v>
      </c>
      <c r="H5">
        <v>34.690869486529593</v>
      </c>
      <c r="I5">
        <v>33.769821086288047</v>
      </c>
      <c r="J5">
        <v>19.530258410795081</v>
      </c>
      <c r="K5">
        <v>47.343512734482907</v>
      </c>
      <c r="L5">
        <v>2458.8418572997089</v>
      </c>
      <c r="M5">
        <v>135.84805775536631</v>
      </c>
      <c r="N5">
        <v>44.336869673150019</v>
      </c>
      <c r="O5">
        <v>35.133227836250782</v>
      </c>
      <c r="P5">
        <v>50.254155404929932</v>
      </c>
      <c r="Q5">
        <v>25.58014442996982</v>
      </c>
      <c r="R5">
        <v>10.017370632420089</v>
      </c>
      <c r="S5">
        <v>78.582035926543483</v>
      </c>
      <c r="T5">
        <v>17.768195589223069</v>
      </c>
      <c r="U5">
        <v>105.8152209676238</v>
      </c>
      <c r="V5">
        <v>174.4527822588789</v>
      </c>
      <c r="W5">
        <v>247.197785952918</v>
      </c>
      <c r="X5">
        <v>2.4389362154620451</v>
      </c>
      <c r="Y5">
        <v>5.7722022284047174</v>
      </c>
      <c r="Z5">
        <v>39.219987496090418</v>
      </c>
      <c r="AA5">
        <v>71.73749956574477</v>
      </c>
      <c r="AB5">
        <v>0.49302528798514528</v>
      </c>
      <c r="AC5">
        <v>96.226142662406346</v>
      </c>
      <c r="AD5">
        <v>56.530429888004619</v>
      </c>
      <c r="AE5">
        <v>28.444248607091041</v>
      </c>
      <c r="AF5">
        <v>27.287797874980299</v>
      </c>
      <c r="AG5">
        <v>205.9617617611037</v>
      </c>
      <c r="AH5">
        <v>263.34016758016799</v>
      </c>
      <c r="AI5">
        <v>49.787705390233803</v>
      </c>
      <c r="AJ5">
        <v>238.03587283251559</v>
      </c>
      <c r="AK5">
        <v>131.50269274462721</v>
      </c>
      <c r="AL5">
        <v>855.95458997883975</v>
      </c>
      <c r="AM5">
        <v>8.9927138542673535E-2</v>
      </c>
      <c r="AN5">
        <v>14.18795893058541</v>
      </c>
    </row>
    <row r="6" spans="1:40" x14ac:dyDescent="0.45">
      <c r="A6" s="1" t="s">
        <v>58</v>
      </c>
      <c r="B6">
        <v>224.80640887707909</v>
      </c>
      <c r="C6">
        <v>21.971890195944422</v>
      </c>
      <c r="D6">
        <v>5.6125568867721629</v>
      </c>
      <c r="E6">
        <v>4.4095179329829426</v>
      </c>
      <c r="F6">
        <v>99.404018709785802</v>
      </c>
      <c r="G6">
        <v>17.147533488729859</v>
      </c>
      <c r="H6">
        <v>48.477611208183141</v>
      </c>
      <c r="I6">
        <v>46.071249083808461</v>
      </c>
      <c r="J6">
        <v>57.282935651968458</v>
      </c>
      <c r="K6">
        <v>29.632869956251991</v>
      </c>
      <c r="L6">
        <v>795.33615805654301</v>
      </c>
      <c r="M6">
        <v>144.13274986610821</v>
      </c>
      <c r="N6">
        <v>40.272950104342868</v>
      </c>
      <c r="O6">
        <v>56.881110679810043</v>
      </c>
      <c r="P6">
        <v>53.751797407695783</v>
      </c>
      <c r="Q6">
        <v>36.986153778664942</v>
      </c>
      <c r="R6">
        <v>30.401262079613659</v>
      </c>
      <c r="S6">
        <v>332.00101990752341</v>
      </c>
      <c r="T6">
        <v>27.04894525337393</v>
      </c>
      <c r="U6">
        <v>173.75916227768269</v>
      </c>
      <c r="V6">
        <v>792.40586858508891</v>
      </c>
      <c r="W6">
        <v>488.10098985369882</v>
      </c>
      <c r="X6">
        <v>3.7108734192921351</v>
      </c>
      <c r="Y6">
        <v>8.3535191586381874</v>
      </c>
      <c r="Z6">
        <v>52.442085771065202</v>
      </c>
      <c r="AA6">
        <v>113.4095446227073</v>
      </c>
      <c r="AB6">
        <v>0.67712196800820734</v>
      </c>
      <c r="AC6">
        <v>192.29335875356281</v>
      </c>
      <c r="AD6">
        <v>59.13514129620637</v>
      </c>
      <c r="AE6">
        <v>59.708345530209769</v>
      </c>
      <c r="AF6">
        <v>26.03804340602268</v>
      </c>
      <c r="AG6">
        <v>317.94808931977423</v>
      </c>
      <c r="AH6">
        <v>408.23655125957811</v>
      </c>
      <c r="AI6">
        <v>65.806819006441714</v>
      </c>
      <c r="AJ6">
        <v>424.96130050317481</v>
      </c>
      <c r="AK6">
        <v>194.0639132565108</v>
      </c>
      <c r="AL6">
        <v>1567.418573877756</v>
      </c>
      <c r="AM6">
        <v>0.18585553476389591</v>
      </c>
      <c r="AN6">
        <v>20.958310080775121</v>
      </c>
    </row>
    <row r="7" spans="1:40" x14ac:dyDescent="0.45">
      <c r="A7" s="1" t="s">
        <v>59</v>
      </c>
      <c r="B7">
        <v>11.10199887725088</v>
      </c>
      <c r="C7">
        <v>1.5040584813909259</v>
      </c>
      <c r="D7">
        <v>0.3999298032349779</v>
      </c>
      <c r="E7">
        <v>0.1720447111152002</v>
      </c>
      <c r="F7">
        <v>3.4692199051052599</v>
      </c>
      <c r="G7">
        <v>0.76568608446357966</v>
      </c>
      <c r="H7">
        <v>5.924703816216863</v>
      </c>
      <c r="I7">
        <v>6.0626544634624153</v>
      </c>
      <c r="J7">
        <v>2.853466927353173</v>
      </c>
      <c r="K7">
        <v>1.414536333457288</v>
      </c>
      <c r="L7">
        <v>3.5080032576927311</v>
      </c>
      <c r="M7">
        <v>4.4753126283930111</v>
      </c>
      <c r="N7">
        <v>1.334131954348003</v>
      </c>
      <c r="O7">
        <v>1.2646631666842969</v>
      </c>
      <c r="P7">
        <v>12.12229154799186</v>
      </c>
      <c r="Q7">
        <v>0.90843481617401789</v>
      </c>
      <c r="R7">
        <v>1.7493234216887961</v>
      </c>
      <c r="S7">
        <v>6.9696750191656207</v>
      </c>
      <c r="T7">
        <v>0.9481327179848601</v>
      </c>
      <c r="U7">
        <v>5.1756627331757814</v>
      </c>
      <c r="V7">
        <v>7.3618539125859197</v>
      </c>
      <c r="W7">
        <v>18.643647978363109</v>
      </c>
      <c r="X7">
        <v>0.20271602070854869</v>
      </c>
      <c r="Y7">
        <v>0.26236898317224011</v>
      </c>
      <c r="Z7">
        <v>2.5738279390601222</v>
      </c>
      <c r="AA7">
        <v>3.435862426444257</v>
      </c>
      <c r="AB7">
        <v>2.251751186687008E-2</v>
      </c>
      <c r="AC7">
        <v>7.657240941624158</v>
      </c>
      <c r="AD7">
        <v>3.5333390113946672</v>
      </c>
      <c r="AE7">
        <v>2.2067885802002452</v>
      </c>
      <c r="AF7">
        <v>1.5542704093567989</v>
      </c>
      <c r="AG7">
        <v>18.073112074013871</v>
      </c>
      <c r="AH7">
        <v>21.906166520844621</v>
      </c>
      <c r="AI7">
        <v>3.7746995132420289</v>
      </c>
      <c r="AJ7">
        <v>25.17104440804351</v>
      </c>
      <c r="AK7">
        <v>9.175139059543433</v>
      </c>
      <c r="AL7">
        <v>107.37983035239409</v>
      </c>
      <c r="AM7">
        <v>5.1151605108851281E-3</v>
      </c>
      <c r="AN7">
        <v>2.2667588570635719</v>
      </c>
    </row>
    <row r="8" spans="1:40" x14ac:dyDescent="0.45">
      <c r="A8" s="1" t="s">
        <v>60</v>
      </c>
      <c r="B8">
        <v>7.9782171240438409</v>
      </c>
      <c r="C8">
        <v>0.75796631320676577</v>
      </c>
      <c r="D8">
        <v>0.2097963293305512</v>
      </c>
      <c r="E8">
        <v>0.1506818475015736</v>
      </c>
      <c r="F8">
        <v>4.3607779162728626</v>
      </c>
      <c r="G8">
        <v>0.78941207266096403</v>
      </c>
      <c r="H8">
        <v>1.522414217241568</v>
      </c>
      <c r="I8">
        <v>1.414266209080459</v>
      </c>
      <c r="J8">
        <v>1.346730853118784</v>
      </c>
      <c r="K8">
        <v>0.89455452852036377</v>
      </c>
      <c r="L8">
        <v>11.87472932865588</v>
      </c>
      <c r="M8">
        <v>6.0381865340767256</v>
      </c>
      <c r="N8">
        <v>1.7505641052067371</v>
      </c>
      <c r="O8">
        <v>2.2175057751576102</v>
      </c>
      <c r="P8">
        <v>1.895097195496934</v>
      </c>
      <c r="Q8">
        <v>1.4403246471491391</v>
      </c>
      <c r="R8">
        <v>0.81370108141703945</v>
      </c>
      <c r="S8">
        <v>6.3737118153565939</v>
      </c>
      <c r="T8">
        <v>0.72828754817436447</v>
      </c>
      <c r="U8">
        <v>6.2955480540286919</v>
      </c>
      <c r="V8">
        <v>41.508103910411862</v>
      </c>
      <c r="W8">
        <v>17.921807154251908</v>
      </c>
      <c r="X8">
        <v>0.1336098432239361</v>
      </c>
      <c r="Y8">
        <v>0.33913646541679388</v>
      </c>
      <c r="Z8">
        <v>1.902697398538542</v>
      </c>
      <c r="AA8">
        <v>4.2249506529693193</v>
      </c>
      <c r="AB8">
        <v>2.553853220722356E-2</v>
      </c>
      <c r="AC8">
        <v>5.2040123242897849</v>
      </c>
      <c r="AD8">
        <v>1.79826957298773</v>
      </c>
      <c r="AE8">
        <v>1.4620591573128821</v>
      </c>
      <c r="AF8">
        <v>0.79891868048921211</v>
      </c>
      <c r="AG8">
        <v>9.3800572220819411</v>
      </c>
      <c r="AH8">
        <v>12.896828763995661</v>
      </c>
      <c r="AI8">
        <v>2.0061262010034762</v>
      </c>
      <c r="AJ8">
        <v>14.769241009829029</v>
      </c>
      <c r="AK8">
        <v>6.5568084040913943</v>
      </c>
      <c r="AL8">
        <v>55.508889040197708</v>
      </c>
      <c r="AM8">
        <v>7.4189346350455234E-3</v>
      </c>
      <c r="AN8">
        <v>0.72339347709106538</v>
      </c>
    </row>
    <row r="9" spans="1:40" x14ac:dyDescent="0.45">
      <c r="A9" s="1" t="s">
        <v>61</v>
      </c>
      <c r="B9">
        <v>96.57893561598469</v>
      </c>
      <c r="C9">
        <v>3.4989867587096581</v>
      </c>
      <c r="D9">
        <v>0.16759221132727589</v>
      </c>
      <c r="E9">
        <v>4.1890653990655037E-2</v>
      </c>
      <c r="F9">
        <v>6.2914984144158561</v>
      </c>
      <c r="G9">
        <v>0.31886721770383541</v>
      </c>
      <c r="H9">
        <v>0.50068822410686309</v>
      </c>
      <c r="I9">
        <v>0.48543380785465218</v>
      </c>
      <c r="J9">
        <v>0.1494582384644178</v>
      </c>
      <c r="K9">
        <v>0.10014163996764169</v>
      </c>
      <c r="L9">
        <v>0.41385359707476499</v>
      </c>
      <c r="M9">
        <v>0.73059262380795409</v>
      </c>
      <c r="N9">
        <v>0.33957352183934342</v>
      </c>
      <c r="O9">
        <v>0.1045538041815349</v>
      </c>
      <c r="P9">
        <v>0.107139561238199</v>
      </c>
      <c r="Q9">
        <v>6.8275402767635551E-2</v>
      </c>
      <c r="R9">
        <v>7.9694237110606747E-2</v>
      </c>
      <c r="S9">
        <v>0.84980442825215319</v>
      </c>
      <c r="T9">
        <v>0.45342436552542942</v>
      </c>
      <c r="U9">
        <v>0.40592380708983072</v>
      </c>
      <c r="V9">
        <v>0.86538556381535114</v>
      </c>
      <c r="W9">
        <v>1.978395769725819</v>
      </c>
      <c r="X9">
        <v>2.342167328090225E-2</v>
      </c>
      <c r="Y9">
        <v>4.4065766310158357E-2</v>
      </c>
      <c r="Z9">
        <v>0.37531785503846399</v>
      </c>
      <c r="AA9">
        <v>0.53938088372688275</v>
      </c>
      <c r="AB9">
        <v>2.349648640700093E-3</v>
      </c>
      <c r="AC9">
        <v>2.8637295923650612</v>
      </c>
      <c r="AD9">
        <v>0.9486951279637128</v>
      </c>
      <c r="AE9">
        <v>0.24903661692034909</v>
      </c>
      <c r="AF9">
        <v>0.50708907299932782</v>
      </c>
      <c r="AG9">
        <v>19.58710811181647</v>
      </c>
      <c r="AH9">
        <v>2.8933625311705482</v>
      </c>
      <c r="AI9">
        <v>0.83848320756370487</v>
      </c>
      <c r="AJ9">
        <v>4.4044828731445458</v>
      </c>
      <c r="AK9">
        <v>2.5347860479620619</v>
      </c>
      <c r="AL9">
        <v>4.1765036291444879</v>
      </c>
      <c r="AM9">
        <v>5.7123075053751402E-4</v>
      </c>
      <c r="AN9">
        <v>0.20623498637552201</v>
      </c>
    </row>
    <row r="10" spans="1:40" x14ac:dyDescent="0.45">
      <c r="A10" s="1" t="s">
        <v>62</v>
      </c>
      <c r="B10">
        <v>51.042389257326363</v>
      </c>
      <c r="C10">
        <v>11.103179276325481</v>
      </c>
      <c r="D10">
        <v>0.1057377721116368</v>
      </c>
      <c r="E10">
        <v>2.2057737932710039E-2</v>
      </c>
      <c r="F10">
        <v>0.134507057904968</v>
      </c>
      <c r="G10">
        <v>3.1221755793462029E-2</v>
      </c>
      <c r="H10">
        <v>0.38614937348041589</v>
      </c>
      <c r="I10">
        <v>0.39309937118858729</v>
      </c>
      <c r="J10">
        <v>2.6908307030445271E-2</v>
      </c>
      <c r="K10">
        <v>7.5153541596189685E-2</v>
      </c>
      <c r="L10">
        <v>0.36773880654795238</v>
      </c>
      <c r="M10">
        <v>0.11123652567854039</v>
      </c>
      <c r="N10">
        <v>2.7696849909755669E-2</v>
      </c>
      <c r="O10">
        <v>2.7770501635460371E-2</v>
      </c>
      <c r="P10">
        <v>3.0459084009968319E-2</v>
      </c>
      <c r="Q10">
        <v>2.0313235058728708E-2</v>
      </c>
      <c r="R10">
        <v>2.5773165922366829E-2</v>
      </c>
      <c r="S10">
        <v>7.4959406713826615E-2</v>
      </c>
      <c r="T10">
        <v>0.39589880339190747</v>
      </c>
      <c r="U10">
        <v>0.1776359135850368</v>
      </c>
      <c r="V10">
        <v>0.50005386580017896</v>
      </c>
      <c r="W10">
        <v>1.7731765988578949</v>
      </c>
      <c r="X10">
        <v>2.5530731329169162E-2</v>
      </c>
      <c r="Y10">
        <v>9.7395100737759071E-3</v>
      </c>
      <c r="Z10">
        <v>0.43817518344431888</v>
      </c>
      <c r="AA10">
        <v>0.1523481322000125</v>
      </c>
      <c r="AB10">
        <v>1.1870687233933089E-3</v>
      </c>
      <c r="AC10">
        <v>0.47480751843526042</v>
      </c>
      <c r="AD10">
        <v>1.05706989103142</v>
      </c>
      <c r="AE10">
        <v>0.1152437872794027</v>
      </c>
      <c r="AF10">
        <v>0.56564213212689018</v>
      </c>
      <c r="AG10">
        <v>25.979425763045342</v>
      </c>
      <c r="AH10">
        <v>2.2404295999618018</v>
      </c>
      <c r="AI10">
        <v>0.88359582592492592</v>
      </c>
      <c r="AJ10">
        <v>2.6695875925264971</v>
      </c>
      <c r="AK10">
        <v>1.75918340221433</v>
      </c>
      <c r="AL10">
        <v>2.0348212403308978</v>
      </c>
      <c r="AM10">
        <v>2.358233688919629E-4</v>
      </c>
      <c r="AN10">
        <v>0.61000831579253612</v>
      </c>
    </row>
    <row r="11" spans="1:40" x14ac:dyDescent="0.45">
      <c r="A11" s="1" t="s">
        <v>63</v>
      </c>
      <c r="B11">
        <v>8.0646504381112756</v>
      </c>
      <c r="C11">
        <v>0.77823242403814163</v>
      </c>
      <c r="D11">
        <v>6.4966797302222962E-2</v>
      </c>
      <c r="E11">
        <v>4.5244049334634126E-3</v>
      </c>
      <c r="F11">
        <v>8.1244182735377285E-2</v>
      </c>
      <c r="G11">
        <v>4.0034275070447108E-2</v>
      </c>
      <c r="H11">
        <v>4.6798286334681187E-2</v>
      </c>
      <c r="I11">
        <v>4.6187362090801293E-2</v>
      </c>
      <c r="J11">
        <v>2.7074609601272451E-2</v>
      </c>
      <c r="K11">
        <v>9.1055419468142988E-3</v>
      </c>
      <c r="L11">
        <v>3.712806563229356E-2</v>
      </c>
      <c r="M11">
        <v>7.7389707816932732E-2</v>
      </c>
      <c r="N11">
        <v>2.6997817902255531E-2</v>
      </c>
      <c r="O11">
        <v>9.3938152985384472E-3</v>
      </c>
      <c r="P11">
        <v>1.1432139134276089E-2</v>
      </c>
      <c r="Q11">
        <v>7.7012273002261414E-3</v>
      </c>
      <c r="R11">
        <v>2.010298165515893E-2</v>
      </c>
      <c r="S11">
        <v>0.18722567570815341</v>
      </c>
      <c r="T11">
        <v>0.1704361868862424</v>
      </c>
      <c r="U11">
        <v>3.9642611717834023E-2</v>
      </c>
      <c r="V11">
        <v>0.1217982255311883</v>
      </c>
      <c r="W11">
        <v>0.21747194504686701</v>
      </c>
      <c r="X11">
        <v>3.768760415221303E-3</v>
      </c>
      <c r="Y11">
        <v>3.8731065185128749E-3</v>
      </c>
      <c r="Z11">
        <v>6.3120594152856868E-2</v>
      </c>
      <c r="AA11">
        <v>5.4142842719100907E-2</v>
      </c>
      <c r="AB11">
        <v>2.7858931596509728E-4</v>
      </c>
      <c r="AC11">
        <v>0.51156288126915406</v>
      </c>
      <c r="AD11">
        <v>0.14530369691133299</v>
      </c>
      <c r="AE11">
        <v>3.5886263040016818E-2</v>
      </c>
      <c r="AF11">
        <v>7.3545822885785803E-2</v>
      </c>
      <c r="AG11">
        <v>2.3947600575926149</v>
      </c>
      <c r="AH11">
        <v>0.47476820381257778</v>
      </c>
      <c r="AI11">
        <v>0.15887458449243211</v>
      </c>
      <c r="AJ11">
        <v>1.0005628538240681</v>
      </c>
      <c r="AK11">
        <v>0.40275516784628412</v>
      </c>
      <c r="AL11">
        <v>0.48295073972284008</v>
      </c>
      <c r="AM11">
        <v>5.3356021225991073E-5</v>
      </c>
      <c r="AN11">
        <v>2.821160343554684E-2</v>
      </c>
    </row>
    <row r="12" spans="1:40" x14ac:dyDescent="0.45">
      <c r="A12" s="1" t="s">
        <v>64</v>
      </c>
      <c r="B12">
        <v>75.144970460332317</v>
      </c>
      <c r="C12">
        <v>1.1301061274196991</v>
      </c>
      <c r="D12">
        <v>0.12965069832747211</v>
      </c>
      <c r="E12">
        <v>1.874787584995033E-2</v>
      </c>
      <c r="F12">
        <v>0.1206240413363346</v>
      </c>
      <c r="G12">
        <v>4.8186854398816197E-2</v>
      </c>
      <c r="H12">
        <v>0.44834992041773308</v>
      </c>
      <c r="I12">
        <v>0.46211704851911839</v>
      </c>
      <c r="J12">
        <v>2.9982953305046359E-2</v>
      </c>
      <c r="K12">
        <v>5.2321434555848492E-2</v>
      </c>
      <c r="L12">
        <v>0.200560612869532</v>
      </c>
      <c r="M12">
        <v>0.1187140734630493</v>
      </c>
      <c r="N12">
        <v>3.4475364715925112E-2</v>
      </c>
      <c r="O12">
        <v>2.7690914582534219E-2</v>
      </c>
      <c r="P12">
        <v>2.478425867439488E-2</v>
      </c>
      <c r="Q12">
        <v>2.0448191302647339E-2</v>
      </c>
      <c r="R12">
        <v>2.500628232109341E-2</v>
      </c>
      <c r="S12">
        <v>0.1286352828940843</v>
      </c>
      <c r="T12">
        <v>0.28556408250403398</v>
      </c>
      <c r="U12">
        <v>0.1831059162850259</v>
      </c>
      <c r="V12">
        <v>0.38291590670657327</v>
      </c>
      <c r="W12">
        <v>1.341849951325802</v>
      </c>
      <c r="X12">
        <v>1.806661810780957E-2</v>
      </c>
      <c r="Y12">
        <v>7.0999530506730578E-3</v>
      </c>
      <c r="Z12">
        <v>0.30662889091744627</v>
      </c>
      <c r="AA12">
        <v>0.1094623273146537</v>
      </c>
      <c r="AB12">
        <v>8.196093340223971E-4</v>
      </c>
      <c r="AC12">
        <v>0.70673007883357164</v>
      </c>
      <c r="AD12">
        <v>0.66893838068263145</v>
      </c>
      <c r="AE12">
        <v>9.2929380866237685E-2</v>
      </c>
      <c r="AF12">
        <v>0.38677971410106599</v>
      </c>
      <c r="AG12">
        <v>10.57446846651931</v>
      </c>
      <c r="AH12">
        <v>1.6662041861550241</v>
      </c>
      <c r="AI12">
        <v>0.61009478574018583</v>
      </c>
      <c r="AJ12">
        <v>2.1555423849939621</v>
      </c>
      <c r="AK12">
        <v>1.3768843340485331</v>
      </c>
      <c r="AL12">
        <v>1.6388840249482679</v>
      </c>
      <c r="AM12">
        <v>2.3145323333973299E-4</v>
      </c>
      <c r="AN12">
        <v>0.25522161496519508</v>
      </c>
    </row>
    <row r="13" spans="1:40" x14ac:dyDescent="0.45">
      <c r="A13" s="1" t="s">
        <v>65</v>
      </c>
      <c r="B13">
        <v>47.226301179963272</v>
      </c>
      <c r="C13">
        <v>4.0955678064087584</v>
      </c>
      <c r="D13">
        <v>0.28694601690225718</v>
      </c>
      <c r="E13">
        <v>4.2321643755143218E-2</v>
      </c>
      <c r="F13">
        <v>5.2969510091420764</v>
      </c>
      <c r="G13">
        <v>0.96323854259380048</v>
      </c>
      <c r="H13">
        <v>0.4137883506909098</v>
      </c>
      <c r="I13">
        <v>0.39227620009561148</v>
      </c>
      <c r="J13">
        <v>0.49920644960356592</v>
      </c>
      <c r="K13">
        <v>8.0386769847982847E-2</v>
      </c>
      <c r="L13">
        <v>0.47909430058934283</v>
      </c>
      <c r="M13">
        <v>4.021429219169848</v>
      </c>
      <c r="N13">
        <v>1.093368376627297</v>
      </c>
      <c r="O13">
        <v>0.46672243863181229</v>
      </c>
      <c r="P13">
        <v>0.38607132954639151</v>
      </c>
      <c r="Q13">
        <v>0.31702284170738187</v>
      </c>
      <c r="R13">
        <v>0.29065238170549401</v>
      </c>
      <c r="S13">
        <v>3.6677503392088191</v>
      </c>
      <c r="T13">
        <v>0.4131869999143063</v>
      </c>
      <c r="U13">
        <v>0.83166636456367105</v>
      </c>
      <c r="V13">
        <v>1.0951996921547931</v>
      </c>
      <c r="W13">
        <v>1.988367302424362</v>
      </c>
      <c r="X13">
        <v>2.60899372211005E-2</v>
      </c>
      <c r="Y13">
        <v>0.17827300335296331</v>
      </c>
      <c r="Z13">
        <v>0.41148483637817901</v>
      </c>
      <c r="AA13">
        <v>2.0746764436206671</v>
      </c>
      <c r="AB13">
        <v>1.2052215359267321E-2</v>
      </c>
      <c r="AC13">
        <v>4.2293323679555019</v>
      </c>
      <c r="AD13">
        <v>0.85201743925714035</v>
      </c>
      <c r="AE13">
        <v>0.5689615317814477</v>
      </c>
      <c r="AF13">
        <v>0.43104939057615538</v>
      </c>
      <c r="AG13">
        <v>21.168007678383152</v>
      </c>
      <c r="AH13">
        <v>4.0909529920272174</v>
      </c>
      <c r="AI13">
        <v>0.74009711364402486</v>
      </c>
      <c r="AJ13">
        <v>4.1841967951002967</v>
      </c>
      <c r="AK13">
        <v>2.1823120252859352</v>
      </c>
      <c r="AL13">
        <v>11.241343290649979</v>
      </c>
      <c r="AM13">
        <v>6.8594336695331534E-4</v>
      </c>
      <c r="AN13">
        <v>0.18678770467375991</v>
      </c>
    </row>
    <row r="14" spans="1:40" x14ac:dyDescent="0.45">
      <c r="A14" s="1" t="s">
        <v>66</v>
      </c>
      <c r="B14">
        <v>67.802080529688453</v>
      </c>
      <c r="C14">
        <v>11.218838456928079</v>
      </c>
      <c r="D14">
        <v>1.619702407915202</v>
      </c>
      <c r="E14">
        <v>3.0075176546277969E-2</v>
      </c>
      <c r="F14">
        <v>0.16901877651450131</v>
      </c>
      <c r="G14">
        <v>9.2029251409560697E-2</v>
      </c>
      <c r="H14">
        <v>0.35654466487907011</v>
      </c>
      <c r="I14">
        <v>0.36526301250025478</v>
      </c>
      <c r="J14">
        <v>3.7467810337526372E-2</v>
      </c>
      <c r="K14">
        <v>5.3723164945425422E-2</v>
      </c>
      <c r="L14">
        <v>0.17790466819557579</v>
      </c>
      <c r="M14">
        <v>0.11673682748475329</v>
      </c>
      <c r="N14">
        <v>4.7881940718966599E-2</v>
      </c>
      <c r="O14">
        <v>2.277691506367038E-2</v>
      </c>
      <c r="P14">
        <v>2.6336493554717851E-2</v>
      </c>
      <c r="Q14">
        <v>1.851339436616142E-2</v>
      </c>
      <c r="R14">
        <v>2.6455919988745021E-2</v>
      </c>
      <c r="S14">
        <v>0.14356607207284561</v>
      </c>
      <c r="T14">
        <v>0.42205651503765912</v>
      </c>
      <c r="U14">
        <v>0.15291312199805329</v>
      </c>
      <c r="V14">
        <v>0.38208062904049411</v>
      </c>
      <c r="W14">
        <v>1.0678302154038559</v>
      </c>
      <c r="X14">
        <v>1.663920906535675E-2</v>
      </c>
      <c r="Y14">
        <v>1.5113997460433549E-2</v>
      </c>
      <c r="Z14">
        <v>0.28388013378432508</v>
      </c>
      <c r="AA14">
        <v>0.20051631588724381</v>
      </c>
      <c r="AB14">
        <v>7.8059752946927372E-4</v>
      </c>
      <c r="AC14">
        <v>3.6064473559535188</v>
      </c>
      <c r="AD14">
        <v>1.1988841478214209</v>
      </c>
      <c r="AE14">
        <v>9.8017396757375155E-2</v>
      </c>
      <c r="AF14">
        <v>0.38435055738710211</v>
      </c>
      <c r="AG14">
        <v>24.06722623738856</v>
      </c>
      <c r="AH14">
        <v>1.830116360645957</v>
      </c>
      <c r="AI14">
        <v>0.83144807410647226</v>
      </c>
      <c r="AJ14">
        <v>2.6384267048965651</v>
      </c>
      <c r="AK14">
        <v>1.4945675733379391</v>
      </c>
      <c r="AL14">
        <v>2.15911256320397</v>
      </c>
      <c r="AM14">
        <v>1.850655562758918E-4</v>
      </c>
      <c r="AN14">
        <v>0.22625951812086489</v>
      </c>
    </row>
    <row r="15" spans="1:40" x14ac:dyDescent="0.45">
      <c r="A15" s="1" t="s">
        <v>67</v>
      </c>
      <c r="B15">
        <v>91.416179337782481</v>
      </c>
      <c r="C15">
        <v>14.68989275427894</v>
      </c>
      <c r="D15">
        <v>2.4186343873566498</v>
      </c>
      <c r="E15">
        <v>4.4817457710563252E-2</v>
      </c>
      <c r="F15">
        <v>0.43948070537210498</v>
      </c>
      <c r="G15">
        <v>0.22549869795526301</v>
      </c>
      <c r="H15">
        <v>0.49596953628095358</v>
      </c>
      <c r="I15">
        <v>0.50098193489180765</v>
      </c>
      <c r="J15">
        <v>8.5344826179050176E-2</v>
      </c>
      <c r="K15">
        <v>7.696884328443783E-2</v>
      </c>
      <c r="L15">
        <v>0.32269195444849469</v>
      </c>
      <c r="M15">
        <v>0.30869823227785459</v>
      </c>
      <c r="N15">
        <v>0.13307121929899199</v>
      </c>
      <c r="O15">
        <v>5.1303224741033208E-2</v>
      </c>
      <c r="P15">
        <v>5.4196205339436268E-2</v>
      </c>
      <c r="Q15">
        <v>4.032473361155374E-2</v>
      </c>
      <c r="R15">
        <v>6.2937071956567225E-2</v>
      </c>
      <c r="S15">
        <v>0.42723162240105761</v>
      </c>
      <c r="T15">
        <v>0.5393100779240575</v>
      </c>
      <c r="U15">
        <v>0.28087205528220432</v>
      </c>
      <c r="V15">
        <v>0.62561944652813983</v>
      </c>
      <c r="W15">
        <v>1.649191478376772</v>
      </c>
      <c r="X15">
        <v>2.403109721320254E-2</v>
      </c>
      <c r="Y15">
        <v>2.371435124757788E-2</v>
      </c>
      <c r="Z15">
        <v>0.40507623850064578</v>
      </c>
      <c r="AA15">
        <v>0.31720765681983321</v>
      </c>
      <c r="AB15">
        <v>1.42005734327286E-3</v>
      </c>
      <c r="AC15">
        <v>5.7898913335801421</v>
      </c>
      <c r="AD15">
        <v>1.5810622543265089</v>
      </c>
      <c r="AE15">
        <v>0.17047162882170941</v>
      </c>
      <c r="AF15">
        <v>0.4883965758899611</v>
      </c>
      <c r="AG15">
        <v>32.109881680930727</v>
      </c>
      <c r="AH15">
        <v>2.6833073512301731</v>
      </c>
      <c r="AI15">
        <v>1.0951551741272469</v>
      </c>
      <c r="AJ15">
        <v>3.9927056989346239</v>
      </c>
      <c r="AK15">
        <v>2.2114432336041081</v>
      </c>
      <c r="AL15">
        <v>3.33454620296187</v>
      </c>
      <c r="AM15">
        <v>3.5483453758547348E-4</v>
      </c>
      <c r="AN15">
        <v>0.27173611473823889</v>
      </c>
    </row>
    <row r="16" spans="1:40" x14ac:dyDescent="0.45">
      <c r="A16" s="1" t="s">
        <v>68</v>
      </c>
      <c r="B16">
        <v>26.06218053440378</v>
      </c>
      <c r="C16">
        <v>4.1559849820630452</v>
      </c>
      <c r="D16">
        <v>0.69185476634305132</v>
      </c>
      <c r="E16">
        <v>1.243532176167177E-2</v>
      </c>
      <c r="F16">
        <v>0.1170768619278504</v>
      </c>
      <c r="G16">
        <v>6.3613254014918727E-2</v>
      </c>
      <c r="H16">
        <v>0.13552827092811301</v>
      </c>
      <c r="I16">
        <v>0.1371189936779838</v>
      </c>
      <c r="J16">
        <v>2.0800182729073229E-2</v>
      </c>
      <c r="K16">
        <v>2.095965861980258E-2</v>
      </c>
      <c r="L16">
        <v>8.4123532071596327E-2</v>
      </c>
      <c r="M16">
        <v>7.9287905046958568E-2</v>
      </c>
      <c r="N16">
        <v>3.4089982487963882E-2</v>
      </c>
      <c r="O16">
        <v>1.3501500519864059E-2</v>
      </c>
      <c r="P16">
        <v>1.407840150736708E-2</v>
      </c>
      <c r="Q16">
        <v>1.058665054420707E-2</v>
      </c>
      <c r="R16">
        <v>1.539766720059744E-2</v>
      </c>
      <c r="S16">
        <v>9.8075839587629277E-2</v>
      </c>
      <c r="T16">
        <v>0.15282878901732269</v>
      </c>
      <c r="U16">
        <v>7.4942215562263492E-2</v>
      </c>
      <c r="V16">
        <v>0.16252372070931451</v>
      </c>
      <c r="W16">
        <v>0.42658249076505173</v>
      </c>
      <c r="X16">
        <v>6.6619289276379171E-3</v>
      </c>
      <c r="Y16">
        <v>6.3952768635801328E-3</v>
      </c>
      <c r="Z16">
        <v>0.1126402624328068</v>
      </c>
      <c r="AA16">
        <v>8.5114346216904585E-2</v>
      </c>
      <c r="AB16">
        <v>3.7575122602808992E-4</v>
      </c>
      <c r="AC16">
        <v>1.634783620548117</v>
      </c>
      <c r="AD16">
        <v>0.44847471766686581</v>
      </c>
      <c r="AE16">
        <v>4.4654019100760431E-2</v>
      </c>
      <c r="AF16">
        <v>0.13885529319389281</v>
      </c>
      <c r="AG16">
        <v>9.1353463471772471</v>
      </c>
      <c r="AH16">
        <v>0.73632889344517616</v>
      </c>
      <c r="AI16">
        <v>0.30712675636578368</v>
      </c>
      <c r="AJ16">
        <v>1.082527887750091</v>
      </c>
      <c r="AK16">
        <v>0.60268375228202586</v>
      </c>
      <c r="AL16">
        <v>0.90284321671320567</v>
      </c>
      <c r="AM16">
        <v>9.4385271053957028E-5</v>
      </c>
      <c r="AN16">
        <v>7.7469684149230569E-2</v>
      </c>
    </row>
    <row r="17" spans="1:40" x14ac:dyDescent="0.45">
      <c r="A17" s="1" t="s">
        <v>69</v>
      </c>
      <c r="B17">
        <v>82.911535054311088</v>
      </c>
      <c r="C17">
        <v>14.476074577181</v>
      </c>
      <c r="D17">
        <v>6.6659557342115159</v>
      </c>
      <c r="E17">
        <v>8.1974264354895424E-2</v>
      </c>
      <c r="F17">
        <v>0.20662853073828061</v>
      </c>
      <c r="G17">
        <v>0.28882496230649912</v>
      </c>
      <c r="H17">
        <v>0.72739988303184711</v>
      </c>
      <c r="I17">
        <v>0.74529414119283377</v>
      </c>
      <c r="J17">
        <v>7.2526469272559638E-2</v>
      </c>
      <c r="K17">
        <v>0.11178643890023909</v>
      </c>
      <c r="L17">
        <v>0.42974447488806872</v>
      </c>
      <c r="M17">
        <v>0.20076236608040071</v>
      </c>
      <c r="N17">
        <v>7.2823583243411941E-2</v>
      </c>
      <c r="O17">
        <v>4.77242827268647E-2</v>
      </c>
      <c r="P17">
        <v>5.1737761962813877E-2</v>
      </c>
      <c r="Q17">
        <v>3.8639193138549709E-2</v>
      </c>
      <c r="R17">
        <v>7.309579664163815E-2</v>
      </c>
      <c r="S17">
        <v>0.23013079752849541</v>
      </c>
      <c r="T17">
        <v>0.64967000025626709</v>
      </c>
      <c r="U17">
        <v>0.35105538677522818</v>
      </c>
      <c r="V17">
        <v>0.70722130319297882</v>
      </c>
      <c r="W17">
        <v>1.952930746375303</v>
      </c>
      <c r="X17">
        <v>3.5000247025523117E-2</v>
      </c>
      <c r="Y17">
        <v>1.5819341300320321E-2</v>
      </c>
      <c r="Z17">
        <v>0.5962753532545243</v>
      </c>
      <c r="AA17">
        <v>0.24108656455508029</v>
      </c>
      <c r="AB17">
        <v>1.387404103482258E-3</v>
      </c>
      <c r="AC17">
        <v>6.5117728500341974</v>
      </c>
      <c r="AD17">
        <v>2.255821479959522</v>
      </c>
      <c r="AE17">
        <v>0.18576329272172259</v>
      </c>
      <c r="AF17">
        <v>0.54831826594497046</v>
      </c>
      <c r="AG17">
        <v>51.302201875311091</v>
      </c>
      <c r="AH17">
        <v>3.3271774963524861</v>
      </c>
      <c r="AI17">
        <v>1.132860161672347</v>
      </c>
      <c r="AJ17">
        <v>4.5645374221271204</v>
      </c>
      <c r="AK17">
        <v>2.4378387098606589</v>
      </c>
      <c r="AL17">
        <v>4.0970881457130117</v>
      </c>
      <c r="AM17">
        <v>4.0272664023208442E-4</v>
      </c>
      <c r="AN17">
        <v>0.37900367003902807</v>
      </c>
    </row>
    <row r="18" spans="1:40" x14ac:dyDescent="0.45">
      <c r="A18" s="1" t="s">
        <v>70</v>
      </c>
      <c r="B18">
        <v>11.436819208059941</v>
      </c>
      <c r="C18">
        <v>1.8374203451330831</v>
      </c>
      <c r="D18">
        <v>0.56910141056906249</v>
      </c>
      <c r="E18">
        <v>9.2613710782924429E-3</v>
      </c>
      <c r="F18">
        <v>1.8566571875260781E-2</v>
      </c>
      <c r="G18">
        <v>2.3905475983450528E-2</v>
      </c>
      <c r="H18">
        <v>8.2987837217891061E-2</v>
      </c>
      <c r="I18">
        <v>8.5549525425898387E-2</v>
      </c>
      <c r="J18">
        <v>7.5482585747699326E-3</v>
      </c>
      <c r="K18">
        <v>1.2976047765270299E-2</v>
      </c>
      <c r="L18">
        <v>4.5652363113659632E-2</v>
      </c>
      <c r="M18">
        <v>1.8034875364774491E-2</v>
      </c>
      <c r="N18">
        <v>6.3847386464821222E-3</v>
      </c>
      <c r="O18">
        <v>4.4280366216084676E-3</v>
      </c>
      <c r="P18">
        <v>5.2481548271924132E-3</v>
      </c>
      <c r="Q18">
        <v>3.6875520963599948E-3</v>
      </c>
      <c r="R18">
        <v>6.812706532003404E-3</v>
      </c>
      <c r="S18">
        <v>1.9856228372290029E-2</v>
      </c>
      <c r="T18">
        <v>8.2062773649995396E-2</v>
      </c>
      <c r="U18">
        <v>3.5535456771468923E-2</v>
      </c>
      <c r="V18">
        <v>8.0305185017322436E-2</v>
      </c>
      <c r="W18">
        <v>0.23566035701537141</v>
      </c>
      <c r="X18">
        <v>3.9588315245113973E-3</v>
      </c>
      <c r="Y18">
        <v>1.601755900461468E-3</v>
      </c>
      <c r="Z18">
        <v>6.7672356786820737E-2</v>
      </c>
      <c r="AA18">
        <v>2.531887762431383E-2</v>
      </c>
      <c r="AB18">
        <v>1.5246972248590389E-4</v>
      </c>
      <c r="AC18">
        <v>0.84237692164902089</v>
      </c>
      <c r="AD18">
        <v>0.2684541011974188</v>
      </c>
      <c r="AE18">
        <v>2.0464859477713478E-2</v>
      </c>
      <c r="AF18">
        <v>6.8995312963009661E-2</v>
      </c>
      <c r="AG18">
        <v>5.3712181529359793</v>
      </c>
      <c r="AH18">
        <v>0.38684499520358051</v>
      </c>
      <c r="AI18">
        <v>0.14043106347596951</v>
      </c>
      <c r="AJ18">
        <v>0.52537991661347128</v>
      </c>
      <c r="AK18">
        <v>0.28589491447718879</v>
      </c>
      <c r="AL18">
        <v>0.48407786704940259</v>
      </c>
      <c r="AM18">
        <v>4.0032391816009453E-5</v>
      </c>
      <c r="AN18">
        <v>5.2699142555601979E-2</v>
      </c>
    </row>
    <row r="19" spans="1:40" x14ac:dyDescent="0.45">
      <c r="A19" s="1" t="s">
        <v>71</v>
      </c>
      <c r="B19">
        <v>6.8144044141119242E-2</v>
      </c>
      <c r="C19">
        <v>5.7548335151483441E-3</v>
      </c>
      <c r="D19">
        <v>2.8301702374340129E-3</v>
      </c>
      <c r="E19">
        <v>3.6919965358141642</v>
      </c>
      <c r="F19">
        <v>3.7116159847636533E-2</v>
      </c>
      <c r="G19">
        <v>3.3992936709289823E-2</v>
      </c>
      <c r="H19">
        <v>8.750826054542889E-3</v>
      </c>
      <c r="I19">
        <v>7.8325941582906827E-3</v>
      </c>
      <c r="J19">
        <v>5.155510855245969E-3</v>
      </c>
      <c r="K19">
        <v>2.318677128484123E-3</v>
      </c>
      <c r="L19">
        <v>1.5833758243203509E-2</v>
      </c>
      <c r="M19">
        <v>6.6112863051596402E-2</v>
      </c>
      <c r="N19">
        <v>8.0701576911265966E-3</v>
      </c>
      <c r="O19">
        <v>3.0691324801551751E-2</v>
      </c>
      <c r="P19">
        <v>1.320809941196849E-2</v>
      </c>
      <c r="Q19">
        <v>1.4947432048080619E-2</v>
      </c>
      <c r="R19">
        <v>2.9228950357687499E-3</v>
      </c>
      <c r="S19">
        <v>3.1465299960767641E-2</v>
      </c>
      <c r="T19">
        <v>4.0499183414509426E-3</v>
      </c>
      <c r="U19">
        <v>4.0407312574504119E-2</v>
      </c>
      <c r="V19">
        <v>3.0467665578111241E-2</v>
      </c>
      <c r="W19">
        <v>4.3776961159354387E-2</v>
      </c>
      <c r="X19">
        <v>6.7209562549124457E-4</v>
      </c>
      <c r="Y19">
        <v>3.6434018458936712E-3</v>
      </c>
      <c r="Z19">
        <v>8.5186286946203563E-3</v>
      </c>
      <c r="AA19">
        <v>4.3913435069447178E-2</v>
      </c>
      <c r="AB19">
        <v>3.0146961355773848E-4</v>
      </c>
      <c r="AC19">
        <v>4.7369624047665593E-2</v>
      </c>
      <c r="AD19">
        <v>1.396961178110156E-2</v>
      </c>
      <c r="AE19">
        <v>7.7572178378911361E-3</v>
      </c>
      <c r="AF19">
        <v>3.4791718976660388E-3</v>
      </c>
      <c r="AG19">
        <v>9.0861012066076025E-2</v>
      </c>
      <c r="AH19">
        <v>8.8898087575056101E-2</v>
      </c>
      <c r="AI19">
        <v>2.250831373403505E-2</v>
      </c>
      <c r="AJ19">
        <v>8.0860268771032251E-2</v>
      </c>
      <c r="AK19">
        <v>3.9069312606170872E-2</v>
      </c>
      <c r="AL19">
        <v>0.41024912123689161</v>
      </c>
      <c r="AM19">
        <v>2.716310771565751E-5</v>
      </c>
      <c r="AN19">
        <v>9.3347037932198923E-3</v>
      </c>
    </row>
    <row r="20" spans="1:40" x14ac:dyDescent="0.45">
      <c r="A20" s="1" t="s">
        <v>72</v>
      </c>
      <c r="B20">
        <v>2.540315818686977</v>
      </c>
      <c r="C20">
        <v>0.17821826134751759</v>
      </c>
      <c r="D20">
        <v>4.7426705802850307E-2</v>
      </c>
      <c r="E20">
        <v>4.6109883748487131E-2</v>
      </c>
      <c r="F20">
        <v>107.5197683830468</v>
      </c>
      <c r="G20">
        <v>7.0027630286800049</v>
      </c>
      <c r="H20">
        <v>0.5454956328054601</v>
      </c>
      <c r="I20">
        <v>0.52682476111406273</v>
      </c>
      <c r="J20">
        <v>0.36080599103899591</v>
      </c>
      <c r="K20">
        <v>0.13569662867213109</v>
      </c>
      <c r="L20">
        <v>0.43903772810386371</v>
      </c>
      <c r="M20">
        <v>109.48360321427209</v>
      </c>
      <c r="N20">
        <v>88.930836691632436</v>
      </c>
      <c r="O20">
        <v>0.36236929582053751</v>
      </c>
      <c r="P20">
        <v>0.3381127646309337</v>
      </c>
      <c r="Q20">
        <v>0.29604529458323181</v>
      </c>
      <c r="R20">
        <v>0.66368069191810408</v>
      </c>
      <c r="S20">
        <v>1.9729306958859469</v>
      </c>
      <c r="T20">
        <v>0.50332881399973328</v>
      </c>
      <c r="U20">
        <v>3.0355150426198239</v>
      </c>
      <c r="V20">
        <v>2.723567539961115</v>
      </c>
      <c r="W20">
        <v>2.6542361476765581</v>
      </c>
      <c r="X20">
        <v>3.2789480585567098E-2</v>
      </c>
      <c r="Y20">
        <v>9.1546349151881826E-2</v>
      </c>
      <c r="Z20">
        <v>0.53185616156736171</v>
      </c>
      <c r="AA20">
        <v>1.0978093887239291</v>
      </c>
      <c r="AB20">
        <v>2.883598285051089E-2</v>
      </c>
      <c r="AC20">
        <v>7.1890216436892143</v>
      </c>
      <c r="AD20">
        <v>1.1861568750273459</v>
      </c>
      <c r="AE20">
        <v>0.54430897700775949</v>
      </c>
      <c r="AF20">
        <v>0.5909231685551859</v>
      </c>
      <c r="AG20">
        <v>5.8659002285329969</v>
      </c>
      <c r="AH20">
        <v>6.5411174406637453</v>
      </c>
      <c r="AI20">
        <v>1.07654833752586</v>
      </c>
      <c r="AJ20">
        <v>5.1759399190232553</v>
      </c>
      <c r="AK20">
        <v>2.8532224010510312</v>
      </c>
      <c r="AL20">
        <v>21.76879354948624</v>
      </c>
      <c r="AM20">
        <v>4.4423149412528276E-3</v>
      </c>
      <c r="AN20">
        <v>1.305928628090431</v>
      </c>
    </row>
    <row r="21" spans="1:40" x14ac:dyDescent="0.45">
      <c r="A21" s="1" t="s">
        <v>73</v>
      </c>
      <c r="B21">
        <v>0.1130549609694466</v>
      </c>
      <c r="C21">
        <v>1.258359088613741E-2</v>
      </c>
      <c r="D21">
        <v>5.0476472974103556E-3</v>
      </c>
      <c r="E21">
        <v>2.294124545935681E-3</v>
      </c>
      <c r="F21">
        <v>78.724780595931719</v>
      </c>
      <c r="G21">
        <v>0.40838178633009597</v>
      </c>
      <c r="H21">
        <v>3.5031064170588273E-2</v>
      </c>
      <c r="I21">
        <v>2.6706771900704088E-2</v>
      </c>
      <c r="J21">
        <v>1.6661787241448879E-2</v>
      </c>
      <c r="K21">
        <v>2.9114551881604129E-2</v>
      </c>
      <c r="L21">
        <v>4.4246518191394177E-2</v>
      </c>
      <c r="M21">
        <v>0.96275384927829155</v>
      </c>
      <c r="N21">
        <v>0.63134988900715883</v>
      </c>
      <c r="O21">
        <v>3.2856142071363628E-2</v>
      </c>
      <c r="P21">
        <v>2.9088061253397149E-2</v>
      </c>
      <c r="Q21">
        <v>1.836701061412031E-2</v>
      </c>
      <c r="R21">
        <v>1.3382873832208989E-2</v>
      </c>
      <c r="S21">
        <v>0.1120059388575812</v>
      </c>
      <c r="T21">
        <v>4.561821345912713E-2</v>
      </c>
      <c r="U21">
        <v>0.1199207200434305</v>
      </c>
      <c r="V21">
        <v>8.2635118129596813E-2</v>
      </c>
      <c r="W21">
        <v>0.29876261485323807</v>
      </c>
      <c r="X21">
        <v>2.254202397052681E-3</v>
      </c>
      <c r="Y21">
        <v>9.9205522959582623E-3</v>
      </c>
      <c r="Z21">
        <v>3.1752359384668118E-2</v>
      </c>
      <c r="AA21">
        <v>0.1127183853562353</v>
      </c>
      <c r="AB21">
        <v>1.0851593819513471E-3</v>
      </c>
      <c r="AC21">
        <v>0.20463737486755099</v>
      </c>
      <c r="AD21">
        <v>5.9676213367773408E-2</v>
      </c>
      <c r="AE21">
        <v>2.4207799752849229E-2</v>
      </c>
      <c r="AF21">
        <v>5.893835915697454E-2</v>
      </c>
      <c r="AG21">
        <v>0.34809881920496671</v>
      </c>
      <c r="AH21">
        <v>0.35340102800137108</v>
      </c>
      <c r="AI21">
        <v>9.2759283265117523E-2</v>
      </c>
      <c r="AJ21">
        <v>0.61200097893201821</v>
      </c>
      <c r="AK21">
        <v>0.36406420223224678</v>
      </c>
      <c r="AL21">
        <v>3.3386107319029201</v>
      </c>
      <c r="AM21">
        <v>1.6823089053302539E-4</v>
      </c>
      <c r="AN21">
        <v>1.69072060343578</v>
      </c>
    </row>
    <row r="22" spans="1:40" x14ac:dyDescent="0.45">
      <c r="A22" s="1" t="s">
        <v>74</v>
      </c>
      <c r="B22">
        <v>0.1749122691471377</v>
      </c>
      <c r="C22">
        <v>3.1580403674824613E-2</v>
      </c>
      <c r="D22">
        <v>1.053890602687986E-2</v>
      </c>
      <c r="E22">
        <v>2.7295134968404961E-3</v>
      </c>
      <c r="F22">
        <v>1.257170761866073</v>
      </c>
      <c r="G22">
        <v>32.511719219520117</v>
      </c>
      <c r="H22">
        <v>3.8674026361681609E-2</v>
      </c>
      <c r="I22">
        <v>3.2640878106411322E-2</v>
      </c>
      <c r="J22">
        <v>0.14106890168650441</v>
      </c>
      <c r="K22">
        <v>1.328503210569802E-2</v>
      </c>
      <c r="L22">
        <v>6.0000382786130263E-2</v>
      </c>
      <c r="M22">
        <v>0.60788036497921838</v>
      </c>
      <c r="N22">
        <v>0.15429127906128429</v>
      </c>
      <c r="O22">
        <v>5.554902872375065E-2</v>
      </c>
      <c r="P22">
        <v>2.744060857067275E-2</v>
      </c>
      <c r="Q22">
        <v>3.1486056996438833E-2</v>
      </c>
      <c r="R22">
        <v>0.21634107571154371</v>
      </c>
      <c r="S22">
        <v>1.2398460912591041</v>
      </c>
      <c r="T22">
        <v>8.1531968426542159E-2</v>
      </c>
      <c r="U22">
        <v>0.24690952443933831</v>
      </c>
      <c r="V22">
        <v>0.13384117908676871</v>
      </c>
      <c r="W22">
        <v>0.14807903444507331</v>
      </c>
      <c r="X22">
        <v>5.1979886344981682E-3</v>
      </c>
      <c r="Y22">
        <v>0.113890694062502</v>
      </c>
      <c r="Z22">
        <v>8.5218571223730916E-2</v>
      </c>
      <c r="AA22">
        <v>1.2253657295831619</v>
      </c>
      <c r="AB22">
        <v>1.8654448681610571E-3</v>
      </c>
      <c r="AC22">
        <v>2.0324254930106012</v>
      </c>
      <c r="AD22">
        <v>3.9781737249525793E-2</v>
      </c>
      <c r="AE22">
        <v>0.1247567950067919</v>
      </c>
      <c r="AF22">
        <v>3.7522457134049773E-2</v>
      </c>
      <c r="AG22">
        <v>0.28621984508463172</v>
      </c>
      <c r="AH22">
        <v>4.0940944065604743</v>
      </c>
      <c r="AI22">
        <v>7.9028528138912604E-2</v>
      </c>
      <c r="AJ22">
        <v>0.77136919454771891</v>
      </c>
      <c r="AK22">
        <v>0.32501665494371762</v>
      </c>
      <c r="AL22">
        <v>1.585160992054502</v>
      </c>
      <c r="AM22">
        <v>1.3924818007347809E-4</v>
      </c>
      <c r="AN22">
        <v>2.910530102397544E-2</v>
      </c>
    </row>
    <row r="23" spans="1:40" x14ac:dyDescent="0.45">
      <c r="A23" s="1" t="s">
        <v>75</v>
      </c>
      <c r="B23">
        <v>4.2489556801911492</v>
      </c>
      <c r="C23">
        <v>0.43673826973902968</v>
      </c>
      <c r="D23">
        <v>0.10740609974909129</v>
      </c>
      <c r="E23">
        <v>0.15910349309527741</v>
      </c>
      <c r="F23">
        <v>0.7765416822776352</v>
      </c>
      <c r="G23">
        <v>0.20739403065541739</v>
      </c>
      <c r="H23">
        <v>5.2048569027695386</v>
      </c>
      <c r="I23">
        <v>5.4272663889266424</v>
      </c>
      <c r="J23">
        <v>7.0772979655355446</v>
      </c>
      <c r="K23">
        <v>0.59768837644222206</v>
      </c>
      <c r="L23">
        <v>1.501340728303177</v>
      </c>
      <c r="M23">
        <v>12.394953324466419</v>
      </c>
      <c r="N23">
        <v>0.44847049980335901</v>
      </c>
      <c r="O23">
        <v>0.47174181930188031</v>
      </c>
      <c r="P23">
        <v>0.76055594702335505</v>
      </c>
      <c r="Q23">
        <v>0.65923160248196122</v>
      </c>
      <c r="R23">
        <v>0.17831266840681129</v>
      </c>
      <c r="S23">
        <v>1.655917841383328</v>
      </c>
      <c r="T23">
        <v>0.44809964903659177</v>
      </c>
      <c r="U23">
        <v>3.3176341523887749</v>
      </c>
      <c r="V23">
        <v>2.385161514858273</v>
      </c>
      <c r="W23">
        <v>5.0222614265239134</v>
      </c>
      <c r="X23">
        <v>8.5568499433293407E-2</v>
      </c>
      <c r="Y23">
        <v>0.1534324575512378</v>
      </c>
      <c r="Z23">
        <v>1.442620873848359</v>
      </c>
      <c r="AA23">
        <v>1.7996698104833151</v>
      </c>
      <c r="AB23">
        <v>3.8548107011075271E-2</v>
      </c>
      <c r="AC23">
        <v>4.658421088760015</v>
      </c>
      <c r="AD23">
        <v>2.2370831663125341</v>
      </c>
      <c r="AE23">
        <v>14.1146432154623</v>
      </c>
      <c r="AF23">
        <v>1.7788819740760999</v>
      </c>
      <c r="AG23">
        <v>6.3314138080214439</v>
      </c>
      <c r="AH23">
        <v>26.638210629141831</v>
      </c>
      <c r="AI23">
        <v>2.2007845886838222</v>
      </c>
      <c r="AJ23">
        <v>6.3246043454704148</v>
      </c>
      <c r="AK23">
        <v>5.156750238067958</v>
      </c>
      <c r="AL23">
        <v>138.33365630372339</v>
      </c>
      <c r="AM23">
        <v>1.6353228168969829E-2</v>
      </c>
      <c r="AN23">
        <v>2.9763740434638062</v>
      </c>
    </row>
    <row r="24" spans="1:40" x14ac:dyDescent="0.45">
      <c r="A24" s="1" t="s">
        <v>76</v>
      </c>
      <c r="B24">
        <v>55.197513652708437</v>
      </c>
      <c r="C24">
        <v>6.2608448688846048</v>
      </c>
      <c r="D24">
        <v>1.3372834945745771</v>
      </c>
      <c r="E24">
        <v>9.0246171416002614</v>
      </c>
      <c r="F24">
        <v>13.56498458969906</v>
      </c>
      <c r="G24">
        <v>7.1297093939734326</v>
      </c>
      <c r="H24">
        <v>6.8503175857867928</v>
      </c>
      <c r="I24">
        <v>6.5231160769968337</v>
      </c>
      <c r="J24">
        <v>20.097096251514699</v>
      </c>
      <c r="K24">
        <v>1.890066387171166</v>
      </c>
      <c r="L24">
        <v>6.9064001606701408</v>
      </c>
      <c r="M24">
        <v>14.89847985891976</v>
      </c>
      <c r="N24">
        <v>4.3963438724289192</v>
      </c>
      <c r="O24">
        <v>2.35063906666407</v>
      </c>
      <c r="P24">
        <v>2.943518041126961</v>
      </c>
      <c r="Q24">
        <v>1.5529710132696859</v>
      </c>
      <c r="R24">
        <v>2.8763947682594391</v>
      </c>
      <c r="S24">
        <v>7.8025469139091141</v>
      </c>
      <c r="T24">
        <v>3.4736661147130272</v>
      </c>
      <c r="U24">
        <v>7.2328090137751806</v>
      </c>
      <c r="V24">
        <v>8.7634822658254965</v>
      </c>
      <c r="W24">
        <v>14.47155560061937</v>
      </c>
      <c r="X24">
        <v>0.23420894482004109</v>
      </c>
      <c r="Y24">
        <v>0.70914778124795763</v>
      </c>
      <c r="Z24">
        <v>3.7919731526433229</v>
      </c>
      <c r="AA24">
        <v>8.4175207364076527</v>
      </c>
      <c r="AB24">
        <v>5.4281520265410763E-2</v>
      </c>
      <c r="AC24">
        <v>35.110832754963141</v>
      </c>
      <c r="AD24">
        <v>9.3538647940569568</v>
      </c>
      <c r="AE24">
        <v>42.411576661044172</v>
      </c>
      <c r="AF24">
        <v>5.7456719963016791</v>
      </c>
      <c r="AG24">
        <v>33.274809595683188</v>
      </c>
      <c r="AH24">
        <v>196.614205788764</v>
      </c>
      <c r="AI24">
        <v>8.3524028668196539</v>
      </c>
      <c r="AJ24">
        <v>47.611652826091728</v>
      </c>
      <c r="AK24">
        <v>27.105521457974429</v>
      </c>
      <c r="AL24">
        <v>81.97461201553223</v>
      </c>
      <c r="AM24">
        <v>1.038038918454472E-2</v>
      </c>
      <c r="AN24">
        <v>2.8742896481067581</v>
      </c>
    </row>
    <row r="25" spans="1:40" x14ac:dyDescent="0.45">
      <c r="A25" s="1" t="s">
        <v>77</v>
      </c>
      <c r="B25">
        <v>1.985131190655407</v>
      </c>
      <c r="C25">
        <v>0.2243637069389732</v>
      </c>
      <c r="D25">
        <v>8.3017158468102273E-2</v>
      </c>
      <c r="E25">
        <v>8.8105576821109186E-2</v>
      </c>
      <c r="F25">
        <v>0.8671863133019484</v>
      </c>
      <c r="G25">
        <v>0.22610855879569411</v>
      </c>
      <c r="H25">
        <v>1.677875725811337</v>
      </c>
      <c r="I25">
        <v>1.642805267343707</v>
      </c>
      <c r="J25">
        <v>0.21234480587384941</v>
      </c>
      <c r="K25">
        <v>0.2587203679671411</v>
      </c>
      <c r="L25">
        <v>0.8637067362560521</v>
      </c>
      <c r="M25">
        <v>1.0174002618788549</v>
      </c>
      <c r="N25">
        <v>0.29480618226959537</v>
      </c>
      <c r="O25">
        <v>0.27874544249038441</v>
      </c>
      <c r="P25">
        <v>0.16814577475197931</v>
      </c>
      <c r="Q25">
        <v>0.15480563398344341</v>
      </c>
      <c r="R25">
        <v>0.1258608462522266</v>
      </c>
      <c r="S25">
        <v>0.71199485360563275</v>
      </c>
      <c r="T25">
        <v>0.58090383396412892</v>
      </c>
      <c r="U25">
        <v>1.5024129453785731</v>
      </c>
      <c r="V25">
        <v>2.0029028377483491</v>
      </c>
      <c r="W25">
        <v>3.3165942041165262</v>
      </c>
      <c r="X25">
        <v>6.3758391657688845E-2</v>
      </c>
      <c r="Y25">
        <v>7.1794412962189774E-2</v>
      </c>
      <c r="Z25">
        <v>1.018667764412734</v>
      </c>
      <c r="AA25">
        <v>0.97830658873443754</v>
      </c>
      <c r="AB25">
        <v>6.1220152860736021E-3</v>
      </c>
      <c r="AC25">
        <v>34.356581666175153</v>
      </c>
      <c r="AD25">
        <v>3.460970997326593</v>
      </c>
      <c r="AE25">
        <v>1.2961423402934991</v>
      </c>
      <c r="AF25">
        <v>1.9598341180642771</v>
      </c>
      <c r="AG25">
        <v>3.0681420214523132</v>
      </c>
      <c r="AH25">
        <v>14.934346680268259</v>
      </c>
      <c r="AI25">
        <v>2.7404349721149961</v>
      </c>
      <c r="AJ25">
        <v>8.4599704050522266</v>
      </c>
      <c r="AK25">
        <v>6.4732284644566951</v>
      </c>
      <c r="AL25">
        <v>13.52787154955851</v>
      </c>
      <c r="AM25">
        <v>1.033054639344071E-3</v>
      </c>
      <c r="AN25">
        <v>1.10662349927439</v>
      </c>
    </row>
    <row r="26" spans="1:40" x14ac:dyDescent="0.45">
      <c r="A26" s="1" t="s">
        <v>78</v>
      </c>
      <c r="B26">
        <v>112.7422820379102</v>
      </c>
      <c r="C26">
        <v>9.8443246281663761</v>
      </c>
      <c r="D26">
        <v>2.2064167830734251</v>
      </c>
      <c r="E26">
        <v>1.84216273207758</v>
      </c>
      <c r="F26">
        <v>27.810863857474001</v>
      </c>
      <c r="G26">
        <v>7.3006463998142204</v>
      </c>
      <c r="H26">
        <v>17.851922729110878</v>
      </c>
      <c r="I26">
        <v>16.840504321941161</v>
      </c>
      <c r="J26">
        <v>10.011107451104991</v>
      </c>
      <c r="K26">
        <v>13.677711957389519</v>
      </c>
      <c r="L26">
        <v>134.08017265474319</v>
      </c>
      <c r="M26">
        <v>32.932146359291657</v>
      </c>
      <c r="N26">
        <v>12.62739207396131</v>
      </c>
      <c r="O26">
        <v>8.6503857103721291</v>
      </c>
      <c r="P26">
        <v>11.09449086602763</v>
      </c>
      <c r="Q26">
        <v>6.3845369736932396</v>
      </c>
      <c r="R26">
        <v>7.8195538593074456</v>
      </c>
      <c r="S26">
        <v>49.694182037122147</v>
      </c>
      <c r="T26">
        <v>9.0202179102534643</v>
      </c>
      <c r="U26">
        <v>33.728900161269763</v>
      </c>
      <c r="V26">
        <v>886.54994686795999</v>
      </c>
      <c r="W26">
        <v>320.15344065975728</v>
      </c>
      <c r="X26">
        <v>1.8729450476510101</v>
      </c>
      <c r="Y26">
        <v>2.7636800066044871</v>
      </c>
      <c r="Z26">
        <v>29.527184761973722</v>
      </c>
      <c r="AA26">
        <v>33.912204104440157</v>
      </c>
      <c r="AB26">
        <v>0.13252264676238931</v>
      </c>
      <c r="AC26">
        <v>39.725106457892522</v>
      </c>
      <c r="AD26">
        <v>26.822930882293409</v>
      </c>
      <c r="AE26">
        <v>13.309307910834191</v>
      </c>
      <c r="AF26">
        <v>11.65855007109937</v>
      </c>
      <c r="AG26">
        <v>127.2237301102723</v>
      </c>
      <c r="AH26">
        <v>148.89846768306651</v>
      </c>
      <c r="AI26">
        <v>25.73414782760085</v>
      </c>
      <c r="AJ26">
        <v>163.0632919819798</v>
      </c>
      <c r="AK26">
        <v>77.050335220500813</v>
      </c>
      <c r="AL26">
        <v>319.66991463886939</v>
      </c>
      <c r="AM26">
        <v>3.8753532097555783E-2</v>
      </c>
      <c r="AN26">
        <v>6.6599081518303693</v>
      </c>
    </row>
    <row r="27" spans="1:40" x14ac:dyDescent="0.45">
      <c r="A27" s="1" t="s">
        <v>79</v>
      </c>
      <c r="B27">
        <v>0.58301660388470733</v>
      </c>
      <c r="C27">
        <v>0.1276228252084865</v>
      </c>
      <c r="D27">
        <v>2.0483342225236151E-2</v>
      </c>
      <c r="E27">
        <v>7.9182062760880904E-3</v>
      </c>
      <c r="F27">
        <v>4.0638454577000847E-2</v>
      </c>
      <c r="G27">
        <v>5.1815445563739709E-3</v>
      </c>
      <c r="H27">
        <v>0.1031079254126831</v>
      </c>
      <c r="I27">
        <v>0.10564575959368259</v>
      </c>
      <c r="J27">
        <v>3.8441952870507022E-2</v>
      </c>
      <c r="K27">
        <v>6.5255470273167498E-2</v>
      </c>
      <c r="L27">
        <v>5.3778487739478617E-2</v>
      </c>
      <c r="M27">
        <v>0.1274617683390192</v>
      </c>
      <c r="N27">
        <v>5.5277977668735843E-2</v>
      </c>
      <c r="O27">
        <v>3.07036075060983E-2</v>
      </c>
      <c r="P27">
        <v>5.4519127882876328E-2</v>
      </c>
      <c r="Q27">
        <v>2.8870534416256598E-2</v>
      </c>
      <c r="R27">
        <v>0.58416920129510608</v>
      </c>
      <c r="S27">
        <v>0.31541155195414561</v>
      </c>
      <c r="T27">
        <v>7.7705290865498197E-2</v>
      </c>
      <c r="U27">
        <v>0.23205093190634071</v>
      </c>
      <c r="V27">
        <v>0.21254819405233299</v>
      </c>
      <c r="W27">
        <v>0.3627294981773766</v>
      </c>
      <c r="X27">
        <v>4.4821341088558389E-3</v>
      </c>
      <c r="Y27">
        <v>1.0050894422781551E-2</v>
      </c>
      <c r="Z27">
        <v>7.7187437193880409E-2</v>
      </c>
      <c r="AA27">
        <v>0.15268121437306309</v>
      </c>
      <c r="AB27">
        <v>4.0127312916608441E-4</v>
      </c>
      <c r="AC27">
        <v>0.1838175030253491</v>
      </c>
      <c r="AD27">
        <v>0.17675721222481189</v>
      </c>
      <c r="AE27">
        <v>0.12410921910409189</v>
      </c>
      <c r="AF27">
        <v>8.7159647924658856E-2</v>
      </c>
      <c r="AG27">
        <v>0.57104988019779135</v>
      </c>
      <c r="AH27">
        <v>2.5161150837591659</v>
      </c>
      <c r="AI27">
        <v>0.14734884004287069</v>
      </c>
      <c r="AJ27">
        <v>5.8819914510152813</v>
      </c>
      <c r="AK27">
        <v>0.32705992382155458</v>
      </c>
      <c r="AL27">
        <v>2.3591427405137542</v>
      </c>
      <c r="AM27">
        <v>2.2137420112789259E-4</v>
      </c>
      <c r="AN27">
        <v>0.14002554761058739</v>
      </c>
    </row>
    <row r="28" spans="1:40" x14ac:dyDescent="0.45">
      <c r="A28" s="1" t="s">
        <v>80</v>
      </c>
      <c r="B28">
        <v>2.0701058537328421</v>
      </c>
      <c r="C28">
        <v>0.45314791341046617</v>
      </c>
      <c r="D28">
        <v>7.2729809686277236E-2</v>
      </c>
      <c r="E28">
        <v>2.8115022889529141E-2</v>
      </c>
      <c r="F28">
        <v>0.14429417986720269</v>
      </c>
      <c r="G28">
        <v>1.8398010701678839E-2</v>
      </c>
      <c r="H28">
        <v>0.3661033297179534</v>
      </c>
      <c r="I28">
        <v>0.3751143687842256</v>
      </c>
      <c r="J28">
        <v>0.13649510346003019</v>
      </c>
      <c r="K28">
        <v>0.2317013445251499</v>
      </c>
      <c r="L28">
        <v>0.19095024315364051</v>
      </c>
      <c r="M28">
        <v>0.45257605187848449</v>
      </c>
      <c r="N28">
        <v>0.19627445323528461</v>
      </c>
      <c r="O28">
        <v>0.10901870925387711</v>
      </c>
      <c r="P28">
        <v>0.19358001988065171</v>
      </c>
      <c r="Q28">
        <v>0.1025100518531834</v>
      </c>
      <c r="R28">
        <v>2.074198359212728</v>
      </c>
      <c r="S28">
        <v>1.119925737422663</v>
      </c>
      <c r="T28">
        <v>0.27590668330003709</v>
      </c>
      <c r="U28">
        <v>0.82393878545262023</v>
      </c>
      <c r="V28">
        <v>0.75469078886660446</v>
      </c>
      <c r="W28">
        <v>1.28793665994297</v>
      </c>
      <c r="X28">
        <v>1.591462746366817E-2</v>
      </c>
      <c r="Y28">
        <v>3.5687517715988333E-2</v>
      </c>
      <c r="Z28">
        <v>0.2740679502179082</v>
      </c>
      <c r="AA28">
        <v>0.54212225436244954</v>
      </c>
      <c r="AB28">
        <v>1.424792789943722E-3</v>
      </c>
      <c r="AC28">
        <v>0.65267727624885719</v>
      </c>
      <c r="AD28">
        <v>0.62760843735496741</v>
      </c>
      <c r="AE28">
        <v>0.4406722197236066</v>
      </c>
      <c r="AF28">
        <v>0.30947608726047571</v>
      </c>
      <c r="AG28">
        <v>2.0276158378581188</v>
      </c>
      <c r="AH28">
        <v>8.9339214849966133</v>
      </c>
      <c r="AI28">
        <v>0.52318869528081335</v>
      </c>
      <c r="AJ28">
        <v>20.88507403257621</v>
      </c>
      <c r="AK28">
        <v>1.161285387608455</v>
      </c>
      <c r="AL28">
        <v>8.37656280179392</v>
      </c>
      <c r="AM28">
        <v>7.8602912261295618E-4</v>
      </c>
      <c r="AN28">
        <v>0.49718602154621588</v>
      </c>
    </row>
    <row r="29" spans="1:40" x14ac:dyDescent="0.45">
      <c r="A29" s="1" t="s">
        <v>81</v>
      </c>
      <c r="B29">
        <v>1.55676899524434</v>
      </c>
      <c r="C29">
        <v>0.34077804310586801</v>
      </c>
      <c r="D29">
        <v>5.4694552235312867E-2</v>
      </c>
      <c r="E29">
        <v>2.1143168044319961E-2</v>
      </c>
      <c r="F29">
        <v>0.10851266615492659</v>
      </c>
      <c r="G29">
        <v>1.3835743028744419E-2</v>
      </c>
      <c r="H29">
        <v>0.27531843926382099</v>
      </c>
      <c r="I29">
        <v>0.28209495564727671</v>
      </c>
      <c r="J29">
        <v>0.1026475746088425</v>
      </c>
      <c r="K29">
        <v>0.1742449395342521</v>
      </c>
      <c r="L29">
        <v>0.14359913897152771</v>
      </c>
      <c r="M29">
        <v>0.34034798958906048</v>
      </c>
      <c r="N29">
        <v>0.1476030719898922</v>
      </c>
      <c r="O29">
        <v>8.1984670572259485E-2</v>
      </c>
      <c r="P29">
        <v>0.14557679381736269</v>
      </c>
      <c r="Q29">
        <v>7.7090004908763873E-2</v>
      </c>
      <c r="R29">
        <v>1.5598466570134071</v>
      </c>
      <c r="S29">
        <v>0.84221087624669844</v>
      </c>
      <c r="T29">
        <v>0.2074884090432747</v>
      </c>
      <c r="U29">
        <v>0.61962162604340665</v>
      </c>
      <c r="V29">
        <v>0.56754548033641106</v>
      </c>
      <c r="W29">
        <v>0.96855909876409996</v>
      </c>
      <c r="X29">
        <v>1.196817957962264E-2</v>
      </c>
      <c r="Y29">
        <v>2.6837864835415171E-2</v>
      </c>
      <c r="Z29">
        <v>0.20610563789288791</v>
      </c>
      <c r="AA29">
        <v>0.40768887045152258</v>
      </c>
      <c r="AB29">
        <v>1.0714781739457481E-3</v>
      </c>
      <c r="AC29">
        <v>0.49082888478024411</v>
      </c>
      <c r="AD29">
        <v>0.47197651978334798</v>
      </c>
      <c r="AE29">
        <v>0.33139602378021521</v>
      </c>
      <c r="AF29">
        <v>0.23273340179579891</v>
      </c>
      <c r="AG29">
        <v>1.5248154894842689</v>
      </c>
      <c r="AH29">
        <v>6.7185221222918736</v>
      </c>
      <c r="AI29">
        <v>0.39345038226273382</v>
      </c>
      <c r="AJ29">
        <v>15.706073995524941</v>
      </c>
      <c r="AK29">
        <v>0.87331432003788823</v>
      </c>
      <c r="AL29">
        <v>6.2993750938075284</v>
      </c>
      <c r="AM29">
        <v>5.9111265505405524E-4</v>
      </c>
      <c r="AN29">
        <v>0.37389575118409513</v>
      </c>
    </row>
    <row r="30" spans="1:40" x14ac:dyDescent="0.45">
      <c r="A30" s="1" t="s">
        <v>82</v>
      </c>
      <c r="B30">
        <v>8.3845020219788609</v>
      </c>
      <c r="C30">
        <v>1.8353745483084309</v>
      </c>
      <c r="D30">
        <v>0.29457587169908472</v>
      </c>
      <c r="E30">
        <v>0.1138736291384167</v>
      </c>
      <c r="F30">
        <v>0.58443139063384297</v>
      </c>
      <c r="G30">
        <v>7.451703865792883E-2</v>
      </c>
      <c r="H30">
        <v>1.482819877417497</v>
      </c>
      <c r="I30">
        <v>1.5193170812368331</v>
      </c>
      <c r="J30">
        <v>0.55284297123606607</v>
      </c>
      <c r="K30">
        <v>0.9384546148513313</v>
      </c>
      <c r="L30">
        <v>0.77340136830784212</v>
      </c>
      <c r="M30">
        <v>1.8330583507272571</v>
      </c>
      <c r="N30">
        <v>0.79496589367474002</v>
      </c>
      <c r="O30">
        <v>0.4415559651330872</v>
      </c>
      <c r="P30">
        <v>0.78405269236705366</v>
      </c>
      <c r="Q30">
        <v>0.4151941000921866</v>
      </c>
      <c r="R30">
        <v>8.401077802588917</v>
      </c>
      <c r="S30">
        <v>4.5360093992074288</v>
      </c>
      <c r="T30">
        <v>1.1174984795271199</v>
      </c>
      <c r="U30">
        <v>3.3371802703504931</v>
      </c>
      <c r="V30">
        <v>3.0567067059931579</v>
      </c>
      <c r="W30">
        <v>5.2165001659215458</v>
      </c>
      <c r="X30">
        <v>6.4458648772743779E-2</v>
      </c>
      <c r="Y30">
        <v>0.1445443303826949</v>
      </c>
      <c r="Z30">
        <v>1.110051101308664</v>
      </c>
      <c r="AA30">
        <v>2.1957452705451401</v>
      </c>
      <c r="AB30">
        <v>5.7708053946335831E-3</v>
      </c>
      <c r="AC30">
        <v>2.6435237273206802</v>
      </c>
      <c r="AD30">
        <v>2.541987987003119</v>
      </c>
      <c r="AE30">
        <v>1.784844533742054</v>
      </c>
      <c r="AF30">
        <v>1.253463862589723</v>
      </c>
      <c r="AG30">
        <v>8.2124056901062144</v>
      </c>
      <c r="AH30">
        <v>36.184856257510774</v>
      </c>
      <c r="AI30">
        <v>2.1190591126286371</v>
      </c>
      <c r="AJ30">
        <v>84.590333938504244</v>
      </c>
      <c r="AK30">
        <v>4.7035274369859268</v>
      </c>
      <c r="AL30">
        <v>33.927399230444387</v>
      </c>
      <c r="AM30">
        <v>3.1836356367953809E-3</v>
      </c>
      <c r="AN30">
        <v>2.013741082581308</v>
      </c>
    </row>
    <row r="31" spans="1:40" x14ac:dyDescent="0.45">
      <c r="A31" s="1" t="s">
        <v>83</v>
      </c>
      <c r="B31">
        <v>22.017476512060529</v>
      </c>
      <c r="C31">
        <v>4.8196441365610383</v>
      </c>
      <c r="D31">
        <v>0.77354830604759117</v>
      </c>
      <c r="E31">
        <v>0.29902908345968088</v>
      </c>
      <c r="F31">
        <v>1.534701092856859</v>
      </c>
      <c r="G31">
        <v>0.19567973674506089</v>
      </c>
      <c r="H31">
        <v>3.8938450652255692</v>
      </c>
      <c r="I31">
        <v>3.9896857395723182</v>
      </c>
      <c r="J31">
        <v>1.4517507542057959</v>
      </c>
      <c r="K31">
        <v>2.464356545679188</v>
      </c>
      <c r="L31">
        <v>2.0309311651992981</v>
      </c>
      <c r="M31">
        <v>4.8135618640889044</v>
      </c>
      <c r="N31">
        <v>2.0875590280723419</v>
      </c>
      <c r="O31">
        <v>1.1595140731784861</v>
      </c>
      <c r="P31">
        <v>2.058901255334797</v>
      </c>
      <c r="Q31">
        <v>1.090288525515591</v>
      </c>
      <c r="R31">
        <v>22.061004065550801</v>
      </c>
      <c r="S31">
        <v>11.91143852595366</v>
      </c>
      <c r="T31">
        <v>2.934520912602121</v>
      </c>
      <c r="U31">
        <v>8.7633455184750861</v>
      </c>
      <c r="V31">
        <v>8.0268294917267173</v>
      </c>
      <c r="W31">
        <v>13.698388953483761</v>
      </c>
      <c r="X31">
        <v>0.16926667578262319</v>
      </c>
      <c r="Y31">
        <v>0.37956951895413671</v>
      </c>
      <c r="Z31">
        <v>2.9149642979610251</v>
      </c>
      <c r="AA31">
        <v>5.7659679482414337</v>
      </c>
      <c r="AB31">
        <v>1.5153979556442329E-2</v>
      </c>
      <c r="AC31">
        <v>6.9418221168990621</v>
      </c>
      <c r="AD31">
        <v>6.675191997219164</v>
      </c>
      <c r="AE31">
        <v>4.6869536791012019</v>
      </c>
      <c r="AF31">
        <v>3.2915623469278321</v>
      </c>
      <c r="AG31">
        <v>21.565556179179062</v>
      </c>
      <c r="AH31">
        <v>95.020458061025977</v>
      </c>
      <c r="AI31">
        <v>5.564592162738518</v>
      </c>
      <c r="AJ31">
        <v>222.13193887438601</v>
      </c>
      <c r="AK31">
        <v>12.351336381838969</v>
      </c>
      <c r="AL31">
        <v>89.092436702079553</v>
      </c>
      <c r="AM31">
        <v>8.3601414457715826E-3</v>
      </c>
      <c r="AN31">
        <v>5.2880298520866713</v>
      </c>
    </row>
    <row r="32" spans="1:40" x14ac:dyDescent="0.45">
      <c r="A32" s="1" t="s">
        <v>84</v>
      </c>
      <c r="B32">
        <v>3.5038327669167941</v>
      </c>
      <c r="C32">
        <v>0.76699194121136594</v>
      </c>
      <c r="D32">
        <v>0.1231014780480342</v>
      </c>
      <c r="E32">
        <v>4.7587102014765438E-2</v>
      </c>
      <c r="F32">
        <v>0.24423034917872299</v>
      </c>
      <c r="G32">
        <v>3.1140220499539489E-2</v>
      </c>
      <c r="H32">
        <v>0.61966147307395392</v>
      </c>
      <c r="I32">
        <v>0.63491343416929513</v>
      </c>
      <c r="J32">
        <v>0.23102973945247979</v>
      </c>
      <c r="K32">
        <v>0.39217451688374888</v>
      </c>
      <c r="L32">
        <v>0.32319976179285759</v>
      </c>
      <c r="M32">
        <v>0.76602401622806915</v>
      </c>
      <c r="N32">
        <v>0.3322114467307915</v>
      </c>
      <c r="O32">
        <v>0.18452357158543961</v>
      </c>
      <c r="P32">
        <v>0.32765088580140128</v>
      </c>
      <c r="Q32">
        <v>0.17350710736547559</v>
      </c>
      <c r="R32">
        <v>3.5107596855443388</v>
      </c>
      <c r="S32">
        <v>1.895570938181308</v>
      </c>
      <c r="T32">
        <v>0.466995866812696</v>
      </c>
      <c r="U32">
        <v>1.3945874841118591</v>
      </c>
      <c r="V32">
        <v>1.2773792751480979</v>
      </c>
      <c r="W32">
        <v>2.1799439205894529</v>
      </c>
      <c r="X32">
        <v>2.693688010201185E-2</v>
      </c>
      <c r="Y32">
        <v>6.0404202866111451E-2</v>
      </c>
      <c r="Z32">
        <v>0.46388365242464441</v>
      </c>
      <c r="AA32">
        <v>0.91758869001057941</v>
      </c>
      <c r="AB32">
        <v>2.4115847286116038E-3</v>
      </c>
      <c r="AC32">
        <v>1.1047126032801811</v>
      </c>
      <c r="AD32">
        <v>1.062281430503881</v>
      </c>
      <c r="AE32">
        <v>0.74587575323903943</v>
      </c>
      <c r="AF32">
        <v>0.52381497939592636</v>
      </c>
      <c r="AG32">
        <v>3.4319147489950459</v>
      </c>
      <c r="AH32">
        <v>15.12143293529998</v>
      </c>
      <c r="AI32">
        <v>0.88554200767065672</v>
      </c>
      <c r="AJ32">
        <v>35.34978977179761</v>
      </c>
      <c r="AK32">
        <v>1.965575714646181</v>
      </c>
      <c r="AL32">
        <v>14.178055274872751</v>
      </c>
      <c r="AM32">
        <v>1.33042210889645E-3</v>
      </c>
      <c r="AN32">
        <v>0.84153023885485412</v>
      </c>
    </row>
    <row r="33" spans="1:40" x14ac:dyDescent="0.45">
      <c r="A33" s="1" t="s">
        <v>85</v>
      </c>
      <c r="B33">
        <v>2.825337271397411</v>
      </c>
      <c r="C33">
        <v>0.61846870627698136</v>
      </c>
      <c r="D33">
        <v>9.9263639913748453E-2</v>
      </c>
      <c r="E33">
        <v>3.8372154695732512E-2</v>
      </c>
      <c r="F33">
        <v>0.19693665601176699</v>
      </c>
      <c r="G33">
        <v>2.51101098338955E-2</v>
      </c>
      <c r="H33">
        <v>0.49966787001237101</v>
      </c>
      <c r="I33">
        <v>0.51196638338648093</v>
      </c>
      <c r="J33">
        <v>0.18629226253018399</v>
      </c>
      <c r="K33">
        <v>0.31623235272696498</v>
      </c>
      <c r="L33">
        <v>0.26061413139407708</v>
      </c>
      <c r="M33">
        <v>0.61768821396666174</v>
      </c>
      <c r="N33">
        <v>0.26788075940601841</v>
      </c>
      <c r="O33">
        <v>0.14879172578503699</v>
      </c>
      <c r="P33">
        <v>0.26420332283029291</v>
      </c>
      <c r="Q33">
        <v>0.13990853157167021</v>
      </c>
      <c r="R33">
        <v>2.830922835171783</v>
      </c>
      <c r="S33">
        <v>1.5285053763950349</v>
      </c>
      <c r="T33">
        <v>0.37656501204978432</v>
      </c>
      <c r="U33">
        <v>1.124534262676228</v>
      </c>
      <c r="V33">
        <v>1.0300226968201751</v>
      </c>
      <c r="W33">
        <v>1.7578112935501999</v>
      </c>
      <c r="X33">
        <v>2.1720720248400119E-2</v>
      </c>
      <c r="Y33">
        <v>4.8707303418721613E-2</v>
      </c>
      <c r="Z33">
        <v>0.37405545868577528</v>
      </c>
      <c r="AA33">
        <v>0.73990332820047544</v>
      </c>
      <c r="AB33">
        <v>1.9445962950094711E-3</v>
      </c>
      <c r="AC33">
        <v>0.89079185562170904</v>
      </c>
      <c r="AD33">
        <v>0.85657721642833407</v>
      </c>
      <c r="AE33">
        <v>0.60144153720905058</v>
      </c>
      <c r="AF33">
        <v>0.42238145569540619</v>
      </c>
      <c r="AG33">
        <v>2.7673457318359702</v>
      </c>
      <c r="AH33">
        <v>12.193261183133959</v>
      </c>
      <c r="AI33">
        <v>0.71406228724254983</v>
      </c>
      <c r="AJ33">
        <v>28.504522111141789</v>
      </c>
      <c r="AK33">
        <v>1.584954161847798</v>
      </c>
      <c r="AL33">
        <v>11.432562758775619</v>
      </c>
      <c r="AM33">
        <v>1.072794114618642E-3</v>
      </c>
      <c r="AN33">
        <v>0.67857312463481745</v>
      </c>
    </row>
    <row r="34" spans="1:40" x14ac:dyDescent="0.45">
      <c r="A34" s="1" t="s">
        <v>86</v>
      </c>
      <c r="B34">
        <v>90.558443847045567</v>
      </c>
      <c r="C34">
        <v>10.09070637162683</v>
      </c>
      <c r="D34">
        <v>2.8343216417082782</v>
      </c>
      <c r="E34">
        <v>1.4430019070917</v>
      </c>
      <c r="F34">
        <v>33.45275356742188</v>
      </c>
      <c r="G34">
        <v>24.164027134801291</v>
      </c>
      <c r="H34">
        <v>17.037749346300821</v>
      </c>
      <c r="I34">
        <v>16.827866109883491</v>
      </c>
      <c r="J34">
        <v>24.515892462082238</v>
      </c>
      <c r="K34">
        <v>3.7879806752959619</v>
      </c>
      <c r="L34">
        <v>11.850464146172291</v>
      </c>
      <c r="M34">
        <v>64.848480452987715</v>
      </c>
      <c r="N34">
        <v>16.259084888115289</v>
      </c>
      <c r="O34">
        <v>13.642593840111839</v>
      </c>
      <c r="P34">
        <v>35.924358360037182</v>
      </c>
      <c r="Q34">
        <v>58.914376088112633</v>
      </c>
      <c r="R34">
        <v>22.295747149900851</v>
      </c>
      <c r="S34">
        <v>64.251010787433913</v>
      </c>
      <c r="T34">
        <v>5.8535862325950516</v>
      </c>
      <c r="U34">
        <v>101.0518809093585</v>
      </c>
      <c r="V34">
        <v>112.3709482691208</v>
      </c>
      <c r="W34">
        <v>66.255583532445783</v>
      </c>
      <c r="X34">
        <v>2.595101157349216</v>
      </c>
      <c r="Y34">
        <v>3.702971836948596</v>
      </c>
      <c r="Z34">
        <v>43.694240704074232</v>
      </c>
      <c r="AA34">
        <v>42.296971313877243</v>
      </c>
      <c r="AB34">
        <v>0.28148711842639268</v>
      </c>
      <c r="AC34">
        <v>46.357332998466468</v>
      </c>
      <c r="AD34">
        <v>13.913727531503239</v>
      </c>
      <c r="AE34">
        <v>37.625037232459732</v>
      </c>
      <c r="AF34">
        <v>6.8690604455393309</v>
      </c>
      <c r="AG34">
        <v>62.64585955159712</v>
      </c>
      <c r="AH34">
        <v>111.679740161906</v>
      </c>
      <c r="AI34">
        <v>12.290288077553919</v>
      </c>
      <c r="AJ34">
        <v>108.98841370654</v>
      </c>
      <c r="AK34">
        <v>42.919542373059997</v>
      </c>
      <c r="AL34">
        <v>570.74090338895689</v>
      </c>
      <c r="AM34">
        <v>3.1439055328873089E-2</v>
      </c>
      <c r="AN34">
        <v>7.6522637790002541</v>
      </c>
    </row>
    <row r="35" spans="1:40" x14ac:dyDescent="0.45">
      <c r="A35" s="1" t="s">
        <v>87</v>
      </c>
      <c r="B35">
        <v>37.398366204233483</v>
      </c>
      <c r="C35">
        <v>3.179126532696738</v>
      </c>
      <c r="D35">
        <v>1.0233458208574839</v>
      </c>
      <c r="E35">
        <v>0.4998359138473939</v>
      </c>
      <c r="F35">
        <v>8.7440399684769883</v>
      </c>
      <c r="G35">
        <v>1.99653972295608</v>
      </c>
      <c r="H35">
        <v>52.0798147815878</v>
      </c>
      <c r="I35">
        <v>53.93595300528731</v>
      </c>
      <c r="J35">
        <v>34.075589518345183</v>
      </c>
      <c r="K35">
        <v>10.239733750142859</v>
      </c>
      <c r="L35">
        <v>21.368093861318361</v>
      </c>
      <c r="M35">
        <v>13.55221321403228</v>
      </c>
      <c r="N35">
        <v>4.774524350796562</v>
      </c>
      <c r="O35">
        <v>4.9059249894762136</v>
      </c>
      <c r="P35">
        <v>24.438693209228511</v>
      </c>
      <c r="Q35">
        <v>4.3416319117072337</v>
      </c>
      <c r="R35">
        <v>1.7049216816387891</v>
      </c>
      <c r="S35">
        <v>12.169522121717369</v>
      </c>
      <c r="T35">
        <v>3.2451645732787999</v>
      </c>
      <c r="U35">
        <v>18.168391774026858</v>
      </c>
      <c r="V35">
        <v>22.34960022015802</v>
      </c>
      <c r="W35">
        <v>66.460304865611675</v>
      </c>
      <c r="X35">
        <v>0.94211863207556923</v>
      </c>
      <c r="Y35">
        <v>0.91309059657114322</v>
      </c>
      <c r="Z35">
        <v>14.34871382105573</v>
      </c>
      <c r="AA35">
        <v>11.501072443672619</v>
      </c>
      <c r="AB35">
        <v>6.6926592227740916E-2</v>
      </c>
      <c r="AC35">
        <v>15.072495298334429</v>
      </c>
      <c r="AD35">
        <v>19.740880586313011</v>
      </c>
      <c r="AE35">
        <v>5.2034548425138416</v>
      </c>
      <c r="AF35">
        <v>15.76111223892851</v>
      </c>
      <c r="AG35">
        <v>46.454928808892802</v>
      </c>
      <c r="AH35">
        <v>66.046226151672911</v>
      </c>
      <c r="AI35">
        <v>18.799660948098371</v>
      </c>
      <c r="AJ35">
        <v>71.119057355568813</v>
      </c>
      <c r="AK35">
        <v>58.034192208848879</v>
      </c>
      <c r="AL35">
        <v>1267.48274616699</v>
      </c>
      <c r="AM35">
        <v>1.328636269792784E-2</v>
      </c>
      <c r="AN35">
        <v>23.56514034577906</v>
      </c>
    </row>
    <row r="36" spans="1:40" x14ac:dyDescent="0.45">
      <c r="A36" s="1" t="s">
        <v>88</v>
      </c>
      <c r="B36">
        <v>53.88209183495124</v>
      </c>
      <c r="C36">
        <v>6.5893896282441666</v>
      </c>
      <c r="D36">
        <v>2.7442742601476371</v>
      </c>
      <c r="E36">
        <v>0.31434448684119182</v>
      </c>
      <c r="F36">
        <v>13.98938330409718</v>
      </c>
      <c r="G36">
        <v>3.751297391844401</v>
      </c>
      <c r="H36">
        <v>11.3815991555617</v>
      </c>
      <c r="I36">
        <v>11.077506161139191</v>
      </c>
      <c r="J36">
        <v>8.0256900212766791</v>
      </c>
      <c r="K36">
        <v>2.3420328315493388</v>
      </c>
      <c r="L36">
        <v>10.62871551012287</v>
      </c>
      <c r="M36">
        <v>28.490785369323419</v>
      </c>
      <c r="N36">
        <v>5.5835794975738011</v>
      </c>
      <c r="O36">
        <v>8.7097536855334248</v>
      </c>
      <c r="P36">
        <v>247.90549922355211</v>
      </c>
      <c r="Q36">
        <v>4.9740870390505716</v>
      </c>
      <c r="R36">
        <v>1.942800052506821</v>
      </c>
      <c r="S36">
        <v>17.50872148876535</v>
      </c>
      <c r="T36">
        <v>2.7888581848960792</v>
      </c>
      <c r="U36">
        <v>39.018696218203601</v>
      </c>
      <c r="V36">
        <v>19.453030254165071</v>
      </c>
      <c r="W36">
        <v>29.08928289940491</v>
      </c>
      <c r="X36">
        <v>0.45177938901484799</v>
      </c>
      <c r="Y36">
        <v>3.2058461464379859</v>
      </c>
      <c r="Z36">
        <v>7.0804237900137652</v>
      </c>
      <c r="AA36">
        <v>35.144338612946157</v>
      </c>
      <c r="AB36">
        <v>0.13502709663459261</v>
      </c>
      <c r="AC36">
        <v>31.57903476089966</v>
      </c>
      <c r="AD36">
        <v>11.84949627808977</v>
      </c>
      <c r="AE36">
        <v>4.3467619624815761</v>
      </c>
      <c r="AF36">
        <v>5.8929753270994079</v>
      </c>
      <c r="AG36">
        <v>46.293432387726739</v>
      </c>
      <c r="AH36">
        <v>44.791716762673047</v>
      </c>
      <c r="AI36">
        <v>9.0974018779694745</v>
      </c>
      <c r="AJ36">
        <v>57.750290775153488</v>
      </c>
      <c r="AK36">
        <v>32.565052570883402</v>
      </c>
      <c r="AL36">
        <v>365.40185575335761</v>
      </c>
      <c r="AM36">
        <v>1.6759377540856879E-2</v>
      </c>
      <c r="AN36">
        <v>4.980304833772502</v>
      </c>
    </row>
    <row r="37" spans="1:40" x14ac:dyDescent="0.45">
      <c r="A37" s="1" t="s">
        <v>89</v>
      </c>
      <c r="B37">
        <v>68.10514609131971</v>
      </c>
      <c r="C37">
        <v>7.4667212239428506</v>
      </c>
      <c r="D37">
        <v>1.8860489270196841</v>
      </c>
      <c r="E37">
        <v>1.197714858239239</v>
      </c>
      <c r="F37">
        <v>28.767120261566351</v>
      </c>
      <c r="G37">
        <v>12.01719256026259</v>
      </c>
      <c r="H37">
        <v>21.952131658242749</v>
      </c>
      <c r="I37">
        <v>19.592051732335111</v>
      </c>
      <c r="J37">
        <v>12.17137764781808</v>
      </c>
      <c r="K37">
        <v>8.8573812188045373</v>
      </c>
      <c r="L37">
        <v>42.644425809021861</v>
      </c>
      <c r="M37">
        <v>92.983980600668417</v>
      </c>
      <c r="N37">
        <v>11.091176430934119</v>
      </c>
      <c r="O37">
        <v>91.530556942208591</v>
      </c>
      <c r="P37">
        <v>58.794415178903158</v>
      </c>
      <c r="Q37">
        <v>72.111200905887159</v>
      </c>
      <c r="R37">
        <v>5.8773682620141487</v>
      </c>
      <c r="S37">
        <v>45.034992738746489</v>
      </c>
      <c r="T37">
        <v>6.4659849142766292</v>
      </c>
      <c r="U37">
        <v>298.89937043970798</v>
      </c>
      <c r="V37">
        <v>72.851429878288954</v>
      </c>
      <c r="W37">
        <v>88.512917386144778</v>
      </c>
      <c r="X37">
        <v>1.1309925805610439</v>
      </c>
      <c r="Y37">
        <v>8.3254434082808615</v>
      </c>
      <c r="Z37">
        <v>17.12816291363248</v>
      </c>
      <c r="AA37">
        <v>102.3338400686355</v>
      </c>
      <c r="AB37">
        <v>0.72042368369879584</v>
      </c>
      <c r="AC37">
        <v>73.911876284983066</v>
      </c>
      <c r="AD37">
        <v>15.44687345152798</v>
      </c>
      <c r="AE37">
        <v>21.2076804408401</v>
      </c>
      <c r="AF37">
        <v>7.6022729660004833</v>
      </c>
      <c r="AG37">
        <v>67.326943858524615</v>
      </c>
      <c r="AH37">
        <v>146.7534645479696</v>
      </c>
      <c r="AI37">
        <v>14.26097749909612</v>
      </c>
      <c r="AJ37">
        <v>174.00365091766079</v>
      </c>
      <c r="AK37">
        <v>81.479299451316564</v>
      </c>
      <c r="AL37">
        <v>1354.650145191732</v>
      </c>
      <c r="AM37">
        <v>0.151481121676701</v>
      </c>
      <c r="AN37">
        <v>37.945226047513252</v>
      </c>
    </row>
    <row r="38" spans="1:40" x14ac:dyDescent="0.45">
      <c r="A38" s="1" t="s">
        <v>90</v>
      </c>
      <c r="B38">
        <v>16.084740606918121</v>
      </c>
      <c r="C38">
        <v>1.697977281411726</v>
      </c>
      <c r="D38">
        <v>0.47478593301351069</v>
      </c>
      <c r="E38">
        <v>0.373497156287527</v>
      </c>
      <c r="F38">
        <v>4.4749183287377896</v>
      </c>
      <c r="G38">
        <v>1.628289740692682</v>
      </c>
      <c r="H38">
        <v>5.2107678765420609</v>
      </c>
      <c r="I38">
        <v>4.9649950477920983</v>
      </c>
      <c r="J38">
        <v>4.3222848477614084</v>
      </c>
      <c r="K38">
        <v>2.3924960994658262</v>
      </c>
      <c r="L38">
        <v>14.281133748078391</v>
      </c>
      <c r="M38">
        <v>22.137816795837129</v>
      </c>
      <c r="N38">
        <v>1.8674612096526839</v>
      </c>
      <c r="O38">
        <v>14.475025030803719</v>
      </c>
      <c r="P38">
        <v>9.7088099999625772</v>
      </c>
      <c r="Q38">
        <v>11.552335032659579</v>
      </c>
      <c r="R38">
        <v>1.524216593601349</v>
      </c>
      <c r="S38">
        <v>8.5111647058373325</v>
      </c>
      <c r="T38">
        <v>1.5093551986179861</v>
      </c>
      <c r="U38">
        <v>42.70208260401526</v>
      </c>
      <c r="V38">
        <v>13.797220399533851</v>
      </c>
      <c r="W38">
        <v>16.370648234234441</v>
      </c>
      <c r="X38">
        <v>0.28646150523514308</v>
      </c>
      <c r="Y38">
        <v>1.76347691189249</v>
      </c>
      <c r="Z38">
        <v>4.6527333013604446</v>
      </c>
      <c r="AA38">
        <v>20.907553094422461</v>
      </c>
      <c r="AB38">
        <v>0.13745848193257221</v>
      </c>
      <c r="AC38">
        <v>16.10663921850988</v>
      </c>
      <c r="AD38">
        <v>3.7993943474152929</v>
      </c>
      <c r="AE38">
        <v>3.784983494747209</v>
      </c>
      <c r="AF38">
        <v>1.9468428624290941</v>
      </c>
      <c r="AG38">
        <v>15.55559658875179</v>
      </c>
      <c r="AH38">
        <v>32.843389459900877</v>
      </c>
      <c r="AI38">
        <v>3.2324920272943012</v>
      </c>
      <c r="AJ38">
        <v>34.828405100056003</v>
      </c>
      <c r="AK38">
        <v>15.167984051540669</v>
      </c>
      <c r="AL38">
        <v>231.3399823424121</v>
      </c>
      <c r="AM38">
        <v>6.3463773748494393E-2</v>
      </c>
      <c r="AN38">
        <v>4.4744076997521223</v>
      </c>
    </row>
    <row r="39" spans="1:40" x14ac:dyDescent="0.45">
      <c r="A39" s="1" t="s">
        <v>91</v>
      </c>
      <c r="B39">
        <v>0.57690807441802749</v>
      </c>
      <c r="C39">
        <v>6.4878067450566151E-2</v>
      </c>
      <c r="D39">
        <v>1.650678923722336E-2</v>
      </c>
      <c r="E39">
        <v>6.2981808394686036E-3</v>
      </c>
      <c r="F39">
        <v>0.13243274964103771</v>
      </c>
      <c r="G39">
        <v>6.0981070302407542E-2</v>
      </c>
      <c r="H39">
        <v>0.1229036687011035</v>
      </c>
      <c r="I39">
        <v>0.1143629015075949</v>
      </c>
      <c r="J39">
        <v>8.2141922914189328E-2</v>
      </c>
      <c r="K39">
        <v>3.6279768074164429E-2</v>
      </c>
      <c r="L39">
        <v>0.2240394912316386</v>
      </c>
      <c r="M39">
        <v>0.43929407700891571</v>
      </c>
      <c r="N39">
        <v>5.697409058968738E-2</v>
      </c>
      <c r="O39">
        <v>0.29764305769101179</v>
      </c>
      <c r="P39">
        <v>0.73686716576763833</v>
      </c>
      <c r="Q39">
        <v>0.7737979390756744</v>
      </c>
      <c r="R39">
        <v>4.2917091152539409E-2</v>
      </c>
      <c r="S39">
        <v>0.19679969506738701</v>
      </c>
      <c r="T39">
        <v>3.3199215084912248E-2</v>
      </c>
      <c r="U39">
        <v>1.0814092560031801</v>
      </c>
      <c r="V39">
        <v>0.29767784637713579</v>
      </c>
      <c r="W39">
        <v>0.3611556183942865</v>
      </c>
      <c r="X39">
        <v>4.8974062963820014E-3</v>
      </c>
      <c r="Y39">
        <v>3.5659932764496353E-2</v>
      </c>
      <c r="Z39">
        <v>7.5798904704933279E-2</v>
      </c>
      <c r="AA39">
        <v>0.42372262430030411</v>
      </c>
      <c r="AB39">
        <v>2.889373434848074E-3</v>
      </c>
      <c r="AC39">
        <v>0.37149462918824089</v>
      </c>
      <c r="AD39">
        <v>7.8257108357813784E-2</v>
      </c>
      <c r="AE39">
        <v>0.21257861777236131</v>
      </c>
      <c r="AF39">
        <v>4.3646308540465813E-2</v>
      </c>
      <c r="AG39">
        <v>0.38754735899776782</v>
      </c>
      <c r="AH39">
        <v>0.91613476652687098</v>
      </c>
      <c r="AI39">
        <v>7.5152928868337646E-2</v>
      </c>
      <c r="AJ39">
        <v>0.82890523176308961</v>
      </c>
      <c r="AK39">
        <v>0.3858377954417338</v>
      </c>
      <c r="AL39">
        <v>8.3281742803561993</v>
      </c>
      <c r="AM39">
        <v>3.9475289667065939E-4</v>
      </c>
      <c r="AN39">
        <v>7.4893462243944858E-2</v>
      </c>
    </row>
    <row r="40" spans="1:40" x14ac:dyDescent="0.45">
      <c r="A40" s="1" t="s">
        <v>92</v>
      </c>
      <c r="B40">
        <v>9.6990491702216914</v>
      </c>
      <c r="C40">
        <v>1.1036259140665641</v>
      </c>
      <c r="D40">
        <v>0.1924943036330054</v>
      </c>
      <c r="E40">
        <v>9.3319054157596351E-2</v>
      </c>
      <c r="F40">
        <v>1.435279979917238</v>
      </c>
      <c r="G40">
        <v>0.62833968720841171</v>
      </c>
      <c r="H40">
        <v>2.6077112668498921</v>
      </c>
      <c r="I40">
        <v>2.5029899202925021</v>
      </c>
      <c r="J40">
        <v>1.616991349456022</v>
      </c>
      <c r="K40">
        <v>0.8101230163779316</v>
      </c>
      <c r="L40">
        <v>4.1519082222746038</v>
      </c>
      <c r="M40">
        <v>5.2170753057814618</v>
      </c>
      <c r="N40">
        <v>0.70812719173735927</v>
      </c>
      <c r="O40">
        <v>3.9127807483634731</v>
      </c>
      <c r="P40">
        <v>17.069770974718299</v>
      </c>
      <c r="Q40">
        <v>17.616952299038541</v>
      </c>
      <c r="R40">
        <v>0.75216396946619379</v>
      </c>
      <c r="S40">
        <v>2.201799214758664</v>
      </c>
      <c r="T40">
        <v>0.56260719535773351</v>
      </c>
      <c r="U40">
        <v>14.652056640404821</v>
      </c>
      <c r="V40">
        <v>5.1260088789439369</v>
      </c>
      <c r="W40">
        <v>6.5565577859655466</v>
      </c>
      <c r="X40">
        <v>8.1939242007082053E-2</v>
      </c>
      <c r="Y40">
        <v>0.45708050961067409</v>
      </c>
      <c r="Z40">
        <v>1.329462188990522</v>
      </c>
      <c r="AA40">
        <v>5.4726687682416557</v>
      </c>
      <c r="AB40">
        <v>3.63140497211768E-2</v>
      </c>
      <c r="AC40">
        <v>4.5194990053753026</v>
      </c>
      <c r="AD40">
        <v>1.433556041832764</v>
      </c>
      <c r="AE40">
        <v>4.5555306501795538</v>
      </c>
      <c r="AF40">
        <v>0.86350264797172227</v>
      </c>
      <c r="AG40">
        <v>6.1947802844765567</v>
      </c>
      <c r="AH40">
        <v>16.873948207883281</v>
      </c>
      <c r="AI40">
        <v>1.2552738938680721</v>
      </c>
      <c r="AJ40">
        <v>13.202833030333281</v>
      </c>
      <c r="AK40">
        <v>6.5004902875254196</v>
      </c>
      <c r="AL40">
        <v>147.49667918806179</v>
      </c>
      <c r="AM40">
        <v>7.5541801079099984E-3</v>
      </c>
      <c r="AN40">
        <v>1.904504959920013</v>
      </c>
    </row>
    <row r="41" spans="1:40" x14ac:dyDescent="0.45">
      <c r="A41" s="1" t="s">
        <v>93</v>
      </c>
      <c r="B41">
        <v>3.4435669007633689</v>
      </c>
      <c r="C41">
        <v>0.39334045053790928</v>
      </c>
      <c r="D41">
        <v>0.11828714504708859</v>
      </c>
      <c r="E41">
        <v>9.1529803250839481E-2</v>
      </c>
      <c r="F41">
        <v>1.7642242103222929</v>
      </c>
      <c r="G41">
        <v>1.7627958517017639</v>
      </c>
      <c r="H41">
        <v>2.0635162508351379</v>
      </c>
      <c r="I41">
        <v>1.3647516869954011</v>
      </c>
      <c r="J41">
        <v>1.1097871334469289</v>
      </c>
      <c r="K41">
        <v>0.4416108893951054</v>
      </c>
      <c r="L41">
        <v>10.979151781202511</v>
      </c>
      <c r="M41">
        <v>3.348093090348967</v>
      </c>
      <c r="N41">
        <v>0.84388435075782631</v>
      </c>
      <c r="O41">
        <v>3.0650222785178669</v>
      </c>
      <c r="P41">
        <v>0.57288303419651299</v>
      </c>
      <c r="Q41">
        <v>1.0348765770252331</v>
      </c>
      <c r="R41">
        <v>0.72457912192678764</v>
      </c>
      <c r="S41">
        <v>25.57503867577341</v>
      </c>
      <c r="T41">
        <v>4.2413010186172118</v>
      </c>
      <c r="U41">
        <v>8.3971190220501892</v>
      </c>
      <c r="V41">
        <v>3.7935139126165009</v>
      </c>
      <c r="W41">
        <v>5.3354301005284626</v>
      </c>
      <c r="X41">
        <v>0.20157479475170939</v>
      </c>
      <c r="Y41">
        <v>14.878314405446369</v>
      </c>
      <c r="Z41">
        <v>2.610627143907335</v>
      </c>
      <c r="AA41">
        <v>153.3455982723527</v>
      </c>
      <c r="AB41">
        <v>2.5197220367901781E-2</v>
      </c>
      <c r="AC41">
        <v>6.8918940180462887</v>
      </c>
      <c r="AD41">
        <v>2.455593355047359</v>
      </c>
      <c r="AE41">
        <v>1.2259451191649251</v>
      </c>
      <c r="AF41">
        <v>1.5628209087140961</v>
      </c>
      <c r="AG41">
        <v>6.072089365245783</v>
      </c>
      <c r="AH41">
        <v>19.470618996078219</v>
      </c>
      <c r="AI41">
        <v>4.1965902967770408</v>
      </c>
      <c r="AJ41">
        <v>50.522648748513397</v>
      </c>
      <c r="AK41">
        <v>21.90202079425854</v>
      </c>
      <c r="AL41">
        <v>328.28491025862832</v>
      </c>
      <c r="AM41">
        <v>9.0778628063569299E-3</v>
      </c>
      <c r="AN41">
        <v>0.37386862689190431</v>
      </c>
    </row>
    <row r="42" spans="1:40" x14ac:dyDescent="0.45">
      <c r="A42" s="1" t="s">
        <v>94</v>
      </c>
      <c r="B42">
        <v>1.034177130168342</v>
      </c>
      <c r="C42">
        <v>9.6771423836068682E-2</v>
      </c>
      <c r="D42">
        <v>2.64521256239371E-2</v>
      </c>
      <c r="E42">
        <v>2.6939830371672531E-2</v>
      </c>
      <c r="F42">
        <v>0.50386209931686665</v>
      </c>
      <c r="G42">
        <v>0.28381203688356088</v>
      </c>
      <c r="H42">
        <v>0.75544586101152456</v>
      </c>
      <c r="I42">
        <v>0.69904235794078917</v>
      </c>
      <c r="J42">
        <v>0.21825271080761091</v>
      </c>
      <c r="K42">
        <v>0.23790458373654769</v>
      </c>
      <c r="L42">
        <v>3.3692339371865332</v>
      </c>
      <c r="M42">
        <v>0.77207466151609649</v>
      </c>
      <c r="N42">
        <v>0.14012788692554071</v>
      </c>
      <c r="O42">
        <v>7.3970206751847849</v>
      </c>
      <c r="P42">
        <v>0.25184450852106582</v>
      </c>
      <c r="Q42">
        <v>1.7414927360805821</v>
      </c>
      <c r="R42">
        <v>6.1497571172318383E-2</v>
      </c>
      <c r="S42">
        <v>0.98835104878090463</v>
      </c>
      <c r="T42">
        <v>0.27291487402406273</v>
      </c>
      <c r="U42">
        <v>4.352230036494281</v>
      </c>
      <c r="V42">
        <v>1.496744402263801</v>
      </c>
      <c r="W42">
        <v>2.886426866405905</v>
      </c>
      <c r="X42">
        <v>9.978688931498006E-2</v>
      </c>
      <c r="Y42">
        <v>0.50602225783247434</v>
      </c>
      <c r="Z42">
        <v>1.6528279967556929</v>
      </c>
      <c r="AA42">
        <v>6.4551954270027618</v>
      </c>
      <c r="AB42">
        <v>7.4221236347983451E-3</v>
      </c>
      <c r="AC42">
        <v>2.886686275681793</v>
      </c>
      <c r="AD42">
        <v>0.86859451331858561</v>
      </c>
      <c r="AE42">
        <v>0.1974145134251428</v>
      </c>
      <c r="AF42">
        <v>0.3894055634606422</v>
      </c>
      <c r="AG42">
        <v>2.0092330256999298</v>
      </c>
      <c r="AH42">
        <v>5.2235872245299912</v>
      </c>
      <c r="AI42">
        <v>0.61952021555935244</v>
      </c>
      <c r="AJ42">
        <v>4.9459244140367637</v>
      </c>
      <c r="AK42">
        <v>2.6713599162819972</v>
      </c>
      <c r="AL42">
        <v>43.244143853819942</v>
      </c>
      <c r="AM42">
        <v>3.694878709361873E-3</v>
      </c>
      <c r="AN42">
        <v>0.2558732365024658</v>
      </c>
    </row>
    <row r="43" spans="1:40" x14ac:dyDescent="0.45">
      <c r="A43" s="1" t="s">
        <v>95</v>
      </c>
      <c r="B43">
        <v>3.794142849522546</v>
      </c>
      <c r="C43">
        <v>0.39763807537258361</v>
      </c>
      <c r="D43">
        <v>9.3965595174017993E-2</v>
      </c>
      <c r="E43">
        <v>7.2825655614205134E-2</v>
      </c>
      <c r="F43">
        <v>1.788853918614737</v>
      </c>
      <c r="G43">
        <v>0.56690029851948254</v>
      </c>
      <c r="H43">
        <v>1.252711660729114</v>
      </c>
      <c r="I43">
        <v>1.0691176969226119</v>
      </c>
      <c r="J43">
        <v>0.40289936340024701</v>
      </c>
      <c r="K43">
        <v>0.98520179366714333</v>
      </c>
      <c r="L43">
        <v>2.1633720340546061</v>
      </c>
      <c r="M43">
        <v>2.504237417924259</v>
      </c>
      <c r="N43">
        <v>0.68465232851144309</v>
      </c>
      <c r="O43">
        <v>18.533300605633681</v>
      </c>
      <c r="P43">
        <v>0.85703963526836491</v>
      </c>
      <c r="Q43">
        <v>4.4956680855132856</v>
      </c>
      <c r="R43">
        <v>0.21845362759798251</v>
      </c>
      <c r="S43">
        <v>1.4249418708662209</v>
      </c>
      <c r="T43">
        <v>0.26182274050143489</v>
      </c>
      <c r="U43">
        <v>6.8229129907147774</v>
      </c>
      <c r="V43">
        <v>3.8219029481308491</v>
      </c>
      <c r="W43">
        <v>3.983681311425757</v>
      </c>
      <c r="X43">
        <v>5.4199549696830177E-2</v>
      </c>
      <c r="Y43">
        <v>0.28758897530156519</v>
      </c>
      <c r="Z43">
        <v>0.85123045801952069</v>
      </c>
      <c r="AA43">
        <v>6.0396758997852853</v>
      </c>
      <c r="AB43">
        <v>1.6764302825884259E-2</v>
      </c>
      <c r="AC43">
        <v>5.5256617932894887</v>
      </c>
      <c r="AD43">
        <v>0.81053006787677995</v>
      </c>
      <c r="AE43">
        <v>0.54859264469637281</v>
      </c>
      <c r="AF43">
        <v>0.32398892517541478</v>
      </c>
      <c r="AG43">
        <v>3.1538527667453331</v>
      </c>
      <c r="AH43">
        <v>9.0758436608198707</v>
      </c>
      <c r="AI43">
        <v>0.61165496810225628</v>
      </c>
      <c r="AJ43">
        <v>10.85586920298578</v>
      </c>
      <c r="AK43">
        <v>5.0668571760028263</v>
      </c>
      <c r="AL43">
        <v>107.3741763071468</v>
      </c>
      <c r="AM43">
        <v>3.3270649984827108E-3</v>
      </c>
      <c r="AN43">
        <v>0.79078595320433387</v>
      </c>
    </row>
    <row r="44" spans="1:40" x14ac:dyDescent="0.45">
      <c r="A44" s="1" t="s">
        <v>96</v>
      </c>
      <c r="B44">
        <v>1.0239997158118319</v>
      </c>
      <c r="C44">
        <v>0.10658201012168229</v>
      </c>
      <c r="D44">
        <v>2.6337642458516251E-2</v>
      </c>
      <c r="E44">
        <v>1.8647785826934909E-2</v>
      </c>
      <c r="F44">
        <v>0.40055673106919493</v>
      </c>
      <c r="G44">
        <v>0.12494375803152299</v>
      </c>
      <c r="H44">
        <v>0.36827621906494667</v>
      </c>
      <c r="I44">
        <v>0.32393795650030027</v>
      </c>
      <c r="J44">
        <v>9.9451156524638609E-2</v>
      </c>
      <c r="K44">
        <v>0.21145018636188859</v>
      </c>
      <c r="L44">
        <v>0.52176169893318292</v>
      </c>
      <c r="M44">
        <v>0.85168178030915753</v>
      </c>
      <c r="N44">
        <v>0.16940642284951721</v>
      </c>
      <c r="O44">
        <v>0.50341214778170751</v>
      </c>
      <c r="P44">
        <v>0.1757650743583806</v>
      </c>
      <c r="Q44">
        <v>0.2188845975134773</v>
      </c>
      <c r="R44">
        <v>5.2509540574194907E-2</v>
      </c>
      <c r="S44">
        <v>0.4211031988982224</v>
      </c>
      <c r="T44">
        <v>0.2394322366647883</v>
      </c>
      <c r="U44">
        <v>78.883499162334459</v>
      </c>
      <c r="V44">
        <v>9.3933277993173565</v>
      </c>
      <c r="W44">
        <v>3.8910824406212039</v>
      </c>
      <c r="X44">
        <v>2.990861254264417E-2</v>
      </c>
      <c r="Y44">
        <v>7.2235612197345311E-2</v>
      </c>
      <c r="Z44">
        <v>0.47316642109045781</v>
      </c>
      <c r="AA44">
        <v>0.8680881556279848</v>
      </c>
      <c r="AB44">
        <v>6.3533372142192415E-2</v>
      </c>
      <c r="AC44">
        <v>0.65117986592499832</v>
      </c>
      <c r="AD44">
        <v>0.46047341729004421</v>
      </c>
      <c r="AE44">
        <v>0.15823894611789829</v>
      </c>
      <c r="AF44">
        <v>0.22234022073279119</v>
      </c>
      <c r="AG44">
        <v>1.2590878758890609</v>
      </c>
      <c r="AH44">
        <v>2.2658428787364091</v>
      </c>
      <c r="AI44">
        <v>0.42573131052038182</v>
      </c>
      <c r="AJ44">
        <v>3.5431845293046669</v>
      </c>
      <c r="AK44">
        <v>1.840016173903684</v>
      </c>
      <c r="AL44">
        <v>52.942859542845731</v>
      </c>
      <c r="AM44">
        <v>4.0471603915119376E-3</v>
      </c>
      <c r="AN44">
        <v>0.1973811628079658</v>
      </c>
    </row>
    <row r="45" spans="1:40" x14ac:dyDescent="0.45">
      <c r="A45" s="1" t="s">
        <v>97</v>
      </c>
      <c r="B45">
        <v>6.4931491756910251E-2</v>
      </c>
      <c r="C45">
        <v>6.7155643681972464E-3</v>
      </c>
      <c r="D45">
        <v>1.1922236505330049E-3</v>
      </c>
      <c r="E45">
        <v>1.51516406783851E-3</v>
      </c>
      <c r="F45">
        <v>5.0065014444886299E-2</v>
      </c>
      <c r="G45">
        <v>1.261913131470152E-2</v>
      </c>
      <c r="H45">
        <v>0.10241451009074461</v>
      </c>
      <c r="I45">
        <v>5.7206334297326161E-2</v>
      </c>
      <c r="J45">
        <v>7.329462629542316E-3</v>
      </c>
      <c r="K45">
        <v>1.135496136752666E-2</v>
      </c>
      <c r="L45">
        <v>6.3555148423697569E-2</v>
      </c>
      <c r="M45">
        <v>6.7189224910765302E-2</v>
      </c>
      <c r="N45">
        <v>1.2665955742699851E-2</v>
      </c>
      <c r="O45">
        <v>4.3760783447290452E-2</v>
      </c>
      <c r="P45">
        <v>1.7093196717354941E-2</v>
      </c>
      <c r="Q45">
        <v>2.313597157386477E-2</v>
      </c>
      <c r="R45">
        <v>4.030056297519056E-3</v>
      </c>
      <c r="S45">
        <v>0.18905831668312209</v>
      </c>
      <c r="T45">
        <v>1.67139535319458E-2</v>
      </c>
      <c r="U45">
        <v>0.8570939281508676</v>
      </c>
      <c r="V45">
        <v>0.1019776849950679</v>
      </c>
      <c r="W45">
        <v>0.91574687284452128</v>
      </c>
      <c r="X45">
        <v>1.794684181380315E-3</v>
      </c>
      <c r="Y45">
        <v>6.9585523598348561E-3</v>
      </c>
      <c r="Z45">
        <v>2.868459385161936E-2</v>
      </c>
      <c r="AA45">
        <v>8.6051571844636923E-2</v>
      </c>
      <c r="AB45">
        <v>1.2273408962771281E-2</v>
      </c>
      <c r="AC45">
        <v>6.2154480225593077E-2</v>
      </c>
      <c r="AD45">
        <v>5.4193513910653988E-2</v>
      </c>
      <c r="AE45">
        <v>2.425063188925276E-2</v>
      </c>
      <c r="AF45">
        <v>1.250086711958519E-2</v>
      </c>
      <c r="AG45">
        <v>9.9753436630670225E-2</v>
      </c>
      <c r="AH45">
        <v>0.2455345077353159</v>
      </c>
      <c r="AI45">
        <v>3.5023998666763798E-2</v>
      </c>
      <c r="AJ45">
        <v>1.720955166329162</v>
      </c>
      <c r="AK45">
        <v>0.79598981981517825</v>
      </c>
      <c r="AL45">
        <v>3.8871615036725751</v>
      </c>
      <c r="AM45">
        <v>1.2944769250366859E-4</v>
      </c>
      <c r="AN45">
        <v>7.7401842114212638E-2</v>
      </c>
    </row>
    <row r="46" spans="1:40" x14ac:dyDescent="0.45">
      <c r="A46" s="1" t="s">
        <v>98</v>
      </c>
      <c r="B46">
        <v>0.26489202435593101</v>
      </c>
      <c r="C46">
        <v>2.7964843759135199E-2</v>
      </c>
      <c r="D46">
        <v>5.8072781882933279E-3</v>
      </c>
      <c r="E46">
        <v>6.5481486543444052E-3</v>
      </c>
      <c r="F46">
        <v>0.2710172026833963</v>
      </c>
      <c r="G46">
        <v>6.6283090171146919E-2</v>
      </c>
      <c r="H46">
        <v>0.46209409564455489</v>
      </c>
      <c r="I46">
        <v>0.22619169282942381</v>
      </c>
      <c r="J46">
        <v>3.1525580542191838E-2</v>
      </c>
      <c r="K46">
        <v>3.8208092963861948E-2</v>
      </c>
      <c r="L46">
        <v>0.23051785516930109</v>
      </c>
      <c r="M46">
        <v>0.30911391399385291</v>
      </c>
      <c r="N46">
        <v>6.8155963212777809E-2</v>
      </c>
      <c r="O46">
        <v>0.16725251056873969</v>
      </c>
      <c r="P46">
        <v>6.1951603066142627E-2</v>
      </c>
      <c r="Q46">
        <v>8.094346162674089E-2</v>
      </c>
      <c r="R46">
        <v>1.794487678127249E-2</v>
      </c>
      <c r="S46">
        <v>0.62630172541635609</v>
      </c>
      <c r="T46">
        <v>5.6579020525621387E-2</v>
      </c>
      <c r="U46">
        <v>2.3928984785893559</v>
      </c>
      <c r="V46">
        <v>0.42091933448603652</v>
      </c>
      <c r="W46">
        <v>3.471006744827553</v>
      </c>
      <c r="X46">
        <v>6.7729820336217932E-3</v>
      </c>
      <c r="Y46">
        <v>2.9516155986347499E-2</v>
      </c>
      <c r="Z46">
        <v>0.10511116537688971</v>
      </c>
      <c r="AA46">
        <v>0.35365490614585138</v>
      </c>
      <c r="AB46">
        <v>4.602819073660936E-2</v>
      </c>
      <c r="AC46">
        <v>0.26831765049689399</v>
      </c>
      <c r="AD46">
        <v>0.1825326484024116</v>
      </c>
      <c r="AE46">
        <v>8.5539329888674798E-2</v>
      </c>
      <c r="AF46">
        <v>4.3323389940564901E-2</v>
      </c>
      <c r="AG46">
        <v>0.37861114716693578</v>
      </c>
      <c r="AH46">
        <v>0.93843850001906159</v>
      </c>
      <c r="AI46">
        <v>0.13238767137310381</v>
      </c>
      <c r="AJ46">
        <v>8.6668146821177228</v>
      </c>
      <c r="AK46">
        <v>4.0033546414202199</v>
      </c>
      <c r="AL46">
        <v>17.402100508268191</v>
      </c>
      <c r="AM46">
        <v>3.6137437755408611E-4</v>
      </c>
      <c r="AN46">
        <v>0.198420095765099</v>
      </c>
    </row>
    <row r="47" spans="1:40" x14ac:dyDescent="0.45">
      <c r="A47" s="1" t="s">
        <v>99</v>
      </c>
      <c r="B47">
        <v>4.0041908543862879E-2</v>
      </c>
      <c r="C47">
        <v>4.1695838022271659E-3</v>
      </c>
      <c r="D47">
        <v>7.8209699561793448E-4</v>
      </c>
      <c r="E47">
        <v>9.5260120612645366E-4</v>
      </c>
      <c r="F47">
        <v>3.419158667341711E-2</v>
      </c>
      <c r="G47">
        <v>8.5173933112546573E-3</v>
      </c>
      <c r="H47">
        <v>6.535726124824881E-2</v>
      </c>
      <c r="I47">
        <v>3.4920987533340567E-2</v>
      </c>
      <c r="J47">
        <v>4.6006423722795356E-3</v>
      </c>
      <c r="K47">
        <v>6.5991837991367097E-3</v>
      </c>
      <c r="L47">
        <v>3.7764298092504547E-2</v>
      </c>
      <c r="M47">
        <v>4.3173673814591258E-2</v>
      </c>
      <c r="N47">
        <v>8.6298283214306035E-3</v>
      </c>
      <c r="O47">
        <v>2.6426328517805339E-2</v>
      </c>
      <c r="P47">
        <v>1.0154430277930841E-2</v>
      </c>
      <c r="Q47">
        <v>1.35996781054231E-2</v>
      </c>
      <c r="R47">
        <v>2.559976312495685E-3</v>
      </c>
      <c r="S47">
        <v>0.10938564459766199</v>
      </c>
      <c r="T47">
        <v>9.7304996693284643E-3</v>
      </c>
      <c r="U47">
        <v>0.47371851289934269</v>
      </c>
      <c r="V47">
        <v>6.3130732303732756E-2</v>
      </c>
      <c r="W47">
        <v>0.55156416270823705</v>
      </c>
      <c r="X47">
        <v>1.079491379701712E-3</v>
      </c>
      <c r="Y47">
        <v>4.3472533324912868E-3</v>
      </c>
      <c r="Z47">
        <v>1.7097501038656131E-2</v>
      </c>
      <c r="AA47">
        <v>5.3195511033586308E-2</v>
      </c>
      <c r="AB47">
        <v>7.3679419481402801E-3</v>
      </c>
      <c r="AC47">
        <v>3.9062436571198567E-2</v>
      </c>
      <c r="AD47">
        <v>3.1504584177948207E-2</v>
      </c>
      <c r="AE47">
        <v>1.428947782773825E-2</v>
      </c>
      <c r="AF47">
        <v>7.3277257372222453E-3</v>
      </c>
      <c r="AG47">
        <v>6.0107908027934559E-2</v>
      </c>
      <c r="AH47">
        <v>0.1482743666266331</v>
      </c>
      <c r="AI47">
        <v>2.1077158185895058E-2</v>
      </c>
      <c r="AJ47">
        <v>1.143059269533792</v>
      </c>
      <c r="AK47">
        <v>0.52843404930195081</v>
      </c>
      <c r="AL47">
        <v>2.4738519055175998</v>
      </c>
      <c r="AM47">
        <v>7.1544790731094431E-5</v>
      </c>
      <c r="AN47">
        <v>4.1902039380460269E-2</v>
      </c>
    </row>
    <row r="48" spans="1:40" x14ac:dyDescent="0.45">
      <c r="A48" s="1" t="s">
        <v>100</v>
      </c>
      <c r="B48">
        <v>2.0920465179168661</v>
      </c>
      <c r="C48">
        <v>0.21265945388136781</v>
      </c>
      <c r="D48">
        <v>4.5065123765149789E-2</v>
      </c>
      <c r="E48">
        <v>6.0974899699174641E-2</v>
      </c>
      <c r="F48">
        <v>2.6642711027088861</v>
      </c>
      <c r="G48">
        <v>0.26449373131530801</v>
      </c>
      <c r="H48">
        <v>0.94805359593454375</v>
      </c>
      <c r="I48">
        <v>0.92366179755512245</v>
      </c>
      <c r="J48">
        <v>0.43276985255855949</v>
      </c>
      <c r="K48">
        <v>0.37597761315942901</v>
      </c>
      <c r="L48">
        <v>1.0249485583633291</v>
      </c>
      <c r="M48">
        <v>86.210048861176332</v>
      </c>
      <c r="N48">
        <v>0.83698582125042931</v>
      </c>
      <c r="O48">
        <v>0.79717569170759783</v>
      </c>
      <c r="P48">
        <v>0.74072371437636941</v>
      </c>
      <c r="Q48">
        <v>0.49278027518580769</v>
      </c>
      <c r="R48">
        <v>0.25299748788251208</v>
      </c>
      <c r="S48">
        <v>7.1609973235308422</v>
      </c>
      <c r="T48">
        <v>0.44357693936271497</v>
      </c>
      <c r="U48">
        <v>2.2754326515107408</v>
      </c>
      <c r="V48">
        <v>2.159351026804083</v>
      </c>
      <c r="W48">
        <v>4.284407548617744</v>
      </c>
      <c r="X48">
        <v>6.3032628794745291E-2</v>
      </c>
      <c r="Y48">
        <v>9.4087713477912255E-2</v>
      </c>
      <c r="Z48">
        <v>1.001174962735591</v>
      </c>
      <c r="AA48">
        <v>1.2293330433611029</v>
      </c>
      <c r="AB48">
        <v>0.22518604964485639</v>
      </c>
      <c r="AC48">
        <v>23.995988679463451</v>
      </c>
      <c r="AD48">
        <v>1.2151573454175619</v>
      </c>
      <c r="AE48">
        <v>1.410306159779797</v>
      </c>
      <c r="AF48">
        <v>1.124559333232418</v>
      </c>
      <c r="AG48">
        <v>5.1363629636599626</v>
      </c>
      <c r="AH48">
        <v>21.493189188412959</v>
      </c>
      <c r="AI48">
        <v>1.407204885043482</v>
      </c>
      <c r="AJ48">
        <v>5.8099740104927822</v>
      </c>
      <c r="AK48">
        <v>3.9250540225530082</v>
      </c>
      <c r="AL48">
        <v>51.683734740753778</v>
      </c>
      <c r="AM48">
        <v>4.8157994265067401E-2</v>
      </c>
      <c r="AN48">
        <v>0.81055630136202583</v>
      </c>
    </row>
    <row r="49" spans="1:40" x14ac:dyDescent="0.45">
      <c r="A49" s="1" t="s">
        <v>101</v>
      </c>
      <c r="B49">
        <v>5.8595986066757231</v>
      </c>
      <c r="C49">
        <v>0.65190644981941959</v>
      </c>
      <c r="D49">
        <v>0.22686051446552349</v>
      </c>
      <c r="E49">
        <v>0.16032774525238189</v>
      </c>
      <c r="F49">
        <v>11.067394580882439</v>
      </c>
      <c r="G49">
        <v>1.0919913176152181</v>
      </c>
      <c r="H49">
        <v>2.311410628183125</v>
      </c>
      <c r="I49">
        <v>2.191698626726839</v>
      </c>
      <c r="J49">
        <v>1.769529109254359</v>
      </c>
      <c r="K49">
        <v>0.61416481414011892</v>
      </c>
      <c r="L49">
        <v>2.9973659268804198</v>
      </c>
      <c r="M49">
        <v>280.25786996908158</v>
      </c>
      <c r="N49">
        <v>3.1349688540886951</v>
      </c>
      <c r="O49">
        <v>3.1473640666056761</v>
      </c>
      <c r="P49">
        <v>3.1743241268865048</v>
      </c>
      <c r="Q49">
        <v>1.9106237186309329</v>
      </c>
      <c r="R49">
        <v>1.0458477461218429</v>
      </c>
      <c r="S49">
        <v>33.498979594074981</v>
      </c>
      <c r="T49">
        <v>0.80673358200963907</v>
      </c>
      <c r="U49">
        <v>8.6389317146960281</v>
      </c>
      <c r="V49">
        <v>4.9135736632059857</v>
      </c>
      <c r="W49">
        <v>12.77314768957006</v>
      </c>
      <c r="X49">
        <v>0.12980942200834389</v>
      </c>
      <c r="Y49">
        <v>0.40189582708047128</v>
      </c>
      <c r="Z49">
        <v>1.8051779347979151</v>
      </c>
      <c r="AA49">
        <v>5.0139643581432889</v>
      </c>
      <c r="AB49">
        <v>1.039613507452785</v>
      </c>
      <c r="AC49">
        <v>108.7085843862119</v>
      </c>
      <c r="AD49">
        <v>2.018914641620225</v>
      </c>
      <c r="AE49">
        <v>5.8375043491067169</v>
      </c>
      <c r="AF49">
        <v>1.3230504276823301</v>
      </c>
      <c r="AG49">
        <v>15.18320368028909</v>
      </c>
      <c r="AH49">
        <v>84.496244729806335</v>
      </c>
      <c r="AI49">
        <v>2.716149341273455</v>
      </c>
      <c r="AJ49">
        <v>15.925243212682179</v>
      </c>
      <c r="AK49">
        <v>8.7155331018107631</v>
      </c>
      <c r="AL49">
        <v>125.4841679901256</v>
      </c>
      <c r="AM49">
        <v>3.109502634602954E-2</v>
      </c>
      <c r="AN49">
        <v>0.85407634538262878</v>
      </c>
    </row>
    <row r="50" spans="1:40" x14ac:dyDescent="0.45">
      <c r="A50" s="1" t="s">
        <v>102</v>
      </c>
      <c r="B50">
        <v>4.3386642501134963E-2</v>
      </c>
      <c r="C50">
        <v>4.6880260527369386E-3</v>
      </c>
      <c r="D50">
        <v>1.129933465246896E-3</v>
      </c>
      <c r="E50">
        <v>1.1420414250162851E-3</v>
      </c>
      <c r="F50">
        <v>5.7040794269880318E-2</v>
      </c>
      <c r="G50">
        <v>1.3660980020866419E-2</v>
      </c>
      <c r="H50">
        <v>8.4077069761912843E-2</v>
      </c>
      <c r="I50">
        <v>3.5686641784953087E-2</v>
      </c>
      <c r="J50">
        <v>5.4713644800480658E-3</v>
      </c>
      <c r="K50">
        <v>4.7206085613739832E-3</v>
      </c>
      <c r="L50">
        <v>3.2307795694509818E-2</v>
      </c>
      <c r="M50">
        <v>5.7262950703939858E-2</v>
      </c>
      <c r="N50">
        <v>1.428637921518624E-2</v>
      </c>
      <c r="O50">
        <v>2.5258636132997201E-2</v>
      </c>
      <c r="P50">
        <v>8.6728401435215846E-3</v>
      </c>
      <c r="Q50">
        <v>1.071117488189305E-2</v>
      </c>
      <c r="R50">
        <v>3.224138670904804E-3</v>
      </c>
      <c r="S50">
        <v>7.5115414866958233E-2</v>
      </c>
      <c r="T50">
        <v>7.0681021932489678E-3</v>
      </c>
      <c r="U50">
        <v>0.18283268875487871</v>
      </c>
      <c r="V50">
        <v>6.9869759265916653E-2</v>
      </c>
      <c r="W50">
        <v>0.5183397749856723</v>
      </c>
      <c r="X50">
        <v>1.005419841006115E-3</v>
      </c>
      <c r="Y50">
        <v>5.0482176052471447E-3</v>
      </c>
      <c r="Z50">
        <v>1.4959806099123681E-2</v>
      </c>
      <c r="AA50">
        <v>5.8418119921027169E-2</v>
      </c>
      <c r="AB50">
        <v>6.7731722927849101E-3</v>
      </c>
      <c r="AC50">
        <v>4.6743119202859083E-2</v>
      </c>
      <c r="AD50">
        <v>2.259277199879179E-2</v>
      </c>
      <c r="AE50">
        <v>1.1473128621787161E-2</v>
      </c>
      <c r="AF50">
        <v>5.641900002567461E-3</v>
      </c>
      <c r="AG50">
        <v>5.6643583483948871E-2</v>
      </c>
      <c r="AH50">
        <v>0.14172639183369751</v>
      </c>
      <c r="AI50">
        <v>1.9695414877341319E-2</v>
      </c>
      <c r="AJ50">
        <v>1.731399877927619</v>
      </c>
      <c r="AK50">
        <v>0.79895240152049807</v>
      </c>
      <c r="AL50">
        <v>3.1428483060310621</v>
      </c>
      <c r="AM50">
        <v>2.7603745969827881E-5</v>
      </c>
      <c r="AN50">
        <v>1.026706004907404E-2</v>
      </c>
    </row>
    <row r="51" spans="1:40" x14ac:dyDescent="0.45">
      <c r="A51" s="1" t="s">
        <v>103</v>
      </c>
      <c r="B51">
        <v>0.21370008342278751</v>
      </c>
      <c r="C51">
        <v>2.308333163248109E-2</v>
      </c>
      <c r="D51">
        <v>5.5530938080652894E-3</v>
      </c>
      <c r="E51">
        <v>5.6202918000149097E-3</v>
      </c>
      <c r="F51">
        <v>0.28007777630934089</v>
      </c>
      <c r="G51">
        <v>6.7092799009834031E-2</v>
      </c>
      <c r="H51">
        <v>0.41353928653400962</v>
      </c>
      <c r="I51">
        <v>0.17586809043378221</v>
      </c>
      <c r="J51">
        <v>2.6927799434304761E-2</v>
      </c>
      <c r="K51">
        <v>2.3357677941915841E-2</v>
      </c>
      <c r="L51">
        <v>0.15950853999906939</v>
      </c>
      <c r="M51">
        <v>0.28158849001728797</v>
      </c>
      <c r="N51">
        <v>7.0151137612985207E-2</v>
      </c>
      <c r="O51">
        <v>0.1245587404577423</v>
      </c>
      <c r="P51">
        <v>4.2819939615979727E-2</v>
      </c>
      <c r="Q51">
        <v>5.2933935551543299E-2</v>
      </c>
      <c r="R51">
        <v>1.586071240407181E-2</v>
      </c>
      <c r="S51">
        <v>0.37188051103268238</v>
      </c>
      <c r="T51">
        <v>3.4965994343693033E-2</v>
      </c>
      <c r="U51">
        <v>0.91501078966421057</v>
      </c>
      <c r="V51">
        <v>0.34407798523078481</v>
      </c>
      <c r="W51">
        <v>2.55654541590869</v>
      </c>
      <c r="X51">
        <v>4.9593690907059453E-3</v>
      </c>
      <c r="Y51">
        <v>2.485010492118293E-2</v>
      </c>
      <c r="Z51">
        <v>7.3840402744848446E-2</v>
      </c>
      <c r="AA51">
        <v>0.2877032184001414</v>
      </c>
      <c r="AB51">
        <v>3.3414131347225477E-2</v>
      </c>
      <c r="AC51">
        <v>0.23003887583241611</v>
      </c>
      <c r="AD51">
        <v>0.1117857970364363</v>
      </c>
      <c r="AE51">
        <v>5.6686287705680481E-2</v>
      </c>
      <c r="AF51">
        <v>2.788970532997909E-2</v>
      </c>
      <c r="AG51">
        <v>0.27936849132275549</v>
      </c>
      <c r="AH51">
        <v>0.69889981479203822</v>
      </c>
      <c r="AI51">
        <v>9.7147006023363347E-2</v>
      </c>
      <c r="AJ51">
        <v>8.5063930975324755</v>
      </c>
      <c r="AK51">
        <v>3.925310976562344</v>
      </c>
      <c r="AL51">
        <v>15.45979150299995</v>
      </c>
      <c r="AM51">
        <v>1.3814778203356489E-4</v>
      </c>
      <c r="AN51">
        <v>5.2108901357197687E-2</v>
      </c>
    </row>
    <row r="52" spans="1:40" x14ac:dyDescent="0.45">
      <c r="A52" s="1" t="s">
        <v>104</v>
      </c>
      <c r="B52">
        <v>49.346041587534593</v>
      </c>
      <c r="C52">
        <v>5.1385312388276816</v>
      </c>
      <c r="D52">
        <v>3.031472144681064</v>
      </c>
      <c r="E52">
        <v>0.84798066464425437</v>
      </c>
      <c r="F52">
        <v>24.380056180328769</v>
      </c>
      <c r="G52">
        <v>5.1205130308703808</v>
      </c>
      <c r="H52">
        <v>5.7639138066867073</v>
      </c>
      <c r="I52">
        <v>5.4840548683184061</v>
      </c>
      <c r="J52">
        <v>2.8340088382792472</v>
      </c>
      <c r="K52">
        <v>4.1668985132895786</v>
      </c>
      <c r="L52">
        <v>23.55608260145295</v>
      </c>
      <c r="M52">
        <v>20.402414705667141</v>
      </c>
      <c r="N52">
        <v>7.0455907293852489</v>
      </c>
      <c r="O52">
        <v>4.9561119430217291</v>
      </c>
      <c r="P52">
        <v>4.5757481197938938</v>
      </c>
      <c r="Q52">
        <v>2.561115527981952</v>
      </c>
      <c r="R52">
        <v>1.4016843885795911</v>
      </c>
      <c r="S52">
        <v>10.857183042938891</v>
      </c>
      <c r="T52">
        <v>1.9499652893150581</v>
      </c>
      <c r="U52">
        <v>20.186295363108709</v>
      </c>
      <c r="V52">
        <v>16.79613977428254</v>
      </c>
      <c r="W52">
        <v>36.11792252874158</v>
      </c>
      <c r="X52">
        <v>0.43887529249108681</v>
      </c>
      <c r="Y52">
        <v>1.122731190255734</v>
      </c>
      <c r="Z52">
        <v>5.3511827747518641</v>
      </c>
      <c r="AA52">
        <v>13.131146587326199</v>
      </c>
      <c r="AB52">
        <v>8.2690186459659878E-2</v>
      </c>
      <c r="AC52">
        <v>16.603149370992</v>
      </c>
      <c r="AD52">
        <v>6.7475534122530352</v>
      </c>
      <c r="AE52">
        <v>4.3395032798635746</v>
      </c>
      <c r="AF52">
        <v>2.0579685019987251</v>
      </c>
      <c r="AG52">
        <v>75.582963535333661</v>
      </c>
      <c r="AH52">
        <v>41.118057334394997</v>
      </c>
      <c r="AI52">
        <v>6.1813027044595437</v>
      </c>
      <c r="AJ52">
        <v>41.092241251630739</v>
      </c>
      <c r="AK52">
        <v>23.509289633133449</v>
      </c>
      <c r="AL52">
        <v>115.0928813624199</v>
      </c>
      <c r="AM52">
        <v>5.2467840608001942E-2</v>
      </c>
      <c r="AN52">
        <v>1.3966738316550209</v>
      </c>
    </row>
    <row r="53" spans="1:40" x14ac:dyDescent="0.45">
      <c r="A53" s="1" t="s">
        <v>105</v>
      </c>
      <c r="B53">
        <v>848.04639078094999</v>
      </c>
      <c r="C53">
        <v>91.519297221747919</v>
      </c>
      <c r="D53">
        <v>40.240275071118838</v>
      </c>
      <c r="E53">
        <v>17.07214251930419</v>
      </c>
      <c r="F53">
        <v>502.99468161504137</v>
      </c>
      <c r="G53">
        <v>153.98805537241361</v>
      </c>
      <c r="H53">
        <v>180.5785844876369</v>
      </c>
      <c r="I53">
        <v>176.6285361194806</v>
      </c>
      <c r="J53">
        <v>87.941488030983749</v>
      </c>
      <c r="K53">
        <v>244.5579121300413</v>
      </c>
      <c r="L53">
        <v>10548.792723182711</v>
      </c>
      <c r="M53">
        <v>632.9946851720839</v>
      </c>
      <c r="N53">
        <v>220.10956572709179</v>
      </c>
      <c r="O53">
        <v>150.36815532640421</v>
      </c>
      <c r="P53">
        <v>170.045393283919</v>
      </c>
      <c r="Q53">
        <v>102.9107230177317</v>
      </c>
      <c r="R53">
        <v>46.014848135495853</v>
      </c>
      <c r="S53">
        <v>366.78066925745998</v>
      </c>
      <c r="T53">
        <v>84.483542271333675</v>
      </c>
      <c r="U53">
        <v>462.7484891585716</v>
      </c>
      <c r="V53">
        <v>450.20846648569648</v>
      </c>
      <c r="W53">
        <v>1205.0509824890401</v>
      </c>
      <c r="X53">
        <v>14.486362205695929</v>
      </c>
      <c r="Y53">
        <v>30.083160685874201</v>
      </c>
      <c r="Z53">
        <v>211.564722348483</v>
      </c>
      <c r="AA53">
        <v>366.48503075802489</v>
      </c>
      <c r="AB53">
        <v>2.2837498736298381</v>
      </c>
      <c r="AC53">
        <v>458.52825754770868</v>
      </c>
      <c r="AD53">
        <v>281.75796289391388</v>
      </c>
      <c r="AE53">
        <v>134.67226491217659</v>
      </c>
      <c r="AF53">
        <v>119.5758648443374</v>
      </c>
      <c r="AG53">
        <v>1212.93227082013</v>
      </c>
      <c r="AH53">
        <v>1295.554899531415</v>
      </c>
      <c r="AI53">
        <v>232.3088214414781</v>
      </c>
      <c r="AJ53">
        <v>1183.235612139184</v>
      </c>
      <c r="AK53">
        <v>650.87172269410155</v>
      </c>
      <c r="AL53">
        <v>3800.2089067842121</v>
      </c>
      <c r="AM53">
        <v>0.28885841220028102</v>
      </c>
      <c r="AN53">
        <v>57.99706061465487</v>
      </c>
    </row>
    <row r="54" spans="1:40" x14ac:dyDescent="0.45">
      <c r="A54" s="1" t="s">
        <v>106</v>
      </c>
      <c r="B54">
        <v>115.2370984383904</v>
      </c>
      <c r="C54">
        <v>12.873994251664531</v>
      </c>
      <c r="D54">
        <v>5.1278721347456147</v>
      </c>
      <c r="E54">
        <v>2.0743627233228188</v>
      </c>
      <c r="F54">
        <v>65.185382247308368</v>
      </c>
      <c r="G54">
        <v>23.34452854315311</v>
      </c>
      <c r="H54">
        <v>13.699904942632759</v>
      </c>
      <c r="I54">
        <v>12.92236379245678</v>
      </c>
      <c r="J54">
        <v>12.349938581828139</v>
      </c>
      <c r="K54">
        <v>6.8076119626893981</v>
      </c>
      <c r="L54">
        <v>688.2394381810135</v>
      </c>
      <c r="M54">
        <v>80.429417736591375</v>
      </c>
      <c r="N54">
        <v>26.346808156909582</v>
      </c>
      <c r="O54">
        <v>20.057366299168191</v>
      </c>
      <c r="P54">
        <v>18.322849709493791</v>
      </c>
      <c r="Q54">
        <v>12.84449264571146</v>
      </c>
      <c r="R54">
        <v>6.6190884939379311</v>
      </c>
      <c r="S54">
        <v>64.617828832108941</v>
      </c>
      <c r="T54">
        <v>8.0725223630216725</v>
      </c>
      <c r="U54">
        <v>75.928693762503258</v>
      </c>
      <c r="V54">
        <v>93.045925659319607</v>
      </c>
      <c r="W54">
        <v>75.784632540022216</v>
      </c>
      <c r="X54">
        <v>0.88922259199273168</v>
      </c>
      <c r="Y54">
        <v>3.7510770165575549</v>
      </c>
      <c r="Z54">
        <v>13.07784979725114</v>
      </c>
      <c r="AA54">
        <v>45.112841475649432</v>
      </c>
      <c r="AB54">
        <v>0.29407521301909501</v>
      </c>
      <c r="AC54">
        <v>65.280221673296978</v>
      </c>
      <c r="AD54">
        <v>19.335853667107191</v>
      </c>
      <c r="AE54">
        <v>16.33483014871614</v>
      </c>
      <c r="AF54">
        <v>9.3337828657076898</v>
      </c>
      <c r="AG54">
        <v>102.81925505417929</v>
      </c>
      <c r="AH54">
        <v>122.04203026049269</v>
      </c>
      <c r="AI54">
        <v>25.464725816782849</v>
      </c>
      <c r="AJ54">
        <v>130.8618604453234</v>
      </c>
      <c r="AK54">
        <v>68.851343216133458</v>
      </c>
      <c r="AL54">
        <v>436.05854833549461</v>
      </c>
      <c r="AM54">
        <v>3.0560078237123121E-2</v>
      </c>
      <c r="AN54">
        <v>4.6143034191421091</v>
      </c>
    </row>
    <row r="55" spans="1:40" x14ac:dyDescent="0.45">
      <c r="A55" s="1" t="s">
        <v>107</v>
      </c>
      <c r="B55">
        <v>2.398594526623735</v>
      </c>
      <c r="C55">
        <v>0.26112884371989448</v>
      </c>
      <c r="D55">
        <v>7.8439980737095863E-2</v>
      </c>
      <c r="E55">
        <v>2.622955837322357E-2</v>
      </c>
      <c r="F55">
        <v>0.40541436787980373</v>
      </c>
      <c r="G55">
        <v>7.7555914923394059E-2</v>
      </c>
      <c r="H55">
        <v>0.61375196584737335</v>
      </c>
      <c r="I55">
        <v>0.59928381272642084</v>
      </c>
      <c r="J55">
        <v>0.10046190895174301</v>
      </c>
      <c r="K55">
        <v>110.7068953899099</v>
      </c>
      <c r="L55">
        <v>0.68426691302235176</v>
      </c>
      <c r="M55">
        <v>0.46995841425293983</v>
      </c>
      <c r="N55">
        <v>0.2020135044104179</v>
      </c>
      <c r="O55">
        <v>0.1901589667466437</v>
      </c>
      <c r="P55">
        <v>0.12499456257622341</v>
      </c>
      <c r="Q55">
        <v>9.7206939324134545E-2</v>
      </c>
      <c r="R55">
        <v>5.2196993680612098E-2</v>
      </c>
      <c r="S55">
        <v>0.26240087115365762</v>
      </c>
      <c r="T55">
        <v>0.2024413330859304</v>
      </c>
      <c r="U55">
        <v>0.59181418579824974</v>
      </c>
      <c r="V55">
        <v>0.46693254647876448</v>
      </c>
      <c r="W55">
        <v>1.0731937743725231</v>
      </c>
      <c r="X55">
        <v>1.2631080264220921E-2</v>
      </c>
      <c r="Y55">
        <v>2.6825052223693621E-2</v>
      </c>
      <c r="Z55">
        <v>0.18745524504255701</v>
      </c>
      <c r="AA55">
        <v>0.35623635878448928</v>
      </c>
      <c r="AB55">
        <v>1.632670293464176E-3</v>
      </c>
      <c r="AC55">
        <v>0.48800108920545232</v>
      </c>
      <c r="AD55">
        <v>0.97427763245017984</v>
      </c>
      <c r="AE55">
        <v>0.1437036675152227</v>
      </c>
      <c r="AF55">
        <v>0.56816489855986474</v>
      </c>
      <c r="AG55">
        <v>1.8400692620493939</v>
      </c>
      <c r="AH55">
        <v>3.940114040642305</v>
      </c>
      <c r="AI55">
        <v>0.78551561549705218</v>
      </c>
      <c r="AJ55">
        <v>3.2725007395588208</v>
      </c>
      <c r="AK55">
        <v>2.4613846763714782</v>
      </c>
      <c r="AL55">
        <v>5.399624483571853</v>
      </c>
      <c r="AM55">
        <v>4.4099867999181682E-4</v>
      </c>
      <c r="AN55">
        <v>0.70478038548970945</v>
      </c>
    </row>
    <row r="56" spans="1:40" x14ac:dyDescent="0.45">
      <c r="A56" s="1" t="s">
        <v>108</v>
      </c>
      <c r="B56">
        <v>5.4698757954142909</v>
      </c>
      <c r="C56">
        <v>0.50763686817001796</v>
      </c>
      <c r="D56">
        <v>5.5944761967904627E-2</v>
      </c>
      <c r="E56">
        <v>0.1128884626817324</v>
      </c>
      <c r="F56">
        <v>1.2654271257682581</v>
      </c>
      <c r="G56">
        <v>7.3941051490446011E-2</v>
      </c>
      <c r="H56">
        <v>2.7636449259358091</v>
      </c>
      <c r="I56">
        <v>2.4950121865326471</v>
      </c>
      <c r="J56">
        <v>0.37172034686919297</v>
      </c>
      <c r="K56">
        <v>130.08800504911079</v>
      </c>
      <c r="L56">
        <v>1.8772673769495221</v>
      </c>
      <c r="M56">
        <v>1.2473932199444291</v>
      </c>
      <c r="N56">
        <v>0.1905845827291249</v>
      </c>
      <c r="O56">
        <v>0.3656906462413258</v>
      </c>
      <c r="P56">
        <v>0.51103472199141853</v>
      </c>
      <c r="Q56">
        <v>0.44009794658069701</v>
      </c>
      <c r="R56">
        <v>0.16548482308701759</v>
      </c>
      <c r="S56">
        <v>0.97229321333614116</v>
      </c>
      <c r="T56">
        <v>3.054748289499098</v>
      </c>
      <c r="U56">
        <v>2.241549182696351</v>
      </c>
      <c r="V56">
        <v>4.7602065543462651</v>
      </c>
      <c r="W56">
        <v>10.493282749007729</v>
      </c>
      <c r="X56">
        <v>0.13388715895983919</v>
      </c>
      <c r="Y56">
        <v>4.6360871106073932E-2</v>
      </c>
      <c r="Z56">
        <v>2.2820007054271958</v>
      </c>
      <c r="AA56">
        <v>0.87173677353195667</v>
      </c>
      <c r="AB56">
        <v>2.1574264779882679E-2</v>
      </c>
      <c r="AC56">
        <v>2.8406099005265708</v>
      </c>
      <c r="AD56">
        <v>5.8585002748827009</v>
      </c>
      <c r="AE56">
        <v>0.89133563120446879</v>
      </c>
      <c r="AF56">
        <v>1.5774453843449869</v>
      </c>
      <c r="AG56">
        <v>12.49640225248071</v>
      </c>
      <c r="AH56">
        <v>15.53390899398992</v>
      </c>
      <c r="AI56">
        <v>3.469882424861324</v>
      </c>
      <c r="AJ56">
        <v>30.899180301690961</v>
      </c>
      <c r="AK56">
        <v>182.41708797141541</v>
      </c>
      <c r="AL56">
        <v>28.255002569858071</v>
      </c>
      <c r="AM56">
        <v>1.8325796659145351E-2</v>
      </c>
      <c r="AN56">
        <v>1.1134705018298441</v>
      </c>
    </row>
    <row r="57" spans="1:40" x14ac:dyDescent="0.45">
      <c r="A57" s="1" t="s">
        <v>109</v>
      </c>
      <c r="B57">
        <v>47.026968101281327</v>
      </c>
      <c r="C57">
        <v>4.3469894857210498</v>
      </c>
      <c r="D57">
        <v>0.42309111625188123</v>
      </c>
      <c r="E57">
        <v>0.87050202234541674</v>
      </c>
      <c r="F57">
        <v>10.736480659350541</v>
      </c>
      <c r="G57">
        <v>0.50281249544611728</v>
      </c>
      <c r="H57">
        <v>24.834942784876581</v>
      </c>
      <c r="I57">
        <v>22.436842364286509</v>
      </c>
      <c r="J57">
        <v>3.1717580161712808</v>
      </c>
      <c r="K57">
        <v>1185.9635189964861</v>
      </c>
      <c r="L57">
        <v>13.87694383817238</v>
      </c>
      <c r="M57">
        <v>10.412075733808351</v>
      </c>
      <c r="N57">
        <v>1.4093732476468399</v>
      </c>
      <c r="O57">
        <v>3.0658398953695372</v>
      </c>
      <c r="P57">
        <v>4.468536733173627</v>
      </c>
      <c r="Q57">
        <v>3.86125797312067</v>
      </c>
      <c r="R57">
        <v>1.3917527306166131</v>
      </c>
      <c r="S57">
        <v>7.7792065696886281</v>
      </c>
      <c r="T57">
        <v>27.70415468450123</v>
      </c>
      <c r="U57">
        <v>19.16996336251237</v>
      </c>
      <c r="V57">
        <v>41.951018235726622</v>
      </c>
      <c r="W57">
        <v>93.277640455303725</v>
      </c>
      <c r="X57">
        <v>1.196125279750891</v>
      </c>
      <c r="Y57">
        <v>0.37366260392371248</v>
      </c>
      <c r="Z57">
        <v>20.49158600538982</v>
      </c>
      <c r="AA57">
        <v>7.3369441088451079</v>
      </c>
      <c r="AB57">
        <v>0.19134286772742429</v>
      </c>
      <c r="AC57">
        <v>24.81539817965843</v>
      </c>
      <c r="AD57">
        <v>52.977441681849413</v>
      </c>
      <c r="AE57">
        <v>7.8233073024388524</v>
      </c>
      <c r="AF57">
        <v>14.19965519937703</v>
      </c>
      <c r="AG57">
        <v>111.32631739783599</v>
      </c>
      <c r="AH57">
        <v>138.50835678402169</v>
      </c>
      <c r="AI57">
        <v>31.047996686572962</v>
      </c>
      <c r="AJ57">
        <v>270.34962162411222</v>
      </c>
      <c r="AK57">
        <v>1657.539423304195</v>
      </c>
      <c r="AL57">
        <v>251.14545192512179</v>
      </c>
      <c r="AM57">
        <v>0.1665960382328793</v>
      </c>
      <c r="AN57">
        <v>10.032317407284101</v>
      </c>
    </row>
    <row r="58" spans="1:40" x14ac:dyDescent="0.45">
      <c r="A58" s="1" t="s">
        <v>110</v>
      </c>
      <c r="B58">
        <v>0.104948149941347</v>
      </c>
      <c r="C58">
        <v>1.036039688118732E-2</v>
      </c>
      <c r="D58">
        <v>3.1391143339494399E-3</v>
      </c>
      <c r="E58">
        <v>5.7360486527194554E-3</v>
      </c>
      <c r="F58">
        <v>2.938052728890999E-2</v>
      </c>
      <c r="G58">
        <v>6.1606552277592118E-3</v>
      </c>
      <c r="H58">
        <v>1.467805207947E-2</v>
      </c>
      <c r="I58">
        <v>1.268345147604279E-2</v>
      </c>
      <c r="J58">
        <v>7.9915714929359796E-3</v>
      </c>
      <c r="K58">
        <v>8.595530816517423E-2</v>
      </c>
      <c r="L58">
        <v>0.1167605429860518</v>
      </c>
      <c r="M58">
        <v>3.507777218786854E-2</v>
      </c>
      <c r="N58">
        <v>1.1834057131245501E-2</v>
      </c>
      <c r="O58">
        <v>9.8055516601821009E-3</v>
      </c>
      <c r="P58">
        <v>7.1308206746960824E-3</v>
      </c>
      <c r="Q58">
        <v>5.6771393005712531E-3</v>
      </c>
      <c r="R58">
        <v>4.2810558590449374E-3</v>
      </c>
      <c r="S58">
        <v>3.9352297599932362E-2</v>
      </c>
      <c r="T58">
        <v>7.1867096704991426E-3</v>
      </c>
      <c r="U58">
        <v>4.6634363378836252E-2</v>
      </c>
      <c r="V58">
        <v>5.4742881137977178E-2</v>
      </c>
      <c r="W58">
        <v>9.206167868836955E-2</v>
      </c>
      <c r="X58">
        <v>9.6176106929372202E-4</v>
      </c>
      <c r="Y58">
        <v>1.778817357950703E-3</v>
      </c>
      <c r="Z58">
        <v>1.266083798918376E-2</v>
      </c>
      <c r="AA58">
        <v>2.2355231220833081E-2</v>
      </c>
      <c r="AB58">
        <v>2.048598113480597E-4</v>
      </c>
      <c r="AC58">
        <v>4.0463692002238948E-2</v>
      </c>
      <c r="AD58">
        <v>1.929699259805593E-2</v>
      </c>
      <c r="AE58">
        <v>1.138895288860485E-2</v>
      </c>
      <c r="AF58">
        <v>7.512421426934611E-3</v>
      </c>
      <c r="AG58">
        <v>0.1009861381292613</v>
      </c>
      <c r="AH58">
        <v>0.1211832800622219</v>
      </c>
      <c r="AI58">
        <v>2.318937325653447E-2</v>
      </c>
      <c r="AJ58">
        <v>0.42529779496495168</v>
      </c>
      <c r="AK58">
        <v>0.31638518215134592</v>
      </c>
      <c r="AL58">
        <v>0.24863941558682101</v>
      </c>
      <c r="AM58">
        <v>2.900006739632821E-5</v>
      </c>
      <c r="AN58">
        <v>4.973982671588795E-3</v>
      </c>
    </row>
    <row r="59" spans="1:40" x14ac:dyDescent="0.45">
      <c r="A59" s="1" t="s">
        <v>111</v>
      </c>
      <c r="B59">
        <v>8.7200343700869691</v>
      </c>
      <c r="C59">
        <v>0.75627794373756663</v>
      </c>
      <c r="D59">
        <v>0.2289743012186293</v>
      </c>
      <c r="E59">
        <v>0.1948971864900442</v>
      </c>
      <c r="F59">
        <v>2.0583942037723348</v>
      </c>
      <c r="G59">
        <v>0.40522333427120277</v>
      </c>
      <c r="H59">
        <v>43.758746054576363</v>
      </c>
      <c r="I59">
        <v>45.848590158188642</v>
      </c>
      <c r="J59">
        <v>22.206612316008339</v>
      </c>
      <c r="K59">
        <v>3.874978951064096</v>
      </c>
      <c r="L59">
        <v>7.3302195753977628</v>
      </c>
      <c r="M59">
        <v>2.4403431446189678</v>
      </c>
      <c r="N59">
        <v>0.75454252470562011</v>
      </c>
      <c r="O59">
        <v>0.88779829916748598</v>
      </c>
      <c r="P59">
        <v>0.767982679959474</v>
      </c>
      <c r="Q59">
        <v>0.490838813332233</v>
      </c>
      <c r="R59">
        <v>0.25409243892880728</v>
      </c>
      <c r="S59">
        <v>1.528180687899058</v>
      </c>
      <c r="T59">
        <v>1.167363745599985</v>
      </c>
      <c r="U59">
        <v>3.9221534647473342</v>
      </c>
      <c r="V59">
        <v>8.3390460631753829</v>
      </c>
      <c r="W59">
        <v>22.331686166916828</v>
      </c>
      <c r="X59">
        <v>0.45879755104872427</v>
      </c>
      <c r="Y59">
        <v>0.13813090402743369</v>
      </c>
      <c r="Z59">
        <v>7.0835840612481293</v>
      </c>
      <c r="AA59">
        <v>2.0559294048066028</v>
      </c>
      <c r="AB59">
        <v>2.3741230132765401E-2</v>
      </c>
      <c r="AC59">
        <v>3.3542275380697641</v>
      </c>
      <c r="AD59">
        <v>5.6188012821204882</v>
      </c>
      <c r="AE59">
        <v>1.4415145302565939</v>
      </c>
      <c r="AF59">
        <v>2.171018826979652</v>
      </c>
      <c r="AG59">
        <v>21.538304076127989</v>
      </c>
      <c r="AH59">
        <v>35.610745337902372</v>
      </c>
      <c r="AI59">
        <v>4.5598378925011653</v>
      </c>
      <c r="AJ59">
        <v>27.505139509585941</v>
      </c>
      <c r="AK59">
        <v>16.598918177748381</v>
      </c>
      <c r="AL59">
        <v>1146.192045081114</v>
      </c>
      <c r="AM59">
        <v>3.6447767874152048E-3</v>
      </c>
      <c r="AN59">
        <v>21.503618381116141</v>
      </c>
    </row>
    <row r="60" spans="1:40" x14ac:dyDescent="0.45">
      <c r="A60" s="1" t="s">
        <v>112</v>
      </c>
      <c r="B60">
        <v>17.980660754848351</v>
      </c>
      <c r="C60">
        <v>1.542582152126418</v>
      </c>
      <c r="D60">
        <v>0.66849727373923051</v>
      </c>
      <c r="E60">
        <v>0.4052018179407314</v>
      </c>
      <c r="F60">
        <v>5.1415522097027093</v>
      </c>
      <c r="G60">
        <v>1.3154991043730551</v>
      </c>
      <c r="H60">
        <v>4.1233302217479757</v>
      </c>
      <c r="I60">
        <v>4.1236951985300578</v>
      </c>
      <c r="J60">
        <v>1.257492022457124</v>
      </c>
      <c r="K60">
        <v>1.732271092309823</v>
      </c>
      <c r="L60">
        <v>7.250773868157264</v>
      </c>
      <c r="M60">
        <v>5.2303999896958899</v>
      </c>
      <c r="N60">
        <v>1.9621969898295979</v>
      </c>
      <c r="O60">
        <v>1.760628130207414</v>
      </c>
      <c r="P60">
        <v>1.531373976043731</v>
      </c>
      <c r="Q60">
        <v>1.006760504313609</v>
      </c>
      <c r="R60">
        <v>0.55587482430540991</v>
      </c>
      <c r="S60">
        <v>4.0334718219315917</v>
      </c>
      <c r="T60">
        <v>0.90585465748637894</v>
      </c>
      <c r="U60">
        <v>11.16526718601728</v>
      </c>
      <c r="V60">
        <v>153.53725287028371</v>
      </c>
      <c r="W60">
        <v>31.93483953723991</v>
      </c>
      <c r="X60">
        <v>0.23364636258311949</v>
      </c>
      <c r="Y60">
        <v>0.37711594256080222</v>
      </c>
      <c r="Z60">
        <v>3.194350534361059</v>
      </c>
      <c r="AA60">
        <v>4.692628635242202</v>
      </c>
      <c r="AB60">
        <v>3.0832245784921251E-2</v>
      </c>
      <c r="AC60">
        <v>5.9263643765239102</v>
      </c>
      <c r="AD60">
        <v>3.8610721464421718</v>
      </c>
      <c r="AE60">
        <v>1.8246681464483321</v>
      </c>
      <c r="AF60">
        <v>1.3955655274585199</v>
      </c>
      <c r="AG60">
        <v>20.353629535703249</v>
      </c>
      <c r="AH60">
        <v>21.671132269629279</v>
      </c>
      <c r="AI60">
        <v>3.117285738640128</v>
      </c>
      <c r="AJ60">
        <v>16.606963447317959</v>
      </c>
      <c r="AK60">
        <v>9.9740644875389037</v>
      </c>
      <c r="AL60">
        <v>58.025014014857852</v>
      </c>
      <c r="AM60">
        <v>3.8388809552611092E-3</v>
      </c>
      <c r="AN60">
        <v>0.82577400926667388</v>
      </c>
    </row>
    <row r="61" spans="1:40" x14ac:dyDescent="0.45">
      <c r="A61" s="1" t="s">
        <v>113</v>
      </c>
      <c r="B61">
        <v>-3.9948675964619168E-12</v>
      </c>
      <c r="C61">
        <v>-1.2939482463439109E-13</v>
      </c>
      <c r="D61">
        <v>3.2975638956447783E-14</v>
      </c>
      <c r="E61">
        <v>-1.7170523805568951E-13</v>
      </c>
      <c r="F61">
        <v>-3.1272058484621228E-13</v>
      </c>
      <c r="G61">
        <v>1.078100113238386E-13</v>
      </c>
      <c r="H61">
        <v>1.036962762891241E-11</v>
      </c>
      <c r="I61">
        <v>8.9854095378982272E-12</v>
      </c>
      <c r="J61">
        <v>3.6140187028953708E-13</v>
      </c>
      <c r="K61">
        <v>5.4710430156556615E-13</v>
      </c>
      <c r="L61">
        <v>-3.3537395053614131E-12</v>
      </c>
      <c r="M61">
        <v>-9.2878802539476242E-14</v>
      </c>
      <c r="N61">
        <v>-3.5844134490502081E-13</v>
      </c>
      <c r="O61">
        <v>-2.43103691596716E-14</v>
      </c>
      <c r="P61">
        <v>-2.5162485462465822E-13</v>
      </c>
      <c r="Q61">
        <v>-1.081280454115343E-13</v>
      </c>
      <c r="R61">
        <v>-1.2835065840622609E-12</v>
      </c>
      <c r="S61">
        <v>2.0180146270168659E-12</v>
      </c>
      <c r="T61">
        <v>1.2921948526640629E-12</v>
      </c>
      <c r="U61">
        <v>-2.8793874911676608E-14</v>
      </c>
      <c r="V61">
        <v>4.9003441553193243E-12</v>
      </c>
      <c r="W61">
        <v>-7.1785583081097307E-12</v>
      </c>
      <c r="X61">
        <v>1.365051861531837E-13</v>
      </c>
      <c r="Y61">
        <v>1.183410881980977E-13</v>
      </c>
      <c r="Z61">
        <v>3.547638381867799E-12</v>
      </c>
      <c r="AA61">
        <v>1.286061651929213E-12</v>
      </c>
      <c r="AB61">
        <v>-1.456430296018148E-14</v>
      </c>
      <c r="AC61">
        <v>-5.4017932766710509E-13</v>
      </c>
      <c r="AD61">
        <v>1.8721324513635319E-12</v>
      </c>
      <c r="AE61">
        <v>4.8737524021639577E-13</v>
      </c>
      <c r="AF61">
        <v>7.1288263113121827E-12</v>
      </c>
      <c r="AG61">
        <v>-1.9606143639880801E-11</v>
      </c>
      <c r="AH61">
        <v>1.3542034175182299E-11</v>
      </c>
      <c r="AI61">
        <v>7.1458493081386411E-11</v>
      </c>
      <c r="AJ61">
        <v>2.287560596709207E-11</v>
      </c>
      <c r="AK61">
        <v>8.7566074269320931E-12</v>
      </c>
      <c r="AL61">
        <v>2.269997765074258E-11</v>
      </c>
      <c r="AM61">
        <v>4.4617209124699141E-15</v>
      </c>
      <c r="AN61">
        <v>2.8590321893161119E-13</v>
      </c>
    </row>
    <row r="62" spans="1:40" x14ac:dyDescent="0.45">
      <c r="A62" s="1" t="s">
        <v>114</v>
      </c>
      <c r="B62">
        <v>-7.6343144053629606E-12</v>
      </c>
      <c r="C62">
        <v>-1.5935601571949419E-13</v>
      </c>
      <c r="D62">
        <v>-4.7633511516855102E-14</v>
      </c>
      <c r="E62">
        <v>9.3717104914837993E-13</v>
      </c>
      <c r="F62">
        <v>3.6874947916876923E-12</v>
      </c>
      <c r="G62">
        <v>-7.0906504812524381E-13</v>
      </c>
      <c r="H62">
        <v>-3.31096213170952E-11</v>
      </c>
      <c r="I62">
        <v>-3.1362445164991498E-11</v>
      </c>
      <c r="J62">
        <v>-1.054076095338244E-12</v>
      </c>
      <c r="K62">
        <v>-1.247540004695296E-12</v>
      </c>
      <c r="L62">
        <v>-4.1795453892253542E-12</v>
      </c>
      <c r="M62">
        <v>-8.9187653298388148E-12</v>
      </c>
      <c r="N62">
        <v>-5.2021723100863786E-12</v>
      </c>
      <c r="O62">
        <v>-2.0799224255235169E-12</v>
      </c>
      <c r="P62">
        <v>5.1907975766187079E-13</v>
      </c>
      <c r="Q62">
        <v>1.4340377881669471E-13</v>
      </c>
      <c r="R62">
        <v>-3.4734484320498998E-12</v>
      </c>
      <c r="S62">
        <v>-9.8032538496999585E-12</v>
      </c>
      <c r="T62">
        <v>-9.8183939147078949E-13</v>
      </c>
      <c r="U62">
        <v>-1.150614017368082E-11</v>
      </c>
      <c r="V62">
        <v>-2.4055046444755081E-11</v>
      </c>
      <c r="W62">
        <v>-1.088760719438281E-10</v>
      </c>
      <c r="X62">
        <v>1.3405263152499001E-15</v>
      </c>
      <c r="Y62">
        <v>-6.8888383928826834E-13</v>
      </c>
      <c r="Z62">
        <v>1.282495508741793E-12</v>
      </c>
      <c r="AA62">
        <v>-6.7414471463842046E-12</v>
      </c>
      <c r="AB62">
        <v>-3.6792472169288998E-14</v>
      </c>
      <c r="AC62">
        <v>-5.5620154753557111E-12</v>
      </c>
      <c r="AD62">
        <v>-5.2381654491475742E-11</v>
      </c>
      <c r="AE62">
        <v>-1.4181717781282901E-12</v>
      </c>
      <c r="AF62">
        <v>-9.0499732120848914E-11</v>
      </c>
      <c r="AG62">
        <v>2.258222689116304E-11</v>
      </c>
      <c r="AH62">
        <v>3.4645594373755538E-11</v>
      </c>
      <c r="AI62">
        <v>-6.9348760218297907E-10</v>
      </c>
      <c r="AJ62">
        <v>-7.3730539727342503E-10</v>
      </c>
      <c r="AK62">
        <v>-5.2966138631425338E-10</v>
      </c>
      <c r="AL62">
        <v>-7.2837227707508244E-11</v>
      </c>
      <c r="AM62">
        <v>5.6710284838989179E-15</v>
      </c>
      <c r="AN62">
        <v>-1.2119768347415409E-12</v>
      </c>
    </row>
    <row r="63" spans="1:40" x14ac:dyDescent="0.45">
      <c r="A63" s="1" t="s">
        <v>115</v>
      </c>
      <c r="B63">
        <v>10.059743118892809</v>
      </c>
      <c r="C63">
        <v>0.99102310826195905</v>
      </c>
      <c r="D63">
        <v>0.30832704403399341</v>
      </c>
      <c r="E63">
        <v>0.28405849222567547</v>
      </c>
      <c r="F63">
        <v>6.199537865805862</v>
      </c>
      <c r="G63">
        <v>1.8918870156064289</v>
      </c>
      <c r="H63">
        <v>2.4712824797219382</v>
      </c>
      <c r="I63">
        <v>2.1963580612636942</v>
      </c>
      <c r="J63">
        <v>0.9943803999845362</v>
      </c>
      <c r="K63">
        <v>1.4299598338433199</v>
      </c>
      <c r="L63">
        <v>9.2829784913354452</v>
      </c>
      <c r="M63">
        <v>5.9516772127911093</v>
      </c>
      <c r="N63">
        <v>1.6998285578242249</v>
      </c>
      <c r="O63">
        <v>1.9223009461747369</v>
      </c>
      <c r="P63">
        <v>1.73167706053641</v>
      </c>
      <c r="Q63">
        <v>1.1512940802590279</v>
      </c>
      <c r="R63">
        <v>0.70344634527360372</v>
      </c>
      <c r="S63">
        <v>4.8646926373271899</v>
      </c>
      <c r="T63">
        <v>1.1756569751243331</v>
      </c>
      <c r="U63">
        <v>8.4285161526292693</v>
      </c>
      <c r="V63">
        <v>8.8537122412230627</v>
      </c>
      <c r="W63">
        <v>789.16706502427417</v>
      </c>
      <c r="X63">
        <v>0.2498459155672276</v>
      </c>
      <c r="Y63">
        <v>0.40790108255091612</v>
      </c>
      <c r="Z63">
        <v>3.404567133399373</v>
      </c>
      <c r="AA63">
        <v>4.8929407381897434</v>
      </c>
      <c r="AB63">
        <v>3.3986328308074992E-2</v>
      </c>
      <c r="AC63">
        <v>5.4003603398231874</v>
      </c>
      <c r="AD63">
        <v>3.7148349024102978</v>
      </c>
      <c r="AE63">
        <v>1.5042430657048751</v>
      </c>
      <c r="AF63">
        <v>2.02347756294292</v>
      </c>
      <c r="AG63">
        <v>10.625526965163401</v>
      </c>
      <c r="AH63">
        <v>18.374869816931781</v>
      </c>
      <c r="AI63">
        <v>3.602767669009018</v>
      </c>
      <c r="AJ63">
        <v>24.84235966285905</v>
      </c>
      <c r="AK63">
        <v>13.682984106377299</v>
      </c>
      <c r="AL63">
        <v>45.921824278940967</v>
      </c>
      <c r="AM63">
        <v>3.6696517060831519E-3</v>
      </c>
      <c r="AN63">
        <v>0.62432363053214657</v>
      </c>
    </row>
    <row r="64" spans="1:40" x14ac:dyDescent="0.45">
      <c r="A64" s="1" t="s">
        <v>116</v>
      </c>
      <c r="B64">
        <v>87.911529832725606</v>
      </c>
      <c r="C64">
        <v>8.6630434857475613</v>
      </c>
      <c r="D64">
        <v>1.6122674348475809</v>
      </c>
      <c r="E64">
        <v>2.273474009555525</v>
      </c>
      <c r="F64">
        <v>15.76348064715908</v>
      </c>
      <c r="G64">
        <v>3.7877339051503141</v>
      </c>
      <c r="H64">
        <v>19.879749843901781</v>
      </c>
      <c r="I64">
        <v>19.874162127814479</v>
      </c>
      <c r="J64">
        <v>6.5532562838847186</v>
      </c>
      <c r="K64">
        <v>17.985043890045329</v>
      </c>
      <c r="L64">
        <v>29.3339820047986</v>
      </c>
      <c r="M64">
        <v>18.73576645408334</v>
      </c>
      <c r="N64">
        <v>6.4960612145568586</v>
      </c>
      <c r="O64">
        <v>4.8643302309995233</v>
      </c>
      <c r="P64">
        <v>7.2459216124598376</v>
      </c>
      <c r="Q64">
        <v>3.7851043984179409</v>
      </c>
      <c r="R64">
        <v>3.022429142344496</v>
      </c>
      <c r="S64">
        <v>14.02000311003585</v>
      </c>
      <c r="T64">
        <v>9.2723926460592185</v>
      </c>
      <c r="U64">
        <v>33.068587649436743</v>
      </c>
      <c r="V64">
        <v>106.3518511884035</v>
      </c>
      <c r="W64">
        <v>2041.9078758556921</v>
      </c>
      <c r="X64">
        <v>1.3533456560266941</v>
      </c>
      <c r="Y64">
        <v>1.0531103139405249</v>
      </c>
      <c r="Z64">
        <v>22.100219848376071</v>
      </c>
      <c r="AA64">
        <v>14.10749177392764</v>
      </c>
      <c r="AB64">
        <v>0.12353442968382231</v>
      </c>
      <c r="AC64">
        <v>22.307997350391979</v>
      </c>
      <c r="AD64">
        <v>20.149610693809681</v>
      </c>
      <c r="AE64">
        <v>10.47616537317214</v>
      </c>
      <c r="AF64">
        <v>17.206731340584849</v>
      </c>
      <c r="AG64">
        <v>96.272478991615841</v>
      </c>
      <c r="AH64">
        <v>126.6748942056647</v>
      </c>
      <c r="AI64">
        <v>21.757139648671519</v>
      </c>
      <c r="AJ64">
        <v>106.0644501763217</v>
      </c>
      <c r="AK64">
        <v>79.986726529978768</v>
      </c>
      <c r="AL64">
        <v>283.21381513087158</v>
      </c>
      <c r="AM64">
        <v>2.4407654409216169E-2</v>
      </c>
      <c r="AN64">
        <v>5.8567584818620881</v>
      </c>
    </row>
    <row r="65" spans="1:40" x14ac:dyDescent="0.45">
      <c r="A65" s="1" t="s">
        <v>117</v>
      </c>
      <c r="B65">
        <v>113.6505742379335</v>
      </c>
      <c r="C65">
        <v>11.54853910063466</v>
      </c>
      <c r="D65">
        <v>3.4964743826559661</v>
      </c>
      <c r="E65">
        <v>3.0884028774832299</v>
      </c>
      <c r="F65">
        <v>40.410392051030513</v>
      </c>
      <c r="G65">
        <v>11.51550131674464</v>
      </c>
      <c r="H65">
        <v>30.46717372194367</v>
      </c>
      <c r="I65">
        <v>30.283991549067981</v>
      </c>
      <c r="J65">
        <v>8.4966931079704437</v>
      </c>
      <c r="K65">
        <v>13.057189831469531</v>
      </c>
      <c r="L65">
        <v>86.360853277542631</v>
      </c>
      <c r="M65">
        <v>44.777564245360473</v>
      </c>
      <c r="N65">
        <v>14.033202988892461</v>
      </c>
      <c r="O65">
        <v>17.530144530900952</v>
      </c>
      <c r="P65">
        <v>13.44501057836556</v>
      </c>
      <c r="Q65">
        <v>9.7673579948178944</v>
      </c>
      <c r="R65">
        <v>5.6285181723237336</v>
      </c>
      <c r="S65">
        <v>30.383132682545511</v>
      </c>
      <c r="T65">
        <v>7.5134821141579673</v>
      </c>
      <c r="U65">
        <v>106.6483733990227</v>
      </c>
      <c r="V65">
        <v>197.24361334866899</v>
      </c>
      <c r="W65">
        <v>7420.5796781318213</v>
      </c>
      <c r="X65">
        <v>2.838348963336998</v>
      </c>
      <c r="Y65">
        <v>3.3679755973370629</v>
      </c>
      <c r="Z65">
        <v>46.142616540502168</v>
      </c>
      <c r="AA65">
        <v>40.942660639224719</v>
      </c>
      <c r="AB65">
        <v>0.341607388059054</v>
      </c>
      <c r="AC65">
        <v>45.451679926792693</v>
      </c>
      <c r="AD65">
        <v>30.017114500168269</v>
      </c>
      <c r="AE65">
        <v>14.490664477308259</v>
      </c>
      <c r="AF65">
        <v>10.794003040749731</v>
      </c>
      <c r="AG65">
        <v>165.10168425898109</v>
      </c>
      <c r="AH65">
        <v>165.2694613427285</v>
      </c>
      <c r="AI65">
        <v>22.55102286402748</v>
      </c>
      <c r="AJ65">
        <v>143.16975550925201</v>
      </c>
      <c r="AK65">
        <v>76.555153771395368</v>
      </c>
      <c r="AL65">
        <v>587.95384551338475</v>
      </c>
      <c r="AM65">
        <v>3.6259170179842579E-2</v>
      </c>
      <c r="AN65">
        <v>6.7748025708652744</v>
      </c>
    </row>
    <row r="66" spans="1:40" x14ac:dyDescent="0.45">
      <c r="A66" s="1" t="s">
        <v>118</v>
      </c>
      <c r="B66">
        <v>44.719224626977272</v>
      </c>
      <c r="C66">
        <v>5.3268275970624774</v>
      </c>
      <c r="D66">
        <v>1.7482660944707209</v>
      </c>
      <c r="E66">
        <v>1.6169042322529139</v>
      </c>
      <c r="F66">
        <v>21.93452104228982</v>
      </c>
      <c r="G66">
        <v>6.5839103574475679</v>
      </c>
      <c r="H66">
        <v>42.45358208941407</v>
      </c>
      <c r="I66">
        <v>42.797582818755032</v>
      </c>
      <c r="J66">
        <v>4.3421072631067128</v>
      </c>
      <c r="K66">
        <v>6.2563551370491526</v>
      </c>
      <c r="L66">
        <v>23.150092716003869</v>
      </c>
      <c r="M66">
        <v>21.80554570637333</v>
      </c>
      <c r="N66">
        <v>6.6045324088494493</v>
      </c>
      <c r="O66">
        <v>8.6549896437125184</v>
      </c>
      <c r="P66">
        <v>5.4484016910672102</v>
      </c>
      <c r="Q66">
        <v>4.4613993606668316</v>
      </c>
      <c r="R66">
        <v>2.9832407547657378</v>
      </c>
      <c r="S66">
        <v>17.987736087589969</v>
      </c>
      <c r="T66">
        <v>5.8043156907633993</v>
      </c>
      <c r="U66">
        <v>43.963410668650823</v>
      </c>
      <c r="V66">
        <v>48.369143110950972</v>
      </c>
      <c r="W66">
        <v>4821.8375098963288</v>
      </c>
      <c r="X66">
        <v>3.3989143297862299</v>
      </c>
      <c r="Y66">
        <v>2.1575320225830912</v>
      </c>
      <c r="Z66">
        <v>54.973516357771253</v>
      </c>
      <c r="AA66">
        <v>28.619413030421679</v>
      </c>
      <c r="AB66">
        <v>0.21511975326526361</v>
      </c>
      <c r="AC66">
        <v>26.976361533258501</v>
      </c>
      <c r="AD66">
        <v>43.777107902341633</v>
      </c>
      <c r="AE66">
        <v>11.16554616990194</v>
      </c>
      <c r="AF66">
        <v>7.7092198989397316</v>
      </c>
      <c r="AG66">
        <v>66.969979953333578</v>
      </c>
      <c r="AH66">
        <v>367.55509342485311</v>
      </c>
      <c r="AI66">
        <v>24.647059301493531</v>
      </c>
      <c r="AJ66">
        <v>128.92456026398429</v>
      </c>
      <c r="AK66">
        <v>68.651288462944663</v>
      </c>
      <c r="AL66">
        <v>297.11141079653402</v>
      </c>
      <c r="AM66">
        <v>1.9972836253440519E-2</v>
      </c>
      <c r="AN66">
        <v>5.0055507357514486</v>
      </c>
    </row>
    <row r="67" spans="1:40" x14ac:dyDescent="0.45">
      <c r="A67" s="1" t="s">
        <v>119</v>
      </c>
      <c r="B67">
        <v>13.555451764414199</v>
      </c>
      <c r="C67">
        <v>1.426061181984863</v>
      </c>
      <c r="D67">
        <v>0.48968471183383488</v>
      </c>
      <c r="E67">
        <v>0.38040066087148527</v>
      </c>
      <c r="F67">
        <v>8.0370896864065067</v>
      </c>
      <c r="G67">
        <v>2.3771120979929479</v>
      </c>
      <c r="H67">
        <v>6.5757090278321586</v>
      </c>
      <c r="I67">
        <v>6.6555811711017743</v>
      </c>
      <c r="J67">
        <v>1.356215589758675</v>
      </c>
      <c r="K67">
        <v>1.5430569347863801</v>
      </c>
      <c r="L67">
        <v>6.4849521312568079</v>
      </c>
      <c r="M67">
        <v>6.9556384982444994</v>
      </c>
      <c r="N67">
        <v>2.2937578623886909</v>
      </c>
      <c r="O67">
        <v>2.3538324482699009</v>
      </c>
      <c r="P67">
        <v>1.762201679593957</v>
      </c>
      <c r="Q67">
        <v>1.23651111185559</v>
      </c>
      <c r="R67">
        <v>0.81549284993668458</v>
      </c>
      <c r="S67">
        <v>5.4024642701160754</v>
      </c>
      <c r="T67">
        <v>1.1417057317384709</v>
      </c>
      <c r="U67">
        <v>11.456525225424199</v>
      </c>
      <c r="V67">
        <v>38.523291590589523</v>
      </c>
      <c r="W67">
        <v>192.71052698476799</v>
      </c>
      <c r="X67">
        <v>0.51856232302907634</v>
      </c>
      <c r="Y67">
        <v>0.51969785890273101</v>
      </c>
      <c r="Z67">
        <v>8.0757529973137192</v>
      </c>
      <c r="AA67">
        <v>6.5579484596818558</v>
      </c>
      <c r="AB67">
        <v>0.32760424724323772</v>
      </c>
      <c r="AC67">
        <v>7.1800600396855803</v>
      </c>
      <c r="AD67">
        <v>6.4046385531247321</v>
      </c>
      <c r="AE67">
        <v>2.5136888712885681</v>
      </c>
      <c r="AF67">
        <v>1.8626312730138059</v>
      </c>
      <c r="AG67">
        <v>23.715444060125311</v>
      </c>
      <c r="AH67">
        <v>42.993481721084592</v>
      </c>
      <c r="AI67">
        <v>3.8777310262701659</v>
      </c>
      <c r="AJ67">
        <v>25.166285874118469</v>
      </c>
      <c r="AK67">
        <v>11.90174126834903</v>
      </c>
      <c r="AL67">
        <v>68.428491648044201</v>
      </c>
      <c r="AM67">
        <v>4.2539452837715491E-3</v>
      </c>
      <c r="AN67">
        <v>0.99354755484639057</v>
      </c>
    </row>
    <row r="68" spans="1:40" x14ac:dyDescent="0.45">
      <c r="A68" s="1" t="s">
        <v>120</v>
      </c>
      <c r="B68">
        <v>2.6275910685029822</v>
      </c>
      <c r="C68">
        <v>0.26719479448994721</v>
      </c>
      <c r="D68">
        <v>5.4725419138689703E-2</v>
      </c>
      <c r="E68">
        <v>7.1819985564710476E-2</v>
      </c>
      <c r="F68">
        <v>0.98207059205253999</v>
      </c>
      <c r="G68">
        <v>0.2417211512644922</v>
      </c>
      <c r="H68">
        <v>2.8443429597999481</v>
      </c>
      <c r="I68">
        <v>2.8273960657855461</v>
      </c>
      <c r="J68">
        <v>0.27228458288084911</v>
      </c>
      <c r="K68">
        <v>0.51157097819533859</v>
      </c>
      <c r="L68">
        <v>1.191367495119855</v>
      </c>
      <c r="M68">
        <v>0.70158596790689853</v>
      </c>
      <c r="N68">
        <v>0.23186453231443049</v>
      </c>
      <c r="O68">
        <v>0.2416390005181461</v>
      </c>
      <c r="P68">
        <v>0.16603544974831491</v>
      </c>
      <c r="Q68">
        <v>0.1402946843731902</v>
      </c>
      <c r="R68">
        <v>0.14270761936764559</v>
      </c>
      <c r="S68">
        <v>0.60823297343337202</v>
      </c>
      <c r="T68">
        <v>0.54345044278471499</v>
      </c>
      <c r="U68">
        <v>1.4768544966645529</v>
      </c>
      <c r="V68">
        <v>3.0807777208313349</v>
      </c>
      <c r="W68">
        <v>7.3664315508354932</v>
      </c>
      <c r="X68">
        <v>5.2908911921842021</v>
      </c>
      <c r="Y68">
        <v>5.7433878955726381E-2</v>
      </c>
      <c r="Z68">
        <v>79.532827395039348</v>
      </c>
      <c r="AA68">
        <v>1.126613675549661</v>
      </c>
      <c r="AB68">
        <v>6.4037415681968482E-3</v>
      </c>
      <c r="AC68">
        <v>1.4624632866453251</v>
      </c>
      <c r="AD68">
        <v>3.5244550370552452</v>
      </c>
      <c r="AE68">
        <v>0.87684386045759144</v>
      </c>
      <c r="AF68">
        <v>0.82525505237206065</v>
      </c>
      <c r="AG68">
        <v>7.3836058825260427</v>
      </c>
      <c r="AH68">
        <v>31.901232513288139</v>
      </c>
      <c r="AI68">
        <v>1.8547739544207691</v>
      </c>
      <c r="AJ68">
        <v>10.37804806853938</v>
      </c>
      <c r="AK68">
        <v>5.6666150574062399</v>
      </c>
      <c r="AL68">
        <v>22.063883126732989</v>
      </c>
      <c r="AM68">
        <v>9.2762985243475789E-4</v>
      </c>
      <c r="AN68">
        <v>0.45257663309000967</v>
      </c>
    </row>
    <row r="69" spans="1:40" x14ac:dyDescent="0.45">
      <c r="A69" s="1" t="s">
        <v>121</v>
      </c>
      <c r="B69">
        <v>3.883338548453608</v>
      </c>
      <c r="C69">
        <v>0.5018402101650542</v>
      </c>
      <c r="D69">
        <v>0.28282071230313233</v>
      </c>
      <c r="E69">
        <v>8.977225565577833E-2</v>
      </c>
      <c r="F69">
        <v>1.4039110170516129</v>
      </c>
      <c r="G69">
        <v>0.31353891744299489</v>
      </c>
      <c r="H69">
        <v>3.431229145911622</v>
      </c>
      <c r="I69">
        <v>3.0253630711397399</v>
      </c>
      <c r="J69">
        <v>0.34746344121314249</v>
      </c>
      <c r="K69">
        <v>0.35506098091267568</v>
      </c>
      <c r="L69">
        <v>2.398902374299587</v>
      </c>
      <c r="M69">
        <v>2.072783206783837</v>
      </c>
      <c r="N69">
        <v>0.44721157304114728</v>
      </c>
      <c r="O69">
        <v>0.56076226580445609</v>
      </c>
      <c r="P69">
        <v>0.3510931470068962</v>
      </c>
      <c r="Q69">
        <v>0.30832065836761191</v>
      </c>
      <c r="R69">
        <v>0.2090519604286882</v>
      </c>
      <c r="S69">
        <v>1.3834978185852751</v>
      </c>
      <c r="T69">
        <v>0.73793808633132607</v>
      </c>
      <c r="U69">
        <v>2.5280873571262439</v>
      </c>
      <c r="V69">
        <v>5.480792374204901</v>
      </c>
      <c r="W69">
        <v>11.970211003641021</v>
      </c>
      <c r="X69">
        <v>0.19220019053952039</v>
      </c>
      <c r="Y69">
        <v>0.112345071215763</v>
      </c>
      <c r="Z69">
        <v>3.133820383681575</v>
      </c>
      <c r="AA69">
        <v>1.558540143211065</v>
      </c>
      <c r="AB69">
        <v>1.267037963831682E-2</v>
      </c>
      <c r="AC69">
        <v>2.2642526638131661</v>
      </c>
      <c r="AD69">
        <v>3.260785055140865</v>
      </c>
      <c r="AE69">
        <v>0.97287740304837478</v>
      </c>
      <c r="AF69">
        <v>1.215306403966709</v>
      </c>
      <c r="AG69">
        <v>298.54409622961521</v>
      </c>
      <c r="AH69">
        <v>18.288848121518122</v>
      </c>
      <c r="AI69">
        <v>2.314130794352681</v>
      </c>
      <c r="AJ69">
        <v>25.46241999565186</v>
      </c>
      <c r="AK69">
        <v>12.983558970404699</v>
      </c>
      <c r="AL69">
        <v>22.11114437857885</v>
      </c>
      <c r="AM69">
        <v>6.9625805124843652E-3</v>
      </c>
      <c r="AN69">
        <v>0.4232427544302606</v>
      </c>
    </row>
    <row r="70" spans="1:40" x14ac:dyDescent="0.45">
      <c r="A70" s="1" t="s">
        <v>122</v>
      </c>
      <c r="B70">
        <v>3.6007785719356971</v>
      </c>
      <c r="C70">
        <v>0.46116256338650019</v>
      </c>
      <c r="D70">
        <v>0.25450490981636159</v>
      </c>
      <c r="E70">
        <v>8.2673911721108051E-2</v>
      </c>
      <c r="F70">
        <v>1.2744031211561011</v>
      </c>
      <c r="G70">
        <v>0.28634005590014089</v>
      </c>
      <c r="H70">
        <v>4.161895381622152</v>
      </c>
      <c r="I70">
        <v>3.8580298515936891</v>
      </c>
      <c r="J70">
        <v>0.32350379375243482</v>
      </c>
      <c r="K70">
        <v>0.34936812942172002</v>
      </c>
      <c r="L70">
        <v>2.1953302700742561</v>
      </c>
      <c r="M70">
        <v>1.8773966930821899</v>
      </c>
      <c r="N70">
        <v>0.40429904844265091</v>
      </c>
      <c r="O70">
        <v>0.50884784089426616</v>
      </c>
      <c r="P70">
        <v>0.31958876742256598</v>
      </c>
      <c r="Q70">
        <v>0.28025049128761309</v>
      </c>
      <c r="R70">
        <v>0.19251018873733661</v>
      </c>
      <c r="S70">
        <v>1.260597425031917</v>
      </c>
      <c r="T70">
        <v>0.86567860121629392</v>
      </c>
      <c r="U70">
        <v>2.499479009195571</v>
      </c>
      <c r="V70">
        <v>5.1970309431929209</v>
      </c>
      <c r="W70">
        <v>11.1166266700662</v>
      </c>
      <c r="X70">
        <v>0.17574199058314061</v>
      </c>
      <c r="Y70">
        <v>0.10920633621139821</v>
      </c>
      <c r="Z70">
        <v>2.8672584827531269</v>
      </c>
      <c r="AA70">
        <v>1.521721370509322</v>
      </c>
      <c r="AB70">
        <v>1.1653542319394659E-2</v>
      </c>
      <c r="AC70">
        <v>2.0756059012651291</v>
      </c>
      <c r="AD70">
        <v>3.160991823105229</v>
      </c>
      <c r="AE70">
        <v>0.89910049401474035</v>
      </c>
      <c r="AF70">
        <v>1.2240084654826699</v>
      </c>
      <c r="AG70">
        <v>393.94132037640259</v>
      </c>
      <c r="AH70">
        <v>17.236520335484109</v>
      </c>
      <c r="AI70">
        <v>2.3014858102717999</v>
      </c>
      <c r="AJ70">
        <v>24.010879819999651</v>
      </c>
      <c r="AK70">
        <v>12.199528153384041</v>
      </c>
      <c r="AL70">
        <v>20.97525717578208</v>
      </c>
      <c r="AM70">
        <v>6.399253354518783E-3</v>
      </c>
      <c r="AN70">
        <v>0.40279021755623651</v>
      </c>
    </row>
    <row r="71" spans="1:40" x14ac:dyDescent="0.45">
      <c r="A71" s="1" t="s">
        <v>123</v>
      </c>
      <c r="B71">
        <v>0.40751884178433462</v>
      </c>
      <c r="C71">
        <v>4.5592270373528497E-2</v>
      </c>
      <c r="D71">
        <v>8.4989608455197981E-3</v>
      </c>
      <c r="E71">
        <v>2.2405092530536481E-2</v>
      </c>
      <c r="F71">
        <v>0.13444402077534501</v>
      </c>
      <c r="G71">
        <v>3.4567589819772662E-2</v>
      </c>
      <c r="H71">
        <v>0.49054169811647402</v>
      </c>
      <c r="I71">
        <v>0.50199879630120259</v>
      </c>
      <c r="J71">
        <v>4.6847814454591893E-2</v>
      </c>
      <c r="K71">
        <v>0.1097624342554539</v>
      </c>
      <c r="L71">
        <v>0.22327254748528599</v>
      </c>
      <c r="M71">
        <v>0.1009445043116409</v>
      </c>
      <c r="N71">
        <v>2.8673065487861919E-2</v>
      </c>
      <c r="O71">
        <v>3.8614636010907942E-2</v>
      </c>
      <c r="P71">
        <v>2.493494646168384E-2</v>
      </c>
      <c r="Q71">
        <v>2.15297999118674E-2</v>
      </c>
      <c r="R71">
        <v>2.7513920151938948E-2</v>
      </c>
      <c r="S71">
        <v>7.0233356661750124E-2</v>
      </c>
      <c r="T71">
        <v>0.1051001552875703</v>
      </c>
      <c r="U71">
        <v>0.28129531888168408</v>
      </c>
      <c r="V71">
        <v>0.66397483994082129</v>
      </c>
      <c r="W71">
        <v>1.493361246478311</v>
      </c>
      <c r="X71">
        <v>1.7294850041158501E-2</v>
      </c>
      <c r="Y71">
        <v>9.8345175140149878E-3</v>
      </c>
      <c r="Z71">
        <v>0.28544581005486602</v>
      </c>
      <c r="AA71">
        <v>0.20868184205153709</v>
      </c>
      <c r="AB71">
        <v>1.1752176961310229E-3</v>
      </c>
      <c r="AC71">
        <v>0.93687283110149711</v>
      </c>
      <c r="AD71">
        <v>1.0727177932912091</v>
      </c>
      <c r="AE71">
        <v>0.9795764338600772</v>
      </c>
      <c r="AF71">
        <v>0.38274338607158181</v>
      </c>
      <c r="AG71">
        <v>1.2336558660368511</v>
      </c>
      <c r="AH71">
        <v>3.7006318476830322</v>
      </c>
      <c r="AI71">
        <v>0.64744546243485268</v>
      </c>
      <c r="AJ71">
        <v>1.3227427833570169</v>
      </c>
      <c r="AK71">
        <v>1.1373127997805841</v>
      </c>
      <c r="AL71">
        <v>5.9582077423176623</v>
      </c>
      <c r="AM71">
        <v>3.7273482921300512E-4</v>
      </c>
      <c r="AN71">
        <v>0.21639751664834</v>
      </c>
    </row>
    <row r="72" spans="1:40" x14ac:dyDescent="0.45">
      <c r="A72" s="1" t="s">
        <v>124</v>
      </c>
      <c r="B72">
        <v>0.21529095508355781</v>
      </c>
      <c r="C72">
        <v>2.452128614466665E-2</v>
      </c>
      <c r="D72">
        <v>6.644119158819746E-3</v>
      </c>
      <c r="E72">
        <v>8.6283848841971194E-3</v>
      </c>
      <c r="F72">
        <v>7.4862536107139971E-2</v>
      </c>
      <c r="G72">
        <v>1.2693576375661561E-2</v>
      </c>
      <c r="H72">
        <v>0.25087900466115159</v>
      </c>
      <c r="I72">
        <v>0.25235209524849872</v>
      </c>
      <c r="J72">
        <v>2.1181823509046259E-2</v>
      </c>
      <c r="K72">
        <v>5.1458477146894693E-2</v>
      </c>
      <c r="L72">
        <v>0.13793033160126039</v>
      </c>
      <c r="M72">
        <v>6.3772798698318048E-2</v>
      </c>
      <c r="N72">
        <v>1.9181573281512251E-2</v>
      </c>
      <c r="O72">
        <v>2.8757015253743402E-2</v>
      </c>
      <c r="P72">
        <v>1.531234814526124E-2</v>
      </c>
      <c r="Q72">
        <v>1.469049457939595E-2</v>
      </c>
      <c r="R72">
        <v>1.346187606379934E-2</v>
      </c>
      <c r="S72">
        <v>5.8021397358145647E-2</v>
      </c>
      <c r="T72">
        <v>5.4483312586283153E-2</v>
      </c>
      <c r="U72">
        <v>0.17090869380310439</v>
      </c>
      <c r="V72">
        <v>0.35531847371679742</v>
      </c>
      <c r="W72">
        <v>1.046510297048417</v>
      </c>
      <c r="X72">
        <v>2.4478749387360568E-2</v>
      </c>
      <c r="Y72">
        <v>1.013117230878915E-2</v>
      </c>
      <c r="Z72">
        <v>0.40857709823241051</v>
      </c>
      <c r="AA72">
        <v>0.76988671349714788</v>
      </c>
      <c r="AB72">
        <v>6.7490045938950385E-4</v>
      </c>
      <c r="AC72">
        <v>0.1730952946747312</v>
      </c>
      <c r="AD72">
        <v>1.791149792159221</v>
      </c>
      <c r="AE72">
        <v>0.13005409694148859</v>
      </c>
      <c r="AF72">
        <v>0.34443283647725681</v>
      </c>
      <c r="AG72">
        <v>0.6154077839735238</v>
      </c>
      <c r="AH72">
        <v>2.3134521293659591</v>
      </c>
      <c r="AI72">
        <v>0.43180223946884722</v>
      </c>
      <c r="AJ72">
        <v>1.49001867380929</v>
      </c>
      <c r="AK72">
        <v>0.88568966045265074</v>
      </c>
      <c r="AL72">
        <v>7.9996642017552393</v>
      </c>
      <c r="AM72">
        <v>1.2339271006886151E-4</v>
      </c>
      <c r="AN72">
        <v>0.1109266755074915</v>
      </c>
    </row>
    <row r="73" spans="1:40" x14ac:dyDescent="0.45">
      <c r="A73" s="1" t="s">
        <v>125</v>
      </c>
      <c r="B73">
        <v>2.873345515363988</v>
      </c>
      <c r="C73">
        <v>0.30299676891880511</v>
      </c>
      <c r="D73">
        <v>8.4836270891161331E-2</v>
      </c>
      <c r="E73">
        <v>7.6450021405614563E-2</v>
      </c>
      <c r="F73">
        <v>1.649054405424325</v>
      </c>
      <c r="G73">
        <v>0.43950943029730949</v>
      </c>
      <c r="H73">
        <v>2.250034805610122</v>
      </c>
      <c r="I73">
        <v>2.165861278000254</v>
      </c>
      <c r="J73">
        <v>0.27216603895358749</v>
      </c>
      <c r="K73">
        <v>0.37294048951654751</v>
      </c>
      <c r="L73">
        <v>1.507147692294752</v>
      </c>
      <c r="M73">
        <v>1.172636365920755</v>
      </c>
      <c r="N73">
        <v>0.40307772162064959</v>
      </c>
      <c r="O73">
        <v>0.39861150594936351</v>
      </c>
      <c r="P73">
        <v>0.23618350591815601</v>
      </c>
      <c r="Q73">
        <v>0.20486820752776119</v>
      </c>
      <c r="R73">
        <v>0.18647379883619561</v>
      </c>
      <c r="S73">
        <v>1.0218062977332121</v>
      </c>
      <c r="T73">
        <v>0.47846174845521278</v>
      </c>
      <c r="U73">
        <v>1.728962655675375</v>
      </c>
      <c r="V73">
        <v>2.4943922738870672</v>
      </c>
      <c r="W73">
        <v>6.9676262230105728</v>
      </c>
      <c r="X73">
        <v>3.4735998412027862</v>
      </c>
      <c r="Y73">
        <v>9.3183565066901689E-2</v>
      </c>
      <c r="Z73">
        <v>37.802908699406707</v>
      </c>
      <c r="AA73">
        <v>1.3612165088194601</v>
      </c>
      <c r="AB73">
        <v>7.2751264369066738E-3</v>
      </c>
      <c r="AC73">
        <v>1.794908534168536</v>
      </c>
      <c r="AD73">
        <v>2.9370075353963081</v>
      </c>
      <c r="AE73">
        <v>0.78094172893982772</v>
      </c>
      <c r="AF73">
        <v>0.6862673917385681</v>
      </c>
      <c r="AG73">
        <v>6.6744359579705446</v>
      </c>
      <c r="AH73">
        <v>25.25799625283522</v>
      </c>
      <c r="AI73">
        <v>1.776194672031673</v>
      </c>
      <c r="AJ73">
        <v>11.55614056575336</v>
      </c>
      <c r="AK73">
        <v>6.0791062795999053</v>
      </c>
      <c r="AL73">
        <v>18.573642117956311</v>
      </c>
      <c r="AM73">
        <v>9.635419891340796E-4</v>
      </c>
      <c r="AN73">
        <v>0.34850530895858017</v>
      </c>
    </row>
    <row r="74" spans="1:40" x14ac:dyDescent="0.45">
      <c r="A74" s="1" t="s">
        <v>126</v>
      </c>
      <c r="B74">
        <v>1.4016354528874959</v>
      </c>
      <c r="C74">
        <v>0.16112448794809861</v>
      </c>
      <c r="D74">
        <v>5.7594425955375207E-2</v>
      </c>
      <c r="E74">
        <v>4.6124817910808469E-2</v>
      </c>
      <c r="F74">
        <v>0.58691532790976919</v>
      </c>
      <c r="G74">
        <v>0.11344287990327449</v>
      </c>
      <c r="H74">
        <v>1.062192679838788</v>
      </c>
      <c r="I74">
        <v>1.0306560782789329</v>
      </c>
      <c r="J74">
        <v>0.12345318698500959</v>
      </c>
      <c r="K74">
        <v>0.2112147135829868</v>
      </c>
      <c r="L74">
        <v>0.76689268994025639</v>
      </c>
      <c r="M74">
        <v>0.52866634573123927</v>
      </c>
      <c r="N74">
        <v>0.16827043075474629</v>
      </c>
      <c r="O74">
        <v>0.24334966476045691</v>
      </c>
      <c r="P74">
        <v>0.1131725411499184</v>
      </c>
      <c r="Q74">
        <v>0.11438773446660951</v>
      </c>
      <c r="R74">
        <v>8.731175897617606E-2</v>
      </c>
      <c r="S74">
        <v>0.50535158363525301</v>
      </c>
      <c r="T74">
        <v>0.26217335632051758</v>
      </c>
      <c r="U74">
        <v>1.2294719570365189</v>
      </c>
      <c r="V74">
        <v>1.4542097177096609</v>
      </c>
      <c r="W74">
        <v>4.3684000837775354</v>
      </c>
      <c r="X74">
        <v>0.1188775783825349</v>
      </c>
      <c r="Y74">
        <v>8.8763455308174727E-2</v>
      </c>
      <c r="Z74">
        <v>1.917414333083421</v>
      </c>
      <c r="AA74">
        <v>2.7699968650415592</v>
      </c>
      <c r="AB74">
        <v>4.5408654286431104E-3</v>
      </c>
      <c r="AC74">
        <v>0.95910618047652707</v>
      </c>
      <c r="AD74">
        <v>5.4350892469717511</v>
      </c>
      <c r="AE74">
        <v>0.51784018083137795</v>
      </c>
      <c r="AF74">
        <v>1.1300470642323399</v>
      </c>
      <c r="AG74">
        <v>2.67790196535638</v>
      </c>
      <c r="AH74">
        <v>10.90196657307542</v>
      </c>
      <c r="AI74">
        <v>1.727369380751216</v>
      </c>
      <c r="AJ74">
        <v>7.1488811435292128</v>
      </c>
      <c r="AK74">
        <v>4.1054610680310484</v>
      </c>
      <c r="AL74">
        <v>32.558045714835792</v>
      </c>
      <c r="AM74">
        <v>6.2331602310033724E-4</v>
      </c>
      <c r="AN74">
        <v>0.3666979134318592</v>
      </c>
    </row>
    <row r="75" spans="1:40" x14ac:dyDescent="0.45">
      <c r="A75" s="1" t="s">
        <v>127</v>
      </c>
      <c r="B75">
        <v>0.21243702546408369</v>
      </c>
      <c r="C75">
        <v>2.44275222732224E-2</v>
      </c>
      <c r="D75">
        <v>8.7960686530048366E-3</v>
      </c>
      <c r="E75">
        <v>6.9439957160658998E-3</v>
      </c>
      <c r="F75">
        <v>8.9419047867879783E-2</v>
      </c>
      <c r="G75">
        <v>1.7337420584236689E-2</v>
      </c>
      <c r="H75">
        <v>0.15832719368381071</v>
      </c>
      <c r="I75">
        <v>0.15335565604708831</v>
      </c>
      <c r="J75">
        <v>1.8643655738643631E-2</v>
      </c>
      <c r="K75">
        <v>3.1435314981369943E-2</v>
      </c>
      <c r="L75">
        <v>0.1156219250389925</v>
      </c>
      <c r="M75">
        <v>8.0655652342121548E-2</v>
      </c>
      <c r="N75">
        <v>2.5705970856012641E-2</v>
      </c>
      <c r="O75">
        <v>3.7144645182861868E-2</v>
      </c>
      <c r="P75">
        <v>1.7215702821301339E-2</v>
      </c>
      <c r="Q75">
        <v>1.742442147136597E-2</v>
      </c>
      <c r="R75">
        <v>1.3231749358201589E-2</v>
      </c>
      <c r="S75">
        <v>7.7187852029973081E-2</v>
      </c>
      <c r="T75">
        <v>3.9304554941339283E-2</v>
      </c>
      <c r="U75">
        <v>0.18688773901965039</v>
      </c>
      <c r="V75">
        <v>0.21640041673125701</v>
      </c>
      <c r="W75">
        <v>0.65069300833882959</v>
      </c>
      <c r="X75">
        <v>1.7828761210596279E-2</v>
      </c>
      <c r="Y75">
        <v>1.3559633784027759E-2</v>
      </c>
      <c r="Z75">
        <v>0.28714838780424923</v>
      </c>
      <c r="AA75">
        <v>0.40937734837914541</v>
      </c>
      <c r="AB75">
        <v>6.8891547626101675E-4</v>
      </c>
      <c r="AC75">
        <v>0.14458329524046379</v>
      </c>
      <c r="AD75">
        <v>0.79473624832884615</v>
      </c>
      <c r="AE75">
        <v>7.6952584070974953E-2</v>
      </c>
      <c r="AF75">
        <v>0.16608828265665179</v>
      </c>
      <c r="AG75">
        <v>0.39967844251883039</v>
      </c>
      <c r="AH75">
        <v>1.6329501586264621</v>
      </c>
      <c r="AI75">
        <v>0.25675356598905308</v>
      </c>
      <c r="AJ75">
        <v>1.071614361187688</v>
      </c>
      <c r="AK75">
        <v>0.61449634543255283</v>
      </c>
      <c r="AL75">
        <v>4.8436001988931974</v>
      </c>
      <c r="AM75">
        <v>9.3632802854914793E-5</v>
      </c>
      <c r="AN75">
        <v>5.3920828565452467E-2</v>
      </c>
    </row>
    <row r="76" spans="1:40" x14ac:dyDescent="0.45">
      <c r="A76" s="1" t="s">
        <v>128</v>
      </c>
      <c r="B76">
        <v>6.1481108148410586</v>
      </c>
      <c r="C76">
        <v>0.65375340427010142</v>
      </c>
      <c r="D76">
        <v>0.2436584143699542</v>
      </c>
      <c r="E76">
        <v>0.18585243020862599</v>
      </c>
      <c r="F76">
        <v>2.9260970188630542</v>
      </c>
      <c r="G76">
        <v>0.59406002740563968</v>
      </c>
      <c r="H76">
        <v>4.1265107554766338</v>
      </c>
      <c r="I76">
        <v>4.0670459657355682</v>
      </c>
      <c r="J76">
        <v>0.3746362489023185</v>
      </c>
      <c r="K76">
        <v>0.35246448556106791</v>
      </c>
      <c r="L76">
        <v>2.1998727635828241</v>
      </c>
      <c r="M76">
        <v>2.8389104012073081</v>
      </c>
      <c r="N76">
        <v>1.104784415422404</v>
      </c>
      <c r="O76">
        <v>0.85202618112627893</v>
      </c>
      <c r="P76">
        <v>0.51982899225845958</v>
      </c>
      <c r="Q76">
        <v>0.44672568937677348</v>
      </c>
      <c r="R76">
        <v>0.27261789151523852</v>
      </c>
      <c r="S76">
        <v>1.568786560996956</v>
      </c>
      <c r="T76">
        <v>0.36723545599516733</v>
      </c>
      <c r="U76">
        <v>3.7478660014314382</v>
      </c>
      <c r="V76">
        <v>2.7606932619149789</v>
      </c>
      <c r="W76">
        <v>6.0086954102334671</v>
      </c>
      <c r="X76">
        <v>0.1012388135037583</v>
      </c>
      <c r="Y76">
        <v>0.19400925186559981</v>
      </c>
      <c r="Z76">
        <v>1.3864849552801151</v>
      </c>
      <c r="AA76">
        <v>2.3121770663162589</v>
      </c>
      <c r="AB76">
        <v>1.2253556469212629E-2</v>
      </c>
      <c r="AC76">
        <v>2.4585529858512749</v>
      </c>
      <c r="AD76">
        <v>1.9401320118250061</v>
      </c>
      <c r="AE76">
        <v>0.72263848391576524</v>
      </c>
      <c r="AF76">
        <v>0.46243371945640011</v>
      </c>
      <c r="AG76">
        <v>6.7943434913607792</v>
      </c>
      <c r="AH76">
        <v>54.975614310338649</v>
      </c>
      <c r="AI76">
        <v>1.509921851782658</v>
      </c>
      <c r="AJ76">
        <v>14.39210268110773</v>
      </c>
      <c r="AK76">
        <v>6.9783044681428246</v>
      </c>
      <c r="AL76">
        <v>22.171348783360301</v>
      </c>
      <c r="AM76">
        <v>1.9939801310972088E-3</v>
      </c>
      <c r="AN76">
        <v>0.34977136885085741</v>
      </c>
    </row>
    <row r="77" spans="1:40" x14ac:dyDescent="0.45">
      <c r="A77" s="1" t="s">
        <v>129</v>
      </c>
      <c r="B77">
        <v>1.8160054503920691</v>
      </c>
      <c r="C77">
        <v>0.16352647575188839</v>
      </c>
      <c r="D77">
        <v>4.7422622134682901E-2</v>
      </c>
      <c r="E77">
        <v>4.3806778732921423E-2</v>
      </c>
      <c r="F77">
        <v>0.78208180338582534</v>
      </c>
      <c r="G77">
        <v>0.16855724222758511</v>
      </c>
      <c r="H77">
        <v>1.243771363829824</v>
      </c>
      <c r="I77">
        <v>1.261135815391065</v>
      </c>
      <c r="J77">
        <v>0.12596953388820539</v>
      </c>
      <c r="K77">
        <v>0.2259210264333007</v>
      </c>
      <c r="L77">
        <v>1.170689826391069</v>
      </c>
      <c r="M77">
        <v>0.6415646709237901</v>
      </c>
      <c r="N77">
        <v>0.25382330822881027</v>
      </c>
      <c r="O77">
        <v>0.1773036792638121</v>
      </c>
      <c r="P77">
        <v>0.14832355071912309</v>
      </c>
      <c r="Q77">
        <v>0.1053864894017508</v>
      </c>
      <c r="R77">
        <v>7.7462854697046682E-2</v>
      </c>
      <c r="S77">
        <v>0.545111373108363</v>
      </c>
      <c r="T77">
        <v>0.15715545583114421</v>
      </c>
      <c r="U77">
        <v>0.67339556274776713</v>
      </c>
      <c r="V77">
        <v>1.764842171860922</v>
      </c>
      <c r="W77">
        <v>3.0469788189435651</v>
      </c>
      <c r="X77">
        <v>3.5248069397363198E-2</v>
      </c>
      <c r="Y77">
        <v>4.3711392001069382E-2</v>
      </c>
      <c r="Z77">
        <v>0.552628382949367</v>
      </c>
      <c r="AA77">
        <v>0.57027720952823191</v>
      </c>
      <c r="AB77">
        <v>2.850039649960489E-3</v>
      </c>
      <c r="AC77">
        <v>0.67990684461571171</v>
      </c>
      <c r="AD77">
        <v>0.62083131674167769</v>
      </c>
      <c r="AE77">
        <v>0.224443749941869</v>
      </c>
      <c r="AF77">
        <v>0.17259490448765491</v>
      </c>
      <c r="AG77">
        <v>2.9332811350111001</v>
      </c>
      <c r="AH77">
        <v>12.22825686118802</v>
      </c>
      <c r="AI77">
        <v>0.93564709954291281</v>
      </c>
      <c r="AJ77">
        <v>3.5809220202925052</v>
      </c>
      <c r="AK77">
        <v>1.9725155748763969</v>
      </c>
      <c r="AL77">
        <v>5.8848565521296248</v>
      </c>
      <c r="AM77">
        <v>4.7734690544208998E-4</v>
      </c>
      <c r="AN77">
        <v>0.1031993311926426</v>
      </c>
    </row>
    <row r="78" spans="1:40" x14ac:dyDescent="0.45">
      <c r="A78" s="1" t="s">
        <v>130</v>
      </c>
      <c r="B78">
        <v>1.812969346658196</v>
      </c>
      <c r="C78">
        <v>0.16984244516485381</v>
      </c>
      <c r="D78">
        <v>6.0871053293791888E-2</v>
      </c>
      <c r="E78">
        <v>5.2427972594464377E-2</v>
      </c>
      <c r="F78">
        <v>0.5589399594197062</v>
      </c>
      <c r="G78">
        <v>0.10699436146417381</v>
      </c>
      <c r="H78">
        <v>2.488003007856729</v>
      </c>
      <c r="I78">
        <v>2.5900864492167468</v>
      </c>
      <c r="J78">
        <v>0.1447542530686291</v>
      </c>
      <c r="K78">
        <v>0.2217757239113631</v>
      </c>
      <c r="L78">
        <v>1.0114095333835249</v>
      </c>
      <c r="M78">
        <v>0.52203071516543464</v>
      </c>
      <c r="N78">
        <v>0.19449036850971729</v>
      </c>
      <c r="O78">
        <v>0.16383926085706399</v>
      </c>
      <c r="P78">
        <v>0.1165253914170126</v>
      </c>
      <c r="Q78">
        <v>9.5940513397889268E-2</v>
      </c>
      <c r="R78">
        <v>8.459573091273119E-2</v>
      </c>
      <c r="S78">
        <v>0.56894094431661302</v>
      </c>
      <c r="T78">
        <v>0.147818990941599</v>
      </c>
      <c r="U78">
        <v>0.82562408748214999</v>
      </c>
      <c r="V78">
        <v>1.268701521277773</v>
      </c>
      <c r="W78">
        <v>2.5850823788571158</v>
      </c>
      <c r="X78">
        <v>4.5454674869255383E-2</v>
      </c>
      <c r="Y78">
        <v>3.9234812061551279E-2</v>
      </c>
      <c r="Z78">
        <v>0.67562962552092798</v>
      </c>
      <c r="AA78">
        <v>0.59829328247245794</v>
      </c>
      <c r="AB78">
        <v>2.7021186380174682E-3</v>
      </c>
      <c r="AC78">
        <v>0.79830551444883979</v>
      </c>
      <c r="AD78">
        <v>0.96579592325159558</v>
      </c>
      <c r="AE78">
        <v>0.36763801082241598</v>
      </c>
      <c r="AF78">
        <v>0.2356969959937496</v>
      </c>
      <c r="AG78">
        <v>2.3306050692188678</v>
      </c>
      <c r="AH78">
        <v>36.099188008464843</v>
      </c>
      <c r="AI78">
        <v>0.61092097486405239</v>
      </c>
      <c r="AJ78">
        <v>3.0799665999755379</v>
      </c>
      <c r="AK78">
        <v>1.7086352056380061</v>
      </c>
      <c r="AL78">
        <v>7.9702479556107244</v>
      </c>
      <c r="AM78">
        <v>5.3054118604702082E-4</v>
      </c>
      <c r="AN78">
        <v>0.15491325817008891</v>
      </c>
    </row>
    <row r="79" spans="1:40" x14ac:dyDescent="0.45">
      <c r="A79" s="1" t="s">
        <v>131</v>
      </c>
      <c r="B79">
        <v>1.161412130981528</v>
      </c>
      <c r="C79">
        <v>0.1068508818751395</v>
      </c>
      <c r="D79">
        <v>3.7066812172623503E-2</v>
      </c>
      <c r="E79">
        <v>3.1928409275935231E-2</v>
      </c>
      <c r="F79">
        <v>0.56279596503466944</v>
      </c>
      <c r="G79">
        <v>0.15697719621531711</v>
      </c>
      <c r="H79">
        <v>26.587610282223132</v>
      </c>
      <c r="I79">
        <v>28.16753702780623</v>
      </c>
      <c r="J79">
        <v>9.1926065800312262E-2</v>
      </c>
      <c r="K79">
        <v>0.20777600943192021</v>
      </c>
      <c r="L79">
        <v>1.0980535785284831</v>
      </c>
      <c r="M79">
        <v>0.50794000772769377</v>
      </c>
      <c r="N79">
        <v>0.1384234728217526</v>
      </c>
      <c r="O79">
        <v>0.13710979971968551</v>
      </c>
      <c r="P79">
        <v>9.2792598663704984E-2</v>
      </c>
      <c r="Q79">
        <v>7.2941240344695582E-2</v>
      </c>
      <c r="R79">
        <v>4.2329912611995812E-2</v>
      </c>
      <c r="S79">
        <v>0.28488854987954348</v>
      </c>
      <c r="T79">
        <v>0.10487592093204651</v>
      </c>
      <c r="U79">
        <v>0.74537975875049634</v>
      </c>
      <c r="V79">
        <v>0.6893509396577383</v>
      </c>
      <c r="W79">
        <v>1.439667731148174</v>
      </c>
      <c r="X79">
        <v>2.2799207477894611E-2</v>
      </c>
      <c r="Y79">
        <v>2.830631540657224E-2</v>
      </c>
      <c r="Z79">
        <v>0.33155137706655841</v>
      </c>
      <c r="AA79">
        <v>0.34985239009000951</v>
      </c>
      <c r="AB79">
        <v>2.532928172414808E-3</v>
      </c>
      <c r="AC79">
        <v>0.50124122361876067</v>
      </c>
      <c r="AD79">
        <v>0.35445900493491311</v>
      </c>
      <c r="AE79">
        <v>0.130364934331165</v>
      </c>
      <c r="AF79">
        <v>0.11295890679833689</v>
      </c>
      <c r="AG79">
        <v>2.7516422932094828</v>
      </c>
      <c r="AH79">
        <v>3.7674715432759038</v>
      </c>
      <c r="AI79">
        <v>0.50604261273756457</v>
      </c>
      <c r="AJ79">
        <v>2.5160607209588099</v>
      </c>
      <c r="AK79">
        <v>1.467563196879595</v>
      </c>
      <c r="AL79">
        <v>6.913936203421029</v>
      </c>
      <c r="AM79">
        <v>1.5297562757353399E-3</v>
      </c>
      <c r="AN79">
        <v>7.9656188199469527E-2</v>
      </c>
    </row>
    <row r="80" spans="1:40" x14ac:dyDescent="0.45">
      <c r="A80" s="1" t="s">
        <v>132</v>
      </c>
      <c r="B80">
        <v>1.942988501686311E-12</v>
      </c>
      <c r="C80">
        <v>-2.540867355170505E-14</v>
      </c>
      <c r="D80">
        <v>-1.275885404728167E-13</v>
      </c>
      <c r="E80">
        <v>-3.2737452276219668E-13</v>
      </c>
      <c r="F80">
        <v>-2.275393113759188E-12</v>
      </c>
      <c r="G80">
        <v>-7.8815119336776098E-13</v>
      </c>
      <c r="H80">
        <v>3.252241661876553E-12</v>
      </c>
      <c r="I80">
        <v>3.1431593145422549E-12</v>
      </c>
      <c r="J80">
        <v>-3.6708491925118441E-13</v>
      </c>
      <c r="K80">
        <v>-5.4100030453821019E-14</v>
      </c>
      <c r="L80">
        <v>-4.9123490224179279E-12</v>
      </c>
      <c r="M80">
        <v>-1.9904543804553931E-13</v>
      </c>
      <c r="N80">
        <v>4.8798830665548688E-13</v>
      </c>
      <c r="O80">
        <v>-1.772323468496283E-12</v>
      </c>
      <c r="P80">
        <v>-3.033310074139952E-13</v>
      </c>
      <c r="Q80">
        <v>1.594626453093494E-13</v>
      </c>
      <c r="R80">
        <v>-4.0925978997357571E-12</v>
      </c>
      <c r="S80">
        <v>-1.6765380240254E-12</v>
      </c>
      <c r="T80">
        <v>-2.5445566686665983E-13</v>
      </c>
      <c r="U80">
        <v>-9.946506820315E-12</v>
      </c>
      <c r="V80">
        <v>-2.079565090462802E-12</v>
      </c>
      <c r="W80">
        <v>5.4086666604077578E-13</v>
      </c>
      <c r="X80">
        <v>8.9530628962275414E-14</v>
      </c>
      <c r="Y80">
        <v>-2.280037370820078E-13</v>
      </c>
      <c r="Z80">
        <v>-2.4096780835601379E-12</v>
      </c>
      <c r="AA80">
        <v>-2.85179453120229E-12</v>
      </c>
      <c r="AB80">
        <v>-2.7075857434120311E-14</v>
      </c>
      <c r="AC80">
        <v>-2.968041750977514E-12</v>
      </c>
      <c r="AD80">
        <v>6.753308759636174E-12</v>
      </c>
      <c r="AE80">
        <v>1.3339629635174629E-13</v>
      </c>
      <c r="AF80">
        <v>1.5905703667506722E-11</v>
      </c>
      <c r="AG80">
        <v>6.1669346967682362E-12</v>
      </c>
      <c r="AH80">
        <v>-2.588465440651736E-11</v>
      </c>
      <c r="AI80">
        <v>1.3924871106068641E-10</v>
      </c>
      <c r="AJ80">
        <v>1.6879223872790941E-10</v>
      </c>
      <c r="AK80">
        <v>1.2008591433022839E-10</v>
      </c>
      <c r="AL80">
        <v>-9.4633109360421113E-12</v>
      </c>
      <c r="AM80">
        <v>-6.0936735538944679E-15</v>
      </c>
      <c r="AN80">
        <v>1.571011376561482E-13</v>
      </c>
    </row>
    <row r="81" spans="1:40" x14ac:dyDescent="0.45">
      <c r="A81" s="1" t="s">
        <v>133</v>
      </c>
      <c r="B81">
        <v>4.1220523670261203E-2</v>
      </c>
      <c r="C81">
        <v>3.8075457695141259E-3</v>
      </c>
      <c r="D81">
        <v>1.144158042950672E-3</v>
      </c>
      <c r="E81">
        <v>1.133750129004945E-3</v>
      </c>
      <c r="F81">
        <v>1.7452294930617281E-2</v>
      </c>
      <c r="G81">
        <v>4.6054687415923628E-3</v>
      </c>
      <c r="H81">
        <v>9.0072507253188334</v>
      </c>
      <c r="I81">
        <v>9.5540517629829171</v>
      </c>
      <c r="J81">
        <v>4.1993389193055522E-3</v>
      </c>
      <c r="K81">
        <v>1.1886026612058219E-2</v>
      </c>
      <c r="L81">
        <v>3.6972202225341533E-2</v>
      </c>
      <c r="M81">
        <v>1.5698150441410059E-2</v>
      </c>
      <c r="N81">
        <v>4.1791343557736477E-3</v>
      </c>
      <c r="O81">
        <v>4.3260849655185974E-3</v>
      </c>
      <c r="P81">
        <v>3.1528475776722992E-3</v>
      </c>
      <c r="Q81">
        <v>2.505131965878558E-3</v>
      </c>
      <c r="R81">
        <v>1.451837834751881E-3</v>
      </c>
      <c r="S81">
        <v>9.0480240271661964E-3</v>
      </c>
      <c r="T81">
        <v>8.64468152573954E-3</v>
      </c>
      <c r="U81">
        <v>2.5922439791821791E-2</v>
      </c>
      <c r="V81">
        <v>3.7839721544713427E-2</v>
      </c>
      <c r="W81">
        <v>9.2399001033380987E-2</v>
      </c>
      <c r="X81">
        <v>1.46607587652003E-3</v>
      </c>
      <c r="Y81">
        <v>8.9595116720986919E-4</v>
      </c>
      <c r="Z81">
        <v>2.3509414586963959E-2</v>
      </c>
      <c r="AA81">
        <v>1.26846742880075E-2</v>
      </c>
      <c r="AB81">
        <v>9.9158094016487224E-5</v>
      </c>
      <c r="AC81">
        <v>1.8262860878908771E-2</v>
      </c>
      <c r="AD81">
        <v>2.654204278253058E-2</v>
      </c>
      <c r="AE81">
        <v>6.9305565650759062E-3</v>
      </c>
      <c r="AF81">
        <v>9.5975108293634964E-3</v>
      </c>
      <c r="AG81">
        <v>0.14372196091570719</v>
      </c>
      <c r="AH81">
        <v>0.28346311197314999</v>
      </c>
      <c r="AI81">
        <v>6.0769124281684288E-2</v>
      </c>
      <c r="AJ81">
        <v>0.14710178651434311</v>
      </c>
      <c r="AK81">
        <v>8.4926207125667813E-2</v>
      </c>
      <c r="AL81">
        <v>0.94369593221899906</v>
      </c>
      <c r="AM81">
        <v>4.7817741428391128E-5</v>
      </c>
      <c r="AN81">
        <v>4.8827449892431879E-3</v>
      </c>
    </row>
    <row r="82" spans="1:40" x14ac:dyDescent="0.45">
      <c r="A82" s="1" t="s">
        <v>134</v>
      </c>
      <c r="B82">
        <v>0.65502050079416563</v>
      </c>
      <c r="C82">
        <v>7.3346864449703647E-2</v>
      </c>
      <c r="D82">
        <v>2.2037422566300448E-2</v>
      </c>
      <c r="E82">
        <v>2.8973840945263198E-2</v>
      </c>
      <c r="F82">
        <v>0.34884958190657228</v>
      </c>
      <c r="G82">
        <v>0.1076594774659746</v>
      </c>
      <c r="H82">
        <v>0.4913567568637125</v>
      </c>
      <c r="I82">
        <v>0.4943948068573063</v>
      </c>
      <c r="J82">
        <v>6.3636751976024863E-2</v>
      </c>
      <c r="K82">
        <v>0.1093524783512763</v>
      </c>
      <c r="L82">
        <v>0.27531992423167051</v>
      </c>
      <c r="M82">
        <v>0.26544641113761691</v>
      </c>
      <c r="N82">
        <v>8.0043838762713926E-2</v>
      </c>
      <c r="O82">
        <v>0.10213180650692751</v>
      </c>
      <c r="P82">
        <v>5.444390354731693E-2</v>
      </c>
      <c r="Q82">
        <v>5.0197595671979511E-2</v>
      </c>
      <c r="R82">
        <v>3.9514997106036211E-2</v>
      </c>
      <c r="S82">
        <v>0.18389445300817631</v>
      </c>
      <c r="T82">
        <v>0.115712965807359</v>
      </c>
      <c r="U82">
        <v>0.55764845253243833</v>
      </c>
      <c r="V82">
        <v>0.70389189086240034</v>
      </c>
      <c r="W82">
        <v>1.5033751598162779</v>
      </c>
      <c r="X82">
        <v>2.0814896968526991E-2</v>
      </c>
      <c r="Y82">
        <v>2.406771776720382E-2</v>
      </c>
      <c r="Z82">
        <v>0.31675861900959779</v>
      </c>
      <c r="AA82">
        <v>0.36654737228885198</v>
      </c>
      <c r="AB82">
        <v>1.8910288040470511E-3</v>
      </c>
      <c r="AC82">
        <v>0.98133617187385558</v>
      </c>
      <c r="AD82">
        <v>1.0950875254948971</v>
      </c>
      <c r="AE82">
        <v>0.85999459672081824</v>
      </c>
      <c r="AF82">
        <v>0.35823385984496631</v>
      </c>
      <c r="AG82">
        <v>1.4197790813350819</v>
      </c>
      <c r="AH82">
        <v>3.9182857588959168</v>
      </c>
      <c r="AI82">
        <v>0.75695167739615021</v>
      </c>
      <c r="AJ82">
        <v>1.764513509222795</v>
      </c>
      <c r="AK82">
        <v>1.310901647089471</v>
      </c>
      <c r="AL82">
        <v>6.6912443233557983</v>
      </c>
      <c r="AM82">
        <v>3.9747771562891141E-4</v>
      </c>
      <c r="AN82">
        <v>0.19748787981670129</v>
      </c>
    </row>
    <row r="83" spans="1:40" x14ac:dyDescent="0.45">
      <c r="A83" s="1" t="s">
        <v>135</v>
      </c>
      <c r="B83">
        <v>0.50543541130901903</v>
      </c>
      <c r="C83">
        <v>5.6577381910416988E-2</v>
      </c>
      <c r="D83">
        <v>1.4482303316791839E-2</v>
      </c>
      <c r="E83">
        <v>2.4476752913064798E-2</v>
      </c>
      <c r="F83">
        <v>0.2292077817470482</v>
      </c>
      <c r="G83">
        <v>6.7385324454691337E-2</v>
      </c>
      <c r="H83">
        <v>0.46861625471187568</v>
      </c>
      <c r="I83">
        <v>0.47559113484039223</v>
      </c>
      <c r="J83">
        <v>5.2616474023289887E-2</v>
      </c>
      <c r="K83">
        <v>0.1045777570588777</v>
      </c>
      <c r="L83">
        <v>0.23760686660784189</v>
      </c>
      <c r="M83">
        <v>0.17375204313688911</v>
      </c>
      <c r="N83">
        <v>5.1539066611446187E-2</v>
      </c>
      <c r="O83">
        <v>6.6743404675250695E-2</v>
      </c>
      <c r="P83">
        <v>3.7684944405091222E-2</v>
      </c>
      <c r="Q83">
        <v>3.4038890396512082E-2</v>
      </c>
      <c r="R83">
        <v>3.1909156397622561E-2</v>
      </c>
      <c r="S83">
        <v>0.1205169305854721</v>
      </c>
      <c r="T83">
        <v>0.10531373231164361</v>
      </c>
      <c r="U83">
        <v>0.39852694788721638</v>
      </c>
      <c r="V83">
        <v>0.65255950355200154</v>
      </c>
      <c r="W83">
        <v>1.4301574944732469</v>
      </c>
      <c r="X83">
        <v>1.8164497767804311E-2</v>
      </c>
      <c r="Y83">
        <v>1.608399649734495E-2</v>
      </c>
      <c r="Z83">
        <v>0.28719696971727082</v>
      </c>
      <c r="AA83">
        <v>0.27346726429691182</v>
      </c>
      <c r="AB83">
        <v>1.4585607955684299E-3</v>
      </c>
      <c r="AC83">
        <v>0.91518563253101315</v>
      </c>
      <c r="AD83">
        <v>1.0344575525759989</v>
      </c>
      <c r="AE83">
        <v>0.87876373758364279</v>
      </c>
      <c r="AF83">
        <v>0.35380516853852928</v>
      </c>
      <c r="AG83">
        <v>1.2651226334934671</v>
      </c>
      <c r="AH83">
        <v>3.6347403326114058</v>
      </c>
      <c r="AI83">
        <v>0.66952362138252375</v>
      </c>
      <c r="AJ83">
        <v>1.470440446566474</v>
      </c>
      <c r="AK83">
        <v>1.167263639326438</v>
      </c>
      <c r="AL83">
        <v>6.0321339009087103</v>
      </c>
      <c r="AM83">
        <v>3.674250907080537E-4</v>
      </c>
      <c r="AN83">
        <v>0.19765915510050089</v>
      </c>
    </row>
    <row r="84" spans="1:40" x14ac:dyDescent="0.45">
      <c r="A84" s="1" t="s">
        <v>136</v>
      </c>
      <c r="B84">
        <v>1.209946779935162</v>
      </c>
      <c r="C84">
        <v>0.13545940091848599</v>
      </c>
      <c r="D84">
        <v>3.7322654164811807E-2</v>
      </c>
      <c r="E84">
        <v>5.6364175264248709E-2</v>
      </c>
      <c r="F84">
        <v>0.59075215763974986</v>
      </c>
      <c r="G84">
        <v>0.17781722726365631</v>
      </c>
      <c r="H84">
        <v>1.0276767161834519</v>
      </c>
      <c r="I84">
        <v>1.039501836729557</v>
      </c>
      <c r="J84">
        <v>0.1222617925663617</v>
      </c>
      <c r="K84">
        <v>0.22909566273304419</v>
      </c>
      <c r="L84">
        <v>0.5423283904311752</v>
      </c>
      <c r="M84">
        <v>0.44863375655252102</v>
      </c>
      <c r="N84">
        <v>0.1341358927359324</v>
      </c>
      <c r="O84">
        <v>0.17246839167014241</v>
      </c>
      <c r="P84">
        <v>9.4763968854817332E-2</v>
      </c>
      <c r="Q84">
        <v>8.6424497541984127E-2</v>
      </c>
      <c r="R84">
        <v>7.4894427040133299E-2</v>
      </c>
      <c r="S84">
        <v>0.31099781128713011</v>
      </c>
      <c r="T84">
        <v>0.2352468041979982</v>
      </c>
      <c r="U84">
        <v>0.98744988117926213</v>
      </c>
      <c r="V84">
        <v>1.4470299259268691</v>
      </c>
      <c r="W84">
        <v>3.139437629186614</v>
      </c>
      <c r="X84">
        <v>4.1270862511037162E-2</v>
      </c>
      <c r="Y84">
        <v>4.1120023461837629E-2</v>
      </c>
      <c r="Z84">
        <v>0.64250844560825371</v>
      </c>
      <c r="AA84">
        <v>0.66450615515493494</v>
      </c>
      <c r="AB84">
        <v>3.4922568862144009E-3</v>
      </c>
      <c r="AC84">
        <v>2.0246532399684378</v>
      </c>
      <c r="AD84">
        <v>2.2770363484218432</v>
      </c>
      <c r="AE84">
        <v>1.877274560531875</v>
      </c>
      <c r="AF84">
        <v>0.76555268599882165</v>
      </c>
      <c r="AG84">
        <v>2.8501317023053159</v>
      </c>
      <c r="AH84">
        <v>8.0579931284116455</v>
      </c>
      <c r="AI84">
        <v>1.512867468010342</v>
      </c>
      <c r="AJ84">
        <v>3.405488012272277</v>
      </c>
      <c r="AK84">
        <v>2.6304367860104731</v>
      </c>
      <c r="AL84">
        <v>13.52593151235455</v>
      </c>
      <c r="AM84">
        <v>8.1568689026260532E-4</v>
      </c>
      <c r="AN84">
        <v>0.42554112745251549</v>
      </c>
    </row>
    <row r="85" spans="1:40" x14ac:dyDescent="0.45">
      <c r="A85" s="1" t="s">
        <v>137</v>
      </c>
      <c r="B85">
        <v>1.206527722950393</v>
      </c>
      <c r="C85">
        <v>0.1350674151379504</v>
      </c>
      <c r="D85">
        <v>3.6024905617851578E-2</v>
      </c>
      <c r="E85">
        <v>5.7206742228085868E-2</v>
      </c>
      <c r="F85">
        <v>0.57018775795349608</v>
      </c>
      <c r="G85">
        <v>0.16989954152746839</v>
      </c>
      <c r="H85">
        <v>1.0670611646513299</v>
      </c>
      <c r="I85">
        <v>1.0810415761151599</v>
      </c>
      <c r="J85">
        <v>0.1235764081257355</v>
      </c>
      <c r="K85">
        <v>0.23799495625796921</v>
      </c>
      <c r="L85">
        <v>0.55268843642260912</v>
      </c>
      <c r="M85">
        <v>0.4326780463771856</v>
      </c>
      <c r="N85">
        <v>0.12892372246289471</v>
      </c>
      <c r="O85">
        <v>0.16627846091699999</v>
      </c>
      <c r="P85">
        <v>9.2451571655895431E-2</v>
      </c>
      <c r="Q85">
        <v>8.3961035857999133E-2</v>
      </c>
      <c r="R85">
        <v>7.5353060782222286E-2</v>
      </c>
      <c r="S85">
        <v>0.30001255041309111</v>
      </c>
      <c r="T85">
        <v>0.24215678733006729</v>
      </c>
      <c r="U85">
        <v>0.96964175659760254</v>
      </c>
      <c r="V85">
        <v>1.494656151297348</v>
      </c>
      <c r="W85">
        <v>3.258233261955378</v>
      </c>
      <c r="X85">
        <v>4.214825987075E-2</v>
      </c>
      <c r="Y85">
        <v>3.9828111277386349E-2</v>
      </c>
      <c r="Z85">
        <v>0.66091112849633493</v>
      </c>
      <c r="AA85">
        <v>0.65819827119091479</v>
      </c>
      <c r="AB85">
        <v>3.4820957473690132E-3</v>
      </c>
      <c r="AC85">
        <v>2.093590569697005</v>
      </c>
      <c r="AD85">
        <v>2.360148144275779</v>
      </c>
      <c r="AE85">
        <v>1.97366884682812</v>
      </c>
      <c r="AF85">
        <v>0.79996382978792868</v>
      </c>
      <c r="AG85">
        <v>2.9222287035439942</v>
      </c>
      <c r="AH85">
        <v>8.3241415773655447</v>
      </c>
      <c r="AI85">
        <v>1.5489739578310959</v>
      </c>
      <c r="AJ85">
        <v>3.4473296945842749</v>
      </c>
      <c r="AK85">
        <v>2.696610357570802</v>
      </c>
      <c r="AL85">
        <v>13.898427040759531</v>
      </c>
      <c r="AM85">
        <v>8.4208094753980849E-4</v>
      </c>
      <c r="AN85">
        <v>0.44573639811819532</v>
      </c>
    </row>
    <row r="86" spans="1:40" x14ac:dyDescent="0.45">
      <c r="A86" s="1" t="s">
        <v>138</v>
      </c>
      <c r="B86">
        <v>1.288780362521698</v>
      </c>
      <c r="C86">
        <v>0.15789355838109231</v>
      </c>
      <c r="D86">
        <v>4.7428271805529339E-2</v>
      </c>
      <c r="E86">
        <v>7.6476152096687733E-2</v>
      </c>
      <c r="F86">
        <v>0.40989068680322333</v>
      </c>
      <c r="G86">
        <v>0.1286459121533145</v>
      </c>
      <c r="H86">
        <v>0.64115830952576869</v>
      </c>
      <c r="I86">
        <v>0.49458460083363393</v>
      </c>
      <c r="J86">
        <v>0.2257606365615355</v>
      </c>
      <c r="K86">
        <v>0.19760456829229769</v>
      </c>
      <c r="L86">
        <v>0.77304723159496791</v>
      </c>
      <c r="M86">
        <v>0.49873083002420893</v>
      </c>
      <c r="N86">
        <v>0.20368165365766011</v>
      </c>
      <c r="O86">
        <v>0.25427073386796062</v>
      </c>
      <c r="P86">
        <v>0.1207276103879803</v>
      </c>
      <c r="Q86">
        <v>0.13734993181145069</v>
      </c>
      <c r="R86">
        <v>0.2045468186320161</v>
      </c>
      <c r="S86">
        <v>1.540953406346341</v>
      </c>
      <c r="T86">
        <v>0.63993539731610039</v>
      </c>
      <c r="U86">
        <v>1.8635180845961079</v>
      </c>
      <c r="V86">
        <v>1.0069082031665451</v>
      </c>
      <c r="W86">
        <v>1.4735045282279331</v>
      </c>
      <c r="X86">
        <v>2.8639347992915811E-2</v>
      </c>
      <c r="Y86">
        <v>0.1266023013353734</v>
      </c>
      <c r="Z86">
        <v>0.44180728283230453</v>
      </c>
      <c r="AA86">
        <v>1.525684936167935</v>
      </c>
      <c r="AB86">
        <v>3.9880549680676568E-3</v>
      </c>
      <c r="AC86">
        <v>0.93887014119493073</v>
      </c>
      <c r="AD86">
        <v>1.228208085465659</v>
      </c>
      <c r="AE86">
        <v>0.42870082884808441</v>
      </c>
      <c r="AF86">
        <v>0.79541645135522998</v>
      </c>
      <c r="AG86">
        <v>1.1851023672194549</v>
      </c>
      <c r="AH86">
        <v>3.9779283124328439</v>
      </c>
      <c r="AI86">
        <v>10.586220576880869</v>
      </c>
      <c r="AJ86">
        <v>10.574648495486221</v>
      </c>
      <c r="AK86">
        <v>5.291646723027724</v>
      </c>
      <c r="AL86">
        <v>33.448681055509958</v>
      </c>
      <c r="AM86">
        <v>9.619697748543684E-4</v>
      </c>
      <c r="AN86">
        <v>0.26480931247160411</v>
      </c>
    </row>
    <row r="87" spans="1:40" x14ac:dyDescent="0.45">
      <c r="A87" s="1" t="s">
        <v>139</v>
      </c>
      <c r="B87">
        <v>0.66997033137104567</v>
      </c>
      <c r="C87">
        <v>7.5045484859217859E-2</v>
      </c>
      <c r="D87">
        <v>2.5725356124561422E-2</v>
      </c>
      <c r="E87">
        <v>2.695889184776885E-2</v>
      </c>
      <c r="F87">
        <v>0.40728620493827811</v>
      </c>
      <c r="G87">
        <v>0.12992501193577499</v>
      </c>
      <c r="H87">
        <v>0.38960540404396921</v>
      </c>
      <c r="I87">
        <v>0.38686606669090512</v>
      </c>
      <c r="J87">
        <v>6.0654505719254979E-2</v>
      </c>
      <c r="K87">
        <v>8.63461066118828E-2</v>
      </c>
      <c r="L87">
        <v>0.2498349086365266</v>
      </c>
      <c r="M87">
        <v>0.31074101169328661</v>
      </c>
      <c r="N87">
        <v>9.4781534148010993E-2</v>
      </c>
      <c r="O87">
        <v>0.1196961769064626</v>
      </c>
      <c r="P87">
        <v>6.1148311750288273E-2</v>
      </c>
      <c r="Q87">
        <v>5.7271580625222071E-2</v>
      </c>
      <c r="R87">
        <v>3.8626363474555697E-2</v>
      </c>
      <c r="S87">
        <v>0.215089071231964</v>
      </c>
      <c r="T87">
        <v>9.811940678488483E-2</v>
      </c>
      <c r="U87">
        <v>0.61049320002150043</v>
      </c>
      <c r="V87">
        <v>0.5818094110678047</v>
      </c>
      <c r="W87">
        <v>1.1966483911405781</v>
      </c>
      <c r="X87">
        <v>1.8634622689681479E-2</v>
      </c>
      <c r="Y87">
        <v>2.775773415505314E-2</v>
      </c>
      <c r="Z87">
        <v>0.26997873511009279</v>
      </c>
      <c r="AA87">
        <v>0.38674752247331112</v>
      </c>
      <c r="AB87">
        <v>1.934970641652301E-3</v>
      </c>
      <c r="AC87">
        <v>0.80429699687809053</v>
      </c>
      <c r="AD87">
        <v>0.88087493578678444</v>
      </c>
      <c r="AE87">
        <v>0.60795227856420342</v>
      </c>
      <c r="AF87">
        <v>0.26870811593784422</v>
      </c>
      <c r="AG87">
        <v>1.23807501541803</v>
      </c>
      <c r="AH87">
        <v>3.2359215300619701</v>
      </c>
      <c r="AI87">
        <v>0.66635607982811584</v>
      </c>
      <c r="AJ87">
        <v>1.6673068410129781</v>
      </c>
      <c r="AK87">
        <v>1.1441943598539199</v>
      </c>
      <c r="AL87">
        <v>5.746806747684805</v>
      </c>
      <c r="AM87">
        <v>3.2988538195707792E-4</v>
      </c>
      <c r="AN87">
        <v>0.14483505258050389</v>
      </c>
    </row>
    <row r="88" spans="1:40" x14ac:dyDescent="0.45">
      <c r="A88" s="1" t="s">
        <v>140</v>
      </c>
      <c r="B88">
        <v>0.4380130935076903</v>
      </c>
      <c r="C88">
        <v>4.903353683260353E-2</v>
      </c>
      <c r="D88">
        <v>1.2973701534097101E-2</v>
      </c>
      <c r="E88">
        <v>2.0856036440885E-2</v>
      </c>
      <c r="F88">
        <v>0.20534043060322241</v>
      </c>
      <c r="G88">
        <v>6.1028878108024383E-2</v>
      </c>
      <c r="H88">
        <v>0.39109308520173941</v>
      </c>
      <c r="I88">
        <v>0.3963605675785431</v>
      </c>
      <c r="J88">
        <v>4.5008391063090437E-2</v>
      </c>
      <c r="K88">
        <v>8.7238605301903846E-2</v>
      </c>
      <c r="L88">
        <v>0.2016895753532755</v>
      </c>
      <c r="M88">
        <v>0.15578867347493769</v>
      </c>
      <c r="N88">
        <v>4.6379790023087952E-2</v>
      </c>
      <c r="O88">
        <v>5.986460258565432E-2</v>
      </c>
      <c r="P88">
        <v>3.3383813479339192E-2</v>
      </c>
      <c r="Q88">
        <v>3.0286116500550291E-2</v>
      </c>
      <c r="R88">
        <v>2.7414704962255159E-2</v>
      </c>
      <c r="S88">
        <v>0.1080284023646607</v>
      </c>
      <c r="T88">
        <v>8.8576436694475583E-2</v>
      </c>
      <c r="U88">
        <v>0.35069692602072727</v>
      </c>
      <c r="V88">
        <v>0.54715282023549072</v>
      </c>
      <c r="W88">
        <v>1.194060738230557</v>
      </c>
      <c r="X88">
        <v>1.538857772864066E-2</v>
      </c>
      <c r="Y88">
        <v>1.4355856376594299E-2</v>
      </c>
      <c r="Z88">
        <v>0.24170901224731209</v>
      </c>
      <c r="AA88">
        <v>0.23856091568268351</v>
      </c>
      <c r="AB88">
        <v>1.2641006933650019E-3</v>
      </c>
      <c r="AC88">
        <v>0.76660121244416679</v>
      </c>
      <c r="AD88">
        <v>0.86467782187084141</v>
      </c>
      <c r="AE88">
        <v>0.72543847013146756</v>
      </c>
      <c r="AF88">
        <v>0.29362563410330778</v>
      </c>
      <c r="AG88">
        <v>1.0679087751362539</v>
      </c>
      <c r="AH88">
        <v>3.04732024309574</v>
      </c>
      <c r="AI88">
        <v>0.56587745870369344</v>
      </c>
      <c r="AJ88">
        <v>1.25602179502315</v>
      </c>
      <c r="AK88">
        <v>0.98542682966092976</v>
      </c>
      <c r="AL88">
        <v>5.081676433245093</v>
      </c>
      <c r="AM88">
        <v>3.0822449280385248E-4</v>
      </c>
      <c r="AN88">
        <v>0.1636963375209802</v>
      </c>
    </row>
    <row r="89" spans="1:40" x14ac:dyDescent="0.45">
      <c r="A89" s="1" t="s">
        <v>141</v>
      </c>
      <c r="B89">
        <v>9.4358970964870933E-2</v>
      </c>
      <c r="C89">
        <v>1.054969522241034E-2</v>
      </c>
      <c r="D89">
        <v>1.0652625541189399E-3</v>
      </c>
      <c r="E89">
        <v>5.9462418556686164E-3</v>
      </c>
      <c r="F89">
        <v>1.6825149690296599E-2</v>
      </c>
      <c r="G89">
        <v>2.390192155796526E-3</v>
      </c>
      <c r="H89">
        <v>0.14559740804467131</v>
      </c>
      <c r="I89">
        <v>0.14990722504085549</v>
      </c>
      <c r="J89">
        <v>1.210417680277402E-2</v>
      </c>
      <c r="K89">
        <v>3.2642353359085753E-2</v>
      </c>
      <c r="L89">
        <v>6.0701033021430477E-2</v>
      </c>
      <c r="M89">
        <v>1.225352523927362E-2</v>
      </c>
      <c r="N89">
        <v>2.9801353490448491E-3</v>
      </c>
      <c r="O89">
        <v>4.623837653173115E-3</v>
      </c>
      <c r="P89">
        <v>4.2256673427318696E-3</v>
      </c>
      <c r="Q89">
        <v>3.305017002386191E-3</v>
      </c>
      <c r="R89">
        <v>6.8781466684158573E-3</v>
      </c>
      <c r="S89">
        <v>8.6109970569813888E-3</v>
      </c>
      <c r="T89">
        <v>3.0069956907134869E-2</v>
      </c>
      <c r="U89">
        <v>5.3763160660915577E-2</v>
      </c>
      <c r="V89">
        <v>0.19289163579165541</v>
      </c>
      <c r="W89">
        <v>0.44243204505913619</v>
      </c>
      <c r="X89">
        <v>4.7570701695967971E-3</v>
      </c>
      <c r="Y89">
        <v>1.3870462600194409E-3</v>
      </c>
      <c r="Z89">
        <v>8.1400020039165299E-2</v>
      </c>
      <c r="AA89">
        <v>4.4965373452232497E-2</v>
      </c>
      <c r="AB89">
        <v>2.7189421186384841E-4</v>
      </c>
      <c r="AC89">
        <v>0.2734493125160038</v>
      </c>
      <c r="AD89">
        <v>0.31617438861380881</v>
      </c>
      <c r="AE89">
        <v>0.30380840593301228</v>
      </c>
      <c r="AF89">
        <v>0.11631139037683599</v>
      </c>
      <c r="AG89">
        <v>0.34632595874559008</v>
      </c>
      <c r="AH89">
        <v>1.0755918348215641</v>
      </c>
      <c r="AI89">
        <v>0.18048405160648351</v>
      </c>
      <c r="AJ89">
        <v>0.34523656319181661</v>
      </c>
      <c r="AK89">
        <v>0.3190638129889028</v>
      </c>
      <c r="AL89">
        <v>1.690531042450615</v>
      </c>
      <c r="AM89">
        <v>1.080317924281094E-4</v>
      </c>
      <c r="AN89">
        <v>6.6305169517236806E-2</v>
      </c>
    </row>
    <row r="90" spans="1:40" x14ac:dyDescent="0.45">
      <c r="A90" s="1" t="s">
        <v>142</v>
      </c>
      <c r="B90">
        <v>2.4734630078691779</v>
      </c>
      <c r="C90">
        <v>0.24841390996232471</v>
      </c>
      <c r="D90">
        <v>6.0133897888467867E-2</v>
      </c>
      <c r="E90">
        <v>3.7894470064925287E-2</v>
      </c>
      <c r="F90">
        <v>1.3475361584916159</v>
      </c>
      <c r="G90">
        <v>0.22349402094775681</v>
      </c>
      <c r="H90">
        <v>2.1155351269022789</v>
      </c>
      <c r="I90">
        <v>2.1912946277704082</v>
      </c>
      <c r="J90">
        <v>0.6327509180342743</v>
      </c>
      <c r="K90">
        <v>1.4779231596909621</v>
      </c>
      <c r="L90">
        <v>1.206058232691263</v>
      </c>
      <c r="M90">
        <v>0.71579174104163956</v>
      </c>
      <c r="N90">
        <v>0.1960605128448564</v>
      </c>
      <c r="O90">
        <v>0.25284556286367871</v>
      </c>
      <c r="P90">
        <v>0.24366673527034219</v>
      </c>
      <c r="Q90">
        <v>0.1949743007875975</v>
      </c>
      <c r="R90">
        <v>0.380997600444411</v>
      </c>
      <c r="S90">
        <v>0.4133908159387053</v>
      </c>
      <c r="T90">
        <v>0.38810457908872992</v>
      </c>
      <c r="U90">
        <v>26.878787584039561</v>
      </c>
      <c r="V90">
        <v>18.143874130804569</v>
      </c>
      <c r="W90">
        <v>23.246735592792621</v>
      </c>
      <c r="X90">
        <v>6.6767939194692302E-2</v>
      </c>
      <c r="Y90">
        <v>5.2684370319357687E-2</v>
      </c>
      <c r="Z90">
        <v>1.048459908946537</v>
      </c>
      <c r="AA90">
        <v>0.76069653572042117</v>
      </c>
      <c r="AB90">
        <v>8.8852408657106377E-3</v>
      </c>
      <c r="AC90">
        <v>0.99856399597180623</v>
      </c>
      <c r="AD90">
        <v>7.5402700485260201</v>
      </c>
      <c r="AE90">
        <v>0.43636920840227128</v>
      </c>
      <c r="AF90">
        <v>1.2751665177072891</v>
      </c>
      <c r="AG90">
        <v>3.0448954515693072</v>
      </c>
      <c r="AH90">
        <v>6.9709870688850808</v>
      </c>
      <c r="AI90">
        <v>1.543817748977002</v>
      </c>
      <c r="AJ90">
        <v>4.4042770734155274</v>
      </c>
      <c r="AK90">
        <v>4.9249233550630338</v>
      </c>
      <c r="AL90">
        <v>36.497403606373339</v>
      </c>
      <c r="AM90">
        <v>1.2425899087983919E-3</v>
      </c>
      <c r="AN90">
        <v>0.72033017023176704</v>
      </c>
    </row>
    <row r="91" spans="1:40" x14ac:dyDescent="0.45">
      <c r="A91" s="1" t="s">
        <v>143</v>
      </c>
      <c r="B91">
        <v>0.95659701128862362</v>
      </c>
      <c r="C91">
        <v>0.1071412289350811</v>
      </c>
      <c r="D91">
        <v>3.5408549982189383E-2</v>
      </c>
      <c r="E91">
        <v>3.9603808857814088E-2</v>
      </c>
      <c r="F91">
        <v>0.56057064233405673</v>
      </c>
      <c r="G91">
        <v>0.1772836574131621</v>
      </c>
      <c r="H91">
        <v>0.60319793939777877</v>
      </c>
      <c r="I91">
        <v>0.60171464199970681</v>
      </c>
      <c r="J91">
        <v>8.8445303805671865E-2</v>
      </c>
      <c r="K91">
        <v>0.13387703934260209</v>
      </c>
      <c r="L91">
        <v>0.36991195674663391</v>
      </c>
      <c r="M91">
        <v>0.42738851488558588</v>
      </c>
      <c r="N91">
        <v>0.1299694615288815</v>
      </c>
      <c r="O91">
        <v>0.16457859462796551</v>
      </c>
      <c r="P91">
        <v>8.5040641737235897E-2</v>
      </c>
      <c r="Q91">
        <v>7.9311646406697744E-2</v>
      </c>
      <c r="R91">
        <v>5.5895038681618422E-2</v>
      </c>
      <c r="S91">
        <v>0.29589715143600881</v>
      </c>
      <c r="T91">
        <v>0.14849968573908279</v>
      </c>
      <c r="U91">
        <v>0.85501478126981623</v>
      </c>
      <c r="V91">
        <v>0.88808800665826626</v>
      </c>
      <c r="W91">
        <v>1.850222484784982</v>
      </c>
      <c r="X91">
        <v>2.7709576126062209E-2</v>
      </c>
      <c r="Y91">
        <v>3.832879798881722E-2</v>
      </c>
      <c r="Z91">
        <v>0.40790963599485508</v>
      </c>
      <c r="AA91">
        <v>0.54729138660425369</v>
      </c>
      <c r="AB91">
        <v>2.7624649484175728E-3</v>
      </c>
      <c r="AC91">
        <v>1.2312118154321929</v>
      </c>
      <c r="AD91">
        <v>1.3570665421537469</v>
      </c>
      <c r="AE91">
        <v>0.98086356304597766</v>
      </c>
      <c r="AF91">
        <v>0.42423969041193649</v>
      </c>
      <c r="AG91">
        <v>1.8566614668301089</v>
      </c>
      <c r="AH91">
        <v>4.940817585877868</v>
      </c>
      <c r="AI91">
        <v>0.99623269708742856</v>
      </c>
      <c r="AJ91">
        <v>2.4377051844756341</v>
      </c>
      <c r="AK91">
        <v>1.7153571123234459</v>
      </c>
      <c r="AL91">
        <v>8.6610233603504945</v>
      </c>
      <c r="AM91">
        <v>5.028534263624545E-4</v>
      </c>
      <c r="AN91">
        <v>0.23053541692557489</v>
      </c>
    </row>
    <row r="92" spans="1:40" x14ac:dyDescent="0.45">
      <c r="A92" s="1" t="s">
        <v>144</v>
      </c>
      <c r="B92">
        <v>0.43615580556106281</v>
      </c>
      <c r="C92">
        <v>4.8853417775466763E-2</v>
      </c>
      <c r="D92">
        <v>1.651863484336873E-2</v>
      </c>
      <c r="E92">
        <v>1.774267220338805E-2</v>
      </c>
      <c r="F92">
        <v>0.26152095259942371</v>
      </c>
      <c r="G92">
        <v>8.3159385841992506E-2</v>
      </c>
      <c r="H92">
        <v>0.26175016923196842</v>
      </c>
      <c r="I92">
        <v>0.26038679654519631</v>
      </c>
      <c r="J92">
        <v>3.9805077913244551E-2</v>
      </c>
      <c r="K92">
        <v>5.804373756666794E-2</v>
      </c>
      <c r="L92">
        <v>0.1649263120737868</v>
      </c>
      <c r="M92">
        <v>0.19947652769569121</v>
      </c>
      <c r="N92">
        <v>6.0776148704879809E-2</v>
      </c>
      <c r="O92">
        <v>7.682894802934119E-2</v>
      </c>
      <c r="P92">
        <v>3.9415708995716489E-2</v>
      </c>
      <c r="Q92">
        <v>3.6858420350689508E-2</v>
      </c>
      <c r="R92">
        <v>2.527466545885413E-2</v>
      </c>
      <c r="S92">
        <v>0.13808546002568281</v>
      </c>
      <c r="T92">
        <v>6.5329883191180035E-2</v>
      </c>
      <c r="U92">
        <v>0.39455420652548728</v>
      </c>
      <c r="V92">
        <v>0.3886852053746771</v>
      </c>
      <c r="W92">
        <v>0.80352329145151213</v>
      </c>
      <c r="X92">
        <v>1.232200888023879E-2</v>
      </c>
      <c r="Y92">
        <v>1.7844907244465531E-2</v>
      </c>
      <c r="Z92">
        <v>0.179637591135136</v>
      </c>
      <c r="AA92">
        <v>0.25092556406215499</v>
      </c>
      <c r="AB92">
        <v>1.2596245032912531E-3</v>
      </c>
      <c r="AC92">
        <v>0.53792856670305866</v>
      </c>
      <c r="AD92">
        <v>0.59063794981664086</v>
      </c>
      <c r="AE92">
        <v>0.4152950354934235</v>
      </c>
      <c r="AF92">
        <v>0.18194873764193439</v>
      </c>
      <c r="AG92">
        <v>0.82137520409205067</v>
      </c>
      <c r="AH92">
        <v>2.1620457603153689</v>
      </c>
      <c r="AI92">
        <v>0.44155108653820102</v>
      </c>
      <c r="AJ92">
        <v>1.095304291859623</v>
      </c>
      <c r="AK92">
        <v>0.75900250695530724</v>
      </c>
      <c r="AL92">
        <v>3.8200212160215079</v>
      </c>
      <c r="AM92">
        <v>2.2026451367896619E-4</v>
      </c>
      <c r="AN92">
        <v>9.8394410240950789E-2</v>
      </c>
    </row>
    <row r="93" spans="1:40" x14ac:dyDescent="0.45">
      <c r="A93" s="1" t="s">
        <v>145</v>
      </c>
      <c r="B93">
        <v>0.34656434325789381</v>
      </c>
      <c r="C93">
        <v>3.8776957395636427E-2</v>
      </c>
      <c r="D93">
        <v>7.7634118363329478E-3</v>
      </c>
      <c r="E93">
        <v>1.8603741493706479E-2</v>
      </c>
      <c r="F93">
        <v>0.1228239554112901</v>
      </c>
      <c r="G93">
        <v>3.2728732172757208E-2</v>
      </c>
      <c r="H93">
        <v>0.3981693168943356</v>
      </c>
      <c r="I93">
        <v>0.40692936008080077</v>
      </c>
      <c r="J93">
        <v>3.909470107807142E-2</v>
      </c>
      <c r="K93">
        <v>8.9055532879493249E-2</v>
      </c>
      <c r="L93">
        <v>0.1845334267035241</v>
      </c>
      <c r="M93">
        <v>9.2444914725128696E-2</v>
      </c>
      <c r="N93">
        <v>2.6555776847589498E-2</v>
      </c>
      <c r="O93">
        <v>3.5400971034112882E-2</v>
      </c>
      <c r="P93">
        <v>2.2123934029513449E-2</v>
      </c>
      <c r="Q93">
        <v>1.9306570677450761E-2</v>
      </c>
      <c r="R93">
        <v>2.3097389149238361E-2</v>
      </c>
      <c r="S93">
        <v>6.4268947609042282E-2</v>
      </c>
      <c r="T93">
        <v>8.5976580039394748E-2</v>
      </c>
      <c r="U93">
        <v>0.24596800509964931</v>
      </c>
      <c r="V93">
        <v>0.54142589659868623</v>
      </c>
      <c r="W93">
        <v>1.21263273690674</v>
      </c>
      <c r="X93">
        <v>1.426137538176997E-2</v>
      </c>
      <c r="Y93">
        <v>8.8917596954607159E-3</v>
      </c>
      <c r="Z93">
        <v>0.23366648096923151</v>
      </c>
      <c r="AA93">
        <v>0.17945873443092011</v>
      </c>
      <c r="AB93">
        <v>9.9956642014561894E-4</v>
      </c>
      <c r="AC93">
        <v>0.76319704878837347</v>
      </c>
      <c r="AD93">
        <v>0.87203417731153499</v>
      </c>
      <c r="AE93">
        <v>0.78736425699687718</v>
      </c>
      <c r="AF93">
        <v>0.3090621495616207</v>
      </c>
      <c r="AG93">
        <v>1.013121222957764</v>
      </c>
      <c r="AH93">
        <v>3.017302852711488</v>
      </c>
      <c r="AI93">
        <v>0.53246100706975941</v>
      </c>
      <c r="AJ93">
        <v>1.1017713180537321</v>
      </c>
      <c r="AK93">
        <v>0.93412890019439043</v>
      </c>
      <c r="AL93">
        <v>4.8824798247960093</v>
      </c>
      <c r="AM93">
        <v>3.0408896371788159E-4</v>
      </c>
      <c r="AN93">
        <v>0.17441613383914659</v>
      </c>
    </row>
    <row r="94" spans="1:40" x14ac:dyDescent="0.45">
      <c r="A94" s="1" t="s">
        <v>146</v>
      </c>
      <c r="B94">
        <v>0.76625967539455675</v>
      </c>
      <c r="C94">
        <v>8.5731815768440717E-2</v>
      </c>
      <c r="D94">
        <v>1.655650310809351E-2</v>
      </c>
      <c r="E94">
        <v>4.1644522345199123E-2</v>
      </c>
      <c r="F94">
        <v>0.26192195171493038</v>
      </c>
      <c r="G94">
        <v>6.8579111621162939E-2</v>
      </c>
      <c r="H94">
        <v>0.9019428895632402</v>
      </c>
      <c r="I94">
        <v>0.9224285953096647</v>
      </c>
      <c r="J94">
        <v>8.728635577066915E-2</v>
      </c>
      <c r="K94">
        <v>0.20177585810821791</v>
      </c>
      <c r="L94">
        <v>0.41407643286505819</v>
      </c>
      <c r="M94">
        <v>0.19690064599209309</v>
      </c>
      <c r="N94">
        <v>5.6248478774379621E-2</v>
      </c>
      <c r="O94">
        <v>7.5361597315623294E-2</v>
      </c>
      <c r="P94">
        <v>4.7872838461673693E-2</v>
      </c>
      <c r="Q94">
        <v>4.1554470012612817E-2</v>
      </c>
      <c r="R94">
        <v>5.1410822590165627E-2</v>
      </c>
      <c r="S94">
        <v>0.13694147814745911</v>
      </c>
      <c r="T94">
        <v>0.19396178189916391</v>
      </c>
      <c r="U94">
        <v>0.53617447365534043</v>
      </c>
      <c r="V94">
        <v>1.2234969965955309</v>
      </c>
      <c r="W94">
        <v>2.7463120538715668</v>
      </c>
      <c r="X94">
        <v>3.2039485436223113E-2</v>
      </c>
      <c r="Y94">
        <v>1.905975512581895E-2</v>
      </c>
      <c r="Z94">
        <v>0.52695984751782632</v>
      </c>
      <c r="AA94">
        <v>0.39452521599863971</v>
      </c>
      <c r="AB94">
        <v>2.2099089901121052E-3</v>
      </c>
      <c r="AC94">
        <v>1.7255469262960921</v>
      </c>
      <c r="AD94">
        <v>1.9737862288108119</v>
      </c>
      <c r="AE94">
        <v>1.7927823212038949</v>
      </c>
      <c r="AF94">
        <v>0.70200902921811748</v>
      </c>
      <c r="AG94">
        <v>2.2809367724522351</v>
      </c>
      <c r="AH94">
        <v>6.8187702042299216</v>
      </c>
      <c r="AI94">
        <v>1.197890833207337</v>
      </c>
      <c r="AJ94">
        <v>2.46230250639465</v>
      </c>
      <c r="AK94">
        <v>2.1029432626699651</v>
      </c>
      <c r="AL94">
        <v>11.00487335181708</v>
      </c>
      <c r="AM94">
        <v>6.8699367070955539E-4</v>
      </c>
      <c r="AN94">
        <v>0.39655831953345899</v>
      </c>
    </row>
    <row r="95" spans="1:40" x14ac:dyDescent="0.45">
      <c r="A95" s="1" t="s">
        <v>147</v>
      </c>
      <c r="B95">
        <v>1.13597299718872</v>
      </c>
      <c r="C95">
        <v>0.1271569350593309</v>
      </c>
      <c r="D95">
        <v>3.235434554010936E-2</v>
      </c>
      <c r="E95">
        <v>5.5175546102538713E-2</v>
      </c>
      <c r="F95">
        <v>0.51206000912826399</v>
      </c>
      <c r="G95">
        <v>0.15023772901165511</v>
      </c>
      <c r="H95">
        <v>1.0601317336407139</v>
      </c>
      <c r="I95">
        <v>1.076165525416648</v>
      </c>
      <c r="J95">
        <v>0.11852751958384319</v>
      </c>
      <c r="K95">
        <v>0.2365999463380343</v>
      </c>
      <c r="L95">
        <v>0.53596802612748795</v>
      </c>
      <c r="M95">
        <v>0.3881099533411681</v>
      </c>
      <c r="N95">
        <v>0.11504498201058989</v>
      </c>
      <c r="O95">
        <v>0.14907486560866709</v>
      </c>
      <c r="P95">
        <v>8.4363320352379173E-2</v>
      </c>
      <c r="Q95">
        <v>7.6140228068647134E-2</v>
      </c>
      <c r="R95">
        <v>7.1825793076348302E-2</v>
      </c>
      <c r="S95">
        <v>0.26921196943835601</v>
      </c>
      <c r="T95">
        <v>0.23793183078281641</v>
      </c>
      <c r="U95">
        <v>0.89324072741354077</v>
      </c>
      <c r="V95">
        <v>1.475087117026157</v>
      </c>
      <c r="W95">
        <v>3.2351604065856878</v>
      </c>
      <c r="X95">
        <v>4.0987388482729509E-2</v>
      </c>
      <c r="Y95">
        <v>3.5956880040606327E-2</v>
      </c>
      <c r="Z95">
        <v>0.64878295553151666</v>
      </c>
      <c r="AA95">
        <v>0.61389749445794273</v>
      </c>
      <c r="AB95">
        <v>3.2780874915083499E-3</v>
      </c>
      <c r="AC95">
        <v>2.0690920717632091</v>
      </c>
      <c r="AD95">
        <v>2.339590111824764</v>
      </c>
      <c r="AE95">
        <v>1.9916520131965669</v>
      </c>
      <c r="AF95">
        <v>0.80115852925046227</v>
      </c>
      <c r="AG95">
        <v>2.8564777547634059</v>
      </c>
      <c r="AH95">
        <v>8.2163403717913344</v>
      </c>
      <c r="AI95">
        <v>1.5113621814676621</v>
      </c>
      <c r="AJ95">
        <v>3.3132448092190221</v>
      </c>
      <c r="AK95">
        <v>2.6354689423727859</v>
      </c>
      <c r="AL95">
        <v>13.624418083073021</v>
      </c>
      <c r="AM95">
        <v>8.3048257989619455E-4</v>
      </c>
      <c r="AN95">
        <v>0.44773823071217173</v>
      </c>
    </row>
    <row r="96" spans="1:40" x14ac:dyDescent="0.45">
      <c r="A96" s="1" t="s">
        <v>148</v>
      </c>
      <c r="B96">
        <v>5.6427534658375142</v>
      </c>
      <c r="C96">
        <v>0.43427248150452408</v>
      </c>
      <c r="D96">
        <v>3.8506892632466053E-2</v>
      </c>
      <c r="E96">
        <v>0.1972939145738048</v>
      </c>
      <c r="F96">
        <v>0.55837482377666148</v>
      </c>
      <c r="G96">
        <v>4.7047877513696768E-2</v>
      </c>
      <c r="H96">
        <v>25.955042784034148</v>
      </c>
      <c r="I96">
        <v>9.4022826156419317</v>
      </c>
      <c r="J96">
        <v>0.27534909732952018</v>
      </c>
      <c r="K96">
        <v>0.78951306635589091</v>
      </c>
      <c r="L96">
        <v>6.7130668232425146</v>
      </c>
      <c r="M96">
        <v>0.44050574236560619</v>
      </c>
      <c r="N96">
        <v>0.16318582799766379</v>
      </c>
      <c r="O96">
        <v>0.12946472115141719</v>
      </c>
      <c r="P96">
        <v>0.23063536168570581</v>
      </c>
      <c r="Q96">
        <v>0.1115318682911581</v>
      </c>
      <c r="R96">
        <v>0.15648094811594301</v>
      </c>
      <c r="S96">
        <v>7.1159886660078451</v>
      </c>
      <c r="T96">
        <v>0.33102449621901481</v>
      </c>
      <c r="U96">
        <v>0.92289536905645364</v>
      </c>
      <c r="V96">
        <v>14.600930872906501</v>
      </c>
      <c r="W96">
        <v>15.886261793448829</v>
      </c>
      <c r="X96">
        <v>7.0705483681038656E-2</v>
      </c>
      <c r="Y96">
        <v>4.2076692650683527E-2</v>
      </c>
      <c r="Z96">
        <v>1.2143267188151701</v>
      </c>
      <c r="AA96">
        <v>0.62341091475790222</v>
      </c>
      <c r="AB96">
        <v>3.9869865177129997E-3</v>
      </c>
      <c r="AC96">
        <v>1.613916063088952</v>
      </c>
      <c r="AD96">
        <v>1.858283460946007</v>
      </c>
      <c r="AE96">
        <v>1.161380497350772</v>
      </c>
      <c r="AF96">
        <v>0.64305554094956907</v>
      </c>
      <c r="AG96">
        <v>4.5635887683727621</v>
      </c>
      <c r="AH96">
        <v>15.04969008802389</v>
      </c>
      <c r="AI96">
        <v>1.310059847287548</v>
      </c>
      <c r="AJ96">
        <v>586.88618311479752</v>
      </c>
      <c r="AK96">
        <v>273.54372175614742</v>
      </c>
      <c r="AL96">
        <v>35.941783452874247</v>
      </c>
      <c r="AM96">
        <v>1.345902861015581E-3</v>
      </c>
      <c r="AN96">
        <v>0.50878401193703371</v>
      </c>
    </row>
    <row r="97" spans="1:40" x14ac:dyDescent="0.45">
      <c r="A97" s="1" t="s">
        <v>149</v>
      </c>
      <c r="B97">
        <v>0.39593104312559618</v>
      </c>
      <c r="C97">
        <v>4.4031424384478747E-2</v>
      </c>
      <c r="D97">
        <v>7.329428733384981E-3</v>
      </c>
      <c r="E97">
        <v>4.1347770635467088E-2</v>
      </c>
      <c r="F97">
        <v>0.14109184269648181</v>
      </c>
      <c r="G97">
        <v>2.2586647673269952E-2</v>
      </c>
      <c r="H97">
        <v>0.84762864572860486</v>
      </c>
      <c r="I97">
        <v>0.71819576415818731</v>
      </c>
      <c r="J97">
        <v>3.9583718782724091E-2</v>
      </c>
      <c r="K97">
        <v>0.18605936993316349</v>
      </c>
      <c r="L97">
        <v>0.29370646104402509</v>
      </c>
      <c r="M97">
        <v>9.8582947539837124E-2</v>
      </c>
      <c r="N97">
        <v>2.6106778279995791E-2</v>
      </c>
      <c r="O97">
        <v>3.8206744579964813E-2</v>
      </c>
      <c r="P97">
        <v>2.900508510102685E-2</v>
      </c>
      <c r="Q97">
        <v>2.4552173874869951E-2</v>
      </c>
      <c r="R97">
        <v>2.6043802451223171E-2</v>
      </c>
      <c r="S97">
        <v>0.13741452505472279</v>
      </c>
      <c r="T97">
        <v>0.30191752900468621</v>
      </c>
      <c r="U97">
        <v>0.24063308349661899</v>
      </c>
      <c r="V97">
        <v>1.1875973890993421</v>
      </c>
      <c r="W97">
        <v>1.9695373722761269</v>
      </c>
      <c r="X97">
        <v>5.5194565361188143E-2</v>
      </c>
      <c r="Y97">
        <v>9.1418861682249636E-3</v>
      </c>
      <c r="Z97">
        <v>0.95055869055593001</v>
      </c>
      <c r="AA97">
        <v>0.20891904180777701</v>
      </c>
      <c r="AB97">
        <v>1.683582718704393E-3</v>
      </c>
      <c r="AC97">
        <v>0.35180417298660233</v>
      </c>
      <c r="AD97">
        <v>0.9128399676708252</v>
      </c>
      <c r="AE97">
        <v>0.30628103761963582</v>
      </c>
      <c r="AF97">
        <v>141.9551169998355</v>
      </c>
      <c r="AG97">
        <v>1.6956186243558751</v>
      </c>
      <c r="AH97">
        <v>6.7953061293812169</v>
      </c>
      <c r="AI97">
        <v>104.45485773993239</v>
      </c>
      <c r="AJ97">
        <v>21.727749722911199</v>
      </c>
      <c r="AK97">
        <v>203.04681516307409</v>
      </c>
      <c r="AL97">
        <v>4.1963100830397977</v>
      </c>
      <c r="AM97">
        <v>2.9621834450193398E-4</v>
      </c>
      <c r="AN97">
        <v>0.19159773169241431</v>
      </c>
    </row>
    <row r="98" spans="1:40" x14ac:dyDescent="0.45">
      <c r="A98" s="1" t="s">
        <v>150</v>
      </c>
      <c r="B98">
        <v>4.467766820220849E-2</v>
      </c>
      <c r="C98">
        <v>5.0269515240466654E-3</v>
      </c>
      <c r="D98">
        <v>7.1385440828402615E-4</v>
      </c>
      <c r="E98">
        <v>2.629107666647007E-3</v>
      </c>
      <c r="F98">
        <v>3.2424610974940912E-2</v>
      </c>
      <c r="G98">
        <v>7.5157564577896172E-3</v>
      </c>
      <c r="H98">
        <v>7.4839596744712564E-2</v>
      </c>
      <c r="I98">
        <v>7.3698002308829336E-2</v>
      </c>
      <c r="J98">
        <v>4.1445113617129712E-3</v>
      </c>
      <c r="K98">
        <v>1.9281040885366502E-2</v>
      </c>
      <c r="L98">
        <v>3.8055140403737017E-2</v>
      </c>
      <c r="M98">
        <v>1.9311696490772089E-2</v>
      </c>
      <c r="N98">
        <v>4.8292371971562394E-3</v>
      </c>
      <c r="O98">
        <v>7.5657830812303813E-3</v>
      </c>
      <c r="P98">
        <v>5.2309762548779313E-3</v>
      </c>
      <c r="Q98">
        <v>3.9894707906352866E-3</v>
      </c>
      <c r="R98">
        <v>2.9691162932625591E-3</v>
      </c>
      <c r="S98">
        <v>1.1755188235494639E-2</v>
      </c>
      <c r="T98">
        <v>49.150398936940348</v>
      </c>
      <c r="U98">
        <v>2.0444271854554559E-2</v>
      </c>
      <c r="V98">
        <v>9.9664323387101739E-2</v>
      </c>
      <c r="W98">
        <v>0.15056826098539239</v>
      </c>
      <c r="X98">
        <v>1.782141173537667E-3</v>
      </c>
      <c r="Y98">
        <v>1.9592674606618041E-3</v>
      </c>
      <c r="Z98">
        <v>3.0453004275142002E-2</v>
      </c>
      <c r="AA98">
        <v>2.8275289969330202E-2</v>
      </c>
      <c r="AB98">
        <v>1.582655263559259E-4</v>
      </c>
      <c r="AC98">
        <v>6.0660701463485983E-2</v>
      </c>
      <c r="AD98">
        <v>0.2130851925652372</v>
      </c>
      <c r="AE98">
        <v>4.7343311421824207E-2</v>
      </c>
      <c r="AF98">
        <v>0.1063534626243767</v>
      </c>
      <c r="AG98">
        <v>0.25128694840851962</v>
      </c>
      <c r="AH98">
        <v>43.112399048788532</v>
      </c>
      <c r="AI98">
        <v>17.450875706449541</v>
      </c>
      <c r="AJ98">
        <v>225.35540750121311</v>
      </c>
      <c r="AK98">
        <v>59.630096623071488</v>
      </c>
      <c r="AL98">
        <v>0.45152760777127648</v>
      </c>
      <c r="AM98">
        <v>3.2498396554460113E-5</v>
      </c>
      <c r="AN98">
        <v>1.6216364134529419E-2</v>
      </c>
    </row>
    <row r="99" spans="1:40" x14ac:dyDescent="0.45">
      <c r="A99" s="1" t="s">
        <v>151</v>
      </c>
      <c r="B99">
        <v>6.9936761454676102E-2</v>
      </c>
      <c r="C99">
        <v>7.1214058856584328E-3</v>
      </c>
      <c r="D99">
        <v>2.011074504656258E-3</v>
      </c>
      <c r="E99">
        <v>3.0100601839908661E-3</v>
      </c>
      <c r="F99">
        <v>0.11482216076895491</v>
      </c>
      <c r="G99">
        <v>3.6603672606237037E-2</v>
      </c>
      <c r="H99">
        <v>4.8827634678795508E-2</v>
      </c>
      <c r="I99">
        <v>4.715484425320645E-2</v>
      </c>
      <c r="J99">
        <v>7.0857258772917906E-3</v>
      </c>
      <c r="K99">
        <v>1.165373445420113E-2</v>
      </c>
      <c r="L99">
        <v>6.1048922146891317E-2</v>
      </c>
      <c r="M99">
        <v>8.5340656852166838E-2</v>
      </c>
      <c r="N99">
        <v>2.1481595784796241E-2</v>
      </c>
      <c r="O99">
        <v>3.158663330487977E-2</v>
      </c>
      <c r="P99">
        <v>2.0131162098100699E-2</v>
      </c>
      <c r="Q99">
        <v>1.423674222399207E-2</v>
      </c>
      <c r="R99">
        <v>4.982546787128614E-3</v>
      </c>
      <c r="S99">
        <v>4.1510283331861859E-2</v>
      </c>
      <c r="T99">
        <v>24.599869467582959</v>
      </c>
      <c r="U99">
        <v>4.1787765339625832E-2</v>
      </c>
      <c r="V99">
        <v>6.618974900989498E-2</v>
      </c>
      <c r="W99">
        <v>0.1191256561841449</v>
      </c>
      <c r="X99">
        <v>1.3561243053203699E-3</v>
      </c>
      <c r="Y99">
        <v>6.4573652407539546E-3</v>
      </c>
      <c r="Z99">
        <v>2.195207391623339E-2</v>
      </c>
      <c r="AA99">
        <v>7.6289842387155846E-2</v>
      </c>
      <c r="AB99">
        <v>3.5123947455094633E-4</v>
      </c>
      <c r="AC99">
        <v>8.9912693107163377E-2</v>
      </c>
      <c r="AD99">
        <v>0.11551468277484871</v>
      </c>
      <c r="AE99">
        <v>3.0270369746412239E-2</v>
      </c>
      <c r="AF99">
        <v>5.6975423882365962E-2</v>
      </c>
      <c r="AG99">
        <v>0.19176958633394839</v>
      </c>
      <c r="AH99">
        <v>21.426284303409599</v>
      </c>
      <c r="AI99">
        <v>10.199838075876849</v>
      </c>
      <c r="AJ99">
        <v>125.9032673366643</v>
      </c>
      <c r="AK99">
        <v>40.030386921103243</v>
      </c>
      <c r="AL99">
        <v>0.62618059669265769</v>
      </c>
      <c r="AM99">
        <v>3.2931959728517727E-5</v>
      </c>
      <c r="AN99">
        <v>1.031042183654178E-2</v>
      </c>
    </row>
    <row r="100" spans="1:40" x14ac:dyDescent="0.45">
      <c r="A100" s="1" t="s">
        <v>152</v>
      </c>
      <c r="B100">
        <v>4.3907803453877438E-2</v>
      </c>
      <c r="C100">
        <v>6.0789965573739609E-3</v>
      </c>
      <c r="D100">
        <v>3.9321589827535867E-3</v>
      </c>
      <c r="E100">
        <v>2.1984180482930182E-3</v>
      </c>
      <c r="F100">
        <v>4.6642255496598888E-2</v>
      </c>
      <c r="G100">
        <v>1.170357066305629E-2</v>
      </c>
      <c r="H100">
        <v>4.6230858352583337E-2</v>
      </c>
      <c r="I100">
        <v>4.5272691907443617E-2</v>
      </c>
      <c r="J100">
        <v>5.0635921996523081E-3</v>
      </c>
      <c r="K100">
        <v>9.2733836041111149E-3</v>
      </c>
      <c r="L100">
        <v>3.1214664011743481E-2</v>
      </c>
      <c r="M100">
        <v>3.3162866785422337E-2</v>
      </c>
      <c r="N100">
        <v>1.0103687389716049E-2</v>
      </c>
      <c r="O100">
        <v>9.1001117401536928E-3</v>
      </c>
      <c r="P100">
        <v>5.7070984568876864E-3</v>
      </c>
      <c r="Q100">
        <v>4.596518500071047E-3</v>
      </c>
      <c r="R100">
        <v>3.133222238501454E-3</v>
      </c>
      <c r="S100">
        <v>2.142082897246702E-2</v>
      </c>
      <c r="T100">
        <v>1.3967469807566579E-2</v>
      </c>
      <c r="U100">
        <v>3.8301508353360263E-2</v>
      </c>
      <c r="V100">
        <v>0.1202073623160647</v>
      </c>
      <c r="W100">
        <v>0.1142200928428872</v>
      </c>
      <c r="X100">
        <v>2.4385109783512261E-3</v>
      </c>
      <c r="Y100">
        <v>2.5545724417517369E-3</v>
      </c>
      <c r="Z100">
        <v>3.4356870625356153E-2</v>
      </c>
      <c r="AA100">
        <v>4.5727611463459397E-2</v>
      </c>
      <c r="AB100">
        <v>1.7286752568787539E-4</v>
      </c>
      <c r="AC100">
        <v>6.575966723946311E-2</v>
      </c>
      <c r="AD100">
        <v>15.727448449452501</v>
      </c>
      <c r="AE100">
        <v>3.1047580005024059E-2</v>
      </c>
      <c r="AF100">
        <v>3.5662402023515831E-2</v>
      </c>
      <c r="AG100">
        <v>0.25564757327856652</v>
      </c>
      <c r="AH100">
        <v>0.5732439841787752</v>
      </c>
      <c r="AI100">
        <v>1.6797772583453561</v>
      </c>
      <c r="AJ100">
        <v>0.4004067865819686</v>
      </c>
      <c r="AK100">
        <v>2.6168836132257791</v>
      </c>
      <c r="AL100">
        <v>0.75079511378062425</v>
      </c>
      <c r="AM100">
        <v>2.680975466624399E-5</v>
      </c>
      <c r="AN100">
        <v>0.31488157034534181</v>
      </c>
    </row>
    <row r="101" spans="1:40" x14ac:dyDescent="0.45">
      <c r="A101" s="1" t="s">
        <v>153</v>
      </c>
      <c r="B101">
        <v>3.8433629045604337E-2</v>
      </c>
      <c r="C101">
        <v>5.5515175675934399E-3</v>
      </c>
      <c r="D101">
        <v>4.0098226722273464E-3</v>
      </c>
      <c r="E101">
        <v>1.882068653728416E-3</v>
      </c>
      <c r="F101">
        <v>4.7265773826731937E-2</v>
      </c>
      <c r="G101">
        <v>1.204573929385017E-2</v>
      </c>
      <c r="H101">
        <v>3.0028439519814331E-2</v>
      </c>
      <c r="I101">
        <v>2.9061928601470909E-2</v>
      </c>
      <c r="J101">
        <v>4.4697891923422099E-3</v>
      </c>
      <c r="K101">
        <v>5.876779274059731E-3</v>
      </c>
      <c r="L101">
        <v>2.6917820171858439E-2</v>
      </c>
      <c r="M101">
        <v>3.3510811699661087E-2</v>
      </c>
      <c r="N101">
        <v>1.0258125217190059E-2</v>
      </c>
      <c r="O101">
        <v>9.1472431549551522E-3</v>
      </c>
      <c r="P101">
        <v>5.5388835866836128E-3</v>
      </c>
      <c r="Q101">
        <v>4.4946106226010588E-3</v>
      </c>
      <c r="R101">
        <v>2.833152693946457E-3</v>
      </c>
      <c r="S101">
        <v>2.1406982210185901E-2</v>
      </c>
      <c r="T101">
        <v>9.1145293764003429E-3</v>
      </c>
      <c r="U101">
        <v>3.6108582183011613E-2</v>
      </c>
      <c r="V101">
        <v>7.2610882020108417E-2</v>
      </c>
      <c r="W101">
        <v>8.3774780310215888E-2</v>
      </c>
      <c r="X101">
        <v>1.8872487560135721E-3</v>
      </c>
      <c r="Y101">
        <v>2.5662993525839201E-3</v>
      </c>
      <c r="Z101">
        <v>2.4576374053668741E-2</v>
      </c>
      <c r="AA101">
        <v>3.7336848517804028E-2</v>
      </c>
      <c r="AB101">
        <v>1.6013202326428051E-4</v>
      </c>
      <c r="AC101">
        <v>5.5126930360077327E-2</v>
      </c>
      <c r="AD101">
        <v>7.0941873753400211</v>
      </c>
      <c r="AE101">
        <v>1.8360616847067621E-2</v>
      </c>
      <c r="AF101">
        <v>1.9851845840001318E-2</v>
      </c>
      <c r="AG101">
        <v>0.18695075991786911</v>
      </c>
      <c r="AH101">
        <v>0.33540033310499751</v>
      </c>
      <c r="AI101">
        <v>0.85057416203169656</v>
      </c>
      <c r="AJ101">
        <v>0.34360338773354271</v>
      </c>
      <c r="AK101">
        <v>1.2562527064571121</v>
      </c>
      <c r="AL101">
        <v>0.47829201264692839</v>
      </c>
      <c r="AM101">
        <v>2.1274852380012059E-5</v>
      </c>
      <c r="AN101">
        <v>0.1405597411913809</v>
      </c>
    </row>
    <row r="102" spans="1:40" x14ac:dyDescent="0.45">
      <c r="A102" s="1" t="s">
        <v>154</v>
      </c>
      <c r="B102">
        <v>7.5466641735192602E-2</v>
      </c>
      <c r="C102">
        <v>1.087638169053467E-2</v>
      </c>
      <c r="D102">
        <v>7.8135209724539412E-3</v>
      </c>
      <c r="E102">
        <v>3.70001500354941E-3</v>
      </c>
      <c r="F102">
        <v>9.2128854376102826E-2</v>
      </c>
      <c r="G102">
        <v>2.346220205634978E-2</v>
      </c>
      <c r="H102">
        <v>6.0065364491734191E-2</v>
      </c>
      <c r="I102">
        <v>5.8181066566855393E-2</v>
      </c>
      <c r="J102">
        <v>8.7727268523930292E-3</v>
      </c>
      <c r="K102">
        <v>1.1776088447381551E-2</v>
      </c>
      <c r="L102">
        <v>5.2897493804268413E-2</v>
      </c>
      <c r="M102">
        <v>6.5326849304579881E-2</v>
      </c>
      <c r="N102">
        <v>1.9993024500652459E-2</v>
      </c>
      <c r="O102">
        <v>1.7836298537914162E-2</v>
      </c>
      <c r="P102">
        <v>1.0818517794010579E-2</v>
      </c>
      <c r="Q102">
        <v>8.7756504930184432E-3</v>
      </c>
      <c r="R102">
        <v>5.5534907382737793E-3</v>
      </c>
      <c r="S102">
        <v>4.175316356172501E-2</v>
      </c>
      <c r="T102">
        <v>1.8225625516783691E-2</v>
      </c>
      <c r="U102">
        <v>7.0628470728123977E-2</v>
      </c>
      <c r="V102">
        <v>0.14602072228656771</v>
      </c>
      <c r="W102">
        <v>0.1662085907396133</v>
      </c>
      <c r="X102">
        <v>3.7318416397779451E-3</v>
      </c>
      <c r="Y102">
        <v>5.0041904510145039E-3</v>
      </c>
      <c r="Z102">
        <v>4.8837867370257533E-2</v>
      </c>
      <c r="AA102">
        <v>7.3597206049069705E-2</v>
      </c>
      <c r="AB102">
        <v>3.1349700003854109E-4</v>
      </c>
      <c r="AC102">
        <v>0.1085020618278961</v>
      </c>
      <c r="AD102">
        <v>14.63476141814729</v>
      </c>
      <c r="AE102">
        <v>3.698351409325893E-2</v>
      </c>
      <c r="AF102">
        <v>4.0180839138205068E-2</v>
      </c>
      <c r="AG102">
        <v>0.37097888623958669</v>
      </c>
      <c r="AH102">
        <v>0.67615464989730945</v>
      </c>
      <c r="AI102">
        <v>1.735628229558807</v>
      </c>
      <c r="AJ102">
        <v>0.67541217563257094</v>
      </c>
      <c r="AK102">
        <v>2.5760015699343191</v>
      </c>
      <c r="AL102">
        <v>0.95805372627785912</v>
      </c>
      <c r="AM102">
        <v>4.2006015971823159E-5</v>
      </c>
      <c r="AN102">
        <v>0.29026609858608232</v>
      </c>
    </row>
    <row r="103" spans="1:40" x14ac:dyDescent="0.45">
      <c r="A103" s="1" t="s">
        <v>155</v>
      </c>
      <c r="B103">
        <v>6.2909692752667515E-2</v>
      </c>
      <c r="C103">
        <v>7.3747655163911349E-3</v>
      </c>
      <c r="D103">
        <v>2.3434478557804602E-3</v>
      </c>
      <c r="E103">
        <v>3.3946953057504212E-3</v>
      </c>
      <c r="F103">
        <v>2.9522293013987219E-2</v>
      </c>
      <c r="G103">
        <v>6.3317686356626716E-3</v>
      </c>
      <c r="H103">
        <v>0.12671934815717861</v>
      </c>
      <c r="I103">
        <v>0.1260870084751485</v>
      </c>
      <c r="J103">
        <v>7.0376965697491866E-3</v>
      </c>
      <c r="K103">
        <v>2.62677621683064E-2</v>
      </c>
      <c r="L103">
        <v>4.7070964823433092E-2</v>
      </c>
      <c r="M103">
        <v>2.154312003250862E-2</v>
      </c>
      <c r="N103">
        <v>6.2829119076199848E-3</v>
      </c>
      <c r="O103">
        <v>6.1916977437317016E-3</v>
      </c>
      <c r="P103">
        <v>5.0289939916499434E-3</v>
      </c>
      <c r="Q103">
        <v>3.8558489322736479E-3</v>
      </c>
      <c r="R103">
        <v>3.9644607996434586E-3</v>
      </c>
      <c r="S103">
        <v>1.5297719825014801E-2</v>
      </c>
      <c r="T103">
        <v>3.8040467604640353E-2</v>
      </c>
      <c r="U103">
        <v>3.991542541646264E-2</v>
      </c>
      <c r="V103">
        <v>0.36116960554609062</v>
      </c>
      <c r="W103">
        <v>0.25754251443955112</v>
      </c>
      <c r="X103">
        <v>4.9263414468141602E-3</v>
      </c>
      <c r="Y103">
        <v>1.74683874663476E-3</v>
      </c>
      <c r="Z103">
        <v>8.1075438132729716E-2</v>
      </c>
      <c r="AA103">
        <v>8.1101181095604491E-2</v>
      </c>
      <c r="AB103">
        <v>1.9659555470864209E-4</v>
      </c>
      <c r="AC103">
        <v>0.1083220545894924</v>
      </c>
      <c r="AD103">
        <v>61.193908103869177</v>
      </c>
      <c r="AE103">
        <v>9.5564536018358931E-2</v>
      </c>
      <c r="AF103">
        <v>0.11694100188403229</v>
      </c>
      <c r="AG103">
        <v>0.57964230651921222</v>
      </c>
      <c r="AH103">
        <v>1.785299909605504</v>
      </c>
      <c r="AI103">
        <v>5.9977189206595769</v>
      </c>
      <c r="AJ103">
        <v>0.61356983682294242</v>
      </c>
      <c r="AK103">
        <v>9.7425326792221547</v>
      </c>
      <c r="AL103">
        <v>2.112249862791256</v>
      </c>
      <c r="AM103">
        <v>5.1114987929239547E-5</v>
      </c>
      <c r="AN103">
        <v>1.233712812715873</v>
      </c>
    </row>
    <row r="104" spans="1:40" x14ac:dyDescent="0.45">
      <c r="A104" s="1" t="s">
        <v>156</v>
      </c>
      <c r="B104">
        <v>0.1190962872074007</v>
      </c>
      <c r="C104">
        <v>1.2781575881427851E-2</v>
      </c>
      <c r="D104">
        <v>1.9868989514383018E-3</v>
      </c>
      <c r="E104">
        <v>1.0730241122621611E-2</v>
      </c>
      <c r="F104">
        <v>4.3020642920584953E-2</v>
      </c>
      <c r="G104">
        <v>5.6322864649536878E-3</v>
      </c>
      <c r="H104">
        <v>0.1236375078549103</v>
      </c>
      <c r="I104">
        <v>0.121657045229914</v>
      </c>
      <c r="J104">
        <v>1.1251836521018131E-2</v>
      </c>
      <c r="K104">
        <v>2.6979107839453041E-2</v>
      </c>
      <c r="L104">
        <v>0.1602845129048342</v>
      </c>
      <c r="M104">
        <v>3.3142846072391548E-2</v>
      </c>
      <c r="N104">
        <v>1.0816910438537849E-2</v>
      </c>
      <c r="O104">
        <v>2.5829647510406839E-2</v>
      </c>
      <c r="P104">
        <v>1.016410147177645E-2</v>
      </c>
      <c r="Q104">
        <v>1.140739008803269E-2</v>
      </c>
      <c r="R104">
        <v>7.0945111490198073E-3</v>
      </c>
      <c r="S104">
        <v>3.042125855113147E-2</v>
      </c>
      <c r="T104">
        <v>9.4562993401358361E-2</v>
      </c>
      <c r="U104">
        <v>8.8713318741470634E-2</v>
      </c>
      <c r="V104">
        <v>4.0246454854991249</v>
      </c>
      <c r="W104">
        <v>0.40705768432468009</v>
      </c>
      <c r="X104">
        <v>1.092236431713633E-2</v>
      </c>
      <c r="Y104">
        <v>4.7122269249570171E-3</v>
      </c>
      <c r="Z104">
        <v>0.18589660619139989</v>
      </c>
      <c r="AA104">
        <v>0.12777822508580119</v>
      </c>
      <c r="AB104">
        <v>4.4102978888354378E-4</v>
      </c>
      <c r="AC104">
        <v>0.11736126077027639</v>
      </c>
      <c r="AD104">
        <v>2.0430665766552631</v>
      </c>
      <c r="AE104">
        <v>6.2942414003737984E-2</v>
      </c>
      <c r="AF104">
        <v>0.13873997350929471</v>
      </c>
      <c r="AG104">
        <v>0.49812516854812622</v>
      </c>
      <c r="AH104">
        <v>9.8941359518909984</v>
      </c>
      <c r="AI104">
        <v>24.16762381767068</v>
      </c>
      <c r="AJ104">
        <v>0.95264677380669127</v>
      </c>
      <c r="AK104">
        <v>0.8182902956710425</v>
      </c>
      <c r="AL104">
        <v>1.5070612648432851</v>
      </c>
      <c r="AM104">
        <v>7.3624735654316827E-5</v>
      </c>
      <c r="AN104">
        <v>6.4774990434704569E-2</v>
      </c>
    </row>
    <row r="105" spans="1:40" x14ac:dyDescent="0.45">
      <c r="A105" s="1" t="s">
        <v>157</v>
      </c>
      <c r="B105">
        <v>0.1622640214544829</v>
      </c>
      <c r="C105">
        <v>1.7941762896828421E-2</v>
      </c>
      <c r="D105">
        <v>6.1298888250256641E-3</v>
      </c>
      <c r="E105">
        <v>4.515385733503594E-3</v>
      </c>
      <c r="F105">
        <v>1.3938376173369429</v>
      </c>
      <c r="G105">
        <v>9.7919608786799117E-2</v>
      </c>
      <c r="H105">
        <v>8.5225203615590633E-2</v>
      </c>
      <c r="I105">
        <v>8.0540205211566865E-2</v>
      </c>
      <c r="J105">
        <v>1.8449409590993941E-2</v>
      </c>
      <c r="K105">
        <v>2.0905072620081951E-2</v>
      </c>
      <c r="L105">
        <v>9.9215282321041792E-2</v>
      </c>
      <c r="M105">
        <v>0.18734660097588479</v>
      </c>
      <c r="N105">
        <v>5.1732387541324337E-2</v>
      </c>
      <c r="O105">
        <v>0.1151465685765609</v>
      </c>
      <c r="P105">
        <v>3.4566454838109613E-2</v>
      </c>
      <c r="Q105">
        <v>2.5960237058638851E-2</v>
      </c>
      <c r="R105">
        <v>3.789009162500339E-2</v>
      </c>
      <c r="S105">
        <v>9.2368281567910229E-2</v>
      </c>
      <c r="T105">
        <v>4.6842867643267387E-2</v>
      </c>
      <c r="U105">
        <v>0.1645179971740337</v>
      </c>
      <c r="V105">
        <v>0.14059557575550991</v>
      </c>
      <c r="W105">
        <v>0.70045701888667711</v>
      </c>
      <c r="X105">
        <v>5.113719778413869E-3</v>
      </c>
      <c r="Y105">
        <v>1.1050783095197161E-2</v>
      </c>
      <c r="Z105">
        <v>7.6463032409608445E-2</v>
      </c>
      <c r="AA105">
        <v>0.1807200146755566</v>
      </c>
      <c r="AB105">
        <v>7.6945927995541769E-4</v>
      </c>
      <c r="AC105">
        <v>0.16878148251751021</v>
      </c>
      <c r="AD105">
        <v>0.13247646211074879</v>
      </c>
      <c r="AE105">
        <v>3.6914513683817277E-2</v>
      </c>
      <c r="AF105">
        <v>4.7179510158701622E-2</v>
      </c>
      <c r="AG105">
        <v>0.53025404243966334</v>
      </c>
      <c r="AH105">
        <v>13.3395900905231</v>
      </c>
      <c r="AI105">
        <v>0.26317817893433099</v>
      </c>
      <c r="AJ105">
        <v>0.71883359296468252</v>
      </c>
      <c r="AK105">
        <v>0.40339109710318882</v>
      </c>
      <c r="AL105">
        <v>1.1502688027824759</v>
      </c>
      <c r="AM105">
        <v>7.0763856810312641E-5</v>
      </c>
      <c r="AN105">
        <v>2.5823813437594021E-2</v>
      </c>
    </row>
    <row r="106" spans="1:40" x14ac:dyDescent="0.45">
      <c r="A106" s="1" t="s">
        <v>158</v>
      </c>
      <c r="B106">
        <v>0.30542552022847758</v>
      </c>
      <c r="C106">
        <v>3.3422898541710648E-2</v>
      </c>
      <c r="D106">
        <v>8.978945709942206E-3</v>
      </c>
      <c r="E106">
        <v>8.9088105715869528E-3</v>
      </c>
      <c r="F106">
        <v>11.194638652378281</v>
      </c>
      <c r="G106">
        <v>0.43370796187642568</v>
      </c>
      <c r="H106">
        <v>0.42694649500133358</v>
      </c>
      <c r="I106">
        <v>0.40789733212744023</v>
      </c>
      <c r="J106">
        <v>3.6793756116038967E-2</v>
      </c>
      <c r="K106">
        <v>0.1082995741254751</v>
      </c>
      <c r="L106">
        <v>0.26312987958377249</v>
      </c>
      <c r="M106">
        <v>0.43890778318105311</v>
      </c>
      <c r="N106">
        <v>7.1309534601986024E-2</v>
      </c>
      <c r="O106">
        <v>0.67935909482471446</v>
      </c>
      <c r="P106">
        <v>5.2144832792851793E-2</v>
      </c>
      <c r="Q106">
        <v>3.9137563197962993E-2</v>
      </c>
      <c r="R106">
        <v>0.26938900029920709</v>
      </c>
      <c r="S106">
        <v>0.14479158719731861</v>
      </c>
      <c r="T106">
        <v>0.27783984615795498</v>
      </c>
      <c r="U106">
        <v>0.33493696996985922</v>
      </c>
      <c r="V106">
        <v>0.37902390827623961</v>
      </c>
      <c r="W106">
        <v>1.7438944074955749</v>
      </c>
      <c r="X106">
        <v>2.1877301235365399E-2</v>
      </c>
      <c r="Y106">
        <v>1.94105104583704E-2</v>
      </c>
      <c r="Z106">
        <v>0.36169661305424522</v>
      </c>
      <c r="AA106">
        <v>0.71447012622509387</v>
      </c>
      <c r="AB106">
        <v>1.405554596983879E-3</v>
      </c>
      <c r="AC106">
        <v>0.41943234710765681</v>
      </c>
      <c r="AD106">
        <v>0.68849775138490721</v>
      </c>
      <c r="AE106">
        <v>0.12488024873222001</v>
      </c>
      <c r="AF106">
        <v>0.29862774009373022</v>
      </c>
      <c r="AG106">
        <v>1.667982437662759</v>
      </c>
      <c r="AH106">
        <v>121.69149184202639</v>
      </c>
      <c r="AI106">
        <v>0.69016026260077923</v>
      </c>
      <c r="AJ106">
        <v>3.0219244296750012</v>
      </c>
      <c r="AK106">
        <v>1.720677965665117</v>
      </c>
      <c r="AL106">
        <v>2.9246367434009342</v>
      </c>
      <c r="AM106">
        <v>1.6772620576841111E-4</v>
      </c>
      <c r="AN106">
        <v>0.171076188331475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3836.6576445900391</v>
      </c>
      <c r="C2">
        <v>177.60677574530649</v>
      </c>
      <c r="D2">
        <v>14.074759263157279</v>
      </c>
      <c r="E2">
        <v>59.1629231598356</v>
      </c>
      <c r="F2">
        <v>61.880360487607462</v>
      </c>
      <c r="G2">
        <v>5.8489496256602624</v>
      </c>
      <c r="H2">
        <v>447.67353281492512</v>
      </c>
      <c r="I2">
        <v>338.46977857454948</v>
      </c>
      <c r="J2">
        <v>133.10093913842971</v>
      </c>
      <c r="K2">
        <v>1478.244449043279</v>
      </c>
      <c r="L2">
        <v>11523.968957626141</v>
      </c>
      <c r="M2">
        <v>106.6360401040708</v>
      </c>
      <c r="N2">
        <v>25.75291254602125</v>
      </c>
      <c r="O2">
        <v>41.684785886243013</v>
      </c>
      <c r="P2">
        <v>176.96545849460659</v>
      </c>
      <c r="Q2">
        <v>90.917194009152439</v>
      </c>
      <c r="R2">
        <v>55.236600557847112</v>
      </c>
      <c r="S2">
        <v>51.590832617689522</v>
      </c>
      <c r="T2">
        <v>132.02214575311501</v>
      </c>
      <c r="U2">
        <v>253.0860084744981</v>
      </c>
      <c r="V2">
        <v>1050.908502926035</v>
      </c>
      <c r="W2">
        <v>10745.110282050469</v>
      </c>
      <c r="X2">
        <v>17.700751426794621</v>
      </c>
      <c r="Y2">
        <v>2.9810500783734541</v>
      </c>
      <c r="Z2">
        <v>362.69458194530432</v>
      </c>
      <c r="AA2">
        <v>156.40971351619191</v>
      </c>
      <c r="AB2">
        <v>221.55636356433311</v>
      </c>
      <c r="AC2">
        <v>493.17056858683372</v>
      </c>
      <c r="AD2">
        <v>586.95511648019226</v>
      </c>
      <c r="AE2">
        <v>121.7828582678125</v>
      </c>
      <c r="AF2">
        <v>381.0855487540403</v>
      </c>
      <c r="AG2">
        <v>1873.7180367333281</v>
      </c>
      <c r="AH2">
        <v>1989.4551970836781</v>
      </c>
      <c r="AI2">
        <v>475.66297920700418</v>
      </c>
      <c r="AJ2">
        <v>2619.1642544212468</v>
      </c>
      <c r="AK2">
        <v>3067.015115592159</v>
      </c>
      <c r="AL2">
        <v>5335.995639499798</v>
      </c>
      <c r="AM2">
        <v>0.9279557792348152</v>
      </c>
      <c r="AN2">
        <v>70.798842941208235</v>
      </c>
    </row>
    <row r="3" spans="1:40" x14ac:dyDescent="0.45">
      <c r="A3" s="1" t="s">
        <v>40</v>
      </c>
      <c r="B3">
        <v>243.76591783292471</v>
      </c>
      <c r="C3">
        <v>9.4283617235187069</v>
      </c>
      <c r="D3">
        <v>2.0920043095775558</v>
      </c>
      <c r="E3">
        <v>2.5354373496120961</v>
      </c>
      <c r="F3">
        <v>8.0839971710693685</v>
      </c>
      <c r="G3">
        <v>9.9040983914216039</v>
      </c>
      <c r="H3">
        <v>2.6543448137665799</v>
      </c>
      <c r="I3">
        <v>1.878565245751338</v>
      </c>
      <c r="J3">
        <v>3.7397357764367518</v>
      </c>
      <c r="K3">
        <v>0.66357853207517192</v>
      </c>
      <c r="L3">
        <v>5.0023832377592168</v>
      </c>
      <c r="M3">
        <v>8.5159318296882471</v>
      </c>
      <c r="N3">
        <v>2.5985925558545881</v>
      </c>
      <c r="O3">
        <v>3.3315772981518208</v>
      </c>
      <c r="P3">
        <v>8.2486745366876022</v>
      </c>
      <c r="Q3">
        <v>2.646501429286316</v>
      </c>
      <c r="R3">
        <v>1.1165158484648481</v>
      </c>
      <c r="S3">
        <v>10.52786852683648</v>
      </c>
      <c r="T3">
        <v>1.071451401725618</v>
      </c>
      <c r="U3">
        <v>9.1925850220220227</v>
      </c>
      <c r="V3">
        <v>10.958472067602861</v>
      </c>
      <c r="W3">
        <v>35.378162272177413</v>
      </c>
      <c r="X3">
        <v>0.13691961356865129</v>
      </c>
      <c r="Y3">
        <v>0.13579361662117809</v>
      </c>
      <c r="Z3">
        <v>2.4077585543868678</v>
      </c>
      <c r="AA3">
        <v>5.7891666872258876</v>
      </c>
      <c r="AB3">
        <v>18.648917950314349</v>
      </c>
      <c r="AC3">
        <v>41.824642299688179</v>
      </c>
      <c r="AD3">
        <v>3.079643343555861</v>
      </c>
      <c r="AE3">
        <v>2.5008789416345381</v>
      </c>
      <c r="AF3">
        <v>1.6409574062186361</v>
      </c>
      <c r="AG3">
        <v>42.3978303675025</v>
      </c>
      <c r="AH3">
        <v>22.774353173864519</v>
      </c>
      <c r="AI3">
        <v>3.5065743393420679</v>
      </c>
      <c r="AJ3">
        <v>23.841049076592689</v>
      </c>
      <c r="AK3">
        <v>11.08149164242981</v>
      </c>
      <c r="AL3">
        <v>60.56518609468209</v>
      </c>
      <c r="AM3">
        <v>8.3688279617077435E-3</v>
      </c>
      <c r="AN3">
        <v>0.28071304996955859</v>
      </c>
    </row>
    <row r="4" spans="1:40" x14ac:dyDescent="0.45">
      <c r="A4" s="1" t="s">
        <v>41</v>
      </c>
      <c r="B4">
        <v>179.08127182190569</v>
      </c>
      <c r="C4">
        <v>15.74310173283504</v>
      </c>
      <c r="D4">
        <v>3.129009500432713</v>
      </c>
      <c r="E4">
        <v>5.6521986578241954</v>
      </c>
      <c r="F4">
        <v>25.08162381199076</v>
      </c>
      <c r="G4">
        <v>5.2507500491215282</v>
      </c>
      <c r="H4">
        <v>35.018785243983238</v>
      </c>
      <c r="I4">
        <v>26.02462110045245</v>
      </c>
      <c r="J4">
        <v>21.43739989462301</v>
      </c>
      <c r="K4">
        <v>30.547884414183219</v>
      </c>
      <c r="L4">
        <v>1627.9297687874971</v>
      </c>
      <c r="M4">
        <v>44.992185586755802</v>
      </c>
      <c r="N4">
        <v>7.8732548675511662</v>
      </c>
      <c r="O4">
        <v>15.94135450208014</v>
      </c>
      <c r="P4">
        <v>24.589726331865009</v>
      </c>
      <c r="Q4">
        <v>16.353738115366379</v>
      </c>
      <c r="R4">
        <v>6.5715372886610677</v>
      </c>
      <c r="S4">
        <v>37.617035832120457</v>
      </c>
      <c r="T4">
        <v>10.121874732280229</v>
      </c>
      <c r="U4">
        <v>62.218040326541853</v>
      </c>
      <c r="V4">
        <v>488.73974615122512</v>
      </c>
      <c r="W4">
        <v>555.85426304689349</v>
      </c>
      <c r="X4">
        <v>2.1784923041588322</v>
      </c>
      <c r="Y4">
        <v>0.77630562725173247</v>
      </c>
      <c r="Z4">
        <v>41.149826069146783</v>
      </c>
      <c r="AA4">
        <v>35.345782324595497</v>
      </c>
      <c r="AB4">
        <v>48.400457085303302</v>
      </c>
      <c r="AC4">
        <v>52.812223245152417</v>
      </c>
      <c r="AD4">
        <v>47.509281282835929</v>
      </c>
      <c r="AE4">
        <v>18.329436860966599</v>
      </c>
      <c r="AF4">
        <v>24.699414623961729</v>
      </c>
      <c r="AG4">
        <v>206.16827349963421</v>
      </c>
      <c r="AH4">
        <v>268.28369666288091</v>
      </c>
      <c r="AI4">
        <v>37.767277393400171</v>
      </c>
      <c r="AJ4">
        <v>225.0026556872906</v>
      </c>
      <c r="AK4">
        <v>121.5155338461351</v>
      </c>
      <c r="AL4">
        <v>546.47935975265671</v>
      </c>
      <c r="AM4">
        <v>0.1108758401577825</v>
      </c>
      <c r="AN4">
        <v>3.233668430360483</v>
      </c>
    </row>
    <row r="5" spans="1:40" x14ac:dyDescent="0.45">
      <c r="A5" s="1" t="s">
        <v>42</v>
      </c>
      <c r="B5">
        <v>200.56126873083861</v>
      </c>
      <c r="C5">
        <v>12.342966128139651</v>
      </c>
      <c r="D5">
        <v>1.6294661322857931</v>
      </c>
      <c r="E5">
        <v>3.1674309691274609</v>
      </c>
      <c r="F5">
        <v>121.8200931189926</v>
      </c>
      <c r="G5">
        <v>79.802747837321078</v>
      </c>
      <c r="H5">
        <v>12.05975486611956</v>
      </c>
      <c r="I5">
        <v>8.3501766494150811</v>
      </c>
      <c r="J5">
        <v>14.17290759680785</v>
      </c>
      <c r="K5">
        <v>2.6760339684253478</v>
      </c>
      <c r="L5">
        <v>20.580770901719831</v>
      </c>
      <c r="M5">
        <v>98.796261316752236</v>
      </c>
      <c r="N5">
        <v>54.226901882145206</v>
      </c>
      <c r="O5">
        <v>20.48185698726116</v>
      </c>
      <c r="P5">
        <v>50.026128757522258</v>
      </c>
      <c r="Q5">
        <v>19.40848823523773</v>
      </c>
      <c r="R5">
        <v>5.782728533301869</v>
      </c>
      <c r="S5">
        <v>42.717109199583398</v>
      </c>
      <c r="T5">
        <v>3.900904281858232</v>
      </c>
      <c r="U5">
        <v>45.828277716465209</v>
      </c>
      <c r="V5">
        <v>62.909723243126308</v>
      </c>
      <c r="W5">
        <v>178.61815403675271</v>
      </c>
      <c r="X5">
        <v>1.1196823017360089</v>
      </c>
      <c r="Y5">
        <v>0.56530306049814749</v>
      </c>
      <c r="Z5">
        <v>15.90575948207124</v>
      </c>
      <c r="AA5">
        <v>25.449582499886969</v>
      </c>
      <c r="AB5">
        <v>56.858670483500383</v>
      </c>
      <c r="AC5">
        <v>79.531179740205218</v>
      </c>
      <c r="AD5">
        <v>12.31573602104188</v>
      </c>
      <c r="AE5">
        <v>10.81474450614048</v>
      </c>
      <c r="AF5">
        <v>5.8222542159500668</v>
      </c>
      <c r="AG5">
        <v>170.56931680382269</v>
      </c>
      <c r="AH5">
        <v>115.2210276769174</v>
      </c>
      <c r="AI5">
        <v>12.657436656455539</v>
      </c>
      <c r="AJ5">
        <v>106.0607826294852</v>
      </c>
      <c r="AK5">
        <v>47.755992367990842</v>
      </c>
      <c r="AL5">
        <v>323.0121840429797</v>
      </c>
      <c r="AM5">
        <v>2.4614228397211401E-2</v>
      </c>
      <c r="AN5">
        <v>1.0245378628937969</v>
      </c>
    </row>
    <row r="6" spans="1:40" x14ac:dyDescent="0.45">
      <c r="A6" s="1" t="s">
        <v>43</v>
      </c>
      <c r="B6">
        <v>237.6807392847804</v>
      </c>
      <c r="C6">
        <v>22.583116764033001</v>
      </c>
      <c r="D6">
        <v>5.1657346198671137</v>
      </c>
      <c r="E6">
        <v>4.3837968493189967</v>
      </c>
      <c r="F6">
        <v>831.99317902772282</v>
      </c>
      <c r="G6">
        <v>256.61369351427521</v>
      </c>
      <c r="H6">
        <v>46.53105068721019</v>
      </c>
      <c r="I6">
        <v>31.57714892882305</v>
      </c>
      <c r="J6">
        <v>76.022443589996584</v>
      </c>
      <c r="K6">
        <v>10.65779937001162</v>
      </c>
      <c r="L6">
        <v>83.870632126031012</v>
      </c>
      <c r="M6">
        <v>655.54147431363515</v>
      </c>
      <c r="N6">
        <v>153.65654615430549</v>
      </c>
      <c r="O6">
        <v>146.45951510689881</v>
      </c>
      <c r="P6">
        <v>237.56861491906699</v>
      </c>
      <c r="Q6">
        <v>118.14123710542979</v>
      </c>
      <c r="R6">
        <v>25.659087983695709</v>
      </c>
      <c r="S6">
        <v>223.9786153092482</v>
      </c>
      <c r="T6">
        <v>17.487180710059281</v>
      </c>
      <c r="U6">
        <v>181.26956287059099</v>
      </c>
      <c r="V6">
        <v>138.54617168117269</v>
      </c>
      <c r="W6">
        <v>750.91679822208039</v>
      </c>
      <c r="X6">
        <v>3.3310242975798219</v>
      </c>
      <c r="Y6">
        <v>11.12524615118064</v>
      </c>
      <c r="Z6">
        <v>59.406538532413528</v>
      </c>
      <c r="AA6">
        <v>406.58906645075569</v>
      </c>
      <c r="AB6">
        <v>180.48606251572821</v>
      </c>
      <c r="AC6">
        <v>425.07665114041629</v>
      </c>
      <c r="AD6">
        <v>45.464336221802142</v>
      </c>
      <c r="AE6">
        <v>60.152428698307318</v>
      </c>
      <c r="AF6">
        <v>24.89239128504942</v>
      </c>
      <c r="AG6">
        <v>257.97660671348348</v>
      </c>
      <c r="AH6">
        <v>536.92734404921384</v>
      </c>
      <c r="AI6">
        <v>47.114668652657542</v>
      </c>
      <c r="AJ6">
        <v>448.65340971204171</v>
      </c>
      <c r="AK6">
        <v>207.51812945524989</v>
      </c>
      <c r="AL6">
        <v>2267.879748007555</v>
      </c>
      <c r="AM6">
        <v>0.10158940080553221</v>
      </c>
      <c r="AN6">
        <v>3.830644997476218</v>
      </c>
    </row>
    <row r="7" spans="1:40" x14ac:dyDescent="0.45">
      <c r="A7" s="1" t="s">
        <v>44</v>
      </c>
      <c r="B7">
        <v>166.37865030209309</v>
      </c>
      <c r="C7">
        <v>19.422903131672332</v>
      </c>
      <c r="D7">
        <v>29.364697602324679</v>
      </c>
      <c r="E7">
        <v>1.277540563875899</v>
      </c>
      <c r="F7">
        <v>13.00058417734342</v>
      </c>
      <c r="G7">
        <v>2.2175670354489259</v>
      </c>
      <c r="H7">
        <v>6.2976197843161854</v>
      </c>
      <c r="I7">
        <v>4.7009588561018782</v>
      </c>
      <c r="J7">
        <v>8.3483256472034668</v>
      </c>
      <c r="K7">
        <v>3.7437504495277731</v>
      </c>
      <c r="L7">
        <v>250.30732311502399</v>
      </c>
      <c r="M7">
        <v>14.748681187789639</v>
      </c>
      <c r="N7">
        <v>9.4000926087688494</v>
      </c>
      <c r="O7">
        <v>6.2957360515026197</v>
      </c>
      <c r="P7">
        <v>10.051796690582821</v>
      </c>
      <c r="Q7">
        <v>4.6940332431642871</v>
      </c>
      <c r="R7">
        <v>2.819570027390605</v>
      </c>
      <c r="S7">
        <v>22.407930841806149</v>
      </c>
      <c r="T7">
        <v>2.8143791547872969</v>
      </c>
      <c r="U7">
        <v>19.804984978438942</v>
      </c>
      <c r="V7">
        <v>14.305337187967259</v>
      </c>
      <c r="W7">
        <v>31.980637432167711</v>
      </c>
      <c r="X7">
        <v>0.30946169980816057</v>
      </c>
      <c r="Y7">
        <v>0.15405738943815911</v>
      </c>
      <c r="Z7">
        <v>5.7295119037418401</v>
      </c>
      <c r="AA7">
        <v>7.8933394468003621</v>
      </c>
      <c r="AB7">
        <v>20.739686489202711</v>
      </c>
      <c r="AC7">
        <v>38.4642390208382</v>
      </c>
      <c r="AD7">
        <v>9.5960476114655755</v>
      </c>
      <c r="AE7">
        <v>5.8437728022558826</v>
      </c>
      <c r="AF7">
        <v>4.6505164009410098</v>
      </c>
      <c r="AG7">
        <v>160.71783467295111</v>
      </c>
      <c r="AH7">
        <v>49.148157371032823</v>
      </c>
      <c r="AI7">
        <v>8.1497957357368929</v>
      </c>
      <c r="AJ7">
        <v>51.694930563339923</v>
      </c>
      <c r="AK7">
        <v>23.07157919195242</v>
      </c>
      <c r="AL7">
        <v>106.71826601537779</v>
      </c>
      <c r="AM7">
        <v>1.675611308058424E-2</v>
      </c>
      <c r="AN7">
        <v>0.60948322387214149</v>
      </c>
    </row>
    <row r="8" spans="1:40" x14ac:dyDescent="0.45">
      <c r="A8" s="1" t="s">
        <v>45</v>
      </c>
      <c r="B8">
        <v>238.51260329561791</v>
      </c>
      <c r="C8">
        <v>22.973063109177371</v>
      </c>
      <c r="D8">
        <v>9.5005836857105361</v>
      </c>
      <c r="E8">
        <v>7.2090079378539436</v>
      </c>
      <c r="F8">
        <v>43.005958275545353</v>
      </c>
      <c r="G8">
        <v>10.19916722848955</v>
      </c>
      <c r="H8">
        <v>49.024453952128233</v>
      </c>
      <c r="I8">
        <v>35.131495579022882</v>
      </c>
      <c r="J8">
        <v>44.363034588515703</v>
      </c>
      <c r="K8">
        <v>27.269005476025129</v>
      </c>
      <c r="L8">
        <v>1160.314921397101</v>
      </c>
      <c r="M8">
        <v>103.6895427482626</v>
      </c>
      <c r="N8">
        <v>14.92696474817944</v>
      </c>
      <c r="O8">
        <v>38.153405500529971</v>
      </c>
      <c r="P8">
        <v>43.797057206562563</v>
      </c>
      <c r="Q8">
        <v>26.96392226519696</v>
      </c>
      <c r="R8">
        <v>13.35284331868243</v>
      </c>
      <c r="S8">
        <v>123.0636899671474</v>
      </c>
      <c r="T8">
        <v>15.52595752008221</v>
      </c>
      <c r="U8">
        <v>76.072612874475425</v>
      </c>
      <c r="V8">
        <v>129.25108420905849</v>
      </c>
      <c r="W8">
        <v>1373.0223627768901</v>
      </c>
      <c r="X8">
        <v>2.5316369490206472</v>
      </c>
      <c r="Y8">
        <v>1.8327139071160869</v>
      </c>
      <c r="Z8">
        <v>46.765517093982453</v>
      </c>
      <c r="AA8">
        <v>78.218599119383896</v>
      </c>
      <c r="AB8">
        <v>149.51460839124761</v>
      </c>
      <c r="AC8">
        <v>126.43110020836041</v>
      </c>
      <c r="AD8">
        <v>57.251225882943963</v>
      </c>
      <c r="AE8">
        <v>29.741578406344981</v>
      </c>
      <c r="AF8">
        <v>25.312224997918261</v>
      </c>
      <c r="AG8">
        <v>255.3199189415499</v>
      </c>
      <c r="AH8">
        <v>390.0090313764664</v>
      </c>
      <c r="AI8">
        <v>59.080171824178016</v>
      </c>
      <c r="AJ8">
        <v>416.24758386346258</v>
      </c>
      <c r="AK8">
        <v>207.5385524455813</v>
      </c>
      <c r="AL8">
        <v>788.85680683390228</v>
      </c>
      <c r="AM8">
        <v>0.10823094967890461</v>
      </c>
      <c r="AN8">
        <v>3.549620233090558</v>
      </c>
    </row>
    <row r="9" spans="1:40" x14ac:dyDescent="0.45">
      <c r="A9" s="1" t="s">
        <v>46</v>
      </c>
      <c r="B9">
        <v>14.706211204547589</v>
      </c>
      <c r="C9">
        <v>1.414346016846149</v>
      </c>
      <c r="D9">
        <v>0.43547533951866768</v>
      </c>
      <c r="E9">
        <v>0.48799214342571923</v>
      </c>
      <c r="F9">
        <v>8.4990733322047589</v>
      </c>
      <c r="G9">
        <v>2.6094117981616458</v>
      </c>
      <c r="H9">
        <v>4.9655089939341996</v>
      </c>
      <c r="I9">
        <v>3.315251970953474</v>
      </c>
      <c r="J9">
        <v>5.1901898919117677</v>
      </c>
      <c r="K9">
        <v>1.6290475401817139</v>
      </c>
      <c r="L9">
        <v>11.2483384433658</v>
      </c>
      <c r="M9">
        <v>15.175854904672629</v>
      </c>
      <c r="N9">
        <v>2.392646180412382</v>
      </c>
      <c r="O9">
        <v>10.869402527941171</v>
      </c>
      <c r="P9">
        <v>9.5039747689701564</v>
      </c>
      <c r="Q9">
        <v>6.5861498247143002</v>
      </c>
      <c r="R9">
        <v>1.701504098522127</v>
      </c>
      <c r="S9">
        <v>15.338295185283719</v>
      </c>
      <c r="T9">
        <v>2.3489950972446958</v>
      </c>
      <c r="U9">
        <v>39.290628670788237</v>
      </c>
      <c r="V9">
        <v>20.74750701474122</v>
      </c>
      <c r="W9">
        <v>281.8427826964587</v>
      </c>
      <c r="X9">
        <v>0.31920393502690642</v>
      </c>
      <c r="Y9">
        <v>1.099697588274885</v>
      </c>
      <c r="Z9">
        <v>5.9849185027779397</v>
      </c>
      <c r="AA9">
        <v>39.434161114017627</v>
      </c>
      <c r="AB9">
        <v>29.291652990298029</v>
      </c>
      <c r="AC9">
        <v>15.95931698361041</v>
      </c>
      <c r="AD9">
        <v>4.9966286270425897</v>
      </c>
      <c r="AE9">
        <v>3.2304734996452562</v>
      </c>
      <c r="AF9">
        <v>2.5008287235471061</v>
      </c>
      <c r="AG9">
        <v>13.75026728117429</v>
      </c>
      <c r="AH9">
        <v>38.836302982585643</v>
      </c>
      <c r="AI9">
        <v>9.2376068976691137</v>
      </c>
      <c r="AJ9">
        <v>59.154578087011558</v>
      </c>
      <c r="AK9">
        <v>28.9218825881794</v>
      </c>
      <c r="AL9">
        <v>181.1780722864861</v>
      </c>
      <c r="AM9">
        <v>9.930185417297191E-3</v>
      </c>
      <c r="AN9">
        <v>0.41304058982056691</v>
      </c>
    </row>
    <row r="10" spans="1:40" x14ac:dyDescent="0.45">
      <c r="A10" s="1" t="s">
        <v>47</v>
      </c>
      <c r="B10">
        <v>1313.6300701210409</v>
      </c>
      <c r="C10">
        <v>102.9324361351818</v>
      </c>
      <c r="D10">
        <v>55.641582650816261</v>
      </c>
      <c r="E10">
        <v>10.49282187824363</v>
      </c>
      <c r="F10">
        <v>94.007621943992675</v>
      </c>
      <c r="G10">
        <v>43.627713624044567</v>
      </c>
      <c r="H10">
        <v>57.236252739393727</v>
      </c>
      <c r="I10">
        <v>40.695173065158677</v>
      </c>
      <c r="J10">
        <v>50.149234672199249</v>
      </c>
      <c r="K10">
        <v>17.310634042896769</v>
      </c>
      <c r="L10">
        <v>169.81958543015469</v>
      </c>
      <c r="M10">
        <v>125.1371649167247</v>
      </c>
      <c r="N10">
        <v>41.898703483357536</v>
      </c>
      <c r="O10">
        <v>75.49274645821302</v>
      </c>
      <c r="P10">
        <v>145.18116878112079</v>
      </c>
      <c r="Q10">
        <v>54.467061554612947</v>
      </c>
      <c r="R10">
        <v>14.85593620128067</v>
      </c>
      <c r="S10">
        <v>86.477229441114162</v>
      </c>
      <c r="T10">
        <v>16.375259505731812</v>
      </c>
      <c r="U10">
        <v>376.29491731542151</v>
      </c>
      <c r="V10">
        <v>504.34410086829217</v>
      </c>
      <c r="W10">
        <v>1793.092013837987</v>
      </c>
      <c r="X10">
        <v>3.7058237652184189</v>
      </c>
      <c r="Y10">
        <v>3.408216151328606</v>
      </c>
      <c r="Z10">
        <v>65.314997110679116</v>
      </c>
      <c r="AA10">
        <v>136.39789854911589</v>
      </c>
      <c r="AB10">
        <v>262.35949186332698</v>
      </c>
      <c r="AC10">
        <v>257.00529567197009</v>
      </c>
      <c r="AD10">
        <v>73.757025446045418</v>
      </c>
      <c r="AE10">
        <v>45.942925448491039</v>
      </c>
      <c r="AF10">
        <v>29.954843074763751</v>
      </c>
      <c r="AG10">
        <v>673.19310798409322</v>
      </c>
      <c r="AH10">
        <v>471.51332622353198</v>
      </c>
      <c r="AI10">
        <v>65.682974376612947</v>
      </c>
      <c r="AJ10">
        <v>449.47602405818378</v>
      </c>
      <c r="AK10">
        <v>220.59212020877871</v>
      </c>
      <c r="AL10">
        <v>1430.4395256423479</v>
      </c>
      <c r="AM10">
        <v>0.10717981896943481</v>
      </c>
      <c r="AN10">
        <v>4.8054420357985519</v>
      </c>
    </row>
    <row r="11" spans="1:40" x14ac:dyDescent="0.45">
      <c r="A11" s="1" t="s">
        <v>48</v>
      </c>
      <c r="B11">
        <v>119.0626309444316</v>
      </c>
      <c r="C11">
        <v>12.017635497421409</v>
      </c>
      <c r="D11">
        <v>2.9943784113152798</v>
      </c>
      <c r="E11">
        <v>1.8108603180452369</v>
      </c>
      <c r="F11">
        <v>17.797283088444061</v>
      </c>
      <c r="G11">
        <v>2.0517145919719879</v>
      </c>
      <c r="H11">
        <v>13.20957062254568</v>
      </c>
      <c r="I11">
        <v>9.5794138053924307</v>
      </c>
      <c r="J11">
        <v>10.47553760738322</v>
      </c>
      <c r="K11">
        <v>7.4989194485927149</v>
      </c>
      <c r="L11">
        <v>74.896720689534121</v>
      </c>
      <c r="M11">
        <v>39.41464199129517</v>
      </c>
      <c r="N11">
        <v>3.6442501292971889</v>
      </c>
      <c r="O11">
        <v>11.786531173171859</v>
      </c>
      <c r="P11">
        <v>11.21901523604236</v>
      </c>
      <c r="Q11">
        <v>9.6193079843327869</v>
      </c>
      <c r="R11">
        <v>3.1699009001466898</v>
      </c>
      <c r="S11">
        <v>27.028969831361049</v>
      </c>
      <c r="T11">
        <v>4.3403646299685832</v>
      </c>
      <c r="U11">
        <v>33.484452727723557</v>
      </c>
      <c r="V11">
        <v>247.7436706804809</v>
      </c>
      <c r="W11">
        <v>306.8828703970488</v>
      </c>
      <c r="X11">
        <v>0.8948561601289341</v>
      </c>
      <c r="Y11">
        <v>0.7197561974778458</v>
      </c>
      <c r="Z11">
        <v>16.530056429493602</v>
      </c>
      <c r="AA11">
        <v>28.62983607161738</v>
      </c>
      <c r="AB11">
        <v>29.57434868017334</v>
      </c>
      <c r="AC11">
        <v>38.5668028222155</v>
      </c>
      <c r="AD11">
        <v>18.576205681316232</v>
      </c>
      <c r="AE11">
        <v>8.4892411948333688</v>
      </c>
      <c r="AF11">
        <v>7.5929645010605276</v>
      </c>
      <c r="AG11">
        <v>94.660030427901219</v>
      </c>
      <c r="AH11">
        <v>105.6090304095717</v>
      </c>
      <c r="AI11">
        <v>17.62320410197572</v>
      </c>
      <c r="AJ11">
        <v>103.5529541125392</v>
      </c>
      <c r="AK11">
        <v>53.377334866628331</v>
      </c>
      <c r="AL11">
        <v>771.79338870983861</v>
      </c>
      <c r="AM11">
        <v>0.20702648347819211</v>
      </c>
      <c r="AN11">
        <v>1.3605443725713451</v>
      </c>
    </row>
    <row r="12" spans="1:40" x14ac:dyDescent="0.45">
      <c r="A12" s="1" t="s">
        <v>49</v>
      </c>
      <c r="B12">
        <v>162.9898006166988</v>
      </c>
      <c r="C12">
        <v>16.78595872880619</v>
      </c>
      <c r="D12">
        <v>13.87360369225477</v>
      </c>
      <c r="E12">
        <v>2.135175055324789</v>
      </c>
      <c r="F12">
        <v>55.594036644042717</v>
      </c>
      <c r="G12">
        <v>8.8013850546205763</v>
      </c>
      <c r="H12">
        <v>18.97798602054722</v>
      </c>
      <c r="I12">
        <v>13.452189627419379</v>
      </c>
      <c r="J12">
        <v>19.773597739797669</v>
      </c>
      <c r="K12">
        <v>8.5191770948288639</v>
      </c>
      <c r="L12">
        <v>283.70893917364378</v>
      </c>
      <c r="M12">
        <v>44.538427406914622</v>
      </c>
      <c r="N12">
        <v>16.011233844752319</v>
      </c>
      <c r="O12">
        <v>22.254956457194918</v>
      </c>
      <c r="P12">
        <v>34.412906727271363</v>
      </c>
      <c r="Q12">
        <v>18.296963408151178</v>
      </c>
      <c r="R12">
        <v>6.0507089770568676</v>
      </c>
      <c r="S12">
        <v>32.367159556940493</v>
      </c>
      <c r="T12">
        <v>5.6000664915315124</v>
      </c>
      <c r="U12">
        <v>55.360077930760028</v>
      </c>
      <c r="V12">
        <v>86.942602245387292</v>
      </c>
      <c r="W12">
        <v>464.08062148087703</v>
      </c>
      <c r="X12">
        <v>1.0855366370216519</v>
      </c>
      <c r="Y12">
        <v>1.495194187762187</v>
      </c>
      <c r="Z12">
        <v>19.86186724940638</v>
      </c>
      <c r="AA12">
        <v>56.749816870837051</v>
      </c>
      <c r="AB12">
        <v>60.58574641464913</v>
      </c>
      <c r="AC12">
        <v>51.571526663152817</v>
      </c>
      <c r="AD12">
        <v>20.996827247651719</v>
      </c>
      <c r="AE12">
        <v>11.427211562692371</v>
      </c>
      <c r="AF12">
        <v>9.9945696428767441</v>
      </c>
      <c r="AG12">
        <v>222.74517266136141</v>
      </c>
      <c r="AH12">
        <v>135.19292025392679</v>
      </c>
      <c r="AI12">
        <v>21.538911230178581</v>
      </c>
      <c r="AJ12">
        <v>166.06504523028391</v>
      </c>
      <c r="AK12">
        <v>76.117189990099661</v>
      </c>
      <c r="AL12">
        <v>435.38307688447281</v>
      </c>
      <c r="AM12">
        <v>6.0918925119945837E-2</v>
      </c>
      <c r="AN12">
        <v>1.7825398511787811</v>
      </c>
    </row>
    <row r="13" spans="1:40" x14ac:dyDescent="0.45">
      <c r="A13" s="1" t="s">
        <v>50</v>
      </c>
      <c r="B13">
        <v>735.58352351584574</v>
      </c>
      <c r="C13">
        <v>49.756115116725361</v>
      </c>
      <c r="D13">
        <v>30.16108835163207</v>
      </c>
      <c r="E13">
        <v>8.5811312389179744</v>
      </c>
      <c r="F13">
        <v>42.787869441425308</v>
      </c>
      <c r="G13">
        <v>11.21264591282417</v>
      </c>
      <c r="H13">
        <v>49.361368228122977</v>
      </c>
      <c r="I13">
        <v>36.888309869116931</v>
      </c>
      <c r="J13">
        <v>31.08124275846825</v>
      </c>
      <c r="K13">
        <v>10.823083806132511</v>
      </c>
      <c r="L13">
        <v>69.462452228322917</v>
      </c>
      <c r="M13">
        <v>228.11137105080849</v>
      </c>
      <c r="N13">
        <v>19.57988508676296</v>
      </c>
      <c r="O13">
        <v>21.05687463297792</v>
      </c>
      <c r="P13">
        <v>129.7367930475817</v>
      </c>
      <c r="Q13">
        <v>41.093147125177808</v>
      </c>
      <c r="R13">
        <v>13.613591462405109</v>
      </c>
      <c r="S13">
        <v>59.062558679942327</v>
      </c>
      <c r="T13">
        <v>13.377541454245369</v>
      </c>
      <c r="U13">
        <v>85.390557581299021</v>
      </c>
      <c r="V13">
        <v>184.2881226141966</v>
      </c>
      <c r="W13">
        <v>1175.6829459524031</v>
      </c>
      <c r="X13">
        <v>3.0576543610947482</v>
      </c>
      <c r="Y13">
        <v>1.8159644301452429</v>
      </c>
      <c r="Z13">
        <v>54.660327742288253</v>
      </c>
      <c r="AA13">
        <v>69.504984456426499</v>
      </c>
      <c r="AB13">
        <v>88.428757096736419</v>
      </c>
      <c r="AC13">
        <v>249.44655520888651</v>
      </c>
      <c r="AD13">
        <v>52.201958743842773</v>
      </c>
      <c r="AE13">
        <v>28.16524484924857</v>
      </c>
      <c r="AF13">
        <v>22.025244391520381</v>
      </c>
      <c r="AG13">
        <v>509.62001493663809</v>
      </c>
      <c r="AH13">
        <v>373.19479299952451</v>
      </c>
      <c r="AI13">
        <v>75.259159686085511</v>
      </c>
      <c r="AJ13">
        <v>362.80692457567812</v>
      </c>
      <c r="AK13">
        <v>195.25596095903819</v>
      </c>
      <c r="AL13">
        <v>689.71419418136861</v>
      </c>
      <c r="AM13">
        <v>6.3236924757417226E-2</v>
      </c>
      <c r="AN13">
        <v>2.396534083222182</v>
      </c>
    </row>
    <row r="14" spans="1:40" x14ac:dyDescent="0.45">
      <c r="A14" s="1" t="s">
        <v>51</v>
      </c>
      <c r="B14">
        <v>509.3264794272385</v>
      </c>
      <c r="C14">
        <v>19.261468525758769</v>
      </c>
      <c r="D14">
        <v>8.7844398837484388</v>
      </c>
      <c r="E14">
        <v>3.0177238704478588</v>
      </c>
      <c r="F14">
        <v>13.430855985950769</v>
      </c>
      <c r="G14">
        <v>4.5159215297566107</v>
      </c>
      <c r="H14">
        <v>10.60713461128875</v>
      </c>
      <c r="I14">
        <v>7.6072214368505842</v>
      </c>
      <c r="J14">
        <v>6.9616993410842793</v>
      </c>
      <c r="K14">
        <v>4.2169791149309743</v>
      </c>
      <c r="L14">
        <v>116.9121603815954</v>
      </c>
      <c r="M14">
        <v>16.47507679026776</v>
      </c>
      <c r="N14">
        <v>4.2190757460562534</v>
      </c>
      <c r="O14">
        <v>6.2959244879434912</v>
      </c>
      <c r="P14">
        <v>7.2308320322020183</v>
      </c>
      <c r="Q14">
        <v>5.0711872129778497</v>
      </c>
      <c r="R14">
        <v>2.531448818665154</v>
      </c>
      <c r="S14">
        <v>18.134168750894059</v>
      </c>
      <c r="T14">
        <v>3.0064384687993169</v>
      </c>
      <c r="U14">
        <v>17.80602657792971</v>
      </c>
      <c r="V14">
        <v>97.253170429496379</v>
      </c>
      <c r="W14">
        <v>223.4699913725515</v>
      </c>
      <c r="X14">
        <v>0.75076240331241473</v>
      </c>
      <c r="Y14">
        <v>0.49980091043344388</v>
      </c>
      <c r="Z14">
        <v>12.06253232026536</v>
      </c>
      <c r="AA14">
        <v>19.554070226900169</v>
      </c>
      <c r="AB14">
        <v>36.503062287549632</v>
      </c>
      <c r="AC14">
        <v>86.263137855183231</v>
      </c>
      <c r="AD14">
        <v>12.48893478049029</v>
      </c>
      <c r="AE14">
        <v>5.1279962177395504</v>
      </c>
      <c r="AF14">
        <v>5.5940779929501918</v>
      </c>
      <c r="AG14">
        <v>211.3183916229747</v>
      </c>
      <c r="AH14">
        <v>72.994309242722053</v>
      </c>
      <c r="AI14">
        <v>11.66051289032786</v>
      </c>
      <c r="AJ14">
        <v>82.355869195085219</v>
      </c>
      <c r="AK14">
        <v>40.46522756781485</v>
      </c>
      <c r="AL14">
        <v>187.03228578397949</v>
      </c>
      <c r="AM14">
        <v>2.5624275313918039E-2</v>
      </c>
      <c r="AN14">
        <v>0.7346254644206377</v>
      </c>
    </row>
    <row r="15" spans="1:40" x14ac:dyDescent="0.45">
      <c r="A15" s="1" t="s">
        <v>52</v>
      </c>
      <c r="B15">
        <v>692.34524533586</v>
      </c>
      <c r="C15">
        <v>27.037453711354051</v>
      </c>
      <c r="D15">
        <v>6.492593065963109</v>
      </c>
      <c r="E15">
        <v>10.76750472377581</v>
      </c>
      <c r="F15">
        <v>94.748286648377473</v>
      </c>
      <c r="G15">
        <v>28.74754099829887</v>
      </c>
      <c r="H15">
        <v>17.95334592935032</v>
      </c>
      <c r="I15">
        <v>13.074973469936349</v>
      </c>
      <c r="J15">
        <v>16.395631014746801</v>
      </c>
      <c r="K15">
        <v>4.4038384396475809</v>
      </c>
      <c r="L15">
        <v>37.08850127796137</v>
      </c>
      <c r="M15">
        <v>88.384034404314534</v>
      </c>
      <c r="N15">
        <v>30.12451719380768</v>
      </c>
      <c r="O15">
        <v>18.5090513401042</v>
      </c>
      <c r="P15">
        <v>24.196111939148999</v>
      </c>
      <c r="Q15">
        <v>16.89996233310595</v>
      </c>
      <c r="R15">
        <v>6.372232597726069</v>
      </c>
      <c r="S15">
        <v>42.760549444518958</v>
      </c>
      <c r="T15">
        <v>6.2896016649684814</v>
      </c>
      <c r="U15">
        <v>38.171311373122421</v>
      </c>
      <c r="V15">
        <v>130.24379914352269</v>
      </c>
      <c r="W15">
        <v>359.554092069212</v>
      </c>
      <c r="X15">
        <v>1.430626944263905</v>
      </c>
      <c r="Y15">
        <v>1.2135832607234791</v>
      </c>
      <c r="Z15">
        <v>21.927336064727431</v>
      </c>
      <c r="AA15">
        <v>46.642382301457083</v>
      </c>
      <c r="AB15">
        <v>64.16245641749866</v>
      </c>
      <c r="AC15">
        <v>167.78637141787971</v>
      </c>
      <c r="AD15">
        <v>17.881330701659579</v>
      </c>
      <c r="AE15">
        <v>12.975003204102411</v>
      </c>
      <c r="AF15">
        <v>9.0489126650968057</v>
      </c>
      <c r="AG15">
        <v>204.17884442508779</v>
      </c>
      <c r="AH15">
        <v>140.68726220842231</v>
      </c>
      <c r="AI15">
        <v>24.029273388046551</v>
      </c>
      <c r="AJ15">
        <v>155.9081121366072</v>
      </c>
      <c r="AK15">
        <v>77.967485194835618</v>
      </c>
      <c r="AL15">
        <v>350.33176559354888</v>
      </c>
      <c r="AM15">
        <v>3.192620202863658E-2</v>
      </c>
      <c r="AN15">
        <v>1.153612287664195</v>
      </c>
    </row>
    <row r="16" spans="1:40" x14ac:dyDescent="0.45">
      <c r="A16" s="1" t="s">
        <v>53</v>
      </c>
      <c r="B16">
        <v>272.79919822631672</v>
      </c>
      <c r="C16">
        <v>13.620514864288239</v>
      </c>
      <c r="D16">
        <v>3.9979225231494908</v>
      </c>
      <c r="E16">
        <v>3.5404800098265472</v>
      </c>
      <c r="F16">
        <v>65.774423428310868</v>
      </c>
      <c r="G16">
        <v>11.51229937372155</v>
      </c>
      <c r="H16">
        <v>62.559308100826392</v>
      </c>
      <c r="I16">
        <v>47.300919020443487</v>
      </c>
      <c r="J16">
        <v>36.305590027454294</v>
      </c>
      <c r="K16">
        <v>9.4428322491122749</v>
      </c>
      <c r="L16">
        <v>83.564808505427862</v>
      </c>
      <c r="M16">
        <v>101.78291745845939</v>
      </c>
      <c r="N16">
        <v>21.56044847939722</v>
      </c>
      <c r="O16">
        <v>21.305227591368741</v>
      </c>
      <c r="P16">
        <v>43.852203135196319</v>
      </c>
      <c r="Q16">
        <v>37.231179011494682</v>
      </c>
      <c r="R16">
        <v>15.497459857689821</v>
      </c>
      <c r="S16">
        <v>87.648708211709661</v>
      </c>
      <c r="T16">
        <v>10.96552267715127</v>
      </c>
      <c r="U16">
        <v>59.143544011522962</v>
      </c>
      <c r="V16">
        <v>354.18436909591111</v>
      </c>
      <c r="W16">
        <v>682.35753153326164</v>
      </c>
      <c r="X16">
        <v>6.8961611293944847</v>
      </c>
      <c r="Y16">
        <v>2.6380340089928671</v>
      </c>
      <c r="Z16">
        <v>82.099678800882884</v>
      </c>
      <c r="AA16">
        <v>98.416051691346993</v>
      </c>
      <c r="AB16">
        <v>60.943139106490499</v>
      </c>
      <c r="AC16">
        <v>115.87796033373731</v>
      </c>
      <c r="AD16">
        <v>37.705577380965913</v>
      </c>
      <c r="AE16">
        <v>28.046527655672719</v>
      </c>
      <c r="AF16">
        <v>17.170619683675501</v>
      </c>
      <c r="AG16">
        <v>420.70631577911013</v>
      </c>
      <c r="AH16">
        <v>318.07477523631752</v>
      </c>
      <c r="AI16">
        <v>43.897612283812123</v>
      </c>
      <c r="AJ16">
        <v>292.28848847393999</v>
      </c>
      <c r="AK16">
        <v>135.71148141358441</v>
      </c>
      <c r="AL16">
        <v>668.67225817836743</v>
      </c>
      <c r="AM16">
        <v>6.5988564027606333E-2</v>
      </c>
      <c r="AN16">
        <v>1.9933300483790479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6065.2122743027021</v>
      </c>
      <c r="C2">
        <v>224.35692977887919</v>
      </c>
      <c r="D2">
        <v>86.819601046288568</v>
      </c>
      <c r="E2">
        <v>50.923019078688363</v>
      </c>
      <c r="F2">
        <v>354.28687636130229</v>
      </c>
      <c r="G2">
        <v>102.37986738475939</v>
      </c>
      <c r="H2">
        <v>64.504189544777603</v>
      </c>
      <c r="I2">
        <v>49.355975051768709</v>
      </c>
      <c r="J2">
        <v>31.399116483317389</v>
      </c>
      <c r="K2">
        <v>7.9149939404360499</v>
      </c>
      <c r="L2">
        <v>56.216756933617702</v>
      </c>
      <c r="M2">
        <v>133.5666391154239</v>
      </c>
      <c r="N2">
        <v>75.548461848114414</v>
      </c>
      <c r="O2">
        <v>15.285500039571451</v>
      </c>
      <c r="P2">
        <v>32.479171259007202</v>
      </c>
      <c r="Q2">
        <v>13.74496649636648</v>
      </c>
      <c r="R2">
        <v>10.848491676992159</v>
      </c>
      <c r="S2">
        <v>92.985903075725361</v>
      </c>
      <c r="T2">
        <v>19.64215486361584</v>
      </c>
      <c r="U2">
        <v>44.549743690670603</v>
      </c>
      <c r="V2">
        <v>112.21932505787549</v>
      </c>
      <c r="W2">
        <v>305.54455993451552</v>
      </c>
      <c r="X2">
        <v>2.2863595382736359</v>
      </c>
      <c r="Y2">
        <v>1.3089449099067161</v>
      </c>
      <c r="Z2">
        <v>40.023783554321668</v>
      </c>
      <c r="AA2">
        <v>54.137111357475909</v>
      </c>
      <c r="AB2">
        <v>249.57426296819381</v>
      </c>
      <c r="AC2">
        <v>879.98886117616121</v>
      </c>
      <c r="AD2">
        <v>121.1037084028369</v>
      </c>
      <c r="AE2">
        <v>25.979418969938148</v>
      </c>
      <c r="AF2">
        <v>33.165965027787387</v>
      </c>
      <c r="AG2">
        <v>1681.4462952638371</v>
      </c>
      <c r="AH2">
        <v>322.08954436673503</v>
      </c>
      <c r="AI2">
        <v>80.108376419552826</v>
      </c>
      <c r="AJ2">
        <v>364.96302861219198</v>
      </c>
      <c r="AK2">
        <v>200.00043663510789</v>
      </c>
      <c r="AL2">
        <v>774.25741525182821</v>
      </c>
      <c r="AM2">
        <v>8.4602586658303294E-2</v>
      </c>
      <c r="AN2">
        <v>19.913868526158971</v>
      </c>
    </row>
    <row r="3" spans="1:40" x14ac:dyDescent="0.45">
      <c r="A3" s="1" t="s">
        <v>55</v>
      </c>
      <c r="B3">
        <v>2.218899844796244</v>
      </c>
      <c r="C3">
        <v>0.20371745203396319</v>
      </c>
      <c r="D3">
        <v>7.6474116364976877E-2</v>
      </c>
      <c r="E3">
        <v>6.9408691830969996E-2</v>
      </c>
      <c r="F3">
        <v>0.97648365097800516</v>
      </c>
      <c r="G3">
        <v>0.47497002482073758</v>
      </c>
      <c r="H3">
        <v>0.36556455449223579</v>
      </c>
      <c r="I3">
        <v>0.27545953931508238</v>
      </c>
      <c r="J3">
        <v>1.039608930941484</v>
      </c>
      <c r="K3">
        <v>5.9111619020873779E-2</v>
      </c>
      <c r="L3">
        <v>0.43126326239650731</v>
      </c>
      <c r="M3">
        <v>2.0841043975022679</v>
      </c>
      <c r="N3">
        <v>0.25119104651208002</v>
      </c>
      <c r="O3">
        <v>0.14918944591056199</v>
      </c>
      <c r="P3">
        <v>0.2158960426390131</v>
      </c>
      <c r="Q3">
        <v>0.15730859924531179</v>
      </c>
      <c r="R3">
        <v>9.0184935801732494E-2</v>
      </c>
      <c r="S3">
        <v>0.59533633982751266</v>
      </c>
      <c r="T3">
        <v>7.4980696031136981E-2</v>
      </c>
      <c r="U3">
        <v>0.57179500285858609</v>
      </c>
      <c r="V3">
        <v>0.44646174416957268</v>
      </c>
      <c r="W3">
        <v>0.66859033248228106</v>
      </c>
      <c r="X3">
        <v>1.038671788163229E-2</v>
      </c>
      <c r="Y3">
        <v>1.194934668776387E-2</v>
      </c>
      <c r="Z3">
        <v>0.195949120495401</v>
      </c>
      <c r="AA3">
        <v>0.46208870132845858</v>
      </c>
      <c r="AB3">
        <v>0.50558659492158786</v>
      </c>
      <c r="AC3">
        <v>4.1543340959590296</v>
      </c>
      <c r="AD3">
        <v>0.9307564807224662</v>
      </c>
      <c r="AE3">
        <v>1.422225125131743</v>
      </c>
      <c r="AF3">
        <v>0.19635753839525871</v>
      </c>
      <c r="AG3">
        <v>1.4095868001978811</v>
      </c>
      <c r="AH3">
        <v>5.3749137592154401</v>
      </c>
      <c r="AI3">
        <v>0.36539350766283968</v>
      </c>
      <c r="AJ3">
        <v>1.760003486739784</v>
      </c>
      <c r="AK3">
        <v>1.040754908258916</v>
      </c>
      <c r="AL3">
        <v>8.8965443601365273</v>
      </c>
      <c r="AM3">
        <v>9.4631277885239375E-4</v>
      </c>
      <c r="AN3">
        <v>2.3188407615196339E-2</v>
      </c>
    </row>
    <row r="4" spans="1:40" x14ac:dyDescent="0.45">
      <c r="A4" s="1" t="s">
        <v>56</v>
      </c>
      <c r="B4">
        <v>43.387966468209513</v>
      </c>
      <c r="C4">
        <v>3.2610436789592798</v>
      </c>
      <c r="D4">
        <v>0.23441653825736219</v>
      </c>
      <c r="E4">
        <v>1.9233472942454571E-2</v>
      </c>
      <c r="F4">
        <v>0.13431914790593599</v>
      </c>
      <c r="G4">
        <v>4.0997972361102537E-2</v>
      </c>
      <c r="H4">
        <v>0.32397962921181261</v>
      </c>
      <c r="I4">
        <v>0.2556792048905126</v>
      </c>
      <c r="J4">
        <v>5.3000165684436593E-2</v>
      </c>
      <c r="K4">
        <v>3.5255973799358263E-2</v>
      </c>
      <c r="L4">
        <v>0.20556224005785009</v>
      </c>
      <c r="M4">
        <v>8.3641599734699965E-2</v>
      </c>
      <c r="N4">
        <v>2.3950179212225729E-2</v>
      </c>
      <c r="O4">
        <v>2.2792938324157491E-2</v>
      </c>
      <c r="P4">
        <v>2.7731716164952229E-2</v>
      </c>
      <c r="Q4">
        <v>1.8349272857312759E-2</v>
      </c>
      <c r="R4">
        <v>2.2156017761378891E-2</v>
      </c>
      <c r="S4">
        <v>0.16423212308725571</v>
      </c>
      <c r="T4">
        <v>0.1193842380506932</v>
      </c>
      <c r="U4">
        <v>0.1109444473570239</v>
      </c>
      <c r="V4">
        <v>0.29602731415962102</v>
      </c>
      <c r="W4">
        <v>4.1096356167506247</v>
      </c>
      <c r="X4">
        <v>8.9230049356905997E-3</v>
      </c>
      <c r="Y4">
        <v>2.1362648494021911E-3</v>
      </c>
      <c r="Z4">
        <v>0.17735583924677931</v>
      </c>
      <c r="AA4">
        <v>0.1077711496368773</v>
      </c>
      <c r="AB4">
        <v>7.8123688167155661E-2</v>
      </c>
      <c r="AC4">
        <v>0.42581975745390271</v>
      </c>
      <c r="AD4">
        <v>1.1477732428880429</v>
      </c>
      <c r="AE4">
        <v>5.7663190506626917E-2</v>
      </c>
      <c r="AF4">
        <v>0.22784084864008189</v>
      </c>
      <c r="AG4">
        <v>18.959872753246099</v>
      </c>
      <c r="AH4">
        <v>1.183938795570334</v>
      </c>
      <c r="AI4">
        <v>0.44801030769523581</v>
      </c>
      <c r="AJ4">
        <v>1.516248795323299</v>
      </c>
      <c r="AK4">
        <v>0.9500669551018841</v>
      </c>
      <c r="AL4">
        <v>1.2224145676516549</v>
      </c>
      <c r="AM4">
        <v>3.862395541058154E-4</v>
      </c>
      <c r="AN4">
        <v>0.22471955047965489</v>
      </c>
    </row>
    <row r="5" spans="1:40" x14ac:dyDescent="0.45">
      <c r="A5" s="1" t="s">
        <v>57</v>
      </c>
      <c r="B5">
        <v>203.2794170103688</v>
      </c>
      <c r="C5">
        <v>19.6141086644413</v>
      </c>
      <c r="D5">
        <v>4.373902414757266</v>
      </c>
      <c r="E5">
        <v>8.1459195628858012</v>
      </c>
      <c r="F5">
        <v>109.32276861179091</v>
      </c>
      <c r="G5">
        <v>35.970437522359703</v>
      </c>
      <c r="H5">
        <v>42.335361103205059</v>
      </c>
      <c r="I5">
        <v>31.539706391669789</v>
      </c>
      <c r="J5">
        <v>27.227701985786169</v>
      </c>
      <c r="K5">
        <v>48.073868630004611</v>
      </c>
      <c r="L5">
        <v>3158.0817098185112</v>
      </c>
      <c r="M5">
        <v>103.4671889916937</v>
      </c>
      <c r="N5">
        <v>28.952601737577361</v>
      </c>
      <c r="O5">
        <v>32.759536698943073</v>
      </c>
      <c r="P5">
        <v>61.014224685290543</v>
      </c>
      <c r="Q5">
        <v>30.37841918522323</v>
      </c>
      <c r="R5">
        <v>8.6295734523104333</v>
      </c>
      <c r="S5">
        <v>55.191798509541691</v>
      </c>
      <c r="T5">
        <v>14.54424940743313</v>
      </c>
      <c r="U5">
        <v>81.775127562573815</v>
      </c>
      <c r="V5">
        <v>158.62974719729809</v>
      </c>
      <c r="W5">
        <v>284.60963725756051</v>
      </c>
      <c r="X5">
        <v>2.3331750449948432</v>
      </c>
      <c r="Y5">
        <v>1.7430064062289921</v>
      </c>
      <c r="Z5">
        <v>44.617499784010548</v>
      </c>
      <c r="AA5">
        <v>72.212016519759189</v>
      </c>
      <c r="AB5">
        <v>67.345027717727902</v>
      </c>
      <c r="AC5">
        <v>92.075545488730143</v>
      </c>
      <c r="AD5">
        <v>64.096257167437585</v>
      </c>
      <c r="AE5">
        <v>25.163774965870761</v>
      </c>
      <c r="AF5">
        <v>36.699717138281677</v>
      </c>
      <c r="AG5">
        <v>206.71578710832529</v>
      </c>
      <c r="AH5">
        <v>302.14548621225271</v>
      </c>
      <c r="AI5">
        <v>56.465174290521247</v>
      </c>
      <c r="AJ5">
        <v>284.48271265641449</v>
      </c>
      <c r="AK5">
        <v>155.57177119878159</v>
      </c>
      <c r="AL5">
        <v>778.5020119788951</v>
      </c>
      <c r="AM5">
        <v>0.1220486029703121</v>
      </c>
      <c r="AN5">
        <v>19.325510889541999</v>
      </c>
    </row>
    <row r="6" spans="1:40" x14ac:dyDescent="0.45">
      <c r="A6" s="1" t="s">
        <v>58</v>
      </c>
      <c r="B6">
        <v>222.56138145083369</v>
      </c>
      <c r="C6">
        <v>20.623118637694461</v>
      </c>
      <c r="D6">
        <v>5.5485357017267152</v>
      </c>
      <c r="E6">
        <v>5.5503324199646178</v>
      </c>
      <c r="F6">
        <v>78.607154346397465</v>
      </c>
      <c r="G6">
        <v>17.915880031957659</v>
      </c>
      <c r="H6">
        <v>51.511912775150591</v>
      </c>
      <c r="I6">
        <v>37.756519073011823</v>
      </c>
      <c r="J6">
        <v>47.707212921716497</v>
      </c>
      <c r="K6">
        <v>26.6985385538656</v>
      </c>
      <c r="L6">
        <v>855.76561308866064</v>
      </c>
      <c r="M6">
        <v>105.31660734754151</v>
      </c>
      <c r="N6">
        <v>21.71887413800841</v>
      </c>
      <c r="O6">
        <v>48.130603744192612</v>
      </c>
      <c r="P6">
        <v>63.367980902123321</v>
      </c>
      <c r="Q6">
        <v>39.9563035847303</v>
      </c>
      <c r="R6">
        <v>15.863904014873009</v>
      </c>
      <c r="S6">
        <v>113.7124555339518</v>
      </c>
      <c r="T6">
        <v>15.856796138395771</v>
      </c>
      <c r="U6">
        <v>119.5148503055031</v>
      </c>
      <c r="V6">
        <v>791.23562192821623</v>
      </c>
      <c r="W6">
        <v>537.24320616937121</v>
      </c>
      <c r="X6">
        <v>3.2358158841849729</v>
      </c>
      <c r="Y6">
        <v>2.3791677395172881</v>
      </c>
      <c r="Z6">
        <v>55.691526729413368</v>
      </c>
      <c r="AA6">
        <v>98.847415642433148</v>
      </c>
      <c r="AB6">
        <v>102.449632860066</v>
      </c>
      <c r="AC6">
        <v>123.4801886896349</v>
      </c>
      <c r="AD6">
        <v>58.967267125831619</v>
      </c>
      <c r="AE6">
        <v>32.140953939133247</v>
      </c>
      <c r="AF6">
        <v>28.474825840191521</v>
      </c>
      <c r="AG6">
        <v>287.01924987888259</v>
      </c>
      <c r="AH6">
        <v>364.22505883281087</v>
      </c>
      <c r="AI6">
        <v>58.194343492382757</v>
      </c>
      <c r="AJ6">
        <v>391.37336418576791</v>
      </c>
      <c r="AK6">
        <v>183.10975860001309</v>
      </c>
      <c r="AL6">
        <v>1391.753213878862</v>
      </c>
      <c r="AM6">
        <v>0.27918377473550993</v>
      </c>
      <c r="AN6">
        <v>12.526134571357071</v>
      </c>
    </row>
    <row r="7" spans="1:40" x14ac:dyDescent="0.45">
      <c r="A7" s="1" t="s">
        <v>59</v>
      </c>
      <c r="B7">
        <v>11.792077983213749</v>
      </c>
      <c r="C7">
        <v>1.546705964924209</v>
      </c>
      <c r="D7">
        <v>0.44612983494679231</v>
      </c>
      <c r="E7">
        <v>0.2399859307109512</v>
      </c>
      <c r="F7">
        <v>3.3204557164693358</v>
      </c>
      <c r="G7">
        <v>0.90926094044936789</v>
      </c>
      <c r="H7">
        <v>7.3534303716461551</v>
      </c>
      <c r="I7">
        <v>5.8320927820432606</v>
      </c>
      <c r="J7">
        <v>4.4134346580993373</v>
      </c>
      <c r="K7">
        <v>1.2818503053867329</v>
      </c>
      <c r="L7">
        <v>3.4662811893075189</v>
      </c>
      <c r="M7">
        <v>3.534041193101547</v>
      </c>
      <c r="N7">
        <v>0.85224717729587673</v>
      </c>
      <c r="O7">
        <v>1.1885014488578769</v>
      </c>
      <c r="P7">
        <v>15.986921760488009</v>
      </c>
      <c r="Q7">
        <v>1.0809892974619391</v>
      </c>
      <c r="R7">
        <v>1.5396388820947891</v>
      </c>
      <c r="S7">
        <v>5.9180795589702244</v>
      </c>
      <c r="T7">
        <v>0.79791446602981708</v>
      </c>
      <c r="U7">
        <v>4.0238887586872982</v>
      </c>
      <c r="V7">
        <v>8.0663996843908752</v>
      </c>
      <c r="W7">
        <v>20.110098563826121</v>
      </c>
      <c r="X7">
        <v>0.18259383190510259</v>
      </c>
      <c r="Y7">
        <v>8.1988529184285147E-2</v>
      </c>
      <c r="Z7">
        <v>2.8089115315270088</v>
      </c>
      <c r="AA7">
        <v>3.533210023174103</v>
      </c>
      <c r="AB7">
        <v>3.1412960193320778</v>
      </c>
      <c r="AC7">
        <v>7.4072617865514641</v>
      </c>
      <c r="AD7">
        <v>3.6847930973223311</v>
      </c>
      <c r="AE7">
        <v>1.9620394596153869</v>
      </c>
      <c r="AF7">
        <v>2.0080320705836172</v>
      </c>
      <c r="AG7">
        <v>17.29104469769025</v>
      </c>
      <c r="AH7">
        <v>23.341490232662771</v>
      </c>
      <c r="AI7">
        <v>3.8144105984867469</v>
      </c>
      <c r="AJ7">
        <v>26.115017798536481</v>
      </c>
      <c r="AK7">
        <v>10.043307863638219</v>
      </c>
      <c r="AL7">
        <v>119.27327036851371</v>
      </c>
      <c r="AM7">
        <v>7.4854454513850598E-3</v>
      </c>
      <c r="AN7">
        <v>0.21984633842313889</v>
      </c>
    </row>
    <row r="8" spans="1:40" x14ac:dyDescent="0.45">
      <c r="A8" s="1" t="s">
        <v>60</v>
      </c>
      <c r="B8">
        <v>7.3814228201869172</v>
      </c>
      <c r="C8">
        <v>0.65215877546277312</v>
      </c>
      <c r="D8">
        <v>0.18577970991689949</v>
      </c>
      <c r="E8">
        <v>0.1832909896438642</v>
      </c>
      <c r="F8">
        <v>3.2824730899125689</v>
      </c>
      <c r="G8">
        <v>0.75271586692230319</v>
      </c>
      <c r="H8">
        <v>1.606394536780128</v>
      </c>
      <c r="I8">
        <v>1.157498612353955</v>
      </c>
      <c r="J8">
        <v>1.6081045012869271</v>
      </c>
      <c r="K8">
        <v>0.79624615616021865</v>
      </c>
      <c r="L8">
        <v>12.347757612712069</v>
      </c>
      <c r="M8">
        <v>3.9517812630959548</v>
      </c>
      <c r="N8">
        <v>0.87310611809849581</v>
      </c>
      <c r="O8">
        <v>1.671809762365448</v>
      </c>
      <c r="P8">
        <v>1.925685045458184</v>
      </c>
      <c r="Q8">
        <v>1.3754532746151971</v>
      </c>
      <c r="R8">
        <v>0.5966261726615899</v>
      </c>
      <c r="S8">
        <v>3.9023601105172609</v>
      </c>
      <c r="T8">
        <v>0.51980912111881594</v>
      </c>
      <c r="U8">
        <v>3.850413937393641</v>
      </c>
      <c r="V8">
        <v>39.283925791242297</v>
      </c>
      <c r="W8">
        <v>21.34892562972216</v>
      </c>
      <c r="X8">
        <v>0.1144828107745561</v>
      </c>
      <c r="Y8">
        <v>8.827555546689006E-2</v>
      </c>
      <c r="Z8">
        <v>2.0102860604686952</v>
      </c>
      <c r="AA8">
        <v>3.5988021376534651</v>
      </c>
      <c r="AB8">
        <v>3.2983034197190402</v>
      </c>
      <c r="AC8">
        <v>4.1160945053781131</v>
      </c>
      <c r="AD8">
        <v>1.817809829203983</v>
      </c>
      <c r="AE8">
        <v>1.0175748568576179</v>
      </c>
      <c r="AF8">
        <v>0.88427764072685588</v>
      </c>
      <c r="AG8">
        <v>8.2535236856946774</v>
      </c>
      <c r="AH8">
        <v>12.487365118742339</v>
      </c>
      <c r="AI8">
        <v>1.8280929647172981</v>
      </c>
      <c r="AJ8">
        <v>13.808003541119049</v>
      </c>
      <c r="AK8">
        <v>6.1626600478072131</v>
      </c>
      <c r="AL8">
        <v>47.667411175257293</v>
      </c>
      <c r="AM8">
        <v>1.057526409982824E-2</v>
      </c>
      <c r="AN8">
        <v>0.20283309383912501</v>
      </c>
    </row>
    <row r="9" spans="1:40" x14ac:dyDescent="0.45">
      <c r="A9" s="1" t="s">
        <v>61</v>
      </c>
      <c r="B9">
        <v>106.87161512962</v>
      </c>
      <c r="C9">
        <v>3.7367291148123112</v>
      </c>
      <c r="D9">
        <v>0.1739232528299581</v>
      </c>
      <c r="E9">
        <v>6.0531772414510923E-2</v>
      </c>
      <c r="F9">
        <v>7.9200481255563</v>
      </c>
      <c r="G9">
        <v>0.50712112306033053</v>
      </c>
      <c r="H9">
        <v>0.53151086519326651</v>
      </c>
      <c r="I9">
        <v>0.3996922373652344</v>
      </c>
      <c r="J9">
        <v>0.28559257797564641</v>
      </c>
      <c r="K9">
        <v>9.6819884992505087E-2</v>
      </c>
      <c r="L9">
        <v>0.49589729853008591</v>
      </c>
      <c r="M9">
        <v>0.83551577900308804</v>
      </c>
      <c r="N9">
        <v>0.26547787472162482</v>
      </c>
      <c r="O9">
        <v>0.1184820735985942</v>
      </c>
      <c r="P9">
        <v>0.18731011249762569</v>
      </c>
      <c r="Q9">
        <v>0.1011568135103335</v>
      </c>
      <c r="R9">
        <v>9.0847459477043604E-2</v>
      </c>
      <c r="S9">
        <v>0.95572628118514613</v>
      </c>
      <c r="T9">
        <v>0.33875906429858249</v>
      </c>
      <c r="U9">
        <v>0.36905096783419938</v>
      </c>
      <c r="V9">
        <v>1.1049334503028121</v>
      </c>
      <c r="W9">
        <v>2.0861482827982849</v>
      </c>
      <c r="X9">
        <v>1.944579184307477E-2</v>
      </c>
      <c r="Y9">
        <v>1.421847309714656E-2</v>
      </c>
      <c r="Z9">
        <v>0.36835799154417959</v>
      </c>
      <c r="AA9">
        <v>0.57694769407580959</v>
      </c>
      <c r="AB9">
        <v>0.36266908617700672</v>
      </c>
      <c r="AC9">
        <v>3.128259143458707</v>
      </c>
      <c r="AD9">
        <v>0.94240514532984487</v>
      </c>
      <c r="AE9">
        <v>0.24722030142040119</v>
      </c>
      <c r="AF9">
        <v>0.55946000449178668</v>
      </c>
      <c r="AG9">
        <v>16.42482738885565</v>
      </c>
      <c r="AH9">
        <v>3.4314001129867751</v>
      </c>
      <c r="AI9">
        <v>0.89075527112215358</v>
      </c>
      <c r="AJ9">
        <v>4.6884850371051572</v>
      </c>
      <c r="AK9">
        <v>2.5259097350423509</v>
      </c>
      <c r="AL9">
        <v>4.4259428444340774</v>
      </c>
      <c r="AM9">
        <v>7.1278242137438842E-4</v>
      </c>
      <c r="AN9">
        <v>6.4721277439231686E-2</v>
      </c>
    </row>
    <row r="10" spans="1:40" x14ac:dyDescent="0.45">
      <c r="A10" s="1" t="s">
        <v>62</v>
      </c>
      <c r="B10">
        <v>47.457784220273027</v>
      </c>
      <c r="C10">
        <v>9.5469747725558491</v>
      </c>
      <c r="D10">
        <v>0.1136710637549193</v>
      </c>
      <c r="E10">
        <v>3.8542006096987012E-2</v>
      </c>
      <c r="F10">
        <v>0.12877342496535371</v>
      </c>
      <c r="G10">
        <v>3.5237401866548307E-2</v>
      </c>
      <c r="H10">
        <v>0.4479418576329503</v>
      </c>
      <c r="I10">
        <v>0.35279594083153171</v>
      </c>
      <c r="J10">
        <v>3.9251540863504367E-2</v>
      </c>
      <c r="K10">
        <v>6.9364406017259017E-2</v>
      </c>
      <c r="L10">
        <v>0.39566098808815359</v>
      </c>
      <c r="M10">
        <v>9.1443369956699938E-2</v>
      </c>
      <c r="N10">
        <v>1.784831513062959E-2</v>
      </c>
      <c r="O10">
        <v>2.459596881549022E-2</v>
      </c>
      <c r="P10">
        <v>4.0111145929328247E-2</v>
      </c>
      <c r="Q10">
        <v>2.4685548002740251E-2</v>
      </c>
      <c r="R10">
        <v>2.4715927455260241E-2</v>
      </c>
      <c r="S10">
        <v>6.7718393375093389E-2</v>
      </c>
      <c r="T10">
        <v>0.31029830364763561</v>
      </c>
      <c r="U10">
        <v>0.1422937952231115</v>
      </c>
      <c r="V10">
        <v>0.53046407940558027</v>
      </c>
      <c r="W10">
        <v>1.8269362210337221</v>
      </c>
      <c r="X10">
        <v>2.1442702703373121E-2</v>
      </c>
      <c r="Y10">
        <v>2.9179958606662432E-3</v>
      </c>
      <c r="Z10">
        <v>0.43721899427766009</v>
      </c>
      <c r="AA10">
        <v>0.16476631518912621</v>
      </c>
      <c r="AB10">
        <v>9.7686965474148943E-2</v>
      </c>
      <c r="AC10">
        <v>0.47439386795601701</v>
      </c>
      <c r="AD10">
        <v>1.0711280112024399</v>
      </c>
      <c r="AE10">
        <v>9.9546004567825142E-2</v>
      </c>
      <c r="AF10">
        <v>0.70518448329860572</v>
      </c>
      <c r="AG10">
        <v>26.01394044470776</v>
      </c>
      <c r="AH10">
        <v>2.6320569144792789</v>
      </c>
      <c r="AI10">
        <v>1.016800851075095</v>
      </c>
      <c r="AJ10">
        <v>3.285575385917189</v>
      </c>
      <c r="AK10">
        <v>1.9992851596535099</v>
      </c>
      <c r="AL10">
        <v>1.9213165767680109</v>
      </c>
      <c r="AM10">
        <v>2.8887405316288599E-4</v>
      </c>
      <c r="AN10">
        <v>8.2452254156014884E-2</v>
      </c>
    </row>
    <row r="11" spans="1:40" x14ac:dyDescent="0.45">
      <c r="A11" s="1" t="s">
        <v>63</v>
      </c>
      <c r="B11">
        <v>7.6398968078778706</v>
      </c>
      <c r="C11">
        <v>0.69816503596849211</v>
      </c>
      <c r="D11">
        <v>6.3179146306604816E-2</v>
      </c>
      <c r="E11">
        <v>6.2826053019373936E-3</v>
      </c>
      <c r="F11">
        <v>9.3808060662491519E-2</v>
      </c>
      <c r="G11">
        <v>4.114286955930653E-2</v>
      </c>
      <c r="H11">
        <v>5.3559742528767003E-2</v>
      </c>
      <c r="I11">
        <v>4.1131841360778923E-2</v>
      </c>
      <c r="J11">
        <v>5.7182440792161053E-2</v>
      </c>
      <c r="K11">
        <v>8.4886150857898472E-3</v>
      </c>
      <c r="L11">
        <v>4.8116192240507553E-2</v>
      </c>
      <c r="M11">
        <v>5.9036274079536682E-2</v>
      </c>
      <c r="N11">
        <v>1.9183455240640111E-2</v>
      </c>
      <c r="O11">
        <v>1.0025845564191581E-2</v>
      </c>
      <c r="P11">
        <v>1.508000605167505E-2</v>
      </c>
      <c r="Q11">
        <v>9.5252862624828592E-3</v>
      </c>
      <c r="R11">
        <v>2.203467877785744E-2</v>
      </c>
      <c r="S11">
        <v>0.22455729538914759</v>
      </c>
      <c r="T11">
        <v>0.11458653838892729</v>
      </c>
      <c r="U11">
        <v>3.3752130114744913E-2</v>
      </c>
      <c r="V11">
        <v>0.13688193793541911</v>
      </c>
      <c r="W11">
        <v>0.2175686513767161</v>
      </c>
      <c r="X11">
        <v>3.296321183348396E-3</v>
      </c>
      <c r="Y11">
        <v>1.3022885460967179E-3</v>
      </c>
      <c r="Z11">
        <v>6.5363955022249356E-2</v>
      </c>
      <c r="AA11">
        <v>6.0452521034367782E-2</v>
      </c>
      <c r="AB11">
        <v>3.9869095184400093E-2</v>
      </c>
      <c r="AC11">
        <v>0.50102283336053799</v>
      </c>
      <c r="AD11">
        <v>0.14761941602462789</v>
      </c>
      <c r="AE11">
        <v>3.6540751306362917E-2</v>
      </c>
      <c r="AF11">
        <v>8.7517206903308581E-2</v>
      </c>
      <c r="AG11">
        <v>2.0178279576305118</v>
      </c>
      <c r="AH11">
        <v>0.60387813459705419</v>
      </c>
      <c r="AI11">
        <v>0.16988835670842861</v>
      </c>
      <c r="AJ11">
        <v>1.092865905824578</v>
      </c>
      <c r="AK11">
        <v>0.42106647006203318</v>
      </c>
      <c r="AL11">
        <v>0.45263762076448988</v>
      </c>
      <c r="AM11">
        <v>6.4285739607769586E-5</v>
      </c>
      <c r="AN11">
        <v>1.285979207361604E-2</v>
      </c>
    </row>
    <row r="12" spans="1:40" x14ac:dyDescent="0.45">
      <c r="A12" s="1" t="s">
        <v>64</v>
      </c>
      <c r="B12">
        <v>72.308350091391645</v>
      </c>
      <c r="C12">
        <v>0.96632241837768507</v>
      </c>
      <c r="D12">
        <v>0.1085718519963494</v>
      </c>
      <c r="E12">
        <v>2.995940859431161E-2</v>
      </c>
      <c r="F12">
        <v>0.1464902693373519</v>
      </c>
      <c r="G12">
        <v>6.2015291403156328E-2</v>
      </c>
      <c r="H12">
        <v>0.64806007339928473</v>
      </c>
      <c r="I12">
        <v>0.52223619168695312</v>
      </c>
      <c r="J12">
        <v>5.3358062673849217E-2</v>
      </c>
      <c r="K12">
        <v>4.7850023653860083E-2</v>
      </c>
      <c r="L12">
        <v>0.19307230460063909</v>
      </c>
      <c r="M12">
        <v>0.1176410132180513</v>
      </c>
      <c r="N12">
        <v>3.122087625626567E-2</v>
      </c>
      <c r="O12">
        <v>2.824463219234024E-2</v>
      </c>
      <c r="P12">
        <v>4.466573765911902E-2</v>
      </c>
      <c r="Q12">
        <v>3.2127734861454302E-2</v>
      </c>
      <c r="R12">
        <v>2.4454816716879709E-2</v>
      </c>
      <c r="S12">
        <v>0.15025051108942211</v>
      </c>
      <c r="T12">
        <v>0.17944284275363501</v>
      </c>
      <c r="U12">
        <v>0.15706666616134049</v>
      </c>
      <c r="V12">
        <v>0.38306418848549317</v>
      </c>
      <c r="W12">
        <v>1.434988278963151</v>
      </c>
      <c r="X12">
        <v>1.394562154905617E-2</v>
      </c>
      <c r="Y12">
        <v>2.046183682162929E-3</v>
      </c>
      <c r="Z12">
        <v>0.28050092493301071</v>
      </c>
      <c r="AA12">
        <v>0.1108477953786611</v>
      </c>
      <c r="AB12">
        <v>0.11680637136532759</v>
      </c>
      <c r="AC12">
        <v>0.66108315974957632</v>
      </c>
      <c r="AD12">
        <v>0.58905932288478224</v>
      </c>
      <c r="AE12">
        <v>7.9092322436272761E-2</v>
      </c>
      <c r="AF12">
        <v>0.40371130824343521</v>
      </c>
      <c r="AG12">
        <v>10.279584002282061</v>
      </c>
      <c r="AH12">
        <v>1.7027022222285351</v>
      </c>
      <c r="AI12">
        <v>0.55981801456483282</v>
      </c>
      <c r="AJ12">
        <v>2.022960591979245</v>
      </c>
      <c r="AK12">
        <v>1.225970283741761</v>
      </c>
      <c r="AL12">
        <v>1.528054311449806</v>
      </c>
      <c r="AM12">
        <v>2.5339448108239559E-4</v>
      </c>
      <c r="AN12">
        <v>5.7916914018256903E-2</v>
      </c>
    </row>
    <row r="13" spans="1:40" x14ac:dyDescent="0.45">
      <c r="A13" s="1" t="s">
        <v>65</v>
      </c>
      <c r="B13">
        <v>46.470123553792291</v>
      </c>
      <c r="C13">
        <v>3.6484172807285309</v>
      </c>
      <c r="D13">
        <v>0.2406501603370057</v>
      </c>
      <c r="E13">
        <v>5.4581560605003673E-2</v>
      </c>
      <c r="F13">
        <v>4.774020509606288</v>
      </c>
      <c r="G13">
        <v>0.92278952645031531</v>
      </c>
      <c r="H13">
        <v>0.45553065453752212</v>
      </c>
      <c r="I13">
        <v>0.33728979390115771</v>
      </c>
      <c r="J13">
        <v>0.73753294693884308</v>
      </c>
      <c r="K13">
        <v>7.1101372368401666E-2</v>
      </c>
      <c r="L13">
        <v>0.48522023964737798</v>
      </c>
      <c r="M13">
        <v>3.2498286275801971</v>
      </c>
      <c r="N13">
        <v>0.79863817332264508</v>
      </c>
      <c r="O13">
        <v>0.41487877276385599</v>
      </c>
      <c r="P13">
        <v>0.50374819195422127</v>
      </c>
      <c r="Q13">
        <v>0.35856862860588301</v>
      </c>
      <c r="R13">
        <v>0.2443194843403633</v>
      </c>
      <c r="S13">
        <v>2.8713494625005911</v>
      </c>
      <c r="T13">
        <v>0.3125662151684151</v>
      </c>
      <c r="U13">
        <v>0.64354002157006873</v>
      </c>
      <c r="V13">
        <v>1.169332909566382</v>
      </c>
      <c r="W13">
        <v>1.9512481874602841</v>
      </c>
      <c r="X13">
        <v>2.1637951490832249E-2</v>
      </c>
      <c r="Y13">
        <v>5.2935326141992062E-2</v>
      </c>
      <c r="Z13">
        <v>0.40138230094449168</v>
      </c>
      <c r="AA13">
        <v>1.9779969808631619</v>
      </c>
      <c r="AB13">
        <v>0.70463271000594652</v>
      </c>
      <c r="AC13">
        <v>4.0359010001889333</v>
      </c>
      <c r="AD13">
        <v>0.79791356358010312</v>
      </c>
      <c r="AE13">
        <v>0.45367948655462159</v>
      </c>
      <c r="AF13">
        <v>0.48781774223973767</v>
      </c>
      <c r="AG13">
        <v>19.4766749413387</v>
      </c>
      <c r="AH13">
        <v>4.1899256900946122</v>
      </c>
      <c r="AI13">
        <v>0.76696607778362069</v>
      </c>
      <c r="AJ13">
        <v>4.380092889306483</v>
      </c>
      <c r="AK13">
        <v>2.1781941644089011</v>
      </c>
      <c r="AL13">
        <v>8.9792351521282932</v>
      </c>
      <c r="AM13">
        <v>7.3403657638828712E-4</v>
      </c>
      <c r="AN13">
        <v>8.0074769517509678E-2</v>
      </c>
    </row>
    <row r="14" spans="1:40" x14ac:dyDescent="0.45">
      <c r="A14" s="1" t="s">
        <v>66</v>
      </c>
      <c r="B14">
        <v>62.676896024027222</v>
      </c>
      <c r="C14">
        <v>10.400222851184751</v>
      </c>
      <c r="D14">
        <v>1.468894691937902</v>
      </c>
      <c r="E14">
        <v>4.290713023515428E-2</v>
      </c>
      <c r="F14">
        <v>0.15890448835353241</v>
      </c>
      <c r="G14">
        <v>9.2255143227307879E-2</v>
      </c>
      <c r="H14">
        <v>0.40866451102286561</v>
      </c>
      <c r="I14">
        <v>0.32512935438177631</v>
      </c>
      <c r="J14">
        <v>5.461425042968536E-2</v>
      </c>
      <c r="K14">
        <v>4.6659844304510117E-2</v>
      </c>
      <c r="L14">
        <v>0.18536273399315381</v>
      </c>
      <c r="M14">
        <v>8.6652563431939375E-2</v>
      </c>
      <c r="N14">
        <v>3.5132082399121023E-2</v>
      </c>
      <c r="O14">
        <v>1.9922881916773268E-2</v>
      </c>
      <c r="P14">
        <v>3.9339854584064249E-2</v>
      </c>
      <c r="Q14">
        <v>2.1570709073981328E-2</v>
      </c>
      <c r="R14">
        <v>2.3767548120969671E-2</v>
      </c>
      <c r="S14">
        <v>0.1274354293914704</v>
      </c>
      <c r="T14">
        <v>0.2714913968934437</v>
      </c>
      <c r="U14">
        <v>0.1205780201180547</v>
      </c>
      <c r="V14">
        <v>0.3721546959940808</v>
      </c>
      <c r="W14">
        <v>1.0922360076091591</v>
      </c>
      <c r="X14">
        <v>1.294170301747276E-2</v>
      </c>
      <c r="Y14">
        <v>3.4930630924877399E-3</v>
      </c>
      <c r="Z14">
        <v>0.2622347704562587</v>
      </c>
      <c r="AA14">
        <v>0.16756577872442571</v>
      </c>
      <c r="AB14">
        <v>0.17589661287542049</v>
      </c>
      <c r="AC14">
        <v>3.4209327176502868</v>
      </c>
      <c r="AD14">
        <v>1.07048671860276</v>
      </c>
      <c r="AE14">
        <v>7.9306438780558472E-2</v>
      </c>
      <c r="AF14">
        <v>0.40537503542322478</v>
      </c>
      <c r="AG14">
        <v>20.982034987463809</v>
      </c>
      <c r="AH14">
        <v>1.965080657360742</v>
      </c>
      <c r="AI14">
        <v>0.80976582493191873</v>
      </c>
      <c r="AJ14">
        <v>2.7338198340426278</v>
      </c>
      <c r="AK14">
        <v>1.43616430202542</v>
      </c>
      <c r="AL14">
        <v>1.9326980801176701</v>
      </c>
      <c r="AM14">
        <v>2.0423607530376439E-4</v>
      </c>
      <c r="AN14">
        <v>0.2212297130345515</v>
      </c>
    </row>
    <row r="15" spans="1:40" x14ac:dyDescent="0.45">
      <c r="A15" s="1" t="s">
        <v>67</v>
      </c>
      <c r="B15">
        <v>89.795621852542922</v>
      </c>
      <c r="C15">
        <v>14.445926843597491</v>
      </c>
      <c r="D15">
        <v>2.334865897675332</v>
      </c>
      <c r="E15">
        <v>6.5129885085018116E-2</v>
      </c>
      <c r="F15">
        <v>0.4647310316667172</v>
      </c>
      <c r="G15">
        <v>0.26153737502814373</v>
      </c>
      <c r="H15">
        <v>0.59809790855674927</v>
      </c>
      <c r="I15">
        <v>0.46980606239963157</v>
      </c>
      <c r="J15">
        <v>0.14950181387623751</v>
      </c>
      <c r="K15">
        <v>7.3721890753294383E-2</v>
      </c>
      <c r="L15">
        <v>0.36065598435931723</v>
      </c>
      <c r="M15">
        <v>0.26427572862720239</v>
      </c>
      <c r="N15">
        <v>0.1116507626705646</v>
      </c>
      <c r="O15">
        <v>5.3564074001647352E-2</v>
      </c>
      <c r="P15">
        <v>0.10355587798398561</v>
      </c>
      <c r="Q15">
        <v>5.5828399911869567E-2</v>
      </c>
      <c r="R15">
        <v>6.4360789863025666E-2</v>
      </c>
      <c r="S15">
        <v>0.44482943425808091</v>
      </c>
      <c r="T15">
        <v>0.38356944693822898</v>
      </c>
      <c r="U15">
        <v>0.24312342873744941</v>
      </c>
      <c r="V15">
        <v>0.66438349895695337</v>
      </c>
      <c r="W15">
        <v>1.8117472988586369</v>
      </c>
      <c r="X15">
        <v>2.076377080491092E-2</v>
      </c>
      <c r="Y15">
        <v>6.5082988430711416E-3</v>
      </c>
      <c r="Z15">
        <v>0.41494594242084842</v>
      </c>
      <c r="AA15">
        <v>0.30532225288158732</v>
      </c>
      <c r="AB15">
        <v>0.31672542994664599</v>
      </c>
      <c r="AC15">
        <v>5.7366583117007988</v>
      </c>
      <c r="AD15">
        <v>1.508879030951668</v>
      </c>
      <c r="AE15">
        <v>0.15567491279481979</v>
      </c>
      <c r="AF15">
        <v>0.55631920777693489</v>
      </c>
      <c r="AG15">
        <v>29.677229220129099</v>
      </c>
      <c r="AH15">
        <v>3.1099341852650859</v>
      </c>
      <c r="AI15">
        <v>1.1326745558766871</v>
      </c>
      <c r="AJ15">
        <v>4.3379775871324542</v>
      </c>
      <c r="AK15">
        <v>2.22522610083112</v>
      </c>
      <c r="AL15">
        <v>3.2490128156287819</v>
      </c>
      <c r="AM15">
        <v>4.1286147219927929E-4</v>
      </c>
      <c r="AN15">
        <v>0.26209025627903859</v>
      </c>
    </row>
    <row r="16" spans="1:40" x14ac:dyDescent="0.45">
      <c r="A16" s="1" t="s">
        <v>68</v>
      </c>
      <c r="B16">
        <v>24.003065380584498</v>
      </c>
      <c r="C16">
        <v>3.829795046754362</v>
      </c>
      <c r="D16">
        <v>0.62469397302418972</v>
      </c>
      <c r="E16">
        <v>1.6955282510665689E-2</v>
      </c>
      <c r="F16">
        <v>0.1108413980780508</v>
      </c>
      <c r="G16">
        <v>6.5187719686136694E-2</v>
      </c>
      <c r="H16">
        <v>0.1527828408873205</v>
      </c>
      <c r="I16">
        <v>0.120282362481689</v>
      </c>
      <c r="J16">
        <v>3.2018194481274347E-2</v>
      </c>
      <c r="K16">
        <v>1.8586389036722131E-2</v>
      </c>
      <c r="L16">
        <v>8.6194921102138986E-2</v>
      </c>
      <c r="M16">
        <v>5.9440872354005969E-2</v>
      </c>
      <c r="N16">
        <v>2.5330383376213308E-2</v>
      </c>
      <c r="O16">
        <v>1.2383927059408309E-2</v>
      </c>
      <c r="P16">
        <v>2.3037855584907049E-2</v>
      </c>
      <c r="Q16">
        <v>1.28966836253958E-2</v>
      </c>
      <c r="R16">
        <v>1.41380197222343E-2</v>
      </c>
      <c r="S16">
        <v>8.9436703599739403E-2</v>
      </c>
      <c r="T16">
        <v>0.10081900938779489</v>
      </c>
      <c r="U16">
        <v>5.9218458152796208E-2</v>
      </c>
      <c r="V16">
        <v>0.15824890334939529</v>
      </c>
      <c r="W16">
        <v>0.43309833505978051</v>
      </c>
      <c r="X16">
        <v>5.3353953572779517E-3</v>
      </c>
      <c r="Y16">
        <v>1.5848126414894079E-3</v>
      </c>
      <c r="Z16">
        <v>0.107153621398883</v>
      </c>
      <c r="AA16">
        <v>7.4447142339832142E-2</v>
      </c>
      <c r="AB16">
        <v>7.9437990223330868E-2</v>
      </c>
      <c r="AC16">
        <v>1.512666962152706</v>
      </c>
      <c r="AD16">
        <v>0.40078270431194529</v>
      </c>
      <c r="AE16">
        <v>3.6885839773455199E-2</v>
      </c>
      <c r="AF16">
        <v>0.14772614624603231</v>
      </c>
      <c r="AG16">
        <v>7.9543549516634897</v>
      </c>
      <c r="AH16">
        <v>0.79210444657637902</v>
      </c>
      <c r="AI16">
        <v>0.29782184541408602</v>
      </c>
      <c r="AJ16">
        <v>1.0990104844164881</v>
      </c>
      <c r="AK16">
        <v>0.56697058132662292</v>
      </c>
      <c r="AL16">
        <v>0.80718369216030161</v>
      </c>
      <c r="AM16">
        <v>9.8605209389555481E-5</v>
      </c>
      <c r="AN16">
        <v>7.2395273145418368E-2</v>
      </c>
    </row>
    <row r="17" spans="1:40" x14ac:dyDescent="0.45">
      <c r="A17" s="1" t="s">
        <v>69</v>
      </c>
      <c r="B17">
        <v>80.398181945691462</v>
      </c>
      <c r="C17">
        <v>13.49749578352106</v>
      </c>
      <c r="D17">
        <v>6.3124058435064896</v>
      </c>
      <c r="E17">
        <v>9.9569000466629184E-2</v>
      </c>
      <c r="F17">
        <v>0.20287971285494269</v>
      </c>
      <c r="G17">
        <v>0.26257474456389501</v>
      </c>
      <c r="H17">
        <v>0.81355406199948566</v>
      </c>
      <c r="I17">
        <v>0.64824138285617661</v>
      </c>
      <c r="J17">
        <v>0.11616505967795029</v>
      </c>
      <c r="K17">
        <v>9.6925644130245445E-2</v>
      </c>
      <c r="L17">
        <v>0.44118920062832723</v>
      </c>
      <c r="M17">
        <v>0.1501730156954614</v>
      </c>
      <c r="N17">
        <v>5.8314240048136977E-2</v>
      </c>
      <c r="O17">
        <v>4.1327446009259153E-2</v>
      </c>
      <c r="P17">
        <v>6.7097841932386632E-2</v>
      </c>
      <c r="Q17">
        <v>4.1397289346063439E-2</v>
      </c>
      <c r="R17">
        <v>6.5794233909970481E-2</v>
      </c>
      <c r="S17">
        <v>0.26141680819297602</v>
      </c>
      <c r="T17">
        <v>0.44105840421379849</v>
      </c>
      <c r="U17">
        <v>0.27926548664713491</v>
      </c>
      <c r="V17">
        <v>0.72542721267781096</v>
      </c>
      <c r="W17">
        <v>2.0170860341636252</v>
      </c>
      <c r="X17">
        <v>2.7810714347327091E-2</v>
      </c>
      <c r="Y17">
        <v>4.1499371689774373E-3</v>
      </c>
      <c r="Z17">
        <v>0.56308061948973376</v>
      </c>
      <c r="AA17">
        <v>0.23018333350136291</v>
      </c>
      <c r="AB17">
        <v>0.36728329186966108</v>
      </c>
      <c r="AC17">
        <v>6.4798175352344982</v>
      </c>
      <c r="AD17">
        <v>2.0036457182210512</v>
      </c>
      <c r="AE17">
        <v>0.15308956648631139</v>
      </c>
      <c r="AF17">
        <v>0.60708181711738418</v>
      </c>
      <c r="AG17">
        <v>44.87645765780163</v>
      </c>
      <c r="AH17">
        <v>3.583628087006931</v>
      </c>
      <c r="AI17">
        <v>1.1600674860044231</v>
      </c>
      <c r="AJ17">
        <v>4.775288562776427</v>
      </c>
      <c r="AK17">
        <v>2.3866332090333069</v>
      </c>
      <c r="AL17">
        <v>3.712774026852721</v>
      </c>
      <c r="AM17">
        <v>4.324615441132675E-4</v>
      </c>
      <c r="AN17">
        <v>0.20896665429937719</v>
      </c>
    </row>
    <row r="18" spans="1:40" x14ac:dyDescent="0.45">
      <c r="A18" s="1" t="s">
        <v>70</v>
      </c>
      <c r="B18">
        <v>10.700908290868441</v>
      </c>
      <c r="C18">
        <v>1.661627304566287</v>
      </c>
      <c r="D18">
        <v>0.53675194473393939</v>
      </c>
      <c r="E18">
        <v>1.1769889581048401E-2</v>
      </c>
      <c r="F18">
        <v>1.79839897898064E-2</v>
      </c>
      <c r="G18">
        <v>2.1678367797694609E-2</v>
      </c>
      <c r="H18">
        <v>9.3067693716121738E-2</v>
      </c>
      <c r="I18">
        <v>7.4534824648974846E-2</v>
      </c>
      <c r="J18">
        <v>1.1321034988162801E-2</v>
      </c>
      <c r="K18">
        <v>1.107650204752322E-2</v>
      </c>
      <c r="L18">
        <v>4.6852951645592437E-2</v>
      </c>
      <c r="M18">
        <v>1.325173410594473E-2</v>
      </c>
      <c r="N18">
        <v>4.9642082638579931E-3</v>
      </c>
      <c r="O18">
        <v>3.7572145974436909E-3</v>
      </c>
      <c r="P18">
        <v>6.6406867561811253E-3</v>
      </c>
      <c r="Q18">
        <v>3.9333102791421753E-3</v>
      </c>
      <c r="R18">
        <v>6.010930204457976E-3</v>
      </c>
      <c r="S18">
        <v>2.192348791189767E-2</v>
      </c>
      <c r="T18">
        <v>5.3745592468318983E-2</v>
      </c>
      <c r="U18">
        <v>2.804309338806265E-2</v>
      </c>
      <c r="V18">
        <v>8.0650612256982918E-2</v>
      </c>
      <c r="W18">
        <v>0.24056861085933481</v>
      </c>
      <c r="X18">
        <v>3.0580997918259949E-3</v>
      </c>
      <c r="Y18">
        <v>4.1014891916755239E-4</v>
      </c>
      <c r="Z18">
        <v>6.2110384354457177E-2</v>
      </c>
      <c r="AA18">
        <v>2.3868117358724149E-2</v>
      </c>
      <c r="AB18">
        <v>4.3408185342214703E-2</v>
      </c>
      <c r="AC18">
        <v>0.82099521147380128</v>
      </c>
      <c r="AD18">
        <v>0.23648873951649049</v>
      </c>
      <c r="AE18">
        <v>1.6415404301887648E-2</v>
      </c>
      <c r="AF18">
        <v>7.456813408585021E-2</v>
      </c>
      <c r="AG18">
        <v>4.6088679644921386</v>
      </c>
      <c r="AH18">
        <v>0.41137603302872922</v>
      </c>
      <c r="AI18">
        <v>0.1409589308830772</v>
      </c>
      <c r="AJ18">
        <v>0.54732222884772519</v>
      </c>
      <c r="AK18">
        <v>0.27803711358118538</v>
      </c>
      <c r="AL18">
        <v>0.43453439270841598</v>
      </c>
      <c r="AM18">
        <v>4.4050446473586468E-5</v>
      </c>
      <c r="AN18">
        <v>2.8926044654997429E-2</v>
      </c>
    </row>
    <row r="19" spans="1:40" x14ac:dyDescent="0.45">
      <c r="A19" s="1" t="s">
        <v>71</v>
      </c>
      <c r="B19">
        <v>7.293690254245988E-2</v>
      </c>
      <c r="C19">
        <v>5.9570619707476494E-3</v>
      </c>
      <c r="D19">
        <v>2.3934294253067511E-3</v>
      </c>
      <c r="E19">
        <v>3.3845112271353339</v>
      </c>
      <c r="F19">
        <v>3.3122698606147007E-2</v>
      </c>
      <c r="G19">
        <v>2.9521743761132958E-2</v>
      </c>
      <c r="H19">
        <v>8.5056627556669376E-3</v>
      </c>
      <c r="I19">
        <v>5.9674583048690416E-3</v>
      </c>
      <c r="J19">
        <v>9.4457086256296927E-3</v>
      </c>
      <c r="K19">
        <v>1.732471633337798E-3</v>
      </c>
      <c r="L19">
        <v>1.329315530338564E-2</v>
      </c>
      <c r="M19">
        <v>3.6451641507436329E-2</v>
      </c>
      <c r="N19">
        <v>5.4875982868482576E-3</v>
      </c>
      <c r="O19">
        <v>2.2184982743478208E-2</v>
      </c>
      <c r="P19">
        <v>1.2398777653724489E-2</v>
      </c>
      <c r="Q19">
        <v>1.3641492535623811E-2</v>
      </c>
      <c r="R19">
        <v>3.0179390770457238E-3</v>
      </c>
      <c r="S19">
        <v>3.1994534634355011E-2</v>
      </c>
      <c r="T19">
        <v>3.4175997199809992E-3</v>
      </c>
      <c r="U19">
        <v>2.4184669119939491E-2</v>
      </c>
      <c r="V19">
        <v>2.6044550300707309E-2</v>
      </c>
      <c r="W19">
        <v>4.3344605070205607E-2</v>
      </c>
      <c r="X19">
        <v>5.3806638367463744E-4</v>
      </c>
      <c r="Y19">
        <v>8.9363318687316886E-4</v>
      </c>
      <c r="Z19">
        <v>8.4133624890564036E-3</v>
      </c>
      <c r="AA19">
        <v>3.5968986472339988E-2</v>
      </c>
      <c r="AB19">
        <v>2.5033928891364819E-2</v>
      </c>
      <c r="AC19">
        <v>3.8435846238658262E-2</v>
      </c>
      <c r="AD19">
        <v>1.246722111431886E-2</v>
      </c>
      <c r="AE19">
        <v>6.7420735587004638E-3</v>
      </c>
      <c r="AF19">
        <v>3.8184024804139688E-3</v>
      </c>
      <c r="AG19">
        <v>7.9933468735604737E-2</v>
      </c>
      <c r="AH19">
        <v>8.0434922261253067E-2</v>
      </c>
      <c r="AI19">
        <v>2.12152362012634E-2</v>
      </c>
      <c r="AJ19">
        <v>7.4587378285753361E-2</v>
      </c>
      <c r="AK19">
        <v>3.4244969488931833E-2</v>
      </c>
      <c r="AL19">
        <v>0.26610019114557931</v>
      </c>
      <c r="AM19">
        <v>2.12955940074716E-5</v>
      </c>
      <c r="AN19">
        <v>1.934479081104121E-3</v>
      </c>
    </row>
    <row r="20" spans="1:40" x14ac:dyDescent="0.45">
      <c r="A20" s="1" t="s">
        <v>72</v>
      </c>
      <c r="B20">
        <v>2.9403876602231152</v>
      </c>
      <c r="C20">
        <v>0.17898059378303621</v>
      </c>
      <c r="D20">
        <v>4.7076675379588581E-2</v>
      </c>
      <c r="E20">
        <v>6.3316511947655613E-2</v>
      </c>
      <c r="F20">
        <v>83.70041617552134</v>
      </c>
      <c r="G20">
        <v>6.307099222793318</v>
      </c>
      <c r="H20">
        <v>0.60242680630012735</v>
      </c>
      <c r="I20">
        <v>0.44758477145513459</v>
      </c>
      <c r="J20">
        <v>0.50563110693214819</v>
      </c>
      <c r="K20">
        <v>0.1219609051800446</v>
      </c>
      <c r="L20">
        <v>0.46521574719392689</v>
      </c>
      <c r="M20">
        <v>54.056632885731027</v>
      </c>
      <c r="N20">
        <v>51.620247587145741</v>
      </c>
      <c r="O20">
        <v>0.33033404817012851</v>
      </c>
      <c r="P20">
        <v>0.39199348313027921</v>
      </c>
      <c r="Q20">
        <v>0.32403679035452843</v>
      </c>
      <c r="R20">
        <v>0.56859766493262986</v>
      </c>
      <c r="S20">
        <v>1.326313722185503</v>
      </c>
      <c r="T20">
        <v>0.44462286232516429</v>
      </c>
      <c r="U20">
        <v>2.5998235421377651</v>
      </c>
      <c r="V20">
        <v>2.938877015596419</v>
      </c>
      <c r="W20">
        <v>2.648573914763773</v>
      </c>
      <c r="X20">
        <v>2.852042515594469E-2</v>
      </c>
      <c r="Y20">
        <v>2.9267334720061131E-2</v>
      </c>
      <c r="Z20">
        <v>0.55545449613739895</v>
      </c>
      <c r="AA20">
        <v>1.130300735543158</v>
      </c>
      <c r="AB20">
        <v>1.744373290924119</v>
      </c>
      <c r="AC20">
        <v>7.6273048298044808</v>
      </c>
      <c r="AD20">
        <v>1.172823044287596</v>
      </c>
      <c r="AE20">
        <v>0.43218567883444481</v>
      </c>
      <c r="AF20">
        <v>0.82788907575756676</v>
      </c>
      <c r="AG20">
        <v>4.7565628579893442</v>
      </c>
      <c r="AH20">
        <v>7.0807226810171313</v>
      </c>
      <c r="AI20">
        <v>1.3217495104474499</v>
      </c>
      <c r="AJ20">
        <v>6.0826444505213537</v>
      </c>
      <c r="AK20">
        <v>3.2582483253988439</v>
      </c>
      <c r="AL20">
        <v>19.95010774318061</v>
      </c>
      <c r="AM20">
        <v>7.0167100367465344E-3</v>
      </c>
      <c r="AN20">
        <v>0.147180469034045</v>
      </c>
    </row>
    <row r="21" spans="1:40" x14ac:dyDescent="0.45">
      <c r="A21" s="1" t="s">
        <v>73</v>
      </c>
      <c r="B21">
        <v>0.12894264298417171</v>
      </c>
      <c r="C21">
        <v>1.2682306134652221E-2</v>
      </c>
      <c r="D21">
        <v>5.0586713542306741E-3</v>
      </c>
      <c r="E21">
        <v>2.6560091484358391E-3</v>
      </c>
      <c r="F21">
        <v>72.320183219533718</v>
      </c>
      <c r="G21">
        <v>0.54435532102821926</v>
      </c>
      <c r="H21">
        <v>3.5979358767987517E-2</v>
      </c>
      <c r="I21">
        <v>2.0333357705772281E-2</v>
      </c>
      <c r="J21">
        <v>3.9674357339808543E-2</v>
      </c>
      <c r="K21">
        <v>2.0351026002778529E-2</v>
      </c>
      <c r="L21">
        <v>4.4264159735900463E-2</v>
      </c>
      <c r="M21">
        <v>0.64148707224376667</v>
      </c>
      <c r="N21">
        <v>0.42637065273144942</v>
      </c>
      <c r="O21">
        <v>3.2738248005644371E-2</v>
      </c>
      <c r="P21">
        <v>3.5543663310758637E-2</v>
      </c>
      <c r="Q21">
        <v>2.347663813165432E-2</v>
      </c>
      <c r="R21">
        <v>1.7303573812763429E-2</v>
      </c>
      <c r="S21">
        <v>0.1545537285976053</v>
      </c>
      <c r="T21">
        <v>3.4096913658493253E-2</v>
      </c>
      <c r="U21">
        <v>9.985969673427296E-2</v>
      </c>
      <c r="V21">
        <v>8.8987638939262953E-2</v>
      </c>
      <c r="W21">
        <v>0.31368725770440142</v>
      </c>
      <c r="X21">
        <v>1.757396716188324E-3</v>
      </c>
      <c r="Y21">
        <v>3.411160882990971E-3</v>
      </c>
      <c r="Z21">
        <v>3.0254817805155119E-2</v>
      </c>
      <c r="AA21">
        <v>0.1273050042856905</v>
      </c>
      <c r="AB21">
        <v>9.3638789443484194E-2</v>
      </c>
      <c r="AC21">
        <v>0.25745307571914772</v>
      </c>
      <c r="AD21">
        <v>5.1681736072379691E-2</v>
      </c>
      <c r="AE21">
        <v>2.6738654862229639E-2</v>
      </c>
      <c r="AF21">
        <v>6.4903069896188409E-2</v>
      </c>
      <c r="AG21">
        <v>0.23168505279331469</v>
      </c>
      <c r="AH21">
        <v>0.43215395928591971</v>
      </c>
      <c r="AI21">
        <v>9.245398342647404E-2</v>
      </c>
      <c r="AJ21">
        <v>0.64509711030697892</v>
      </c>
      <c r="AK21">
        <v>0.35850516533462751</v>
      </c>
      <c r="AL21">
        <v>2.624343451506169</v>
      </c>
      <c r="AM21">
        <v>1.155541909267667E-4</v>
      </c>
      <c r="AN21">
        <v>2.3009958148833862E-3</v>
      </c>
    </row>
    <row r="22" spans="1:40" x14ac:dyDescent="0.45">
      <c r="A22" s="1" t="s">
        <v>74</v>
      </c>
      <c r="B22">
        <v>0.18912000255795269</v>
      </c>
      <c r="C22">
        <v>2.4807674267909429E-2</v>
      </c>
      <c r="D22">
        <v>1.00356003930188E-2</v>
      </c>
      <c r="E22">
        <v>3.2346195665427378E-3</v>
      </c>
      <c r="F22">
        <v>1.1611139203878591</v>
      </c>
      <c r="G22">
        <v>32.305647986341619</v>
      </c>
      <c r="H22">
        <v>3.8848798600859491E-2</v>
      </c>
      <c r="I22">
        <v>2.432605370212582E-2</v>
      </c>
      <c r="J22">
        <v>0.17422024167760941</v>
      </c>
      <c r="K22">
        <v>1.157439605970244E-2</v>
      </c>
      <c r="L22">
        <v>6.9463521879296192E-2</v>
      </c>
      <c r="M22">
        <v>0.50268244002001494</v>
      </c>
      <c r="N22">
        <v>0.10724773504592371</v>
      </c>
      <c r="O22">
        <v>4.8398572712257462E-2</v>
      </c>
      <c r="P22">
        <v>3.3481753704699531E-2</v>
      </c>
      <c r="Q22">
        <v>3.4984184673152847E-2</v>
      </c>
      <c r="R22">
        <v>0.17913884598728921</v>
      </c>
      <c r="S22">
        <v>0.79804081643572566</v>
      </c>
      <c r="T22">
        <v>6.2122812926810218E-2</v>
      </c>
      <c r="U22">
        <v>0.19020314064956481</v>
      </c>
      <c r="V22">
        <v>0.14860471263338329</v>
      </c>
      <c r="W22">
        <v>0.14589178812163489</v>
      </c>
      <c r="X22">
        <v>3.67022824920437E-3</v>
      </c>
      <c r="Y22">
        <v>3.315555589275971E-2</v>
      </c>
      <c r="Z22">
        <v>7.1343266753385218E-2</v>
      </c>
      <c r="AA22">
        <v>1.136802750218711</v>
      </c>
      <c r="AB22">
        <v>0.13767664015808451</v>
      </c>
      <c r="AC22">
        <v>2.316968132503868</v>
      </c>
      <c r="AD22">
        <v>4.0438988758507079E-2</v>
      </c>
      <c r="AE22">
        <v>8.473585244455438E-2</v>
      </c>
      <c r="AF22">
        <v>4.7289536775285877E-2</v>
      </c>
      <c r="AG22">
        <v>0.20994225526044119</v>
      </c>
      <c r="AH22">
        <v>4.6306299493505652</v>
      </c>
      <c r="AI22">
        <v>9.9140935922056583E-2</v>
      </c>
      <c r="AJ22">
        <v>0.83528116550404596</v>
      </c>
      <c r="AK22">
        <v>0.33887030733976359</v>
      </c>
      <c r="AL22">
        <v>1.388498718700828</v>
      </c>
      <c r="AM22">
        <v>2.2473803362676431E-4</v>
      </c>
      <c r="AN22">
        <v>8.812396116409155E-3</v>
      </c>
    </row>
    <row r="23" spans="1:40" x14ac:dyDescent="0.45">
      <c r="A23" s="1" t="s">
        <v>75</v>
      </c>
      <c r="B23">
        <v>3.913696229809513</v>
      </c>
      <c r="C23">
        <v>0.38578893804367892</v>
      </c>
      <c r="D23">
        <v>9.5519355607185372E-2</v>
      </c>
      <c r="E23">
        <v>0.16937252995394581</v>
      </c>
      <c r="F23">
        <v>0.63124852207257942</v>
      </c>
      <c r="G23">
        <v>0.19999669114912011</v>
      </c>
      <c r="H23">
        <v>4.6628356979552157</v>
      </c>
      <c r="I23">
        <v>3.7454869701406919</v>
      </c>
      <c r="J23">
        <v>8.1788214058756576</v>
      </c>
      <c r="K23">
        <v>0.49117886157649793</v>
      </c>
      <c r="L23">
        <v>1.5361974162991361</v>
      </c>
      <c r="M23">
        <v>10.206243876021849</v>
      </c>
      <c r="N23">
        <v>0.25309957767057778</v>
      </c>
      <c r="O23">
        <v>0.39953098524744962</v>
      </c>
      <c r="P23">
        <v>0.86848156614211769</v>
      </c>
      <c r="Q23">
        <v>0.72543430122879049</v>
      </c>
      <c r="R23">
        <v>0.15220382309145761</v>
      </c>
      <c r="S23">
        <v>1.3035160927008129</v>
      </c>
      <c r="T23">
        <v>0.30287372481413988</v>
      </c>
      <c r="U23">
        <v>2.2990996073793948</v>
      </c>
      <c r="V23">
        <v>2.1570496671833199</v>
      </c>
      <c r="W23">
        <v>4.4712217347748018</v>
      </c>
      <c r="X23">
        <v>6.2642172378038596E-2</v>
      </c>
      <c r="Y23">
        <v>4.2741895453940533E-2</v>
      </c>
      <c r="Z23">
        <v>1.2531947504799239</v>
      </c>
      <c r="AA23">
        <v>1.658622053796851</v>
      </c>
      <c r="AB23">
        <v>1.9507176134935831</v>
      </c>
      <c r="AC23">
        <v>4.8380488626970877</v>
      </c>
      <c r="AD23">
        <v>2.0067536426018169</v>
      </c>
      <c r="AE23">
        <v>11.77328716397705</v>
      </c>
      <c r="AF23">
        <v>1.9547042196801929</v>
      </c>
      <c r="AG23">
        <v>5.2748514475167667</v>
      </c>
      <c r="AH23">
        <v>29.452048596717589</v>
      </c>
      <c r="AI23">
        <v>2.252047026810414</v>
      </c>
      <c r="AJ23">
        <v>6.6349721479815242</v>
      </c>
      <c r="AK23">
        <v>5.295799196150659</v>
      </c>
      <c r="AL23">
        <v>117.7351444511424</v>
      </c>
      <c r="AM23">
        <v>2.2137828965153501E-2</v>
      </c>
      <c r="AN23">
        <v>0.15333843226743851</v>
      </c>
    </row>
    <row r="24" spans="1:40" x14ac:dyDescent="0.45">
      <c r="A24" s="1" t="s">
        <v>76</v>
      </c>
      <c r="B24">
        <v>50.177822262186652</v>
      </c>
      <c r="C24">
        <v>5.3711483398563864</v>
      </c>
      <c r="D24">
        <v>1.131661405734685</v>
      </c>
      <c r="E24">
        <v>9.4586663986661428</v>
      </c>
      <c r="F24">
        <v>12.12612730880951</v>
      </c>
      <c r="G24">
        <v>7.2145430702201914</v>
      </c>
      <c r="H24">
        <v>6.4215849059537744</v>
      </c>
      <c r="I24">
        <v>4.644754532059169</v>
      </c>
      <c r="J24">
        <v>22.165175802233481</v>
      </c>
      <c r="K24">
        <v>1.551846045439399</v>
      </c>
      <c r="L24">
        <v>6.2696788633120804</v>
      </c>
      <c r="M24">
        <v>11.14971575485249</v>
      </c>
      <c r="N24">
        <v>2.7246957067503321</v>
      </c>
      <c r="O24">
        <v>1.9651774830960611</v>
      </c>
      <c r="P24">
        <v>3.260896166252286</v>
      </c>
      <c r="Q24">
        <v>1.6312556826947651</v>
      </c>
      <c r="R24">
        <v>2.1327561007116258</v>
      </c>
      <c r="S24">
        <v>5.281598595938271</v>
      </c>
      <c r="T24">
        <v>2.2916258449829532</v>
      </c>
      <c r="U24">
        <v>4.7409256529851129</v>
      </c>
      <c r="V24">
        <v>7.8646746663195266</v>
      </c>
      <c r="W24">
        <v>13.17561327095054</v>
      </c>
      <c r="X24">
        <v>0.17880474731648069</v>
      </c>
      <c r="Y24">
        <v>0.20548545550454869</v>
      </c>
      <c r="Z24">
        <v>3.4475013117736029</v>
      </c>
      <c r="AA24">
        <v>7.9327817701137207</v>
      </c>
      <c r="AB24">
        <v>4.6229478593612834</v>
      </c>
      <c r="AC24">
        <v>23.422275932931111</v>
      </c>
      <c r="AD24">
        <v>7.8423155261642403</v>
      </c>
      <c r="AE24">
        <v>27.198327121759849</v>
      </c>
      <c r="AF24">
        <v>5.9059341812391013</v>
      </c>
      <c r="AG24">
        <v>26.907803853942202</v>
      </c>
      <c r="AH24">
        <v>160.42944925246971</v>
      </c>
      <c r="AI24">
        <v>7.82245243820842</v>
      </c>
      <c r="AJ24">
        <v>45.958618665682224</v>
      </c>
      <c r="AK24">
        <v>25.578732758178909</v>
      </c>
      <c r="AL24">
        <v>66.664614887434851</v>
      </c>
      <c r="AM24">
        <v>1.3468471388255311E-2</v>
      </c>
      <c r="AN24">
        <v>0.38878799950832948</v>
      </c>
    </row>
    <row r="25" spans="1:40" x14ac:dyDescent="0.45">
      <c r="A25" s="1" t="s">
        <v>77</v>
      </c>
      <c r="B25">
        <v>1.904476066349837</v>
      </c>
      <c r="C25">
        <v>0.2028948947629578</v>
      </c>
      <c r="D25">
        <v>7.7868651581700823E-2</v>
      </c>
      <c r="E25">
        <v>9.3188214856297968E-2</v>
      </c>
      <c r="F25">
        <v>0.69279969464679558</v>
      </c>
      <c r="G25">
        <v>0.22446703480883801</v>
      </c>
      <c r="H25">
        <v>1.5905937103490191</v>
      </c>
      <c r="I25">
        <v>1.180300196726404</v>
      </c>
      <c r="J25">
        <v>0.27982796079872191</v>
      </c>
      <c r="K25">
        <v>0.2099609745418009</v>
      </c>
      <c r="L25">
        <v>0.83951280607363443</v>
      </c>
      <c r="M25">
        <v>0.76756349733876239</v>
      </c>
      <c r="N25">
        <v>0.169827144769856</v>
      </c>
      <c r="O25">
        <v>0.25353073223382439</v>
      </c>
      <c r="P25">
        <v>0.19728407020159069</v>
      </c>
      <c r="Q25">
        <v>0.17392170787573291</v>
      </c>
      <c r="R25">
        <v>9.6339257085488433E-2</v>
      </c>
      <c r="S25">
        <v>0.52087130624948175</v>
      </c>
      <c r="T25">
        <v>0.41049219673072701</v>
      </c>
      <c r="U25">
        <v>1.1413541715659981</v>
      </c>
      <c r="V25">
        <v>1.924148172432363</v>
      </c>
      <c r="W25">
        <v>3.0619508150506198</v>
      </c>
      <c r="X25">
        <v>5.0599031707709123E-2</v>
      </c>
      <c r="Y25">
        <v>2.215164693826403E-2</v>
      </c>
      <c r="Z25">
        <v>0.95486206325770617</v>
      </c>
      <c r="AA25">
        <v>0.99723976663804426</v>
      </c>
      <c r="AB25">
        <v>0.80690928557894614</v>
      </c>
      <c r="AC25">
        <v>19.91655262462632</v>
      </c>
      <c r="AD25">
        <v>2.8198290124927392</v>
      </c>
      <c r="AE25">
        <v>0.91821220309598983</v>
      </c>
      <c r="AF25">
        <v>2.1576587877613882</v>
      </c>
      <c r="AG25">
        <v>2.6663308003829842</v>
      </c>
      <c r="AH25">
        <v>14.124478990735589</v>
      </c>
      <c r="AI25">
        <v>2.5818833650130339</v>
      </c>
      <c r="AJ25">
        <v>8.7630526263226649</v>
      </c>
      <c r="AK25">
        <v>6.4606656606978792</v>
      </c>
      <c r="AL25">
        <v>10.80191433729969</v>
      </c>
      <c r="AM25">
        <v>1.0454760418041921E-3</v>
      </c>
      <c r="AN25">
        <v>7.7980291516797945E-2</v>
      </c>
    </row>
    <row r="26" spans="1:40" x14ac:dyDescent="0.45">
      <c r="A26" s="1" t="s">
        <v>78</v>
      </c>
      <c r="B26">
        <v>104.3123205716815</v>
      </c>
      <c r="C26">
        <v>8.6608936118130977</v>
      </c>
      <c r="D26">
        <v>2.164773173065107</v>
      </c>
      <c r="E26">
        <v>2.415976331268483</v>
      </c>
      <c r="F26">
        <v>22.987926313694011</v>
      </c>
      <c r="G26">
        <v>7.0356715600485904</v>
      </c>
      <c r="H26">
        <v>20.626982514139272</v>
      </c>
      <c r="I26">
        <v>14.957787213099509</v>
      </c>
      <c r="J26">
        <v>12.69953423172865</v>
      </c>
      <c r="K26">
        <v>12.288639006653099</v>
      </c>
      <c r="L26">
        <v>148.25672114527691</v>
      </c>
      <c r="M26">
        <v>22.141957143425611</v>
      </c>
      <c r="N26">
        <v>7.0231587906442812</v>
      </c>
      <c r="O26">
        <v>7.4685254191952426</v>
      </c>
      <c r="P26">
        <v>12.992290343683299</v>
      </c>
      <c r="Q26">
        <v>6.9365838823513437</v>
      </c>
      <c r="R26">
        <v>6.0202652622830239</v>
      </c>
      <c r="S26">
        <v>33.033861731106107</v>
      </c>
      <c r="T26">
        <v>6.6354575873024064</v>
      </c>
      <c r="U26">
        <v>25.219915872006769</v>
      </c>
      <c r="V26">
        <v>874.7642938538487</v>
      </c>
      <c r="W26">
        <v>380.69494461576392</v>
      </c>
      <c r="X26">
        <v>1.668142475829387</v>
      </c>
      <c r="Y26">
        <v>0.7919025048047752</v>
      </c>
      <c r="Z26">
        <v>31.42407494448398</v>
      </c>
      <c r="AA26">
        <v>32.17018946390116</v>
      </c>
      <c r="AB26">
        <v>19.484586273649558</v>
      </c>
      <c r="AC26">
        <v>32.897487358472333</v>
      </c>
      <c r="AD26">
        <v>28.252288145006009</v>
      </c>
      <c r="AE26">
        <v>10.31399650975124</v>
      </c>
      <c r="AF26">
        <v>13.078253788856889</v>
      </c>
      <c r="AG26">
        <v>120.37064501718081</v>
      </c>
      <c r="AH26">
        <v>158.05138074179769</v>
      </c>
      <c r="AI26">
        <v>26.161717513100321</v>
      </c>
      <c r="AJ26">
        <v>167.9328576941798</v>
      </c>
      <c r="AK26">
        <v>80.364378475006944</v>
      </c>
      <c r="AL26">
        <v>298.96664447015132</v>
      </c>
      <c r="AM26">
        <v>5.5982568283759568E-2</v>
      </c>
      <c r="AN26">
        <v>1.6000131163527449</v>
      </c>
    </row>
    <row r="27" spans="1:40" x14ac:dyDescent="0.45">
      <c r="A27" s="1" t="s">
        <v>79</v>
      </c>
      <c r="B27">
        <v>0.5084605042116741</v>
      </c>
      <c r="C27">
        <v>0.122763231739916</v>
      </c>
      <c r="D27">
        <v>1.9184683609116959E-2</v>
      </c>
      <c r="E27">
        <v>1.90915416537688E-2</v>
      </c>
      <c r="F27">
        <v>2.6832259332587378E-2</v>
      </c>
      <c r="G27">
        <v>4.309211126338231E-3</v>
      </c>
      <c r="H27">
        <v>0.1161683282197455</v>
      </c>
      <c r="I27">
        <v>9.1703214099436131E-2</v>
      </c>
      <c r="J27">
        <v>4.6777414333661477E-2</v>
      </c>
      <c r="K27">
        <v>5.5178368864116277E-2</v>
      </c>
      <c r="L27">
        <v>6.1159883688537239E-2</v>
      </c>
      <c r="M27">
        <v>7.7561778785213045E-2</v>
      </c>
      <c r="N27">
        <v>2.799164701330269E-2</v>
      </c>
      <c r="O27">
        <v>2.5743483965306669E-2</v>
      </c>
      <c r="P27">
        <v>6.7787860470721537E-2</v>
      </c>
      <c r="Q27">
        <v>3.2642403081098392E-2</v>
      </c>
      <c r="R27">
        <v>0.53707185152229509</v>
      </c>
      <c r="S27">
        <v>0.2345016154071822</v>
      </c>
      <c r="T27">
        <v>5.4644533842691419E-2</v>
      </c>
      <c r="U27">
        <v>0.1551265349289212</v>
      </c>
      <c r="V27">
        <v>0.21619718353002659</v>
      </c>
      <c r="W27">
        <v>0.38653436150268711</v>
      </c>
      <c r="X27">
        <v>3.7193772825801991E-3</v>
      </c>
      <c r="Y27">
        <v>3.181674197188743E-3</v>
      </c>
      <c r="Z27">
        <v>7.6103275246954927E-2</v>
      </c>
      <c r="AA27">
        <v>0.15818896639479091</v>
      </c>
      <c r="AB27">
        <v>8.5195347016383871E-2</v>
      </c>
      <c r="AC27">
        <v>0.1431175718181214</v>
      </c>
      <c r="AD27">
        <v>0.17602685606251731</v>
      </c>
      <c r="AE27">
        <v>0.1101168784918039</v>
      </c>
      <c r="AF27">
        <v>9.3261411783841161E-2</v>
      </c>
      <c r="AG27">
        <v>0.53461565153533086</v>
      </c>
      <c r="AH27">
        <v>2.3540984598090442</v>
      </c>
      <c r="AI27">
        <v>0.15397276101717361</v>
      </c>
      <c r="AJ27">
        <v>5.7958648457858661</v>
      </c>
      <c r="AK27">
        <v>0.34144230696256139</v>
      </c>
      <c r="AL27">
        <v>2.271780565264653</v>
      </c>
      <c r="AM27">
        <v>3.1848979959893522E-4</v>
      </c>
      <c r="AN27">
        <v>1.794778764242445E-2</v>
      </c>
    </row>
    <row r="28" spans="1:40" x14ac:dyDescent="0.45">
      <c r="A28" s="1" t="s">
        <v>80</v>
      </c>
      <c r="B28">
        <v>1.407711473347647</v>
      </c>
      <c r="C28">
        <v>0.33987931883411743</v>
      </c>
      <c r="D28">
        <v>5.3114251756819927E-2</v>
      </c>
      <c r="E28">
        <v>5.2856381188491501E-2</v>
      </c>
      <c r="F28">
        <v>7.4287145226520912E-2</v>
      </c>
      <c r="G28">
        <v>1.193037786293486E-2</v>
      </c>
      <c r="H28">
        <v>0.32162082820590521</v>
      </c>
      <c r="I28">
        <v>0.25388730405083809</v>
      </c>
      <c r="J28">
        <v>0.12950681971478881</v>
      </c>
      <c r="K28">
        <v>0.1527654995564581</v>
      </c>
      <c r="L28">
        <v>0.1693257770541004</v>
      </c>
      <c r="M28">
        <v>0.2147356677358413</v>
      </c>
      <c r="N28">
        <v>7.7496997961752065E-2</v>
      </c>
      <c r="O28">
        <v>7.1272788037075818E-2</v>
      </c>
      <c r="P28">
        <v>0.1876758335168506</v>
      </c>
      <c r="Q28">
        <v>9.0372968901771614E-2</v>
      </c>
      <c r="R28">
        <v>1.4869241585876549</v>
      </c>
      <c r="S28">
        <v>0.64923550952901732</v>
      </c>
      <c r="T28">
        <v>0.15128753680751331</v>
      </c>
      <c r="U28">
        <v>0.42947957851451313</v>
      </c>
      <c r="V28">
        <v>0.59855830146045275</v>
      </c>
      <c r="W28">
        <v>1.0701496989900241</v>
      </c>
      <c r="X28">
        <v>1.029737812677196E-2</v>
      </c>
      <c r="Y28">
        <v>8.8087063493375618E-3</v>
      </c>
      <c r="Z28">
        <v>0.21069769006064831</v>
      </c>
      <c r="AA28">
        <v>0.43795815231746671</v>
      </c>
      <c r="AB28">
        <v>0.23586978040062301</v>
      </c>
      <c r="AC28">
        <v>0.39623185324568122</v>
      </c>
      <c r="AD28">
        <v>0.48734370289134998</v>
      </c>
      <c r="AE28">
        <v>0.30486693062320641</v>
      </c>
      <c r="AF28">
        <v>0.25820129253157892</v>
      </c>
      <c r="AG28">
        <v>1.480123982617553</v>
      </c>
      <c r="AH28">
        <v>6.5175001476292191</v>
      </c>
      <c r="AI28">
        <v>0.42628526792448118</v>
      </c>
      <c r="AJ28">
        <v>16.04629144998145</v>
      </c>
      <c r="AK28">
        <v>0.94530892570052794</v>
      </c>
      <c r="AL28">
        <v>6.2895968126560886</v>
      </c>
      <c r="AM28">
        <v>8.8176316808466861E-4</v>
      </c>
      <c r="AN28">
        <v>4.9689811452749422E-2</v>
      </c>
    </row>
    <row r="29" spans="1:40" x14ac:dyDescent="0.45">
      <c r="A29" s="1" t="s">
        <v>81</v>
      </c>
      <c r="B29">
        <v>1.3776052592824819</v>
      </c>
      <c r="C29">
        <v>0.33261044327056999</v>
      </c>
      <c r="D29">
        <v>5.197831654312228E-2</v>
      </c>
      <c r="E29">
        <v>5.1725960958992047E-2</v>
      </c>
      <c r="F29">
        <v>7.2698393029196687E-2</v>
      </c>
      <c r="G29">
        <v>1.1675227204138531E-2</v>
      </c>
      <c r="H29">
        <v>0.31474244035078902</v>
      </c>
      <c r="I29">
        <v>0.2484575084791612</v>
      </c>
      <c r="J29">
        <v>0.12673710439240099</v>
      </c>
      <c r="K29">
        <v>0.14949835929476721</v>
      </c>
      <c r="L29">
        <v>0.1657044681514897</v>
      </c>
      <c r="M29">
        <v>0.21014319399198009</v>
      </c>
      <c r="N29">
        <v>7.5839597809648676E-2</v>
      </c>
      <c r="O29">
        <v>6.9748502802287962E-2</v>
      </c>
      <c r="P29">
        <v>0.183662078620558</v>
      </c>
      <c r="Q29">
        <v>8.8440195035127664E-2</v>
      </c>
      <c r="R29">
        <v>1.455123851589625</v>
      </c>
      <c r="S29">
        <v>0.63535054545885583</v>
      </c>
      <c r="T29">
        <v>0.1480520051984065</v>
      </c>
      <c r="U29">
        <v>0.42029445473582733</v>
      </c>
      <c r="V29">
        <v>0.5857571524356493</v>
      </c>
      <c r="W29">
        <v>1.047262796006313</v>
      </c>
      <c r="X29">
        <v>1.0077151840303399E-2</v>
      </c>
      <c r="Y29">
        <v>8.6203177455566587E-3</v>
      </c>
      <c r="Z29">
        <v>0.20619157507892091</v>
      </c>
      <c r="AA29">
        <v>0.42859170035988081</v>
      </c>
      <c r="AB29">
        <v>0.23082531906412679</v>
      </c>
      <c r="AC29">
        <v>0.38775778649329268</v>
      </c>
      <c r="AD29">
        <v>0.47692106009817498</v>
      </c>
      <c r="AE29">
        <v>0.29834685229145508</v>
      </c>
      <c r="AF29">
        <v>0.25267923525490432</v>
      </c>
      <c r="AG29">
        <v>1.448469108513488</v>
      </c>
      <c r="AH29">
        <v>6.3781127388247372</v>
      </c>
      <c r="AI29">
        <v>0.4171684597063593</v>
      </c>
      <c r="AJ29">
        <v>15.703115242007311</v>
      </c>
      <c r="AK29">
        <v>0.9250919469987976</v>
      </c>
      <c r="AL29">
        <v>6.1550834897127888</v>
      </c>
      <c r="AM29">
        <v>8.6290521942420512E-4</v>
      </c>
      <c r="AN29">
        <v>4.862711350023749E-2</v>
      </c>
    </row>
    <row r="30" spans="1:40" x14ac:dyDescent="0.45">
      <c r="A30" s="1" t="s">
        <v>82</v>
      </c>
      <c r="B30">
        <v>7.6515041432937174</v>
      </c>
      <c r="C30">
        <v>1.8473870999251689</v>
      </c>
      <c r="D30">
        <v>0.28869830578193251</v>
      </c>
      <c r="E30">
        <v>0.28729667074566562</v>
      </c>
      <c r="F30">
        <v>0.40378189015002341</v>
      </c>
      <c r="G30">
        <v>6.48466233156587E-2</v>
      </c>
      <c r="H30">
        <v>1.7481445212170299</v>
      </c>
      <c r="I30">
        <v>1.3799843189847421</v>
      </c>
      <c r="J30">
        <v>0.70392405432059868</v>
      </c>
      <c r="K30">
        <v>0.83034476520168832</v>
      </c>
      <c r="L30">
        <v>0.92035684103280591</v>
      </c>
      <c r="M30">
        <v>1.1671787028107621</v>
      </c>
      <c r="N30">
        <v>0.42122879029112797</v>
      </c>
      <c r="O30">
        <v>0.38739759055377321</v>
      </c>
      <c r="P30">
        <v>1.020097118577403</v>
      </c>
      <c r="Q30">
        <v>0.49121510983301531</v>
      </c>
      <c r="R30">
        <v>8.0820584158066779</v>
      </c>
      <c r="S30">
        <v>3.528868156001657</v>
      </c>
      <c r="T30">
        <v>0.82231141581774614</v>
      </c>
      <c r="U30">
        <v>2.3344022100275161</v>
      </c>
      <c r="V30">
        <v>3.2534162080360249</v>
      </c>
      <c r="W30">
        <v>5.8167138726903982</v>
      </c>
      <c r="X30">
        <v>5.5970582675360307E-2</v>
      </c>
      <c r="Y30">
        <v>4.7879025215822053E-2</v>
      </c>
      <c r="Z30">
        <v>1.1452305951926629</v>
      </c>
      <c r="AA30">
        <v>2.380486825952572</v>
      </c>
      <c r="AB30">
        <v>1.28205149718734</v>
      </c>
      <c r="AC30">
        <v>2.1536868344224658</v>
      </c>
      <c r="AD30">
        <v>2.6489180719779362</v>
      </c>
      <c r="AE30">
        <v>1.65708003875921</v>
      </c>
      <c r="AF30">
        <v>1.4034326614607819</v>
      </c>
      <c r="AG30">
        <v>8.0450965982783806</v>
      </c>
      <c r="AH30">
        <v>35.425355499100121</v>
      </c>
      <c r="AI30">
        <v>2.317039787984827</v>
      </c>
      <c r="AJ30">
        <v>87.218345405721152</v>
      </c>
      <c r="AK30">
        <v>5.1381517439006172</v>
      </c>
      <c r="AL30">
        <v>34.186604984642429</v>
      </c>
      <c r="AM30">
        <v>4.7927538147850609E-3</v>
      </c>
      <c r="AN30">
        <v>0.27008503191783079</v>
      </c>
    </row>
    <row r="31" spans="1:40" x14ac:dyDescent="0.45">
      <c r="A31" s="1" t="s">
        <v>83</v>
      </c>
      <c r="B31">
        <v>18.1231537766655</v>
      </c>
      <c r="C31">
        <v>4.3756730532932471</v>
      </c>
      <c r="D31">
        <v>0.6838033009933786</v>
      </c>
      <c r="E31">
        <v>0.68048342468862777</v>
      </c>
      <c r="F31">
        <v>0.95638728678404139</v>
      </c>
      <c r="G31">
        <v>0.15359402598993949</v>
      </c>
      <c r="H31">
        <v>4.1406096616466721</v>
      </c>
      <c r="I31">
        <v>3.2685949787098552</v>
      </c>
      <c r="J31">
        <v>1.6672962132193849</v>
      </c>
      <c r="K31">
        <v>1.966733022106361</v>
      </c>
      <c r="L31">
        <v>2.1799332846291239</v>
      </c>
      <c r="M31">
        <v>2.7645491291314608</v>
      </c>
      <c r="N31">
        <v>0.99771156084334511</v>
      </c>
      <c r="O31">
        <v>0.9175798607479394</v>
      </c>
      <c r="P31">
        <v>2.4161755127996889</v>
      </c>
      <c r="Q31">
        <v>1.163479337683949</v>
      </c>
      <c r="R31">
        <v>19.142953432239342</v>
      </c>
      <c r="S31">
        <v>8.3583853646409789</v>
      </c>
      <c r="T31">
        <v>1.947705439620574</v>
      </c>
      <c r="U31">
        <v>5.5292043808140514</v>
      </c>
      <c r="V31">
        <v>7.7059570423693931</v>
      </c>
      <c r="W31">
        <v>13.777317245789661</v>
      </c>
      <c r="X31">
        <v>0.13257046690410271</v>
      </c>
      <c r="Y31">
        <v>0.11340501428385361</v>
      </c>
      <c r="Z31">
        <v>2.7125634120723832</v>
      </c>
      <c r="AA31">
        <v>5.6383592039059716</v>
      </c>
      <c r="AB31">
        <v>3.036633843228711</v>
      </c>
      <c r="AC31">
        <v>5.1011666407092173</v>
      </c>
      <c r="AD31">
        <v>6.2741584740982841</v>
      </c>
      <c r="AE31">
        <v>3.9249166961502051</v>
      </c>
      <c r="AF31">
        <v>3.3241341130477311</v>
      </c>
      <c r="AG31">
        <v>19.055406632239571</v>
      </c>
      <c r="AH31">
        <v>83.907575985035891</v>
      </c>
      <c r="AI31">
        <v>5.4880801993822441</v>
      </c>
      <c r="AJ31">
        <v>206.58310527344031</v>
      </c>
      <c r="AK31">
        <v>12.17009262997904</v>
      </c>
      <c r="AL31">
        <v>80.973503723686207</v>
      </c>
      <c r="AM31">
        <v>1.135199207533326E-2</v>
      </c>
      <c r="AN31">
        <v>0.63971638445920165</v>
      </c>
    </row>
    <row r="32" spans="1:40" x14ac:dyDescent="0.45">
      <c r="A32" s="1" t="s">
        <v>84</v>
      </c>
      <c r="B32">
        <v>2.850054931502279</v>
      </c>
      <c r="C32">
        <v>0.68812022001584494</v>
      </c>
      <c r="D32">
        <v>0.1075352002300503</v>
      </c>
      <c r="E32">
        <v>0.107013115059283</v>
      </c>
      <c r="F32">
        <v>0.15040187468002919</v>
      </c>
      <c r="G32">
        <v>2.4154262366053759E-2</v>
      </c>
      <c r="H32">
        <v>0.65115405028436291</v>
      </c>
      <c r="I32">
        <v>0.51402064745210219</v>
      </c>
      <c r="J32">
        <v>0.26219971718605001</v>
      </c>
      <c r="K32">
        <v>0.30928927810675688</v>
      </c>
      <c r="L32">
        <v>0.34281724278048509</v>
      </c>
      <c r="M32">
        <v>0.4347541810855361</v>
      </c>
      <c r="N32">
        <v>0.15690054773245971</v>
      </c>
      <c r="O32">
        <v>0.14429900222658729</v>
      </c>
      <c r="P32">
        <v>0.37996879684904439</v>
      </c>
      <c r="Q32">
        <v>0.18296925937563041</v>
      </c>
      <c r="R32">
        <v>3.0104290624802341</v>
      </c>
      <c r="S32">
        <v>1.3144432653086779</v>
      </c>
      <c r="T32">
        <v>0.30629699232877011</v>
      </c>
      <c r="U32">
        <v>0.86952505104895284</v>
      </c>
      <c r="V32">
        <v>1.2118421076814649</v>
      </c>
      <c r="W32">
        <v>2.1666268157913762</v>
      </c>
      <c r="X32">
        <v>2.084808845235743E-2</v>
      </c>
      <c r="Y32">
        <v>1.7834121157926371E-2</v>
      </c>
      <c r="Z32">
        <v>0.4265788849368789</v>
      </c>
      <c r="AA32">
        <v>0.88669078531817003</v>
      </c>
      <c r="AB32">
        <v>0.47754233985499372</v>
      </c>
      <c r="AC32">
        <v>0.80221165255946991</v>
      </c>
      <c r="AD32">
        <v>0.98667685108726766</v>
      </c>
      <c r="AE32">
        <v>0.61723408207247998</v>
      </c>
      <c r="AF32">
        <v>0.522754755525215</v>
      </c>
      <c r="AG32">
        <v>2.9966614151848812</v>
      </c>
      <c r="AH32">
        <v>13.19534136682438</v>
      </c>
      <c r="AI32">
        <v>0.86305784464889379</v>
      </c>
      <c r="AJ32">
        <v>32.487347688220751</v>
      </c>
      <c r="AK32">
        <v>1.913873983763831</v>
      </c>
      <c r="AL32">
        <v>12.73392790529924</v>
      </c>
      <c r="AM32">
        <v>1.7852191398571901E-3</v>
      </c>
      <c r="AN32">
        <v>0.1006020728378002</v>
      </c>
    </row>
    <row r="33" spans="1:40" x14ac:dyDescent="0.45">
      <c r="A33" s="1" t="s">
        <v>85</v>
      </c>
      <c r="B33">
        <v>2.5468282918001952</v>
      </c>
      <c r="C33">
        <v>0.61490886548364299</v>
      </c>
      <c r="D33">
        <v>9.609417954829759E-2</v>
      </c>
      <c r="E33">
        <v>9.5627640721644591E-2</v>
      </c>
      <c r="F33">
        <v>0.13440012869260001</v>
      </c>
      <c r="G33">
        <v>2.1584411613078829E-2</v>
      </c>
      <c r="H33">
        <v>0.58187564711616324</v>
      </c>
      <c r="I33">
        <v>0.45933231427592919</v>
      </c>
      <c r="J33">
        <v>0.23430343410239191</v>
      </c>
      <c r="K33">
        <v>0.27638298305273101</v>
      </c>
      <c r="L33">
        <v>0.30634379821235991</v>
      </c>
      <c r="M33">
        <v>0.38849926579605731</v>
      </c>
      <c r="N33">
        <v>0.14020738672336561</v>
      </c>
      <c r="O33">
        <v>0.12894656074418129</v>
      </c>
      <c r="P33">
        <v>0.33954267727265819</v>
      </c>
      <c r="Q33">
        <v>0.1635025631109352</v>
      </c>
      <c r="R33">
        <v>2.690139695918369</v>
      </c>
      <c r="S33">
        <v>1.174595359216392</v>
      </c>
      <c r="T33">
        <v>0.27370905631809378</v>
      </c>
      <c r="U33">
        <v>0.77701344488584656</v>
      </c>
      <c r="V33">
        <v>1.082910273385888</v>
      </c>
      <c r="W33">
        <v>1.9361123223410519</v>
      </c>
      <c r="X33">
        <v>1.862999232524595E-2</v>
      </c>
      <c r="Y33">
        <v>1.5936690841414039E-2</v>
      </c>
      <c r="Z33">
        <v>0.38119376606862881</v>
      </c>
      <c r="AA33">
        <v>0.79235286069960487</v>
      </c>
      <c r="AB33">
        <v>0.42673505279917051</v>
      </c>
      <c r="AC33">
        <v>0.71686173840632561</v>
      </c>
      <c r="AD33">
        <v>0.88170108282397863</v>
      </c>
      <c r="AE33">
        <v>0.55156453495333535</v>
      </c>
      <c r="AF33">
        <v>0.46713717210458799</v>
      </c>
      <c r="AG33">
        <v>2.6778368335223641</v>
      </c>
      <c r="AH33">
        <v>11.79144596180668</v>
      </c>
      <c r="AI33">
        <v>0.77123430566767648</v>
      </c>
      <c r="AJ33">
        <v>29.030912809213021</v>
      </c>
      <c r="AK33">
        <v>1.7102506884738511</v>
      </c>
      <c r="AL33">
        <v>11.37912378336704</v>
      </c>
      <c r="AM33">
        <v>1.595283853022066E-3</v>
      </c>
      <c r="AN33">
        <v>8.9898690191911657E-2</v>
      </c>
    </row>
    <row r="34" spans="1:40" x14ac:dyDescent="0.45">
      <c r="A34" s="1" t="s">
        <v>86</v>
      </c>
      <c r="B34">
        <v>91.947612834251615</v>
      </c>
      <c r="C34">
        <v>9.4060456866773539</v>
      </c>
      <c r="D34">
        <v>2.5506838728087668</v>
      </c>
      <c r="E34">
        <v>1.582007048278611</v>
      </c>
      <c r="F34">
        <v>32.407352388931088</v>
      </c>
      <c r="G34">
        <v>28.82013730912572</v>
      </c>
      <c r="H34">
        <v>17.943198509096572</v>
      </c>
      <c r="I34">
        <v>13.59251399790347</v>
      </c>
      <c r="J34">
        <v>38.071329255080222</v>
      </c>
      <c r="K34">
        <v>3.3931072214084042</v>
      </c>
      <c r="L34">
        <v>13.002757479630381</v>
      </c>
      <c r="M34">
        <v>51.741530813281202</v>
      </c>
      <c r="N34">
        <v>10.513822660232581</v>
      </c>
      <c r="O34">
        <v>12.472303045205249</v>
      </c>
      <c r="P34">
        <v>42.654777465287268</v>
      </c>
      <c r="Q34">
        <v>68.31835620694325</v>
      </c>
      <c r="R34">
        <v>21.069984934263971</v>
      </c>
      <c r="S34">
        <v>47.701091346941269</v>
      </c>
      <c r="T34">
        <v>4.3870407416432897</v>
      </c>
      <c r="U34">
        <v>71.437174255054941</v>
      </c>
      <c r="V34">
        <v>109.9656375020933</v>
      </c>
      <c r="W34">
        <v>65.226349536235915</v>
      </c>
      <c r="X34">
        <v>2.3467807232528508</v>
      </c>
      <c r="Y34">
        <v>1.0729098229897149</v>
      </c>
      <c r="Z34">
        <v>46.910208862523149</v>
      </c>
      <c r="AA34">
        <v>40.219578542446271</v>
      </c>
      <c r="AB34">
        <v>45.161710365591993</v>
      </c>
      <c r="AC34">
        <v>45.619145393283148</v>
      </c>
      <c r="AD34">
        <v>13.50776932151803</v>
      </c>
      <c r="AE34">
        <v>30.807332276461349</v>
      </c>
      <c r="AF34">
        <v>7.8596225354607734</v>
      </c>
      <c r="AG34">
        <v>54.915188073780953</v>
      </c>
      <c r="AH34">
        <v>112.3242405515808</v>
      </c>
      <c r="AI34">
        <v>12.697464656792761</v>
      </c>
      <c r="AJ34">
        <v>111.9013596749589</v>
      </c>
      <c r="AK34">
        <v>44.791675614314492</v>
      </c>
      <c r="AL34">
        <v>485.46042298356838</v>
      </c>
      <c r="AM34">
        <v>3.7121628908900937E-2</v>
      </c>
      <c r="AN34">
        <v>1.395972705106578</v>
      </c>
    </row>
    <row r="35" spans="1:40" x14ac:dyDescent="0.45">
      <c r="A35" s="1" t="s">
        <v>87</v>
      </c>
      <c r="B35">
        <v>30.748966329615349</v>
      </c>
      <c r="C35">
        <v>2.504104326425928</v>
      </c>
      <c r="D35">
        <v>0.88842868442665324</v>
      </c>
      <c r="E35">
        <v>0.57103206731753087</v>
      </c>
      <c r="F35">
        <v>8.1543224200753226</v>
      </c>
      <c r="G35">
        <v>2.1481444499637958</v>
      </c>
      <c r="H35">
        <v>43.989778111480227</v>
      </c>
      <c r="I35">
        <v>35.036696151068199</v>
      </c>
      <c r="J35">
        <v>34.799906247378622</v>
      </c>
      <c r="K35">
        <v>7.528980652724778</v>
      </c>
      <c r="L35">
        <v>16.81156095509203</v>
      </c>
      <c r="M35">
        <v>9.8228745275255278</v>
      </c>
      <c r="N35">
        <v>2.7921118605280411</v>
      </c>
      <c r="O35">
        <v>4.2661783820897954</v>
      </c>
      <c r="P35">
        <v>25.331281655740479</v>
      </c>
      <c r="Q35">
        <v>4.7271420853719066</v>
      </c>
      <c r="R35">
        <v>1.350940568615248</v>
      </c>
      <c r="S35">
        <v>10.506801754554809</v>
      </c>
      <c r="T35">
        <v>2.1518812868922912</v>
      </c>
      <c r="U35">
        <v>12.5657923710744</v>
      </c>
      <c r="V35">
        <v>21.06623012474904</v>
      </c>
      <c r="W35">
        <v>53.868218406992149</v>
      </c>
      <c r="X35">
        <v>0.65551608407347872</v>
      </c>
      <c r="Y35">
        <v>0.27464358443082171</v>
      </c>
      <c r="Z35">
        <v>11.705725463741871</v>
      </c>
      <c r="AA35">
        <v>11.261283605052631</v>
      </c>
      <c r="AB35">
        <v>9.5451986551841799</v>
      </c>
      <c r="AC35">
        <v>12.9438936412165</v>
      </c>
      <c r="AD35">
        <v>15.53486631375692</v>
      </c>
      <c r="AE35">
        <v>3.8529342965187809</v>
      </c>
      <c r="AF35">
        <v>15.596455225093489</v>
      </c>
      <c r="AG35">
        <v>36.043095483749497</v>
      </c>
      <c r="AH35">
        <v>59.507842734473037</v>
      </c>
      <c r="AI35">
        <v>16.78191520686287</v>
      </c>
      <c r="AJ35">
        <v>67.135251481884893</v>
      </c>
      <c r="AK35">
        <v>53.063339029807402</v>
      </c>
      <c r="AL35">
        <v>1009.15995723226</v>
      </c>
      <c r="AM35">
        <v>1.4960597411823109E-2</v>
      </c>
      <c r="AN35">
        <v>0.77870893461772372</v>
      </c>
    </row>
    <row r="36" spans="1:40" x14ac:dyDescent="0.45">
      <c r="A36" s="1" t="s">
        <v>88</v>
      </c>
      <c r="B36">
        <v>52.236234643967791</v>
      </c>
      <c r="C36">
        <v>5.9328713149904928</v>
      </c>
      <c r="D36">
        <v>2.4447727689701129</v>
      </c>
      <c r="E36">
        <v>0.39914100395056912</v>
      </c>
      <c r="F36">
        <v>13.200300689783109</v>
      </c>
      <c r="G36">
        <v>3.547423985304992</v>
      </c>
      <c r="H36">
        <v>13.38782796860521</v>
      </c>
      <c r="I36">
        <v>9.9461436128901362</v>
      </c>
      <c r="J36">
        <v>11.8727891495262</v>
      </c>
      <c r="K36">
        <v>2.3659520798552318</v>
      </c>
      <c r="L36">
        <v>11.72347298359059</v>
      </c>
      <c r="M36">
        <v>24.17151625752798</v>
      </c>
      <c r="N36">
        <v>3.665387523059124</v>
      </c>
      <c r="O36">
        <v>8.2947593105403712</v>
      </c>
      <c r="P36">
        <v>322.88449985557179</v>
      </c>
      <c r="Q36">
        <v>6.0553174951845739</v>
      </c>
      <c r="R36">
        <v>1.5854834017991659</v>
      </c>
      <c r="S36">
        <v>12.754490542996169</v>
      </c>
      <c r="T36">
        <v>2.2457094524742032</v>
      </c>
      <c r="U36">
        <v>29.741006877498979</v>
      </c>
      <c r="V36">
        <v>24.147197751804011</v>
      </c>
      <c r="W36">
        <v>30.93393852855192</v>
      </c>
      <c r="X36">
        <v>0.40591775778116529</v>
      </c>
      <c r="Y36">
        <v>1.0161891759269259</v>
      </c>
      <c r="Z36">
        <v>7.6466573681266086</v>
      </c>
      <c r="AA36">
        <v>36.125785282310432</v>
      </c>
      <c r="AB36">
        <v>22.061965369814349</v>
      </c>
      <c r="AC36">
        <v>34.133873145949678</v>
      </c>
      <c r="AD36">
        <v>11.56033197361236</v>
      </c>
      <c r="AE36">
        <v>3.6171939354435469</v>
      </c>
      <c r="AF36">
        <v>7.6348303742374481</v>
      </c>
      <c r="AG36">
        <v>38.099248278429407</v>
      </c>
      <c r="AH36">
        <v>48.644743921830248</v>
      </c>
      <c r="AI36">
        <v>10.173645234928189</v>
      </c>
      <c r="AJ36">
        <v>65.264188090543811</v>
      </c>
      <c r="AK36">
        <v>37.564704631408567</v>
      </c>
      <c r="AL36">
        <v>360.12176709040148</v>
      </c>
      <c r="AM36">
        <v>2.005669768755065E-2</v>
      </c>
      <c r="AN36">
        <v>0.68386728892895876</v>
      </c>
    </row>
    <row r="37" spans="1:40" x14ac:dyDescent="0.45">
      <c r="A37" s="1" t="s">
        <v>89</v>
      </c>
      <c r="B37">
        <v>67.248887234906093</v>
      </c>
      <c r="C37">
        <v>6.8529158110005381</v>
      </c>
      <c r="D37">
        <v>1.7553172767550891</v>
      </c>
      <c r="E37">
        <v>1.407744169363718</v>
      </c>
      <c r="F37">
        <v>25.119477365881689</v>
      </c>
      <c r="G37">
        <v>11.54623583067799</v>
      </c>
      <c r="H37">
        <v>24.34726542931913</v>
      </c>
      <c r="I37">
        <v>16.927202742690721</v>
      </c>
      <c r="J37">
        <v>15.00398015377645</v>
      </c>
      <c r="K37">
        <v>8.6755993377655649</v>
      </c>
      <c r="L37">
        <v>48.50159325030603</v>
      </c>
      <c r="M37">
        <v>75.437019719547294</v>
      </c>
      <c r="N37">
        <v>6.6492089734762452</v>
      </c>
      <c r="O37">
        <v>80.052194370012231</v>
      </c>
      <c r="P37">
        <v>70.711554176687741</v>
      </c>
      <c r="Q37">
        <v>83.294253720638125</v>
      </c>
      <c r="R37">
        <v>4.7506691017435561</v>
      </c>
      <c r="S37">
        <v>25.954037494128119</v>
      </c>
      <c r="T37">
        <v>4.5129288212520047</v>
      </c>
      <c r="U37">
        <v>203.74500739632819</v>
      </c>
      <c r="V37">
        <v>71.0188135997454</v>
      </c>
      <c r="W37">
        <v>90.240297891151258</v>
      </c>
      <c r="X37">
        <v>1.071511362849384</v>
      </c>
      <c r="Y37">
        <v>2.333839279798728</v>
      </c>
      <c r="Z37">
        <v>19.60893343689462</v>
      </c>
      <c r="AA37">
        <v>95.156189280776644</v>
      </c>
      <c r="AB37">
        <v>165.34045348540431</v>
      </c>
      <c r="AC37">
        <v>66.712067180544665</v>
      </c>
      <c r="AD37">
        <v>14.950153241907939</v>
      </c>
      <c r="AE37">
        <v>16.545662319717341</v>
      </c>
      <c r="AF37">
        <v>8.9962184792515245</v>
      </c>
      <c r="AG37">
        <v>62.190192003564221</v>
      </c>
      <c r="AH37">
        <v>144.55793006964669</v>
      </c>
      <c r="AI37">
        <v>14.310313046520241</v>
      </c>
      <c r="AJ37">
        <v>168.63527681416369</v>
      </c>
      <c r="AK37">
        <v>80.331443602814261</v>
      </c>
      <c r="AL37">
        <v>1073.5356171316109</v>
      </c>
      <c r="AM37">
        <v>0.17627965460493941</v>
      </c>
      <c r="AN37">
        <v>6.5633370910867024</v>
      </c>
    </row>
    <row r="38" spans="1:40" x14ac:dyDescent="0.45">
      <c r="A38" s="1" t="s">
        <v>90</v>
      </c>
      <c r="B38">
        <v>17.184249526689939</v>
      </c>
      <c r="C38">
        <v>1.704017613936226</v>
      </c>
      <c r="D38">
        <v>0.44174258164122338</v>
      </c>
      <c r="E38">
        <v>0.56854351950487292</v>
      </c>
      <c r="F38">
        <v>3.8871614363731082</v>
      </c>
      <c r="G38">
        <v>1.53901743873943</v>
      </c>
      <c r="H38">
        <v>5.9434722226426562</v>
      </c>
      <c r="I38">
        <v>4.3955248906116804</v>
      </c>
      <c r="J38">
        <v>6.0828107489545156</v>
      </c>
      <c r="K38">
        <v>2.4706141175920591</v>
      </c>
      <c r="L38">
        <v>18.282916521853512</v>
      </c>
      <c r="M38">
        <v>17.950398616120491</v>
      </c>
      <c r="N38">
        <v>1.078877406409624</v>
      </c>
      <c r="O38">
        <v>12.25469924862054</v>
      </c>
      <c r="P38">
        <v>11.510133655740781</v>
      </c>
      <c r="Q38">
        <v>13.04153830912959</v>
      </c>
      <c r="R38">
        <v>1.5618661441727451</v>
      </c>
      <c r="S38">
        <v>5.6747485778905222</v>
      </c>
      <c r="T38">
        <v>1.1225158210583901</v>
      </c>
      <c r="U38">
        <v>28.163990244781768</v>
      </c>
      <c r="V38">
        <v>14.47933928731632</v>
      </c>
      <c r="W38">
        <v>17.291580573127341</v>
      </c>
      <c r="X38">
        <v>0.26044523951490839</v>
      </c>
      <c r="Y38">
        <v>0.4971591307683812</v>
      </c>
      <c r="Z38">
        <v>5.0391545316593387</v>
      </c>
      <c r="AA38">
        <v>19.444051884388159</v>
      </c>
      <c r="AB38">
        <v>22.376826064985789</v>
      </c>
      <c r="AC38">
        <v>14.508408157016291</v>
      </c>
      <c r="AD38">
        <v>3.847234374243472</v>
      </c>
      <c r="AE38">
        <v>3.0889756481790802</v>
      </c>
      <c r="AF38">
        <v>2.4261806336256222</v>
      </c>
      <c r="AG38">
        <v>15.6895157464681</v>
      </c>
      <c r="AH38">
        <v>34.083462926585902</v>
      </c>
      <c r="AI38">
        <v>3.483087966060062</v>
      </c>
      <c r="AJ38">
        <v>37.721869952444067</v>
      </c>
      <c r="AK38">
        <v>15.925992215680941</v>
      </c>
      <c r="AL38">
        <v>188.8649577407887</v>
      </c>
      <c r="AM38">
        <v>6.8047856273173529E-2</v>
      </c>
      <c r="AN38">
        <v>1.297893561350246</v>
      </c>
    </row>
    <row r="39" spans="1:40" x14ac:dyDescent="0.45">
      <c r="A39" s="1" t="s">
        <v>91</v>
      </c>
      <c r="B39">
        <v>0.50228999521432383</v>
      </c>
      <c r="C39">
        <v>5.3106986128820893E-2</v>
      </c>
      <c r="D39">
        <v>1.36262910677914E-2</v>
      </c>
      <c r="E39">
        <v>6.5091272390793188E-3</v>
      </c>
      <c r="F39">
        <v>0.10187785273832541</v>
      </c>
      <c r="G39">
        <v>5.4173773367009202E-2</v>
      </c>
      <c r="H39">
        <v>0.11707753708969321</v>
      </c>
      <c r="I39">
        <v>8.2817867469328788E-2</v>
      </c>
      <c r="J39">
        <v>9.0114376339287233E-2</v>
      </c>
      <c r="K39">
        <v>2.9388638765921141E-2</v>
      </c>
      <c r="L39">
        <v>0.22905255844187819</v>
      </c>
      <c r="M39">
        <v>0.31943285422822931</v>
      </c>
      <c r="N39">
        <v>2.996448636323697E-2</v>
      </c>
      <c r="O39">
        <v>0.24996144838139631</v>
      </c>
      <c r="P39">
        <v>0.81140996995835757</v>
      </c>
      <c r="Q39">
        <v>0.83098943800280289</v>
      </c>
      <c r="R39">
        <v>3.3450322747687403E-2</v>
      </c>
      <c r="S39">
        <v>0.1123866646924393</v>
      </c>
      <c r="T39">
        <v>2.1308306730234289E-2</v>
      </c>
      <c r="U39">
        <v>0.72642547353266984</v>
      </c>
      <c r="V39">
        <v>0.26793702970761418</v>
      </c>
      <c r="W39">
        <v>0.33607894814228723</v>
      </c>
      <c r="X39">
        <v>3.9709914393347041E-3</v>
      </c>
      <c r="Y39">
        <v>9.3527542509854698E-3</v>
      </c>
      <c r="Z39">
        <v>7.3390915417366739E-2</v>
      </c>
      <c r="AA39">
        <v>0.36765599773411678</v>
      </c>
      <c r="AB39">
        <v>0.56585348488234877</v>
      </c>
      <c r="AC39">
        <v>0.34483550721834211</v>
      </c>
      <c r="AD39">
        <v>6.6946612507807271E-2</v>
      </c>
      <c r="AE39">
        <v>0.15908055246542169</v>
      </c>
      <c r="AF39">
        <v>4.5690116732076853E-2</v>
      </c>
      <c r="AG39">
        <v>0.30277402702158202</v>
      </c>
      <c r="AH39">
        <v>0.83741839789852746</v>
      </c>
      <c r="AI39">
        <v>6.7296639101887962E-2</v>
      </c>
      <c r="AJ39">
        <v>0.76860920660934595</v>
      </c>
      <c r="AK39">
        <v>0.36204738465734232</v>
      </c>
      <c r="AL39">
        <v>6.1754216952170609</v>
      </c>
      <c r="AM39">
        <v>3.5212813475335642E-4</v>
      </c>
      <c r="AN39">
        <v>5.2210188634778887E-2</v>
      </c>
    </row>
    <row r="40" spans="1:40" x14ac:dyDescent="0.45">
      <c r="A40" s="1" t="s">
        <v>92</v>
      </c>
      <c r="B40">
        <v>9.0283427652172143</v>
      </c>
      <c r="C40">
        <v>0.97984031681590011</v>
      </c>
      <c r="D40">
        <v>0.1674687816697582</v>
      </c>
      <c r="E40">
        <v>0.1127590915765348</v>
      </c>
      <c r="F40">
        <v>1.1153204845810709</v>
      </c>
      <c r="G40">
        <v>0.57168261680968058</v>
      </c>
      <c r="H40">
        <v>2.6296896009048649</v>
      </c>
      <c r="I40">
        <v>1.9098662786001319</v>
      </c>
      <c r="J40">
        <v>1.8525535181610171</v>
      </c>
      <c r="K40">
        <v>0.70125399445038983</v>
      </c>
      <c r="L40">
        <v>4.573863011124776</v>
      </c>
      <c r="M40">
        <v>3.900056759446989</v>
      </c>
      <c r="N40">
        <v>0.37384293745961411</v>
      </c>
      <c r="O40">
        <v>3.3243987456715391</v>
      </c>
      <c r="P40">
        <v>20.616811965963709</v>
      </c>
      <c r="Q40">
        <v>20.672126484544361</v>
      </c>
      <c r="R40">
        <v>0.64255314608031222</v>
      </c>
      <c r="S40">
        <v>1.323979195526904</v>
      </c>
      <c r="T40">
        <v>0.38102078608877632</v>
      </c>
      <c r="U40">
        <v>10.212068485272891</v>
      </c>
      <c r="V40">
        <v>4.8671060008035623</v>
      </c>
      <c r="W40">
        <v>6.123213732585338</v>
      </c>
      <c r="X40">
        <v>6.615139614929888E-2</v>
      </c>
      <c r="Y40">
        <v>0.12477595091398461</v>
      </c>
      <c r="Z40">
        <v>1.275999120853222</v>
      </c>
      <c r="AA40">
        <v>4.9374363939412236</v>
      </c>
      <c r="AB40">
        <v>7.9936052266075244</v>
      </c>
      <c r="AC40">
        <v>4.2129870391279569</v>
      </c>
      <c r="AD40">
        <v>1.254824454620949</v>
      </c>
      <c r="AE40">
        <v>3.7650333401829612</v>
      </c>
      <c r="AF40">
        <v>0.97101214553286663</v>
      </c>
      <c r="AG40">
        <v>5.2737013912370649</v>
      </c>
      <c r="AH40">
        <v>16.679363340249651</v>
      </c>
      <c r="AI40">
        <v>1.2407702353791119</v>
      </c>
      <c r="AJ40">
        <v>13.68969425944004</v>
      </c>
      <c r="AK40">
        <v>6.8551580943160824</v>
      </c>
      <c r="AL40">
        <v>120.47991238151469</v>
      </c>
      <c r="AM40">
        <v>8.792793748413982E-3</v>
      </c>
      <c r="AN40">
        <v>1.7946925482918361</v>
      </c>
    </row>
    <row r="41" spans="1:40" x14ac:dyDescent="0.45">
      <c r="A41" s="1" t="s">
        <v>93</v>
      </c>
      <c r="B41">
        <v>3.5687530400850971</v>
      </c>
      <c r="C41">
        <v>0.37339379548372292</v>
      </c>
      <c r="D41">
        <v>0.12122474066630549</v>
      </c>
      <c r="E41">
        <v>0.10290806970483379</v>
      </c>
      <c r="F41">
        <v>1.8150361487047979</v>
      </c>
      <c r="G41">
        <v>1.7479180904455891</v>
      </c>
      <c r="H41">
        <v>2.325779828564051</v>
      </c>
      <c r="I41">
        <v>1.0304265402705981</v>
      </c>
      <c r="J41">
        <v>1.6037347136139071</v>
      </c>
      <c r="K41">
        <v>0.40827728175739081</v>
      </c>
      <c r="L41">
        <v>9.7868950640127839</v>
      </c>
      <c r="M41">
        <v>2.713697175968687</v>
      </c>
      <c r="N41">
        <v>0.55204627284777263</v>
      </c>
      <c r="O41">
        <v>2.5825101252909328</v>
      </c>
      <c r="P41">
        <v>0.6837946031061618</v>
      </c>
      <c r="Q41">
        <v>1.141650339876578</v>
      </c>
      <c r="R41">
        <v>0.60009170657224919</v>
      </c>
      <c r="S41">
        <v>15.134778576442949</v>
      </c>
      <c r="T41">
        <v>3.2771273123655531</v>
      </c>
      <c r="U41">
        <v>5.495336250490773</v>
      </c>
      <c r="V41">
        <v>3.859919404341317</v>
      </c>
      <c r="W41">
        <v>5.3032791985499008</v>
      </c>
      <c r="X41">
        <v>0.14045053970778751</v>
      </c>
      <c r="Y41">
        <v>4.4538905981827233</v>
      </c>
      <c r="Z41">
        <v>2.191242335953751</v>
      </c>
      <c r="AA41">
        <v>148.00167303747079</v>
      </c>
      <c r="AB41">
        <v>6.2901366315082319</v>
      </c>
      <c r="AC41">
        <v>5.3609027902342348</v>
      </c>
      <c r="AD41">
        <v>2.6290621276689339</v>
      </c>
      <c r="AE41">
        <v>0.95446240545014094</v>
      </c>
      <c r="AF41">
        <v>1.9372990282138429</v>
      </c>
      <c r="AG41">
        <v>4.4041349471724827</v>
      </c>
      <c r="AH41">
        <v>21.819482643536809</v>
      </c>
      <c r="AI41">
        <v>4.1778484858715732</v>
      </c>
      <c r="AJ41">
        <v>59.679317694536003</v>
      </c>
      <c r="AK41">
        <v>25.101150479418241</v>
      </c>
      <c r="AL41">
        <v>257.07288505115719</v>
      </c>
      <c r="AM41">
        <v>5.6353057474707296E-3</v>
      </c>
      <c r="AN41">
        <v>0.18740074435913981</v>
      </c>
    </row>
    <row r="42" spans="1:40" x14ac:dyDescent="0.45">
      <c r="A42" s="1" t="s">
        <v>94</v>
      </c>
      <c r="B42">
        <v>1.1412215004368049</v>
      </c>
      <c r="C42">
        <v>0.1045620586436217</v>
      </c>
      <c r="D42">
        <v>3.3269024508645717E-2</v>
      </c>
      <c r="E42">
        <v>3.5711342823272402E-2</v>
      </c>
      <c r="F42">
        <v>0.39841620999298832</v>
      </c>
      <c r="G42">
        <v>0.23596306270984499</v>
      </c>
      <c r="H42">
        <v>0.76260233212262407</v>
      </c>
      <c r="I42">
        <v>0.5322435984803896</v>
      </c>
      <c r="J42">
        <v>0.28784285296308892</v>
      </c>
      <c r="K42">
        <v>0.20983761481919011</v>
      </c>
      <c r="L42">
        <v>3.5778107603539091</v>
      </c>
      <c r="M42">
        <v>0.57657334276036754</v>
      </c>
      <c r="N42">
        <v>8.7633585039221182E-2</v>
      </c>
      <c r="O42">
        <v>5.4812194293148089</v>
      </c>
      <c r="P42">
        <v>0.30051497584269171</v>
      </c>
      <c r="Q42">
        <v>1.706071703576713</v>
      </c>
      <c r="R42">
        <v>4.8454069693374943E-2</v>
      </c>
      <c r="S42">
        <v>0.52081154426887655</v>
      </c>
      <c r="T42">
        <v>0.17229019423245931</v>
      </c>
      <c r="U42">
        <v>2.812827528258171</v>
      </c>
      <c r="V42">
        <v>1.406181469225543</v>
      </c>
      <c r="W42">
        <v>2.6885151042557291</v>
      </c>
      <c r="X42">
        <v>9.0368943014209432E-2</v>
      </c>
      <c r="Y42">
        <v>0.1202306261593401</v>
      </c>
      <c r="Z42">
        <v>1.787746952315737</v>
      </c>
      <c r="AA42">
        <v>5.1472727330374646</v>
      </c>
      <c r="AB42">
        <v>1.9312931858843001</v>
      </c>
      <c r="AC42">
        <v>1.577464659683375</v>
      </c>
      <c r="AD42">
        <v>0.74063936176501943</v>
      </c>
      <c r="AE42">
        <v>0.15907994189127969</v>
      </c>
      <c r="AF42">
        <v>0.42821130342251212</v>
      </c>
      <c r="AG42">
        <v>1.794531117408559</v>
      </c>
      <c r="AH42">
        <v>4.5184300213783031</v>
      </c>
      <c r="AI42">
        <v>0.59741337508221748</v>
      </c>
      <c r="AJ42">
        <v>5.0527820855313816</v>
      </c>
      <c r="AK42">
        <v>2.721269101375273</v>
      </c>
      <c r="AL42">
        <v>31.782068569810171</v>
      </c>
      <c r="AM42">
        <v>3.451392330066892E-3</v>
      </c>
      <c r="AN42">
        <v>6.1350848789893053E-2</v>
      </c>
    </row>
    <row r="43" spans="1:40" x14ac:dyDescent="0.45">
      <c r="A43" s="1" t="s">
        <v>95</v>
      </c>
      <c r="B43">
        <v>3.5178662524543429</v>
      </c>
      <c r="C43">
        <v>0.3476902754486112</v>
      </c>
      <c r="D43">
        <v>8.3823322005734821E-2</v>
      </c>
      <c r="E43">
        <v>7.8087474216209707E-2</v>
      </c>
      <c r="F43">
        <v>1.4024375992922731</v>
      </c>
      <c r="G43">
        <v>0.49806506221302099</v>
      </c>
      <c r="H43">
        <v>1.212805263294366</v>
      </c>
      <c r="I43">
        <v>0.7634544713719118</v>
      </c>
      <c r="J43">
        <v>0.48970186362890439</v>
      </c>
      <c r="K43">
        <v>0.82599150517247444</v>
      </c>
      <c r="L43">
        <v>2.527518056900258</v>
      </c>
      <c r="M43">
        <v>1.8287252941789569</v>
      </c>
      <c r="N43">
        <v>0.38900154909574419</v>
      </c>
      <c r="O43">
        <v>16.305994747959389</v>
      </c>
      <c r="P43">
        <v>0.91505212094777399</v>
      </c>
      <c r="Q43">
        <v>5.0668472536072588</v>
      </c>
      <c r="R43">
        <v>0.17671953528760839</v>
      </c>
      <c r="S43">
        <v>0.89672357112000667</v>
      </c>
      <c r="T43">
        <v>0.1821639925092409</v>
      </c>
      <c r="U43">
        <v>5.4522871708238538</v>
      </c>
      <c r="V43">
        <v>3.691059784785427</v>
      </c>
      <c r="W43">
        <v>3.678115549423588</v>
      </c>
      <c r="X43">
        <v>4.804407815909191E-2</v>
      </c>
      <c r="Y43">
        <v>8.2563923193440608E-2</v>
      </c>
      <c r="Z43">
        <v>0.9046241700878922</v>
      </c>
      <c r="AA43">
        <v>6.0649222962509199</v>
      </c>
      <c r="AB43">
        <v>4.2320669806718376</v>
      </c>
      <c r="AC43">
        <v>4.9331023567515047</v>
      </c>
      <c r="AD43">
        <v>0.71058049938509216</v>
      </c>
      <c r="AE43">
        <v>0.38298086386941532</v>
      </c>
      <c r="AF43">
        <v>0.35516451439959729</v>
      </c>
      <c r="AG43">
        <v>2.6344826438918378</v>
      </c>
      <c r="AH43">
        <v>8.0218793008574405</v>
      </c>
      <c r="AI43">
        <v>0.58910485468688734</v>
      </c>
      <c r="AJ43">
        <v>10.92571388060817</v>
      </c>
      <c r="AK43">
        <v>5.1449160658880189</v>
      </c>
      <c r="AL43">
        <v>83.653953989527281</v>
      </c>
      <c r="AM43">
        <v>3.5493979805131591E-3</v>
      </c>
      <c r="AN43">
        <v>0.26622901398162357</v>
      </c>
    </row>
    <row r="44" spans="1:40" x14ac:dyDescent="0.45">
      <c r="A44" s="1" t="s">
        <v>96</v>
      </c>
      <c r="B44">
        <v>0.77204205038838192</v>
      </c>
      <c r="C44">
        <v>7.7326120492887812E-2</v>
      </c>
      <c r="D44">
        <v>2.0441260332781711E-2</v>
      </c>
      <c r="E44">
        <v>2.002721903276972E-2</v>
      </c>
      <c r="F44">
        <v>0.30165081648222969</v>
      </c>
      <c r="G44">
        <v>0.1172287835004973</v>
      </c>
      <c r="H44">
        <v>0.29767573092277788</v>
      </c>
      <c r="I44">
        <v>0.19179161056625799</v>
      </c>
      <c r="J44">
        <v>9.5453073707172931E-2</v>
      </c>
      <c r="K44">
        <v>0.13374542391264341</v>
      </c>
      <c r="L44">
        <v>0.49650143703475802</v>
      </c>
      <c r="M44">
        <v>0.55467877771537621</v>
      </c>
      <c r="N44">
        <v>8.8470651835768993E-2</v>
      </c>
      <c r="O44">
        <v>0.43782069341077678</v>
      </c>
      <c r="P44">
        <v>0.1681061818807493</v>
      </c>
      <c r="Q44">
        <v>0.22142023115450071</v>
      </c>
      <c r="R44">
        <v>3.301380570224547E-2</v>
      </c>
      <c r="S44">
        <v>0.2132532388650768</v>
      </c>
      <c r="T44">
        <v>0.1186359996527904</v>
      </c>
      <c r="U44">
        <v>47.480749939521338</v>
      </c>
      <c r="V44">
        <v>6.6075403281955758</v>
      </c>
      <c r="W44">
        <v>2.4944845595931082</v>
      </c>
      <c r="X44">
        <v>1.8806934787204379E-2</v>
      </c>
      <c r="Y44">
        <v>1.6366862601123411E-2</v>
      </c>
      <c r="Z44">
        <v>0.34460173055240739</v>
      </c>
      <c r="AA44">
        <v>0.6677012713618421</v>
      </c>
      <c r="AB44">
        <v>20.98201852367022</v>
      </c>
      <c r="AC44">
        <v>0.48488216117869137</v>
      </c>
      <c r="AD44">
        <v>0.32806386265578341</v>
      </c>
      <c r="AE44">
        <v>9.9222345891995495E-2</v>
      </c>
      <c r="AF44">
        <v>0.1841762152086017</v>
      </c>
      <c r="AG44">
        <v>0.86819454318698186</v>
      </c>
      <c r="AH44">
        <v>1.922350703217715</v>
      </c>
      <c r="AI44">
        <v>0.29774773034100488</v>
      </c>
      <c r="AJ44">
        <v>3.004088136211764</v>
      </c>
      <c r="AK44">
        <v>1.519990968278857</v>
      </c>
      <c r="AL44">
        <v>29.897915587423</v>
      </c>
      <c r="AM44">
        <v>1.5978906792275E-3</v>
      </c>
      <c r="AN44">
        <v>0.28712336207779282</v>
      </c>
    </row>
    <row r="45" spans="1:40" x14ac:dyDescent="0.45">
      <c r="A45" s="1" t="s">
        <v>97</v>
      </c>
      <c r="B45">
        <v>6.5347986702775473E-2</v>
      </c>
      <c r="C45">
        <v>6.0088678389514276E-3</v>
      </c>
      <c r="D45">
        <v>1.289552154841494E-3</v>
      </c>
      <c r="E45">
        <v>1.7069021219493659E-3</v>
      </c>
      <c r="F45">
        <v>3.7558925608254967E-2</v>
      </c>
      <c r="G45">
        <v>1.0589234812559479E-2</v>
      </c>
      <c r="H45">
        <v>0.10696298913810549</v>
      </c>
      <c r="I45">
        <v>3.8664619262580233E-2</v>
      </c>
      <c r="J45">
        <v>7.8399928903397555E-3</v>
      </c>
      <c r="K45">
        <v>8.8504892459891973E-3</v>
      </c>
      <c r="L45">
        <v>7.0474891532575287E-2</v>
      </c>
      <c r="M45">
        <v>4.92259625338562E-2</v>
      </c>
      <c r="N45">
        <v>6.6679567235194094E-3</v>
      </c>
      <c r="O45">
        <v>3.5835407484520423E-2</v>
      </c>
      <c r="P45">
        <v>1.7367705693380291E-2</v>
      </c>
      <c r="Q45">
        <v>2.2646444121830849E-2</v>
      </c>
      <c r="R45">
        <v>2.7972550281591861E-3</v>
      </c>
      <c r="S45">
        <v>0.1363883661358116</v>
      </c>
      <c r="T45">
        <v>1.049705917446136E-2</v>
      </c>
      <c r="U45">
        <v>0.35221286637173349</v>
      </c>
      <c r="V45">
        <v>9.7858613937635938E-2</v>
      </c>
      <c r="W45">
        <v>0.92496795523064168</v>
      </c>
      <c r="X45">
        <v>1.3324168932085849E-3</v>
      </c>
      <c r="Y45">
        <v>2.0504546302664078E-3</v>
      </c>
      <c r="Z45">
        <v>2.4899760866289769E-2</v>
      </c>
      <c r="AA45">
        <v>7.98963176358123E-2</v>
      </c>
      <c r="AB45">
        <v>4.8664235259725874</v>
      </c>
      <c r="AC45">
        <v>4.6139252198738059E-2</v>
      </c>
      <c r="AD45">
        <v>3.8918287518499517E-2</v>
      </c>
      <c r="AE45">
        <v>1.293511768045957E-2</v>
      </c>
      <c r="AF45">
        <v>1.132917509561451E-2</v>
      </c>
      <c r="AG45">
        <v>7.5951400438636324E-2</v>
      </c>
      <c r="AH45">
        <v>0.22393448331497329</v>
      </c>
      <c r="AI45">
        <v>3.054280538720569E-2</v>
      </c>
      <c r="AJ45">
        <v>1.8310782239861341</v>
      </c>
      <c r="AK45">
        <v>0.86725499147748752</v>
      </c>
      <c r="AL45">
        <v>4.4283498438864406</v>
      </c>
      <c r="AM45">
        <v>2.0706453217047771E-4</v>
      </c>
      <c r="AN45">
        <v>5.9551720783135087E-2</v>
      </c>
    </row>
    <row r="46" spans="1:40" x14ac:dyDescent="0.45">
      <c r="A46" s="1" t="s">
        <v>98</v>
      </c>
      <c r="B46">
        <v>0.25513590025791227</v>
      </c>
      <c r="C46">
        <v>2.4119734525053081E-2</v>
      </c>
      <c r="D46">
        <v>5.8771254951325404E-3</v>
      </c>
      <c r="E46">
        <v>7.1123797350283371E-3</v>
      </c>
      <c r="F46">
        <v>0.1839505175237296</v>
      </c>
      <c r="G46">
        <v>5.0566323209862318E-2</v>
      </c>
      <c r="H46">
        <v>0.47868177692083352</v>
      </c>
      <c r="I46">
        <v>0.15815721383426259</v>
      </c>
      <c r="J46">
        <v>3.2216387855595947E-2</v>
      </c>
      <c r="K46">
        <v>2.954115234967836E-2</v>
      </c>
      <c r="L46">
        <v>0.24745956041218989</v>
      </c>
      <c r="M46">
        <v>0.208473169169515</v>
      </c>
      <c r="N46">
        <v>3.2574005683733788E-2</v>
      </c>
      <c r="O46">
        <v>0.13380357987696029</v>
      </c>
      <c r="P46">
        <v>6.0204511936563003E-2</v>
      </c>
      <c r="Q46">
        <v>7.6177853186024935E-2</v>
      </c>
      <c r="R46">
        <v>1.179764196250583E-2</v>
      </c>
      <c r="S46">
        <v>0.43119445423333708</v>
      </c>
      <c r="T46">
        <v>3.576124120372598E-2</v>
      </c>
      <c r="U46">
        <v>0.97404385831381379</v>
      </c>
      <c r="V46">
        <v>0.39630045133108749</v>
      </c>
      <c r="W46">
        <v>3.392862509124988</v>
      </c>
      <c r="X46">
        <v>5.0979456360663328E-3</v>
      </c>
      <c r="Y46">
        <v>8.283365832448944E-3</v>
      </c>
      <c r="Z46">
        <v>9.3117754072393741E-2</v>
      </c>
      <c r="AA46">
        <v>0.31640772808850631</v>
      </c>
      <c r="AB46">
        <v>18.615881825418011</v>
      </c>
      <c r="AC46">
        <v>0.19749297837897681</v>
      </c>
      <c r="AD46">
        <v>0.13770663291540991</v>
      </c>
      <c r="AE46">
        <v>4.709240278488673E-2</v>
      </c>
      <c r="AF46">
        <v>4.0195961474016051E-2</v>
      </c>
      <c r="AG46">
        <v>0.28151454477065602</v>
      </c>
      <c r="AH46">
        <v>0.87852840358346274</v>
      </c>
      <c r="AI46">
        <v>0.1151738372254297</v>
      </c>
      <c r="AJ46">
        <v>8.6163114932533027</v>
      </c>
      <c r="AK46">
        <v>4.0859551351530534</v>
      </c>
      <c r="AL46">
        <v>19.452847828695042</v>
      </c>
      <c r="AM46">
        <v>7.3744420859323174E-4</v>
      </c>
      <c r="AN46">
        <v>0.1315569271280248</v>
      </c>
    </row>
    <row r="47" spans="1:40" x14ac:dyDescent="0.45">
      <c r="A47" s="1" t="s">
        <v>99</v>
      </c>
      <c r="B47">
        <v>4.1940167870266908E-2</v>
      </c>
      <c r="C47">
        <v>3.9241323270678887E-3</v>
      </c>
      <c r="D47">
        <v>9.1404575939733738E-4</v>
      </c>
      <c r="E47">
        <v>1.1414618644868509E-3</v>
      </c>
      <c r="F47">
        <v>2.7932712514972358E-2</v>
      </c>
      <c r="G47">
        <v>7.7422976010737624E-3</v>
      </c>
      <c r="H47">
        <v>7.4913410288623611E-2</v>
      </c>
      <c r="I47">
        <v>2.5553490606642078E-2</v>
      </c>
      <c r="J47">
        <v>5.1965381257369023E-3</v>
      </c>
      <c r="K47">
        <v>5.1659108767912049E-3</v>
      </c>
      <c r="L47">
        <v>4.2389705377100288E-2</v>
      </c>
      <c r="M47">
        <v>3.3263374615470992E-2</v>
      </c>
      <c r="N47">
        <v>4.9504367517800036E-3</v>
      </c>
      <c r="O47">
        <v>2.2372547523720612E-2</v>
      </c>
      <c r="P47">
        <v>1.036653154392753E-2</v>
      </c>
      <c r="Q47">
        <v>1.3278802478381859E-2</v>
      </c>
      <c r="R47">
        <v>1.885177931847526E-3</v>
      </c>
      <c r="S47">
        <v>7.7141651375620485E-2</v>
      </c>
      <c r="T47">
        <v>6.2012803246889467E-3</v>
      </c>
      <c r="U47">
        <v>0.1849036697370284</v>
      </c>
      <c r="V47">
        <v>6.4265640400151661E-2</v>
      </c>
      <c r="W47">
        <v>0.57123153288204487</v>
      </c>
      <c r="X47">
        <v>8.4445605889434691E-4</v>
      </c>
      <c r="Y47">
        <v>1.3444792646639589E-3</v>
      </c>
      <c r="Z47">
        <v>1.5560257506538449E-2</v>
      </c>
      <c r="AA47">
        <v>5.173593434078811E-2</v>
      </c>
      <c r="AB47">
        <v>3.0838727167423481</v>
      </c>
      <c r="AC47">
        <v>3.1392215350477468E-2</v>
      </c>
      <c r="AD47">
        <v>2.3516775442678429E-2</v>
      </c>
      <c r="AE47">
        <v>7.9519379058015736E-3</v>
      </c>
      <c r="AF47">
        <v>6.8569874558681134E-3</v>
      </c>
      <c r="AG47">
        <v>4.7204596947585137E-2</v>
      </c>
      <c r="AH47">
        <v>0.14415436850754229</v>
      </c>
      <c r="AI47">
        <v>1.918442501694459E-2</v>
      </c>
      <c r="AJ47">
        <v>1.325703559331159</v>
      </c>
      <c r="AK47">
        <v>0.62840742388978965</v>
      </c>
      <c r="AL47">
        <v>3.064034837925441</v>
      </c>
      <c r="AM47">
        <v>1.256109037659902E-4</v>
      </c>
      <c r="AN47">
        <v>2.7864319966220481E-2</v>
      </c>
    </row>
    <row r="48" spans="1:40" x14ac:dyDescent="0.45">
      <c r="A48" s="1" t="s">
        <v>100</v>
      </c>
      <c r="B48">
        <v>1.9557069246535581</v>
      </c>
      <c r="C48">
        <v>0.19665455057689321</v>
      </c>
      <c r="D48">
        <v>4.6938390557570972E-2</v>
      </c>
      <c r="E48">
        <v>7.4052846630816516E-2</v>
      </c>
      <c r="F48">
        <v>2.5456596695522862</v>
      </c>
      <c r="G48">
        <v>0.43487785404758988</v>
      </c>
      <c r="H48">
        <v>0.84043527511812355</v>
      </c>
      <c r="I48">
        <v>0.62482579959270068</v>
      </c>
      <c r="J48">
        <v>0.57498445324278169</v>
      </c>
      <c r="K48">
        <v>0.28943020698039201</v>
      </c>
      <c r="L48">
        <v>1.073036830357174</v>
      </c>
      <c r="M48">
        <v>90.70279391042645</v>
      </c>
      <c r="N48">
        <v>0.48698460637554841</v>
      </c>
      <c r="O48">
        <v>0.68652660689884737</v>
      </c>
      <c r="P48">
        <v>1.0252977136934429</v>
      </c>
      <c r="Q48">
        <v>0.56060098130626557</v>
      </c>
      <c r="R48">
        <v>0.24047384966888549</v>
      </c>
      <c r="S48">
        <v>6.1556650714199312</v>
      </c>
      <c r="T48">
        <v>0.2963183782642892</v>
      </c>
      <c r="U48">
        <v>1.6514907214786581</v>
      </c>
      <c r="V48">
        <v>1.8676118289478021</v>
      </c>
      <c r="W48">
        <v>3.8402229031836579</v>
      </c>
      <c r="X48">
        <v>4.2377162332183992E-2</v>
      </c>
      <c r="Y48">
        <v>2.8929879230656892E-2</v>
      </c>
      <c r="Z48">
        <v>0.78959226493476398</v>
      </c>
      <c r="AA48">
        <v>1.2184169003426359</v>
      </c>
      <c r="AB48">
        <v>2.2976364290709879</v>
      </c>
      <c r="AC48">
        <v>32.279478559940749</v>
      </c>
      <c r="AD48">
        <v>0.94556297843652104</v>
      </c>
      <c r="AE48">
        <v>1.2403151952746869</v>
      </c>
      <c r="AF48">
        <v>1.242596747660164</v>
      </c>
      <c r="AG48">
        <v>3.4666085978890768</v>
      </c>
      <c r="AH48">
        <v>24.816434363465689</v>
      </c>
      <c r="AI48">
        <v>1.369036495346222</v>
      </c>
      <c r="AJ48">
        <v>5.6096058639021393</v>
      </c>
      <c r="AK48">
        <v>3.7827832278905831</v>
      </c>
      <c r="AL48">
        <v>45.960353252415779</v>
      </c>
      <c r="AM48">
        <v>6.2431139889366473E-2</v>
      </c>
      <c r="AN48">
        <v>7.9169429737421068E-2</v>
      </c>
    </row>
    <row r="49" spans="1:40" x14ac:dyDescent="0.45">
      <c r="A49" s="1" t="s">
        <v>101</v>
      </c>
      <c r="B49">
        <v>6.1333730811217793</v>
      </c>
      <c r="C49">
        <v>0.67457498032261975</v>
      </c>
      <c r="D49">
        <v>0.24073117124091289</v>
      </c>
      <c r="E49">
        <v>0.18124383451246839</v>
      </c>
      <c r="F49">
        <v>11.03676395849188</v>
      </c>
      <c r="G49">
        <v>1.720359314606791</v>
      </c>
      <c r="H49">
        <v>2.1502615786585868</v>
      </c>
      <c r="I49">
        <v>1.568847604596886</v>
      </c>
      <c r="J49">
        <v>2.3433011545844908</v>
      </c>
      <c r="K49">
        <v>0.50623023796714472</v>
      </c>
      <c r="L49">
        <v>3.1161107029257469</v>
      </c>
      <c r="M49">
        <v>305.81696262709141</v>
      </c>
      <c r="N49">
        <v>1.9411893828175599</v>
      </c>
      <c r="O49">
        <v>2.7521694787261568</v>
      </c>
      <c r="P49">
        <v>4.4726198646494639</v>
      </c>
      <c r="Q49">
        <v>2.2189602278369001</v>
      </c>
      <c r="R49">
        <v>1.0021470051403421</v>
      </c>
      <c r="S49">
        <v>28.47864945293113</v>
      </c>
      <c r="T49">
        <v>0.65703142696816041</v>
      </c>
      <c r="U49">
        <v>6.2072581747001454</v>
      </c>
      <c r="V49">
        <v>4.8947628127529788</v>
      </c>
      <c r="W49">
        <v>12.37772428154738</v>
      </c>
      <c r="X49">
        <v>0.10267942379530839</v>
      </c>
      <c r="Y49">
        <v>0.12161717570529031</v>
      </c>
      <c r="Z49">
        <v>1.713749186336291</v>
      </c>
      <c r="AA49">
        <v>4.9061162436392216</v>
      </c>
      <c r="AB49">
        <v>10.247354631121731</v>
      </c>
      <c r="AC49">
        <v>148.18816629096781</v>
      </c>
      <c r="AD49">
        <v>1.809151478334154</v>
      </c>
      <c r="AE49">
        <v>5.2735569781031826</v>
      </c>
      <c r="AF49">
        <v>2.0152064686829751</v>
      </c>
      <c r="AG49">
        <v>9.9811430053696419</v>
      </c>
      <c r="AH49">
        <v>102.2123507056673</v>
      </c>
      <c r="AI49">
        <v>2.8931688606097619</v>
      </c>
      <c r="AJ49">
        <v>15.24137176758469</v>
      </c>
      <c r="AK49">
        <v>8.7957540614219134</v>
      </c>
      <c r="AL49">
        <v>120.5518507130796</v>
      </c>
      <c r="AM49">
        <v>3.6458921456499462E-2</v>
      </c>
      <c r="AN49">
        <v>0.13985606746197929</v>
      </c>
    </row>
    <row r="50" spans="1:40" x14ac:dyDescent="0.45">
      <c r="A50" s="1" t="s">
        <v>102</v>
      </c>
      <c r="B50">
        <v>6.0948966068658482E-2</v>
      </c>
      <c r="C50">
        <v>5.898120269346158E-3</v>
      </c>
      <c r="D50">
        <v>1.577937134482771E-3</v>
      </c>
      <c r="E50">
        <v>1.791619137243905E-3</v>
      </c>
      <c r="F50">
        <v>5.1648732708519628E-2</v>
      </c>
      <c r="G50">
        <v>1.398440149587122E-2</v>
      </c>
      <c r="H50">
        <v>0.1269631904113647</v>
      </c>
      <c r="I50">
        <v>3.9268850438185517E-2</v>
      </c>
      <c r="J50">
        <v>8.0279776272374863E-3</v>
      </c>
      <c r="K50">
        <v>6.0216770645784559E-3</v>
      </c>
      <c r="L50">
        <v>5.3396174309386972E-2</v>
      </c>
      <c r="M50">
        <v>5.3164226151146042E-2</v>
      </c>
      <c r="N50">
        <v>9.1322542899116115E-3</v>
      </c>
      <c r="O50">
        <v>3.0702847655841439E-2</v>
      </c>
      <c r="P50">
        <v>1.2811899349131319E-2</v>
      </c>
      <c r="Q50">
        <v>1.5670293699000509E-2</v>
      </c>
      <c r="R50">
        <v>2.999309416385878E-3</v>
      </c>
      <c r="S50">
        <v>8.20870708658029E-2</v>
      </c>
      <c r="T50">
        <v>7.4645132058678426E-3</v>
      </c>
      <c r="U50">
        <v>0.1498574188695723</v>
      </c>
      <c r="V50">
        <v>9.7611116961683633E-2</v>
      </c>
      <c r="W50">
        <v>0.7654004220192232</v>
      </c>
      <c r="X50">
        <v>1.196328020108694E-3</v>
      </c>
      <c r="Y50">
        <v>2.0361776558067571E-3</v>
      </c>
      <c r="Z50">
        <v>2.139854203653492E-2</v>
      </c>
      <c r="AA50">
        <v>7.6509464232078911E-2</v>
      </c>
      <c r="AB50">
        <v>4.3678288699526746</v>
      </c>
      <c r="AC50">
        <v>5.0762393792154067E-2</v>
      </c>
      <c r="AD50">
        <v>2.9955599487357681E-2</v>
      </c>
      <c r="AE50">
        <v>1.0545665618177789E-2</v>
      </c>
      <c r="AF50">
        <v>8.7688238310115723E-3</v>
      </c>
      <c r="AG50">
        <v>6.4148703325195316E-2</v>
      </c>
      <c r="AH50">
        <v>0.2107433851402542</v>
      </c>
      <c r="AI50">
        <v>2.6672465780863588E-2</v>
      </c>
      <c r="AJ50">
        <v>2.3613517173632879</v>
      </c>
      <c r="AK50">
        <v>1.120638015659239</v>
      </c>
      <c r="AL50">
        <v>5.0938263671210997</v>
      </c>
      <c r="AM50">
        <v>1.6150621033460291E-4</v>
      </c>
      <c r="AN50">
        <v>1.058011941600271E-2</v>
      </c>
    </row>
    <row r="51" spans="1:40" x14ac:dyDescent="0.45">
      <c r="A51" s="1" t="s">
        <v>103</v>
      </c>
      <c r="B51">
        <v>0.30043931759421177</v>
      </c>
      <c r="C51">
        <v>2.9059600922593559E-2</v>
      </c>
      <c r="D51">
        <v>7.7598900124241314E-3</v>
      </c>
      <c r="E51">
        <v>8.8217819933385216E-3</v>
      </c>
      <c r="F51">
        <v>0.25378333596465641</v>
      </c>
      <c r="G51">
        <v>6.8733456105567151E-2</v>
      </c>
      <c r="H51">
        <v>0.62451836313271991</v>
      </c>
      <c r="I51">
        <v>0.1934135882967358</v>
      </c>
      <c r="J51">
        <v>3.953781731747405E-2</v>
      </c>
      <c r="K51">
        <v>2.979208941577665E-2</v>
      </c>
      <c r="L51">
        <v>0.2638114400893683</v>
      </c>
      <c r="M51">
        <v>0.26171128250317771</v>
      </c>
      <c r="N51">
        <v>4.4873849620703982E-2</v>
      </c>
      <c r="O51">
        <v>0.15147823303999511</v>
      </c>
      <c r="P51">
        <v>6.331988616149857E-2</v>
      </c>
      <c r="Q51">
        <v>7.7510812128290099E-2</v>
      </c>
      <c r="R51">
        <v>1.476560314833777E-2</v>
      </c>
      <c r="S51">
        <v>0.40684072913864539</v>
      </c>
      <c r="T51">
        <v>3.6908884094788923E-2</v>
      </c>
      <c r="U51">
        <v>0.74742779342714827</v>
      </c>
      <c r="V51">
        <v>0.48085050079514657</v>
      </c>
      <c r="W51">
        <v>3.7776864207136329</v>
      </c>
      <c r="X51">
        <v>5.8993963418382776E-3</v>
      </c>
      <c r="Y51">
        <v>1.0031004761089819E-2</v>
      </c>
      <c r="Z51">
        <v>0.1055702431399603</v>
      </c>
      <c r="AA51">
        <v>0.37704530965837418</v>
      </c>
      <c r="AB51">
        <v>21.538948791152809</v>
      </c>
      <c r="AC51">
        <v>0.24984848339679211</v>
      </c>
      <c r="AD51">
        <v>0.14797174231981541</v>
      </c>
      <c r="AE51">
        <v>5.2057557183741249E-2</v>
      </c>
      <c r="AF51">
        <v>4.3312496043351592E-2</v>
      </c>
      <c r="AG51">
        <v>0.31653877069231801</v>
      </c>
      <c r="AH51">
        <v>1.038737736900009</v>
      </c>
      <c r="AI51">
        <v>0.13156677996215599</v>
      </c>
      <c r="AJ51">
        <v>11.6080245262406</v>
      </c>
      <c r="AK51">
        <v>5.5087971445128874</v>
      </c>
      <c r="AL51">
        <v>25.06222670150169</v>
      </c>
      <c r="AM51">
        <v>7.9766665076570547E-4</v>
      </c>
      <c r="AN51">
        <v>5.4349630456099578E-2</v>
      </c>
    </row>
    <row r="52" spans="1:40" x14ac:dyDescent="0.45">
      <c r="A52" s="1" t="s">
        <v>104</v>
      </c>
      <c r="B52">
        <v>41.832681358566461</v>
      </c>
      <c r="C52">
        <v>4.1520669666368812</v>
      </c>
      <c r="D52">
        <v>2.6785513179421039</v>
      </c>
      <c r="E52">
        <v>0.82263023058004037</v>
      </c>
      <c r="F52">
        <v>20.480739228732698</v>
      </c>
      <c r="G52">
        <v>4.8193441703151176</v>
      </c>
      <c r="H52">
        <v>6.2422720786376953</v>
      </c>
      <c r="I52">
        <v>4.6436866521706941</v>
      </c>
      <c r="J52">
        <v>3.37168836378873</v>
      </c>
      <c r="K52">
        <v>2.693948389037879</v>
      </c>
      <c r="L52">
        <v>18.00413462983186</v>
      </c>
      <c r="M52">
        <v>14.64248272063984</v>
      </c>
      <c r="N52">
        <v>3.810714507448846</v>
      </c>
      <c r="O52">
        <v>4.2304288286568763</v>
      </c>
      <c r="P52">
        <v>4.7389176351690594</v>
      </c>
      <c r="Q52">
        <v>2.662445184904715</v>
      </c>
      <c r="R52">
        <v>1.0217404860103749</v>
      </c>
      <c r="S52">
        <v>7.1077045637726011</v>
      </c>
      <c r="T52">
        <v>1.3119816089358971</v>
      </c>
      <c r="U52">
        <v>13.58016971411115</v>
      </c>
      <c r="V52">
        <v>16.172351132454519</v>
      </c>
      <c r="W52">
        <v>33.242570124692463</v>
      </c>
      <c r="X52">
        <v>0.35815510116268939</v>
      </c>
      <c r="Y52">
        <v>0.34338717204061792</v>
      </c>
      <c r="Z52">
        <v>5.1035002273113186</v>
      </c>
      <c r="AA52">
        <v>12.98320230702333</v>
      </c>
      <c r="AB52">
        <v>12.612889539854161</v>
      </c>
      <c r="AC52">
        <v>13.5532597148419</v>
      </c>
      <c r="AD52">
        <v>5.6544652961908897</v>
      </c>
      <c r="AE52">
        <v>3.0594590089804989</v>
      </c>
      <c r="AF52">
        <v>2.1336984171611069</v>
      </c>
      <c r="AG52">
        <v>68.268735264607926</v>
      </c>
      <c r="AH52">
        <v>37.571524016143137</v>
      </c>
      <c r="AI52">
        <v>5.089911211416462</v>
      </c>
      <c r="AJ52">
        <v>35.124373353705288</v>
      </c>
      <c r="AK52">
        <v>19.12883711066754</v>
      </c>
      <c r="AL52">
        <v>89.296486530817702</v>
      </c>
      <c r="AM52">
        <v>5.9721098053715747E-2</v>
      </c>
      <c r="AN52">
        <v>0.29822412106402402</v>
      </c>
    </row>
    <row r="53" spans="1:40" x14ac:dyDescent="0.45">
      <c r="A53" s="1" t="s">
        <v>105</v>
      </c>
      <c r="B53">
        <v>818.15217991224335</v>
      </c>
      <c r="C53">
        <v>86.72545560299865</v>
      </c>
      <c r="D53">
        <v>45.871259512799277</v>
      </c>
      <c r="E53">
        <v>21.155512651481558</v>
      </c>
      <c r="F53">
        <v>457.50441832581362</v>
      </c>
      <c r="G53">
        <v>158.94016638437239</v>
      </c>
      <c r="H53">
        <v>193.52648238491889</v>
      </c>
      <c r="I53">
        <v>145.1549105638683</v>
      </c>
      <c r="J53">
        <v>119.2989666651646</v>
      </c>
      <c r="K53">
        <v>203.3039333125887</v>
      </c>
      <c r="L53">
        <v>10227.314019023581</v>
      </c>
      <c r="M53">
        <v>480.39167657972439</v>
      </c>
      <c r="N53">
        <v>144.5194753002944</v>
      </c>
      <c r="O53">
        <v>134.9109278927011</v>
      </c>
      <c r="P53">
        <v>186.52689417171541</v>
      </c>
      <c r="Q53">
        <v>114.2042377330834</v>
      </c>
      <c r="R53">
        <v>38.670538475334872</v>
      </c>
      <c r="S53">
        <v>279.91748810235339</v>
      </c>
      <c r="T53">
        <v>60.884897155691611</v>
      </c>
      <c r="U53">
        <v>339.64464209642841</v>
      </c>
      <c r="V53">
        <v>466.25848432387107</v>
      </c>
      <c r="W53">
        <v>1165.2543737194819</v>
      </c>
      <c r="X53">
        <v>11.925569341892039</v>
      </c>
      <c r="Y53">
        <v>8.9798870308550107</v>
      </c>
      <c r="Z53">
        <v>204.953200602343</v>
      </c>
      <c r="AA53">
        <v>359.71642297627068</v>
      </c>
      <c r="AB53">
        <v>296.30702063307712</v>
      </c>
      <c r="AC53">
        <v>423.84789402154342</v>
      </c>
      <c r="AD53">
        <v>267.96127336172992</v>
      </c>
      <c r="AE53">
        <v>105.8076571838041</v>
      </c>
      <c r="AF53">
        <v>133.3730280277812</v>
      </c>
      <c r="AG53">
        <v>1121.2477956920011</v>
      </c>
      <c r="AH53">
        <v>1304.3558077827911</v>
      </c>
      <c r="AI53">
        <v>227.81318950622719</v>
      </c>
      <c r="AJ53">
        <v>1230.692819249527</v>
      </c>
      <c r="AK53">
        <v>657.86318948128746</v>
      </c>
      <c r="AL53">
        <v>3184.561545819091</v>
      </c>
      <c r="AM53">
        <v>0.30267799910080001</v>
      </c>
      <c r="AN53">
        <v>15.45464400221717</v>
      </c>
    </row>
    <row r="54" spans="1:40" x14ac:dyDescent="0.45">
      <c r="A54" s="1" t="s">
        <v>106</v>
      </c>
      <c r="B54">
        <v>111.22519694684691</v>
      </c>
      <c r="C54">
        <v>11.860128793837101</v>
      </c>
      <c r="D54">
        <v>4.9758789374762999</v>
      </c>
      <c r="E54">
        <v>2.220008817784406</v>
      </c>
      <c r="F54">
        <v>46.929789418125957</v>
      </c>
      <c r="G54">
        <v>19.27381810593543</v>
      </c>
      <c r="H54">
        <v>13.706639970302341</v>
      </c>
      <c r="I54">
        <v>9.8516349333211046</v>
      </c>
      <c r="J54">
        <v>12.678522771544349</v>
      </c>
      <c r="K54">
        <v>6.6514665760846734</v>
      </c>
      <c r="L54">
        <v>681.4857348082204</v>
      </c>
      <c r="M54">
        <v>56.515172420927371</v>
      </c>
      <c r="N54">
        <v>14.24607921787951</v>
      </c>
      <c r="O54">
        <v>16.760117556716342</v>
      </c>
      <c r="P54">
        <v>20.431398198048949</v>
      </c>
      <c r="Q54">
        <v>13.365556988093219</v>
      </c>
      <c r="R54">
        <v>4.2359971020559808</v>
      </c>
      <c r="S54">
        <v>31.29567789927021</v>
      </c>
      <c r="T54">
        <v>5.5039039092057376</v>
      </c>
      <c r="U54">
        <v>53.713177879692573</v>
      </c>
      <c r="V54">
        <v>84.384744498023906</v>
      </c>
      <c r="W54">
        <v>83.50880443164894</v>
      </c>
      <c r="X54">
        <v>0.7929269477012536</v>
      </c>
      <c r="Y54">
        <v>1.0834074494683099</v>
      </c>
      <c r="Z54">
        <v>13.932540820848891</v>
      </c>
      <c r="AA54">
        <v>41.634383197146569</v>
      </c>
      <c r="AB54">
        <v>39.347423253072812</v>
      </c>
      <c r="AC54">
        <v>52.712736213919428</v>
      </c>
      <c r="AD54">
        <v>18.907777331019339</v>
      </c>
      <c r="AE54">
        <v>10.689936374503359</v>
      </c>
      <c r="AF54">
        <v>10.53145440302837</v>
      </c>
      <c r="AG54">
        <v>89.561505189520403</v>
      </c>
      <c r="AH54">
        <v>115.87007783656991</v>
      </c>
      <c r="AI54">
        <v>23.521254437637619</v>
      </c>
      <c r="AJ54">
        <v>127.75506428704929</v>
      </c>
      <c r="AK54">
        <v>67.556084189036028</v>
      </c>
      <c r="AL54">
        <v>342.21733648616151</v>
      </c>
      <c r="AM54">
        <v>3.5695422126694062E-2</v>
      </c>
      <c r="AN54">
        <v>1.1195370961257991</v>
      </c>
    </row>
    <row r="55" spans="1:40" x14ac:dyDescent="0.45">
      <c r="A55" s="1" t="s">
        <v>107</v>
      </c>
      <c r="B55">
        <v>2.323762933428871</v>
      </c>
      <c r="C55">
        <v>0.3192560117519197</v>
      </c>
      <c r="D55">
        <v>0.26059325291020718</v>
      </c>
      <c r="E55">
        <v>4.0189962608215953E-2</v>
      </c>
      <c r="F55">
        <v>0.28530650009479069</v>
      </c>
      <c r="G55">
        <v>7.7445551882285218E-2</v>
      </c>
      <c r="H55">
        <v>0.44331207915602222</v>
      </c>
      <c r="I55">
        <v>0.32069061410689798</v>
      </c>
      <c r="J55">
        <v>0.1131094349467269</v>
      </c>
      <c r="K55">
        <v>84.729064785030701</v>
      </c>
      <c r="L55">
        <v>0.64655217486575578</v>
      </c>
      <c r="M55">
        <v>0.2935590664932391</v>
      </c>
      <c r="N55">
        <v>0.10722752066057829</v>
      </c>
      <c r="O55">
        <v>0.1097539651349842</v>
      </c>
      <c r="P55">
        <v>0.13156081561169139</v>
      </c>
      <c r="Q55">
        <v>8.9850494029335676E-2</v>
      </c>
      <c r="R55">
        <v>4.125491735892161E-2</v>
      </c>
      <c r="S55">
        <v>0.20683288846939521</v>
      </c>
      <c r="T55">
        <v>0.1174642928832015</v>
      </c>
      <c r="U55">
        <v>0.41627304192274672</v>
      </c>
      <c r="V55">
        <v>0.41492651350777682</v>
      </c>
      <c r="W55">
        <v>0.69519247203503187</v>
      </c>
      <c r="X55">
        <v>8.1835318075776375E-3</v>
      </c>
      <c r="Y55">
        <v>6.8552863541734574E-3</v>
      </c>
      <c r="Z55">
        <v>0.15108497524015771</v>
      </c>
      <c r="AA55">
        <v>0.28941771179938641</v>
      </c>
      <c r="AB55">
        <v>0.30689196743414132</v>
      </c>
      <c r="AC55">
        <v>0.47015604272852901</v>
      </c>
      <c r="AD55">
        <v>0.77070298452518737</v>
      </c>
      <c r="AE55">
        <v>0.10024489826202029</v>
      </c>
      <c r="AF55">
        <v>0.54940367466359341</v>
      </c>
      <c r="AG55">
        <v>2.2694258695916041</v>
      </c>
      <c r="AH55">
        <v>3.5091319303557462</v>
      </c>
      <c r="AI55">
        <v>0.63970952034326611</v>
      </c>
      <c r="AJ55">
        <v>2.931150968509999</v>
      </c>
      <c r="AK55">
        <v>2.1490215871024452</v>
      </c>
      <c r="AL55">
        <v>3.512118469434041</v>
      </c>
      <c r="AM55">
        <v>4.7033136118582869E-4</v>
      </c>
      <c r="AN55">
        <v>1.0640460246108041</v>
      </c>
    </row>
    <row r="56" spans="1:40" x14ac:dyDescent="0.45">
      <c r="A56" s="1" t="s">
        <v>108</v>
      </c>
      <c r="B56">
        <v>4.3756351441945647</v>
      </c>
      <c r="C56">
        <v>0.39496148892724448</v>
      </c>
      <c r="D56">
        <v>4.9468561896242193E-2</v>
      </c>
      <c r="E56">
        <v>0.1448994825422025</v>
      </c>
      <c r="F56">
        <v>0.85713810431385895</v>
      </c>
      <c r="G56">
        <v>7.6075591008259363E-2</v>
      </c>
      <c r="H56">
        <v>2.798168407470623</v>
      </c>
      <c r="I56">
        <v>1.8585837772608069</v>
      </c>
      <c r="J56">
        <v>0.40687389238244531</v>
      </c>
      <c r="K56">
        <v>125.0722308170493</v>
      </c>
      <c r="L56">
        <v>1.658689111635665</v>
      </c>
      <c r="M56">
        <v>0.77721904883389648</v>
      </c>
      <c r="N56">
        <v>0.1014592070007906</v>
      </c>
      <c r="O56">
        <v>0.27296257744045921</v>
      </c>
      <c r="P56">
        <v>0.52872200023125371</v>
      </c>
      <c r="Q56">
        <v>0.42804214431687249</v>
      </c>
      <c r="R56">
        <v>0.1157835969793405</v>
      </c>
      <c r="S56">
        <v>0.61399961663904046</v>
      </c>
      <c r="T56">
        <v>1.8005306748003731</v>
      </c>
      <c r="U56">
        <v>1.37433383494203</v>
      </c>
      <c r="V56">
        <v>3.856974668960846</v>
      </c>
      <c r="W56">
        <v>8.6880279784947998</v>
      </c>
      <c r="X56">
        <v>8.4602414785809085E-2</v>
      </c>
      <c r="Y56">
        <v>1.1651508534639249E-2</v>
      </c>
      <c r="Z56">
        <v>1.7035971481452949</v>
      </c>
      <c r="AA56">
        <v>0.79902061438847916</v>
      </c>
      <c r="AB56">
        <v>0.78165228058495262</v>
      </c>
      <c r="AC56">
        <v>1.969152577641204</v>
      </c>
      <c r="AD56">
        <v>4.9522355008324146</v>
      </c>
      <c r="AE56">
        <v>0.58979563778344501</v>
      </c>
      <c r="AF56">
        <v>1.611245413650457</v>
      </c>
      <c r="AG56">
        <v>9.7849645779595722</v>
      </c>
      <c r="AH56">
        <v>14.19335154477279</v>
      </c>
      <c r="AI56">
        <v>3.1710296429888341</v>
      </c>
      <c r="AJ56">
        <v>31.46381666087046</v>
      </c>
      <c r="AK56">
        <v>198.2181135355174</v>
      </c>
      <c r="AL56">
        <v>23.650052296682631</v>
      </c>
      <c r="AM56">
        <v>2.9248137151804219E-2</v>
      </c>
      <c r="AN56">
        <v>0.1560955762769014</v>
      </c>
    </row>
    <row r="57" spans="1:40" x14ac:dyDescent="0.45">
      <c r="A57" s="1" t="s">
        <v>109</v>
      </c>
      <c r="B57">
        <v>33.883746566557619</v>
      </c>
      <c r="C57">
        <v>3.0383105386442302</v>
      </c>
      <c r="D57">
        <v>0.33029397022940199</v>
      </c>
      <c r="E57">
        <v>1.055117753723664</v>
      </c>
      <c r="F57">
        <v>6.3773027272073382</v>
      </c>
      <c r="G57">
        <v>0.43770361229537619</v>
      </c>
      <c r="H57">
        <v>22.492535938883421</v>
      </c>
      <c r="I57">
        <v>14.93739412736706</v>
      </c>
      <c r="J57">
        <v>3.1141715600863522</v>
      </c>
      <c r="K57">
        <v>1017.355290756176</v>
      </c>
      <c r="L57">
        <v>11.46695270036296</v>
      </c>
      <c r="M57">
        <v>5.6985978447478711</v>
      </c>
      <c r="N57">
        <v>0.64133221852470135</v>
      </c>
      <c r="O57">
        <v>1.9906272692464471</v>
      </c>
      <c r="P57">
        <v>4.0846046646690288</v>
      </c>
      <c r="Q57">
        <v>3.3121869055179869</v>
      </c>
      <c r="R57">
        <v>0.88192128693714622</v>
      </c>
      <c r="S57">
        <v>4.5245899098512314</v>
      </c>
      <c r="T57">
        <v>14.56868850499314</v>
      </c>
      <c r="U57">
        <v>10.267206809496409</v>
      </c>
      <c r="V57">
        <v>30.179797729408222</v>
      </c>
      <c r="W57">
        <v>68.560089267172799</v>
      </c>
      <c r="X57">
        <v>0.67116859227546743</v>
      </c>
      <c r="Y57">
        <v>8.2677541913691255E-2</v>
      </c>
      <c r="Z57">
        <v>13.60696617588283</v>
      </c>
      <c r="AA57">
        <v>6.0157943286002293</v>
      </c>
      <c r="AB57">
        <v>5.6711102257898114</v>
      </c>
      <c r="AC57">
        <v>15.26286398822694</v>
      </c>
      <c r="AD57">
        <v>39.984476458152912</v>
      </c>
      <c r="AE57">
        <v>4.626453245743491</v>
      </c>
      <c r="AF57">
        <v>12.960518926516119</v>
      </c>
      <c r="AG57">
        <v>77.690219618429524</v>
      </c>
      <c r="AH57">
        <v>113.3765444025351</v>
      </c>
      <c r="AI57">
        <v>25.391366412967361</v>
      </c>
      <c r="AJ57">
        <v>250.46732748280169</v>
      </c>
      <c r="AK57">
        <v>1609.9792469347931</v>
      </c>
      <c r="AL57">
        <v>187.79565450085661</v>
      </c>
      <c r="AM57">
        <v>0.23751035161505171</v>
      </c>
      <c r="AN57">
        <v>1.25076671956289</v>
      </c>
    </row>
    <row r="58" spans="1:40" x14ac:dyDescent="0.45">
      <c r="A58" s="1" t="s">
        <v>110</v>
      </c>
      <c r="B58">
        <v>8.660436250891948E-2</v>
      </c>
      <c r="C58">
        <v>8.8095290330791332E-3</v>
      </c>
      <c r="D58">
        <v>3.576138143140175E-3</v>
      </c>
      <c r="E58">
        <v>6.1621022821626544E-3</v>
      </c>
      <c r="F58">
        <v>2.976590210734955E-2</v>
      </c>
      <c r="G58">
        <v>8.955988342057096E-3</v>
      </c>
      <c r="H58">
        <v>1.482232784354089E-2</v>
      </c>
      <c r="I58">
        <v>9.9668620076080912E-3</v>
      </c>
      <c r="J58">
        <v>9.8515895021575508E-3</v>
      </c>
      <c r="K58">
        <v>7.2710094294648434E-2</v>
      </c>
      <c r="L58">
        <v>0.10061226256242289</v>
      </c>
      <c r="M58">
        <v>3.1128345261790449E-2</v>
      </c>
      <c r="N58">
        <v>9.1107564210813445E-3</v>
      </c>
      <c r="O58">
        <v>1.146109462636582E-2</v>
      </c>
      <c r="P58">
        <v>1.0940857147431961E-2</v>
      </c>
      <c r="Q58">
        <v>8.5928787503438877E-3</v>
      </c>
      <c r="R58">
        <v>3.0137984154512648E-3</v>
      </c>
      <c r="S58">
        <v>2.3473126055537571E-2</v>
      </c>
      <c r="T58">
        <v>4.8398220271720438E-3</v>
      </c>
      <c r="U58">
        <v>4.5667265903799152E-2</v>
      </c>
      <c r="V58">
        <v>6.096548970565565E-2</v>
      </c>
      <c r="W58">
        <v>0.1088569675680134</v>
      </c>
      <c r="X58">
        <v>8.8568313037038046E-4</v>
      </c>
      <c r="Y58">
        <v>6.02059541103825E-4</v>
      </c>
      <c r="Z58">
        <v>1.3308718141893969E-2</v>
      </c>
      <c r="AA58">
        <v>2.4258896117628881E-2</v>
      </c>
      <c r="AB58">
        <v>3.4257963527669313E-2</v>
      </c>
      <c r="AC58">
        <v>3.8271894572874783E-2</v>
      </c>
      <c r="AD58">
        <v>1.7528524327537359E-2</v>
      </c>
      <c r="AE58">
        <v>8.758734058263537E-3</v>
      </c>
      <c r="AF58">
        <v>8.1003123280797961E-3</v>
      </c>
      <c r="AG58">
        <v>9.9284507296239999E-2</v>
      </c>
      <c r="AH58">
        <v>0.1103169298796019</v>
      </c>
      <c r="AI58">
        <v>2.1636612368770691E-2</v>
      </c>
      <c r="AJ58">
        <v>0.28715214648713189</v>
      </c>
      <c r="AK58">
        <v>0.2311186989397393</v>
      </c>
      <c r="AL58">
        <v>0.23898253880800069</v>
      </c>
      <c r="AM58">
        <v>3.6595208198239022E-5</v>
      </c>
      <c r="AN58">
        <v>1.022579929606293E-3</v>
      </c>
    </row>
    <row r="59" spans="1:40" x14ac:dyDescent="0.45">
      <c r="A59" s="1" t="s">
        <v>111</v>
      </c>
      <c r="B59">
        <v>9.0210666866604594</v>
      </c>
      <c r="C59">
        <v>0.73378881664154694</v>
      </c>
      <c r="D59">
        <v>0.23163719245394171</v>
      </c>
      <c r="E59">
        <v>0.27644957620694</v>
      </c>
      <c r="F59">
        <v>2.0312855004637709</v>
      </c>
      <c r="G59">
        <v>0.4656732471735936</v>
      </c>
      <c r="H59">
        <v>46.82974859304413</v>
      </c>
      <c r="I59">
        <v>37.916953070372458</v>
      </c>
      <c r="J59">
        <v>30.73450896523509</v>
      </c>
      <c r="K59">
        <v>3.7169894308831268</v>
      </c>
      <c r="L59">
        <v>8.4283451771950961</v>
      </c>
      <c r="M59">
        <v>2.2007828896115318</v>
      </c>
      <c r="N59">
        <v>0.48640485477300632</v>
      </c>
      <c r="O59">
        <v>0.93915099256071777</v>
      </c>
      <c r="P59">
        <v>0.96542532615630061</v>
      </c>
      <c r="Q59">
        <v>0.61659260840066776</v>
      </c>
      <c r="R59">
        <v>0.22005298196936879</v>
      </c>
      <c r="S59">
        <v>1.25804082303715</v>
      </c>
      <c r="T59">
        <v>0.88488281076795094</v>
      </c>
      <c r="U59">
        <v>3.1645917982964238</v>
      </c>
      <c r="V59">
        <v>9.0810468067968309</v>
      </c>
      <c r="W59">
        <v>24.5801484245453</v>
      </c>
      <c r="X59">
        <v>0.40190371841006328</v>
      </c>
      <c r="Y59">
        <v>4.9257711411416917E-2</v>
      </c>
      <c r="Z59">
        <v>7.3485141989362797</v>
      </c>
      <c r="AA59">
        <v>2.440784493689367</v>
      </c>
      <c r="AB59">
        <v>2.4283115711725669</v>
      </c>
      <c r="AC59">
        <v>3.120877661957453</v>
      </c>
      <c r="AD59">
        <v>5.5764370244253936</v>
      </c>
      <c r="AE59">
        <v>1.2087228191271551</v>
      </c>
      <c r="AF59">
        <v>2.7120828549271692</v>
      </c>
      <c r="AG59">
        <v>20.7801406782486</v>
      </c>
      <c r="AH59">
        <v>40.266632961192052</v>
      </c>
      <c r="AI59">
        <v>4.8668901470931063</v>
      </c>
      <c r="AJ59">
        <v>31.76220391683843</v>
      </c>
      <c r="AK59">
        <v>18.867650269616401</v>
      </c>
      <c r="AL59">
        <v>1165.717856319101</v>
      </c>
      <c r="AM59">
        <v>4.3636689239863894E-3</v>
      </c>
      <c r="AN59">
        <v>0.22947057884904851</v>
      </c>
    </row>
    <row r="60" spans="1:40" x14ac:dyDescent="0.45">
      <c r="A60" s="1" t="s">
        <v>112</v>
      </c>
      <c r="B60">
        <v>17.02802646896027</v>
      </c>
      <c r="C60">
        <v>1.3781299357246479</v>
      </c>
      <c r="D60">
        <v>0.62011439249771672</v>
      </c>
      <c r="E60">
        <v>0.39278251834783962</v>
      </c>
      <c r="F60">
        <v>4.1782651702714482</v>
      </c>
      <c r="G60">
        <v>1.291321188249501</v>
      </c>
      <c r="H60">
        <v>4.5390910917821641</v>
      </c>
      <c r="I60">
        <v>3.520347587787906</v>
      </c>
      <c r="J60">
        <v>1.4796988809791389</v>
      </c>
      <c r="K60">
        <v>1.396688275226345</v>
      </c>
      <c r="L60">
        <v>6.9991251601417313</v>
      </c>
      <c r="M60">
        <v>3.4384726616527379</v>
      </c>
      <c r="N60">
        <v>1.091005204259895</v>
      </c>
      <c r="O60">
        <v>1.53106695943686</v>
      </c>
      <c r="P60">
        <v>1.6645619240181491</v>
      </c>
      <c r="Q60">
        <v>1.0860651731370561</v>
      </c>
      <c r="R60">
        <v>0.40144030857947538</v>
      </c>
      <c r="S60">
        <v>2.320067437102364</v>
      </c>
      <c r="T60">
        <v>0.62405853715841142</v>
      </c>
      <c r="U60">
        <v>8.2336105969198314</v>
      </c>
      <c r="V60">
        <v>171.74741227913901</v>
      </c>
      <c r="W60">
        <v>30.450561050412421</v>
      </c>
      <c r="X60">
        <v>0.19759292796031391</v>
      </c>
      <c r="Y60">
        <v>0.1080743079260784</v>
      </c>
      <c r="Z60">
        <v>3.2260679999640218</v>
      </c>
      <c r="AA60">
        <v>4.4799819639491538</v>
      </c>
      <c r="AB60">
        <v>5.7110153491000064</v>
      </c>
      <c r="AC60">
        <v>4.7369828113064081</v>
      </c>
      <c r="AD60">
        <v>3.7940416001118811</v>
      </c>
      <c r="AE60">
        <v>1.3221805486242659</v>
      </c>
      <c r="AF60">
        <v>1.5919863242131429</v>
      </c>
      <c r="AG60">
        <v>18.67944532611228</v>
      </c>
      <c r="AH60">
        <v>21.300693511084859</v>
      </c>
      <c r="AI60">
        <v>2.936919007839474</v>
      </c>
      <c r="AJ60">
        <v>15.71852997218422</v>
      </c>
      <c r="AK60">
        <v>9.3513131867196293</v>
      </c>
      <c r="AL60">
        <v>48.788308650113187</v>
      </c>
      <c r="AM60">
        <v>3.557138523792391E-3</v>
      </c>
      <c r="AN60">
        <v>0.1635083914597992</v>
      </c>
    </row>
    <row r="61" spans="1:40" x14ac:dyDescent="0.45">
      <c r="A61" s="1" t="s">
        <v>113</v>
      </c>
      <c r="B61">
        <v>2.0525035751138432E-12</v>
      </c>
      <c r="C61">
        <v>5.8206939767927832E-14</v>
      </c>
      <c r="D61">
        <v>-1.9585116148565519E-13</v>
      </c>
      <c r="E61">
        <v>2.051784202036024E-13</v>
      </c>
      <c r="F61">
        <v>-3.4475486589696499E-12</v>
      </c>
      <c r="G61">
        <v>-5.8407274166910118E-14</v>
      </c>
      <c r="H61">
        <v>2.5196866084428122E-12</v>
      </c>
      <c r="I61">
        <v>4.8043622859485093E-12</v>
      </c>
      <c r="J61">
        <v>1.9679542119253519E-13</v>
      </c>
      <c r="K61">
        <v>-4.2209757620769258E-13</v>
      </c>
      <c r="L61">
        <v>-1.265681323194882E-12</v>
      </c>
      <c r="M61">
        <v>-1.587012415954163E-12</v>
      </c>
      <c r="N61">
        <v>3.5568100583726599E-13</v>
      </c>
      <c r="O61">
        <v>-8.3737075058201741E-13</v>
      </c>
      <c r="P61">
        <v>-1.4032149788881549E-13</v>
      </c>
      <c r="Q61">
        <v>-5.9777845059810855E-14</v>
      </c>
      <c r="R61">
        <v>1.4875005606585031E-13</v>
      </c>
      <c r="S61">
        <v>-2.131251160417627E-12</v>
      </c>
      <c r="T61">
        <v>-8.3213069765009768E-14</v>
      </c>
      <c r="U61">
        <v>1.66593005928674E-12</v>
      </c>
      <c r="V61">
        <v>1.126166724420447E-11</v>
      </c>
      <c r="W61">
        <v>9.8863832646928267E-12</v>
      </c>
      <c r="X61">
        <v>-2.3823511260285581E-13</v>
      </c>
      <c r="Y61">
        <v>1.5119201790369029E-14</v>
      </c>
      <c r="Z61">
        <v>3.597552879696201E-12</v>
      </c>
      <c r="AA61">
        <v>3.2831116549877449E-13</v>
      </c>
      <c r="AB61">
        <v>7.0821571000986963E-13</v>
      </c>
      <c r="AC61">
        <v>2.5923973944167229E-14</v>
      </c>
      <c r="AD61">
        <v>-7.2392948626678589E-11</v>
      </c>
      <c r="AE61">
        <v>5.3661030377939998E-13</v>
      </c>
      <c r="AF61">
        <v>-1.058643540795122E-11</v>
      </c>
      <c r="AG61">
        <v>-1.586102061161703E-11</v>
      </c>
      <c r="AH61">
        <v>-3.9042443545896698E-11</v>
      </c>
      <c r="AI61">
        <v>-5.3636650453748051E-11</v>
      </c>
      <c r="AJ61">
        <v>-1.3715137898626101E-10</v>
      </c>
      <c r="AK61">
        <v>-8.3183309603491957E-11</v>
      </c>
      <c r="AL61">
        <v>6.8331605171796754E-11</v>
      </c>
      <c r="AM61">
        <v>2.2713770679632679E-14</v>
      </c>
      <c r="AN61">
        <v>1.2114830002045401E-13</v>
      </c>
    </row>
    <row r="62" spans="1:40" x14ac:dyDescent="0.45">
      <c r="A62" s="1" t="s">
        <v>114</v>
      </c>
      <c r="B62">
        <v>-4.6446651347776329E-12</v>
      </c>
      <c r="C62">
        <v>-1.2451615828855841E-13</v>
      </c>
      <c r="D62">
        <v>-3.1819829520606858E-14</v>
      </c>
      <c r="E62">
        <v>1.5896729180361959E-13</v>
      </c>
      <c r="F62">
        <v>3.658395251400098E-12</v>
      </c>
      <c r="G62">
        <v>1.057801237913903E-12</v>
      </c>
      <c r="H62">
        <v>-1.9637847318041739E-12</v>
      </c>
      <c r="I62">
        <v>-4.1055340394152544E-12</v>
      </c>
      <c r="J62">
        <v>8.233504546494786E-14</v>
      </c>
      <c r="K62">
        <v>1.400379819395374E-12</v>
      </c>
      <c r="L62">
        <v>8.1087261867452802E-12</v>
      </c>
      <c r="M62">
        <v>1.00499937015553E-12</v>
      </c>
      <c r="N62">
        <v>-3.4588647976864301E-13</v>
      </c>
      <c r="O62">
        <v>2.875587094209889E-12</v>
      </c>
      <c r="P62">
        <v>8.872500097481476E-13</v>
      </c>
      <c r="Q62">
        <v>4.395413906631113E-13</v>
      </c>
      <c r="R62">
        <v>2.4984149889067229E-12</v>
      </c>
      <c r="S62">
        <v>3.5559308245326901E-12</v>
      </c>
      <c r="T62">
        <v>2.4878265336464009E-12</v>
      </c>
      <c r="U62">
        <v>6.5379668527003053E-12</v>
      </c>
      <c r="V62">
        <v>1.803450534503836E-12</v>
      </c>
      <c r="W62">
        <v>7.010283619950341E-12</v>
      </c>
      <c r="X62">
        <v>-1.1694645749104811E-12</v>
      </c>
      <c r="Y62">
        <v>1.391511201418047E-13</v>
      </c>
      <c r="Z62">
        <v>-1.1851754319367459E-11</v>
      </c>
      <c r="AA62">
        <v>5.7248102001291753E-12</v>
      </c>
      <c r="AB62">
        <v>3.7233747281764059E-12</v>
      </c>
      <c r="AC62">
        <v>-4.8523738024049832E-13</v>
      </c>
      <c r="AD62">
        <v>3.7555943167483822E-10</v>
      </c>
      <c r="AE62">
        <v>-1.211116498035148E-12</v>
      </c>
      <c r="AF62">
        <v>3.6893691529378028E-13</v>
      </c>
      <c r="AG62">
        <v>-1.959312851190689E-10</v>
      </c>
      <c r="AH62">
        <v>2.6659822225058809E-11</v>
      </c>
      <c r="AI62">
        <v>1.7407439649811059E-10</v>
      </c>
      <c r="AJ62">
        <v>2.4877181900298168E-10</v>
      </c>
      <c r="AK62">
        <v>1.3204035541951191E-10</v>
      </c>
      <c r="AL62">
        <v>-6.8306108701843541E-11</v>
      </c>
      <c r="AM62">
        <v>-5.5791771100938777E-14</v>
      </c>
      <c r="AN62">
        <v>-2.137102882747885E-13</v>
      </c>
    </row>
    <row r="63" spans="1:40" x14ac:dyDescent="0.45">
      <c r="A63" s="1" t="s">
        <v>115</v>
      </c>
      <c r="B63">
        <v>8.831761428360732</v>
      </c>
      <c r="C63">
        <v>0.81975926179337566</v>
      </c>
      <c r="D63">
        <v>0.27674633899322609</v>
      </c>
      <c r="E63">
        <v>0.32087371774981399</v>
      </c>
      <c r="F63">
        <v>5.4456900952385201</v>
      </c>
      <c r="G63">
        <v>1.913675577173312</v>
      </c>
      <c r="H63">
        <v>2.4459211430386132</v>
      </c>
      <c r="I63">
        <v>1.633670144776558</v>
      </c>
      <c r="J63">
        <v>1.1002321468733549</v>
      </c>
      <c r="K63">
        <v>1.0872821901469061</v>
      </c>
      <c r="L63">
        <v>9.297598642228305</v>
      </c>
      <c r="M63">
        <v>4.3378567795913154</v>
      </c>
      <c r="N63">
        <v>1.0357559937116321</v>
      </c>
      <c r="O63">
        <v>1.592168473558558</v>
      </c>
      <c r="P63">
        <v>1.851794002071905</v>
      </c>
      <c r="Q63">
        <v>1.1669051846256311</v>
      </c>
      <c r="R63">
        <v>0.49773313636307809</v>
      </c>
      <c r="S63">
        <v>2.8366206782461609</v>
      </c>
      <c r="T63">
        <v>0.80007563354388322</v>
      </c>
      <c r="U63">
        <v>5.8456248829806663</v>
      </c>
      <c r="V63">
        <v>7.9987019851771066</v>
      </c>
      <c r="W63">
        <v>750.01253751109437</v>
      </c>
      <c r="X63">
        <v>0.18681523541302661</v>
      </c>
      <c r="Y63">
        <v>0.1126521418691212</v>
      </c>
      <c r="Z63">
        <v>3.0106681141419451</v>
      </c>
      <c r="AA63">
        <v>4.3993700177578878</v>
      </c>
      <c r="AB63">
        <v>4.5996663115636736</v>
      </c>
      <c r="AC63">
        <v>4.332415653910914</v>
      </c>
      <c r="AD63">
        <v>3.1776473440187272</v>
      </c>
      <c r="AE63">
        <v>1.0129574531118271</v>
      </c>
      <c r="AF63">
        <v>2.168340559802123</v>
      </c>
      <c r="AG63">
        <v>8.4198668619077388</v>
      </c>
      <c r="AH63">
        <v>16.606051021450451</v>
      </c>
      <c r="AI63">
        <v>3.249201871308697</v>
      </c>
      <c r="AJ63">
        <v>23.89249871999651</v>
      </c>
      <c r="AK63">
        <v>12.971018499185391</v>
      </c>
      <c r="AL63">
        <v>34.982362770051168</v>
      </c>
      <c r="AM63">
        <v>3.1335096214807141E-3</v>
      </c>
      <c r="AN63">
        <v>0.1489905233981387</v>
      </c>
    </row>
    <row r="64" spans="1:40" x14ac:dyDescent="0.45">
      <c r="A64" s="1" t="s">
        <v>116</v>
      </c>
      <c r="B64">
        <v>88.792051652157184</v>
      </c>
      <c r="C64">
        <v>8.2232734402247054</v>
      </c>
      <c r="D64">
        <v>1.594832232653725</v>
      </c>
      <c r="E64">
        <v>2.9839626663651821</v>
      </c>
      <c r="F64">
        <v>12.433999496746001</v>
      </c>
      <c r="G64">
        <v>3.9792839790529411</v>
      </c>
      <c r="H64">
        <v>20.73184514771463</v>
      </c>
      <c r="I64">
        <v>15.95107718685154</v>
      </c>
      <c r="J64">
        <v>7.4567688178894507</v>
      </c>
      <c r="K64">
        <v>17.400158242666691</v>
      </c>
      <c r="L64">
        <v>33.909371521554768</v>
      </c>
      <c r="M64">
        <v>12.916958024365609</v>
      </c>
      <c r="N64">
        <v>3.4999135273685948</v>
      </c>
      <c r="O64">
        <v>4.2897780064027407</v>
      </c>
      <c r="P64">
        <v>8.5989932586862849</v>
      </c>
      <c r="Q64">
        <v>4.1611283857338721</v>
      </c>
      <c r="R64">
        <v>2.2560562219264662</v>
      </c>
      <c r="S64">
        <v>7.1161830889528943</v>
      </c>
      <c r="T64">
        <v>6.5079911690514738</v>
      </c>
      <c r="U64">
        <v>24.33702873160588</v>
      </c>
      <c r="V64">
        <v>105.4715791469538</v>
      </c>
      <c r="W64">
        <v>1708.383892285301</v>
      </c>
      <c r="X64">
        <v>1.1301232835120321</v>
      </c>
      <c r="Y64">
        <v>0.30348183536827322</v>
      </c>
      <c r="Z64">
        <v>21.964540968763771</v>
      </c>
      <c r="AA64">
        <v>13.62341601317384</v>
      </c>
      <c r="AB64">
        <v>13.35159865282078</v>
      </c>
      <c r="AC64">
        <v>18.053211725472689</v>
      </c>
      <c r="AD64">
        <v>19.8306530275878</v>
      </c>
      <c r="AE64">
        <v>7.5892743633170987</v>
      </c>
      <c r="AF64">
        <v>19.83595088503807</v>
      </c>
      <c r="AG64">
        <v>87.549530317687996</v>
      </c>
      <c r="AH64">
        <v>127.7972329758631</v>
      </c>
      <c r="AI64">
        <v>23.107477054638721</v>
      </c>
      <c r="AJ64">
        <v>111.9648706806372</v>
      </c>
      <c r="AK64">
        <v>88.71608709082777</v>
      </c>
      <c r="AL64">
        <v>257.49662526850028</v>
      </c>
      <c r="AM64">
        <v>3.0236091819319761E-2</v>
      </c>
      <c r="AN64">
        <v>0.99770533549759888</v>
      </c>
    </row>
    <row r="65" spans="1:40" x14ac:dyDescent="0.45">
      <c r="A65" s="1" t="s">
        <v>117</v>
      </c>
      <c r="B65">
        <v>97.961168239458075</v>
      </c>
      <c r="C65">
        <v>9.468720557857635</v>
      </c>
      <c r="D65">
        <v>3.2659355071921858</v>
      </c>
      <c r="E65">
        <v>3.3152373439853631</v>
      </c>
      <c r="F65">
        <v>30.9018131439102</v>
      </c>
      <c r="G65">
        <v>10.601928840864799</v>
      </c>
      <c r="H65">
        <v>30.69558358554734</v>
      </c>
      <c r="I65">
        <v>23.549392464599439</v>
      </c>
      <c r="J65">
        <v>9.983087549660091</v>
      </c>
      <c r="K65">
        <v>9.6933242411031806</v>
      </c>
      <c r="L65">
        <v>76.88603039116029</v>
      </c>
      <c r="M65">
        <v>29.81451536172899</v>
      </c>
      <c r="N65">
        <v>7.712993162550891</v>
      </c>
      <c r="O65">
        <v>15.504755368959501</v>
      </c>
      <c r="P65">
        <v>13.73093533921532</v>
      </c>
      <c r="Q65">
        <v>10.16191917354373</v>
      </c>
      <c r="R65">
        <v>4.2313165533491262</v>
      </c>
      <c r="S65">
        <v>20.117130182193879</v>
      </c>
      <c r="T65">
        <v>4.9723777878512996</v>
      </c>
      <c r="U65">
        <v>76.927934659166553</v>
      </c>
      <c r="V65">
        <v>178.8656647252671</v>
      </c>
      <c r="W65">
        <v>7256.6385870000167</v>
      </c>
      <c r="X65">
        <v>2.180817564667894</v>
      </c>
      <c r="Y65">
        <v>0.94459158014722333</v>
      </c>
      <c r="Z65">
        <v>42.009427805471631</v>
      </c>
      <c r="AA65">
        <v>38.071793268545107</v>
      </c>
      <c r="AB65">
        <v>56.626948077582391</v>
      </c>
      <c r="AC65">
        <v>35.623983740253117</v>
      </c>
      <c r="AD65">
        <v>26.33866713156689</v>
      </c>
      <c r="AE65">
        <v>9.9689876308540644</v>
      </c>
      <c r="AF65">
        <v>10.81907652448295</v>
      </c>
      <c r="AG65">
        <v>138.9375051093391</v>
      </c>
      <c r="AH65">
        <v>147.1420804168086</v>
      </c>
      <c r="AI65">
        <v>20.535559877763671</v>
      </c>
      <c r="AJ65">
        <v>134.05458172121959</v>
      </c>
      <c r="AK65">
        <v>69.478538764414822</v>
      </c>
      <c r="AL65">
        <v>454.40890494519289</v>
      </c>
      <c r="AM65">
        <v>3.7833837105497842E-2</v>
      </c>
      <c r="AN65">
        <v>1.635075853189665</v>
      </c>
    </row>
    <row r="66" spans="1:40" x14ac:dyDescent="0.45">
      <c r="A66" s="1" t="s">
        <v>118</v>
      </c>
      <c r="B66">
        <v>40.113020121878471</v>
      </c>
      <c r="C66">
        <v>4.6001430942611874</v>
      </c>
      <c r="D66">
        <v>1.671645050500862</v>
      </c>
      <c r="E66">
        <v>1.5313693003398841</v>
      </c>
      <c r="F66">
        <v>16.886296638299161</v>
      </c>
      <c r="G66">
        <v>6.158127299155459</v>
      </c>
      <c r="H66">
        <v>39.97994441489989</v>
      </c>
      <c r="I66">
        <v>31.189429466902322</v>
      </c>
      <c r="J66">
        <v>5.0003135177713949</v>
      </c>
      <c r="K66">
        <v>4.5521708192154628</v>
      </c>
      <c r="L66">
        <v>20.73984532419626</v>
      </c>
      <c r="M66">
        <v>15.617928008010461</v>
      </c>
      <c r="N66">
        <v>3.6127770821005911</v>
      </c>
      <c r="O66">
        <v>7.4879725147726504</v>
      </c>
      <c r="P66">
        <v>6.0095443669664288</v>
      </c>
      <c r="Q66">
        <v>4.7143304573718812</v>
      </c>
      <c r="R66">
        <v>2.0928064647431799</v>
      </c>
      <c r="S66">
        <v>11.279042505089039</v>
      </c>
      <c r="T66">
        <v>3.6606534564410751</v>
      </c>
      <c r="U66">
        <v>29.601675669467252</v>
      </c>
      <c r="V66">
        <v>40.580733836564512</v>
      </c>
      <c r="W66">
        <v>5589.7980015391486</v>
      </c>
      <c r="X66">
        <v>2.4101700202860719</v>
      </c>
      <c r="Y66">
        <v>0.63575946090886781</v>
      </c>
      <c r="Z66">
        <v>45.574617948493838</v>
      </c>
      <c r="AA66">
        <v>27.7240896061146</v>
      </c>
      <c r="AB66">
        <v>29.425228001153769</v>
      </c>
      <c r="AC66">
        <v>20.235315171538449</v>
      </c>
      <c r="AD66">
        <v>36.464956596318693</v>
      </c>
      <c r="AE66">
        <v>7.4245486222359593</v>
      </c>
      <c r="AF66">
        <v>7.3372693594202607</v>
      </c>
      <c r="AG66">
        <v>54.486967739196032</v>
      </c>
      <c r="AH66">
        <v>301.01691436989762</v>
      </c>
      <c r="AI66">
        <v>20.679368269683721</v>
      </c>
      <c r="AJ66">
        <v>111.2013529619983</v>
      </c>
      <c r="AK66">
        <v>57.620362429500659</v>
      </c>
      <c r="AL66">
        <v>227.1773439082599</v>
      </c>
      <c r="AM66">
        <v>1.8222211932770831E-2</v>
      </c>
      <c r="AN66">
        <v>1.072950546478969</v>
      </c>
    </row>
    <row r="67" spans="1:40" x14ac:dyDescent="0.45">
      <c r="A67" s="1" t="s">
        <v>119</v>
      </c>
      <c r="B67">
        <v>14.249939316091689</v>
      </c>
      <c r="C67">
        <v>1.4342057136121731</v>
      </c>
      <c r="D67">
        <v>0.5488989336187754</v>
      </c>
      <c r="E67">
        <v>0.46071350304185688</v>
      </c>
      <c r="F67">
        <v>6.9319269232062366</v>
      </c>
      <c r="G67">
        <v>2.3547073255692661</v>
      </c>
      <c r="H67">
        <v>7.1410634704089144</v>
      </c>
      <c r="I67">
        <v>5.5957811852732569</v>
      </c>
      <c r="J67">
        <v>1.6201619038887709</v>
      </c>
      <c r="K67">
        <v>1.375274412403481</v>
      </c>
      <c r="L67">
        <v>6.9334276229946727</v>
      </c>
      <c r="M67">
        <v>5.2294753925115636</v>
      </c>
      <c r="N67">
        <v>1.4017872768980439</v>
      </c>
      <c r="O67">
        <v>2.1898915615353221</v>
      </c>
      <c r="P67">
        <v>2.0384499501588769</v>
      </c>
      <c r="Q67">
        <v>1.412053188343545</v>
      </c>
      <c r="R67">
        <v>0.59881526850470357</v>
      </c>
      <c r="S67">
        <v>3.092732549756493</v>
      </c>
      <c r="T67">
        <v>0.81857586078311051</v>
      </c>
      <c r="U67">
        <v>9.0564985503290334</v>
      </c>
      <c r="V67">
        <v>38.445709185353778</v>
      </c>
      <c r="W67">
        <v>190.0152885838946</v>
      </c>
      <c r="X67">
        <v>0.43957345693935368</v>
      </c>
      <c r="Y67">
        <v>0.15612725321958371</v>
      </c>
      <c r="Z67">
        <v>8.1415897818938721</v>
      </c>
      <c r="AA67">
        <v>6.5533181811487831</v>
      </c>
      <c r="AB67">
        <v>9.961561656674796</v>
      </c>
      <c r="AC67">
        <v>6.0241611048080053</v>
      </c>
      <c r="AD67">
        <v>6.3914376385871092</v>
      </c>
      <c r="AE67">
        <v>1.9159566098865011</v>
      </c>
      <c r="AF67">
        <v>2.1342052113143528</v>
      </c>
      <c r="AG67">
        <v>21.331032533809079</v>
      </c>
      <c r="AH67">
        <v>41.802725637736351</v>
      </c>
      <c r="AI67">
        <v>3.9415599486204962</v>
      </c>
      <c r="AJ67">
        <v>29.70426401357593</v>
      </c>
      <c r="AK67">
        <v>11.935375802490929</v>
      </c>
      <c r="AL67">
        <v>58.808450539042951</v>
      </c>
      <c r="AM67">
        <v>4.538309364660491E-3</v>
      </c>
      <c r="AN67">
        <v>0.21540402087224991</v>
      </c>
    </row>
    <row r="68" spans="1:40" x14ac:dyDescent="0.45">
      <c r="A68" s="1" t="s">
        <v>120</v>
      </c>
      <c r="B68">
        <v>2.6325282259006788</v>
      </c>
      <c r="C68">
        <v>0.25288058997290369</v>
      </c>
      <c r="D68">
        <v>5.3205315147502402E-2</v>
      </c>
      <c r="E68">
        <v>9.7156436614508901E-2</v>
      </c>
      <c r="F68">
        <v>0.87612388279530196</v>
      </c>
      <c r="G68">
        <v>0.25266308232295298</v>
      </c>
      <c r="H68">
        <v>3.1943303689240832</v>
      </c>
      <c r="I68">
        <v>2.4410690017493</v>
      </c>
      <c r="J68">
        <v>0.37325862763872059</v>
      </c>
      <c r="K68">
        <v>0.49176116813422532</v>
      </c>
      <c r="L68">
        <v>1.3182466890760409</v>
      </c>
      <c r="M68">
        <v>0.50577625490830735</v>
      </c>
      <c r="N68">
        <v>0.1414453223200581</v>
      </c>
      <c r="O68">
        <v>0.21661842946316251</v>
      </c>
      <c r="P68">
        <v>0.19560963010117041</v>
      </c>
      <c r="Q68">
        <v>0.15656115106011709</v>
      </c>
      <c r="R68">
        <v>0.10861645901198611</v>
      </c>
      <c r="S68">
        <v>0.38952696882449822</v>
      </c>
      <c r="T68">
        <v>0.43363663104521533</v>
      </c>
      <c r="U68">
        <v>1.1720555345374351</v>
      </c>
      <c r="V68">
        <v>3.3777526452445561</v>
      </c>
      <c r="W68">
        <v>7.7111944703394002</v>
      </c>
      <c r="X68">
        <v>4.9726863774495733</v>
      </c>
      <c r="Y68">
        <v>1.6791181507745251E-2</v>
      </c>
      <c r="Z68">
        <v>91.416003825295419</v>
      </c>
      <c r="AA68">
        <v>1.2767225050969391</v>
      </c>
      <c r="AB68">
        <v>0.62097806167112146</v>
      </c>
      <c r="AC68">
        <v>1.194364882453723</v>
      </c>
      <c r="AD68">
        <v>3.7756740863813052</v>
      </c>
      <c r="AE68">
        <v>0.7521687338584756</v>
      </c>
      <c r="AF68">
        <v>0.99077770323748715</v>
      </c>
      <c r="AG68">
        <v>7.18448733141833</v>
      </c>
      <c r="AH68">
        <v>33.236967509155711</v>
      </c>
      <c r="AI68">
        <v>2.029734373526797</v>
      </c>
      <c r="AJ68">
        <v>11.61846039989034</v>
      </c>
      <c r="AK68">
        <v>6.2239138143273154</v>
      </c>
      <c r="AL68">
        <v>22.89084298591705</v>
      </c>
      <c r="AM68">
        <v>1.132091945990264E-3</v>
      </c>
      <c r="AN68">
        <v>9.4533704675609176E-2</v>
      </c>
    </row>
    <row r="69" spans="1:40" x14ac:dyDescent="0.45">
      <c r="A69" s="1" t="s">
        <v>121</v>
      </c>
      <c r="B69">
        <v>3.2095945341609262</v>
      </c>
      <c r="C69">
        <v>0.40382544126546033</v>
      </c>
      <c r="D69">
        <v>0.2549499432258357</v>
      </c>
      <c r="E69">
        <v>9.2570092612345029E-2</v>
      </c>
      <c r="F69">
        <v>1.0172297851949159</v>
      </c>
      <c r="G69">
        <v>0.28657324412773649</v>
      </c>
      <c r="H69">
        <v>3.439371338982478</v>
      </c>
      <c r="I69">
        <v>2.4255419720199849</v>
      </c>
      <c r="J69">
        <v>0.38460056782910579</v>
      </c>
      <c r="K69">
        <v>0.26876314750471969</v>
      </c>
      <c r="L69">
        <v>2.1585918568777158</v>
      </c>
      <c r="M69">
        <v>1.215795708155047</v>
      </c>
      <c r="N69">
        <v>0.2379613472938551</v>
      </c>
      <c r="O69">
        <v>0.45577273295114779</v>
      </c>
      <c r="P69">
        <v>0.50475127114621077</v>
      </c>
      <c r="Q69">
        <v>0.30770765667094208</v>
      </c>
      <c r="R69">
        <v>0.14523188725240771</v>
      </c>
      <c r="S69">
        <v>0.84951622426180762</v>
      </c>
      <c r="T69">
        <v>0.47471329650540051</v>
      </c>
      <c r="U69">
        <v>1.754611858635613</v>
      </c>
      <c r="V69">
        <v>4.9336996979819139</v>
      </c>
      <c r="W69">
        <v>9.964921150072561</v>
      </c>
      <c r="X69">
        <v>0.12895085812198009</v>
      </c>
      <c r="Y69">
        <v>2.9597154836654101E-2</v>
      </c>
      <c r="Z69">
        <v>2.4937549761482418</v>
      </c>
      <c r="AA69">
        <v>1.3930594177744999</v>
      </c>
      <c r="AB69">
        <v>1.322388668786697</v>
      </c>
      <c r="AC69">
        <v>1.5529697717982609</v>
      </c>
      <c r="AD69">
        <v>2.611610223726939</v>
      </c>
      <c r="AE69">
        <v>0.63306427047857405</v>
      </c>
      <c r="AF69">
        <v>1.2139644861807291</v>
      </c>
      <c r="AG69">
        <v>278.90494800187503</v>
      </c>
      <c r="AH69">
        <v>15.77562004191693</v>
      </c>
      <c r="AI69">
        <v>1.942811528930815</v>
      </c>
      <c r="AJ69">
        <v>19.591641680212991</v>
      </c>
      <c r="AK69">
        <v>10.092727379753249</v>
      </c>
      <c r="AL69">
        <v>16.62402247741062</v>
      </c>
      <c r="AM69">
        <v>6.2966470975850163E-3</v>
      </c>
      <c r="AN69">
        <v>7.7814989677146104E-2</v>
      </c>
    </row>
    <row r="70" spans="1:40" x14ac:dyDescent="0.45">
      <c r="A70" s="1" t="s">
        <v>122</v>
      </c>
      <c r="B70">
        <v>3.2591255388813298</v>
      </c>
      <c r="C70">
        <v>0.40584213887178783</v>
      </c>
      <c r="D70">
        <v>0.25086339443130962</v>
      </c>
      <c r="E70">
        <v>9.4198606446758537E-2</v>
      </c>
      <c r="F70">
        <v>1.012364167911344</v>
      </c>
      <c r="G70">
        <v>0.28540937590553439</v>
      </c>
      <c r="H70">
        <v>4.7861706141052176</v>
      </c>
      <c r="I70">
        <v>3.5336606878103178</v>
      </c>
      <c r="J70">
        <v>0.39390871419111789</v>
      </c>
      <c r="K70">
        <v>0.29316005913504423</v>
      </c>
      <c r="L70">
        <v>2.169261985113919</v>
      </c>
      <c r="M70">
        <v>1.2045592479076319</v>
      </c>
      <c r="N70">
        <v>0.2351002347456313</v>
      </c>
      <c r="O70">
        <v>0.45200491897906298</v>
      </c>
      <c r="P70">
        <v>0.50242577361542251</v>
      </c>
      <c r="Q70">
        <v>0.30614820068876197</v>
      </c>
      <c r="R70">
        <v>0.1461345999743307</v>
      </c>
      <c r="S70">
        <v>0.84677603745624519</v>
      </c>
      <c r="T70">
        <v>0.60043454722333722</v>
      </c>
      <c r="U70">
        <v>1.9416660571302</v>
      </c>
      <c r="V70">
        <v>5.166555842568533</v>
      </c>
      <c r="W70">
        <v>10.169148723718621</v>
      </c>
      <c r="X70">
        <v>0.12919866687137119</v>
      </c>
      <c r="Y70">
        <v>3.1359610480851903E-2</v>
      </c>
      <c r="Z70">
        <v>2.5007128455744509</v>
      </c>
      <c r="AA70">
        <v>1.498065850815286</v>
      </c>
      <c r="AB70">
        <v>1.312985935726424</v>
      </c>
      <c r="AC70">
        <v>1.559073590164735</v>
      </c>
      <c r="AD70">
        <v>2.8264674855731249</v>
      </c>
      <c r="AE70">
        <v>0.64318368797781311</v>
      </c>
      <c r="AF70">
        <v>1.364612237309355</v>
      </c>
      <c r="AG70">
        <v>415.769327219758</v>
      </c>
      <c r="AH70">
        <v>16.37318913481872</v>
      </c>
      <c r="AI70">
        <v>2.153591285938838</v>
      </c>
      <c r="AJ70">
        <v>20.598819120643931</v>
      </c>
      <c r="AK70">
        <v>10.550671411050571</v>
      </c>
      <c r="AL70">
        <v>17.476800825869532</v>
      </c>
      <c r="AM70">
        <v>6.4345739162135927E-3</v>
      </c>
      <c r="AN70">
        <v>8.07565714468476E-2</v>
      </c>
    </row>
    <row r="71" spans="1:40" x14ac:dyDescent="0.45">
      <c r="A71" s="1" t="s">
        <v>123</v>
      </c>
      <c r="B71">
        <v>0.49423587608339958</v>
      </c>
      <c r="C71">
        <v>5.2071806504360357E-2</v>
      </c>
      <c r="D71">
        <v>1.109901476292016E-2</v>
      </c>
      <c r="E71">
        <v>3.3653382723406018E-2</v>
      </c>
      <c r="F71">
        <v>0.1161453901918487</v>
      </c>
      <c r="G71">
        <v>3.3434221571697037E-2</v>
      </c>
      <c r="H71">
        <v>0.59826538919624783</v>
      </c>
      <c r="I71">
        <v>0.4701539195908177</v>
      </c>
      <c r="J71">
        <v>6.9400230496841464E-2</v>
      </c>
      <c r="K71">
        <v>0.11002272880648541</v>
      </c>
      <c r="L71">
        <v>0.2758616144166498</v>
      </c>
      <c r="M71">
        <v>8.1501644441899668E-2</v>
      </c>
      <c r="N71">
        <v>1.853472775798768E-2</v>
      </c>
      <c r="O71">
        <v>4.264436661772153E-2</v>
      </c>
      <c r="P71">
        <v>3.4649044859773347E-2</v>
      </c>
      <c r="Q71">
        <v>2.875990957141741E-2</v>
      </c>
      <c r="R71">
        <v>2.4388304755517641E-2</v>
      </c>
      <c r="S71">
        <v>5.7343712223287442E-2</v>
      </c>
      <c r="T71">
        <v>8.6789243407171673E-2</v>
      </c>
      <c r="U71">
        <v>0.26762663581044449</v>
      </c>
      <c r="V71">
        <v>0.76490399282143384</v>
      </c>
      <c r="W71">
        <v>1.7352424084772811</v>
      </c>
      <c r="X71">
        <v>1.6525307750135151E-2</v>
      </c>
      <c r="Y71">
        <v>3.1688716445585508E-3</v>
      </c>
      <c r="Z71">
        <v>0.32624336557978673</v>
      </c>
      <c r="AA71">
        <v>0.25672506840653081</v>
      </c>
      <c r="AB71">
        <v>0.14245036228887539</v>
      </c>
      <c r="AC71">
        <v>0.78452568944666368</v>
      </c>
      <c r="AD71">
        <v>1.221713056137842</v>
      </c>
      <c r="AE71">
        <v>0.87534337920464433</v>
      </c>
      <c r="AF71">
        <v>0.46941270755472869</v>
      </c>
      <c r="AG71">
        <v>1.3266810879321891</v>
      </c>
      <c r="AH71">
        <v>4.2337699783596543</v>
      </c>
      <c r="AI71">
        <v>0.77979220677916661</v>
      </c>
      <c r="AJ71">
        <v>1.732047042971395</v>
      </c>
      <c r="AK71">
        <v>1.3638552405848341</v>
      </c>
      <c r="AL71">
        <v>5.8274403887811443</v>
      </c>
      <c r="AM71">
        <v>4.6781504192917401E-4</v>
      </c>
      <c r="AN71">
        <v>5.5789301014616537E-2</v>
      </c>
    </row>
    <row r="72" spans="1:40" x14ac:dyDescent="0.45">
      <c r="A72" s="1" t="s">
        <v>124</v>
      </c>
      <c r="B72">
        <v>0.22631454236110171</v>
      </c>
      <c r="C72">
        <v>2.4377819887867601E-2</v>
      </c>
      <c r="D72">
        <v>6.0465572854313792E-3</v>
      </c>
      <c r="E72">
        <v>1.3116194325611291E-2</v>
      </c>
      <c r="F72">
        <v>5.5526524915776837E-2</v>
      </c>
      <c r="G72">
        <v>1.096490305635003E-2</v>
      </c>
      <c r="H72">
        <v>0.32073309686972168</v>
      </c>
      <c r="I72">
        <v>0.25004290166134779</v>
      </c>
      <c r="J72">
        <v>3.08254597015904E-2</v>
      </c>
      <c r="K72">
        <v>5.5314358084237743E-2</v>
      </c>
      <c r="L72">
        <v>0.1729775616744107</v>
      </c>
      <c r="M72">
        <v>4.5403327479291253E-2</v>
      </c>
      <c r="N72">
        <v>9.6783755978451756E-3</v>
      </c>
      <c r="O72">
        <v>2.5931448868025678E-2</v>
      </c>
      <c r="P72">
        <v>1.8662132928279819E-2</v>
      </c>
      <c r="Q72">
        <v>1.6668843365578469E-2</v>
      </c>
      <c r="R72">
        <v>1.162602861144512E-2</v>
      </c>
      <c r="S72">
        <v>4.142151325806466E-2</v>
      </c>
      <c r="T72">
        <v>4.3860833468962648E-2</v>
      </c>
      <c r="U72">
        <v>0.12902007758552239</v>
      </c>
      <c r="V72">
        <v>0.4332175804418526</v>
      </c>
      <c r="W72">
        <v>1.3083081321528121</v>
      </c>
      <c r="X72">
        <v>2.3856121529622881E-2</v>
      </c>
      <c r="Y72">
        <v>2.9483697023507749E-3</v>
      </c>
      <c r="Z72">
        <v>0.47892662486203352</v>
      </c>
      <c r="AA72">
        <v>1.1791755563284361</v>
      </c>
      <c r="AB72">
        <v>0.1136605395582094</v>
      </c>
      <c r="AC72">
        <v>0.1726240098134158</v>
      </c>
      <c r="AD72">
        <v>2.5040588869538691</v>
      </c>
      <c r="AE72">
        <v>0.12815325617537249</v>
      </c>
      <c r="AF72">
        <v>0.43809468039664867</v>
      </c>
      <c r="AG72">
        <v>0.70170728964303086</v>
      </c>
      <c r="AH72">
        <v>2.7193744579716959</v>
      </c>
      <c r="AI72">
        <v>0.52109918220012541</v>
      </c>
      <c r="AJ72">
        <v>1.8394274382670011</v>
      </c>
      <c r="AK72">
        <v>1.0205003417583549</v>
      </c>
      <c r="AL72">
        <v>8.7539406888626683</v>
      </c>
      <c r="AM72">
        <v>1.561368264194167E-4</v>
      </c>
      <c r="AN72">
        <v>2.9032170834497929E-2</v>
      </c>
    </row>
    <row r="73" spans="1:40" x14ac:dyDescent="0.45">
      <c r="A73" s="1" t="s">
        <v>125</v>
      </c>
      <c r="B73">
        <v>2.5185638830827828</v>
      </c>
      <c r="C73">
        <v>0.25141460580840419</v>
      </c>
      <c r="D73">
        <v>7.636357696303929E-2</v>
      </c>
      <c r="E73">
        <v>8.241515625553858E-2</v>
      </c>
      <c r="F73">
        <v>1.3906538543022171</v>
      </c>
      <c r="G73">
        <v>0.43553369257429708</v>
      </c>
      <c r="H73">
        <v>2.136636488649772</v>
      </c>
      <c r="I73">
        <v>1.5873321884970379</v>
      </c>
      <c r="J73">
        <v>0.30594948458615728</v>
      </c>
      <c r="K73">
        <v>0.30628154330518059</v>
      </c>
      <c r="L73">
        <v>1.4340173915541059</v>
      </c>
      <c r="M73">
        <v>0.78875263605761892</v>
      </c>
      <c r="N73">
        <v>0.23355058987415109</v>
      </c>
      <c r="O73">
        <v>0.33422691632150697</v>
      </c>
      <c r="P73">
        <v>0.25085145346893778</v>
      </c>
      <c r="Q73">
        <v>0.20947522954343201</v>
      </c>
      <c r="R73">
        <v>0.1236989534485536</v>
      </c>
      <c r="S73">
        <v>0.56313418273440463</v>
      </c>
      <c r="T73">
        <v>0.3249152904874637</v>
      </c>
      <c r="U73">
        <v>1.1793050088108661</v>
      </c>
      <c r="V73">
        <v>2.4434111228313808</v>
      </c>
      <c r="W73">
        <v>6.5336827482590509</v>
      </c>
      <c r="X73">
        <v>2.7333475670519749</v>
      </c>
      <c r="Y73">
        <v>2.5544243649664389E-2</v>
      </c>
      <c r="Z73">
        <v>37.359777881442753</v>
      </c>
      <c r="AA73">
        <v>1.29501009069165</v>
      </c>
      <c r="AB73">
        <v>0.85872333507816567</v>
      </c>
      <c r="AC73">
        <v>1.3027580701811421</v>
      </c>
      <c r="AD73">
        <v>2.6067691290978812</v>
      </c>
      <c r="AE73">
        <v>0.55704700350029546</v>
      </c>
      <c r="AF73">
        <v>0.70703830833248826</v>
      </c>
      <c r="AG73">
        <v>5.5826112562287431</v>
      </c>
      <c r="AH73">
        <v>22.45087911293264</v>
      </c>
      <c r="AI73">
        <v>1.5819339770008001</v>
      </c>
      <c r="AJ73">
        <v>10.217316996583319</v>
      </c>
      <c r="AK73">
        <v>5.3575842239463674</v>
      </c>
      <c r="AL73">
        <v>15.706988597821031</v>
      </c>
      <c r="AM73">
        <v>9.4448967388949647E-4</v>
      </c>
      <c r="AN73">
        <v>6.8698557621573605E-2</v>
      </c>
    </row>
    <row r="74" spans="1:40" x14ac:dyDescent="0.45">
      <c r="A74" s="1" t="s">
        <v>126</v>
      </c>
      <c r="B74">
        <v>1.3722105059099481</v>
      </c>
      <c r="C74">
        <v>0.14890941221208079</v>
      </c>
      <c r="D74">
        <v>5.3478689315544982E-2</v>
      </c>
      <c r="E74">
        <v>5.8280607394927499E-2</v>
      </c>
      <c r="F74">
        <v>0.43040401814206591</v>
      </c>
      <c r="G74">
        <v>0.1040759964546475</v>
      </c>
      <c r="H74">
        <v>1.2280436524538441</v>
      </c>
      <c r="I74">
        <v>0.92449630906602898</v>
      </c>
      <c r="J74">
        <v>0.16988137472969289</v>
      </c>
      <c r="K74">
        <v>0.20279390546999521</v>
      </c>
      <c r="L74">
        <v>0.84634042705706236</v>
      </c>
      <c r="M74">
        <v>0.38121435403987991</v>
      </c>
      <c r="N74">
        <v>8.8689371931124666E-2</v>
      </c>
      <c r="O74">
        <v>0.22538966054185969</v>
      </c>
      <c r="P74">
        <v>0.13430916108691551</v>
      </c>
      <c r="Q74">
        <v>0.1296234196959605</v>
      </c>
      <c r="R74">
        <v>7.0551491252709445E-2</v>
      </c>
      <c r="S74">
        <v>0.36315321688937169</v>
      </c>
      <c r="T74">
        <v>0.19744066877550551</v>
      </c>
      <c r="U74">
        <v>0.88526371369226942</v>
      </c>
      <c r="V74">
        <v>1.6388968226725711</v>
      </c>
      <c r="W74">
        <v>4.9152901166919358</v>
      </c>
      <c r="X74">
        <v>0.1085168217918249</v>
      </c>
      <c r="Y74">
        <v>2.695971125496038E-2</v>
      </c>
      <c r="Z74">
        <v>2.1197740087911781</v>
      </c>
      <c r="AA74">
        <v>3.6089179897635599</v>
      </c>
      <c r="AB74">
        <v>0.93392989735502552</v>
      </c>
      <c r="AC74">
        <v>0.99926016760724889</v>
      </c>
      <c r="AD74">
        <v>6.7103764685030676</v>
      </c>
      <c r="AE74">
        <v>0.45585401737157982</v>
      </c>
      <c r="AF74">
        <v>1.3105133341097941</v>
      </c>
      <c r="AG74">
        <v>2.8134845329561382</v>
      </c>
      <c r="AH74">
        <v>11.622846677869131</v>
      </c>
      <c r="AI74">
        <v>1.7864256533523479</v>
      </c>
      <c r="AJ74">
        <v>7.5701202089524759</v>
      </c>
      <c r="AK74">
        <v>4.1695844895188436</v>
      </c>
      <c r="AL74">
        <v>30.51429314599546</v>
      </c>
      <c r="AM74">
        <v>6.5928742429962228E-4</v>
      </c>
      <c r="AN74">
        <v>8.9448785636145459E-2</v>
      </c>
    </row>
    <row r="75" spans="1:40" x14ac:dyDescent="0.45">
      <c r="A75" s="1" t="s">
        <v>127</v>
      </c>
      <c r="B75">
        <v>0.211649688087579</v>
      </c>
      <c r="C75">
        <v>2.2973208960857389E-2</v>
      </c>
      <c r="D75">
        <v>8.3315567954307841E-3</v>
      </c>
      <c r="E75">
        <v>8.8843259498198306E-3</v>
      </c>
      <c r="F75">
        <v>6.6848146003567005E-2</v>
      </c>
      <c r="G75">
        <v>1.623823216524067E-2</v>
      </c>
      <c r="H75">
        <v>0.1858760359257122</v>
      </c>
      <c r="I75">
        <v>0.1396742343942862</v>
      </c>
      <c r="J75">
        <v>2.611847465298343E-2</v>
      </c>
      <c r="K75">
        <v>3.0624451281653881E-2</v>
      </c>
      <c r="L75">
        <v>0.129540117183887</v>
      </c>
      <c r="M75">
        <v>5.9321304560107521E-2</v>
      </c>
      <c r="N75">
        <v>1.3827555626285491E-2</v>
      </c>
      <c r="O75">
        <v>3.5100524205602279E-2</v>
      </c>
      <c r="P75">
        <v>2.082026023792868E-2</v>
      </c>
      <c r="Q75">
        <v>2.013405841315628E-2</v>
      </c>
      <c r="R75">
        <v>1.0882152687158629E-2</v>
      </c>
      <c r="S75">
        <v>5.6565574754173009E-2</v>
      </c>
      <c r="T75">
        <v>3.011512671291872E-2</v>
      </c>
      <c r="U75">
        <v>0.13705132829174799</v>
      </c>
      <c r="V75">
        <v>0.24790751728309821</v>
      </c>
      <c r="W75">
        <v>0.74324061066672087</v>
      </c>
      <c r="X75">
        <v>1.6559295456481032E-2</v>
      </c>
      <c r="Y75">
        <v>4.2030973278642334E-3</v>
      </c>
      <c r="Z75">
        <v>0.32308359329160768</v>
      </c>
      <c r="AA75">
        <v>0.53916233868608021</v>
      </c>
      <c r="AB75">
        <v>0.14525749293756679</v>
      </c>
      <c r="AC75">
        <v>0.1538918355847553</v>
      </c>
      <c r="AD75">
        <v>0.99318860307478951</v>
      </c>
      <c r="AE75">
        <v>6.8725595823603977E-2</v>
      </c>
      <c r="AF75">
        <v>0.1954908179403296</v>
      </c>
      <c r="AG75">
        <v>0.42683819842553072</v>
      </c>
      <c r="AH75">
        <v>1.7686914923858481</v>
      </c>
      <c r="AI75">
        <v>0.26876042635024028</v>
      </c>
      <c r="AJ75">
        <v>1.149930212066155</v>
      </c>
      <c r="AK75">
        <v>0.6331557735315918</v>
      </c>
      <c r="AL75">
        <v>4.595151658842398</v>
      </c>
      <c r="AM75">
        <v>1.0026979760800229E-4</v>
      </c>
      <c r="AN75">
        <v>1.3369214565236581E-2</v>
      </c>
    </row>
    <row r="76" spans="1:40" x14ac:dyDescent="0.45">
      <c r="A76" s="1" t="s">
        <v>128</v>
      </c>
      <c r="B76">
        <v>5.33088182373129</v>
      </c>
      <c r="C76">
        <v>0.53685792184173531</v>
      </c>
      <c r="D76">
        <v>0.21812365812537679</v>
      </c>
      <c r="E76">
        <v>0.1617752407776466</v>
      </c>
      <c r="F76">
        <v>2.3030574321954171</v>
      </c>
      <c r="G76">
        <v>0.58782689634325924</v>
      </c>
      <c r="H76">
        <v>4.1693116076337118</v>
      </c>
      <c r="I76">
        <v>3.185801444600032</v>
      </c>
      <c r="J76">
        <v>0.45153398017501728</v>
      </c>
      <c r="K76">
        <v>0.27853114040739629</v>
      </c>
      <c r="L76">
        <v>2.1801887457336391</v>
      </c>
      <c r="M76">
        <v>1.8725741002677609</v>
      </c>
      <c r="N76">
        <v>0.60443077634066211</v>
      </c>
      <c r="O76">
        <v>0.74047541636770908</v>
      </c>
      <c r="P76">
        <v>0.56412058556291367</v>
      </c>
      <c r="Q76">
        <v>0.47702581733848221</v>
      </c>
      <c r="R76">
        <v>0.17769647138152431</v>
      </c>
      <c r="S76">
        <v>1.0450828584680301</v>
      </c>
      <c r="T76">
        <v>0.2453261499735841</v>
      </c>
      <c r="U76">
        <v>2.6303784437993332</v>
      </c>
      <c r="V76">
        <v>2.6975162261228478</v>
      </c>
      <c r="W76">
        <v>5.6736066739755788</v>
      </c>
      <c r="X76">
        <v>7.6204043528353291E-2</v>
      </c>
      <c r="Y76">
        <v>5.4868776044867743E-2</v>
      </c>
      <c r="Z76">
        <v>1.2640190208379489</v>
      </c>
      <c r="AA76">
        <v>2.1489366497144009</v>
      </c>
      <c r="AB76">
        <v>2.2126496770985771</v>
      </c>
      <c r="AC76">
        <v>1.9606660742140569</v>
      </c>
      <c r="AD76">
        <v>1.705219244484985</v>
      </c>
      <c r="AE76">
        <v>0.51348167625911689</v>
      </c>
      <c r="AF76">
        <v>0.47572035022505982</v>
      </c>
      <c r="AG76">
        <v>5.6281383603757478</v>
      </c>
      <c r="AH76">
        <v>40.696933585922267</v>
      </c>
      <c r="AI76">
        <v>1.2272730495757931</v>
      </c>
      <c r="AJ76">
        <v>12.160180388261921</v>
      </c>
      <c r="AK76">
        <v>6.0293922952142136</v>
      </c>
      <c r="AL76">
        <v>17.380659860415658</v>
      </c>
      <c r="AM76">
        <v>1.687614052776616E-3</v>
      </c>
      <c r="AN76">
        <v>7.2803748632908283E-2</v>
      </c>
    </row>
    <row r="77" spans="1:40" x14ac:dyDescent="0.45">
      <c r="A77" s="1" t="s">
        <v>129</v>
      </c>
      <c r="B77">
        <v>1.8184838633598479</v>
      </c>
      <c r="C77">
        <v>0.15241635261043321</v>
      </c>
      <c r="D77">
        <v>4.7573311687492403E-2</v>
      </c>
      <c r="E77">
        <v>5.7686598811791008E-2</v>
      </c>
      <c r="F77">
        <v>0.72368830457044619</v>
      </c>
      <c r="G77">
        <v>0.17761176902834461</v>
      </c>
      <c r="H77">
        <v>1.1361374565826721</v>
      </c>
      <c r="I77">
        <v>0.8897822711504928</v>
      </c>
      <c r="J77">
        <v>0.14015947974774659</v>
      </c>
      <c r="K77">
        <v>0.21552437735181171</v>
      </c>
      <c r="L77">
        <v>1.449878228716867</v>
      </c>
      <c r="M77">
        <v>0.47710570584312612</v>
      </c>
      <c r="N77">
        <v>0.15636722102518791</v>
      </c>
      <c r="O77">
        <v>0.1618720284993268</v>
      </c>
      <c r="P77">
        <v>0.17677009864765941</v>
      </c>
      <c r="Q77">
        <v>0.116678837551451</v>
      </c>
      <c r="R77">
        <v>5.3277564779812901E-2</v>
      </c>
      <c r="S77">
        <v>0.29210399498939799</v>
      </c>
      <c r="T77">
        <v>0.1065914178226144</v>
      </c>
      <c r="U77">
        <v>0.50093151478411346</v>
      </c>
      <c r="V77">
        <v>1.971520126929126</v>
      </c>
      <c r="W77">
        <v>3.1712911381693281</v>
      </c>
      <c r="X77">
        <v>2.7743948076218609E-2</v>
      </c>
      <c r="Y77">
        <v>1.361362312499349E-2</v>
      </c>
      <c r="Z77">
        <v>0.52185621133289162</v>
      </c>
      <c r="AA77">
        <v>0.57621642867950329</v>
      </c>
      <c r="AB77">
        <v>0.43477062568361929</v>
      </c>
      <c r="AC77">
        <v>0.56288461562464609</v>
      </c>
      <c r="AD77">
        <v>0.56591724010404409</v>
      </c>
      <c r="AE77">
        <v>0.15958052056852071</v>
      </c>
      <c r="AF77">
        <v>0.1832432604700204</v>
      </c>
      <c r="AG77">
        <v>2.4626534353565752</v>
      </c>
      <c r="AH77">
        <v>11.820031010646369</v>
      </c>
      <c r="AI77">
        <v>0.71372852013843757</v>
      </c>
      <c r="AJ77">
        <v>3.0824488807334922</v>
      </c>
      <c r="AK77">
        <v>1.716922908104495</v>
      </c>
      <c r="AL77">
        <v>4.9845755379443588</v>
      </c>
      <c r="AM77">
        <v>5.9219796224878026E-4</v>
      </c>
      <c r="AN77">
        <v>2.314325263842704E-2</v>
      </c>
    </row>
    <row r="78" spans="1:40" x14ac:dyDescent="0.45">
      <c r="A78" s="1" t="s">
        <v>130</v>
      </c>
      <c r="B78">
        <v>1.913909401055877</v>
      </c>
      <c r="C78">
        <v>0.16490640658130551</v>
      </c>
      <c r="D78">
        <v>5.8283982113255819E-2</v>
      </c>
      <c r="E78">
        <v>4.8074589722128247E-2</v>
      </c>
      <c r="F78">
        <v>0.45104392556113609</v>
      </c>
      <c r="G78">
        <v>0.11093202851885969</v>
      </c>
      <c r="H78">
        <v>2.3486156241509528</v>
      </c>
      <c r="I78">
        <v>1.887133568734888</v>
      </c>
      <c r="J78">
        <v>0.1691302046113726</v>
      </c>
      <c r="K78">
        <v>0.2420845379890226</v>
      </c>
      <c r="L78">
        <v>1.3361834396531</v>
      </c>
      <c r="M78">
        <v>0.39246244861772139</v>
      </c>
      <c r="N78">
        <v>0.1117021407838979</v>
      </c>
      <c r="O78">
        <v>0.14613247353468259</v>
      </c>
      <c r="P78">
        <v>0.14679610221919839</v>
      </c>
      <c r="Q78">
        <v>0.1097463484056065</v>
      </c>
      <c r="R78">
        <v>6.0274975802164968E-2</v>
      </c>
      <c r="S78">
        <v>0.30813025974049918</v>
      </c>
      <c r="T78">
        <v>0.1039743213949488</v>
      </c>
      <c r="U78">
        <v>0.62613092778974588</v>
      </c>
      <c r="V78">
        <v>1.4792244568292301</v>
      </c>
      <c r="W78">
        <v>2.9279988206023222</v>
      </c>
      <c r="X78">
        <v>3.6963673871035059E-2</v>
      </c>
      <c r="Y78">
        <v>1.206395759079505E-2</v>
      </c>
      <c r="Z78">
        <v>0.67095789857263155</v>
      </c>
      <c r="AA78">
        <v>0.62768184871115129</v>
      </c>
      <c r="AB78">
        <v>0.4540544377773631</v>
      </c>
      <c r="AC78">
        <v>0.64956295750762905</v>
      </c>
      <c r="AD78">
        <v>0.99619824653313505</v>
      </c>
      <c r="AE78">
        <v>0.28798060094698152</v>
      </c>
      <c r="AF78">
        <v>0.27069815335090908</v>
      </c>
      <c r="AG78">
        <v>2.2445209268173349</v>
      </c>
      <c r="AH78">
        <v>35.748803491071932</v>
      </c>
      <c r="AI78">
        <v>0.60149469507972619</v>
      </c>
      <c r="AJ78">
        <v>3.071563604294977</v>
      </c>
      <c r="AK78">
        <v>1.7477371244938209</v>
      </c>
      <c r="AL78">
        <v>7.1611116013033858</v>
      </c>
      <c r="AM78">
        <v>5.9266063783392116E-4</v>
      </c>
      <c r="AN78">
        <v>3.4076555716814637E-2</v>
      </c>
    </row>
    <row r="79" spans="1:40" x14ac:dyDescent="0.45">
      <c r="A79" s="1" t="s">
        <v>131</v>
      </c>
      <c r="B79">
        <v>0.80121343997511119</v>
      </c>
      <c r="C79">
        <v>7.1087352956753114E-2</v>
      </c>
      <c r="D79">
        <v>2.829123693031033E-2</v>
      </c>
      <c r="E79">
        <v>2.8888644895642971E-2</v>
      </c>
      <c r="F79">
        <v>0.48900394932252278</v>
      </c>
      <c r="G79">
        <v>0.16675870219691599</v>
      </c>
      <c r="H79">
        <v>35.424829387254633</v>
      </c>
      <c r="I79">
        <v>29.118694197525851</v>
      </c>
      <c r="J79">
        <v>8.290394561614807E-2</v>
      </c>
      <c r="K79">
        <v>0.13242385677479579</v>
      </c>
      <c r="L79">
        <v>0.68015966995378763</v>
      </c>
      <c r="M79">
        <v>0.35190118528843428</v>
      </c>
      <c r="N79">
        <v>7.3455022088714655E-2</v>
      </c>
      <c r="O79">
        <v>9.5406621261099528E-2</v>
      </c>
      <c r="P79">
        <v>8.4054761007121517E-2</v>
      </c>
      <c r="Q79">
        <v>6.1803702264482369E-2</v>
      </c>
      <c r="R79">
        <v>2.4395219896319941E-2</v>
      </c>
      <c r="S79">
        <v>0.1481823618605084</v>
      </c>
      <c r="T79">
        <v>6.3660652216508379E-2</v>
      </c>
      <c r="U79">
        <v>0.38574680349286822</v>
      </c>
      <c r="V79">
        <v>0.48916697035319279</v>
      </c>
      <c r="W79">
        <v>1.0963311965635421</v>
      </c>
      <c r="X79">
        <v>1.402616690563795E-2</v>
      </c>
      <c r="Y79">
        <v>7.3703198404083074E-3</v>
      </c>
      <c r="Z79">
        <v>0.24562134796442309</v>
      </c>
      <c r="AA79">
        <v>0.29488620726750758</v>
      </c>
      <c r="AB79">
        <v>0.27966599067637088</v>
      </c>
      <c r="AC79">
        <v>0.34798138790654443</v>
      </c>
      <c r="AD79">
        <v>0.25658616272341322</v>
      </c>
      <c r="AE79">
        <v>7.5872432518567151E-2</v>
      </c>
      <c r="AF79">
        <v>0.10270814681500361</v>
      </c>
      <c r="AG79">
        <v>1.769446811966894</v>
      </c>
      <c r="AH79">
        <v>2.96601185329272</v>
      </c>
      <c r="AI79">
        <v>0.36975365169558339</v>
      </c>
      <c r="AJ79">
        <v>1.8637709445408239</v>
      </c>
      <c r="AK79">
        <v>1.0705229389733399</v>
      </c>
      <c r="AL79">
        <v>5.3742916716739142</v>
      </c>
      <c r="AM79">
        <v>8.3882285845960952E-4</v>
      </c>
      <c r="AN79">
        <v>1.0609222377884669E-2</v>
      </c>
    </row>
    <row r="80" spans="1:40" x14ac:dyDescent="0.45">
      <c r="A80" s="1" t="s">
        <v>132</v>
      </c>
      <c r="B80">
        <v>1.6992753882132649E-12</v>
      </c>
      <c r="C80">
        <v>4.2193805247529351E-13</v>
      </c>
      <c r="D80">
        <v>2.6155370076076599E-13</v>
      </c>
      <c r="E80">
        <v>3.718686788455528E-14</v>
      </c>
      <c r="F80">
        <v>8.3452343202437298E-14</v>
      </c>
      <c r="G80">
        <v>1.0303754824313901E-13</v>
      </c>
      <c r="H80">
        <v>-4.9633594492157912E-12</v>
      </c>
      <c r="I80">
        <v>-4.8809237214907334E-12</v>
      </c>
      <c r="J80">
        <v>-1.026853120169448E-13</v>
      </c>
      <c r="K80">
        <v>3.8317390411004842E-13</v>
      </c>
      <c r="L80">
        <v>-3.720061808657818E-12</v>
      </c>
      <c r="M80">
        <v>1.2282545006868741E-12</v>
      </c>
      <c r="N80">
        <v>7.18251987211418E-13</v>
      </c>
      <c r="O80">
        <v>4.0986013871763552E-13</v>
      </c>
      <c r="P80">
        <v>3.1077436223578648E-14</v>
      </c>
      <c r="Q80">
        <v>-8.1903378906112908E-13</v>
      </c>
      <c r="R80">
        <v>9.3321345874784351E-13</v>
      </c>
      <c r="S80">
        <v>6.7340994504128752E-13</v>
      </c>
      <c r="T80">
        <v>1.7687241845458529E-13</v>
      </c>
      <c r="U80">
        <v>-3.9528414682765328E-13</v>
      </c>
      <c r="V80">
        <v>-6.3194985221520836E-12</v>
      </c>
      <c r="W80">
        <v>4.2777968891251737E-12</v>
      </c>
      <c r="X80">
        <v>1.2891231831548371E-12</v>
      </c>
      <c r="Y80">
        <v>-1.6010648781758172E-14</v>
      </c>
      <c r="Z80">
        <v>-8.7445929287054392E-12</v>
      </c>
      <c r="AA80">
        <v>-5.4202014552676944E-13</v>
      </c>
      <c r="AB80">
        <v>1.2435018977000421E-12</v>
      </c>
      <c r="AC80">
        <v>2.0264675081241121E-12</v>
      </c>
      <c r="AD80">
        <v>-7.7456180556533347E-11</v>
      </c>
      <c r="AE80">
        <v>2.3732298089842633E-13</v>
      </c>
      <c r="AF80">
        <v>4.9212576489950659E-12</v>
      </c>
      <c r="AG80">
        <v>6.3508330068849888E-11</v>
      </c>
      <c r="AH80">
        <v>2.2887281014857781E-11</v>
      </c>
      <c r="AI80">
        <v>-4.4230125494319218E-11</v>
      </c>
      <c r="AJ80">
        <v>-1.009082513632897E-11</v>
      </c>
      <c r="AK80">
        <v>-1.78098125464802E-12</v>
      </c>
      <c r="AL80">
        <v>1.118095164354384E-11</v>
      </c>
      <c r="AM80">
        <v>2.212256580696776E-15</v>
      </c>
      <c r="AN80">
        <v>1.9411020367154029E-13</v>
      </c>
    </row>
    <row r="81" spans="1:40" x14ac:dyDescent="0.45">
      <c r="A81" s="1" t="s">
        <v>133</v>
      </c>
      <c r="B81">
        <v>2.8412025460630961E-2</v>
      </c>
      <c r="C81">
        <v>2.5086860402161351E-3</v>
      </c>
      <c r="D81">
        <v>7.9031580728136197E-4</v>
      </c>
      <c r="E81">
        <v>1.0482541041107649E-3</v>
      </c>
      <c r="F81">
        <v>1.3413476554206291E-2</v>
      </c>
      <c r="G81">
        <v>4.2866581026190049E-3</v>
      </c>
      <c r="H81">
        <v>11.210868115505249</v>
      </c>
      <c r="I81">
        <v>9.2215853864186492</v>
      </c>
      <c r="J81">
        <v>4.0666212600523454E-3</v>
      </c>
      <c r="K81">
        <v>8.8438714234773501E-3</v>
      </c>
      <c r="L81">
        <v>2.394319745692821E-2</v>
      </c>
      <c r="M81">
        <v>9.7305621106886179E-3</v>
      </c>
      <c r="N81">
        <v>1.9558573493009229E-3</v>
      </c>
      <c r="O81">
        <v>2.734594650944556E-3</v>
      </c>
      <c r="P81">
        <v>2.6744986753829089E-3</v>
      </c>
      <c r="Q81">
        <v>1.98471341874705E-3</v>
      </c>
      <c r="R81">
        <v>8.0744773034083824E-4</v>
      </c>
      <c r="S81">
        <v>4.8769257350796602E-3</v>
      </c>
      <c r="T81">
        <v>6.037572715925749E-3</v>
      </c>
      <c r="U81">
        <v>1.3439223753306881E-2</v>
      </c>
      <c r="V81">
        <v>3.120670912146024E-2</v>
      </c>
      <c r="W81">
        <v>8.2043835049418964E-2</v>
      </c>
      <c r="X81">
        <v>1.024850681722248E-3</v>
      </c>
      <c r="Y81">
        <v>2.0892746676658659E-4</v>
      </c>
      <c r="Z81">
        <v>1.994479137483408E-2</v>
      </c>
      <c r="AA81">
        <v>1.054167645074381E-2</v>
      </c>
      <c r="AB81">
        <v>8.3375875214476165E-3</v>
      </c>
      <c r="AC81">
        <v>1.199263501253727E-2</v>
      </c>
      <c r="AD81">
        <v>2.274890833010406E-2</v>
      </c>
      <c r="AE81">
        <v>4.6058345509423079E-3</v>
      </c>
      <c r="AF81">
        <v>1.033628606059502E-2</v>
      </c>
      <c r="AG81">
        <v>0.1165326434151019</v>
      </c>
      <c r="AH81">
        <v>0.26899070186673268</v>
      </c>
      <c r="AI81">
        <v>5.0461162918549622E-2</v>
      </c>
      <c r="AJ81">
        <v>0.14753650364283999</v>
      </c>
      <c r="AK81">
        <v>8.1331388967209428E-2</v>
      </c>
      <c r="AL81">
        <v>0.88951289173740855</v>
      </c>
      <c r="AM81">
        <v>2.6726244521337099E-5</v>
      </c>
      <c r="AN81">
        <v>6.7486502521564974E-4</v>
      </c>
    </row>
    <row r="82" spans="1:40" x14ac:dyDescent="0.45">
      <c r="A82" s="1" t="s">
        <v>134</v>
      </c>
      <c r="B82">
        <v>0.92296854414955931</v>
      </c>
      <c r="C82">
        <v>9.7514716746641805E-2</v>
      </c>
      <c r="D82">
        <v>3.3064370741004982E-2</v>
      </c>
      <c r="E82">
        <v>4.1818049681207461E-2</v>
      </c>
      <c r="F82">
        <v>0.32817734278304361</v>
      </c>
      <c r="G82">
        <v>0.1144859331441289</v>
      </c>
      <c r="H82">
        <v>0.63436481801735201</v>
      </c>
      <c r="I82">
        <v>0.4898459505674031</v>
      </c>
      <c r="J82">
        <v>0.1044151888802228</v>
      </c>
      <c r="K82">
        <v>0.1168276090848248</v>
      </c>
      <c r="L82">
        <v>0.35701361075845589</v>
      </c>
      <c r="M82">
        <v>0.23638511460404399</v>
      </c>
      <c r="N82">
        <v>5.8177328750836678E-2</v>
      </c>
      <c r="O82">
        <v>0.12760718107216551</v>
      </c>
      <c r="P82">
        <v>8.4168746897684624E-2</v>
      </c>
      <c r="Q82">
        <v>7.6006485034218085E-2</v>
      </c>
      <c r="R82">
        <v>3.7823288896599201E-2</v>
      </c>
      <c r="S82">
        <v>0.1582846512811473</v>
      </c>
      <c r="T82">
        <v>0.10342120984462071</v>
      </c>
      <c r="U82">
        <v>0.61155167582936554</v>
      </c>
      <c r="V82">
        <v>0.88885444590463047</v>
      </c>
      <c r="W82">
        <v>1.8617063944797529</v>
      </c>
      <c r="X82">
        <v>2.164685223397381E-2</v>
      </c>
      <c r="Y82">
        <v>8.628420278015447E-3</v>
      </c>
      <c r="Z82">
        <v>0.39897209490956009</v>
      </c>
      <c r="AA82">
        <v>0.46614745671802549</v>
      </c>
      <c r="AB82">
        <v>0.37563915527499442</v>
      </c>
      <c r="AC82">
        <v>0.90807193475421422</v>
      </c>
      <c r="AD82">
        <v>1.320910624955014</v>
      </c>
      <c r="AE82">
        <v>0.81173052787887512</v>
      </c>
      <c r="AF82">
        <v>0.4699922248012201</v>
      </c>
      <c r="AG82">
        <v>1.603142295895198</v>
      </c>
      <c r="AH82">
        <v>4.7543346110699316</v>
      </c>
      <c r="AI82">
        <v>0.90601076487985011</v>
      </c>
      <c r="AJ82">
        <v>2.3285197902357422</v>
      </c>
      <c r="AK82">
        <v>1.6334965685610821</v>
      </c>
      <c r="AL82">
        <v>6.9946580930297602</v>
      </c>
      <c r="AM82">
        <v>5.063799974358757E-4</v>
      </c>
      <c r="AN82">
        <v>5.4989566715084072E-2</v>
      </c>
    </row>
    <row r="83" spans="1:40" x14ac:dyDescent="0.45">
      <c r="A83" s="1" t="s">
        <v>135</v>
      </c>
      <c r="B83">
        <v>0.67316089221719133</v>
      </c>
      <c r="C83">
        <v>7.1035167991042203E-2</v>
      </c>
      <c r="D83">
        <v>2.019610541055011E-2</v>
      </c>
      <c r="E83">
        <v>3.7179777308157032E-2</v>
      </c>
      <c r="F83">
        <v>0.2040039707453222</v>
      </c>
      <c r="G83">
        <v>6.696538015228487E-2</v>
      </c>
      <c r="H83">
        <v>0.61606342329509634</v>
      </c>
      <c r="I83">
        <v>0.48056854893897027</v>
      </c>
      <c r="J83">
        <v>8.4155717383746137E-2</v>
      </c>
      <c r="K83">
        <v>0.1133642143461938</v>
      </c>
      <c r="L83">
        <v>0.31062408704511207</v>
      </c>
      <c r="M83">
        <v>0.14566351250599091</v>
      </c>
      <c r="N83">
        <v>3.4945614665253463E-2</v>
      </c>
      <c r="O83">
        <v>7.7830842826259586E-2</v>
      </c>
      <c r="P83">
        <v>5.5205198314900297E-2</v>
      </c>
      <c r="Q83">
        <v>4.8351362966888377E-2</v>
      </c>
      <c r="R83">
        <v>3.0038881441687881E-2</v>
      </c>
      <c r="S83">
        <v>9.9180153532852047E-2</v>
      </c>
      <c r="T83">
        <v>9.4062254812525128E-2</v>
      </c>
      <c r="U83">
        <v>0.41052601422426149</v>
      </c>
      <c r="V83">
        <v>0.81968617325467552</v>
      </c>
      <c r="W83">
        <v>1.7958225536166601</v>
      </c>
      <c r="X83">
        <v>1.871484373613784E-2</v>
      </c>
      <c r="Y83">
        <v>5.43199162978515E-3</v>
      </c>
      <c r="Z83">
        <v>0.35778549644635838</v>
      </c>
      <c r="AA83">
        <v>0.34419943270691589</v>
      </c>
      <c r="AB83">
        <v>0.23914783021439179</v>
      </c>
      <c r="AC83">
        <v>0.83923778639643676</v>
      </c>
      <c r="AD83">
        <v>1.2685474580390741</v>
      </c>
      <c r="AE83">
        <v>0.85345239277190843</v>
      </c>
      <c r="AF83">
        <v>0.47195553711221627</v>
      </c>
      <c r="AG83">
        <v>1.4470059261054531</v>
      </c>
      <c r="AH83">
        <v>4.4688566516289114</v>
      </c>
      <c r="AI83">
        <v>0.835581194756015</v>
      </c>
      <c r="AJ83">
        <v>1.986102783288701</v>
      </c>
      <c r="AK83">
        <v>1.481554979246783</v>
      </c>
      <c r="AL83">
        <v>6.3365615684625016</v>
      </c>
      <c r="AM83">
        <v>4.8598771840291513E-4</v>
      </c>
      <c r="AN83">
        <v>5.5733928573722308E-2</v>
      </c>
    </row>
    <row r="84" spans="1:40" x14ac:dyDescent="0.45">
      <c r="A84" s="1" t="s">
        <v>136</v>
      </c>
      <c r="B84">
        <v>1.6644959519351521</v>
      </c>
      <c r="C84">
        <v>0.1757539022434508</v>
      </c>
      <c r="D84">
        <v>5.4843056245526101E-2</v>
      </c>
      <c r="E84">
        <v>8.3572437453100321E-2</v>
      </c>
      <c r="F84">
        <v>0.54867388256945349</v>
      </c>
      <c r="G84">
        <v>0.18627565203344371</v>
      </c>
      <c r="H84">
        <v>1.331334459225227</v>
      </c>
      <c r="I84">
        <v>1.033962353811499</v>
      </c>
      <c r="J84">
        <v>0.19807435870008519</v>
      </c>
      <c r="K84">
        <v>0.2450713465043298</v>
      </c>
      <c r="L84">
        <v>0.70519095002701637</v>
      </c>
      <c r="M84">
        <v>0.39364516881776263</v>
      </c>
      <c r="N84">
        <v>9.5777112522042518E-2</v>
      </c>
      <c r="O84">
        <v>0.2115207518166535</v>
      </c>
      <c r="P84">
        <v>0.14424145313605469</v>
      </c>
      <c r="Q84">
        <v>0.12842159145542181</v>
      </c>
      <c r="R84">
        <v>7.1206160280096631E-2</v>
      </c>
      <c r="S84">
        <v>0.26559322572570349</v>
      </c>
      <c r="T84">
        <v>0.2092640466436935</v>
      </c>
      <c r="U84">
        <v>1.0595261837520611</v>
      </c>
      <c r="V84">
        <v>1.8122802802113289</v>
      </c>
      <c r="W84">
        <v>3.892277254286419</v>
      </c>
      <c r="X84">
        <v>4.2612295817725993E-2</v>
      </c>
      <c r="Y84">
        <v>1.450914238009321E-2</v>
      </c>
      <c r="Z84">
        <v>0.80108027329813103</v>
      </c>
      <c r="AA84">
        <v>0.84580819668932972</v>
      </c>
      <c r="AB84">
        <v>0.6349118926252465</v>
      </c>
      <c r="AC84">
        <v>1.853696829524351</v>
      </c>
      <c r="AD84">
        <v>2.754773676388603</v>
      </c>
      <c r="AE84">
        <v>1.7831135024260889</v>
      </c>
      <c r="AF84">
        <v>1.0053223075892981</v>
      </c>
      <c r="AG84">
        <v>3.230314164532329</v>
      </c>
      <c r="AH84">
        <v>9.7967596187759671</v>
      </c>
      <c r="AI84">
        <v>1.8473502723865809</v>
      </c>
      <c r="AJ84">
        <v>4.5507406494021936</v>
      </c>
      <c r="AK84">
        <v>3.3002099934349629</v>
      </c>
      <c r="AL84">
        <v>14.12241707333385</v>
      </c>
      <c r="AM84">
        <v>1.0556721379568199E-3</v>
      </c>
      <c r="AN84">
        <v>0.1182521774747614</v>
      </c>
    </row>
    <row r="85" spans="1:40" x14ac:dyDescent="0.45">
      <c r="A85" s="1" t="s">
        <v>137</v>
      </c>
      <c r="B85">
        <v>1.6150573116832461</v>
      </c>
      <c r="C85">
        <v>0.17048541706189849</v>
      </c>
      <c r="D85">
        <v>5.102812866651571E-2</v>
      </c>
      <c r="E85">
        <v>8.481610314786929E-2</v>
      </c>
      <c r="F85">
        <v>0.51266017940424136</v>
      </c>
      <c r="G85">
        <v>0.1715206965202421</v>
      </c>
      <c r="H85">
        <v>1.377349377259439</v>
      </c>
      <c r="I85">
        <v>1.072025988745555</v>
      </c>
      <c r="J85">
        <v>0.19665399136944861</v>
      </c>
      <c r="K85">
        <v>0.25349721067986108</v>
      </c>
      <c r="L85">
        <v>0.71226693065251645</v>
      </c>
      <c r="M85">
        <v>0.36703714003309151</v>
      </c>
      <c r="N85">
        <v>8.8757112623700035E-2</v>
      </c>
      <c r="O85">
        <v>0.19673859595440929</v>
      </c>
      <c r="P85">
        <v>0.13650869707783941</v>
      </c>
      <c r="Q85">
        <v>0.1206563087142742</v>
      </c>
      <c r="R85">
        <v>7.0459252142967735E-2</v>
      </c>
      <c r="S85">
        <v>0.2486332512618489</v>
      </c>
      <c r="T85">
        <v>0.2134412246187134</v>
      </c>
      <c r="U85">
        <v>1.0082526927959821</v>
      </c>
      <c r="V85">
        <v>1.8540569710581121</v>
      </c>
      <c r="W85">
        <v>4.020971279620893</v>
      </c>
      <c r="X85">
        <v>4.2979137374942238E-2</v>
      </c>
      <c r="Y85">
        <v>1.359790644735284E-2</v>
      </c>
      <c r="Z85">
        <v>0.81454438643569305</v>
      </c>
      <c r="AA85">
        <v>0.82303873403303329</v>
      </c>
      <c r="AB85">
        <v>0.59663120833310601</v>
      </c>
      <c r="AC85">
        <v>1.8973308754582761</v>
      </c>
      <c r="AD85">
        <v>2.8431546288627709</v>
      </c>
      <c r="AE85">
        <v>1.8759645230104911</v>
      </c>
      <c r="AF85">
        <v>1.04750912219795</v>
      </c>
      <c r="AG85">
        <v>3.289296043401996</v>
      </c>
      <c r="AH85">
        <v>10.064278425936941</v>
      </c>
      <c r="AI85">
        <v>1.8899717868925969</v>
      </c>
      <c r="AJ85">
        <v>4.5761076566764238</v>
      </c>
      <c r="AK85">
        <v>3.364037936775814</v>
      </c>
      <c r="AL85">
        <v>14.39182840200613</v>
      </c>
      <c r="AM85">
        <v>1.08938747198337E-3</v>
      </c>
      <c r="AN85">
        <v>0.123456467831427</v>
      </c>
    </row>
    <row r="86" spans="1:40" x14ac:dyDescent="0.45">
      <c r="A86" s="1" t="s">
        <v>138</v>
      </c>
      <c r="B86">
        <v>1.3321465109931869</v>
      </c>
      <c r="C86">
        <v>0.15436410092411679</v>
      </c>
      <c r="D86">
        <v>4.3901559160362189E-2</v>
      </c>
      <c r="E86">
        <v>7.0371650701551144E-2</v>
      </c>
      <c r="F86">
        <v>0.29080645879123751</v>
      </c>
      <c r="G86">
        <v>0.11576956876630901</v>
      </c>
      <c r="H86">
        <v>0.83740337652228591</v>
      </c>
      <c r="I86">
        <v>0.50155357687392799</v>
      </c>
      <c r="J86">
        <v>0.3056260726680966</v>
      </c>
      <c r="K86">
        <v>0.20391568661142009</v>
      </c>
      <c r="L86">
        <v>0.89842755845552447</v>
      </c>
      <c r="M86">
        <v>0.33523774750250562</v>
      </c>
      <c r="N86">
        <v>0.11025050868486599</v>
      </c>
      <c r="O86">
        <v>0.24766085201847751</v>
      </c>
      <c r="P86">
        <v>0.14983372534741099</v>
      </c>
      <c r="Q86">
        <v>0.1615527708987432</v>
      </c>
      <c r="R86">
        <v>0.17465867652555331</v>
      </c>
      <c r="S86">
        <v>1.0883891018487231</v>
      </c>
      <c r="T86">
        <v>0.5304328897510876</v>
      </c>
      <c r="U86">
        <v>1.3369044513938959</v>
      </c>
      <c r="V86">
        <v>1.13552512872156</v>
      </c>
      <c r="W86">
        <v>1.992848918221223</v>
      </c>
      <c r="X86">
        <v>3.2210770597201982E-2</v>
      </c>
      <c r="Y86">
        <v>4.0332448156330789E-2</v>
      </c>
      <c r="Z86">
        <v>0.62793102105986409</v>
      </c>
      <c r="AA86">
        <v>1.6448997970801551</v>
      </c>
      <c r="AB86">
        <v>1.1394006187362511</v>
      </c>
      <c r="AC86">
        <v>0.81388387864714806</v>
      </c>
      <c r="AD86">
        <v>1.468129163606493</v>
      </c>
      <c r="AE86">
        <v>0.38763474986866397</v>
      </c>
      <c r="AF86">
        <v>0.94939084542656027</v>
      </c>
      <c r="AG86">
        <v>1.3228340387863491</v>
      </c>
      <c r="AH86">
        <v>5.360508411605692</v>
      </c>
      <c r="AI86">
        <v>6.9757668973543012</v>
      </c>
      <c r="AJ86">
        <v>12.236274644671379</v>
      </c>
      <c r="AK86">
        <v>5.9122700943664386</v>
      </c>
      <c r="AL86">
        <v>37.776676894511702</v>
      </c>
      <c r="AM86">
        <v>6.2991939758697446E-4</v>
      </c>
      <c r="AN86">
        <v>0.1202054479405156</v>
      </c>
    </row>
    <row r="87" spans="1:40" x14ac:dyDescent="0.45">
      <c r="A87" s="1" t="s">
        <v>139</v>
      </c>
      <c r="B87">
        <v>0.91934233346223404</v>
      </c>
      <c r="C87">
        <v>9.7208200707702669E-2</v>
      </c>
      <c r="D87">
        <v>3.6403959074331221E-2</v>
      </c>
      <c r="E87">
        <v>3.5740144440230853E-2</v>
      </c>
      <c r="F87">
        <v>0.35818196638961242</v>
      </c>
      <c r="G87">
        <v>0.12867320408286961</v>
      </c>
      <c r="H87">
        <v>0.49607884024308768</v>
      </c>
      <c r="I87">
        <v>0.37876620016850188</v>
      </c>
      <c r="J87">
        <v>9.6921794892480706E-2</v>
      </c>
      <c r="K87">
        <v>9.1442474804818083E-2</v>
      </c>
      <c r="L87">
        <v>0.31113661212909322</v>
      </c>
      <c r="M87">
        <v>0.25913040729180942</v>
      </c>
      <c r="N87">
        <v>6.4575501753814463E-2</v>
      </c>
      <c r="O87">
        <v>0.14059598244544549</v>
      </c>
      <c r="P87">
        <v>8.9311379498339519E-2</v>
      </c>
      <c r="Q87">
        <v>8.1978581107694737E-2</v>
      </c>
      <c r="R87">
        <v>3.5503386111593711E-2</v>
      </c>
      <c r="S87">
        <v>0.17206040361860209</v>
      </c>
      <c r="T87">
        <v>8.6520065977408647E-2</v>
      </c>
      <c r="U87">
        <v>0.64058028254890864</v>
      </c>
      <c r="V87">
        <v>0.73362287159643624</v>
      </c>
      <c r="W87">
        <v>1.4666476118843901</v>
      </c>
      <c r="X87">
        <v>1.897076841543412E-2</v>
      </c>
      <c r="Y87">
        <v>9.3568095931430284E-3</v>
      </c>
      <c r="Z87">
        <v>0.33827095115562422</v>
      </c>
      <c r="AA87">
        <v>0.46058206168822308</v>
      </c>
      <c r="AB87">
        <v>0.40498997291757161</v>
      </c>
      <c r="AC87">
        <v>0.74786451823979205</v>
      </c>
      <c r="AD87">
        <v>1.045583045661219</v>
      </c>
      <c r="AE87">
        <v>0.57711417860853709</v>
      </c>
      <c r="AF87">
        <v>0.35379649389151069</v>
      </c>
      <c r="AG87">
        <v>1.350949038885366</v>
      </c>
      <c r="AH87">
        <v>3.8492294957469571</v>
      </c>
      <c r="AI87">
        <v>0.74771767366022501</v>
      </c>
      <c r="AJ87">
        <v>2.0645818105215179</v>
      </c>
      <c r="AK87">
        <v>1.370197624267266</v>
      </c>
      <c r="AL87">
        <v>5.8738298309364856</v>
      </c>
      <c r="AM87">
        <v>4.0111327400730988E-4</v>
      </c>
      <c r="AN87">
        <v>4.0938946190627351E-2</v>
      </c>
    </row>
    <row r="88" spans="1:40" x14ac:dyDescent="0.45">
      <c r="A88" s="1" t="s">
        <v>140</v>
      </c>
      <c r="B88">
        <v>0.62079246640673491</v>
      </c>
      <c r="C88">
        <v>6.5524789748015122E-2</v>
      </c>
      <c r="D88">
        <v>1.9340062497256581E-2</v>
      </c>
      <c r="E88">
        <v>3.3068509203815259E-2</v>
      </c>
      <c r="F88">
        <v>0.19458363175591531</v>
      </c>
      <c r="G88">
        <v>6.4772718104590926E-2</v>
      </c>
      <c r="H88">
        <v>0.5401479844621806</v>
      </c>
      <c r="I88">
        <v>0.42068444843023622</v>
      </c>
      <c r="J88">
        <v>7.6148904054885141E-2</v>
      </c>
      <c r="K88">
        <v>9.9407454284776459E-2</v>
      </c>
      <c r="L88">
        <v>0.27729238310450788</v>
      </c>
      <c r="M88">
        <v>0.1392111802531609</v>
      </c>
      <c r="N88">
        <v>3.359288815344761E-2</v>
      </c>
      <c r="O88">
        <v>7.4556508880545852E-2</v>
      </c>
      <c r="P88">
        <v>5.2038645088649103E-2</v>
      </c>
      <c r="Q88">
        <v>4.5882356453539497E-2</v>
      </c>
      <c r="R88">
        <v>2.725447799468015E-2</v>
      </c>
      <c r="S88">
        <v>9.4431997456114761E-2</v>
      </c>
      <c r="T88">
        <v>8.3344895395132582E-2</v>
      </c>
      <c r="U88">
        <v>0.38506763498273661</v>
      </c>
      <c r="V88">
        <v>0.72464330818614786</v>
      </c>
      <c r="W88">
        <v>1.5761975297785411</v>
      </c>
      <c r="X88">
        <v>1.6724878458987749E-2</v>
      </c>
      <c r="Y88">
        <v>5.1665289132310829E-3</v>
      </c>
      <c r="Z88">
        <v>0.31776340109324541</v>
      </c>
      <c r="AA88">
        <v>0.31665288092708399</v>
      </c>
      <c r="AB88">
        <v>0.22689715714050041</v>
      </c>
      <c r="AC88">
        <v>0.7416638812816374</v>
      </c>
      <c r="AD88">
        <v>1.1141819840682481</v>
      </c>
      <c r="AE88">
        <v>0.73935796556561517</v>
      </c>
      <c r="AF88">
        <v>0.41167093441575459</v>
      </c>
      <c r="AG88">
        <v>1.2837541527723859</v>
      </c>
      <c r="AH88">
        <v>3.938498443508387</v>
      </c>
      <c r="AI88">
        <v>0.73868465261327543</v>
      </c>
      <c r="AJ88">
        <v>1.7790787287461161</v>
      </c>
      <c r="AK88">
        <v>1.31335101766116</v>
      </c>
      <c r="AL88">
        <v>5.618256351578542</v>
      </c>
      <c r="AM88">
        <v>4.2689356687087779E-4</v>
      </c>
      <c r="AN88">
        <v>4.8546625914112303E-2</v>
      </c>
    </row>
    <row r="89" spans="1:40" x14ac:dyDescent="0.45">
      <c r="A89" s="1" t="s">
        <v>141</v>
      </c>
      <c r="B89">
        <v>0.1078686719572981</v>
      </c>
      <c r="C89">
        <v>1.1338287634306081E-2</v>
      </c>
      <c r="D89">
        <v>1.219372501796126E-3</v>
      </c>
      <c r="E89">
        <v>9.3954731356377941E-3</v>
      </c>
      <c r="F89">
        <v>1.449813269306879E-2</v>
      </c>
      <c r="G89">
        <v>2.221819683502622E-3</v>
      </c>
      <c r="H89">
        <v>0.17765907973287309</v>
      </c>
      <c r="I89">
        <v>0.14046160039303179</v>
      </c>
      <c r="J89">
        <v>1.7602880533109839E-2</v>
      </c>
      <c r="K89">
        <v>3.2655820921869937E-2</v>
      </c>
      <c r="L89">
        <v>7.5628946026698729E-2</v>
      </c>
      <c r="M89">
        <v>9.579193963079536E-3</v>
      </c>
      <c r="N89">
        <v>1.747485401092395E-3</v>
      </c>
      <c r="O89">
        <v>4.6296521364564353E-3</v>
      </c>
      <c r="P89">
        <v>5.6644328835844943E-3</v>
      </c>
      <c r="Q89">
        <v>4.1026171064084569E-3</v>
      </c>
      <c r="R89">
        <v>6.0757160683592576E-3</v>
      </c>
      <c r="S89">
        <v>7.5231721231757004E-3</v>
      </c>
      <c r="T89">
        <v>2.4661525477044921E-2</v>
      </c>
      <c r="U89">
        <v>4.7511818236936537E-2</v>
      </c>
      <c r="V89">
        <v>0.21955761361645179</v>
      </c>
      <c r="W89">
        <v>0.51317057723255244</v>
      </c>
      <c r="X89">
        <v>4.5051308968440803E-3</v>
      </c>
      <c r="Y89">
        <v>4.2729802848987599E-4</v>
      </c>
      <c r="Z89">
        <v>9.1707956259099083E-2</v>
      </c>
      <c r="AA89">
        <v>5.732585568659572E-2</v>
      </c>
      <c r="AB89">
        <v>2.0401328549783909E-2</v>
      </c>
      <c r="AC89">
        <v>0.22553927855899861</v>
      </c>
      <c r="AD89">
        <v>0.36031171149539559</v>
      </c>
      <c r="AE89">
        <v>0.27129263525914871</v>
      </c>
      <c r="AF89">
        <v>0.14210080987674589</v>
      </c>
      <c r="AG89">
        <v>0.37481517415307058</v>
      </c>
      <c r="AH89">
        <v>1.231397546103854</v>
      </c>
      <c r="AI89">
        <v>0.22384520721940321</v>
      </c>
      <c r="AJ89">
        <v>0.46637190516545818</v>
      </c>
      <c r="AK89">
        <v>0.38673803696944381</v>
      </c>
      <c r="AL89">
        <v>1.650970231982984</v>
      </c>
      <c r="AM89">
        <v>1.379129766485648E-4</v>
      </c>
      <c r="AN89">
        <v>1.697325928581276E-2</v>
      </c>
    </row>
    <row r="90" spans="1:40" x14ac:dyDescent="0.45">
      <c r="A90" s="1" t="s">
        <v>142</v>
      </c>
      <c r="B90">
        <v>2.7458610846597078</v>
      </c>
      <c r="C90">
        <v>0.26329661268633281</v>
      </c>
      <c r="D90">
        <v>7.2462048529342307E-2</v>
      </c>
      <c r="E90">
        <v>5.5310311243386402E-2</v>
      </c>
      <c r="F90">
        <v>1.370260585813043</v>
      </c>
      <c r="G90">
        <v>0.24242755117698239</v>
      </c>
      <c r="H90">
        <v>2.266143087411181</v>
      </c>
      <c r="I90">
        <v>1.8085574795437991</v>
      </c>
      <c r="J90">
        <v>0.884881134364077</v>
      </c>
      <c r="K90">
        <v>1.4209122065861099</v>
      </c>
      <c r="L90">
        <v>1.366750124067027</v>
      </c>
      <c r="M90">
        <v>0.6861585100045835</v>
      </c>
      <c r="N90">
        <v>0.12539108846865449</v>
      </c>
      <c r="O90">
        <v>0.27363045903328331</v>
      </c>
      <c r="P90">
        <v>0.32508777915800069</v>
      </c>
      <c r="Q90">
        <v>0.25204741922750501</v>
      </c>
      <c r="R90">
        <v>0.23260430343504751</v>
      </c>
      <c r="S90">
        <v>0.43151728048038579</v>
      </c>
      <c r="T90">
        <v>0.29529956712528571</v>
      </c>
      <c r="U90">
        <v>23.2292143209784</v>
      </c>
      <c r="V90">
        <v>19.514800063066161</v>
      </c>
      <c r="W90">
        <v>21.88931970464126</v>
      </c>
      <c r="X90">
        <v>5.8360146142119859E-2</v>
      </c>
      <c r="Y90">
        <v>1.943892566166067E-2</v>
      </c>
      <c r="Z90">
        <v>1.1024330828557649</v>
      </c>
      <c r="AA90">
        <v>0.92868866508010361</v>
      </c>
      <c r="AB90">
        <v>0.85760718411890635</v>
      </c>
      <c r="AC90">
        <v>1.015678471424867</v>
      </c>
      <c r="AD90">
        <v>6.9078340635803386</v>
      </c>
      <c r="AE90">
        <v>0.38452272949827893</v>
      </c>
      <c r="AF90">
        <v>1.593454239994754</v>
      </c>
      <c r="AG90">
        <v>2.9305634495410859</v>
      </c>
      <c r="AH90">
        <v>7.5591195116153624</v>
      </c>
      <c r="AI90">
        <v>1.7554521737315361</v>
      </c>
      <c r="AJ90">
        <v>5.2360097721207657</v>
      </c>
      <c r="AK90">
        <v>5.6024731813402031</v>
      </c>
      <c r="AL90">
        <v>36.08851038400752</v>
      </c>
      <c r="AM90">
        <v>1.6247395818945679E-3</v>
      </c>
      <c r="AN90">
        <v>7.013457174915759E-2</v>
      </c>
    </row>
    <row r="91" spans="1:40" x14ac:dyDescent="0.45">
      <c r="A91" s="1" t="s">
        <v>143</v>
      </c>
      <c r="B91">
        <v>1.3370198865568821</v>
      </c>
      <c r="C91">
        <v>0.14135228607576589</v>
      </c>
      <c r="D91">
        <v>5.2048597056014043E-2</v>
      </c>
      <c r="E91">
        <v>5.3502296299128872E-2</v>
      </c>
      <c r="F91">
        <v>0.51284391203444746</v>
      </c>
      <c r="G91">
        <v>0.1833586376326535</v>
      </c>
      <c r="H91">
        <v>0.75646799831305911</v>
      </c>
      <c r="I91">
        <v>0.57898985740543907</v>
      </c>
      <c r="J91">
        <v>0.14278165142717761</v>
      </c>
      <c r="K91">
        <v>0.1394131321796524</v>
      </c>
      <c r="L91">
        <v>0.46395898583212292</v>
      </c>
      <c r="M91">
        <v>0.370755577648475</v>
      </c>
      <c r="N91">
        <v>9.2205109820738443E-2</v>
      </c>
      <c r="O91">
        <v>0.20099388996950529</v>
      </c>
      <c r="P91">
        <v>0.12847641323353701</v>
      </c>
      <c r="Q91">
        <v>0.1176065823564014</v>
      </c>
      <c r="R91">
        <v>5.2193152302832897E-2</v>
      </c>
      <c r="S91">
        <v>0.24651933244647109</v>
      </c>
      <c r="T91">
        <v>0.13008064807370651</v>
      </c>
      <c r="U91">
        <v>0.92350662526991922</v>
      </c>
      <c r="V91">
        <v>1.106044580002512</v>
      </c>
      <c r="W91">
        <v>2.2329441820884561</v>
      </c>
      <c r="X91">
        <v>2.8257614776284929E-2</v>
      </c>
      <c r="Y91">
        <v>1.3411285930577631E-2</v>
      </c>
      <c r="Z91">
        <v>0.50720043411540261</v>
      </c>
      <c r="AA91">
        <v>0.67079734918977896</v>
      </c>
      <c r="AB91">
        <v>0.58103831689264851</v>
      </c>
      <c r="AC91">
        <v>1.128019900175671</v>
      </c>
      <c r="AD91">
        <v>1.590260013498757</v>
      </c>
      <c r="AE91">
        <v>0.89897519183826624</v>
      </c>
      <c r="AF91">
        <v>0.54401494542397066</v>
      </c>
      <c r="AG91">
        <v>2.0281102900767922</v>
      </c>
      <c r="AH91">
        <v>5.8265530506929819</v>
      </c>
      <c r="AI91">
        <v>1.1273148878518009</v>
      </c>
      <c r="AJ91">
        <v>3.0682554248274529</v>
      </c>
      <c r="AK91">
        <v>2.058936394229836</v>
      </c>
      <c r="AL91">
        <v>8.8243213847354127</v>
      </c>
      <c r="AM91">
        <v>6.0997427091297836E-4</v>
      </c>
      <c r="AN91">
        <v>6.3105168525410926E-2</v>
      </c>
    </row>
    <row r="92" spans="1:40" x14ac:dyDescent="0.45">
      <c r="A92" s="1" t="s">
        <v>144</v>
      </c>
      <c r="B92">
        <v>0.60064948837979348</v>
      </c>
      <c r="C92">
        <v>6.3509744444565891E-2</v>
      </c>
      <c r="D92">
        <v>2.374207892230077E-2</v>
      </c>
      <c r="E92">
        <v>2.3422873273755439E-2</v>
      </c>
      <c r="F92">
        <v>0.23363522782691981</v>
      </c>
      <c r="G92">
        <v>8.3889636268826839E-2</v>
      </c>
      <c r="H92">
        <v>0.32576858327671893</v>
      </c>
      <c r="I92">
        <v>0.2487976797186722</v>
      </c>
      <c r="J92">
        <v>6.3409987848674798E-2</v>
      </c>
      <c r="K92">
        <v>6.0047816570886189E-2</v>
      </c>
      <c r="L92">
        <v>0.20382283953806271</v>
      </c>
      <c r="M92">
        <v>0.16901317738103699</v>
      </c>
      <c r="N92">
        <v>4.210934398806164E-2</v>
      </c>
      <c r="O92">
        <v>9.1693341933251293E-2</v>
      </c>
      <c r="P92">
        <v>5.8284528144061133E-2</v>
      </c>
      <c r="Q92">
        <v>5.3483936779701119E-2</v>
      </c>
      <c r="R92">
        <v>2.3222523114626949E-2</v>
      </c>
      <c r="S92">
        <v>0.1122394514744591</v>
      </c>
      <c r="T92">
        <v>5.6728894248119652E-2</v>
      </c>
      <c r="U92">
        <v>0.41813762424065132</v>
      </c>
      <c r="V92">
        <v>0.48116182122927559</v>
      </c>
      <c r="W92">
        <v>0.96296109121139417</v>
      </c>
      <c r="X92">
        <v>1.2426109900282671E-2</v>
      </c>
      <c r="Y92">
        <v>6.1039410982018077E-3</v>
      </c>
      <c r="Z92">
        <v>0.22172985397058631</v>
      </c>
      <c r="AA92">
        <v>0.30096543768952211</v>
      </c>
      <c r="AB92">
        <v>0.2642227976233944</v>
      </c>
      <c r="AC92">
        <v>0.4905263528054164</v>
      </c>
      <c r="AD92">
        <v>0.6864247788180613</v>
      </c>
      <c r="AE92">
        <v>0.3798797234119099</v>
      </c>
      <c r="AF92">
        <v>0.23254717749449599</v>
      </c>
      <c r="AG92">
        <v>0.88563888918320199</v>
      </c>
      <c r="AH92">
        <v>2.5256987155287942</v>
      </c>
      <c r="AI92">
        <v>0.49040715195687218</v>
      </c>
      <c r="AJ92">
        <v>1.35199720492048</v>
      </c>
      <c r="AK92">
        <v>0.8983489532145662</v>
      </c>
      <c r="AL92">
        <v>3.8509900418497529</v>
      </c>
      <c r="AM92">
        <v>2.633263466645891E-4</v>
      </c>
      <c r="AN92">
        <v>2.691614858149911E-2</v>
      </c>
    </row>
    <row r="93" spans="1:40" x14ac:dyDescent="0.45">
      <c r="A93" s="1" t="s">
        <v>145</v>
      </c>
      <c r="B93">
        <v>0.42904096530800673</v>
      </c>
      <c r="C93">
        <v>4.5219496089777697E-2</v>
      </c>
      <c r="D93">
        <v>1.0382620949793661E-2</v>
      </c>
      <c r="E93">
        <v>2.793975283918099E-2</v>
      </c>
      <c r="F93">
        <v>0.1075685096827254</v>
      </c>
      <c r="G93">
        <v>3.2178214680297933E-2</v>
      </c>
      <c r="H93">
        <v>0.4900840806732647</v>
      </c>
      <c r="I93">
        <v>0.38461249867404618</v>
      </c>
      <c r="J93">
        <v>5.87191741777447E-2</v>
      </c>
      <c r="K93">
        <v>9.0137940148107887E-2</v>
      </c>
      <c r="L93">
        <v>0.22988825329867141</v>
      </c>
      <c r="M93">
        <v>7.585251933412801E-2</v>
      </c>
      <c r="N93">
        <v>1.7517879025760519E-2</v>
      </c>
      <c r="O93">
        <v>3.9926281513783017E-2</v>
      </c>
      <c r="P93">
        <v>3.1257982987058661E-2</v>
      </c>
      <c r="Q93">
        <v>2.6317526877190241E-2</v>
      </c>
      <c r="R93">
        <v>2.0703311097861981E-2</v>
      </c>
      <c r="S93">
        <v>5.2882192262695672E-2</v>
      </c>
      <c r="T93">
        <v>7.178616235338274E-2</v>
      </c>
      <c r="U93">
        <v>0.23909737838598119</v>
      </c>
      <c r="V93">
        <v>0.63130495917217655</v>
      </c>
      <c r="W93">
        <v>1.42278596555493</v>
      </c>
      <c r="X93">
        <v>1.3787072150682891E-2</v>
      </c>
      <c r="Y93">
        <v>2.915139018799473E-3</v>
      </c>
      <c r="Z93">
        <v>0.27046501304334791</v>
      </c>
      <c r="AA93">
        <v>0.2220556535356393</v>
      </c>
      <c r="AB93">
        <v>0.13030286754193329</v>
      </c>
      <c r="AC93">
        <v>0.64728231438893369</v>
      </c>
      <c r="AD93">
        <v>1.0023409778357031</v>
      </c>
      <c r="AE93">
        <v>0.71000334756163508</v>
      </c>
      <c r="AF93">
        <v>0.38284974629775093</v>
      </c>
      <c r="AG93">
        <v>1.098687075078417</v>
      </c>
      <c r="AH93">
        <v>3.4842645548385671</v>
      </c>
      <c r="AI93">
        <v>0.64358402376834833</v>
      </c>
      <c r="AJ93">
        <v>1.448664144975077</v>
      </c>
      <c r="AK93">
        <v>1.1285899677792459</v>
      </c>
      <c r="AL93">
        <v>4.823121122528649</v>
      </c>
      <c r="AM93">
        <v>3.8384886183316901E-4</v>
      </c>
      <c r="AN93">
        <v>4.5448726144726392E-2</v>
      </c>
    </row>
    <row r="94" spans="1:40" x14ac:dyDescent="0.45">
      <c r="A94" s="1" t="s">
        <v>146</v>
      </c>
      <c r="B94">
        <v>0.9456326137421126</v>
      </c>
      <c r="C94">
        <v>9.9656740112015224E-2</v>
      </c>
      <c r="D94">
        <v>2.2439906829333889E-2</v>
      </c>
      <c r="E94">
        <v>6.2337755017242619E-2</v>
      </c>
      <c r="F94">
        <v>0.2330825821052207</v>
      </c>
      <c r="G94">
        <v>6.9049503015754604E-2</v>
      </c>
      <c r="H94">
        <v>1.0975542980492481</v>
      </c>
      <c r="I94">
        <v>0.86167926473572909</v>
      </c>
      <c r="J94">
        <v>0.13032716811304229</v>
      </c>
      <c r="K94">
        <v>0.20185960536014391</v>
      </c>
      <c r="L94">
        <v>0.51237965629526405</v>
      </c>
      <c r="M94">
        <v>0.16415379925453549</v>
      </c>
      <c r="N94">
        <v>3.7762387657834538E-2</v>
      </c>
      <c r="O94">
        <v>8.6273500664456132E-2</v>
      </c>
      <c r="P94">
        <v>6.819403542394134E-2</v>
      </c>
      <c r="Q94">
        <v>5.7202916139639348E-2</v>
      </c>
      <c r="R94">
        <v>4.5909251725224337E-2</v>
      </c>
      <c r="S94">
        <v>0.1147129835853882</v>
      </c>
      <c r="T94">
        <v>0.1603321183174049</v>
      </c>
      <c r="U94">
        <v>0.52296270514477794</v>
      </c>
      <c r="V94">
        <v>1.4108545207228811</v>
      </c>
      <c r="W94">
        <v>3.1855312175421329</v>
      </c>
      <c r="X94">
        <v>3.071915463224215E-2</v>
      </c>
      <c r="Y94">
        <v>6.3275872773844184E-3</v>
      </c>
      <c r="Z94">
        <v>0.60368942576248408</v>
      </c>
      <c r="AA94">
        <v>0.48990216030216521</v>
      </c>
      <c r="AB94">
        <v>0.28325031153710267</v>
      </c>
      <c r="AC94">
        <v>1.446696738927959</v>
      </c>
      <c r="AD94">
        <v>2.2437933510807562</v>
      </c>
      <c r="AE94">
        <v>1.594509064407498</v>
      </c>
      <c r="AF94">
        <v>0.85845877784496127</v>
      </c>
      <c r="AG94">
        <v>2.4530434130266219</v>
      </c>
      <c r="AH94">
        <v>7.7929779456210042</v>
      </c>
      <c r="AI94">
        <v>1.438301519929605</v>
      </c>
      <c r="AJ94">
        <v>3.2255527114840028</v>
      </c>
      <c r="AK94">
        <v>2.5203572699996188</v>
      </c>
      <c r="AL94">
        <v>10.77038181652428</v>
      </c>
      <c r="AM94">
        <v>8.5924389574251162E-4</v>
      </c>
      <c r="AN94">
        <v>0.10194233420755811</v>
      </c>
    </row>
    <row r="95" spans="1:40" x14ac:dyDescent="0.45">
      <c r="A95" s="1" t="s">
        <v>147</v>
      </c>
      <c r="B95">
        <v>1.580817372245511</v>
      </c>
      <c r="C95">
        <v>0.1668405549803347</v>
      </c>
      <c r="D95">
        <v>4.8565184944100823E-2</v>
      </c>
      <c r="E95">
        <v>8.5372033306323952E-2</v>
      </c>
      <c r="F95">
        <v>0.48933414741455639</v>
      </c>
      <c r="G95">
        <v>0.16205770446936579</v>
      </c>
      <c r="H95">
        <v>1.4022052400482581</v>
      </c>
      <c r="I95">
        <v>1.092750704715441</v>
      </c>
      <c r="J95">
        <v>0.19530448016132779</v>
      </c>
      <c r="K95">
        <v>0.25804546973575859</v>
      </c>
      <c r="L95">
        <v>0.71487075195494398</v>
      </c>
      <c r="M95">
        <v>0.34983171403349911</v>
      </c>
      <c r="N95">
        <v>8.4237469920985075E-2</v>
      </c>
      <c r="O95">
        <v>0.187197534479771</v>
      </c>
      <c r="P95">
        <v>0.13143585052441989</v>
      </c>
      <c r="Q95">
        <v>0.1156021154899852</v>
      </c>
      <c r="R95">
        <v>6.9829828531196805E-2</v>
      </c>
      <c r="S95">
        <v>0.23763075384080901</v>
      </c>
      <c r="T95">
        <v>0.21548237709491599</v>
      </c>
      <c r="U95">
        <v>0.97436521328654568</v>
      </c>
      <c r="V95">
        <v>1.8751540478744191</v>
      </c>
      <c r="W95">
        <v>4.0900768969190118</v>
      </c>
      <c r="X95">
        <v>4.3099391613449889E-2</v>
      </c>
      <c r="Y95">
        <v>1.300617518998339E-2</v>
      </c>
      <c r="Z95">
        <v>0.82081540402700082</v>
      </c>
      <c r="AA95">
        <v>0.80707634962459884</v>
      </c>
      <c r="AB95">
        <v>0.57171098816834842</v>
      </c>
      <c r="AC95">
        <v>1.9194612370312769</v>
      </c>
      <c r="AD95">
        <v>2.8904140826983431</v>
      </c>
      <c r="AE95">
        <v>1.9283189995712851</v>
      </c>
      <c r="AF95">
        <v>1.07082121030569</v>
      </c>
      <c r="AG95">
        <v>3.317446458143436</v>
      </c>
      <c r="AH95">
        <v>10.20377674969841</v>
      </c>
      <c r="AI95">
        <v>1.9114993397965161</v>
      </c>
      <c r="AJ95">
        <v>4.5805179081156746</v>
      </c>
      <c r="AK95">
        <v>3.3949772314938911</v>
      </c>
      <c r="AL95">
        <v>14.5219512479245</v>
      </c>
      <c r="AM95">
        <v>1.1074042271311049E-3</v>
      </c>
      <c r="AN95">
        <v>0.12634635701598759</v>
      </c>
    </row>
    <row r="96" spans="1:40" x14ac:dyDescent="0.45">
      <c r="A96" s="1" t="s">
        <v>148</v>
      </c>
      <c r="B96">
        <v>5.6389538489346069</v>
      </c>
      <c r="C96">
        <v>0.38929282069901272</v>
      </c>
      <c r="D96">
        <v>3.486432915404275E-2</v>
      </c>
      <c r="E96">
        <v>0.2965726275222631</v>
      </c>
      <c r="F96">
        <v>0.35669620768782451</v>
      </c>
      <c r="G96">
        <v>4.2713349887656182E-2</v>
      </c>
      <c r="H96">
        <v>26.418498198565452</v>
      </c>
      <c r="I96">
        <v>7.1015889579431963</v>
      </c>
      <c r="J96">
        <v>0.34563491500433158</v>
      </c>
      <c r="K96">
        <v>0.69699432895925539</v>
      </c>
      <c r="L96">
        <v>6.953248796577256</v>
      </c>
      <c r="M96">
        <v>0.28522734460984372</v>
      </c>
      <c r="N96">
        <v>8.8941280078852436E-2</v>
      </c>
      <c r="O96">
        <v>0.10775937048419849</v>
      </c>
      <c r="P96">
        <v>0.30120208032865969</v>
      </c>
      <c r="Q96">
        <v>0.12538672615512511</v>
      </c>
      <c r="R96">
        <v>0.1298543872978325</v>
      </c>
      <c r="S96">
        <v>7.7078703539893949</v>
      </c>
      <c r="T96">
        <v>0.24518933707165219</v>
      </c>
      <c r="U96">
        <v>0.66101200612171529</v>
      </c>
      <c r="V96">
        <v>13.166416022983769</v>
      </c>
      <c r="W96">
        <v>13.822750479799391</v>
      </c>
      <c r="X96">
        <v>5.9244435869413102E-2</v>
      </c>
      <c r="Y96">
        <v>1.202807420062323E-2</v>
      </c>
      <c r="Z96">
        <v>1.2090922985376751</v>
      </c>
      <c r="AA96">
        <v>0.6162825332459414</v>
      </c>
      <c r="AB96">
        <v>0.41703647188346982</v>
      </c>
      <c r="AC96">
        <v>1.2879451597893941</v>
      </c>
      <c r="AD96">
        <v>1.7670365088674149</v>
      </c>
      <c r="AE96">
        <v>0.8449739587529248</v>
      </c>
      <c r="AF96">
        <v>0.67982278107698701</v>
      </c>
      <c r="AG96">
        <v>4.2505559661702446</v>
      </c>
      <c r="AH96">
        <v>18.66289573497183</v>
      </c>
      <c r="AI96">
        <v>1.378693454358584</v>
      </c>
      <c r="AJ96">
        <v>524.2148192890113</v>
      </c>
      <c r="AK96">
        <v>250.93783577236269</v>
      </c>
      <c r="AL96">
        <v>30.497486002355991</v>
      </c>
      <c r="AM96">
        <v>1.7242666774680249E-3</v>
      </c>
      <c r="AN96">
        <v>0.1018453914034522</v>
      </c>
    </row>
    <row r="97" spans="1:40" x14ac:dyDescent="0.45">
      <c r="A97" s="1" t="s">
        <v>149</v>
      </c>
      <c r="B97">
        <v>0.40938852658752939</v>
      </c>
      <c r="C97">
        <v>4.2515546869696767E-2</v>
      </c>
      <c r="D97">
        <v>7.1119118256847214E-3</v>
      </c>
      <c r="E97">
        <v>6.17701078665613E-2</v>
      </c>
      <c r="F97">
        <v>0.1098381345744907</v>
      </c>
      <c r="G97">
        <v>1.741931935617691E-2</v>
      </c>
      <c r="H97">
        <v>0.98075787932267389</v>
      </c>
      <c r="I97">
        <v>0.60223145245649545</v>
      </c>
      <c r="J97">
        <v>5.1503208203664823E-2</v>
      </c>
      <c r="K97">
        <v>0.17986404200245329</v>
      </c>
      <c r="L97">
        <v>0.36292123379814573</v>
      </c>
      <c r="M97">
        <v>8.7505407836786661E-2</v>
      </c>
      <c r="N97">
        <v>1.470269040902211E-2</v>
      </c>
      <c r="O97">
        <v>3.2385295105644953E-2</v>
      </c>
      <c r="P97">
        <v>3.3513021551336869E-2</v>
      </c>
      <c r="Q97">
        <v>2.6299727353876399E-2</v>
      </c>
      <c r="R97">
        <v>2.1422504909286939E-2</v>
      </c>
      <c r="S97">
        <v>0.15042550920181849</v>
      </c>
      <c r="T97">
        <v>0.202464736313791</v>
      </c>
      <c r="U97">
        <v>0.16906234981479101</v>
      </c>
      <c r="V97">
        <v>1.020272524529102</v>
      </c>
      <c r="W97">
        <v>1.978476690126358</v>
      </c>
      <c r="X97">
        <v>4.5813838153106287E-2</v>
      </c>
      <c r="Y97">
        <v>2.5242308601096069E-3</v>
      </c>
      <c r="Z97">
        <v>0.93680685895568128</v>
      </c>
      <c r="AA97">
        <v>0.22349712421252821</v>
      </c>
      <c r="AB97">
        <v>0.1133954381679983</v>
      </c>
      <c r="AC97">
        <v>0.29383234434786432</v>
      </c>
      <c r="AD97">
        <v>0.92151995805905829</v>
      </c>
      <c r="AE97">
        <v>0.24701567693457729</v>
      </c>
      <c r="AF97">
        <v>159.40473426030579</v>
      </c>
      <c r="AG97">
        <v>1.60189053234436</v>
      </c>
      <c r="AH97">
        <v>7.015325616838016</v>
      </c>
      <c r="AI97">
        <v>109.7686235271383</v>
      </c>
      <c r="AJ97">
        <v>25.19376002974138</v>
      </c>
      <c r="AK97">
        <v>214.91411709925541</v>
      </c>
      <c r="AL97">
        <v>3.8540423845506222</v>
      </c>
      <c r="AM97">
        <v>3.5482343672739751E-4</v>
      </c>
      <c r="AN97">
        <v>8.1655223412535616E-2</v>
      </c>
    </row>
    <row r="98" spans="1:40" x14ac:dyDescent="0.45">
      <c r="A98" s="1" t="s">
        <v>150</v>
      </c>
      <c r="B98">
        <v>4.320889022483098E-2</v>
      </c>
      <c r="C98">
        <v>4.3272816845270241E-3</v>
      </c>
      <c r="D98">
        <v>6.3643135787758848E-4</v>
      </c>
      <c r="E98">
        <v>5.1844259716806729E-3</v>
      </c>
      <c r="F98">
        <v>2.7767099302964459E-2</v>
      </c>
      <c r="G98">
        <v>6.39596872746957E-3</v>
      </c>
      <c r="H98">
        <v>6.818478334253672E-2</v>
      </c>
      <c r="I98">
        <v>4.9975558768863282E-2</v>
      </c>
      <c r="J98">
        <v>4.7990916828077844E-3</v>
      </c>
      <c r="K98">
        <v>1.8748249405260691E-2</v>
      </c>
      <c r="L98">
        <v>5.0937120760133528E-2</v>
      </c>
      <c r="M98">
        <v>1.5260526865028511E-2</v>
      </c>
      <c r="N98">
        <v>3.2640051700857571E-3</v>
      </c>
      <c r="O98">
        <v>6.7114115907234376E-3</v>
      </c>
      <c r="P98">
        <v>5.9254876210095538E-3</v>
      </c>
      <c r="Q98">
        <v>4.4385771252973246E-3</v>
      </c>
      <c r="R98">
        <v>2.2049127227365011E-3</v>
      </c>
      <c r="S98">
        <v>9.4050571796099186E-3</v>
      </c>
      <c r="T98">
        <v>33.417812780144907</v>
      </c>
      <c r="U98">
        <v>1.4375622083936329E-2</v>
      </c>
      <c r="V98">
        <v>8.3935604213848783E-2</v>
      </c>
      <c r="W98">
        <v>0.1291221596233042</v>
      </c>
      <c r="X98">
        <v>1.298468602581307E-3</v>
      </c>
      <c r="Y98">
        <v>5.1443141879761235E-4</v>
      </c>
      <c r="Z98">
        <v>2.6319868870175799E-2</v>
      </c>
      <c r="AA98">
        <v>2.5313442966600749E-2</v>
      </c>
      <c r="AB98">
        <v>1.123859798851874E-2</v>
      </c>
      <c r="AC98">
        <v>3.8938421004999939E-2</v>
      </c>
      <c r="AD98">
        <v>0.15999826147031701</v>
      </c>
      <c r="AE98">
        <v>2.8229108098409408E-2</v>
      </c>
      <c r="AF98">
        <v>8.5002310200434417E-2</v>
      </c>
      <c r="AG98">
        <v>0.20203855908767729</v>
      </c>
      <c r="AH98">
        <v>82.251802316083499</v>
      </c>
      <c r="AI98">
        <v>17.751369564988011</v>
      </c>
      <c r="AJ98">
        <v>259.31210962067001</v>
      </c>
      <c r="AK98">
        <v>63.921918610498253</v>
      </c>
      <c r="AL98">
        <v>0.33476384699951428</v>
      </c>
      <c r="AM98">
        <v>3.4862398076794177E-5</v>
      </c>
      <c r="AN98">
        <v>3.638045008893987E-3</v>
      </c>
    </row>
    <row r="99" spans="1:40" x14ac:dyDescent="0.45">
      <c r="A99" s="1" t="s">
        <v>151</v>
      </c>
      <c r="B99">
        <v>7.1802813673678342E-2</v>
      </c>
      <c r="C99">
        <v>6.5985082658127272E-3</v>
      </c>
      <c r="D99">
        <v>1.6269308046549761E-3</v>
      </c>
      <c r="E99">
        <v>5.8426141561379007E-3</v>
      </c>
      <c r="F99">
        <v>8.5947355525726202E-2</v>
      </c>
      <c r="G99">
        <v>2.645313423099898E-2</v>
      </c>
      <c r="H99">
        <v>4.8685395196421753E-2</v>
      </c>
      <c r="I99">
        <v>3.5226342853471947E-2</v>
      </c>
      <c r="J99">
        <v>8.5854369184496949E-3</v>
      </c>
      <c r="K99">
        <v>1.368342057916414E-2</v>
      </c>
      <c r="L99">
        <v>8.3262876662916027E-2</v>
      </c>
      <c r="M99">
        <v>5.7723445607942389E-2</v>
      </c>
      <c r="N99">
        <v>1.272472770737164E-2</v>
      </c>
      <c r="O99">
        <v>2.3068186223952378E-2</v>
      </c>
      <c r="P99">
        <v>1.8847448647043231E-2</v>
      </c>
      <c r="Q99">
        <v>1.3295531304209169E-2</v>
      </c>
      <c r="R99">
        <v>4.0191384699582106E-3</v>
      </c>
      <c r="S99">
        <v>2.5312715111173931E-2</v>
      </c>
      <c r="T99">
        <v>15.948762886890821</v>
      </c>
      <c r="U99">
        <v>2.968070960959136E-2</v>
      </c>
      <c r="V99">
        <v>5.9069625212940742E-2</v>
      </c>
      <c r="W99">
        <v>0.1133174414375703</v>
      </c>
      <c r="X99">
        <v>1.3327473885312441E-3</v>
      </c>
      <c r="Y99">
        <v>1.5631238529053839E-3</v>
      </c>
      <c r="Z99">
        <v>2.6111132766859491E-2</v>
      </c>
      <c r="AA99">
        <v>6.1309992513519672E-2</v>
      </c>
      <c r="AB99">
        <v>3.0070308845433241E-2</v>
      </c>
      <c r="AC99">
        <v>6.5854803338709703E-2</v>
      </c>
      <c r="AD99">
        <v>9.0843192342604961E-2</v>
      </c>
      <c r="AE99">
        <v>1.8814536229115199E-2</v>
      </c>
      <c r="AF99">
        <v>4.7147500798419131E-2</v>
      </c>
      <c r="AG99">
        <v>0.1469941722164797</v>
      </c>
      <c r="AH99">
        <v>38.595894206786397</v>
      </c>
      <c r="AI99">
        <v>9.5637725384796308</v>
      </c>
      <c r="AJ99">
        <v>131.97229216888749</v>
      </c>
      <c r="AK99">
        <v>38.363791498318783</v>
      </c>
      <c r="AL99">
        <v>0.44321882742944357</v>
      </c>
      <c r="AM99">
        <v>3.2746469887792021E-5</v>
      </c>
      <c r="AN99">
        <v>2.468256594636585E-3</v>
      </c>
    </row>
    <row r="100" spans="1:40" x14ac:dyDescent="0.45">
      <c r="A100" s="1" t="s">
        <v>152</v>
      </c>
      <c r="B100">
        <v>5.0041292143701857E-2</v>
      </c>
      <c r="C100">
        <v>6.6023332851682468E-3</v>
      </c>
      <c r="D100">
        <v>4.5973155613225113E-3</v>
      </c>
      <c r="E100">
        <v>2.59862365214973E-3</v>
      </c>
      <c r="F100">
        <v>3.4515136658935533E-2</v>
      </c>
      <c r="G100">
        <v>9.1732226227619652E-3</v>
      </c>
      <c r="H100">
        <v>5.2158128516108557E-2</v>
      </c>
      <c r="I100">
        <v>3.9464198091487983E-2</v>
      </c>
      <c r="J100">
        <v>6.6055824130377781E-3</v>
      </c>
      <c r="K100">
        <v>9.8346657774745251E-3</v>
      </c>
      <c r="L100">
        <v>3.8200935995483701E-2</v>
      </c>
      <c r="M100">
        <v>2.3258261416252261E-2</v>
      </c>
      <c r="N100">
        <v>5.7334820221138314E-3</v>
      </c>
      <c r="O100">
        <v>7.7381727512706062E-3</v>
      </c>
      <c r="P100">
        <v>6.4192725218037462E-3</v>
      </c>
      <c r="Q100">
        <v>4.956620001165089E-3</v>
      </c>
      <c r="R100">
        <v>2.4021723460839928E-3</v>
      </c>
      <c r="S100">
        <v>1.335513830468231E-2</v>
      </c>
      <c r="T100">
        <v>1.1316711674115401E-2</v>
      </c>
      <c r="U100">
        <v>3.0391846444354189E-2</v>
      </c>
      <c r="V100">
        <v>0.1204392504797777</v>
      </c>
      <c r="W100">
        <v>0.13229811523327981</v>
      </c>
      <c r="X100">
        <v>2.0758043196413231E-3</v>
      </c>
      <c r="Y100">
        <v>6.9578824067329393E-4</v>
      </c>
      <c r="Z100">
        <v>3.6970171529042431E-2</v>
      </c>
      <c r="AA100">
        <v>4.9523882958715189E-2</v>
      </c>
      <c r="AB100">
        <v>2.2291493220509159E-2</v>
      </c>
      <c r="AC100">
        <v>5.7030733908721931E-2</v>
      </c>
      <c r="AD100">
        <v>18.740108907627231</v>
      </c>
      <c r="AE100">
        <v>2.8488722408292651E-2</v>
      </c>
      <c r="AF100">
        <v>4.5515159596738193E-2</v>
      </c>
      <c r="AG100">
        <v>0.23495475048286091</v>
      </c>
      <c r="AH100">
        <v>0.57115617060564683</v>
      </c>
      <c r="AI100">
        <v>2.363113692355475</v>
      </c>
      <c r="AJ100">
        <v>0.4046028345587126</v>
      </c>
      <c r="AK100">
        <v>3.0063716660206001</v>
      </c>
      <c r="AL100">
        <v>0.75609389393832516</v>
      </c>
      <c r="AM100">
        <v>3.0061315950936491E-5</v>
      </c>
      <c r="AN100">
        <v>0.19301647756443341</v>
      </c>
    </row>
    <row r="101" spans="1:40" x14ac:dyDescent="0.45">
      <c r="A101" s="1" t="s">
        <v>153</v>
      </c>
      <c r="B101">
        <v>3.7253413924686063E-2</v>
      </c>
      <c r="C101">
        <v>5.1197700939282931E-3</v>
      </c>
      <c r="D101">
        <v>3.9303802309940718E-3</v>
      </c>
      <c r="E101">
        <v>1.7783643763455319E-3</v>
      </c>
      <c r="F101">
        <v>2.9224845049850331E-2</v>
      </c>
      <c r="G101">
        <v>7.8948775816943002E-3</v>
      </c>
      <c r="H101">
        <v>2.913156366346854E-2</v>
      </c>
      <c r="I101">
        <v>2.1802875313928868E-2</v>
      </c>
      <c r="J101">
        <v>4.8484296216660576E-3</v>
      </c>
      <c r="K101">
        <v>5.4894451333573277E-3</v>
      </c>
      <c r="L101">
        <v>2.6977010266658021E-2</v>
      </c>
      <c r="M101">
        <v>1.9668625727830159E-2</v>
      </c>
      <c r="N101">
        <v>4.8843325792457754E-3</v>
      </c>
      <c r="O101">
        <v>6.4994895307038773E-3</v>
      </c>
      <c r="P101">
        <v>5.1873921841615834E-3</v>
      </c>
      <c r="Q101">
        <v>4.0461892748219286E-3</v>
      </c>
      <c r="R101">
        <v>1.796143893161937E-3</v>
      </c>
      <c r="S101">
        <v>1.096028949555199E-2</v>
      </c>
      <c r="T101">
        <v>6.6771951943185972E-3</v>
      </c>
      <c r="U101">
        <v>2.404893744068113E-2</v>
      </c>
      <c r="V101">
        <v>6.8431820003140131E-2</v>
      </c>
      <c r="W101">
        <v>8.3602586786540881E-2</v>
      </c>
      <c r="X101">
        <v>1.3490331144352531E-3</v>
      </c>
      <c r="Y101">
        <v>5.8433175112748616E-4</v>
      </c>
      <c r="Z101">
        <v>2.2822725826509571E-2</v>
      </c>
      <c r="AA101">
        <v>3.2677907220853661E-2</v>
      </c>
      <c r="AB101">
        <v>1.820154290743543E-2</v>
      </c>
      <c r="AC101">
        <v>4.0888043070284423E-2</v>
      </c>
      <c r="AD101">
        <v>8.1906953741074009</v>
      </c>
      <c r="AE101">
        <v>1.489863143822656E-2</v>
      </c>
      <c r="AF101">
        <v>2.3248027338159349E-2</v>
      </c>
      <c r="AG101">
        <v>0.14510073191088901</v>
      </c>
      <c r="AH101">
        <v>0.30292554523288789</v>
      </c>
      <c r="AI101">
        <v>1.089550422283899</v>
      </c>
      <c r="AJ101">
        <v>0.28709869962901241</v>
      </c>
      <c r="AK101">
        <v>1.3590696226743699</v>
      </c>
      <c r="AL101">
        <v>0.41247207263142971</v>
      </c>
      <c r="AM101">
        <v>1.9241695730062019E-5</v>
      </c>
      <c r="AN101">
        <v>8.313865303270955E-2</v>
      </c>
    </row>
    <row r="102" spans="1:40" x14ac:dyDescent="0.45">
      <c r="A102" s="1" t="s">
        <v>154</v>
      </c>
      <c r="B102">
        <v>7.1933614919205677E-2</v>
      </c>
      <c r="C102">
        <v>9.8437495104054546E-3</v>
      </c>
      <c r="D102">
        <v>7.4846608848901418E-3</v>
      </c>
      <c r="E102">
        <v>3.4660633949559149E-3</v>
      </c>
      <c r="F102">
        <v>5.5703941877829517E-2</v>
      </c>
      <c r="G102">
        <v>1.5024889166233639E-2</v>
      </c>
      <c r="H102">
        <v>5.8248453748076578E-2</v>
      </c>
      <c r="I102">
        <v>4.3660337529796922E-2</v>
      </c>
      <c r="J102">
        <v>9.3761997878508384E-3</v>
      </c>
      <c r="K102">
        <v>1.0977072752032311E-2</v>
      </c>
      <c r="L102">
        <v>5.2391734890638843E-2</v>
      </c>
      <c r="M102">
        <v>3.7493814022654802E-2</v>
      </c>
      <c r="N102">
        <v>9.3044005909219511E-3</v>
      </c>
      <c r="O102">
        <v>1.2397864764223001E-2</v>
      </c>
      <c r="P102">
        <v>9.9323230741409328E-3</v>
      </c>
      <c r="Q102">
        <v>7.7395219320083542E-3</v>
      </c>
      <c r="R102">
        <v>3.466607821042272E-3</v>
      </c>
      <c r="S102">
        <v>2.0953827109054891E-2</v>
      </c>
      <c r="T102">
        <v>1.3253139092050909E-2</v>
      </c>
      <c r="U102">
        <v>4.6143500343998257E-2</v>
      </c>
      <c r="V102">
        <v>0.13650970132696039</v>
      </c>
      <c r="W102">
        <v>0.16449693681833441</v>
      </c>
      <c r="X102">
        <v>2.6453193646171309E-3</v>
      </c>
      <c r="Y102">
        <v>1.114635123225876E-3</v>
      </c>
      <c r="Z102">
        <v>4.5037085856489759E-2</v>
      </c>
      <c r="AA102">
        <v>6.3961767332101363E-2</v>
      </c>
      <c r="AB102">
        <v>3.4814927337678277E-2</v>
      </c>
      <c r="AC102">
        <v>7.9274935021873216E-2</v>
      </c>
      <c r="AD102">
        <v>17.002167748552221</v>
      </c>
      <c r="AE102">
        <v>3.0067877399999061E-2</v>
      </c>
      <c r="AF102">
        <v>4.7081016755697022E-2</v>
      </c>
      <c r="AG102">
        <v>0.28631958851434802</v>
      </c>
      <c r="AH102">
        <v>0.61011294325358933</v>
      </c>
      <c r="AI102">
        <v>2.2417821423669748</v>
      </c>
      <c r="AJ102">
        <v>0.55727279722422418</v>
      </c>
      <c r="AK102">
        <v>2.8053271669599851</v>
      </c>
      <c r="AL102">
        <v>0.82743368398854389</v>
      </c>
      <c r="AM102">
        <v>3.7800578549321783E-5</v>
      </c>
      <c r="AN102">
        <v>0.1730073702692384</v>
      </c>
    </row>
    <row r="103" spans="1:40" x14ac:dyDescent="0.45">
      <c r="A103" s="1" t="s">
        <v>155</v>
      </c>
      <c r="B103">
        <v>7.1761618621917267E-2</v>
      </c>
      <c r="C103">
        <v>7.8051947572391851E-3</v>
      </c>
      <c r="D103">
        <v>2.4657276475284558E-3</v>
      </c>
      <c r="E103">
        <v>4.9957231845637294E-3</v>
      </c>
      <c r="F103">
        <v>2.081278091877279E-2</v>
      </c>
      <c r="G103">
        <v>4.4940186316067042E-3</v>
      </c>
      <c r="H103">
        <v>0.1535993132833719</v>
      </c>
      <c r="I103">
        <v>0.1181578824151862</v>
      </c>
      <c r="J103">
        <v>1.0034372612043031E-2</v>
      </c>
      <c r="K103">
        <v>2.8989932361430638E-2</v>
      </c>
      <c r="L103">
        <v>6.6660376682932204E-2</v>
      </c>
      <c r="M103">
        <v>1.422583879759581E-2</v>
      </c>
      <c r="N103">
        <v>3.216406063780413E-3</v>
      </c>
      <c r="O103">
        <v>5.0937199346031727E-3</v>
      </c>
      <c r="P103">
        <v>5.8858035754470227E-3</v>
      </c>
      <c r="Q103">
        <v>4.2134823997632669E-3</v>
      </c>
      <c r="R103">
        <v>3.381137711766723E-3</v>
      </c>
      <c r="S103">
        <v>1.0879742690118739E-2</v>
      </c>
      <c r="T103">
        <v>3.0429147084096081E-2</v>
      </c>
      <c r="U103">
        <v>3.2015276956097682E-2</v>
      </c>
      <c r="V103">
        <v>0.34522354867019722</v>
      </c>
      <c r="W103">
        <v>0.31069258878314437</v>
      </c>
      <c r="X103">
        <v>4.5719552867264359E-3</v>
      </c>
      <c r="Y103">
        <v>4.5864752577517141E-4</v>
      </c>
      <c r="Z103">
        <v>9.1207107802440179E-2</v>
      </c>
      <c r="AA103">
        <v>0.1050694071936458</v>
      </c>
      <c r="AB103">
        <v>1.8912430812832458E-2</v>
      </c>
      <c r="AC103">
        <v>9.4531664870609822E-2</v>
      </c>
      <c r="AD103">
        <v>73.682540278226369</v>
      </c>
      <c r="AE103">
        <v>9.2127277457852985E-2</v>
      </c>
      <c r="AF103">
        <v>0.15169625419747751</v>
      </c>
      <c r="AG103">
        <v>0.57918452916292851</v>
      </c>
      <c r="AH103">
        <v>1.81263894902906</v>
      </c>
      <c r="AI103">
        <v>8.8304989736270976</v>
      </c>
      <c r="AJ103">
        <v>0.69486942825731723</v>
      </c>
      <c r="AK103">
        <v>11.454154291008541</v>
      </c>
      <c r="AL103">
        <v>2.3064359749775898</v>
      </c>
      <c r="AM103">
        <v>6.8604579400515802E-5</v>
      </c>
      <c r="AN103">
        <v>0.76883871087800959</v>
      </c>
    </row>
    <row r="104" spans="1:40" x14ac:dyDescent="0.45">
      <c r="A104" s="1" t="s">
        <v>156</v>
      </c>
      <c r="B104">
        <v>0.1230569631621287</v>
      </c>
      <c r="C104">
        <v>1.3398608727612621E-2</v>
      </c>
      <c r="D104">
        <v>3.7292412625060519E-3</v>
      </c>
      <c r="E104">
        <v>1.5262082419268391E-2</v>
      </c>
      <c r="F104">
        <v>3.9254544884595177E-2</v>
      </c>
      <c r="G104">
        <v>5.5200528751096923E-3</v>
      </c>
      <c r="H104">
        <v>0.13724888957413939</v>
      </c>
      <c r="I104">
        <v>0.1021556110583967</v>
      </c>
      <c r="J104">
        <v>1.6202191522394181E-2</v>
      </c>
      <c r="K104">
        <v>2.8174491864496571E-2</v>
      </c>
      <c r="L104">
        <v>0.16751104973998071</v>
      </c>
      <c r="M104">
        <v>2.542650905225385E-2</v>
      </c>
      <c r="N104">
        <v>7.9808627139922542E-3</v>
      </c>
      <c r="O104">
        <v>2.0120950746895391E-2</v>
      </c>
      <c r="P104">
        <v>1.355656439244407E-2</v>
      </c>
      <c r="Q104">
        <v>1.27511865398697E-2</v>
      </c>
      <c r="R104">
        <v>6.1080032116135226E-3</v>
      </c>
      <c r="S104">
        <v>2.3114717019555978E-2</v>
      </c>
      <c r="T104">
        <v>7.734948771421303E-2</v>
      </c>
      <c r="U104">
        <v>6.5169932188023083E-2</v>
      </c>
      <c r="V104">
        <v>4.106288119329415</v>
      </c>
      <c r="W104">
        <v>0.4585754888424553</v>
      </c>
      <c r="X104">
        <v>1.022109579431859E-2</v>
      </c>
      <c r="Y104">
        <v>1.371090331676083E-3</v>
      </c>
      <c r="Z104">
        <v>0.20729843505516879</v>
      </c>
      <c r="AA104">
        <v>0.1615397759909715</v>
      </c>
      <c r="AB104">
        <v>5.0173689513765357E-2</v>
      </c>
      <c r="AC104">
        <v>0.1112221008964252</v>
      </c>
      <c r="AD104">
        <v>2.3103625562939021</v>
      </c>
      <c r="AE104">
        <v>5.8522449728919707E-2</v>
      </c>
      <c r="AF104">
        <v>0.17210911905210399</v>
      </c>
      <c r="AG104">
        <v>0.5467019930737369</v>
      </c>
      <c r="AH104">
        <v>9.7590066727275584</v>
      </c>
      <c r="AI104">
        <v>30.45804442986293</v>
      </c>
      <c r="AJ104">
        <v>1.22247806615341</v>
      </c>
      <c r="AK104">
        <v>0.96385962049700402</v>
      </c>
      <c r="AL104">
        <v>1.5120744328248259</v>
      </c>
      <c r="AM104">
        <v>8.7012460851688516E-5</v>
      </c>
      <c r="AN104">
        <v>2.770487471282173E-2</v>
      </c>
    </row>
    <row r="105" spans="1:40" x14ac:dyDescent="0.45">
      <c r="A105" s="1" t="s">
        <v>157</v>
      </c>
      <c r="B105">
        <v>0.13086822810547991</v>
      </c>
      <c r="C105">
        <v>1.327262925223068E-2</v>
      </c>
      <c r="D105">
        <v>4.5733703633146702E-3</v>
      </c>
      <c r="E105">
        <v>4.0834186566111067E-3</v>
      </c>
      <c r="F105">
        <v>0.97484716186083908</v>
      </c>
      <c r="G105">
        <v>6.4170164417993877E-2</v>
      </c>
      <c r="H105">
        <v>8.6191509096065183E-2</v>
      </c>
      <c r="I105">
        <v>6.2226273652952177E-2</v>
      </c>
      <c r="J105">
        <v>2.0100865194232379E-2</v>
      </c>
      <c r="K105">
        <v>2.1116882061461489E-2</v>
      </c>
      <c r="L105">
        <v>0.10728113075240139</v>
      </c>
      <c r="M105">
        <v>0.13993145783826649</v>
      </c>
      <c r="N105">
        <v>2.709858898698796E-2</v>
      </c>
      <c r="O105">
        <v>0.1339375274942772</v>
      </c>
      <c r="P105">
        <v>3.3862113934568373E-2</v>
      </c>
      <c r="Q105">
        <v>2.1790377675714689E-2</v>
      </c>
      <c r="R105">
        <v>1.9338065896748531E-2</v>
      </c>
      <c r="S105">
        <v>5.3861440316293398E-2</v>
      </c>
      <c r="T105">
        <v>3.7346719678941279E-2</v>
      </c>
      <c r="U105">
        <v>8.4299611703474803E-2</v>
      </c>
      <c r="V105">
        <v>0.12108479724355251</v>
      </c>
      <c r="W105">
        <v>0.6228363095817262</v>
      </c>
      <c r="X105">
        <v>4.4004099443154974E-3</v>
      </c>
      <c r="Y105">
        <v>2.7430576996584858E-3</v>
      </c>
      <c r="Z105">
        <v>8.2251299327659011E-2</v>
      </c>
      <c r="AA105">
        <v>0.15721431342103059</v>
      </c>
      <c r="AB105">
        <v>6.3778820158196928E-2</v>
      </c>
      <c r="AC105">
        <v>0.13073376615554139</v>
      </c>
      <c r="AD105">
        <v>0.13008608262606919</v>
      </c>
      <c r="AE105">
        <v>2.6033673169339321E-2</v>
      </c>
      <c r="AF105">
        <v>5.377863483483198E-2</v>
      </c>
      <c r="AG105">
        <v>0.3197222564505145</v>
      </c>
      <c r="AH105">
        <v>11.818757586556231</v>
      </c>
      <c r="AI105">
        <v>0.22247996500045261</v>
      </c>
      <c r="AJ105">
        <v>0.74177477268971515</v>
      </c>
      <c r="AK105">
        <v>0.41050766874693012</v>
      </c>
      <c r="AL105">
        <v>0.78634828241979116</v>
      </c>
      <c r="AM105">
        <v>5.5648950741410939E-5</v>
      </c>
      <c r="AN105">
        <v>7.1262872228552623E-3</v>
      </c>
    </row>
    <row r="106" spans="1:40" x14ac:dyDescent="0.45">
      <c r="A106" s="1" t="s">
        <v>158</v>
      </c>
      <c r="B106">
        <v>0.2739050473104091</v>
      </c>
      <c r="C106">
        <v>2.718962453042531E-2</v>
      </c>
      <c r="D106">
        <v>6.7206826624315284E-3</v>
      </c>
      <c r="E106">
        <v>1.018952540993473E-2</v>
      </c>
      <c r="F106">
        <v>8.6916987804829358</v>
      </c>
      <c r="G106">
        <v>0.22025632351075969</v>
      </c>
      <c r="H106">
        <v>0.55648406343178602</v>
      </c>
      <c r="I106">
        <v>0.40396042193721837</v>
      </c>
      <c r="J106">
        <v>4.5989845791044349E-2</v>
      </c>
      <c r="K106">
        <v>0.11420563710096319</v>
      </c>
      <c r="L106">
        <v>0.30821343689905689</v>
      </c>
      <c r="M106">
        <v>0.40678858481526192</v>
      </c>
      <c r="N106">
        <v>3.5949190003790141E-2</v>
      </c>
      <c r="O106">
        <v>1.1115520213301779</v>
      </c>
      <c r="P106">
        <v>5.1781781412520059E-2</v>
      </c>
      <c r="Q106">
        <v>3.3722645559393007E-2</v>
      </c>
      <c r="R106">
        <v>0.13870447728892299</v>
      </c>
      <c r="S106">
        <v>9.7578747400830071E-2</v>
      </c>
      <c r="T106">
        <v>0.23065878170676479</v>
      </c>
      <c r="U106">
        <v>0.21555310237747041</v>
      </c>
      <c r="V106">
        <v>0.39049772688580048</v>
      </c>
      <c r="W106">
        <v>1.8184552418152471</v>
      </c>
      <c r="X106">
        <v>2.0941468325838861E-2</v>
      </c>
      <c r="Y106">
        <v>5.431107673309116E-3</v>
      </c>
      <c r="Z106">
        <v>0.41910691279691997</v>
      </c>
      <c r="AA106">
        <v>0.76723523300083163</v>
      </c>
      <c r="AB106">
        <v>0.10546725898883209</v>
      </c>
      <c r="AC106">
        <v>0.36828802839976388</v>
      </c>
      <c r="AD106">
        <v>0.75465669234347044</v>
      </c>
      <c r="AE106">
        <v>0.1094209453414839</v>
      </c>
      <c r="AF106">
        <v>0.38542143042641802</v>
      </c>
      <c r="AG106">
        <v>1.4818104246145101</v>
      </c>
      <c r="AH106">
        <v>121.5009219787853</v>
      </c>
      <c r="AI106">
        <v>0.71603863996423212</v>
      </c>
      <c r="AJ106">
        <v>3.964069459061458</v>
      </c>
      <c r="AK106">
        <v>2.1515805546490099</v>
      </c>
      <c r="AL106">
        <v>2.6242226798828381</v>
      </c>
      <c r="AM106">
        <v>1.820495217211481E-4</v>
      </c>
      <c r="AN106">
        <v>5.7194246379305591E-2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3696.8192764883202</v>
      </c>
      <c r="C2">
        <v>114.74225081783381</v>
      </c>
      <c r="D2">
        <v>5.4998336505254146</v>
      </c>
      <c r="E2">
        <v>20.996344634892399</v>
      </c>
      <c r="F2">
        <v>71.874716595400741</v>
      </c>
      <c r="G2">
        <v>8.1890326284321464</v>
      </c>
      <c r="H2">
        <v>379.47628834199662</v>
      </c>
      <c r="I2">
        <v>241.52470660583441</v>
      </c>
      <c r="J2">
        <v>83.466650931044512</v>
      </c>
      <c r="K2">
        <v>1504.496909948886</v>
      </c>
      <c r="L2">
        <v>10959.37192543458</v>
      </c>
      <c r="M2">
        <v>113.6445398944342</v>
      </c>
      <c r="N2">
        <v>26.35329968796874</v>
      </c>
      <c r="O2">
        <v>15.226911985519759</v>
      </c>
      <c r="P2">
        <v>140.55937630581971</v>
      </c>
      <c r="Q2">
        <v>31.473783117529841</v>
      </c>
      <c r="R2">
        <v>51.9338793068383</v>
      </c>
      <c r="S2">
        <v>50.114577332583693</v>
      </c>
      <c r="T2">
        <v>135.60430427335919</v>
      </c>
      <c r="U2">
        <v>262.63770896120042</v>
      </c>
      <c r="V2">
        <v>1057.0306655581139</v>
      </c>
      <c r="W2">
        <v>9932.2396528326062</v>
      </c>
      <c r="X2">
        <v>17.665080616000711</v>
      </c>
      <c r="Y2">
        <v>5.142903361203599</v>
      </c>
      <c r="Z2">
        <v>288.46396162025212</v>
      </c>
      <c r="AA2">
        <v>169.61597370313939</v>
      </c>
      <c r="AB2">
        <v>203.3759131021686</v>
      </c>
      <c r="AC2">
        <v>417.38135812088029</v>
      </c>
      <c r="AD2">
        <v>456.58504728229133</v>
      </c>
      <c r="AE2">
        <v>107.2152003687646</v>
      </c>
      <c r="AF2">
        <v>335.13735690854742</v>
      </c>
      <c r="AG2">
        <v>1799.45062450654</v>
      </c>
      <c r="AH2">
        <v>1122.465012368732</v>
      </c>
      <c r="AI2">
        <v>477.70698475015348</v>
      </c>
      <c r="AJ2">
        <v>2580.232254871511</v>
      </c>
      <c r="AK2">
        <v>3030.1502318199118</v>
      </c>
      <c r="AL2">
        <v>5031.8552480786229</v>
      </c>
      <c r="AM2">
        <v>34.46536750179299</v>
      </c>
      <c r="AN2">
        <v>356.8301616715504</v>
      </c>
    </row>
    <row r="3" spans="1:40" x14ac:dyDescent="0.45">
      <c r="A3" s="1" t="s">
        <v>40</v>
      </c>
      <c r="B3">
        <v>266.64973863251407</v>
      </c>
      <c r="C3">
        <v>7.8565398885806426</v>
      </c>
      <c r="D3">
        <v>1.630558912128095</v>
      </c>
      <c r="E3">
        <v>1.716962655726354</v>
      </c>
      <c r="F3">
        <v>10.51231608584442</v>
      </c>
      <c r="G3">
        <v>8.1011076250725882</v>
      </c>
      <c r="H3">
        <v>2.5524780754972221</v>
      </c>
      <c r="I3">
        <v>1.5768209222070539</v>
      </c>
      <c r="J3">
        <v>2.6409766547977158</v>
      </c>
      <c r="K3">
        <v>0.83447287202504383</v>
      </c>
      <c r="L3">
        <v>4.9711647240203716</v>
      </c>
      <c r="M3">
        <v>10.01755274352309</v>
      </c>
      <c r="N3">
        <v>4.5070207141346916</v>
      </c>
      <c r="O3">
        <v>0.82893245123637149</v>
      </c>
      <c r="P3">
        <v>6.6791352197556124</v>
      </c>
      <c r="Q3">
        <v>1.0475949171817911</v>
      </c>
      <c r="R3">
        <v>1.521752684899196</v>
      </c>
      <c r="S3">
        <v>12.075401777590891</v>
      </c>
      <c r="T3">
        <v>1.908671717676824</v>
      </c>
      <c r="U3">
        <v>7.4953232694947536</v>
      </c>
      <c r="V3">
        <v>13.57111468503164</v>
      </c>
      <c r="W3">
        <v>29.960216813282841</v>
      </c>
      <c r="X3">
        <v>0.15930266057555389</v>
      </c>
      <c r="Y3">
        <v>0.25338013355387079</v>
      </c>
      <c r="Z3">
        <v>2.3878263250902618</v>
      </c>
      <c r="AA3">
        <v>8.0643911074889996</v>
      </c>
      <c r="AB3">
        <v>17.79357941715659</v>
      </c>
      <c r="AC3">
        <v>40.544261350955971</v>
      </c>
      <c r="AD3">
        <v>2.9554027977155282</v>
      </c>
      <c r="AE3">
        <v>2.794349248828933</v>
      </c>
      <c r="AF3">
        <v>1.7632001159813571</v>
      </c>
      <c r="AG3">
        <v>38.534218487318647</v>
      </c>
      <c r="AH3">
        <v>19.07950533619934</v>
      </c>
      <c r="AI3">
        <v>4.1813435516345683</v>
      </c>
      <c r="AJ3">
        <v>29.537407720352629</v>
      </c>
      <c r="AK3">
        <v>11.688297842368771</v>
      </c>
      <c r="AL3">
        <v>50.002184505146687</v>
      </c>
      <c r="AM3">
        <v>0.58541003674987568</v>
      </c>
      <c r="AN3">
        <v>1.4129536189202649</v>
      </c>
    </row>
    <row r="4" spans="1:40" x14ac:dyDescent="0.45">
      <c r="A4" s="1" t="s">
        <v>41</v>
      </c>
      <c r="B4">
        <v>140.24459728688021</v>
      </c>
      <c r="C4">
        <v>10.82450581904507</v>
      </c>
      <c r="D4">
        <v>2.163409764833407</v>
      </c>
      <c r="E4">
        <v>1.61092272587504</v>
      </c>
      <c r="F4">
        <v>24.116989739446051</v>
      </c>
      <c r="G4">
        <v>4.5634107082468436</v>
      </c>
      <c r="H4">
        <v>22.779921222817489</v>
      </c>
      <c r="I4">
        <v>14.1043023557165</v>
      </c>
      <c r="J4">
        <v>9.4736306146172602</v>
      </c>
      <c r="K4">
        <v>21.271761267963811</v>
      </c>
      <c r="L4">
        <v>1032.7167049997529</v>
      </c>
      <c r="M4">
        <v>40.393922706244339</v>
      </c>
      <c r="N4">
        <v>9.0341781231013396</v>
      </c>
      <c r="O4">
        <v>3.982013855918126</v>
      </c>
      <c r="P4">
        <v>16.668361691103801</v>
      </c>
      <c r="Q4">
        <v>5.5759880504702171</v>
      </c>
      <c r="R4">
        <v>4.9552825065386292</v>
      </c>
      <c r="S4">
        <v>28.27420720647196</v>
      </c>
      <c r="T4">
        <v>9.2998902772322172</v>
      </c>
      <c r="U4">
        <v>49.857934908218979</v>
      </c>
      <c r="V4">
        <v>341.27125426682937</v>
      </c>
      <c r="W4">
        <v>396.58396627674313</v>
      </c>
      <c r="X4">
        <v>2.230026392956487</v>
      </c>
      <c r="Y4">
        <v>1.072837651239233</v>
      </c>
      <c r="Z4">
        <v>32.886933588268612</v>
      </c>
      <c r="AA4">
        <v>33.301643172417442</v>
      </c>
      <c r="AB4">
        <v>24.696464453542131</v>
      </c>
      <c r="AC4">
        <v>29.207790659799731</v>
      </c>
      <c r="AD4">
        <v>32.964876648376261</v>
      </c>
      <c r="AE4">
        <v>12.8577797032634</v>
      </c>
      <c r="AF4">
        <v>18.036645847141141</v>
      </c>
      <c r="AG4">
        <v>176.26872118575159</v>
      </c>
      <c r="AH4">
        <v>119.8131901805959</v>
      </c>
      <c r="AI4">
        <v>31.91839690454653</v>
      </c>
      <c r="AJ4">
        <v>180.35186591464131</v>
      </c>
      <c r="AK4">
        <v>95.61399112871203</v>
      </c>
      <c r="AL4">
        <v>406.9580195105035</v>
      </c>
      <c r="AM4">
        <v>2.447072576027022</v>
      </c>
      <c r="AN4">
        <v>14.87868043292448</v>
      </c>
    </row>
    <row r="5" spans="1:40" x14ac:dyDescent="0.45">
      <c r="A5" s="1" t="s">
        <v>42</v>
      </c>
      <c r="B5">
        <v>215.75816701090741</v>
      </c>
      <c r="C5">
        <v>11.145608694881989</v>
      </c>
      <c r="D5">
        <v>0.96458694833804726</v>
      </c>
      <c r="E5">
        <v>1.2914013345262281</v>
      </c>
      <c r="F5">
        <v>160.29394987613421</v>
      </c>
      <c r="G5">
        <v>76.636441899773644</v>
      </c>
      <c r="H5">
        <v>10.56293340442582</v>
      </c>
      <c r="I5">
        <v>6.0129731662416539</v>
      </c>
      <c r="J5">
        <v>7.3081236836014956</v>
      </c>
      <c r="K5">
        <v>2.663525381789507</v>
      </c>
      <c r="L5">
        <v>18.32332671037058</v>
      </c>
      <c r="M5">
        <v>111.1769412959565</v>
      </c>
      <c r="N5">
        <v>76.964052213343507</v>
      </c>
      <c r="O5">
        <v>5.6788910942467226</v>
      </c>
      <c r="P5">
        <v>44.684857074900947</v>
      </c>
      <c r="Q5">
        <v>8.7091651476207694</v>
      </c>
      <c r="R5">
        <v>4.9744497087439461</v>
      </c>
      <c r="S5">
        <v>35.512984071805271</v>
      </c>
      <c r="T5">
        <v>5.4918911577298992</v>
      </c>
      <c r="U5">
        <v>70.967860714358011</v>
      </c>
      <c r="V5">
        <v>52.953926983510918</v>
      </c>
      <c r="W5">
        <v>183.34095047646679</v>
      </c>
      <c r="X5">
        <v>1.1763204482429701</v>
      </c>
      <c r="Y5">
        <v>0.99433287040318896</v>
      </c>
      <c r="Z5">
        <v>14.594397971589331</v>
      </c>
      <c r="AA5">
        <v>30.402672366624149</v>
      </c>
      <c r="AB5">
        <v>38.335723162122719</v>
      </c>
      <c r="AC5">
        <v>59.191655359364667</v>
      </c>
      <c r="AD5">
        <v>10.39627385880747</v>
      </c>
      <c r="AE5">
        <v>8.9737179298160701</v>
      </c>
      <c r="AF5">
        <v>5.961619966586678</v>
      </c>
      <c r="AG5">
        <v>186.69777740972569</v>
      </c>
      <c r="AH5">
        <v>79.778804701608919</v>
      </c>
      <c r="AI5">
        <v>12.290976540525611</v>
      </c>
      <c r="AJ5">
        <v>112.70360216443309</v>
      </c>
      <c r="AK5">
        <v>50.203118660114029</v>
      </c>
      <c r="AL5">
        <v>262.29140923105848</v>
      </c>
      <c r="AM5">
        <v>0.4200881711346533</v>
      </c>
      <c r="AN5">
        <v>2.5017098890317828</v>
      </c>
    </row>
    <row r="6" spans="1:40" x14ac:dyDescent="0.45">
      <c r="A6" s="1" t="s">
        <v>43</v>
      </c>
      <c r="B6">
        <v>214.71784958930419</v>
      </c>
      <c r="C6">
        <v>17.930254098216341</v>
      </c>
      <c r="D6">
        <v>3.0566824584778458</v>
      </c>
      <c r="E6">
        <v>2.0257448281717849</v>
      </c>
      <c r="F6">
        <v>826.11505881465462</v>
      </c>
      <c r="G6">
        <v>224.3451186468948</v>
      </c>
      <c r="H6">
        <v>44.294119802201642</v>
      </c>
      <c r="I6">
        <v>25.42451124477418</v>
      </c>
      <c r="J6">
        <v>39.455119298313633</v>
      </c>
      <c r="K6">
        <v>11.487717629208531</v>
      </c>
      <c r="L6">
        <v>89.850593892544069</v>
      </c>
      <c r="M6">
        <v>648.30395815897941</v>
      </c>
      <c r="N6">
        <v>213.42604538852549</v>
      </c>
      <c r="O6">
        <v>37.272081507831118</v>
      </c>
      <c r="P6">
        <v>169.20488670663681</v>
      </c>
      <c r="Q6">
        <v>46.923608247457921</v>
      </c>
      <c r="R6">
        <v>23.055036961381781</v>
      </c>
      <c r="S6">
        <v>218.11340228878211</v>
      </c>
      <c r="T6">
        <v>24.30687901701608</v>
      </c>
      <c r="U6">
        <v>141.96884535047761</v>
      </c>
      <c r="V6">
        <v>155.55034761064559</v>
      </c>
      <c r="W6">
        <v>540.67004533497243</v>
      </c>
      <c r="X6">
        <v>3.744867456047984</v>
      </c>
      <c r="Y6">
        <v>19.361657065779429</v>
      </c>
      <c r="Z6">
        <v>55.120486969928862</v>
      </c>
      <c r="AA6">
        <v>491.17202907309809</v>
      </c>
      <c r="AB6">
        <v>86.772354438088954</v>
      </c>
      <c r="AC6">
        <v>253.5892235135515</v>
      </c>
      <c r="AD6">
        <v>40.566411042664413</v>
      </c>
      <c r="AE6">
        <v>50.736296798324553</v>
      </c>
      <c r="AF6">
        <v>28.694671871444449</v>
      </c>
      <c r="AG6">
        <v>249.56325796988779</v>
      </c>
      <c r="AH6">
        <v>370.84854644691552</v>
      </c>
      <c r="AI6">
        <v>51.772157514087333</v>
      </c>
      <c r="AJ6">
        <v>474.92605654286098</v>
      </c>
      <c r="AK6">
        <v>214.4895393771134</v>
      </c>
      <c r="AL6">
        <v>1757.041664511439</v>
      </c>
      <c r="AM6">
        <v>1.5057726269456</v>
      </c>
      <c r="AN6">
        <v>8.8324090792582428</v>
      </c>
    </row>
    <row r="7" spans="1:40" x14ac:dyDescent="0.45">
      <c r="A7" s="1" t="s">
        <v>44</v>
      </c>
      <c r="B7">
        <v>164.1660447255199</v>
      </c>
      <c r="C7">
        <v>14.35764738968463</v>
      </c>
      <c r="D7">
        <v>22.655636148397679</v>
      </c>
      <c r="E7">
        <v>0.35588204022345471</v>
      </c>
      <c r="F7">
        <v>11.43075809904964</v>
      </c>
      <c r="G7">
        <v>2.220153296819384</v>
      </c>
      <c r="H7">
        <v>3.1857128356615538</v>
      </c>
      <c r="I7">
        <v>1.9649927380139349</v>
      </c>
      <c r="J7">
        <v>3.746565430067947</v>
      </c>
      <c r="K7">
        <v>1.090452544213544</v>
      </c>
      <c r="L7">
        <v>52.447285516965707</v>
      </c>
      <c r="M7">
        <v>9.5227509752078703</v>
      </c>
      <c r="N7">
        <v>6.8899996618634134</v>
      </c>
      <c r="O7">
        <v>0.8601023439866563</v>
      </c>
      <c r="P7">
        <v>9.6279414953793463</v>
      </c>
      <c r="Q7">
        <v>1.3083334684436141</v>
      </c>
      <c r="R7">
        <v>2.133044133454769</v>
      </c>
      <c r="S7">
        <v>15.03146037668799</v>
      </c>
      <c r="T7">
        <v>2.7167173980094321</v>
      </c>
      <c r="U7">
        <v>14.8613491381006</v>
      </c>
      <c r="V7">
        <v>10.07254570692273</v>
      </c>
      <c r="W7">
        <v>16.815309790221271</v>
      </c>
      <c r="X7">
        <v>0.23778758818622231</v>
      </c>
      <c r="Y7">
        <v>0.22216515432093581</v>
      </c>
      <c r="Z7">
        <v>3.618032957652809</v>
      </c>
      <c r="AA7">
        <v>7.8541774371725328</v>
      </c>
      <c r="AB7">
        <v>14.97024442763078</v>
      </c>
      <c r="AC7">
        <v>29.303505201437531</v>
      </c>
      <c r="AD7">
        <v>5.2424768368136592</v>
      </c>
      <c r="AE7">
        <v>4.1680820685477897</v>
      </c>
      <c r="AF7">
        <v>2.86289730849562</v>
      </c>
      <c r="AG7">
        <v>174.05739417154831</v>
      </c>
      <c r="AH7">
        <v>25.740639699628218</v>
      </c>
      <c r="AI7">
        <v>6.2976738190746584</v>
      </c>
      <c r="AJ7">
        <v>41.127969928570387</v>
      </c>
      <c r="AK7">
        <v>16.48211311153073</v>
      </c>
      <c r="AL7">
        <v>59.592129630322383</v>
      </c>
      <c r="AM7">
        <v>0.30979220461597051</v>
      </c>
      <c r="AN7">
        <v>1.4467780775623369</v>
      </c>
    </row>
    <row r="8" spans="1:40" x14ac:dyDescent="0.45">
      <c r="A8" s="1" t="s">
        <v>45</v>
      </c>
      <c r="B8">
        <v>212.54137503434541</v>
      </c>
      <c r="C8">
        <v>16.384866119598239</v>
      </c>
      <c r="D8">
        <v>5.7947971866886991</v>
      </c>
      <c r="E8">
        <v>2.0288600617667858</v>
      </c>
      <c r="F8">
        <v>42.515908693520267</v>
      </c>
      <c r="G8">
        <v>7.9853833813407977</v>
      </c>
      <c r="H8">
        <v>45.191398870670909</v>
      </c>
      <c r="I8">
        <v>28.109028316418271</v>
      </c>
      <c r="J8">
        <v>19.18009990394691</v>
      </c>
      <c r="K8">
        <v>28.361089853006021</v>
      </c>
      <c r="L8">
        <v>1062.8221667539881</v>
      </c>
      <c r="M8">
        <v>100.7796405821897</v>
      </c>
      <c r="N8">
        <v>18.252510563476921</v>
      </c>
      <c r="O8">
        <v>9.4114190718458222</v>
      </c>
      <c r="P8">
        <v>30.985725143325851</v>
      </c>
      <c r="Q8">
        <v>10.53256408931507</v>
      </c>
      <c r="R8">
        <v>11.17732731531364</v>
      </c>
      <c r="S8">
        <v>84.316482627364167</v>
      </c>
      <c r="T8">
        <v>18.085389328428828</v>
      </c>
      <c r="U8">
        <v>71.050712213486904</v>
      </c>
      <c r="V8">
        <v>128.60212641494789</v>
      </c>
      <c r="W8">
        <v>996.30942747349684</v>
      </c>
      <c r="X8">
        <v>3.4638306655880311</v>
      </c>
      <c r="Y8">
        <v>2.8024331496048291</v>
      </c>
      <c r="Z8">
        <v>50.668942693433507</v>
      </c>
      <c r="AA8">
        <v>83.95375815239521</v>
      </c>
      <c r="AB8">
        <v>62.641628348487018</v>
      </c>
      <c r="AC8">
        <v>72.316274269296329</v>
      </c>
      <c r="AD8">
        <v>48.30459385353921</v>
      </c>
      <c r="AE8">
        <v>24.057601747109508</v>
      </c>
      <c r="AF8">
        <v>24.46265676390232</v>
      </c>
      <c r="AG8">
        <v>222.21673713028849</v>
      </c>
      <c r="AH8">
        <v>230.3029761303959</v>
      </c>
      <c r="AI8">
        <v>58.748300656208173</v>
      </c>
      <c r="AJ8">
        <v>357.03173788319441</v>
      </c>
      <c r="AK8">
        <v>175.21309133271441</v>
      </c>
      <c r="AL8">
        <v>661.07349936406342</v>
      </c>
      <c r="AM8">
        <v>5.5204511376386636</v>
      </c>
      <c r="AN8">
        <v>9.2814392750932306</v>
      </c>
    </row>
    <row r="9" spans="1:40" x14ac:dyDescent="0.45">
      <c r="A9" s="1" t="s">
        <v>46</v>
      </c>
      <c r="B9">
        <v>12.21326441431925</v>
      </c>
      <c r="C9">
        <v>0.9245438787932132</v>
      </c>
      <c r="D9">
        <v>0.2630133686447978</v>
      </c>
      <c r="E9">
        <v>0.18006573020691141</v>
      </c>
      <c r="F9">
        <v>7.3538858831728842</v>
      </c>
      <c r="G9">
        <v>1.7726762217153651</v>
      </c>
      <c r="H9">
        <v>4.1202025621815528</v>
      </c>
      <c r="I9">
        <v>2.3720737075835898</v>
      </c>
      <c r="J9">
        <v>2.4700003987315822</v>
      </c>
      <c r="K9">
        <v>1.5235644538187061</v>
      </c>
      <c r="L9">
        <v>10.61965447538552</v>
      </c>
      <c r="M9">
        <v>12.21884554911421</v>
      </c>
      <c r="N9">
        <v>2.7507282282120968</v>
      </c>
      <c r="O9">
        <v>1.9999977417753529</v>
      </c>
      <c r="P9">
        <v>6.1176759223239596</v>
      </c>
      <c r="Q9">
        <v>2.1028430448847568</v>
      </c>
      <c r="R9">
        <v>1.473050956538581</v>
      </c>
      <c r="S9">
        <v>13.66441373595837</v>
      </c>
      <c r="T9">
        <v>2.3344634214387008</v>
      </c>
      <c r="U9">
        <v>28.664673748829859</v>
      </c>
      <c r="V9">
        <v>19.550244868231399</v>
      </c>
      <c r="W9">
        <v>236.17437804835021</v>
      </c>
      <c r="X9">
        <v>0.37552328255889528</v>
      </c>
      <c r="Y9">
        <v>1.3699043074836059</v>
      </c>
      <c r="Z9">
        <v>5.8411433620952566</v>
      </c>
      <c r="AA9">
        <v>34.691818694687157</v>
      </c>
      <c r="AB9">
        <v>13.291131415526671</v>
      </c>
      <c r="AC9">
        <v>7.7520677051687414</v>
      </c>
      <c r="AD9">
        <v>3.894383417964467</v>
      </c>
      <c r="AE9">
        <v>2.712194297699134</v>
      </c>
      <c r="AF9">
        <v>2.2425658076228361</v>
      </c>
      <c r="AG9">
        <v>12.26388009254817</v>
      </c>
      <c r="AH9">
        <v>22.536038180615151</v>
      </c>
      <c r="AI9">
        <v>5.8103681683982691</v>
      </c>
      <c r="AJ9">
        <v>45.724160425861662</v>
      </c>
      <c r="AK9">
        <v>20.534088463827771</v>
      </c>
      <c r="AL9">
        <v>113.9238981557417</v>
      </c>
      <c r="AM9">
        <v>0.39303811497207708</v>
      </c>
      <c r="AN9">
        <v>1.084715092515619</v>
      </c>
    </row>
    <row r="10" spans="1:40" x14ac:dyDescent="0.45">
      <c r="A10" s="1" t="s">
        <v>47</v>
      </c>
      <c r="B10">
        <v>1383.664682249366</v>
      </c>
      <c r="C10">
        <v>95.95269898429008</v>
      </c>
      <c r="D10">
        <v>43.332808414234492</v>
      </c>
      <c r="E10">
        <v>7.0560478479524846</v>
      </c>
      <c r="F10">
        <v>99.599826927707156</v>
      </c>
      <c r="G10">
        <v>32.92455077591481</v>
      </c>
      <c r="H10">
        <v>55.535697634962453</v>
      </c>
      <c r="I10">
        <v>33.855770558575003</v>
      </c>
      <c r="J10">
        <v>25.748605718751541</v>
      </c>
      <c r="K10">
        <v>17.746672714938349</v>
      </c>
      <c r="L10">
        <v>153.5705582762339</v>
      </c>
      <c r="M10">
        <v>127.0735790968353</v>
      </c>
      <c r="N10">
        <v>51.640637302622302</v>
      </c>
      <c r="O10">
        <v>17.162807680941171</v>
      </c>
      <c r="P10">
        <v>126.6483059393811</v>
      </c>
      <c r="Q10">
        <v>20.687104200419629</v>
      </c>
      <c r="R10">
        <v>12.237412404130049</v>
      </c>
      <c r="S10">
        <v>66.018281539725137</v>
      </c>
      <c r="T10">
        <v>18.362739673258929</v>
      </c>
      <c r="U10">
        <v>332.59012148617961</v>
      </c>
      <c r="V10">
        <v>448.26769394905187</v>
      </c>
      <c r="W10">
        <v>1798.1796728892859</v>
      </c>
      <c r="X10">
        <v>5.2910645253871644</v>
      </c>
      <c r="Y10">
        <v>5.4421381398971</v>
      </c>
      <c r="Z10">
        <v>73.931768665601567</v>
      </c>
      <c r="AA10">
        <v>146.6510152889357</v>
      </c>
      <c r="AB10">
        <v>159.81518143205469</v>
      </c>
      <c r="AC10">
        <v>189.34966657820689</v>
      </c>
      <c r="AD10">
        <v>67.144308198192874</v>
      </c>
      <c r="AE10">
        <v>36.688035211446262</v>
      </c>
      <c r="AF10">
        <v>31.470008104197291</v>
      </c>
      <c r="AG10">
        <v>670.69358695876201</v>
      </c>
      <c r="AH10">
        <v>302.44478084439288</v>
      </c>
      <c r="AI10">
        <v>64.659392516269619</v>
      </c>
      <c r="AJ10">
        <v>421.75118024083889</v>
      </c>
      <c r="AK10">
        <v>210.22846223481119</v>
      </c>
      <c r="AL10">
        <v>1107.417173086061</v>
      </c>
      <c r="AM10">
        <v>2.7448740416793398</v>
      </c>
      <c r="AN10">
        <v>15.30063967092609</v>
      </c>
    </row>
    <row r="11" spans="1:40" x14ac:dyDescent="0.45">
      <c r="A11" s="1" t="s">
        <v>48</v>
      </c>
      <c r="B11">
        <v>137.68599786180931</v>
      </c>
      <c r="C11">
        <v>12.56206215363</v>
      </c>
      <c r="D11">
        <v>2.118324706162094</v>
      </c>
      <c r="E11">
        <v>0.76082783777197649</v>
      </c>
      <c r="F11">
        <v>18.77021095691849</v>
      </c>
      <c r="G11">
        <v>1.6920250932276071</v>
      </c>
      <c r="H11">
        <v>11.91427014627299</v>
      </c>
      <c r="I11">
        <v>7.3345174105793616</v>
      </c>
      <c r="J11">
        <v>5.3074608270475476</v>
      </c>
      <c r="K11">
        <v>7.8284695669994377</v>
      </c>
      <c r="L11">
        <v>83.428921354629637</v>
      </c>
      <c r="M11">
        <v>38.927353546049353</v>
      </c>
      <c r="N11">
        <v>5.3779649123858624</v>
      </c>
      <c r="O11">
        <v>3.059137249090091</v>
      </c>
      <c r="P11">
        <v>7.7011842831229416</v>
      </c>
      <c r="Q11">
        <v>3.7984131375243488</v>
      </c>
      <c r="R11">
        <v>2.666115061270601</v>
      </c>
      <c r="S11">
        <v>20.6396044492591</v>
      </c>
      <c r="T11">
        <v>4.9559411324278004</v>
      </c>
      <c r="U11">
        <v>30.05486692669546</v>
      </c>
      <c r="V11">
        <v>227.0774663861788</v>
      </c>
      <c r="W11">
        <v>252.70815920210961</v>
      </c>
      <c r="X11">
        <v>1.059353964949916</v>
      </c>
      <c r="Y11">
        <v>0.95209437532100605</v>
      </c>
      <c r="Z11">
        <v>15.565621573955189</v>
      </c>
      <c r="AA11">
        <v>27.207976410922711</v>
      </c>
      <c r="AB11">
        <v>18.040508099343711</v>
      </c>
      <c r="AC11">
        <v>24.915232368628821</v>
      </c>
      <c r="AD11">
        <v>16.378490732315012</v>
      </c>
      <c r="AE11">
        <v>7.5877604279779991</v>
      </c>
      <c r="AF11">
        <v>7.4318345486417154</v>
      </c>
      <c r="AG11">
        <v>92.158060041276329</v>
      </c>
      <c r="AH11">
        <v>66.117308810772883</v>
      </c>
      <c r="AI11">
        <v>16.306149710003481</v>
      </c>
      <c r="AJ11">
        <v>97.276224953761584</v>
      </c>
      <c r="AK11">
        <v>49.668403059273061</v>
      </c>
      <c r="AL11">
        <v>585.80121859666247</v>
      </c>
      <c r="AM11">
        <v>0.94199869804869718</v>
      </c>
      <c r="AN11">
        <v>21.868126720108531</v>
      </c>
    </row>
    <row r="12" spans="1:40" x14ac:dyDescent="0.45">
      <c r="A12" s="1" t="s">
        <v>49</v>
      </c>
      <c r="B12">
        <v>175.49961593715429</v>
      </c>
      <c r="C12">
        <v>15.29869968962641</v>
      </c>
      <c r="D12">
        <v>10.40290711961998</v>
      </c>
      <c r="E12">
        <v>0.79793055291065507</v>
      </c>
      <c r="F12">
        <v>65.563300382639426</v>
      </c>
      <c r="G12">
        <v>7.4148094449444937</v>
      </c>
      <c r="H12">
        <v>16.838688192161619</v>
      </c>
      <c r="I12">
        <v>10.06777653119828</v>
      </c>
      <c r="J12">
        <v>8.3987224354941041</v>
      </c>
      <c r="K12">
        <v>6.0783280310772181</v>
      </c>
      <c r="L12">
        <v>86.486030018341381</v>
      </c>
      <c r="M12">
        <v>46.423988476675689</v>
      </c>
      <c r="N12">
        <v>25.16589867465596</v>
      </c>
      <c r="O12">
        <v>6.226561566836601</v>
      </c>
      <c r="P12">
        <v>27.363028632685499</v>
      </c>
      <c r="Q12">
        <v>7.4051495256427762</v>
      </c>
      <c r="R12">
        <v>5.9488841605711968</v>
      </c>
      <c r="S12">
        <v>32.218062691273289</v>
      </c>
      <c r="T12">
        <v>6.8087534824593563</v>
      </c>
      <c r="U12">
        <v>50.086274790233148</v>
      </c>
      <c r="V12">
        <v>64.664167250817826</v>
      </c>
      <c r="W12">
        <v>379.69828737617598</v>
      </c>
      <c r="X12">
        <v>1.3848400957270841</v>
      </c>
      <c r="Y12">
        <v>2.5620086588820201</v>
      </c>
      <c r="Z12">
        <v>19.626756619604318</v>
      </c>
      <c r="AA12">
        <v>67.489039025476586</v>
      </c>
      <c r="AB12">
        <v>38.24286314822043</v>
      </c>
      <c r="AC12">
        <v>36.170541195297368</v>
      </c>
      <c r="AD12">
        <v>16.608303413158641</v>
      </c>
      <c r="AE12">
        <v>9.8925590695053067</v>
      </c>
      <c r="AF12">
        <v>8.6240999446324835</v>
      </c>
      <c r="AG12">
        <v>253.89445130441001</v>
      </c>
      <c r="AH12">
        <v>90.370527194964936</v>
      </c>
      <c r="AI12">
        <v>18.48969779749984</v>
      </c>
      <c r="AJ12">
        <v>159.29226095132401</v>
      </c>
      <c r="AK12">
        <v>69.05956369134006</v>
      </c>
      <c r="AL12">
        <v>341.28224022894801</v>
      </c>
      <c r="AM12">
        <v>3.9025325471751389</v>
      </c>
      <c r="AN12">
        <v>4.6968793412474357</v>
      </c>
    </row>
    <row r="13" spans="1:40" x14ac:dyDescent="0.45">
      <c r="A13" s="1" t="s">
        <v>50</v>
      </c>
      <c r="B13">
        <v>808.60080683412809</v>
      </c>
      <c r="C13">
        <v>48.99718809961179</v>
      </c>
      <c r="D13">
        <v>18.97948849839662</v>
      </c>
      <c r="E13">
        <v>2.7329271418755332</v>
      </c>
      <c r="F13">
        <v>49.71407732463318</v>
      </c>
      <c r="G13">
        <v>12.06031158883472</v>
      </c>
      <c r="H13">
        <v>51.573297423619827</v>
      </c>
      <c r="I13">
        <v>33.138944786459838</v>
      </c>
      <c r="J13">
        <v>14.46445611148131</v>
      </c>
      <c r="K13">
        <v>11.65185980750994</v>
      </c>
      <c r="L13">
        <v>60.867778971415987</v>
      </c>
      <c r="M13">
        <v>196.1056611747631</v>
      </c>
      <c r="N13">
        <v>29.5362598848325</v>
      </c>
      <c r="O13">
        <v>6.500815816266166</v>
      </c>
      <c r="P13">
        <v>97.030460901199405</v>
      </c>
      <c r="Q13">
        <v>18.277054965853711</v>
      </c>
      <c r="R13">
        <v>10.9103415043295</v>
      </c>
      <c r="S13">
        <v>55.023381883843562</v>
      </c>
      <c r="T13">
        <v>15.708874578240611</v>
      </c>
      <c r="U13">
        <v>70.830462844091343</v>
      </c>
      <c r="V13">
        <v>188.25283082944861</v>
      </c>
      <c r="W13">
        <v>1099.8161873574049</v>
      </c>
      <c r="X13">
        <v>4.4087618085542104</v>
      </c>
      <c r="Y13">
        <v>3.151511819695759</v>
      </c>
      <c r="Z13">
        <v>62.832658524447858</v>
      </c>
      <c r="AA13">
        <v>84.450220609430005</v>
      </c>
      <c r="AB13">
        <v>58.674962047818283</v>
      </c>
      <c r="AC13">
        <v>158.4669573798073</v>
      </c>
      <c r="AD13">
        <v>47.865604148268119</v>
      </c>
      <c r="AE13">
        <v>21.922905379038731</v>
      </c>
      <c r="AF13">
        <v>22.016751218375529</v>
      </c>
      <c r="AG13">
        <v>514.666555273261</v>
      </c>
      <c r="AH13">
        <v>231.29705652929721</v>
      </c>
      <c r="AI13">
        <v>58.050781427879443</v>
      </c>
      <c r="AJ13">
        <v>315.44285771337758</v>
      </c>
      <c r="AK13">
        <v>162.48729127173829</v>
      </c>
      <c r="AL13">
        <v>570.07096161947709</v>
      </c>
      <c r="AM13">
        <v>1.74199927365728</v>
      </c>
      <c r="AN13">
        <v>8.8722744610868105</v>
      </c>
    </row>
    <row r="14" spans="1:40" x14ac:dyDescent="0.45">
      <c r="A14" s="1" t="s">
        <v>51</v>
      </c>
      <c r="B14">
        <v>541.69032306071028</v>
      </c>
      <c r="C14">
        <v>16.412146152387969</v>
      </c>
      <c r="D14">
        <v>7.3074650188657317</v>
      </c>
      <c r="E14">
        <v>2.028891491749178</v>
      </c>
      <c r="F14">
        <v>14.252045593963469</v>
      </c>
      <c r="G14">
        <v>3.2719730292061411</v>
      </c>
      <c r="H14">
        <v>9.649567340741962</v>
      </c>
      <c r="I14">
        <v>6.0026580661395421</v>
      </c>
      <c r="J14">
        <v>3.3757737300723289</v>
      </c>
      <c r="K14">
        <v>3.866256348428871</v>
      </c>
      <c r="L14">
        <v>95.031322982110837</v>
      </c>
      <c r="M14">
        <v>15.77666469786389</v>
      </c>
      <c r="N14">
        <v>5.7744996483390176</v>
      </c>
      <c r="O14">
        <v>1.797900834651379</v>
      </c>
      <c r="P14">
        <v>5.2852350133699346</v>
      </c>
      <c r="Q14">
        <v>2.0415127222548581</v>
      </c>
      <c r="R14">
        <v>2.1258142722198672</v>
      </c>
      <c r="S14">
        <v>14.23653555739037</v>
      </c>
      <c r="T14">
        <v>3.7929870451370071</v>
      </c>
      <c r="U14">
        <v>14.798095390204489</v>
      </c>
      <c r="V14">
        <v>61.794067945282059</v>
      </c>
      <c r="W14">
        <v>197.30419127631961</v>
      </c>
      <c r="X14">
        <v>0.97543316973146754</v>
      </c>
      <c r="Y14">
        <v>0.67627588783069315</v>
      </c>
      <c r="Z14">
        <v>12.091783359387501</v>
      </c>
      <c r="AA14">
        <v>19.139619668180639</v>
      </c>
      <c r="AB14">
        <v>35.390476634783226</v>
      </c>
      <c r="AC14">
        <v>75.882073171102462</v>
      </c>
      <c r="AD14">
        <v>10.14110875499367</v>
      </c>
      <c r="AE14">
        <v>4.2904816755310824</v>
      </c>
      <c r="AF14">
        <v>5.0235929952613567</v>
      </c>
      <c r="AG14">
        <v>229.96942040655711</v>
      </c>
      <c r="AH14">
        <v>52.530471490851269</v>
      </c>
      <c r="AI14">
        <v>11.004106807684201</v>
      </c>
      <c r="AJ14">
        <v>73.473081227703659</v>
      </c>
      <c r="AK14">
        <v>35.086573421704223</v>
      </c>
      <c r="AL14">
        <v>124.6806522724104</v>
      </c>
      <c r="AM14">
        <v>0.72329811076608985</v>
      </c>
      <c r="AN14">
        <v>2.8163727809603341</v>
      </c>
    </row>
    <row r="15" spans="1:40" x14ac:dyDescent="0.45">
      <c r="A15" s="1" t="s">
        <v>52</v>
      </c>
      <c r="B15">
        <v>612.98700466724677</v>
      </c>
      <c r="C15">
        <v>22.430636765129709</v>
      </c>
      <c r="D15">
        <v>3.4142370446331478</v>
      </c>
      <c r="E15">
        <v>4.8171314921612449</v>
      </c>
      <c r="F15">
        <v>114.2308092767295</v>
      </c>
      <c r="G15">
        <v>24.84012079965273</v>
      </c>
      <c r="H15">
        <v>16.417511692879511</v>
      </c>
      <c r="I15">
        <v>10.14324728641046</v>
      </c>
      <c r="J15">
        <v>8.9164624143125284</v>
      </c>
      <c r="K15">
        <v>5.7447513819553526</v>
      </c>
      <c r="L15">
        <v>106.0934561480627</v>
      </c>
      <c r="M15">
        <v>96.899305127192235</v>
      </c>
      <c r="N15">
        <v>53.400091813851184</v>
      </c>
      <c r="O15">
        <v>4.4196241404725214</v>
      </c>
      <c r="P15">
        <v>18.396557252373061</v>
      </c>
      <c r="Q15">
        <v>7.1848723706199031</v>
      </c>
      <c r="R15">
        <v>6.5807308033439007</v>
      </c>
      <c r="S15">
        <v>42.01610614350588</v>
      </c>
      <c r="T15">
        <v>8.4981348971274411</v>
      </c>
      <c r="U15">
        <v>32.336802666068543</v>
      </c>
      <c r="V15">
        <v>121.17575399418349</v>
      </c>
      <c r="W15">
        <v>247.8413546775426</v>
      </c>
      <c r="X15">
        <v>1.7079061184823869</v>
      </c>
      <c r="Y15">
        <v>2.268230875445052</v>
      </c>
      <c r="Z15">
        <v>21.557595105710089</v>
      </c>
      <c r="AA15">
        <v>60.678110956176461</v>
      </c>
      <c r="AB15">
        <v>52.591562055923212</v>
      </c>
      <c r="AC15">
        <v>117.35872166366519</v>
      </c>
      <c r="AD15">
        <v>16.04585552813035</v>
      </c>
      <c r="AE15">
        <v>11.28555867901836</v>
      </c>
      <c r="AF15">
        <v>9.3078675511409532</v>
      </c>
      <c r="AG15">
        <v>173.03204595887939</v>
      </c>
      <c r="AH15">
        <v>94.744458106963179</v>
      </c>
      <c r="AI15">
        <v>22.683132916365519</v>
      </c>
      <c r="AJ15">
        <v>155.14637604939381</v>
      </c>
      <c r="AK15">
        <v>70.630496742392339</v>
      </c>
      <c r="AL15">
        <v>290.46353941562762</v>
      </c>
      <c r="AM15">
        <v>0.72962642672734801</v>
      </c>
      <c r="AN15">
        <v>7.8716973336182949</v>
      </c>
    </row>
    <row r="16" spans="1:40" x14ac:dyDescent="0.45">
      <c r="A16" s="1" t="s">
        <v>53</v>
      </c>
      <c r="B16">
        <v>365.89715472240562</v>
      </c>
      <c r="C16">
        <v>11.93864577969333</v>
      </c>
      <c r="D16">
        <v>2.9874774449890689</v>
      </c>
      <c r="E16">
        <v>1.347701142212024</v>
      </c>
      <c r="F16">
        <v>82.477318620290248</v>
      </c>
      <c r="G16">
        <v>12.38412922569003</v>
      </c>
      <c r="H16">
        <v>29.90856257599054</v>
      </c>
      <c r="I16">
        <v>17.878119405000039</v>
      </c>
      <c r="J16">
        <v>25.769856036227399</v>
      </c>
      <c r="K16">
        <v>9.0798669515446235</v>
      </c>
      <c r="L16">
        <v>62.380802480550052</v>
      </c>
      <c r="M16">
        <v>180.98715395792581</v>
      </c>
      <c r="N16">
        <v>34.005225769682447</v>
      </c>
      <c r="O16">
        <v>9.4474498179253512</v>
      </c>
      <c r="P16">
        <v>56.41490712607299</v>
      </c>
      <c r="Q16">
        <v>28.606561054835751</v>
      </c>
      <c r="R16">
        <v>19.309694703115621</v>
      </c>
      <c r="S16">
        <v>111.2010385441184</v>
      </c>
      <c r="T16">
        <v>17.448190314481781</v>
      </c>
      <c r="U16">
        <v>65.771787663478563</v>
      </c>
      <c r="V16">
        <v>379.61433416171019</v>
      </c>
      <c r="W16">
        <v>514.47554589113906</v>
      </c>
      <c r="X16">
        <v>3.9034285188151649</v>
      </c>
      <c r="Y16">
        <v>4.556385986759504</v>
      </c>
      <c r="Z16">
        <v>60.929671797528123</v>
      </c>
      <c r="AA16">
        <v>124.758197701104</v>
      </c>
      <c r="AB16">
        <v>59.966129058003233</v>
      </c>
      <c r="AC16">
        <v>119.8412406292159</v>
      </c>
      <c r="AD16">
        <v>31.317368413206541</v>
      </c>
      <c r="AE16">
        <v>32.475467511332077</v>
      </c>
      <c r="AF16">
        <v>18.579153977417569</v>
      </c>
      <c r="AG16">
        <v>166.7063548856205</v>
      </c>
      <c r="AH16">
        <v>195.69724602033889</v>
      </c>
      <c r="AI16">
        <v>46.252704478669187</v>
      </c>
      <c r="AJ16">
        <v>321.02919716698921</v>
      </c>
      <c r="AK16">
        <v>136.82777256336391</v>
      </c>
      <c r="AL16">
        <v>698.31923174796577</v>
      </c>
      <c r="AM16">
        <v>1.222985416246591</v>
      </c>
      <c r="AN16">
        <v>13.73356684759958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6314.0968826417266</v>
      </c>
      <c r="C2">
        <v>188.03431806231399</v>
      </c>
      <c r="D2">
        <v>59.578064718944262</v>
      </c>
      <c r="E2">
        <v>22.886214945444191</v>
      </c>
      <c r="F2">
        <v>373.75913771360621</v>
      </c>
      <c r="G2">
        <v>95.996680484288319</v>
      </c>
      <c r="H2">
        <v>65.333036357867059</v>
      </c>
      <c r="I2">
        <v>43.012018646028672</v>
      </c>
      <c r="J2">
        <v>23.14719051328122</v>
      </c>
      <c r="K2">
        <v>10.61707177606319</v>
      </c>
      <c r="L2">
        <v>52.731788307510669</v>
      </c>
      <c r="M2">
        <v>146.6473073953992</v>
      </c>
      <c r="N2">
        <v>114.32568339688039</v>
      </c>
      <c r="O2">
        <v>4.686902987393597</v>
      </c>
      <c r="P2">
        <v>39.127006548927874</v>
      </c>
      <c r="Q2">
        <v>7.2402362177243269</v>
      </c>
      <c r="R2">
        <v>13.23912108257999</v>
      </c>
      <c r="S2">
        <v>97.762879573564689</v>
      </c>
      <c r="T2">
        <v>26.872378515074889</v>
      </c>
      <c r="U2">
        <v>51.030681797537049</v>
      </c>
      <c r="V2">
        <v>111.944597102779</v>
      </c>
      <c r="W2">
        <v>276.48875316969549</v>
      </c>
      <c r="X2">
        <v>2.7713081359560499</v>
      </c>
      <c r="Y2">
        <v>2.375598960384453</v>
      </c>
      <c r="Z2">
        <v>39.808077997736973</v>
      </c>
      <c r="AA2">
        <v>74.474400167273345</v>
      </c>
      <c r="AB2">
        <v>309.9809477346663</v>
      </c>
      <c r="AC2">
        <v>796.23173548123646</v>
      </c>
      <c r="AD2">
        <v>66.842074154186406</v>
      </c>
      <c r="AE2">
        <v>25.49078277062647</v>
      </c>
      <c r="AF2">
        <v>32.863598130463288</v>
      </c>
      <c r="AG2">
        <v>1629.571674232094</v>
      </c>
      <c r="AH2">
        <v>243.67870593616479</v>
      </c>
      <c r="AI2">
        <v>72.394857919909256</v>
      </c>
      <c r="AJ2">
        <v>394.56872486322379</v>
      </c>
      <c r="AK2">
        <v>187.90891178571351</v>
      </c>
      <c r="AL2">
        <v>814.11421511221602</v>
      </c>
      <c r="AM2">
        <v>0.78243622895283904</v>
      </c>
      <c r="AN2">
        <v>49.63718093692146</v>
      </c>
    </row>
    <row r="3" spans="1:40" x14ac:dyDescent="0.45">
      <c r="A3" s="1" t="s">
        <v>55</v>
      </c>
      <c r="B3">
        <v>2.49370104735651</v>
      </c>
      <c r="C3">
        <v>0.17563553963874001</v>
      </c>
      <c r="D3">
        <v>6.166201329693264E-2</v>
      </c>
      <c r="E3">
        <v>3.6351571410382089E-2</v>
      </c>
      <c r="F3">
        <v>1.127467051709085</v>
      </c>
      <c r="G3">
        <v>0.46514685461595179</v>
      </c>
      <c r="H3">
        <v>0.40045890170265469</v>
      </c>
      <c r="I3">
        <v>0.25992763351804321</v>
      </c>
      <c r="J3">
        <v>0.56707602743805308</v>
      </c>
      <c r="K3">
        <v>7.3598168368082223E-2</v>
      </c>
      <c r="L3">
        <v>0.40136448318084939</v>
      </c>
      <c r="M3">
        <v>2.292755595010715</v>
      </c>
      <c r="N3">
        <v>0.39409019686494789</v>
      </c>
      <c r="O3">
        <v>4.3432736981185889E-2</v>
      </c>
      <c r="P3">
        <v>0.20027874862411921</v>
      </c>
      <c r="Q3">
        <v>8.3307767559315904E-2</v>
      </c>
      <c r="R3">
        <v>9.4082491898667339E-2</v>
      </c>
      <c r="S3">
        <v>0.59890341846152806</v>
      </c>
      <c r="T3">
        <v>0.1041440380350777</v>
      </c>
      <c r="U3">
        <v>0.57272349116428389</v>
      </c>
      <c r="V3">
        <v>0.51430326767873924</v>
      </c>
      <c r="W3">
        <v>0.67106743749191011</v>
      </c>
      <c r="X3">
        <v>1.4171216664695511E-2</v>
      </c>
      <c r="Y3">
        <v>2.1606022783727911E-2</v>
      </c>
      <c r="Z3">
        <v>0.21878245979621119</v>
      </c>
      <c r="AA3">
        <v>0.60120757871496766</v>
      </c>
      <c r="AB3">
        <v>0.33983501433147861</v>
      </c>
      <c r="AC3">
        <v>3.328026646272173</v>
      </c>
      <c r="AD3">
        <v>0.83969454575737534</v>
      </c>
      <c r="AE3">
        <v>1.0789938285513769</v>
      </c>
      <c r="AF3">
        <v>0.23544345943804071</v>
      </c>
      <c r="AG3">
        <v>1.5691910320257061</v>
      </c>
      <c r="AH3">
        <v>3.7505847361283151</v>
      </c>
      <c r="AI3">
        <v>0.42452105638718901</v>
      </c>
      <c r="AJ3">
        <v>1.9719139770545331</v>
      </c>
      <c r="AK3">
        <v>1.1514168437041949</v>
      </c>
      <c r="AL3">
        <v>8.5763941753558708</v>
      </c>
      <c r="AM3">
        <v>6.3047369845827383E-3</v>
      </c>
      <c r="AN3">
        <v>4.7704770083502372E-2</v>
      </c>
    </row>
    <row r="4" spans="1:40" x14ac:dyDescent="0.45">
      <c r="A4" s="1" t="s">
        <v>56</v>
      </c>
      <c r="B4">
        <v>46.704068728169901</v>
      </c>
      <c r="C4">
        <v>2.4950896277414372</v>
      </c>
      <c r="D4">
        <v>0.17556888011316921</v>
      </c>
      <c r="E4">
        <v>6.0855191751269123E-3</v>
      </c>
      <c r="F4">
        <v>0.15514583738082369</v>
      </c>
      <c r="G4">
        <v>3.7545775085540807E-2</v>
      </c>
      <c r="H4">
        <v>0.29489935826577962</v>
      </c>
      <c r="I4">
        <v>0.19989103943536979</v>
      </c>
      <c r="J4">
        <v>0.12744998141375899</v>
      </c>
      <c r="K4">
        <v>4.3333861467483102E-2</v>
      </c>
      <c r="L4">
        <v>0.10654778716291639</v>
      </c>
      <c r="M4">
        <v>0.13779878702458079</v>
      </c>
      <c r="N4">
        <v>3.7580657686974807E-2</v>
      </c>
      <c r="O4">
        <v>7.5783752161903547E-3</v>
      </c>
      <c r="P4">
        <v>0.17255789187821949</v>
      </c>
      <c r="Q4">
        <v>1.435110336332737E-2</v>
      </c>
      <c r="R4">
        <v>5.3105880477903843E-2</v>
      </c>
      <c r="S4">
        <v>0.27694735559117789</v>
      </c>
      <c r="T4">
        <v>8.5121100553331525E-2</v>
      </c>
      <c r="U4">
        <v>0.1057053843973103</v>
      </c>
      <c r="V4">
        <v>0.232174714500965</v>
      </c>
      <c r="W4">
        <v>3.8698799657418981</v>
      </c>
      <c r="X4">
        <v>6.7958190920837363E-3</v>
      </c>
      <c r="Y4">
        <v>3.533317110405314E-3</v>
      </c>
      <c r="Z4">
        <v>0.1062461747974684</v>
      </c>
      <c r="AA4">
        <v>0.1385752850502813</v>
      </c>
      <c r="AB4">
        <v>5.6484193044801019E-2</v>
      </c>
      <c r="AC4">
        <v>0.35546715205212498</v>
      </c>
      <c r="AD4">
        <v>0.26018493255214531</v>
      </c>
      <c r="AE4">
        <v>6.7147552331422694E-2</v>
      </c>
      <c r="AF4">
        <v>0.12392040368366911</v>
      </c>
      <c r="AG4">
        <v>13.01132916034136</v>
      </c>
      <c r="AH4">
        <v>0.74296872667132985</v>
      </c>
      <c r="AI4">
        <v>0.2316078515948371</v>
      </c>
      <c r="AJ4">
        <v>1.3322843035396841</v>
      </c>
      <c r="AK4">
        <v>0.57671990973258658</v>
      </c>
      <c r="AL4">
        <v>4.3614913177985679</v>
      </c>
      <c r="AM4">
        <v>2.793051968861527E-3</v>
      </c>
      <c r="AN4">
        <v>0.10055594826443261</v>
      </c>
    </row>
    <row r="5" spans="1:40" x14ac:dyDescent="0.45">
      <c r="A5" s="1" t="s">
        <v>57</v>
      </c>
      <c r="B5">
        <v>148.11774815786711</v>
      </c>
      <c r="C5">
        <v>11.939750644339069</v>
      </c>
      <c r="D5">
        <v>2.7042709122699051</v>
      </c>
      <c r="E5">
        <v>1.7646904337291951</v>
      </c>
      <c r="F5">
        <v>115.6637650456756</v>
      </c>
      <c r="G5">
        <v>32.334250466074892</v>
      </c>
      <c r="H5">
        <v>29.07707881165171</v>
      </c>
      <c r="I5">
        <v>17.97376076498443</v>
      </c>
      <c r="J5">
        <v>13.254974202061771</v>
      </c>
      <c r="K5">
        <v>35.494687040207587</v>
      </c>
      <c r="L5">
        <v>2242.0405665109938</v>
      </c>
      <c r="M5">
        <v>104.3074004019163</v>
      </c>
      <c r="N5">
        <v>39.575295533497737</v>
      </c>
      <c r="O5">
        <v>8.0954572869403769</v>
      </c>
      <c r="P5">
        <v>43.839062218393693</v>
      </c>
      <c r="Q5">
        <v>11.281588404031069</v>
      </c>
      <c r="R5">
        <v>7.0065367664517826</v>
      </c>
      <c r="S5">
        <v>46.810018139953812</v>
      </c>
      <c r="T5">
        <v>14.008890566569219</v>
      </c>
      <c r="U5">
        <v>68.866001464801315</v>
      </c>
      <c r="V5">
        <v>120.2860725184899</v>
      </c>
      <c r="W5">
        <v>177.60082953613681</v>
      </c>
      <c r="X5">
        <v>1.950363508128101</v>
      </c>
      <c r="Y5">
        <v>2.9567869833881719</v>
      </c>
      <c r="Z5">
        <v>30.168046923591461</v>
      </c>
      <c r="AA5">
        <v>81.091248496800361</v>
      </c>
      <c r="AB5">
        <v>32.319774058102077</v>
      </c>
      <c r="AC5">
        <v>53.207436618953082</v>
      </c>
      <c r="AD5">
        <v>43.215712738193872</v>
      </c>
      <c r="AE5">
        <v>18.578870741102062</v>
      </c>
      <c r="AF5">
        <v>28.110742599475969</v>
      </c>
      <c r="AG5">
        <v>153.43070607697629</v>
      </c>
      <c r="AH5">
        <v>154.3912295659552</v>
      </c>
      <c r="AI5">
        <v>55.012431595800621</v>
      </c>
      <c r="AJ5">
        <v>244.49576479639629</v>
      </c>
      <c r="AK5">
        <v>130.72487749987491</v>
      </c>
      <c r="AL5">
        <v>678.57979908640482</v>
      </c>
      <c r="AM5">
        <v>2.056966037296188</v>
      </c>
      <c r="AN5">
        <v>83.879642312301087</v>
      </c>
    </row>
    <row r="6" spans="1:40" x14ac:dyDescent="0.45">
      <c r="A6" s="1" t="s">
        <v>58</v>
      </c>
      <c r="B6">
        <v>228.18435576202401</v>
      </c>
      <c r="C6">
        <v>18.108167700833459</v>
      </c>
      <c r="D6">
        <v>4.0100167391457768</v>
      </c>
      <c r="E6">
        <v>2.2393737978353778</v>
      </c>
      <c r="F6">
        <v>83.422512891448491</v>
      </c>
      <c r="G6">
        <v>15.11956831575627</v>
      </c>
      <c r="H6">
        <v>44.895700056709963</v>
      </c>
      <c r="I6">
        <v>27.701374188420839</v>
      </c>
      <c r="J6">
        <v>23.57451044464386</v>
      </c>
      <c r="K6">
        <v>24.340492689708771</v>
      </c>
      <c r="L6">
        <v>675.6571050760374</v>
      </c>
      <c r="M6">
        <v>110.52215276513211</v>
      </c>
      <c r="N6">
        <v>29.96149037654687</v>
      </c>
      <c r="O6">
        <v>14.27421171775913</v>
      </c>
      <c r="P6">
        <v>49.716511242979117</v>
      </c>
      <c r="Q6">
        <v>16.691418661775721</v>
      </c>
      <c r="R6">
        <v>14.819311040138031</v>
      </c>
      <c r="S6">
        <v>96.285020560179831</v>
      </c>
      <c r="T6">
        <v>20.655872273619028</v>
      </c>
      <c r="U6">
        <v>114.7531694350527</v>
      </c>
      <c r="V6">
        <v>643.77431493428367</v>
      </c>
      <c r="W6">
        <v>540.63534657008483</v>
      </c>
      <c r="X6">
        <v>3.132112976209299</v>
      </c>
      <c r="Y6">
        <v>3.7530692215082162</v>
      </c>
      <c r="Z6">
        <v>46.653463152829239</v>
      </c>
      <c r="AA6">
        <v>111.11287213780879</v>
      </c>
      <c r="AB6">
        <v>62.333181925295911</v>
      </c>
      <c r="AC6">
        <v>79.723311357686541</v>
      </c>
      <c r="AD6">
        <v>55.867545104131558</v>
      </c>
      <c r="AE6">
        <v>34.151355739586087</v>
      </c>
      <c r="AF6">
        <v>29.331588779133821</v>
      </c>
      <c r="AG6">
        <v>284.09356476760018</v>
      </c>
      <c r="AH6">
        <v>231.99576004386071</v>
      </c>
      <c r="AI6">
        <v>60.716524629622491</v>
      </c>
      <c r="AJ6">
        <v>398.22975007160022</v>
      </c>
      <c r="AK6">
        <v>183.65883876517611</v>
      </c>
      <c r="AL6">
        <v>1157.907991864724</v>
      </c>
      <c r="AM6">
        <v>8.5901493880136606</v>
      </c>
      <c r="AN6">
        <v>162.2269800807741</v>
      </c>
    </row>
    <row r="7" spans="1:40" x14ac:dyDescent="0.45">
      <c r="A7" s="1" t="s">
        <v>59</v>
      </c>
      <c r="B7">
        <v>42.552262361881368</v>
      </c>
      <c r="C7">
        <v>22.458632207496709</v>
      </c>
      <c r="D7">
        <v>3.24761416966005</v>
      </c>
      <c r="E7">
        <v>8.3291767355970284E-2</v>
      </c>
      <c r="F7">
        <v>3.648061178448113</v>
      </c>
      <c r="G7">
        <v>0.78481424216954332</v>
      </c>
      <c r="H7">
        <v>2.6335454131173641</v>
      </c>
      <c r="I7">
        <v>1.705844006962165</v>
      </c>
      <c r="J7">
        <v>1.553525207115803</v>
      </c>
      <c r="K7">
        <v>0.62281478183893613</v>
      </c>
      <c r="L7">
        <v>2.3085073801410561</v>
      </c>
      <c r="M7">
        <v>3.6098910912303701</v>
      </c>
      <c r="N7">
        <v>1.25872223224753</v>
      </c>
      <c r="O7">
        <v>0.34448993848262799</v>
      </c>
      <c r="P7">
        <v>11.330960186973829</v>
      </c>
      <c r="Q7">
        <v>0.49755665600305993</v>
      </c>
      <c r="R7">
        <v>1.402371138716799</v>
      </c>
      <c r="S7">
        <v>5.4441962153529326</v>
      </c>
      <c r="T7">
        <v>1.2285412242457321</v>
      </c>
      <c r="U7">
        <v>3.2175413642088682</v>
      </c>
      <c r="V7">
        <v>6.5497424539799942</v>
      </c>
      <c r="W7">
        <v>9.6602982758209262</v>
      </c>
      <c r="X7">
        <v>0.11040935163418419</v>
      </c>
      <c r="Y7">
        <v>0.1320559206451675</v>
      </c>
      <c r="Z7">
        <v>1.6517388703693661</v>
      </c>
      <c r="AA7">
        <v>4.2040125369868804</v>
      </c>
      <c r="AB7">
        <v>2.0460891049967089</v>
      </c>
      <c r="AC7">
        <v>4.7040826540933383</v>
      </c>
      <c r="AD7">
        <v>3.108467305923535</v>
      </c>
      <c r="AE7">
        <v>1.438288266139478</v>
      </c>
      <c r="AF7">
        <v>1.661538136130988</v>
      </c>
      <c r="AG7">
        <v>57.082990091430517</v>
      </c>
      <c r="AH7">
        <v>12.78109102833367</v>
      </c>
      <c r="AI7">
        <v>3.9660914498698538</v>
      </c>
      <c r="AJ7">
        <v>25.282033265902459</v>
      </c>
      <c r="AK7">
        <v>8.7620406859701685</v>
      </c>
      <c r="AL7">
        <v>42.020649056289592</v>
      </c>
      <c r="AM7">
        <v>8.0894962053434577E-2</v>
      </c>
      <c r="AN7">
        <v>8.7808020012405397</v>
      </c>
    </row>
    <row r="8" spans="1:40" x14ac:dyDescent="0.45">
      <c r="A8" s="1" t="s">
        <v>60</v>
      </c>
      <c r="B8">
        <v>10.78846668529825</v>
      </c>
      <c r="C8">
        <v>0.72237038895192718</v>
      </c>
      <c r="D8">
        <v>0.19338776394245169</v>
      </c>
      <c r="E8">
        <v>0.10786489683805391</v>
      </c>
      <c r="F8">
        <v>5.2808880172405601</v>
      </c>
      <c r="G8">
        <v>0.94960829053502738</v>
      </c>
      <c r="H8">
        <v>1.8846713869641849</v>
      </c>
      <c r="I8">
        <v>1.1331847356292311</v>
      </c>
      <c r="J8">
        <v>1.1999126304471599</v>
      </c>
      <c r="K8">
        <v>1.146799843618264</v>
      </c>
      <c r="L8">
        <v>15.16898317760659</v>
      </c>
      <c r="M8">
        <v>6.1335607206040228</v>
      </c>
      <c r="N8">
        <v>1.842727215027175</v>
      </c>
      <c r="O8">
        <v>0.72443523112806152</v>
      </c>
      <c r="P8">
        <v>2.2466088646911588</v>
      </c>
      <c r="Q8">
        <v>0.86521209220708095</v>
      </c>
      <c r="R8">
        <v>0.88113131981303117</v>
      </c>
      <c r="S8">
        <v>5.3094192173269299</v>
      </c>
      <c r="T8">
        <v>1.0151407103979631</v>
      </c>
      <c r="U8">
        <v>5.6992394321598203</v>
      </c>
      <c r="V8">
        <v>52.955339151431673</v>
      </c>
      <c r="W8">
        <v>23.887130499877429</v>
      </c>
      <c r="X8">
        <v>0.17454798968241211</v>
      </c>
      <c r="Y8">
        <v>0.2012856389236117</v>
      </c>
      <c r="Z8">
        <v>2.6723455992425902</v>
      </c>
      <c r="AA8">
        <v>5.9210054352268413</v>
      </c>
      <c r="AB8">
        <v>3.0044689022721571</v>
      </c>
      <c r="AC8">
        <v>3.9568830030526061</v>
      </c>
      <c r="AD8">
        <v>2.4443416750558948</v>
      </c>
      <c r="AE8">
        <v>1.4276866260726779</v>
      </c>
      <c r="AF8">
        <v>1.345420404288612</v>
      </c>
      <c r="AG8">
        <v>10.31267443216907</v>
      </c>
      <c r="AH8">
        <v>11.48697307317002</v>
      </c>
      <c r="AI8">
        <v>2.836984066309471</v>
      </c>
      <c r="AJ8">
        <v>20.595309750951191</v>
      </c>
      <c r="AK8">
        <v>8.9045463599240513</v>
      </c>
      <c r="AL8">
        <v>56.071161199301827</v>
      </c>
      <c r="AM8">
        <v>0.48807110729288888</v>
      </c>
      <c r="AN8">
        <v>5.1139277677207282</v>
      </c>
    </row>
    <row r="9" spans="1:40" x14ac:dyDescent="0.45">
      <c r="A9" s="1" t="s">
        <v>61</v>
      </c>
      <c r="B9">
        <v>108.7764463025992</v>
      </c>
      <c r="C9">
        <v>3.4044479021743741</v>
      </c>
      <c r="D9">
        <v>0.1093329648471396</v>
      </c>
      <c r="E9">
        <v>3.1942580971879402E-2</v>
      </c>
      <c r="F9">
        <v>7.1220533350678341</v>
      </c>
      <c r="G9">
        <v>0.59294618004494781</v>
      </c>
      <c r="H9">
        <v>0.49559815986838168</v>
      </c>
      <c r="I9">
        <v>0.31609624043108142</v>
      </c>
      <c r="J9">
        <v>0.23403320445394821</v>
      </c>
      <c r="K9">
        <v>0.13507534303065119</v>
      </c>
      <c r="L9">
        <v>0.48017666094529898</v>
      </c>
      <c r="M9">
        <v>1.1466355967017281</v>
      </c>
      <c r="N9">
        <v>0.50331045212585424</v>
      </c>
      <c r="O9">
        <v>3.7470807895591561E-2</v>
      </c>
      <c r="P9">
        <v>0.218927105598439</v>
      </c>
      <c r="Q9">
        <v>5.6807755601103502E-2</v>
      </c>
      <c r="R9">
        <v>0.1487679473716233</v>
      </c>
      <c r="S9">
        <v>1.1278136062365971</v>
      </c>
      <c r="T9">
        <v>0.44106660255727781</v>
      </c>
      <c r="U9">
        <v>0.42738733080349028</v>
      </c>
      <c r="V9">
        <v>1.185596023529065</v>
      </c>
      <c r="W9">
        <v>2.1459595307316919</v>
      </c>
      <c r="X9">
        <v>2.5216406137558319E-2</v>
      </c>
      <c r="Y9">
        <v>2.1243513649531989E-2</v>
      </c>
      <c r="Z9">
        <v>0.38162505588442169</v>
      </c>
      <c r="AA9">
        <v>0.7050092159871868</v>
      </c>
      <c r="AB9">
        <v>0.29961054280836469</v>
      </c>
      <c r="AC9">
        <v>2.492533999137962</v>
      </c>
      <c r="AD9">
        <v>0.8108096370184531</v>
      </c>
      <c r="AE9">
        <v>0.28469420065156498</v>
      </c>
      <c r="AF9">
        <v>0.60655144723769883</v>
      </c>
      <c r="AG9">
        <v>17.225861783745749</v>
      </c>
      <c r="AH9">
        <v>2.84240504419826</v>
      </c>
      <c r="AI9">
        <v>1.023715212300826</v>
      </c>
      <c r="AJ9">
        <v>5.569831346443963</v>
      </c>
      <c r="AK9">
        <v>2.7100143687412448</v>
      </c>
      <c r="AL9">
        <v>4.6292619696273407</v>
      </c>
      <c r="AM9">
        <v>8.0601067698002522E-3</v>
      </c>
      <c r="AN9">
        <v>0.57936501579198929</v>
      </c>
    </row>
    <row r="10" spans="1:40" x14ac:dyDescent="0.45">
      <c r="A10" s="1" t="s">
        <v>62</v>
      </c>
      <c r="B10">
        <v>27.22895038982292</v>
      </c>
      <c r="C10">
        <v>5.9857610141473856</v>
      </c>
      <c r="D10">
        <v>0.1515084833408771</v>
      </c>
      <c r="E10">
        <v>8.3184558304278487E-3</v>
      </c>
      <c r="F10">
        <v>0.17033098777191821</v>
      </c>
      <c r="G10">
        <v>7.1684495153153061E-2</v>
      </c>
      <c r="H10">
        <v>1.154690686262269</v>
      </c>
      <c r="I10">
        <v>0.79297037625104216</v>
      </c>
      <c r="J10">
        <v>0.48245504790912802</v>
      </c>
      <c r="K10">
        <v>0.17613559165198131</v>
      </c>
      <c r="L10">
        <v>0.28772300321426142</v>
      </c>
      <c r="M10">
        <v>0.39552009751926259</v>
      </c>
      <c r="N10">
        <v>4.0116017620524691E-2</v>
      </c>
      <c r="O10">
        <v>1.7514775448721431E-2</v>
      </c>
      <c r="P10">
        <v>0.95784203292321823</v>
      </c>
      <c r="Q10">
        <v>5.1139156925563221E-2</v>
      </c>
      <c r="R10">
        <v>0.17108609681765249</v>
      </c>
      <c r="S10">
        <v>0.16819639547999499</v>
      </c>
      <c r="T10">
        <v>0.1496056447479826</v>
      </c>
      <c r="U10">
        <v>0.2440000300405287</v>
      </c>
      <c r="V10">
        <v>0.59322482492707629</v>
      </c>
      <c r="W10">
        <v>1.9840566348123221</v>
      </c>
      <c r="X10">
        <v>1.8295009198299989E-2</v>
      </c>
      <c r="Y10">
        <v>6.6090902178535449E-3</v>
      </c>
      <c r="Z10">
        <v>0.29619831010008502</v>
      </c>
      <c r="AA10">
        <v>0.2315964528508242</v>
      </c>
      <c r="AB10">
        <v>0.1171747932136009</v>
      </c>
      <c r="AC10">
        <v>0.68511490766105987</v>
      </c>
      <c r="AD10">
        <v>0.56609114008082517</v>
      </c>
      <c r="AE10">
        <v>0.13037475696585041</v>
      </c>
      <c r="AF10">
        <v>0.40943535967525052</v>
      </c>
      <c r="AG10">
        <v>9.1303943574800694</v>
      </c>
      <c r="AH10">
        <v>2.0842872530928682</v>
      </c>
      <c r="AI10">
        <v>0.65012609937936516</v>
      </c>
      <c r="AJ10">
        <v>3.6085357294468361</v>
      </c>
      <c r="AK10">
        <v>1.481086669600487</v>
      </c>
      <c r="AL10">
        <v>22.325743587239192</v>
      </c>
      <c r="AM10">
        <v>1.1763185026365249E-2</v>
      </c>
      <c r="AN10">
        <v>0.41088374028267138</v>
      </c>
    </row>
    <row r="11" spans="1:40" x14ac:dyDescent="0.45">
      <c r="A11" s="1" t="s">
        <v>63</v>
      </c>
      <c r="B11">
        <v>7.9958263182870271</v>
      </c>
      <c r="C11">
        <v>0.57805363367857587</v>
      </c>
      <c r="D11">
        <v>3.26600662087288E-2</v>
      </c>
      <c r="E11">
        <v>3.0490580167449148E-3</v>
      </c>
      <c r="F11">
        <v>8.4202462206853387E-2</v>
      </c>
      <c r="G11">
        <v>4.6969051989110652E-2</v>
      </c>
      <c r="H11">
        <v>5.3057602078606637E-2</v>
      </c>
      <c r="I11">
        <v>3.4913044939824611E-2</v>
      </c>
      <c r="J11">
        <v>3.6587360106343822E-2</v>
      </c>
      <c r="K11">
        <v>1.0983657015191229E-2</v>
      </c>
      <c r="L11">
        <v>4.9105449312672599E-2</v>
      </c>
      <c r="M11">
        <v>5.2850397602312249E-2</v>
      </c>
      <c r="N11">
        <v>2.2436691276342881E-2</v>
      </c>
      <c r="O11">
        <v>2.8490440032967429E-3</v>
      </c>
      <c r="P11">
        <v>2.2810251851863309E-2</v>
      </c>
      <c r="Q11">
        <v>4.6423713349101224E-3</v>
      </c>
      <c r="R11">
        <v>2.326776157065074E-2</v>
      </c>
      <c r="S11">
        <v>0.1716957687638479</v>
      </c>
      <c r="T11">
        <v>0.1185735513575937</v>
      </c>
      <c r="U11">
        <v>3.1980465552061008E-2</v>
      </c>
      <c r="V11">
        <v>8.94557688850455E-2</v>
      </c>
      <c r="W11">
        <v>0.2054634662081514</v>
      </c>
      <c r="X11">
        <v>3.7214389318284522E-3</v>
      </c>
      <c r="Y11">
        <v>1.868005065839998E-3</v>
      </c>
      <c r="Z11">
        <v>5.9232445592729062E-2</v>
      </c>
      <c r="AA11">
        <v>7.4106928778572778E-2</v>
      </c>
      <c r="AB11">
        <v>4.0798033918652957E-2</v>
      </c>
      <c r="AC11">
        <v>0.37713730734534079</v>
      </c>
      <c r="AD11">
        <v>0.12058869366214001</v>
      </c>
      <c r="AE11">
        <v>3.5442825478821008E-2</v>
      </c>
      <c r="AF11">
        <v>9.239173943134979E-2</v>
      </c>
      <c r="AG11">
        <v>1.916801385272193</v>
      </c>
      <c r="AH11">
        <v>0.42736101260960119</v>
      </c>
      <c r="AI11">
        <v>0.19035145683448701</v>
      </c>
      <c r="AJ11">
        <v>1.13789362408155</v>
      </c>
      <c r="AK11">
        <v>0.43440471161804223</v>
      </c>
      <c r="AL11">
        <v>0.6027806669936383</v>
      </c>
      <c r="AM11">
        <v>6.936901912181887E-4</v>
      </c>
      <c r="AN11">
        <v>5.2897700660006632E-2</v>
      </c>
    </row>
    <row r="12" spans="1:40" x14ac:dyDescent="0.45">
      <c r="A12" s="1" t="s">
        <v>64</v>
      </c>
      <c r="B12">
        <v>61.842449637837802</v>
      </c>
      <c r="C12">
        <v>0.74457951059750482</v>
      </c>
      <c r="D12">
        <v>6.6736832707541299E-2</v>
      </c>
      <c r="E12">
        <v>8.1716121951213652E-3</v>
      </c>
      <c r="F12">
        <v>0.14294659593973011</v>
      </c>
      <c r="G12">
        <v>5.3525913650373638E-2</v>
      </c>
      <c r="H12">
        <v>0.41497279407346921</v>
      </c>
      <c r="I12">
        <v>0.2809253895144318</v>
      </c>
      <c r="J12">
        <v>0.1339157458973953</v>
      </c>
      <c r="K12">
        <v>8.7701340118132368E-2</v>
      </c>
      <c r="L12">
        <v>0.19189452275607541</v>
      </c>
      <c r="M12">
        <v>0.18453412487292931</v>
      </c>
      <c r="N12">
        <v>4.4331344306438467E-2</v>
      </c>
      <c r="O12">
        <v>1.107052545492853E-2</v>
      </c>
      <c r="P12">
        <v>0.24571965443809149</v>
      </c>
      <c r="Q12">
        <v>2.49803408573923E-2</v>
      </c>
      <c r="R12">
        <v>9.6970840667406452E-2</v>
      </c>
      <c r="S12">
        <v>0.15108492085734659</v>
      </c>
      <c r="T12">
        <v>0.18268010145978361</v>
      </c>
      <c r="U12">
        <v>0.17195509627803129</v>
      </c>
      <c r="V12">
        <v>0.35772013131205971</v>
      </c>
      <c r="W12">
        <v>1.272955692750805</v>
      </c>
      <c r="X12">
        <v>1.6658063649463772E-2</v>
      </c>
      <c r="Y12">
        <v>3.8331185138586622E-3</v>
      </c>
      <c r="Z12">
        <v>0.26828118935557638</v>
      </c>
      <c r="AA12">
        <v>0.14811184680134931</v>
      </c>
      <c r="AB12">
        <v>0.1033654145327689</v>
      </c>
      <c r="AC12">
        <v>0.53131420498720761</v>
      </c>
      <c r="AD12">
        <v>0.49359955967890867</v>
      </c>
      <c r="AE12">
        <v>8.8815304370296042E-2</v>
      </c>
      <c r="AF12">
        <v>0.40728308738102081</v>
      </c>
      <c r="AG12">
        <v>8.7712135353611895</v>
      </c>
      <c r="AH12">
        <v>1.4112631216055971</v>
      </c>
      <c r="AI12">
        <v>0.6043675037192362</v>
      </c>
      <c r="AJ12">
        <v>2.7832561837713681</v>
      </c>
      <c r="AK12">
        <v>1.3272526488922241</v>
      </c>
      <c r="AL12">
        <v>5.9922808708008546</v>
      </c>
      <c r="AM12">
        <v>4.9674622769613581E-3</v>
      </c>
      <c r="AN12">
        <v>0.43580635359555958</v>
      </c>
    </row>
    <row r="13" spans="1:40" x14ac:dyDescent="0.45">
      <c r="A13" s="1" t="s">
        <v>65</v>
      </c>
      <c r="B13">
        <v>45.007488827853898</v>
      </c>
      <c r="C13">
        <v>3.2155517298711942</v>
      </c>
      <c r="D13">
        <v>6.4969530094057176E-2</v>
      </c>
      <c r="E13">
        <v>2.2019636933614101E-2</v>
      </c>
      <c r="F13">
        <v>4.5768102706134206</v>
      </c>
      <c r="G13">
        <v>0.79043667627730874</v>
      </c>
      <c r="H13">
        <v>0.40368635792339808</v>
      </c>
      <c r="I13">
        <v>0.25591739494464211</v>
      </c>
      <c r="J13">
        <v>0.42117748984398867</v>
      </c>
      <c r="K13">
        <v>8.3417905765322362E-2</v>
      </c>
      <c r="L13">
        <v>0.47124199553869311</v>
      </c>
      <c r="M13">
        <v>3.1138724440926859</v>
      </c>
      <c r="N13">
        <v>1.104352673414561</v>
      </c>
      <c r="O13">
        <v>0.1079354405290479</v>
      </c>
      <c r="P13">
        <v>0.47032608175267548</v>
      </c>
      <c r="Q13">
        <v>0.15414836300273099</v>
      </c>
      <c r="R13">
        <v>0.22779980826316659</v>
      </c>
      <c r="S13">
        <v>2.310998321043245</v>
      </c>
      <c r="T13">
        <v>0.42432503110598407</v>
      </c>
      <c r="U13">
        <v>0.57556277812224099</v>
      </c>
      <c r="V13">
        <v>0.90697305498061109</v>
      </c>
      <c r="W13">
        <v>1.5931148183187009</v>
      </c>
      <c r="X13">
        <v>2.3475326933217629E-2</v>
      </c>
      <c r="Y13">
        <v>8.7146995852949174E-2</v>
      </c>
      <c r="Z13">
        <v>0.36213309163495427</v>
      </c>
      <c r="AA13">
        <v>2.3921067490830659</v>
      </c>
      <c r="AB13">
        <v>0.44623327034011989</v>
      </c>
      <c r="AC13">
        <v>2.8250065106907241</v>
      </c>
      <c r="AD13">
        <v>0.61272715184369664</v>
      </c>
      <c r="AE13">
        <v>0.4074520353219494</v>
      </c>
      <c r="AF13">
        <v>0.47599639399519578</v>
      </c>
      <c r="AG13">
        <v>21.863043092604752</v>
      </c>
      <c r="AH13">
        <v>3.0616172372529018</v>
      </c>
      <c r="AI13">
        <v>0.82706599843723494</v>
      </c>
      <c r="AJ13">
        <v>5.0413749291632914</v>
      </c>
      <c r="AK13">
        <v>2.2290792460027711</v>
      </c>
      <c r="AL13">
        <v>8.3636610628100279</v>
      </c>
      <c r="AM13">
        <v>6.7494147175201202E-3</v>
      </c>
      <c r="AN13">
        <v>0.37565455564104833</v>
      </c>
    </row>
    <row r="14" spans="1:40" x14ac:dyDescent="0.45">
      <c r="A14" s="1" t="s">
        <v>66</v>
      </c>
      <c r="B14">
        <v>58.918584535566751</v>
      </c>
      <c r="C14">
        <v>4.593209537873455</v>
      </c>
      <c r="D14">
        <v>0.28455754775351638</v>
      </c>
      <c r="E14">
        <v>1.9379822425300269E-2</v>
      </c>
      <c r="F14">
        <v>0.18565449331471881</v>
      </c>
      <c r="G14">
        <v>8.3792418060703616E-2</v>
      </c>
      <c r="H14">
        <v>0.5458291125758975</v>
      </c>
      <c r="I14">
        <v>0.37086118469397122</v>
      </c>
      <c r="J14">
        <v>0.1950037011938357</v>
      </c>
      <c r="K14">
        <v>0.10476170071072539</v>
      </c>
      <c r="L14">
        <v>0.2266315329739613</v>
      </c>
      <c r="M14">
        <v>0.2006232475204357</v>
      </c>
      <c r="N14">
        <v>5.5738021662585437E-2</v>
      </c>
      <c r="O14">
        <v>1.066406849796344E-2</v>
      </c>
      <c r="P14">
        <v>0.36438300470953711</v>
      </c>
      <c r="Q14">
        <v>2.662749728184358E-2</v>
      </c>
      <c r="R14">
        <v>8.0827674506980154E-2</v>
      </c>
      <c r="S14">
        <v>0.1376275256478211</v>
      </c>
      <c r="T14">
        <v>0.28039938514388257</v>
      </c>
      <c r="U14">
        <v>0.1673882785055639</v>
      </c>
      <c r="V14">
        <v>0.41360511901687169</v>
      </c>
      <c r="W14">
        <v>1.3080078847236021</v>
      </c>
      <c r="X14">
        <v>1.6832176891080471E-2</v>
      </c>
      <c r="Y14">
        <v>4.5408977574500171E-3</v>
      </c>
      <c r="Z14">
        <v>0.27293454446300569</v>
      </c>
      <c r="AA14">
        <v>0.1668658111216772</v>
      </c>
      <c r="AB14">
        <v>0.2288999867177689</v>
      </c>
      <c r="AC14">
        <v>2.557382109889724</v>
      </c>
      <c r="AD14">
        <v>0.71405522887065331</v>
      </c>
      <c r="AE14">
        <v>9.6539149332228263E-2</v>
      </c>
      <c r="AF14">
        <v>0.45299990998443501</v>
      </c>
      <c r="AG14">
        <v>13.177037673560701</v>
      </c>
      <c r="AH14">
        <v>1.5949144369006669</v>
      </c>
      <c r="AI14">
        <v>0.73924947606252844</v>
      </c>
      <c r="AJ14">
        <v>3.4824788075181949</v>
      </c>
      <c r="AK14">
        <v>1.630478568386871</v>
      </c>
      <c r="AL14">
        <v>9.0801646839723542</v>
      </c>
      <c r="AM14">
        <v>7.0653191255902574E-3</v>
      </c>
      <c r="AN14">
        <v>0.59647529201203986</v>
      </c>
    </row>
    <row r="15" spans="1:40" x14ac:dyDescent="0.45">
      <c r="A15" s="1" t="s">
        <v>67</v>
      </c>
      <c r="B15">
        <v>85.570511514156493</v>
      </c>
      <c r="C15">
        <v>7.6459141043330234</v>
      </c>
      <c r="D15">
        <v>0.78331874229633269</v>
      </c>
      <c r="E15">
        <v>3.0376372907583719E-2</v>
      </c>
      <c r="F15">
        <v>0.50972706588480998</v>
      </c>
      <c r="G15">
        <v>0.21976477415548071</v>
      </c>
      <c r="H15">
        <v>0.75592009575671359</v>
      </c>
      <c r="I15">
        <v>0.50943784328971609</v>
      </c>
      <c r="J15">
        <v>0.27705560359941911</v>
      </c>
      <c r="K15">
        <v>0.15008878299500461</v>
      </c>
      <c r="L15">
        <v>0.38748782635067758</v>
      </c>
      <c r="M15">
        <v>0.39842191625006379</v>
      </c>
      <c r="N15">
        <v>0.16401768325029761</v>
      </c>
      <c r="O15">
        <v>2.0611655613642071E-2</v>
      </c>
      <c r="P15">
        <v>0.49208790916518291</v>
      </c>
      <c r="Q15">
        <v>4.596679202105327E-2</v>
      </c>
      <c r="R15">
        <v>0.13049047584999821</v>
      </c>
      <c r="S15">
        <v>0.35809955971116852</v>
      </c>
      <c r="T15">
        <v>0.40599150641875431</v>
      </c>
      <c r="U15">
        <v>0.2965175297385611</v>
      </c>
      <c r="V15">
        <v>0.67442692213852617</v>
      </c>
      <c r="W15">
        <v>2.0943819944273501</v>
      </c>
      <c r="X15">
        <v>2.7252252510537849E-2</v>
      </c>
      <c r="Y15">
        <v>9.0400041797108529E-3</v>
      </c>
      <c r="Z15">
        <v>0.43836084288408922</v>
      </c>
      <c r="AA15">
        <v>0.32396639531308691</v>
      </c>
      <c r="AB15">
        <v>0.35668799097975762</v>
      </c>
      <c r="AC15">
        <v>4.1661084073958436</v>
      </c>
      <c r="AD15">
        <v>1.0575058804437529</v>
      </c>
      <c r="AE15">
        <v>0.16835987493301399</v>
      </c>
      <c r="AF15">
        <v>0.63004061626299268</v>
      </c>
      <c r="AG15">
        <v>22.198528575103591</v>
      </c>
      <c r="AH15">
        <v>2.4688782658238582</v>
      </c>
      <c r="AI15">
        <v>1.071565089070909</v>
      </c>
      <c r="AJ15">
        <v>5.1915278369634619</v>
      </c>
      <c r="AK15">
        <v>2.4189563887650198</v>
      </c>
      <c r="AL15">
        <v>11.81758596267013</v>
      </c>
      <c r="AM15">
        <v>1.005246483556353E-2</v>
      </c>
      <c r="AN15">
        <v>0.74320426020967578</v>
      </c>
    </row>
    <row r="16" spans="1:40" x14ac:dyDescent="0.45">
      <c r="A16" s="1" t="s">
        <v>68</v>
      </c>
      <c r="B16">
        <v>22.41724774286439</v>
      </c>
      <c r="C16">
        <v>1.9443694967970571</v>
      </c>
      <c r="D16">
        <v>0.20412448857027021</v>
      </c>
      <c r="E16">
        <v>7.8511440764056188E-3</v>
      </c>
      <c r="F16">
        <v>0.12860965444364139</v>
      </c>
      <c r="G16">
        <v>5.4830726568908847E-2</v>
      </c>
      <c r="H16">
        <v>0.1914476051220782</v>
      </c>
      <c r="I16">
        <v>0.1290755420959889</v>
      </c>
      <c r="J16">
        <v>7.0943507505824149E-2</v>
      </c>
      <c r="K16">
        <v>3.8267791723647408E-2</v>
      </c>
      <c r="L16">
        <v>9.754491669261954E-2</v>
      </c>
      <c r="M16">
        <v>9.8973160810890484E-2</v>
      </c>
      <c r="N16">
        <v>3.964935195649022E-2</v>
      </c>
      <c r="O16">
        <v>5.1177299634817021E-3</v>
      </c>
      <c r="P16">
        <v>0.12684329680129311</v>
      </c>
      <c r="Q16">
        <v>1.149452067623101E-2</v>
      </c>
      <c r="R16">
        <v>3.1406361378957498E-2</v>
      </c>
      <c r="S16">
        <v>8.370333302419912E-2</v>
      </c>
      <c r="T16">
        <v>0.10419073196002621</v>
      </c>
      <c r="U16">
        <v>7.3156958937575581E-2</v>
      </c>
      <c r="V16">
        <v>0.1678676692266024</v>
      </c>
      <c r="W16">
        <v>0.49908456353911668</v>
      </c>
      <c r="X16">
        <v>6.9653073169606318E-3</v>
      </c>
      <c r="Y16">
        <v>2.232270668999484E-3</v>
      </c>
      <c r="Z16">
        <v>0.11225158339310939</v>
      </c>
      <c r="AA16">
        <v>7.9460113238869687E-2</v>
      </c>
      <c r="AB16">
        <v>9.1800087633485294E-2</v>
      </c>
      <c r="AC16">
        <v>1.0963651430007071</v>
      </c>
      <c r="AD16">
        <v>0.27251343486363949</v>
      </c>
      <c r="AE16">
        <v>4.1666079868012587E-2</v>
      </c>
      <c r="AF16">
        <v>0.1630493263596127</v>
      </c>
      <c r="AG16">
        <v>5.7192726653633166</v>
      </c>
      <c r="AH16">
        <v>0.62214262313676028</v>
      </c>
      <c r="AI16">
        <v>0.27574301950307251</v>
      </c>
      <c r="AJ16">
        <v>1.3115836365328659</v>
      </c>
      <c r="AK16">
        <v>0.6181837465136033</v>
      </c>
      <c r="AL16">
        <v>3.075524701213872</v>
      </c>
      <c r="AM16">
        <v>2.5838236327495809E-3</v>
      </c>
      <c r="AN16">
        <v>0.19454971045166999</v>
      </c>
    </row>
    <row r="17" spans="1:40" x14ac:dyDescent="0.45">
      <c r="A17" s="1" t="s">
        <v>69</v>
      </c>
      <c r="B17">
        <v>61.758865236123469</v>
      </c>
      <c r="C17">
        <v>8.8379730023601422</v>
      </c>
      <c r="D17">
        <v>4.3151110293429413</v>
      </c>
      <c r="E17">
        <v>5.1491315068384648E-2</v>
      </c>
      <c r="F17">
        <v>0.24238589655451179</v>
      </c>
      <c r="G17">
        <v>0.17558847872323449</v>
      </c>
      <c r="H17">
        <v>0.61125337245952716</v>
      </c>
      <c r="I17">
        <v>0.41226763339167988</v>
      </c>
      <c r="J17">
        <v>0.17389463930721241</v>
      </c>
      <c r="K17">
        <v>0.13055207081991901</v>
      </c>
      <c r="L17">
        <v>0.40943843304207139</v>
      </c>
      <c r="M17">
        <v>0.21909432773501369</v>
      </c>
      <c r="N17">
        <v>8.6233811768640423E-2</v>
      </c>
      <c r="O17">
        <v>1.482992799466349E-2</v>
      </c>
      <c r="P17">
        <v>0.26389044965602743</v>
      </c>
      <c r="Q17">
        <v>2.9653095718490969E-2</v>
      </c>
      <c r="R17">
        <v>0.1060017821285074</v>
      </c>
      <c r="S17">
        <v>0.23982229435669811</v>
      </c>
      <c r="T17">
        <v>0.39929790293592932</v>
      </c>
      <c r="U17">
        <v>0.2610723030610958</v>
      </c>
      <c r="V17">
        <v>0.63176336130101007</v>
      </c>
      <c r="W17">
        <v>1.888602168579562</v>
      </c>
      <c r="X17">
        <v>3.314372481232436E-2</v>
      </c>
      <c r="Y17">
        <v>5.8202051525028352E-3</v>
      </c>
      <c r="Z17">
        <v>0.5357043161033781</v>
      </c>
      <c r="AA17">
        <v>0.23630300859296</v>
      </c>
      <c r="AB17">
        <v>0.37204070171453207</v>
      </c>
      <c r="AC17">
        <v>4.0364727415921866</v>
      </c>
      <c r="AD17">
        <v>1.285868838720545</v>
      </c>
      <c r="AE17">
        <v>0.1477887455898487</v>
      </c>
      <c r="AF17">
        <v>0.57712708689549541</v>
      </c>
      <c r="AG17">
        <v>43.747604766145187</v>
      </c>
      <c r="AH17">
        <v>2.2665230577670941</v>
      </c>
      <c r="AI17">
        <v>1.0612684944637509</v>
      </c>
      <c r="AJ17">
        <v>4.7806222106575893</v>
      </c>
      <c r="AK17">
        <v>2.2421293930235251</v>
      </c>
      <c r="AL17">
        <v>7.7056665561212352</v>
      </c>
      <c r="AM17">
        <v>8.4855623899284284E-3</v>
      </c>
      <c r="AN17">
        <v>0.63089835697622643</v>
      </c>
    </row>
    <row r="18" spans="1:40" x14ac:dyDescent="0.45">
      <c r="A18" s="1" t="s">
        <v>70</v>
      </c>
      <c r="B18">
        <v>8.4460341252766291</v>
      </c>
      <c r="C18">
        <v>1.102850745975311</v>
      </c>
      <c r="D18">
        <v>0.39194765447596419</v>
      </c>
      <c r="E18">
        <v>5.9678600212489923E-3</v>
      </c>
      <c r="F18">
        <v>2.38697648053217E-2</v>
      </c>
      <c r="G18">
        <v>1.673448066430281E-2</v>
      </c>
      <c r="H18">
        <v>7.8742641985770592E-2</v>
      </c>
      <c r="I18">
        <v>5.340071438858042E-2</v>
      </c>
      <c r="J18">
        <v>2.25703509498093E-2</v>
      </c>
      <c r="K18">
        <v>1.6564748694996981E-2</v>
      </c>
      <c r="L18">
        <v>4.689996417976354E-2</v>
      </c>
      <c r="M18">
        <v>2.473876358739454E-2</v>
      </c>
      <c r="N18">
        <v>8.2993952715826186E-3</v>
      </c>
      <c r="O18">
        <v>1.656806554632962E-3</v>
      </c>
      <c r="P18">
        <v>3.627801286780763E-2</v>
      </c>
      <c r="Q18">
        <v>3.516458251250818E-3</v>
      </c>
      <c r="R18">
        <v>1.3449860036425929E-2</v>
      </c>
      <c r="S18">
        <v>2.417944098556031E-2</v>
      </c>
      <c r="T18">
        <v>5.1415462402755747E-2</v>
      </c>
      <c r="U18">
        <v>2.9953352237513581E-2</v>
      </c>
      <c r="V18">
        <v>7.5797260250193677E-2</v>
      </c>
      <c r="W18">
        <v>0.23941277920677809</v>
      </c>
      <c r="X18">
        <v>3.820034620311605E-3</v>
      </c>
      <c r="Y18">
        <v>6.5172556353013155E-4</v>
      </c>
      <c r="Z18">
        <v>6.1880005283270673E-2</v>
      </c>
      <c r="AA18">
        <v>2.6906827203319571E-2</v>
      </c>
      <c r="AB18">
        <v>4.8605018873942127E-2</v>
      </c>
      <c r="AC18">
        <v>0.53169536093286862</v>
      </c>
      <c r="AD18">
        <v>0.15789525135161439</v>
      </c>
      <c r="AE18">
        <v>1.7370609877112211E-2</v>
      </c>
      <c r="AF18">
        <v>7.4686809944477336E-2</v>
      </c>
      <c r="AG18">
        <v>4.606958512750861</v>
      </c>
      <c r="AH18">
        <v>0.28114017522151041</v>
      </c>
      <c r="AI18">
        <v>0.13481982247225499</v>
      </c>
      <c r="AJ18">
        <v>0.60730961007893869</v>
      </c>
      <c r="AK18">
        <v>0.28128986944814149</v>
      </c>
      <c r="AL18">
        <v>1.055131325022546</v>
      </c>
      <c r="AM18">
        <v>1.075132054242428E-3</v>
      </c>
      <c r="AN18">
        <v>9.1638047128092301E-2</v>
      </c>
    </row>
    <row r="19" spans="1:40" x14ac:dyDescent="0.45">
      <c r="A19" s="1" t="s">
        <v>71</v>
      </c>
      <c r="B19">
        <v>8.7863858470774422E-2</v>
      </c>
      <c r="C19">
        <v>6.6826244638711358E-3</v>
      </c>
      <c r="D19">
        <v>2.0580407547595042E-3</v>
      </c>
      <c r="E19">
        <v>3.4112764235701092</v>
      </c>
      <c r="F19">
        <v>4.5608327248834568E-2</v>
      </c>
      <c r="G19">
        <v>2.565358533836767E-2</v>
      </c>
      <c r="H19">
        <v>8.6704720078309566E-3</v>
      </c>
      <c r="I19">
        <v>5.0709644488264862E-3</v>
      </c>
      <c r="J19">
        <v>1.6439616847498971E-2</v>
      </c>
      <c r="K19">
        <v>3.563176624410783E-3</v>
      </c>
      <c r="L19">
        <v>1.7317803831095661E-2</v>
      </c>
      <c r="M19">
        <v>4.6825329040228153E-2</v>
      </c>
      <c r="N19">
        <v>1.0988862220131771E-2</v>
      </c>
      <c r="O19">
        <v>8.9179646337636739E-3</v>
      </c>
      <c r="P19">
        <v>1.242648264904599E-2</v>
      </c>
      <c r="Q19">
        <v>6.7993321975990829E-3</v>
      </c>
      <c r="R19">
        <v>8.6110209928765627E-3</v>
      </c>
      <c r="S19">
        <v>9.3401752972808227E-2</v>
      </c>
      <c r="T19">
        <v>1.219319825435905E-2</v>
      </c>
      <c r="U19">
        <v>2.4495370587523269E-2</v>
      </c>
      <c r="V19">
        <v>3.7110601844519607E-2</v>
      </c>
      <c r="W19">
        <v>4.1630202507271563E-2</v>
      </c>
      <c r="X19">
        <v>5.4405893860332011E-4</v>
      </c>
      <c r="Y19">
        <v>1.8815058042755471E-3</v>
      </c>
      <c r="Z19">
        <v>8.1160299488739103E-3</v>
      </c>
      <c r="AA19">
        <v>6.088140210566468E-2</v>
      </c>
      <c r="AB19">
        <v>1.4758803847703341E-2</v>
      </c>
      <c r="AC19">
        <v>4.2326084926305227E-2</v>
      </c>
      <c r="AD19">
        <v>1.4444457625414809E-2</v>
      </c>
      <c r="AE19">
        <v>1.514886910569967E-2</v>
      </c>
      <c r="AF19">
        <v>6.523987829678596E-3</v>
      </c>
      <c r="AG19">
        <v>7.9984922193279448E-2</v>
      </c>
      <c r="AH19">
        <v>9.4340073734843904E-2</v>
      </c>
      <c r="AI19">
        <v>3.1457595543110263E-2</v>
      </c>
      <c r="AJ19">
        <v>0.15564489772365281</v>
      </c>
      <c r="AK19">
        <v>5.7411120045995259E-2</v>
      </c>
      <c r="AL19">
        <v>0.26611110666744658</v>
      </c>
      <c r="AM19">
        <v>4.0463996969981333E-4</v>
      </c>
      <c r="AN19">
        <v>6.2560128872023668E-2</v>
      </c>
    </row>
    <row r="20" spans="1:40" x14ac:dyDescent="0.45">
      <c r="A20" s="1" t="s">
        <v>72</v>
      </c>
      <c r="B20">
        <v>2.976798595994091</v>
      </c>
      <c r="C20">
        <v>0.1207118574597961</v>
      </c>
      <c r="D20">
        <v>2.90601673580137E-2</v>
      </c>
      <c r="E20">
        <v>2.5812336892518349E-2</v>
      </c>
      <c r="F20">
        <v>94.635586434532343</v>
      </c>
      <c r="G20">
        <v>5.2988076329411378</v>
      </c>
      <c r="H20">
        <v>0.5551514839890308</v>
      </c>
      <c r="I20">
        <v>0.3475365431182969</v>
      </c>
      <c r="J20">
        <v>0.30002064827340019</v>
      </c>
      <c r="K20">
        <v>0.13114405811366731</v>
      </c>
      <c r="L20">
        <v>0.46569284507689063</v>
      </c>
      <c r="M20">
        <v>43.311828759238857</v>
      </c>
      <c r="N20">
        <v>67.456368489393753</v>
      </c>
      <c r="O20">
        <v>0.11709060803829061</v>
      </c>
      <c r="P20">
        <v>0.51110316876648421</v>
      </c>
      <c r="Q20">
        <v>0.26919788892138102</v>
      </c>
      <c r="R20">
        <v>0.51312111101184699</v>
      </c>
      <c r="S20">
        <v>1.239938165925714</v>
      </c>
      <c r="T20">
        <v>0.53045085730581965</v>
      </c>
      <c r="U20">
        <v>1.836475177724312</v>
      </c>
      <c r="V20">
        <v>2.9326543301057799</v>
      </c>
      <c r="W20">
        <v>2.130549350142326</v>
      </c>
      <c r="X20">
        <v>3.2962961275116033E-2</v>
      </c>
      <c r="Y20">
        <v>6.5540684312728109E-2</v>
      </c>
      <c r="Z20">
        <v>0.51595051926770175</v>
      </c>
      <c r="AA20">
        <v>1.7318344017067659</v>
      </c>
      <c r="AB20">
        <v>0.88501323964703005</v>
      </c>
      <c r="AC20">
        <v>4.8161378057883146</v>
      </c>
      <c r="AD20">
        <v>0.85736105065417512</v>
      </c>
      <c r="AE20">
        <v>0.39560939648595511</v>
      </c>
      <c r="AF20">
        <v>0.81992998789600857</v>
      </c>
      <c r="AG20">
        <v>4.5598374295376152</v>
      </c>
      <c r="AH20">
        <v>4.5892085636779747</v>
      </c>
      <c r="AI20">
        <v>1.3546098041557051</v>
      </c>
      <c r="AJ20">
        <v>6.4725370264877844</v>
      </c>
      <c r="AK20">
        <v>3.3108389595233652</v>
      </c>
      <c r="AL20">
        <v>15.328218913832909</v>
      </c>
      <c r="AM20">
        <v>1.151976634449451E-2</v>
      </c>
      <c r="AN20">
        <v>0.1171618087707969</v>
      </c>
    </row>
    <row r="21" spans="1:40" x14ac:dyDescent="0.45">
      <c r="A21" s="1" t="s">
        <v>73</v>
      </c>
      <c r="B21">
        <v>0.1155069474942526</v>
      </c>
      <c r="C21">
        <v>9.0226967209583193E-3</v>
      </c>
      <c r="D21">
        <v>2.9328004299426771E-3</v>
      </c>
      <c r="E21">
        <v>1.2242120645040769E-3</v>
      </c>
      <c r="F21">
        <v>75.568197209885938</v>
      </c>
      <c r="G21">
        <v>0.48199733919889998</v>
      </c>
      <c r="H21">
        <v>5.1586850080415823E-2</v>
      </c>
      <c r="I21">
        <v>2.2734515614157381E-2</v>
      </c>
      <c r="J21">
        <v>2.7557836469515231E-2</v>
      </c>
      <c r="K21">
        <v>2.7714105474474959E-2</v>
      </c>
      <c r="L21">
        <v>4.2999689404731277E-2</v>
      </c>
      <c r="M21">
        <v>0.58858644740786592</v>
      </c>
      <c r="N21">
        <v>0.60337310785752685</v>
      </c>
      <c r="O21">
        <v>8.8153488796371797E-3</v>
      </c>
      <c r="P21">
        <v>2.8332835259112499E-2</v>
      </c>
      <c r="Q21">
        <v>1.019677856568732E-2</v>
      </c>
      <c r="R21">
        <v>1.8896499826440601E-2</v>
      </c>
      <c r="S21">
        <v>0.1663871484083696</v>
      </c>
      <c r="T21">
        <v>6.5608335881940399E-2</v>
      </c>
      <c r="U21">
        <v>8.2165851174983456E-2</v>
      </c>
      <c r="V21">
        <v>0.110185441629794</v>
      </c>
      <c r="W21">
        <v>0.27015561116896952</v>
      </c>
      <c r="X21">
        <v>2.2928262010039249E-3</v>
      </c>
      <c r="Y21">
        <v>5.7905460301293579E-3</v>
      </c>
      <c r="Z21">
        <v>3.4137804584874788E-2</v>
      </c>
      <c r="AA21">
        <v>0.16090483190217289</v>
      </c>
      <c r="AB21">
        <v>4.818093343747628E-2</v>
      </c>
      <c r="AC21">
        <v>0.16740794292038641</v>
      </c>
      <c r="AD21">
        <v>7.0500908737799323E-2</v>
      </c>
      <c r="AE21">
        <v>2.9591056662617621E-2</v>
      </c>
      <c r="AF21">
        <v>0.13479531929406971</v>
      </c>
      <c r="AG21">
        <v>0.25950645454745952</v>
      </c>
      <c r="AH21">
        <v>0.38391386796656118</v>
      </c>
      <c r="AI21">
        <v>0.1852364582770811</v>
      </c>
      <c r="AJ21">
        <v>1.076601512913429</v>
      </c>
      <c r="AK21">
        <v>0.62300173459010466</v>
      </c>
      <c r="AL21">
        <v>3.1431112221379811</v>
      </c>
      <c r="AM21">
        <v>5.3465241285650575E-4</v>
      </c>
      <c r="AN21">
        <v>6.0459797845819549E-3</v>
      </c>
    </row>
    <row r="22" spans="1:40" x14ac:dyDescent="0.45">
      <c r="A22" s="1" t="s">
        <v>74</v>
      </c>
      <c r="B22">
        <v>0.17744008297780459</v>
      </c>
      <c r="C22">
        <v>1.3808123451993171E-2</v>
      </c>
      <c r="D22">
        <v>4.9944752143682106E-3</v>
      </c>
      <c r="E22">
        <v>1.3794292161644281E-3</v>
      </c>
      <c r="F22">
        <v>1.4461770966519161</v>
      </c>
      <c r="G22">
        <v>28.542666518989311</v>
      </c>
      <c r="H22">
        <v>3.94216489575515E-2</v>
      </c>
      <c r="I22">
        <v>2.235687245565441E-2</v>
      </c>
      <c r="J22">
        <v>0.13382282639366549</v>
      </c>
      <c r="K22">
        <v>1.369424209627999E-2</v>
      </c>
      <c r="L22">
        <v>4.8190667233612282E-2</v>
      </c>
      <c r="M22">
        <v>0.59526414594108723</v>
      </c>
      <c r="N22">
        <v>0.17203580931883899</v>
      </c>
      <c r="O22">
        <v>1.372449878225228E-2</v>
      </c>
      <c r="P22">
        <v>4.2932787207301419E-2</v>
      </c>
      <c r="Q22">
        <v>2.429198219106923E-2</v>
      </c>
      <c r="R22">
        <v>0.19635166004654009</v>
      </c>
      <c r="S22">
        <v>0.80504771586775614</v>
      </c>
      <c r="T22">
        <v>9.8130680501186576E-2</v>
      </c>
      <c r="U22">
        <v>0.38910851604924168</v>
      </c>
      <c r="V22">
        <v>0.34842571302058178</v>
      </c>
      <c r="W22">
        <v>0.16822166914700629</v>
      </c>
      <c r="X22">
        <v>2.990471366677027E-3</v>
      </c>
      <c r="Y22">
        <v>1.1180607761730641E-2</v>
      </c>
      <c r="Z22">
        <v>4.6856706712765622E-2</v>
      </c>
      <c r="AA22">
        <v>0.37561012549284079</v>
      </c>
      <c r="AB22">
        <v>0.15130911610386361</v>
      </c>
      <c r="AC22">
        <v>1.457576992531648</v>
      </c>
      <c r="AD22">
        <v>6.7799088690700976E-2</v>
      </c>
      <c r="AE22">
        <v>0.1156653125755478</v>
      </c>
      <c r="AF22">
        <v>5.9491507176609733E-2</v>
      </c>
      <c r="AG22">
        <v>0.29536781781904242</v>
      </c>
      <c r="AH22">
        <v>2.6188640860735091</v>
      </c>
      <c r="AI22">
        <v>0.14613310072493629</v>
      </c>
      <c r="AJ22">
        <v>1.092636088054199</v>
      </c>
      <c r="AK22">
        <v>0.39724346151691231</v>
      </c>
      <c r="AL22">
        <v>1.09867992328939</v>
      </c>
      <c r="AM22">
        <v>1.471817105995112E-3</v>
      </c>
      <c r="AN22">
        <v>1.9482724499473011E-2</v>
      </c>
    </row>
    <row r="23" spans="1:40" x14ac:dyDescent="0.45">
      <c r="A23" s="1" t="s">
        <v>75</v>
      </c>
      <c r="B23">
        <v>5.1052448135598079</v>
      </c>
      <c r="C23">
        <v>0.38704109411046622</v>
      </c>
      <c r="D23">
        <v>7.555279013509511E-2</v>
      </c>
      <c r="E23">
        <v>5.929218050895417E-2</v>
      </c>
      <c r="F23">
        <v>0.71497997622707921</v>
      </c>
      <c r="G23">
        <v>0.2106286193181067</v>
      </c>
      <c r="H23">
        <v>4.8196445927405369</v>
      </c>
      <c r="I23">
        <v>3.3021863615911999</v>
      </c>
      <c r="J23">
        <v>4.8777194906312227</v>
      </c>
      <c r="K23">
        <v>0.6562011429216752</v>
      </c>
      <c r="L23">
        <v>1.7212915158545239</v>
      </c>
      <c r="M23">
        <v>9.1609477479689794</v>
      </c>
      <c r="N23">
        <v>0.26645117404661373</v>
      </c>
      <c r="O23">
        <v>0.17999099864303639</v>
      </c>
      <c r="P23">
        <v>0.98569115933468021</v>
      </c>
      <c r="Q23">
        <v>0.49975839183395498</v>
      </c>
      <c r="R23">
        <v>0.21179448110662061</v>
      </c>
      <c r="S23">
        <v>1.548945092228919</v>
      </c>
      <c r="T23">
        <v>0.40570141673227039</v>
      </c>
      <c r="U23">
        <v>2.6308482716272299</v>
      </c>
      <c r="V23">
        <v>2.4261058499473931</v>
      </c>
      <c r="W23">
        <v>4.4023175276863258</v>
      </c>
      <c r="X23">
        <v>8.0962593731681437E-2</v>
      </c>
      <c r="Y23">
        <v>5.7978550335962317E-2</v>
      </c>
      <c r="Z23">
        <v>1.3061605043066109</v>
      </c>
      <c r="AA23">
        <v>1.700827832690293</v>
      </c>
      <c r="AB23">
        <v>1.354493668253425</v>
      </c>
      <c r="AC23">
        <v>2.9640069200718049</v>
      </c>
      <c r="AD23">
        <v>2.032610306534584</v>
      </c>
      <c r="AE23">
        <v>10.46297058466393</v>
      </c>
      <c r="AF23">
        <v>2.372558744611287</v>
      </c>
      <c r="AG23">
        <v>6.4903959400567111</v>
      </c>
      <c r="AH23">
        <v>17.29021229234943</v>
      </c>
      <c r="AI23">
        <v>2.8225189766094689</v>
      </c>
      <c r="AJ23">
        <v>8.375613622737589</v>
      </c>
      <c r="AK23">
        <v>6.7326581416701128</v>
      </c>
      <c r="AL23">
        <v>108.2382245533626</v>
      </c>
      <c r="AM23">
        <v>5.0963367434409552E-2</v>
      </c>
      <c r="AN23">
        <v>0.38531478870594971</v>
      </c>
    </row>
    <row r="24" spans="1:40" x14ac:dyDescent="0.45">
      <c r="A24" s="1" t="s">
        <v>76</v>
      </c>
      <c r="B24">
        <v>43.379881334541352</v>
      </c>
      <c r="C24">
        <v>3.0401569973778728</v>
      </c>
      <c r="D24">
        <v>0.61526127382625517</v>
      </c>
      <c r="E24">
        <v>1.781817332346507</v>
      </c>
      <c r="F24">
        <v>13.019997980131681</v>
      </c>
      <c r="G24">
        <v>7.3591028525893094</v>
      </c>
      <c r="H24">
        <v>5.254519024983372</v>
      </c>
      <c r="I24">
        <v>3.1780346103520118</v>
      </c>
      <c r="J24">
        <v>12.39632093440542</v>
      </c>
      <c r="K24">
        <v>1.731978747046937</v>
      </c>
      <c r="L24">
        <v>5.4386032286516857</v>
      </c>
      <c r="M24">
        <v>11.374737904059231</v>
      </c>
      <c r="N24">
        <v>3.801711542444782</v>
      </c>
      <c r="O24">
        <v>0.61058173230200374</v>
      </c>
      <c r="P24">
        <v>3.1944526800880442</v>
      </c>
      <c r="Q24">
        <v>0.9406085101861138</v>
      </c>
      <c r="R24">
        <v>1.9302695832538721</v>
      </c>
      <c r="S24">
        <v>4.6012115067350203</v>
      </c>
      <c r="T24">
        <v>2.441132646707219</v>
      </c>
      <c r="U24">
        <v>5.5397881316765201</v>
      </c>
      <c r="V24">
        <v>7.9741598285829411</v>
      </c>
      <c r="W24">
        <v>10.865257915714899</v>
      </c>
      <c r="X24">
        <v>0.18767125605516341</v>
      </c>
      <c r="Y24">
        <v>0.31552011219314319</v>
      </c>
      <c r="Z24">
        <v>2.914951145532914</v>
      </c>
      <c r="AA24">
        <v>8.6269952639769247</v>
      </c>
      <c r="AB24">
        <v>2.8185613961108782</v>
      </c>
      <c r="AC24">
        <v>15.489914228073211</v>
      </c>
      <c r="AD24">
        <v>6.6340944077236772</v>
      </c>
      <c r="AE24">
        <v>22.263145051000961</v>
      </c>
      <c r="AF24">
        <v>5.6520256476268012</v>
      </c>
      <c r="AG24">
        <v>23.684387161451891</v>
      </c>
      <c r="AH24">
        <v>115.0588814528781</v>
      </c>
      <c r="AI24">
        <v>7.8683929315273247</v>
      </c>
      <c r="AJ24">
        <v>44.363815565394788</v>
      </c>
      <c r="AK24">
        <v>24.854862767818449</v>
      </c>
      <c r="AL24">
        <v>57.883099275112293</v>
      </c>
      <c r="AM24">
        <v>0.10099745875943381</v>
      </c>
      <c r="AN24">
        <v>0.9566366887541895</v>
      </c>
    </row>
    <row r="25" spans="1:40" x14ac:dyDescent="0.45">
      <c r="A25" s="1" t="s">
        <v>77</v>
      </c>
      <c r="B25">
        <v>1.842539455410602</v>
      </c>
      <c r="C25">
        <v>0.15485115394086521</v>
      </c>
      <c r="D25">
        <v>5.304144607888972E-2</v>
      </c>
      <c r="E25">
        <v>4.8173945463685558E-2</v>
      </c>
      <c r="F25">
        <v>0.69898445557220601</v>
      </c>
      <c r="G25">
        <v>0.18479980397013021</v>
      </c>
      <c r="H25">
        <v>1.2641196154107359</v>
      </c>
      <c r="I25">
        <v>0.78034115193492504</v>
      </c>
      <c r="J25">
        <v>0.19659928056041151</v>
      </c>
      <c r="K25">
        <v>0.2115032642305249</v>
      </c>
      <c r="L25">
        <v>0.72643061781472662</v>
      </c>
      <c r="M25">
        <v>0.88556334021538285</v>
      </c>
      <c r="N25">
        <v>0.21535977279359331</v>
      </c>
      <c r="O25">
        <v>7.7183046142576886E-2</v>
      </c>
      <c r="P25">
        <v>0.21873380115743099</v>
      </c>
      <c r="Q25">
        <v>0.11202987841063911</v>
      </c>
      <c r="R25">
        <v>8.2873873437836573E-2</v>
      </c>
      <c r="S25">
        <v>0.45433239043975032</v>
      </c>
      <c r="T25">
        <v>0.45896088586291178</v>
      </c>
      <c r="U25">
        <v>1.108198375202315</v>
      </c>
      <c r="V25">
        <v>1.642508649643484</v>
      </c>
      <c r="W25">
        <v>2.286811879645775</v>
      </c>
      <c r="X25">
        <v>5.3649464800600323E-2</v>
      </c>
      <c r="Y25">
        <v>4.1993555166327003E-2</v>
      </c>
      <c r="Z25">
        <v>0.7726709630555848</v>
      </c>
      <c r="AA25">
        <v>1.199691754150825</v>
      </c>
      <c r="AB25">
        <v>0.46343380544562618</v>
      </c>
      <c r="AC25">
        <v>15.2054774846759</v>
      </c>
      <c r="AD25">
        <v>2.334141067085679</v>
      </c>
      <c r="AE25">
        <v>0.79555978459437038</v>
      </c>
      <c r="AF25">
        <v>2.0968064170226621</v>
      </c>
      <c r="AG25">
        <v>2.4042256840712048</v>
      </c>
      <c r="AH25">
        <v>7.2641041581524011</v>
      </c>
      <c r="AI25">
        <v>2.5159452453604891</v>
      </c>
      <c r="AJ25">
        <v>8.633178053338769</v>
      </c>
      <c r="AK25">
        <v>6.5394296787840096</v>
      </c>
      <c r="AL25">
        <v>9.1131158883482293</v>
      </c>
      <c r="AM25">
        <v>9.2813774216491934E-3</v>
      </c>
      <c r="AN25">
        <v>0.11124588870796639</v>
      </c>
    </row>
    <row r="26" spans="1:40" x14ac:dyDescent="0.45">
      <c r="A26" s="1" t="s">
        <v>78</v>
      </c>
      <c r="B26">
        <v>96.583560810681064</v>
      </c>
      <c r="C26">
        <v>6.1746926657980321</v>
      </c>
      <c r="D26">
        <v>1.4472952912581101</v>
      </c>
      <c r="E26">
        <v>0.88358309993542572</v>
      </c>
      <c r="F26">
        <v>25.192691366469202</v>
      </c>
      <c r="G26">
        <v>6.3550465552656066</v>
      </c>
      <c r="H26">
        <v>15.50536125259231</v>
      </c>
      <c r="I26">
        <v>9.467217987357806</v>
      </c>
      <c r="J26">
        <v>7.294812417289279</v>
      </c>
      <c r="K26">
        <v>11.67282235300474</v>
      </c>
      <c r="L26">
        <v>69.813803923283572</v>
      </c>
      <c r="M26">
        <v>22.206711071456969</v>
      </c>
      <c r="N26">
        <v>9.8284532236932609</v>
      </c>
      <c r="O26">
        <v>2.027657588882986</v>
      </c>
      <c r="P26">
        <v>10.29651498138821</v>
      </c>
      <c r="Q26">
        <v>2.989109424192081</v>
      </c>
      <c r="R26">
        <v>5.3843161063425837</v>
      </c>
      <c r="S26">
        <v>28.960807184536119</v>
      </c>
      <c r="T26">
        <v>7.6797106843444496</v>
      </c>
      <c r="U26">
        <v>23.493898331854719</v>
      </c>
      <c r="V26">
        <v>838.55960353683815</v>
      </c>
      <c r="W26">
        <v>289.00198360943381</v>
      </c>
      <c r="X26">
        <v>1.922115294721739</v>
      </c>
      <c r="Y26">
        <v>0.76126369693661822</v>
      </c>
      <c r="Z26">
        <v>30.07913037920823</v>
      </c>
      <c r="AA26">
        <v>25.10032667754421</v>
      </c>
      <c r="AB26">
        <v>11.469559461763019</v>
      </c>
      <c r="AC26">
        <v>22.135823336929501</v>
      </c>
      <c r="AD26">
        <v>24.891608465743261</v>
      </c>
      <c r="AE26">
        <v>9.1580031843393499</v>
      </c>
      <c r="AF26">
        <v>12.53618240844694</v>
      </c>
      <c r="AG26">
        <v>105.9625781103064</v>
      </c>
      <c r="AH26">
        <v>86.776319199466997</v>
      </c>
      <c r="AI26">
        <v>26.867260519249221</v>
      </c>
      <c r="AJ26">
        <v>151.09468909228781</v>
      </c>
      <c r="AK26">
        <v>73.621290187363343</v>
      </c>
      <c r="AL26">
        <v>217.87752655132701</v>
      </c>
      <c r="AM26">
        <v>0.85899479677547119</v>
      </c>
      <c r="AN26">
        <v>57.091553843430361</v>
      </c>
    </row>
    <row r="27" spans="1:40" x14ac:dyDescent="0.45">
      <c r="A27" s="1" t="s">
        <v>79</v>
      </c>
      <c r="B27">
        <v>0.36884777440403033</v>
      </c>
      <c r="C27">
        <v>2.057595828590229E-2</v>
      </c>
      <c r="D27">
        <v>1.0345752489039929E-3</v>
      </c>
      <c r="E27">
        <v>2.8870825327591142E-3</v>
      </c>
      <c r="F27">
        <v>2.9916405019257322E-2</v>
      </c>
      <c r="G27">
        <v>5.6074588616974001E-3</v>
      </c>
      <c r="H27">
        <v>8.7037514340048389E-2</v>
      </c>
      <c r="I27">
        <v>5.7620768681147162E-2</v>
      </c>
      <c r="J27">
        <v>2.830863488977067E-2</v>
      </c>
      <c r="K27">
        <v>5.4008436332988387E-2</v>
      </c>
      <c r="L27">
        <v>5.8625531529429092E-2</v>
      </c>
      <c r="M27">
        <v>7.1048282074189256E-2</v>
      </c>
      <c r="N27">
        <v>2.6723525264076502E-2</v>
      </c>
      <c r="O27">
        <v>9.6807050627851117E-3</v>
      </c>
      <c r="P27">
        <v>7.9043144459912867E-2</v>
      </c>
      <c r="Q27">
        <v>2.833805396470979E-2</v>
      </c>
      <c r="R27">
        <v>0.53339223587528217</v>
      </c>
      <c r="S27">
        <v>0.2200585169575538</v>
      </c>
      <c r="T27">
        <v>6.2863741202248108E-2</v>
      </c>
      <c r="U27">
        <v>0.10527733050070801</v>
      </c>
      <c r="V27">
        <v>0.35867863257043331</v>
      </c>
      <c r="W27">
        <v>0.28840356441038822</v>
      </c>
      <c r="X27">
        <v>3.6922990567675161E-3</v>
      </c>
      <c r="Y27">
        <v>4.5255999353893796E-3</v>
      </c>
      <c r="Z27">
        <v>6.024758098164331E-2</v>
      </c>
      <c r="AA27">
        <v>0.19973465539142349</v>
      </c>
      <c r="AB27">
        <v>4.560147394829802E-2</v>
      </c>
      <c r="AC27">
        <v>8.4517077760571491E-2</v>
      </c>
      <c r="AD27">
        <v>0.14564137359906071</v>
      </c>
      <c r="AE27">
        <v>0.1079777409393682</v>
      </c>
      <c r="AF27">
        <v>8.5033710908686944E-2</v>
      </c>
      <c r="AG27">
        <v>0.30703781792705059</v>
      </c>
      <c r="AH27">
        <v>2.083707188708193</v>
      </c>
      <c r="AI27">
        <v>0.15510684088385759</v>
      </c>
      <c r="AJ27">
        <v>5.5798296707244228</v>
      </c>
      <c r="AK27">
        <v>0.36253916672119352</v>
      </c>
      <c r="AL27">
        <v>1.611544606199955</v>
      </c>
      <c r="AM27">
        <v>2.4952289131073059E-3</v>
      </c>
      <c r="AN27">
        <v>0.15377160505215851</v>
      </c>
    </row>
    <row r="28" spans="1:40" x14ac:dyDescent="0.45">
      <c r="A28" s="1" t="s">
        <v>80</v>
      </c>
      <c r="B28">
        <v>0.62930536695228356</v>
      </c>
      <c r="C28">
        <v>3.5105433401154157E-2</v>
      </c>
      <c r="D28">
        <v>1.7651286027230071E-3</v>
      </c>
      <c r="E28">
        <v>4.9257624927657668E-3</v>
      </c>
      <c r="F28">
        <v>5.1041528633203957E-2</v>
      </c>
      <c r="G28">
        <v>9.5671011227653983E-3</v>
      </c>
      <c r="H28">
        <v>0.14849804906340869</v>
      </c>
      <c r="I28">
        <v>9.8309008472536291E-2</v>
      </c>
      <c r="J28">
        <v>4.8298450210279183E-2</v>
      </c>
      <c r="K28">
        <v>9.2145869390065943E-2</v>
      </c>
      <c r="L28">
        <v>0.1000232729925262</v>
      </c>
      <c r="M28">
        <v>0.1212182052454278</v>
      </c>
      <c r="N28">
        <v>4.5594033743977323E-2</v>
      </c>
      <c r="O28">
        <v>1.6516623047912439E-2</v>
      </c>
      <c r="P28">
        <v>0.13485854729577651</v>
      </c>
      <c r="Q28">
        <v>4.834864322494456E-2</v>
      </c>
      <c r="R28">
        <v>0.91004099799531113</v>
      </c>
      <c r="S28">
        <v>0.37545029514873901</v>
      </c>
      <c r="T28">
        <v>0.1072542454382283</v>
      </c>
      <c r="U28">
        <v>0.17961770058000631</v>
      </c>
      <c r="V28">
        <v>0.61195540315347352</v>
      </c>
      <c r="W28">
        <v>0.49205640789042743</v>
      </c>
      <c r="X28">
        <v>6.2995733580635104E-3</v>
      </c>
      <c r="Y28">
        <v>7.7213000203704757E-3</v>
      </c>
      <c r="Z28">
        <v>0.1027907139168743</v>
      </c>
      <c r="AA28">
        <v>0.34077497365215009</v>
      </c>
      <c r="AB28">
        <v>7.7802427689760548E-2</v>
      </c>
      <c r="AC28">
        <v>0.14419783532593811</v>
      </c>
      <c r="AD28">
        <v>0.24848434616226331</v>
      </c>
      <c r="AE28">
        <v>0.18422497463708479</v>
      </c>
      <c r="AF28">
        <v>0.14507928300006279</v>
      </c>
      <c r="AG28">
        <v>0.52384902414284351</v>
      </c>
      <c r="AH28">
        <v>3.5550929353710949</v>
      </c>
      <c r="AI28">
        <v>0.26463374376309889</v>
      </c>
      <c r="AJ28">
        <v>9.5199618979403606</v>
      </c>
      <c r="AK28">
        <v>0.61854200887259814</v>
      </c>
      <c r="AL28">
        <v>2.7495182027416729</v>
      </c>
      <c r="AM28">
        <v>4.2572059688583087E-3</v>
      </c>
      <c r="AN28">
        <v>0.26235564658224148</v>
      </c>
    </row>
    <row r="29" spans="1:40" x14ac:dyDescent="0.45">
      <c r="A29" s="1" t="s">
        <v>81</v>
      </c>
      <c r="B29">
        <v>1.0264148776624129</v>
      </c>
      <c r="C29">
        <v>5.7257956187848222E-2</v>
      </c>
      <c r="D29">
        <v>2.8789747457528608E-3</v>
      </c>
      <c r="E29">
        <v>8.0340581407906987E-3</v>
      </c>
      <c r="F29">
        <v>8.3250178878142261E-2</v>
      </c>
      <c r="G29">
        <v>1.56042129055158E-2</v>
      </c>
      <c r="H29">
        <v>0.24220452401462311</v>
      </c>
      <c r="I29">
        <v>0.16034477727901289</v>
      </c>
      <c r="J29">
        <v>7.8776140276627757E-2</v>
      </c>
      <c r="K29">
        <v>0.15029252287351391</v>
      </c>
      <c r="L29">
        <v>0.16314079126517661</v>
      </c>
      <c r="M29">
        <v>0.19771032608542349</v>
      </c>
      <c r="N29">
        <v>7.4365160421409199E-2</v>
      </c>
      <c r="O29">
        <v>2.6939080000575721E-2</v>
      </c>
      <c r="P29">
        <v>0.21995811031247831</v>
      </c>
      <c r="Q29">
        <v>7.885800650519148E-2</v>
      </c>
      <c r="R29">
        <v>1.4843026433238149</v>
      </c>
      <c r="S29">
        <v>0.61237006547352402</v>
      </c>
      <c r="T29">
        <v>0.17493471213094039</v>
      </c>
      <c r="U29">
        <v>0.29296155705725951</v>
      </c>
      <c r="V29">
        <v>0.99811659529395358</v>
      </c>
      <c r="W29">
        <v>0.80255793805450615</v>
      </c>
      <c r="X29">
        <v>1.027478257329471E-2</v>
      </c>
      <c r="Y29">
        <v>1.259365902786631E-2</v>
      </c>
      <c r="Z29">
        <v>0.16765456579654511</v>
      </c>
      <c r="AA29">
        <v>0.55581363398431816</v>
      </c>
      <c r="AB29">
        <v>0.12689796320310009</v>
      </c>
      <c r="AC29">
        <v>0.23519075361148151</v>
      </c>
      <c r="AD29">
        <v>0.40528500654993288</v>
      </c>
      <c r="AE29">
        <v>0.3004761515387207</v>
      </c>
      <c r="AF29">
        <v>0.2366284197337078</v>
      </c>
      <c r="AG29">
        <v>0.85441259564201411</v>
      </c>
      <c r="AH29">
        <v>5.7984572704496156</v>
      </c>
      <c r="AI29">
        <v>0.43162513144519699</v>
      </c>
      <c r="AJ29">
        <v>15.52732749467588</v>
      </c>
      <c r="AK29">
        <v>1.008859535777914</v>
      </c>
      <c r="AL29">
        <v>4.4845420647932528</v>
      </c>
      <c r="AM29">
        <v>6.9436235144022147E-3</v>
      </c>
      <c r="AN29">
        <v>0.42790949041941539</v>
      </c>
    </row>
    <row r="30" spans="1:40" x14ac:dyDescent="0.45">
      <c r="A30" s="1" t="s">
        <v>82</v>
      </c>
      <c r="B30">
        <v>5.2115605216729648</v>
      </c>
      <c r="C30">
        <v>0.2907238685977182</v>
      </c>
      <c r="D30">
        <v>1.461782311849328E-2</v>
      </c>
      <c r="E30">
        <v>4.0792452590638642E-2</v>
      </c>
      <c r="F30">
        <v>0.42269783408793932</v>
      </c>
      <c r="G30">
        <v>7.9229463368040584E-2</v>
      </c>
      <c r="H30">
        <v>1.229779071792021</v>
      </c>
      <c r="I30">
        <v>0.81414107424755411</v>
      </c>
      <c r="J30">
        <v>0.39998116906726461</v>
      </c>
      <c r="K30">
        <v>0.7631013501032381</v>
      </c>
      <c r="L30">
        <v>0.8283376690411931</v>
      </c>
      <c r="M30">
        <v>1.003862426955948</v>
      </c>
      <c r="N30">
        <v>0.37758468108210858</v>
      </c>
      <c r="O30">
        <v>0.136781577193161</v>
      </c>
      <c r="P30">
        <v>1.116824228753361</v>
      </c>
      <c r="Q30">
        <v>0.40039683997590592</v>
      </c>
      <c r="R30">
        <v>7.5364584307062703</v>
      </c>
      <c r="S30">
        <v>3.1092726024629549</v>
      </c>
      <c r="T30">
        <v>0.88822060109663148</v>
      </c>
      <c r="U30">
        <v>1.487494889595331</v>
      </c>
      <c r="V30">
        <v>5.0678776752605197</v>
      </c>
      <c r="W30">
        <v>4.0749402189547874</v>
      </c>
      <c r="X30">
        <v>5.2169597687152659E-2</v>
      </c>
      <c r="Y30">
        <v>6.3943555029630936E-2</v>
      </c>
      <c r="Z30">
        <v>0.8512560908834278</v>
      </c>
      <c r="AA30">
        <v>2.822110683817435</v>
      </c>
      <c r="AB30">
        <v>0.64431686416718004</v>
      </c>
      <c r="AC30">
        <v>1.1941670695338911</v>
      </c>
      <c r="AD30">
        <v>2.0578105268426272</v>
      </c>
      <c r="AE30">
        <v>1.52564979633748</v>
      </c>
      <c r="AF30">
        <v>1.2014667338012339</v>
      </c>
      <c r="AG30">
        <v>4.3382291601316609</v>
      </c>
      <c r="AH30">
        <v>29.44132207641465</v>
      </c>
      <c r="AI30">
        <v>2.1915509450960369</v>
      </c>
      <c r="AJ30">
        <v>78.83908226528564</v>
      </c>
      <c r="AK30">
        <v>5.1224243169074164</v>
      </c>
      <c r="AL30">
        <v>22.769995731048979</v>
      </c>
      <c r="AM30">
        <v>3.5255835600739027E-2</v>
      </c>
      <c r="AN30">
        <v>2.172684998679931</v>
      </c>
    </row>
    <row r="31" spans="1:40" x14ac:dyDescent="0.45">
      <c r="A31" s="1" t="s">
        <v>83</v>
      </c>
      <c r="B31">
        <v>12.6851839941642</v>
      </c>
      <c r="C31">
        <v>0.70763560152869975</v>
      </c>
      <c r="D31">
        <v>3.5580470586708171E-2</v>
      </c>
      <c r="E31">
        <v>9.929075265144606E-2</v>
      </c>
      <c r="F31">
        <v>1.028866455074563</v>
      </c>
      <c r="G31">
        <v>0.19284824888877211</v>
      </c>
      <c r="H31">
        <v>2.9933402352289091</v>
      </c>
      <c r="I31">
        <v>1.9816577551173631</v>
      </c>
      <c r="J31">
        <v>0.97357302150074543</v>
      </c>
      <c r="K31">
        <v>1.8574246604253739</v>
      </c>
      <c r="L31">
        <v>2.0162129361037482</v>
      </c>
      <c r="M31">
        <v>2.443448471490957</v>
      </c>
      <c r="N31">
        <v>0.91905891392522965</v>
      </c>
      <c r="O31">
        <v>0.33293280707219658</v>
      </c>
      <c r="P31">
        <v>2.7184028223333621</v>
      </c>
      <c r="Q31">
        <v>0.97458478408801841</v>
      </c>
      <c r="R31">
        <v>18.344095105546231</v>
      </c>
      <c r="S31">
        <v>7.5681160923360373</v>
      </c>
      <c r="T31">
        <v>2.1619708157396582</v>
      </c>
      <c r="U31">
        <v>3.620632685051993</v>
      </c>
      <c r="V31">
        <v>12.33545317247127</v>
      </c>
      <c r="W31">
        <v>9.9185965945700652</v>
      </c>
      <c r="X31">
        <v>0.12698326015997541</v>
      </c>
      <c r="Y31">
        <v>0.15564162738178261</v>
      </c>
      <c r="Z31">
        <v>2.0719974552925038</v>
      </c>
      <c r="AA31">
        <v>6.8691504449091303</v>
      </c>
      <c r="AB31">
        <v>1.568297621895385</v>
      </c>
      <c r="AC31">
        <v>2.906658942904599</v>
      </c>
      <c r="AD31">
        <v>5.008807832043968</v>
      </c>
      <c r="AE31">
        <v>3.713503526768509</v>
      </c>
      <c r="AF31">
        <v>2.9244266698535228</v>
      </c>
      <c r="AG31">
        <v>10.559454289413679</v>
      </c>
      <c r="AH31">
        <v>71.661565862595197</v>
      </c>
      <c r="AI31">
        <v>5.3343383148898988</v>
      </c>
      <c r="AJ31">
        <v>191.89804288124381</v>
      </c>
      <c r="AK31">
        <v>12.46822226968834</v>
      </c>
      <c r="AL31">
        <v>55.423243036995103</v>
      </c>
      <c r="AM31">
        <v>8.5814365889742172E-2</v>
      </c>
      <c r="AN31">
        <v>5.2884177119309346</v>
      </c>
    </row>
    <row r="32" spans="1:40" x14ac:dyDescent="0.45">
      <c r="A32" s="1" t="s">
        <v>84</v>
      </c>
      <c r="B32">
        <v>1.7801682311898479</v>
      </c>
      <c r="C32">
        <v>9.9305648044193687E-2</v>
      </c>
      <c r="D32">
        <v>4.9931655243141762E-3</v>
      </c>
      <c r="E32">
        <v>1.3933912476346341E-2</v>
      </c>
      <c r="F32">
        <v>0.14438540097670299</v>
      </c>
      <c r="G32">
        <v>2.7063251606781628E-2</v>
      </c>
      <c r="H32">
        <v>0.42006873486015528</v>
      </c>
      <c r="I32">
        <v>0.27809483743979002</v>
      </c>
      <c r="J32">
        <v>0.13662582777013391</v>
      </c>
      <c r="K32">
        <v>0.26066065528407018</v>
      </c>
      <c r="L32">
        <v>0.28294411951904691</v>
      </c>
      <c r="M32">
        <v>0.34289998044164671</v>
      </c>
      <c r="N32">
        <v>0.12897562084351419</v>
      </c>
      <c r="O32">
        <v>4.6721940063576731E-2</v>
      </c>
      <c r="P32">
        <v>0.38148554613957059</v>
      </c>
      <c r="Q32">
        <v>0.13676781290934811</v>
      </c>
      <c r="R32">
        <v>2.5743083704455292</v>
      </c>
      <c r="S32">
        <v>1.062067356983649</v>
      </c>
      <c r="T32">
        <v>0.30339897038229102</v>
      </c>
      <c r="U32">
        <v>0.50809947145443979</v>
      </c>
      <c r="V32">
        <v>1.7310889510996199</v>
      </c>
      <c r="W32">
        <v>1.3919207292353351</v>
      </c>
      <c r="X32">
        <v>1.7820125095047729E-2</v>
      </c>
      <c r="Y32">
        <v>2.1841881098705551E-2</v>
      </c>
      <c r="Z32">
        <v>0.29077260895189277</v>
      </c>
      <c r="AA32">
        <v>0.9639784021198613</v>
      </c>
      <c r="AB32">
        <v>0.2200861733525607</v>
      </c>
      <c r="AC32">
        <v>0.4079043639763586</v>
      </c>
      <c r="AD32">
        <v>0.70290825760521836</v>
      </c>
      <c r="AE32">
        <v>0.52113244930510938</v>
      </c>
      <c r="AF32">
        <v>0.41039778804253513</v>
      </c>
      <c r="AG32">
        <v>1.481855136934821</v>
      </c>
      <c r="AH32">
        <v>10.05658593557642</v>
      </c>
      <c r="AI32">
        <v>0.74859139662100338</v>
      </c>
      <c r="AJ32">
        <v>26.929904975903771</v>
      </c>
      <c r="AK32">
        <v>1.749721028415826</v>
      </c>
      <c r="AL32">
        <v>7.7777899452906798</v>
      </c>
      <c r="AM32">
        <v>1.2042711245410349E-2</v>
      </c>
      <c r="AN32">
        <v>0.74214715437885448</v>
      </c>
    </row>
    <row r="33" spans="1:40" x14ac:dyDescent="0.45">
      <c r="A33" s="1" t="s">
        <v>85</v>
      </c>
      <c r="B33">
        <v>1.5420309872015241</v>
      </c>
      <c r="C33">
        <v>8.6021300574453494E-2</v>
      </c>
      <c r="D33">
        <v>4.3252181607422863E-3</v>
      </c>
      <c r="E33">
        <v>1.206994060169167E-2</v>
      </c>
      <c r="F33">
        <v>0.1250706301262203</v>
      </c>
      <c r="G33">
        <v>2.344293750495435E-2</v>
      </c>
      <c r="H33">
        <v>0.36387516334674991</v>
      </c>
      <c r="I33">
        <v>0.2408934443382918</v>
      </c>
      <c r="J33">
        <v>0.11834907307203631</v>
      </c>
      <c r="K33">
        <v>0.225791473271958</v>
      </c>
      <c r="L33">
        <v>0.2450940266770166</v>
      </c>
      <c r="M33">
        <v>0.29702945265931202</v>
      </c>
      <c r="N33">
        <v>0.11172225211620659</v>
      </c>
      <c r="O33">
        <v>4.0471837491478209E-2</v>
      </c>
      <c r="P33">
        <v>0.33045333750480749</v>
      </c>
      <c r="Q33">
        <v>0.1184720645289979</v>
      </c>
      <c r="R33">
        <v>2.2299371532913952</v>
      </c>
      <c r="S33">
        <v>0.91999213684953784</v>
      </c>
      <c r="T33">
        <v>0.26281258457343859</v>
      </c>
      <c r="U33">
        <v>0.44012982359525382</v>
      </c>
      <c r="V33">
        <v>1.4995171565406491</v>
      </c>
      <c r="W33">
        <v>1.205720256435767</v>
      </c>
      <c r="X33">
        <v>1.5436285521174761E-2</v>
      </c>
      <c r="Y33">
        <v>1.892004187180853E-2</v>
      </c>
      <c r="Z33">
        <v>0.25187528087362693</v>
      </c>
      <c r="AA33">
        <v>0.83502476957938154</v>
      </c>
      <c r="AB33">
        <v>0.19064473414257979</v>
      </c>
      <c r="AC33">
        <v>0.35333804864378238</v>
      </c>
      <c r="AD33">
        <v>0.6088785854034735</v>
      </c>
      <c r="AE33">
        <v>0.45141934969122899</v>
      </c>
      <c r="AF33">
        <v>0.35549792157427962</v>
      </c>
      <c r="AG33">
        <v>1.283623929278827</v>
      </c>
      <c r="AH33">
        <v>8.7112930488309903</v>
      </c>
      <c r="AI33">
        <v>0.64845058467900918</v>
      </c>
      <c r="AJ33">
        <v>23.327428962980679</v>
      </c>
      <c r="AK33">
        <v>1.5156567775462</v>
      </c>
      <c r="AL33">
        <v>6.7373368974045063</v>
      </c>
      <c r="AM33">
        <v>1.043172975732235E-2</v>
      </c>
      <c r="AN33">
        <v>0.64286840370739096</v>
      </c>
    </row>
    <row r="34" spans="1:40" x14ac:dyDescent="0.45">
      <c r="A34" s="1" t="s">
        <v>86</v>
      </c>
      <c r="B34">
        <v>108.7399869853124</v>
      </c>
      <c r="C34">
        <v>7.1427820622882887</v>
      </c>
      <c r="D34">
        <v>1.6514323104818021</v>
      </c>
      <c r="E34">
        <v>0.6838007738393016</v>
      </c>
      <c r="F34">
        <v>36.043711821691723</v>
      </c>
      <c r="G34">
        <v>23.84490354950778</v>
      </c>
      <c r="H34">
        <v>22.495646642561649</v>
      </c>
      <c r="I34">
        <v>14.664184024283591</v>
      </c>
      <c r="J34">
        <v>18.636485732641528</v>
      </c>
      <c r="K34">
        <v>5.1226622090741891</v>
      </c>
      <c r="L34">
        <v>15.752999174873519</v>
      </c>
      <c r="M34">
        <v>51.388147965833952</v>
      </c>
      <c r="N34">
        <v>14.88699698475148</v>
      </c>
      <c r="O34">
        <v>3.8176491967037989</v>
      </c>
      <c r="P34">
        <v>38.22563334886631</v>
      </c>
      <c r="Q34">
        <v>39.816514894204133</v>
      </c>
      <c r="R34">
        <v>19.38690451055523</v>
      </c>
      <c r="S34">
        <v>44.406761481322476</v>
      </c>
      <c r="T34">
        <v>6.3780084737809259</v>
      </c>
      <c r="U34">
        <v>64.040218036102758</v>
      </c>
      <c r="V34">
        <v>152.26584870440709</v>
      </c>
      <c r="W34">
        <v>87.314277035774381</v>
      </c>
      <c r="X34">
        <v>4.3106764694152337</v>
      </c>
      <c r="Y34">
        <v>1.946779878501254</v>
      </c>
      <c r="Z34">
        <v>69.545378401689135</v>
      </c>
      <c r="AA34">
        <v>51.285227433593832</v>
      </c>
      <c r="AB34">
        <v>24.21181631286489</v>
      </c>
      <c r="AC34">
        <v>28.320615805899209</v>
      </c>
      <c r="AD34">
        <v>15.97467547183601</v>
      </c>
      <c r="AE34">
        <v>26.993129935951899</v>
      </c>
      <c r="AF34">
        <v>10.79876269098266</v>
      </c>
      <c r="AG34">
        <v>62.42948189111074</v>
      </c>
      <c r="AH34">
        <v>92.238442518811809</v>
      </c>
      <c r="AI34">
        <v>17.234776850663931</v>
      </c>
      <c r="AJ34">
        <v>143.70082794560179</v>
      </c>
      <c r="AK34">
        <v>56.74241818662847</v>
      </c>
      <c r="AL34">
        <v>498.15264207267597</v>
      </c>
      <c r="AM34">
        <v>0.32177494771494319</v>
      </c>
      <c r="AN34">
        <v>4.3656501183535683</v>
      </c>
    </row>
    <row r="35" spans="1:40" x14ac:dyDescent="0.45">
      <c r="A35" s="1" t="s">
        <v>87</v>
      </c>
      <c r="B35">
        <v>31.303387748305241</v>
      </c>
      <c r="C35">
        <v>3.3732938415057481</v>
      </c>
      <c r="D35">
        <v>0.86979046056176412</v>
      </c>
      <c r="E35">
        <v>0.2674339702194049</v>
      </c>
      <c r="F35">
        <v>9.124372766535755</v>
      </c>
      <c r="G35">
        <v>1.951688768127527</v>
      </c>
      <c r="H35">
        <v>38.55234863024824</v>
      </c>
      <c r="I35">
        <v>26.213480738354981</v>
      </c>
      <c r="J35">
        <v>19.19272603635816</v>
      </c>
      <c r="K35">
        <v>8.2746771831294215</v>
      </c>
      <c r="L35">
        <v>15.100202538199939</v>
      </c>
      <c r="M35">
        <v>10.27145691312994</v>
      </c>
      <c r="N35">
        <v>3.4097431347873011</v>
      </c>
      <c r="O35">
        <v>1.0722369772671809</v>
      </c>
      <c r="P35">
        <v>20.297314312066689</v>
      </c>
      <c r="Q35">
        <v>1.520173195490053</v>
      </c>
      <c r="R35">
        <v>1.727437381410059</v>
      </c>
      <c r="S35">
        <v>15.57294758659557</v>
      </c>
      <c r="T35">
        <v>3.29916231030845</v>
      </c>
      <c r="U35">
        <v>12.55879822763317</v>
      </c>
      <c r="V35">
        <v>17.90035014478358</v>
      </c>
      <c r="W35">
        <v>45.15530884778444</v>
      </c>
      <c r="X35">
        <v>0.65468966761217962</v>
      </c>
      <c r="Y35">
        <v>0.41143266387532851</v>
      </c>
      <c r="Z35">
        <v>9.5543618791514717</v>
      </c>
      <c r="AA35">
        <v>12.78846208169033</v>
      </c>
      <c r="AB35">
        <v>5.8378628599516276</v>
      </c>
      <c r="AC35">
        <v>9.824949755856057</v>
      </c>
      <c r="AD35">
        <v>14.01253644293838</v>
      </c>
      <c r="AE35">
        <v>3.911785584255167</v>
      </c>
      <c r="AF35">
        <v>14.334773575549059</v>
      </c>
      <c r="AG35">
        <v>38.84706694780823</v>
      </c>
      <c r="AH35">
        <v>39.020953409765703</v>
      </c>
      <c r="AI35">
        <v>17.01006426310764</v>
      </c>
      <c r="AJ35">
        <v>71.920388464468886</v>
      </c>
      <c r="AK35">
        <v>53.851177310945403</v>
      </c>
      <c r="AL35">
        <v>726.98226793243873</v>
      </c>
      <c r="AM35">
        <v>0.28108314982914712</v>
      </c>
      <c r="AN35">
        <v>2.3886085072455869</v>
      </c>
    </row>
    <row r="36" spans="1:40" x14ac:dyDescent="0.45">
      <c r="A36" s="1" t="s">
        <v>88</v>
      </c>
      <c r="B36">
        <v>46.098804186542971</v>
      </c>
      <c r="C36">
        <v>4.3246148250973011</v>
      </c>
      <c r="D36">
        <v>1.957893192829782</v>
      </c>
      <c r="E36">
        <v>0.17527666695469771</v>
      </c>
      <c r="F36">
        <v>13.6338628412792</v>
      </c>
      <c r="G36">
        <v>2.9768353626756698</v>
      </c>
      <c r="H36">
        <v>12.94929068781174</v>
      </c>
      <c r="I36">
        <v>8.2901540778957674</v>
      </c>
      <c r="J36">
        <v>7.4342232229026743</v>
      </c>
      <c r="K36">
        <v>2.6842863372518679</v>
      </c>
      <c r="L36">
        <v>11.50551014671492</v>
      </c>
      <c r="M36">
        <v>23.87370877660496</v>
      </c>
      <c r="N36">
        <v>4.8576348690790248</v>
      </c>
      <c r="O36">
        <v>2.3482946020134161</v>
      </c>
      <c r="P36">
        <v>275.01054231589319</v>
      </c>
      <c r="Q36">
        <v>2.64058396089623</v>
      </c>
      <c r="R36">
        <v>1.8445483777817679</v>
      </c>
      <c r="S36">
        <v>13.004484001563361</v>
      </c>
      <c r="T36">
        <v>2.6035935827983572</v>
      </c>
      <c r="U36">
        <v>25.745193850153662</v>
      </c>
      <c r="V36">
        <v>20.028742743344662</v>
      </c>
      <c r="W36">
        <v>27.15093934045009</v>
      </c>
      <c r="X36">
        <v>0.42877509046222062</v>
      </c>
      <c r="Y36">
        <v>1.5931760767992671</v>
      </c>
      <c r="Z36">
        <v>6.5298534082631869</v>
      </c>
      <c r="AA36">
        <v>39.94968097537717</v>
      </c>
      <c r="AB36">
        <v>11.278541445545089</v>
      </c>
      <c r="AC36">
        <v>19.693263863432321</v>
      </c>
      <c r="AD36">
        <v>9.6077536962639201</v>
      </c>
      <c r="AE36">
        <v>3.2407029511061638</v>
      </c>
      <c r="AF36">
        <v>8.4130513628294334</v>
      </c>
      <c r="AG36">
        <v>38.128479798652087</v>
      </c>
      <c r="AH36">
        <v>33.792658636575048</v>
      </c>
      <c r="AI36">
        <v>11.05894213306444</v>
      </c>
      <c r="AJ36">
        <v>64.103825142294468</v>
      </c>
      <c r="AK36">
        <v>37.046039031051698</v>
      </c>
      <c r="AL36">
        <v>286.68482663530921</v>
      </c>
      <c r="AM36">
        <v>0.42182191336209451</v>
      </c>
      <c r="AN36">
        <v>1.6622071739047439</v>
      </c>
    </row>
    <row r="37" spans="1:40" x14ac:dyDescent="0.45">
      <c r="A37" s="1" t="s">
        <v>89</v>
      </c>
      <c r="B37">
        <v>49.44120343804331</v>
      </c>
      <c r="C37">
        <v>3.823132383929412</v>
      </c>
      <c r="D37">
        <v>0.95293934455658669</v>
      </c>
      <c r="E37">
        <v>0.49241492323704072</v>
      </c>
      <c r="F37">
        <v>29.202572468844739</v>
      </c>
      <c r="G37">
        <v>10.99490311306265</v>
      </c>
      <c r="H37">
        <v>19.337847721311171</v>
      </c>
      <c r="I37">
        <v>10.723013312531251</v>
      </c>
      <c r="J37">
        <v>6.8363072226543196</v>
      </c>
      <c r="K37">
        <v>7.9592720383654374</v>
      </c>
      <c r="L37">
        <v>46.75528740053268</v>
      </c>
      <c r="M37">
        <v>89.645177988720292</v>
      </c>
      <c r="N37">
        <v>9.1450935076662674</v>
      </c>
      <c r="O37">
        <v>20.0593956037021</v>
      </c>
      <c r="P37">
        <v>36.17083569903842</v>
      </c>
      <c r="Q37">
        <v>26.034093906332981</v>
      </c>
      <c r="R37">
        <v>3.8449287204656422</v>
      </c>
      <c r="S37">
        <v>29.627725038402961</v>
      </c>
      <c r="T37">
        <v>5.3645130629839164</v>
      </c>
      <c r="U37">
        <v>176.89111651975961</v>
      </c>
      <c r="V37">
        <v>70.890682211518239</v>
      </c>
      <c r="W37">
        <v>66.213557433995604</v>
      </c>
      <c r="X37">
        <v>1.012476280936258</v>
      </c>
      <c r="Y37">
        <v>4.7179495639367861</v>
      </c>
      <c r="Z37">
        <v>15.2077257175665</v>
      </c>
      <c r="AA37">
        <v>122.2054509862448</v>
      </c>
      <c r="AB37">
        <v>83.093074586080704</v>
      </c>
      <c r="AC37">
        <v>35.581358720024561</v>
      </c>
      <c r="AD37">
        <v>14.786227907022131</v>
      </c>
      <c r="AE37">
        <v>10.460319549883589</v>
      </c>
      <c r="AF37">
        <v>9.7020542426998873</v>
      </c>
      <c r="AG37">
        <v>57.531553233450758</v>
      </c>
      <c r="AH37">
        <v>83.141276803047134</v>
      </c>
      <c r="AI37">
        <v>15.035582856434759</v>
      </c>
      <c r="AJ37">
        <v>172.38169750608179</v>
      </c>
      <c r="AK37">
        <v>85.467926536485351</v>
      </c>
      <c r="AL37">
        <v>733.65418981777157</v>
      </c>
      <c r="AM37">
        <v>11.5509194371296</v>
      </c>
      <c r="AN37">
        <v>6.3063562617227662</v>
      </c>
    </row>
    <row r="38" spans="1:40" x14ac:dyDescent="0.45">
      <c r="A38" s="1" t="s">
        <v>90</v>
      </c>
      <c r="B38">
        <v>15.3773825508648</v>
      </c>
      <c r="C38">
        <v>1.0343149306159189</v>
      </c>
      <c r="D38">
        <v>0.29426342980482018</v>
      </c>
      <c r="E38">
        <v>0.21955719331511561</v>
      </c>
      <c r="F38">
        <v>4.3358345713036748</v>
      </c>
      <c r="G38">
        <v>1.437960715034829</v>
      </c>
      <c r="H38">
        <v>4.9751651858506012</v>
      </c>
      <c r="I38">
        <v>3.0356213200674498</v>
      </c>
      <c r="J38">
        <v>1.9693163898025139</v>
      </c>
      <c r="K38">
        <v>2.5926886718752389</v>
      </c>
      <c r="L38">
        <v>19.36940509083437</v>
      </c>
      <c r="M38">
        <v>22.256514007104649</v>
      </c>
      <c r="N38">
        <v>1.4680383258603029</v>
      </c>
      <c r="O38">
        <v>3.7944702079491162</v>
      </c>
      <c r="P38">
        <v>7.120810550813796</v>
      </c>
      <c r="Q38">
        <v>4.9594541172688018</v>
      </c>
      <c r="R38">
        <v>1.6743843322566361</v>
      </c>
      <c r="S38">
        <v>6.4043756283771831</v>
      </c>
      <c r="T38">
        <v>1.3575927914529999</v>
      </c>
      <c r="U38">
        <v>31.971426302096191</v>
      </c>
      <c r="V38">
        <v>14.290662367675329</v>
      </c>
      <c r="W38">
        <v>15.2026263300264</v>
      </c>
      <c r="X38">
        <v>0.27245206958100598</v>
      </c>
      <c r="Y38">
        <v>0.96424797809948803</v>
      </c>
      <c r="Z38">
        <v>4.2695802142991504</v>
      </c>
      <c r="AA38">
        <v>25.112563091383219</v>
      </c>
      <c r="AB38">
        <v>14.077517840083191</v>
      </c>
      <c r="AC38">
        <v>8.195265223309308</v>
      </c>
      <c r="AD38">
        <v>4.1805937721016972</v>
      </c>
      <c r="AE38">
        <v>2.330655389128129</v>
      </c>
      <c r="AF38">
        <v>2.6132422926692969</v>
      </c>
      <c r="AG38">
        <v>18.325867040092181</v>
      </c>
      <c r="AH38">
        <v>23.127126730398409</v>
      </c>
      <c r="AI38">
        <v>3.9304100056018592</v>
      </c>
      <c r="AJ38">
        <v>41.380897351309727</v>
      </c>
      <c r="AK38">
        <v>17.44125303792346</v>
      </c>
      <c r="AL38">
        <v>144.1066134394932</v>
      </c>
      <c r="AM38">
        <v>18.702932688399748</v>
      </c>
      <c r="AN38">
        <v>1.953156775072401</v>
      </c>
    </row>
    <row r="39" spans="1:40" x14ac:dyDescent="0.45">
      <c r="A39" s="1" t="s">
        <v>91</v>
      </c>
      <c r="B39">
        <v>0.41236575778523021</v>
      </c>
      <c r="C39">
        <v>3.2679973105981808E-2</v>
      </c>
      <c r="D39">
        <v>1.009983676963685E-2</v>
      </c>
      <c r="E39">
        <v>3.00956079502635E-3</v>
      </c>
      <c r="F39">
        <v>0.1325133405396299</v>
      </c>
      <c r="G39">
        <v>5.4152304124550667E-2</v>
      </c>
      <c r="H39">
        <v>0.1260503498564301</v>
      </c>
      <c r="I39">
        <v>6.3341830320603809E-2</v>
      </c>
      <c r="J39">
        <v>4.4405358671707897E-2</v>
      </c>
      <c r="K39">
        <v>3.5614555158661507E-2</v>
      </c>
      <c r="L39">
        <v>0.2103746243427341</v>
      </c>
      <c r="M39">
        <v>0.54958865739081819</v>
      </c>
      <c r="N39">
        <v>4.4976358154294842E-2</v>
      </c>
      <c r="O39">
        <v>8.1139800249398333E-2</v>
      </c>
      <c r="P39">
        <v>0.39062821791700891</v>
      </c>
      <c r="Q39">
        <v>0.27364019866042799</v>
      </c>
      <c r="R39">
        <v>2.586016993145342E-2</v>
      </c>
      <c r="S39">
        <v>0.15597274335068681</v>
      </c>
      <c r="T39">
        <v>3.0129798777727011E-2</v>
      </c>
      <c r="U39">
        <v>1.0331302624275689</v>
      </c>
      <c r="V39">
        <v>0.37352981551138481</v>
      </c>
      <c r="W39">
        <v>0.31701829755479721</v>
      </c>
      <c r="X39">
        <v>5.3757002518855027E-3</v>
      </c>
      <c r="Y39">
        <v>2.2944277529904661E-2</v>
      </c>
      <c r="Z39">
        <v>8.099431332064555E-2</v>
      </c>
      <c r="AA39">
        <v>0.58703176239569865</v>
      </c>
      <c r="AB39">
        <v>0.42703976727016429</v>
      </c>
      <c r="AC39">
        <v>0.2377408650633642</v>
      </c>
      <c r="AD39">
        <v>7.1995923955165408E-2</v>
      </c>
      <c r="AE39">
        <v>9.0973791489533287E-2</v>
      </c>
      <c r="AF39">
        <v>5.9459367759070243E-2</v>
      </c>
      <c r="AG39">
        <v>0.31469982838065791</v>
      </c>
      <c r="AH39">
        <v>0.52153640392608747</v>
      </c>
      <c r="AI39">
        <v>8.6329393024430379E-2</v>
      </c>
      <c r="AJ39">
        <v>1.3172532663827601</v>
      </c>
      <c r="AK39">
        <v>0.65496957973991166</v>
      </c>
      <c r="AL39">
        <v>4.5665341543595526</v>
      </c>
      <c r="AM39">
        <v>5.2756366939502898E-3</v>
      </c>
      <c r="AN39">
        <v>3.7758018260499723E-2</v>
      </c>
    </row>
    <row r="40" spans="1:40" x14ac:dyDescent="0.45">
      <c r="A40" s="1" t="s">
        <v>92</v>
      </c>
      <c r="B40">
        <v>4.9451234294534991</v>
      </c>
      <c r="C40">
        <v>0.3699983297151388</v>
      </c>
      <c r="D40">
        <v>8.8390871495826917E-2</v>
      </c>
      <c r="E40">
        <v>3.6395048110082477E-2</v>
      </c>
      <c r="F40">
        <v>1.251590228947828</v>
      </c>
      <c r="G40">
        <v>0.48573317404600219</v>
      </c>
      <c r="H40">
        <v>1.7882044060293101</v>
      </c>
      <c r="I40">
        <v>0.97141874846916587</v>
      </c>
      <c r="J40">
        <v>0.58864236843464623</v>
      </c>
      <c r="K40">
        <v>0.7516349123698004</v>
      </c>
      <c r="L40">
        <v>3.4435707604818151</v>
      </c>
      <c r="M40">
        <v>9.9228644539856212</v>
      </c>
      <c r="N40">
        <v>0.44075382991979423</v>
      </c>
      <c r="O40">
        <v>1.4631550761038921</v>
      </c>
      <c r="P40">
        <v>5.3014252860949362</v>
      </c>
      <c r="Q40">
        <v>3.881108219691856</v>
      </c>
      <c r="R40">
        <v>0.30423894313200278</v>
      </c>
      <c r="S40">
        <v>1.9701435426752021</v>
      </c>
      <c r="T40">
        <v>0.51311465804843137</v>
      </c>
      <c r="U40">
        <v>19.129759496225478</v>
      </c>
      <c r="V40">
        <v>5.8918066368587008</v>
      </c>
      <c r="W40">
        <v>4.8772069824151556</v>
      </c>
      <c r="X40">
        <v>8.9321526018937211E-2</v>
      </c>
      <c r="Y40">
        <v>0.38285172635748199</v>
      </c>
      <c r="Z40">
        <v>1.4004902622074129</v>
      </c>
      <c r="AA40">
        <v>9.7730263769319947</v>
      </c>
      <c r="AB40">
        <v>7.2627861450622158</v>
      </c>
      <c r="AC40">
        <v>2.754024708327083</v>
      </c>
      <c r="AD40">
        <v>1.2557166688490899</v>
      </c>
      <c r="AE40">
        <v>1.2107374793379071</v>
      </c>
      <c r="AF40">
        <v>1.1763905461065991</v>
      </c>
      <c r="AG40">
        <v>4.8191074354037244</v>
      </c>
      <c r="AH40">
        <v>7.5285197384984484</v>
      </c>
      <c r="AI40">
        <v>1.5478114410026269</v>
      </c>
      <c r="AJ40">
        <v>16.377886908688431</v>
      </c>
      <c r="AK40">
        <v>8.7113484573238225</v>
      </c>
      <c r="AL40">
        <v>64.287615239768655</v>
      </c>
      <c r="AM40">
        <v>0.1078599955045635</v>
      </c>
      <c r="AN40">
        <v>0.91127954295402336</v>
      </c>
    </row>
    <row r="41" spans="1:40" x14ac:dyDescent="0.45">
      <c r="A41" s="1" t="s">
        <v>93</v>
      </c>
      <c r="B41">
        <v>4.1947760346178757</v>
      </c>
      <c r="C41">
        <v>0.32730553782188659</v>
      </c>
      <c r="D41">
        <v>9.4687967919519542E-2</v>
      </c>
      <c r="E41">
        <v>5.5191872390972389E-2</v>
      </c>
      <c r="F41">
        <v>2.1797748665018961</v>
      </c>
      <c r="G41">
        <v>0.95865977311269068</v>
      </c>
      <c r="H41">
        <v>2.306591714684648</v>
      </c>
      <c r="I41">
        <v>0.98757924433703259</v>
      </c>
      <c r="J41">
        <v>1.4825111655548111</v>
      </c>
      <c r="K41">
        <v>0.65105579041283257</v>
      </c>
      <c r="L41">
        <v>19.667581475523779</v>
      </c>
      <c r="M41">
        <v>3.527163890157949</v>
      </c>
      <c r="N41">
        <v>0.80965788306559894</v>
      </c>
      <c r="O41">
        <v>1.0868291240238741</v>
      </c>
      <c r="P41">
        <v>1.3281735398434391</v>
      </c>
      <c r="Q41">
        <v>1.0252245847838899</v>
      </c>
      <c r="R41">
        <v>0.91166886683728798</v>
      </c>
      <c r="S41">
        <v>22.711036508208771</v>
      </c>
      <c r="T41">
        <v>3.5525849886713541</v>
      </c>
      <c r="U41">
        <v>10.18523412121672</v>
      </c>
      <c r="V41">
        <v>5.1757847008388556</v>
      </c>
      <c r="W41">
        <v>5.4163149043414229</v>
      </c>
      <c r="X41">
        <v>0.14274519912752601</v>
      </c>
      <c r="Y41">
        <v>6.9264054147693939</v>
      </c>
      <c r="Z41">
        <v>1.6582268088066341</v>
      </c>
      <c r="AA41">
        <v>164.22625286432259</v>
      </c>
      <c r="AB41">
        <v>5.6415805387619642</v>
      </c>
      <c r="AC41">
        <v>4.4405640211209993</v>
      </c>
      <c r="AD41">
        <v>2.6160397174004841</v>
      </c>
      <c r="AE41">
        <v>1.4681563154493611</v>
      </c>
      <c r="AF41">
        <v>2.7240589099684178</v>
      </c>
      <c r="AG41">
        <v>4.7481683069922376</v>
      </c>
      <c r="AH41">
        <v>17.702300579948989</v>
      </c>
      <c r="AI41">
        <v>5.2354656612492754</v>
      </c>
      <c r="AJ41">
        <v>55.606449597948632</v>
      </c>
      <c r="AK41">
        <v>23.766963836293851</v>
      </c>
      <c r="AL41">
        <v>216.96069493007141</v>
      </c>
      <c r="AM41">
        <v>5.1446617097882057E-2</v>
      </c>
      <c r="AN41">
        <v>0.59479329659039704</v>
      </c>
    </row>
    <row r="42" spans="1:40" x14ac:dyDescent="0.45">
      <c r="A42" s="1" t="s">
        <v>94</v>
      </c>
      <c r="B42">
        <v>1.4704839088557879</v>
      </c>
      <c r="C42">
        <v>0.1108927614238529</v>
      </c>
      <c r="D42">
        <v>2.4233897558227351E-2</v>
      </c>
      <c r="E42">
        <v>1.350242072782281E-2</v>
      </c>
      <c r="F42">
        <v>0.38050786191889718</v>
      </c>
      <c r="G42">
        <v>0.13371340517039271</v>
      </c>
      <c r="H42">
        <v>0.67815630477392519</v>
      </c>
      <c r="I42">
        <v>0.40442570224591051</v>
      </c>
      <c r="J42">
        <v>0.2200017152761273</v>
      </c>
      <c r="K42">
        <v>0.26591693292281682</v>
      </c>
      <c r="L42">
        <v>3.0543329550177312</v>
      </c>
      <c r="M42">
        <v>0.73277475279474791</v>
      </c>
      <c r="N42">
        <v>0.11994241028399991</v>
      </c>
      <c r="O42">
        <v>2.1309029420635901</v>
      </c>
      <c r="P42">
        <v>1.423139109097626</v>
      </c>
      <c r="Q42">
        <v>1.5143479451344379</v>
      </c>
      <c r="R42">
        <v>8.035699683688742E-2</v>
      </c>
      <c r="S42">
        <v>0.57639110625980405</v>
      </c>
      <c r="T42">
        <v>0.15388261575891429</v>
      </c>
      <c r="U42">
        <v>3.5921152186905672</v>
      </c>
      <c r="V42">
        <v>1.6049608396139921</v>
      </c>
      <c r="W42">
        <v>2.151517975424202</v>
      </c>
      <c r="X42">
        <v>5.078795824109883E-2</v>
      </c>
      <c r="Y42">
        <v>0.12965645615985999</v>
      </c>
      <c r="Z42">
        <v>0.77885544531814732</v>
      </c>
      <c r="AA42">
        <v>4.0096851121004278</v>
      </c>
      <c r="AB42">
        <v>1.877677539834661</v>
      </c>
      <c r="AC42">
        <v>0.93857337780042671</v>
      </c>
      <c r="AD42">
        <v>0.61921425565235588</v>
      </c>
      <c r="AE42">
        <v>0.33982776325822078</v>
      </c>
      <c r="AF42">
        <v>0.34869774335138609</v>
      </c>
      <c r="AG42">
        <v>1.728688390691735</v>
      </c>
      <c r="AH42">
        <v>2.9462149387221799</v>
      </c>
      <c r="AI42">
        <v>0.51950546124962016</v>
      </c>
      <c r="AJ42">
        <v>4.3923644812591762</v>
      </c>
      <c r="AK42">
        <v>2.4238960584197571</v>
      </c>
      <c r="AL42">
        <v>25.279722059908451</v>
      </c>
      <c r="AM42">
        <v>2.4378603998295879E-2</v>
      </c>
      <c r="AN42">
        <v>0.3597227044324372</v>
      </c>
    </row>
    <row r="43" spans="1:40" x14ac:dyDescent="0.45">
      <c r="A43" s="1" t="s">
        <v>95</v>
      </c>
      <c r="B43">
        <v>3.3944472809264798</v>
      </c>
      <c r="C43">
        <v>0.25024873222997318</v>
      </c>
      <c r="D43">
        <v>4.6418047856120213E-2</v>
      </c>
      <c r="E43">
        <v>3.8069996808007288E-2</v>
      </c>
      <c r="F43">
        <v>1.6213038241004241</v>
      </c>
      <c r="G43">
        <v>0.46651703064737338</v>
      </c>
      <c r="H43">
        <v>1.156553803762745</v>
      </c>
      <c r="I43">
        <v>0.68352348721237777</v>
      </c>
      <c r="J43">
        <v>0.40050366732123038</v>
      </c>
      <c r="K43">
        <v>0.67100610495160917</v>
      </c>
      <c r="L43">
        <v>3.2021628842551779</v>
      </c>
      <c r="M43">
        <v>2.7862003985645791</v>
      </c>
      <c r="N43">
        <v>0.56926982187054231</v>
      </c>
      <c r="O43">
        <v>2.4057012338876889</v>
      </c>
      <c r="P43">
        <v>2.0276746494861722</v>
      </c>
      <c r="Q43">
        <v>1.875058921854732</v>
      </c>
      <c r="R43">
        <v>0.21227452438730229</v>
      </c>
      <c r="S43">
        <v>1.382788661187665</v>
      </c>
      <c r="T43">
        <v>0.37523444653331101</v>
      </c>
      <c r="U43">
        <v>11.562459202512359</v>
      </c>
      <c r="V43">
        <v>7.3516832451695766</v>
      </c>
      <c r="W43">
        <v>4.0287137647809343</v>
      </c>
      <c r="X43">
        <v>8.874276148504423E-2</v>
      </c>
      <c r="Y43">
        <v>0.32689041259536639</v>
      </c>
      <c r="Z43">
        <v>1.395537686469408</v>
      </c>
      <c r="AA43">
        <v>8.839453191552348</v>
      </c>
      <c r="AB43">
        <v>4.4113839539706223</v>
      </c>
      <c r="AC43">
        <v>1.8407233614526071</v>
      </c>
      <c r="AD43">
        <v>1.0239556491600399</v>
      </c>
      <c r="AE43">
        <v>0.63420754737267337</v>
      </c>
      <c r="AF43">
        <v>0.70122732459873105</v>
      </c>
      <c r="AG43">
        <v>3.1633069379595131</v>
      </c>
      <c r="AH43">
        <v>5.5292792313281529</v>
      </c>
      <c r="AI43">
        <v>1.040718138328516</v>
      </c>
      <c r="AJ43">
        <v>9.2724842520722977</v>
      </c>
      <c r="AK43">
        <v>4.6868818990444208</v>
      </c>
      <c r="AL43">
        <v>75.104480401513868</v>
      </c>
      <c r="AM43">
        <v>6.5792253785107085E-2</v>
      </c>
      <c r="AN43">
        <v>0.58951782503529382</v>
      </c>
    </row>
    <row r="44" spans="1:40" x14ac:dyDescent="0.45">
      <c r="A44" s="1" t="s">
        <v>96</v>
      </c>
      <c r="B44">
        <v>1.1706508227578241</v>
      </c>
      <c r="C44">
        <v>8.5911688560761534E-2</v>
      </c>
      <c r="D44">
        <v>1.5176102546266321E-2</v>
      </c>
      <c r="E44">
        <v>1.062119981382242E-2</v>
      </c>
      <c r="F44">
        <v>0.34032772064039662</v>
      </c>
      <c r="G44">
        <v>0.12906635875083439</v>
      </c>
      <c r="H44">
        <v>0.49112198134774132</v>
      </c>
      <c r="I44">
        <v>0.26555959919570149</v>
      </c>
      <c r="J44">
        <v>0.13302411510959819</v>
      </c>
      <c r="K44">
        <v>0.27196656275173609</v>
      </c>
      <c r="L44">
        <v>0.84950633755170613</v>
      </c>
      <c r="M44">
        <v>1.632308594716452</v>
      </c>
      <c r="N44">
        <v>0.130039227031267</v>
      </c>
      <c r="O44">
        <v>0.32337394139983588</v>
      </c>
      <c r="P44">
        <v>1.113240083377133</v>
      </c>
      <c r="Q44">
        <v>0.81494682442269284</v>
      </c>
      <c r="R44">
        <v>6.9166451976943266E-2</v>
      </c>
      <c r="S44">
        <v>0.73589588956827345</v>
      </c>
      <c r="T44">
        <v>0.23413831964565759</v>
      </c>
      <c r="U44">
        <v>42.34047169623738</v>
      </c>
      <c r="V44">
        <v>6.9284095388661013</v>
      </c>
      <c r="W44">
        <v>2.1729316363258722</v>
      </c>
      <c r="X44">
        <v>3.1585135181540727E-2</v>
      </c>
      <c r="Y44">
        <v>0.2244190294305454</v>
      </c>
      <c r="Z44">
        <v>0.49394694448891507</v>
      </c>
      <c r="AA44">
        <v>5.4620275357528483</v>
      </c>
      <c r="AB44">
        <v>10.635579743824451</v>
      </c>
      <c r="AC44">
        <v>0.46938608104794588</v>
      </c>
      <c r="AD44">
        <v>0.49455581282026029</v>
      </c>
      <c r="AE44">
        <v>0.28832314086636301</v>
      </c>
      <c r="AF44">
        <v>0.40329305398550558</v>
      </c>
      <c r="AG44">
        <v>1.3502023655396169</v>
      </c>
      <c r="AH44">
        <v>2.155364620200992</v>
      </c>
      <c r="AI44">
        <v>0.5799247343201136</v>
      </c>
      <c r="AJ44">
        <v>5.2581497214394703</v>
      </c>
      <c r="AK44">
        <v>2.7799692034372119</v>
      </c>
      <c r="AL44">
        <v>27.934067804652312</v>
      </c>
      <c r="AM44">
        <v>2.8999310931925391E-2</v>
      </c>
      <c r="AN44">
        <v>0.31638835919225589</v>
      </c>
    </row>
    <row r="45" spans="1:40" x14ac:dyDescent="0.45">
      <c r="A45" s="1" t="s">
        <v>97</v>
      </c>
      <c r="B45">
        <v>0.18005630984585999</v>
      </c>
      <c r="C45">
        <v>1.2397344003739329E-2</v>
      </c>
      <c r="D45">
        <v>8.3029759200574382E-4</v>
      </c>
      <c r="E45">
        <v>1.5928972425298281E-3</v>
      </c>
      <c r="F45">
        <v>4.5686863947686902E-2</v>
      </c>
      <c r="G45">
        <v>2.1294770366794759E-2</v>
      </c>
      <c r="H45">
        <v>0.1448189031823568</v>
      </c>
      <c r="I45">
        <v>6.5581047975381321E-2</v>
      </c>
      <c r="J45">
        <v>2.450543492502066E-2</v>
      </c>
      <c r="K45">
        <v>5.1619420813604593E-2</v>
      </c>
      <c r="L45">
        <v>0.18054846081978321</v>
      </c>
      <c r="M45">
        <v>0.52505336516632306</v>
      </c>
      <c r="N45">
        <v>9.4895663348205025E-3</v>
      </c>
      <c r="O45">
        <v>7.8129225933862345E-2</v>
      </c>
      <c r="P45">
        <v>0.2235210003190598</v>
      </c>
      <c r="Q45">
        <v>0.17163830755863721</v>
      </c>
      <c r="R45">
        <v>1.080878528749415E-2</v>
      </c>
      <c r="S45">
        <v>0.1170242057326575</v>
      </c>
      <c r="T45">
        <v>3.4677633712459889E-2</v>
      </c>
      <c r="U45">
        <v>1.20187237008588</v>
      </c>
      <c r="V45">
        <v>0.3485067656786171</v>
      </c>
      <c r="W45">
        <v>0.51473196011107181</v>
      </c>
      <c r="X45">
        <v>5.3672645532769486E-3</v>
      </c>
      <c r="Y45">
        <v>2.9134623354986192E-2</v>
      </c>
      <c r="Z45">
        <v>8.6474734910634982E-2</v>
      </c>
      <c r="AA45">
        <v>0.72480284131622008</v>
      </c>
      <c r="AB45">
        <v>1.3893164296885521</v>
      </c>
      <c r="AC45">
        <v>9.0620190888963462E-2</v>
      </c>
      <c r="AD45">
        <v>8.0972557549861851E-2</v>
      </c>
      <c r="AE45">
        <v>5.5176046030188247E-2</v>
      </c>
      <c r="AF45">
        <v>7.5794937306856006E-2</v>
      </c>
      <c r="AG45">
        <v>0.25398458569305321</v>
      </c>
      <c r="AH45">
        <v>0.39826992928345623</v>
      </c>
      <c r="AI45">
        <v>0.1004847056568846</v>
      </c>
      <c r="AJ45">
        <v>1.712267904679392</v>
      </c>
      <c r="AK45">
        <v>0.89847620273802764</v>
      </c>
      <c r="AL45">
        <v>4.4794582677833521</v>
      </c>
      <c r="AM45">
        <v>6.5902385374600244E-3</v>
      </c>
      <c r="AN45">
        <v>6.6217988986401979E-2</v>
      </c>
    </row>
    <row r="46" spans="1:40" x14ac:dyDescent="0.45">
      <c r="A46" s="1" t="s">
        <v>98</v>
      </c>
      <c r="B46">
        <v>0.48433795417196712</v>
      </c>
      <c r="C46">
        <v>3.6228277851369811E-2</v>
      </c>
      <c r="D46">
        <v>4.0809211310929849E-3</v>
      </c>
      <c r="E46">
        <v>5.2766389208186524E-3</v>
      </c>
      <c r="F46">
        <v>0.2450360561019285</v>
      </c>
      <c r="G46">
        <v>7.6906039281225524E-2</v>
      </c>
      <c r="H46">
        <v>0.63511096153912605</v>
      </c>
      <c r="I46">
        <v>0.23002426743329471</v>
      </c>
      <c r="J46">
        <v>6.0788658406465731E-2</v>
      </c>
      <c r="K46">
        <v>0.11907534143870981</v>
      </c>
      <c r="L46">
        <v>0.45202614036652899</v>
      </c>
      <c r="M46">
        <v>1.206980419029918</v>
      </c>
      <c r="N46">
        <v>5.5268616104669023E-2</v>
      </c>
      <c r="O46">
        <v>0.17323547800219141</v>
      </c>
      <c r="P46">
        <v>0.46870965419943372</v>
      </c>
      <c r="Q46">
        <v>0.35564606747009891</v>
      </c>
      <c r="R46">
        <v>2.8647304176876821E-2</v>
      </c>
      <c r="S46">
        <v>0.39942156143293372</v>
      </c>
      <c r="T46">
        <v>8.7777869959706684E-2</v>
      </c>
      <c r="U46">
        <v>2.7393943520878401</v>
      </c>
      <c r="V46">
        <v>0.94948842732612548</v>
      </c>
      <c r="W46">
        <v>2.2767388018132371</v>
      </c>
      <c r="X46">
        <v>1.422905622456026E-2</v>
      </c>
      <c r="Y46">
        <v>6.7090777446753624E-2</v>
      </c>
      <c r="Z46">
        <v>0.2244817304224187</v>
      </c>
      <c r="AA46">
        <v>1.672910975461898</v>
      </c>
      <c r="AB46">
        <v>7.8958338112174404</v>
      </c>
      <c r="AC46">
        <v>0.26229857934319672</v>
      </c>
      <c r="AD46">
        <v>0.21071793115427179</v>
      </c>
      <c r="AE46">
        <v>0.13308982286168411</v>
      </c>
      <c r="AF46">
        <v>0.17126181562160209</v>
      </c>
      <c r="AG46">
        <v>0.63283183987207603</v>
      </c>
      <c r="AH46">
        <v>1.0863699738651309</v>
      </c>
      <c r="AI46">
        <v>0.25100306402178141</v>
      </c>
      <c r="AJ46">
        <v>9.0998968196216321</v>
      </c>
      <c r="AK46">
        <v>4.5850491101198827</v>
      </c>
      <c r="AL46">
        <v>17.793153587920109</v>
      </c>
      <c r="AM46">
        <v>1.3968605321165849E-2</v>
      </c>
      <c r="AN46">
        <v>0.13968508364825791</v>
      </c>
    </row>
    <row r="47" spans="1:40" x14ac:dyDescent="0.45">
      <c r="A47" s="1" t="s">
        <v>99</v>
      </c>
      <c r="B47">
        <v>9.199257266627732E-2</v>
      </c>
      <c r="C47">
        <v>6.639069109784514E-3</v>
      </c>
      <c r="D47">
        <v>6.1992791888904042E-4</v>
      </c>
      <c r="E47">
        <v>9.1890437453213134E-4</v>
      </c>
      <c r="F47">
        <v>3.6281463291569081E-2</v>
      </c>
      <c r="G47">
        <v>1.295873392917867E-2</v>
      </c>
      <c r="H47">
        <v>0.10000371045974139</v>
      </c>
      <c r="I47">
        <v>3.918606001652554E-2</v>
      </c>
      <c r="J47">
        <v>1.197669803140386E-2</v>
      </c>
      <c r="K47">
        <v>2.4277720349681391E-2</v>
      </c>
      <c r="L47">
        <v>8.8680687861667648E-2</v>
      </c>
      <c r="M47">
        <v>0.2464979320952225</v>
      </c>
      <c r="N47">
        <v>7.9991951512001034E-3</v>
      </c>
      <c r="O47">
        <v>3.6005070525377672E-2</v>
      </c>
      <c r="P47">
        <v>0.10015742343353549</v>
      </c>
      <c r="Q47">
        <v>7.6457098392579304E-2</v>
      </c>
      <c r="R47">
        <v>5.4770259909167314E-3</v>
      </c>
      <c r="S47">
        <v>6.8755014224341965E-2</v>
      </c>
      <c r="T47">
        <v>1.7134235682521079E-2</v>
      </c>
      <c r="U47">
        <v>0.56176220412598343</v>
      </c>
      <c r="V47">
        <v>0.1793301925979672</v>
      </c>
      <c r="W47">
        <v>0.35749506397787179</v>
      </c>
      <c r="X47">
        <v>2.7201028070546352E-3</v>
      </c>
      <c r="Y47">
        <v>1.3690266391612509E-2</v>
      </c>
      <c r="Z47">
        <v>4.3319649777489852E-2</v>
      </c>
      <c r="AA47">
        <v>0.34098995559865841</v>
      </c>
      <c r="AB47">
        <v>1.150381903143068</v>
      </c>
      <c r="AC47">
        <v>4.8262562738204291E-2</v>
      </c>
      <c r="AD47">
        <v>4.0618353377828632E-2</v>
      </c>
      <c r="AE47">
        <v>2.6565991891104649E-2</v>
      </c>
      <c r="AF47">
        <v>3.5268568867491343E-2</v>
      </c>
      <c r="AG47">
        <v>0.12442737184788701</v>
      </c>
      <c r="AH47">
        <v>0.20507487871811941</v>
      </c>
      <c r="AI47">
        <v>4.9294734645695663E-2</v>
      </c>
      <c r="AJ47">
        <v>1.350907468412478</v>
      </c>
      <c r="AK47">
        <v>0.68873915997493262</v>
      </c>
      <c r="AL47">
        <v>2.8970871405127792</v>
      </c>
      <c r="AM47">
        <v>2.9688320407152322E-3</v>
      </c>
      <c r="AN47">
        <v>2.975952579425812E-2</v>
      </c>
    </row>
    <row r="48" spans="1:40" x14ac:dyDescent="0.45">
      <c r="A48" s="1" t="s">
        <v>100</v>
      </c>
      <c r="B48">
        <v>2.0462787802055749</v>
      </c>
      <c r="C48">
        <v>0.1588106264076746</v>
      </c>
      <c r="D48">
        <v>3.1774932830451207E-2</v>
      </c>
      <c r="E48">
        <v>2.0803542849714779E-2</v>
      </c>
      <c r="F48">
        <v>2.7074466639589301</v>
      </c>
      <c r="G48">
        <v>0.51631559676279504</v>
      </c>
      <c r="H48">
        <v>0.7469114574376543</v>
      </c>
      <c r="I48">
        <v>0.45446540009627662</v>
      </c>
      <c r="J48">
        <v>0.38314133610609208</v>
      </c>
      <c r="K48">
        <v>0.32972538402408502</v>
      </c>
      <c r="L48">
        <v>1.1258804244037059</v>
      </c>
      <c r="M48">
        <v>91.492006034595548</v>
      </c>
      <c r="N48">
        <v>0.61004836086106673</v>
      </c>
      <c r="O48">
        <v>0.32991257455740453</v>
      </c>
      <c r="P48">
        <v>1.978166597980471</v>
      </c>
      <c r="Q48">
        <v>1.119976543540792</v>
      </c>
      <c r="R48">
        <v>0.27793960890643082</v>
      </c>
      <c r="S48">
        <v>6.6081846374041557</v>
      </c>
      <c r="T48">
        <v>0.30090617946577941</v>
      </c>
      <c r="U48">
        <v>2.2139595896217492</v>
      </c>
      <c r="V48">
        <v>1.7981177255493119</v>
      </c>
      <c r="W48">
        <v>3.1190942521366778</v>
      </c>
      <c r="X48">
        <v>3.7249500215363843E-2</v>
      </c>
      <c r="Y48">
        <v>6.2897030173940785E-2</v>
      </c>
      <c r="Z48">
        <v>0.56966339811929989</v>
      </c>
      <c r="AA48">
        <v>1.795504506594813</v>
      </c>
      <c r="AB48">
        <v>2.2499699076592008</v>
      </c>
      <c r="AC48">
        <v>19.705048655050209</v>
      </c>
      <c r="AD48">
        <v>0.75317823911076376</v>
      </c>
      <c r="AE48">
        <v>1.298733790494345</v>
      </c>
      <c r="AF48">
        <v>0.94729831347522819</v>
      </c>
      <c r="AG48">
        <v>3.135264173031945</v>
      </c>
      <c r="AH48">
        <v>18.731967551564491</v>
      </c>
      <c r="AI48">
        <v>1.1599497996614181</v>
      </c>
      <c r="AJ48">
        <v>5.928705147566097</v>
      </c>
      <c r="AK48">
        <v>3.6454113749195902</v>
      </c>
      <c r="AL48">
        <v>32.293004948105313</v>
      </c>
      <c r="AM48">
        <v>7.9058071423246293E-2</v>
      </c>
      <c r="AN48">
        <v>0.34791808780046868</v>
      </c>
    </row>
    <row r="49" spans="1:40" x14ac:dyDescent="0.45">
      <c r="A49" s="1" t="s">
        <v>101</v>
      </c>
      <c r="B49">
        <v>6.2429472985044416</v>
      </c>
      <c r="C49">
        <v>0.5648024931695268</v>
      </c>
      <c r="D49">
        <v>0.18468395367451729</v>
      </c>
      <c r="E49">
        <v>7.394205533331992E-2</v>
      </c>
      <c r="F49">
        <v>12.195141824709211</v>
      </c>
      <c r="G49">
        <v>1.9669025611102731</v>
      </c>
      <c r="H49">
        <v>1.7002378927215189</v>
      </c>
      <c r="I49">
        <v>0.99767476809153965</v>
      </c>
      <c r="J49">
        <v>1.407763066564877</v>
      </c>
      <c r="K49">
        <v>0.53634632233576551</v>
      </c>
      <c r="L49">
        <v>3.141870489122681</v>
      </c>
      <c r="M49">
        <v>341.57966072463722</v>
      </c>
      <c r="N49">
        <v>2.7335145785892201</v>
      </c>
      <c r="O49">
        <v>0.90434027822640684</v>
      </c>
      <c r="P49">
        <v>4.1170109032214572</v>
      </c>
      <c r="Q49">
        <v>1.539201350367859</v>
      </c>
      <c r="R49">
        <v>1.1065225198914279</v>
      </c>
      <c r="S49">
        <v>31.717258654358972</v>
      </c>
      <c r="T49">
        <v>0.90060181444892007</v>
      </c>
      <c r="U49">
        <v>6.5527694808995891</v>
      </c>
      <c r="V49">
        <v>5.5237413188077591</v>
      </c>
      <c r="W49">
        <v>9.4127921990721326</v>
      </c>
      <c r="X49">
        <v>0.1004267945592893</v>
      </c>
      <c r="Y49">
        <v>0.2164375394982094</v>
      </c>
      <c r="Z49">
        <v>1.467721052838278</v>
      </c>
      <c r="AA49">
        <v>6.1953645267958226</v>
      </c>
      <c r="AB49">
        <v>7.8017407629321349</v>
      </c>
      <c r="AC49">
        <v>93.835208977882928</v>
      </c>
      <c r="AD49">
        <v>1.60945058194607</v>
      </c>
      <c r="AE49">
        <v>5.1286660188012823</v>
      </c>
      <c r="AF49">
        <v>1.9430538039071159</v>
      </c>
      <c r="AG49">
        <v>8.7614532894689958</v>
      </c>
      <c r="AH49">
        <v>82.347827246927437</v>
      </c>
      <c r="AI49">
        <v>2.845183993502713</v>
      </c>
      <c r="AJ49">
        <v>17.12464754274907</v>
      </c>
      <c r="AK49">
        <v>9.2039520211144534</v>
      </c>
      <c r="AL49">
        <v>81.269227349701268</v>
      </c>
      <c r="AM49">
        <v>0.16257375574127911</v>
      </c>
      <c r="AN49">
        <v>0.44848321047602763</v>
      </c>
    </row>
    <row r="50" spans="1:40" x14ac:dyDescent="0.45">
      <c r="A50" s="1" t="s">
        <v>102</v>
      </c>
      <c r="B50">
        <v>4.1110851110349567E-2</v>
      </c>
      <c r="C50">
        <v>3.4724264104585979E-3</v>
      </c>
      <c r="D50">
        <v>6.0125546754226226E-4</v>
      </c>
      <c r="E50">
        <v>5.8471399256926468E-4</v>
      </c>
      <c r="F50">
        <v>3.7648549222374691E-2</v>
      </c>
      <c r="G50">
        <v>9.2351000072203766E-3</v>
      </c>
      <c r="H50">
        <v>8.7784005892109357E-2</v>
      </c>
      <c r="I50">
        <v>2.6921059185269609E-2</v>
      </c>
      <c r="J50">
        <v>4.4521972195226602E-3</v>
      </c>
      <c r="K50">
        <v>7.3788861873851806E-3</v>
      </c>
      <c r="L50">
        <v>3.3728085611321013E-2</v>
      </c>
      <c r="M50">
        <v>7.4117301906619568E-2</v>
      </c>
      <c r="N50">
        <v>8.7942646578267371E-3</v>
      </c>
      <c r="O50">
        <v>9.6102450313248263E-3</v>
      </c>
      <c r="P50">
        <v>2.1499397199176689E-2</v>
      </c>
      <c r="Q50">
        <v>1.555782354986613E-2</v>
      </c>
      <c r="R50">
        <v>2.3726207259750789E-3</v>
      </c>
      <c r="S50">
        <v>4.557874323666268E-2</v>
      </c>
      <c r="T50">
        <v>6.6915658849174752E-3</v>
      </c>
      <c r="U50">
        <v>0.1644344589101655</v>
      </c>
      <c r="V50">
        <v>8.2252819590676152E-2</v>
      </c>
      <c r="W50">
        <v>0.31632481853641858</v>
      </c>
      <c r="X50">
        <v>1.179008843094355E-3</v>
      </c>
      <c r="Y50">
        <v>4.1387097328736758E-3</v>
      </c>
      <c r="Z50">
        <v>1.793273327479164E-2</v>
      </c>
      <c r="AA50">
        <v>0.10381860335389929</v>
      </c>
      <c r="AB50">
        <v>1.243902078913484</v>
      </c>
      <c r="AC50">
        <v>2.4821270753351232E-2</v>
      </c>
      <c r="AD50">
        <v>1.690746269947532E-2</v>
      </c>
      <c r="AE50">
        <v>9.1819759090819957E-3</v>
      </c>
      <c r="AF50">
        <v>1.0036659906377129E-2</v>
      </c>
      <c r="AG50">
        <v>4.6766749705844129E-2</v>
      </c>
      <c r="AH50">
        <v>9.428833842170696E-2</v>
      </c>
      <c r="AI50">
        <v>1.864371616565462E-2</v>
      </c>
      <c r="AJ50">
        <v>1.392365609096889</v>
      </c>
      <c r="AK50">
        <v>0.6882919611774585</v>
      </c>
      <c r="AL50">
        <v>2.3026559358048808</v>
      </c>
      <c r="AM50">
        <v>6.67148467248965E-4</v>
      </c>
      <c r="AN50">
        <v>6.5541538805264244E-3</v>
      </c>
    </row>
    <row r="51" spans="1:40" x14ac:dyDescent="0.45">
      <c r="A51" s="1" t="s">
        <v>103</v>
      </c>
      <c r="B51">
        <v>0.20932685176955609</v>
      </c>
      <c r="C51">
        <v>1.7612524401495681E-2</v>
      </c>
      <c r="D51">
        <v>3.0176699695415019E-3</v>
      </c>
      <c r="E51">
        <v>2.9537214428780371E-3</v>
      </c>
      <c r="F51">
        <v>0.1888030502545297</v>
      </c>
      <c r="G51">
        <v>4.6557897588214929E-2</v>
      </c>
      <c r="H51">
        <v>0.44115629315073102</v>
      </c>
      <c r="I51">
        <v>0.13580512662443869</v>
      </c>
      <c r="J51">
        <v>2.2791100471026011E-2</v>
      </c>
      <c r="K51">
        <v>3.8040249375308158E-2</v>
      </c>
      <c r="L51">
        <v>0.17253264648909269</v>
      </c>
      <c r="M51">
        <v>0.38225502378537818</v>
      </c>
      <c r="N51">
        <v>4.407349363919906E-2</v>
      </c>
      <c r="O51">
        <v>4.980821764737544E-2</v>
      </c>
      <c r="P51">
        <v>0.1126110182061901</v>
      </c>
      <c r="Q51">
        <v>8.1729976648506147E-2</v>
      </c>
      <c r="R51">
        <v>1.2090962046437941E-2</v>
      </c>
      <c r="S51">
        <v>0.2300705930604145</v>
      </c>
      <c r="T51">
        <v>3.4202287862354311E-2</v>
      </c>
      <c r="U51">
        <v>0.84895826616775794</v>
      </c>
      <c r="V51">
        <v>0.41852702079462573</v>
      </c>
      <c r="W51">
        <v>1.5895095784321061</v>
      </c>
      <c r="X51">
        <v>6.0081783585012368E-3</v>
      </c>
      <c r="Y51">
        <v>2.134064192171373E-2</v>
      </c>
      <c r="Z51">
        <v>9.1501929454797126E-2</v>
      </c>
      <c r="AA51">
        <v>0.53517871993217403</v>
      </c>
      <c r="AB51">
        <v>6.2351047542534239</v>
      </c>
      <c r="AC51">
        <v>0.1259448138926054</v>
      </c>
      <c r="AD51">
        <v>8.6256924305111712E-2</v>
      </c>
      <c r="AE51">
        <v>4.7115764085968931E-2</v>
      </c>
      <c r="AF51">
        <v>5.1877391420098458E-2</v>
      </c>
      <c r="AG51">
        <v>0.23931899985484439</v>
      </c>
      <c r="AH51">
        <v>0.47973744611774399</v>
      </c>
      <c r="AI51">
        <v>9.5386667832470934E-2</v>
      </c>
      <c r="AJ51">
        <v>6.9830991590967901</v>
      </c>
      <c r="AK51">
        <v>3.453238607675662</v>
      </c>
      <c r="AL51">
        <v>11.58846843443153</v>
      </c>
      <c r="AM51">
        <v>3.4860380613768128E-3</v>
      </c>
      <c r="AN51">
        <v>3.4283101382120262E-2</v>
      </c>
    </row>
    <row r="52" spans="1:40" x14ac:dyDescent="0.45">
      <c r="A52" s="1" t="s">
        <v>104</v>
      </c>
      <c r="B52">
        <v>47.223837734389008</v>
      </c>
      <c r="C52">
        <v>4.0697868219690534</v>
      </c>
      <c r="D52">
        <v>2.366066727666714</v>
      </c>
      <c r="E52">
        <v>0.43196607529246978</v>
      </c>
      <c r="F52">
        <v>19.184113833369949</v>
      </c>
      <c r="G52">
        <v>3.5430548973506131</v>
      </c>
      <c r="H52">
        <v>5.4964502945224663</v>
      </c>
      <c r="I52">
        <v>3.4557957472648351</v>
      </c>
      <c r="J52">
        <v>1.8209393675415391</v>
      </c>
      <c r="K52">
        <v>2.7368479491949511</v>
      </c>
      <c r="L52">
        <v>17.980575751008359</v>
      </c>
      <c r="M52">
        <v>14.316699844823921</v>
      </c>
      <c r="N52">
        <v>4.8443571145272006</v>
      </c>
      <c r="O52">
        <v>1.1853010467994369</v>
      </c>
      <c r="P52">
        <v>4.0578478762560204</v>
      </c>
      <c r="Q52">
        <v>1.252319761531403</v>
      </c>
      <c r="R52">
        <v>1.044725351093051</v>
      </c>
      <c r="S52">
        <v>7.027402499946704</v>
      </c>
      <c r="T52">
        <v>1.6892547788265679</v>
      </c>
      <c r="U52">
        <v>14.08896712467614</v>
      </c>
      <c r="V52">
        <v>16.042115916488999</v>
      </c>
      <c r="W52">
        <v>30.280104781674929</v>
      </c>
      <c r="X52">
        <v>0.39671845636131248</v>
      </c>
      <c r="Y52">
        <v>0.56983471363159144</v>
      </c>
      <c r="Z52">
        <v>4.8845259049666074</v>
      </c>
      <c r="AA52">
        <v>15.078044427445001</v>
      </c>
      <c r="AB52">
        <v>8.5622830757258246</v>
      </c>
      <c r="AC52">
        <v>9.3324207336191929</v>
      </c>
      <c r="AD52">
        <v>7.9416374725325047</v>
      </c>
      <c r="AE52">
        <v>2.6658410581403809</v>
      </c>
      <c r="AF52">
        <v>2.3022469806840871</v>
      </c>
      <c r="AG52">
        <v>70.073513925265672</v>
      </c>
      <c r="AH52">
        <v>24.43014139562467</v>
      </c>
      <c r="AI52">
        <v>5.587283665355022</v>
      </c>
      <c r="AJ52">
        <v>35.321979808293648</v>
      </c>
      <c r="AK52">
        <v>18.953886019019581</v>
      </c>
      <c r="AL52">
        <v>78.256602558249128</v>
      </c>
      <c r="AM52">
        <v>0.36107923573306427</v>
      </c>
      <c r="AN52">
        <v>1.16155224673098</v>
      </c>
    </row>
    <row r="53" spans="1:40" x14ac:dyDescent="0.45">
      <c r="A53" s="1" t="s">
        <v>105</v>
      </c>
      <c r="B53">
        <v>728.9333521003764</v>
      </c>
      <c r="C53">
        <v>61.612296465844338</v>
      </c>
      <c r="D53">
        <v>32.692771761793573</v>
      </c>
      <c r="E53">
        <v>7.1374369205403863</v>
      </c>
      <c r="F53">
        <v>500.00413647975142</v>
      </c>
      <c r="G53">
        <v>139.83151237808619</v>
      </c>
      <c r="H53">
        <v>145.43882730247421</v>
      </c>
      <c r="I53">
        <v>90.891715309748108</v>
      </c>
      <c r="J53">
        <v>60.306773490139122</v>
      </c>
      <c r="K53">
        <v>179.55649396605071</v>
      </c>
      <c r="L53">
        <v>9761.6129836385917</v>
      </c>
      <c r="M53">
        <v>469.73051810770482</v>
      </c>
      <c r="N53">
        <v>198.18761613393039</v>
      </c>
      <c r="O53">
        <v>35.031431456822453</v>
      </c>
      <c r="P53">
        <v>145.22292887691009</v>
      </c>
      <c r="Q53">
        <v>46.202911825921618</v>
      </c>
      <c r="R53">
        <v>33.020298385888459</v>
      </c>
      <c r="S53">
        <v>226.19144680767459</v>
      </c>
      <c r="T53">
        <v>68.305645198452112</v>
      </c>
      <c r="U53">
        <v>305.40824140379112</v>
      </c>
      <c r="V53">
        <v>416.0423510423401</v>
      </c>
      <c r="W53">
        <v>815.12951716490909</v>
      </c>
      <c r="X53">
        <v>9.830894281903678</v>
      </c>
      <c r="Y53">
        <v>15.107712176490869</v>
      </c>
      <c r="Z53">
        <v>148.2768078037835</v>
      </c>
      <c r="AA53">
        <v>409.40660157838272</v>
      </c>
      <c r="AB53">
        <v>152.81964751799489</v>
      </c>
      <c r="AC53">
        <v>254.9011709753949</v>
      </c>
      <c r="AD53">
        <v>209.53135400624959</v>
      </c>
      <c r="AE53">
        <v>87.211639968866137</v>
      </c>
      <c r="AF53">
        <v>118.7760947380951</v>
      </c>
      <c r="AG53">
        <v>938.13837985877308</v>
      </c>
      <c r="AH53">
        <v>734.401267224251</v>
      </c>
      <c r="AI53">
        <v>219.73230103989289</v>
      </c>
      <c r="AJ53">
        <v>1164.7510544509871</v>
      </c>
      <c r="AK53">
        <v>605.69193787621737</v>
      </c>
      <c r="AL53">
        <v>3155.2721419331092</v>
      </c>
      <c r="AM53">
        <v>8.4971459125955846</v>
      </c>
      <c r="AN53">
        <v>36.956227916121698</v>
      </c>
    </row>
    <row r="54" spans="1:40" x14ac:dyDescent="0.45">
      <c r="A54" s="1" t="s">
        <v>106</v>
      </c>
      <c r="B54">
        <v>104.6816740471715</v>
      </c>
      <c r="C54">
        <v>9.4116441953746826</v>
      </c>
      <c r="D54">
        <v>3.3146799526241781</v>
      </c>
      <c r="E54">
        <v>1.133508447233974</v>
      </c>
      <c r="F54">
        <v>39.162197355241183</v>
      </c>
      <c r="G54">
        <v>14.722459092215621</v>
      </c>
      <c r="H54">
        <v>11.92147722055933</v>
      </c>
      <c r="I54">
        <v>7.3502748850520261</v>
      </c>
      <c r="J54">
        <v>5.5059237055213144</v>
      </c>
      <c r="K54">
        <v>6.1926354523632554</v>
      </c>
      <c r="L54">
        <v>710.07456312229044</v>
      </c>
      <c r="M54">
        <v>48.557054833736203</v>
      </c>
      <c r="N54">
        <v>16.72180857428107</v>
      </c>
      <c r="O54">
        <v>3.802561005219069</v>
      </c>
      <c r="P54">
        <v>13.559753790537449</v>
      </c>
      <c r="Q54">
        <v>4.7724575469829773</v>
      </c>
      <c r="R54">
        <v>3.1582247959361132</v>
      </c>
      <c r="S54">
        <v>21.317268643208291</v>
      </c>
      <c r="T54">
        <v>5.6817526673018399</v>
      </c>
      <c r="U54">
        <v>44.953061665370512</v>
      </c>
      <c r="V54">
        <v>58.970156528269627</v>
      </c>
      <c r="W54">
        <v>56.442383513309842</v>
      </c>
      <c r="X54">
        <v>0.83877137629225762</v>
      </c>
      <c r="Y54">
        <v>1.4955591837465649</v>
      </c>
      <c r="Z54">
        <v>11.55385278932382</v>
      </c>
      <c r="AA54">
        <v>39.803795425901328</v>
      </c>
      <c r="AB54">
        <v>19.054887893179821</v>
      </c>
      <c r="AC54">
        <v>28.627448670608111</v>
      </c>
      <c r="AD54">
        <v>15.1555039184338</v>
      </c>
      <c r="AE54">
        <v>7.794752028719186</v>
      </c>
      <c r="AF54">
        <v>9.7115360871110301</v>
      </c>
      <c r="AG54">
        <v>80.297007974172487</v>
      </c>
      <c r="AH54">
        <v>65.221886840302162</v>
      </c>
      <c r="AI54">
        <v>18.796120597479071</v>
      </c>
      <c r="AJ54">
        <v>104.96399268261359</v>
      </c>
      <c r="AK54">
        <v>54.738589917680883</v>
      </c>
      <c r="AL54">
        <v>242.7086262557699</v>
      </c>
      <c r="AM54">
        <v>0.57987668314289953</v>
      </c>
      <c r="AN54">
        <v>4.2735914894282274</v>
      </c>
    </row>
    <row r="55" spans="1:40" x14ac:dyDescent="0.45">
      <c r="A55" s="1" t="s">
        <v>107</v>
      </c>
      <c r="B55">
        <v>2.214833184985924</v>
      </c>
      <c r="C55">
        <v>0.1641883688149135</v>
      </c>
      <c r="D55">
        <v>6.0702707937491288E-2</v>
      </c>
      <c r="E55">
        <v>1.564507572910671E-2</v>
      </c>
      <c r="F55">
        <v>0.232848909303732</v>
      </c>
      <c r="G55">
        <v>4.3587706755551778E-2</v>
      </c>
      <c r="H55">
        <v>0.44621848575684581</v>
      </c>
      <c r="I55">
        <v>0.27045261358223038</v>
      </c>
      <c r="J55">
        <v>7.1062495454144531E-2</v>
      </c>
      <c r="K55">
        <v>91.595009414373479</v>
      </c>
      <c r="L55">
        <v>0.68432165079296781</v>
      </c>
      <c r="M55">
        <v>0.22754547403848399</v>
      </c>
      <c r="N55">
        <v>0.12317205990603219</v>
      </c>
      <c r="O55">
        <v>2.842831118257445E-2</v>
      </c>
      <c r="P55">
        <v>0.10565693045084559</v>
      </c>
      <c r="Q55">
        <v>3.7568296268960362E-2</v>
      </c>
      <c r="R55">
        <v>3.9159431214775511E-2</v>
      </c>
      <c r="S55">
        <v>0.15500201587574999</v>
      </c>
      <c r="T55">
        <v>0.12634029848086689</v>
      </c>
      <c r="U55">
        <v>0.37332181884654558</v>
      </c>
      <c r="V55">
        <v>0.37898649437347631</v>
      </c>
      <c r="W55">
        <v>0.67393107741920344</v>
      </c>
      <c r="X55">
        <v>8.8298126597351478E-3</v>
      </c>
      <c r="Y55">
        <v>9.2371064320387868E-3</v>
      </c>
      <c r="Z55">
        <v>0.1351868533861639</v>
      </c>
      <c r="AA55">
        <v>0.27838880113147951</v>
      </c>
      <c r="AB55">
        <v>0.18565054057078881</v>
      </c>
      <c r="AC55">
        <v>0.29106696158076822</v>
      </c>
      <c r="AD55">
        <v>0.69767448126811193</v>
      </c>
      <c r="AE55">
        <v>8.5608122983867968E-2</v>
      </c>
      <c r="AF55">
        <v>0.58772425483778501</v>
      </c>
      <c r="AG55">
        <v>1.3263694522159239</v>
      </c>
      <c r="AH55">
        <v>2.9589842688745081</v>
      </c>
      <c r="AI55">
        <v>0.6773101628090793</v>
      </c>
      <c r="AJ55">
        <v>3.0673866443007451</v>
      </c>
      <c r="AK55">
        <v>2.3669003176296419</v>
      </c>
      <c r="AL55">
        <v>3.4007795611529699</v>
      </c>
      <c r="AM55">
        <v>1.6186117558567539E-2</v>
      </c>
      <c r="AN55">
        <v>6.4150867563661063E-2</v>
      </c>
    </row>
    <row r="56" spans="1:40" x14ac:dyDescent="0.45">
      <c r="A56" s="1" t="s">
        <v>108</v>
      </c>
      <c r="B56">
        <v>3.2058953752888208</v>
      </c>
      <c r="C56">
        <v>0.19139062150503419</v>
      </c>
      <c r="D56">
        <v>2.4893469603735969E-2</v>
      </c>
      <c r="E56">
        <v>3.4615063218108401E-2</v>
      </c>
      <c r="F56">
        <v>0.64409438563241472</v>
      </c>
      <c r="G56">
        <v>7.9810783026244836E-2</v>
      </c>
      <c r="H56">
        <v>3.3580202108098232</v>
      </c>
      <c r="I56">
        <v>1.9502779152416709</v>
      </c>
      <c r="J56">
        <v>0.21584671790456381</v>
      </c>
      <c r="K56">
        <v>135.9630545228151</v>
      </c>
      <c r="L56">
        <v>1.528469729064786</v>
      </c>
      <c r="M56">
        <v>0.58102473084029316</v>
      </c>
      <c r="N56">
        <v>0.124895164890206</v>
      </c>
      <c r="O56">
        <v>7.2188689826489572E-2</v>
      </c>
      <c r="P56">
        <v>0.26425969434155749</v>
      </c>
      <c r="Q56">
        <v>9.5660197248475173E-2</v>
      </c>
      <c r="R56">
        <v>9.3908199775518078E-2</v>
      </c>
      <c r="S56">
        <v>0.42620858702007403</v>
      </c>
      <c r="T56">
        <v>1.999525388200333</v>
      </c>
      <c r="U56">
        <v>1.1112561163673771</v>
      </c>
      <c r="V56">
        <v>3.0452930139504719</v>
      </c>
      <c r="W56">
        <v>9.9722410649708877</v>
      </c>
      <c r="X56">
        <v>7.1571720995545998E-2</v>
      </c>
      <c r="Y56">
        <v>2.5855125472008779E-2</v>
      </c>
      <c r="Z56">
        <v>1.131837723446188</v>
      </c>
      <c r="AA56">
        <v>0.90338652134494701</v>
      </c>
      <c r="AB56">
        <v>0.31133701340842362</v>
      </c>
      <c r="AC56">
        <v>0.93167665143815281</v>
      </c>
      <c r="AD56">
        <v>3.6585836981292892</v>
      </c>
      <c r="AE56">
        <v>0.59736710250485137</v>
      </c>
      <c r="AF56">
        <v>1.392339192442549</v>
      </c>
      <c r="AG56">
        <v>8.5803618954031187</v>
      </c>
      <c r="AH56">
        <v>7.8253013714151649</v>
      </c>
      <c r="AI56">
        <v>3.313433646378293</v>
      </c>
      <c r="AJ56">
        <v>32.952475590092078</v>
      </c>
      <c r="AK56">
        <v>205.47284247470429</v>
      </c>
      <c r="AL56">
        <v>16.260477600159071</v>
      </c>
      <c r="AM56">
        <v>0.13342397830480471</v>
      </c>
      <c r="AN56">
        <v>0.25712397579655888</v>
      </c>
    </row>
    <row r="57" spans="1:40" x14ac:dyDescent="0.45">
      <c r="A57" s="1" t="s">
        <v>109</v>
      </c>
      <c r="B57">
        <v>22.944370673115881</v>
      </c>
      <c r="C57">
        <v>1.324493442307509</v>
      </c>
      <c r="D57">
        <v>0.13335711399732841</v>
      </c>
      <c r="E57">
        <v>0.21837035638012989</v>
      </c>
      <c r="F57">
        <v>4.3334920570793276</v>
      </c>
      <c r="G57">
        <v>0.45923662248057789</v>
      </c>
      <c r="H57">
        <v>25.535053733449558</v>
      </c>
      <c r="I57">
        <v>14.82769366007223</v>
      </c>
      <c r="J57">
        <v>1.5700947716601521</v>
      </c>
      <c r="K57">
        <v>1044.831309891712</v>
      </c>
      <c r="L57">
        <v>10.225518830454369</v>
      </c>
      <c r="M57">
        <v>3.8236793938325482</v>
      </c>
      <c r="N57">
        <v>0.70533354932140424</v>
      </c>
      <c r="O57">
        <v>0.5030230094068695</v>
      </c>
      <c r="P57">
        <v>1.862210309886851</v>
      </c>
      <c r="Q57">
        <v>0.67238605235331672</v>
      </c>
      <c r="R57">
        <v>0.67434257930151587</v>
      </c>
      <c r="S57">
        <v>2.9361537029507558</v>
      </c>
      <c r="T57">
        <v>15.27886011326547</v>
      </c>
      <c r="U57">
        <v>7.725525451963148</v>
      </c>
      <c r="V57">
        <v>22.444835348305311</v>
      </c>
      <c r="W57">
        <v>74.953217514140945</v>
      </c>
      <c r="X57">
        <v>0.52923330676548641</v>
      </c>
      <c r="Y57">
        <v>0.18151880668132531</v>
      </c>
      <c r="Z57">
        <v>8.4651724302230278</v>
      </c>
      <c r="AA57">
        <v>6.4650757665999574</v>
      </c>
      <c r="AB57">
        <v>2.0354307680230179</v>
      </c>
      <c r="AC57">
        <v>6.7113903014329583</v>
      </c>
      <c r="AD57">
        <v>27.834426199254001</v>
      </c>
      <c r="AE57">
        <v>4.4596825629068526</v>
      </c>
      <c r="AF57">
        <v>10.55605847327991</v>
      </c>
      <c r="AG57">
        <v>63.82938815501813</v>
      </c>
      <c r="AH57">
        <v>58.894217898888421</v>
      </c>
      <c r="AI57">
        <v>25.0477357995543</v>
      </c>
      <c r="AJ57">
        <v>249.64670339989041</v>
      </c>
      <c r="AK57">
        <v>1577.7981590055981</v>
      </c>
      <c r="AL57">
        <v>121.4937076690794</v>
      </c>
      <c r="AM57">
        <v>1.0116805002675029</v>
      </c>
      <c r="AN57">
        <v>1.9137950231496039</v>
      </c>
    </row>
    <row r="58" spans="1:40" x14ac:dyDescent="0.45">
      <c r="A58" s="1" t="s">
        <v>110</v>
      </c>
      <c r="B58">
        <v>9.9994635591397485E-2</v>
      </c>
      <c r="C58">
        <v>8.5961361619921461E-3</v>
      </c>
      <c r="D58">
        <v>3.3755521805076522E-3</v>
      </c>
      <c r="E58">
        <v>2.7832936712013198E-3</v>
      </c>
      <c r="F58">
        <v>3.6115176721002451E-2</v>
      </c>
      <c r="G58">
        <v>8.9844751878248065E-3</v>
      </c>
      <c r="H58">
        <v>1.7610893913814981E-2</v>
      </c>
      <c r="I58">
        <v>1.0379360482606849E-2</v>
      </c>
      <c r="J58">
        <v>5.2650714992004488E-3</v>
      </c>
      <c r="K58">
        <v>7.8340019698143859E-2</v>
      </c>
      <c r="L58">
        <v>8.9072763633070415E-2</v>
      </c>
      <c r="M58">
        <v>3.7537412142358048E-2</v>
      </c>
      <c r="N58">
        <v>1.4832523446803469E-2</v>
      </c>
      <c r="O58">
        <v>3.0421087875206012E-3</v>
      </c>
      <c r="P58">
        <v>9.9293266056489794E-3</v>
      </c>
      <c r="Q58">
        <v>3.6942028663874602E-3</v>
      </c>
      <c r="R58">
        <v>2.7986626050971858E-3</v>
      </c>
      <c r="S58">
        <v>1.991816663267227E-2</v>
      </c>
      <c r="T58">
        <v>6.1894261136777439E-3</v>
      </c>
      <c r="U58">
        <v>4.7867643983940347E-2</v>
      </c>
      <c r="V58">
        <v>5.7284927486355323E-2</v>
      </c>
      <c r="W58">
        <v>0.1032141212916546</v>
      </c>
      <c r="X58">
        <v>1.246229416101227E-3</v>
      </c>
      <c r="Y58">
        <v>1.0109048133919169E-3</v>
      </c>
      <c r="Z58">
        <v>1.414709545596635E-2</v>
      </c>
      <c r="AA58">
        <v>2.8200541275239119E-2</v>
      </c>
      <c r="AB58">
        <v>2.089459214035588E-2</v>
      </c>
      <c r="AC58">
        <v>2.6539503374197089E-2</v>
      </c>
      <c r="AD58">
        <v>1.838500786327503E-2</v>
      </c>
      <c r="AE58">
        <v>7.9370620540910319E-3</v>
      </c>
      <c r="AF58">
        <v>9.1331786385043089E-3</v>
      </c>
      <c r="AG58">
        <v>0.12722317484212389</v>
      </c>
      <c r="AH58">
        <v>7.6479845922664991E-2</v>
      </c>
      <c r="AI58">
        <v>2.5978500835249319E-2</v>
      </c>
      <c r="AJ58">
        <v>0.22679464430587279</v>
      </c>
      <c r="AK58">
        <v>0.18759676999036681</v>
      </c>
      <c r="AL58">
        <v>0.21024388133603369</v>
      </c>
      <c r="AM58">
        <v>8.6807849629235291E-4</v>
      </c>
      <c r="AN58">
        <v>3.75167580751142E-3</v>
      </c>
    </row>
    <row r="59" spans="1:40" x14ac:dyDescent="0.45">
      <c r="A59" s="1" t="s">
        <v>111</v>
      </c>
      <c r="B59">
        <v>9.8395188029824023</v>
      </c>
      <c r="C59">
        <v>0.59868219590669325</v>
      </c>
      <c r="D59">
        <v>0.17679068771820031</v>
      </c>
      <c r="E59">
        <v>0.12747323878686961</v>
      </c>
      <c r="F59">
        <v>2.3160452604862911</v>
      </c>
      <c r="G59">
        <v>0.42862197909430372</v>
      </c>
      <c r="H59">
        <v>47.673246339572927</v>
      </c>
      <c r="I59">
        <v>33.041315366712958</v>
      </c>
      <c r="J59">
        <v>20.115678483604579</v>
      </c>
      <c r="K59">
        <v>4.392323066651219</v>
      </c>
      <c r="L59">
        <v>8.9917468265211884</v>
      </c>
      <c r="M59">
        <v>2.3482081663329319</v>
      </c>
      <c r="N59">
        <v>0.67883966499371562</v>
      </c>
      <c r="O59">
        <v>0.28801971466209841</v>
      </c>
      <c r="P59">
        <v>0.97859766393088377</v>
      </c>
      <c r="Q59">
        <v>0.30671597851507459</v>
      </c>
      <c r="R59">
        <v>0.22530374386902269</v>
      </c>
      <c r="S59">
        <v>1.1846785989723989</v>
      </c>
      <c r="T59">
        <v>1.0430997053206379</v>
      </c>
      <c r="U59">
        <v>3.2811101814200261</v>
      </c>
      <c r="V59">
        <v>9.442652313283487</v>
      </c>
      <c r="W59">
        <v>23.459194831512519</v>
      </c>
      <c r="X59">
        <v>0.43404727583100727</v>
      </c>
      <c r="Y59">
        <v>8.4654117211179145E-2</v>
      </c>
      <c r="Z59">
        <v>6.6122939725638128</v>
      </c>
      <c r="AA59">
        <v>2.634918935178391</v>
      </c>
      <c r="AB59">
        <v>1.5222395225753269</v>
      </c>
      <c r="AC59">
        <v>2.1895847816337239</v>
      </c>
      <c r="AD59">
        <v>4.8799870715014411</v>
      </c>
      <c r="AE59">
        <v>1.091674641244883</v>
      </c>
      <c r="AF59">
        <v>2.7599678074890428</v>
      </c>
      <c r="AG59">
        <v>22.216562830658699</v>
      </c>
      <c r="AH59">
        <v>25.93576285228654</v>
      </c>
      <c r="AI59">
        <v>4.8935850251467334</v>
      </c>
      <c r="AJ59">
        <v>33.682471588095908</v>
      </c>
      <c r="AK59">
        <v>20.249411304652352</v>
      </c>
      <c r="AL59">
        <v>969.21627341145461</v>
      </c>
      <c r="AM59">
        <v>4.8829319789777732E-2</v>
      </c>
      <c r="AN59">
        <v>0.90375653011061552</v>
      </c>
    </row>
    <row r="60" spans="1:40" x14ac:dyDescent="0.45">
      <c r="A60" s="1" t="s">
        <v>112</v>
      </c>
      <c r="B60">
        <v>17.522031141898221</v>
      </c>
      <c r="C60">
        <v>1.182489209602122</v>
      </c>
      <c r="D60">
        <v>0.46218031979033219</v>
      </c>
      <c r="E60">
        <v>0.22126584288322201</v>
      </c>
      <c r="F60">
        <v>4.7176622438112989</v>
      </c>
      <c r="G60">
        <v>1.067676868769962</v>
      </c>
      <c r="H60">
        <v>3.2711909769977279</v>
      </c>
      <c r="I60">
        <v>2.1247280892170708</v>
      </c>
      <c r="J60">
        <v>0.84376434013107204</v>
      </c>
      <c r="K60">
        <v>1.401434776040509</v>
      </c>
      <c r="L60">
        <v>5.9993067981223911</v>
      </c>
      <c r="M60">
        <v>3.5338626717984951</v>
      </c>
      <c r="N60">
        <v>1.55556503007511</v>
      </c>
      <c r="O60">
        <v>0.43253307949094011</v>
      </c>
      <c r="P60">
        <v>1.5031225710117191</v>
      </c>
      <c r="Q60">
        <v>0.50096502273658838</v>
      </c>
      <c r="R60">
        <v>0.38685411463468428</v>
      </c>
      <c r="S60">
        <v>2.215422730346956</v>
      </c>
      <c r="T60">
        <v>0.73362628270658714</v>
      </c>
      <c r="U60">
        <v>8.0180467784423755</v>
      </c>
      <c r="V60">
        <v>185.1184039185957</v>
      </c>
      <c r="W60">
        <v>25.71221815301897</v>
      </c>
      <c r="X60">
        <v>0.1980293470353609</v>
      </c>
      <c r="Y60">
        <v>0.17099109688983011</v>
      </c>
      <c r="Z60">
        <v>2.7963294129905858</v>
      </c>
      <c r="AA60">
        <v>4.8085881159963364</v>
      </c>
      <c r="AB60">
        <v>3.5500055600799749</v>
      </c>
      <c r="AC60">
        <v>3.3694215239304151</v>
      </c>
      <c r="AD60">
        <v>3.2809459410437061</v>
      </c>
      <c r="AE60">
        <v>1.148576808444876</v>
      </c>
      <c r="AF60">
        <v>1.5531285156224779</v>
      </c>
      <c r="AG60">
        <v>16.913537090538401</v>
      </c>
      <c r="AH60">
        <v>12.745671064156641</v>
      </c>
      <c r="AI60">
        <v>2.7881293880715612</v>
      </c>
      <c r="AJ60">
        <v>15.278993921503069</v>
      </c>
      <c r="AK60">
        <v>8.983374541716751</v>
      </c>
      <c r="AL60">
        <v>39.6561531098546</v>
      </c>
      <c r="AM60">
        <v>9.82855829286889E-2</v>
      </c>
      <c r="AN60">
        <v>0.55737640925085263</v>
      </c>
    </row>
    <row r="61" spans="1:40" x14ac:dyDescent="0.45">
      <c r="A61" s="1" t="s">
        <v>113</v>
      </c>
      <c r="B61">
        <v>-2.5713743725347052E-12</v>
      </c>
      <c r="C61">
        <v>-3.7850225751892439E-13</v>
      </c>
      <c r="D61">
        <v>-9.6804845364595411E-14</v>
      </c>
      <c r="E61">
        <v>-6.5074074590949316E-14</v>
      </c>
      <c r="F61">
        <v>1.261549477242883E-12</v>
      </c>
      <c r="G61">
        <v>-2.4551800206116728E-13</v>
      </c>
      <c r="H61">
        <v>1.7431529507538151E-13</v>
      </c>
      <c r="I61">
        <v>4.0380575619399612E-13</v>
      </c>
      <c r="J61">
        <v>-2.8160882024749879E-13</v>
      </c>
      <c r="K61">
        <v>-3.4149440000314751E-12</v>
      </c>
      <c r="L61">
        <v>-2.2600939158335368E-12</v>
      </c>
      <c r="M61">
        <v>-2.005156261338145E-12</v>
      </c>
      <c r="N61">
        <v>-1.808010547355671E-12</v>
      </c>
      <c r="O61">
        <v>1.703453449036403E-13</v>
      </c>
      <c r="P61">
        <v>5.2933572019687278E-13</v>
      </c>
      <c r="Q61">
        <v>8.6169375392267826E-13</v>
      </c>
      <c r="R61">
        <v>3.6815380237202888E-13</v>
      </c>
      <c r="S61">
        <v>-1.661205803674252E-12</v>
      </c>
      <c r="T61">
        <v>-3.0781710413051561E-11</v>
      </c>
      <c r="U61">
        <v>2.1288153366391711E-12</v>
      </c>
      <c r="V61">
        <v>-5.5783513879609152E-12</v>
      </c>
      <c r="W61">
        <v>-9.5224453601770768E-11</v>
      </c>
      <c r="X61">
        <v>3.7965675964958339E-13</v>
      </c>
      <c r="Y61">
        <v>-6.6747209693512774E-14</v>
      </c>
      <c r="Z61">
        <v>3.0233256094347038E-12</v>
      </c>
      <c r="AA61">
        <v>-3.05822352272368E-12</v>
      </c>
      <c r="AB61">
        <v>1.28889038858547E-12</v>
      </c>
      <c r="AC61">
        <v>1.459212290934835E-13</v>
      </c>
      <c r="AD61">
        <v>-1.4300635920798799E-11</v>
      </c>
      <c r="AE61">
        <v>-4.0836427901401109E-13</v>
      </c>
      <c r="AF61">
        <v>1.8803975686356241E-11</v>
      </c>
      <c r="AG61">
        <v>1.1690813973300471E-10</v>
      </c>
      <c r="AH61">
        <v>9.6852830801339363E-12</v>
      </c>
      <c r="AI61">
        <v>-5.183273020153948E-12</v>
      </c>
      <c r="AJ61">
        <v>-1.417796734579446E-10</v>
      </c>
      <c r="AK61">
        <v>-3.6493726543209237E-11</v>
      </c>
      <c r="AL61">
        <v>2.7418784349299231E-11</v>
      </c>
      <c r="AM61">
        <v>-6.3043261044897648E-14</v>
      </c>
      <c r="AN61">
        <v>4.1496223990116821E-13</v>
      </c>
    </row>
    <row r="62" spans="1:40" x14ac:dyDescent="0.45">
      <c r="A62" s="1" t="s">
        <v>114</v>
      </c>
      <c r="B62">
        <v>-2.0651438507837398E-11</v>
      </c>
      <c r="C62">
        <v>-6.080641103898373E-13</v>
      </c>
      <c r="D62">
        <v>-4.9779738048417083E-14</v>
      </c>
      <c r="E62">
        <v>-3.024014908206314E-13</v>
      </c>
      <c r="F62">
        <v>-7.4908756284420395E-12</v>
      </c>
      <c r="G62">
        <v>-1.35224182717234E-12</v>
      </c>
      <c r="H62">
        <v>-2.267182288752621E-12</v>
      </c>
      <c r="I62">
        <v>-1.7843551981595089E-12</v>
      </c>
      <c r="J62">
        <v>-5.4172093199708199E-13</v>
      </c>
      <c r="K62">
        <v>-6.2459054239040525E-13</v>
      </c>
      <c r="L62">
        <v>-2.8495687482478001E-12</v>
      </c>
      <c r="M62">
        <v>-2.4770218267478109E-12</v>
      </c>
      <c r="N62">
        <v>-6.6948177733669194E-13</v>
      </c>
      <c r="O62">
        <v>-5.8565961624881982E-13</v>
      </c>
      <c r="P62">
        <v>-3.3442222371949971E-12</v>
      </c>
      <c r="Q62">
        <v>-2.0828614272811669E-12</v>
      </c>
      <c r="R62">
        <v>-1.413838582303031E-12</v>
      </c>
      <c r="S62">
        <v>-2.0405027978434699E-12</v>
      </c>
      <c r="T62">
        <v>4.5799408653405527E-11</v>
      </c>
      <c r="U62">
        <v>-9.0363191218404293E-12</v>
      </c>
      <c r="V62">
        <v>-6.2946817099210108E-11</v>
      </c>
      <c r="W62">
        <v>4.0014299957556561E-11</v>
      </c>
      <c r="X62">
        <v>-1.113179078448918E-12</v>
      </c>
      <c r="Y62">
        <v>-1.304577588510136E-13</v>
      </c>
      <c r="Z62">
        <v>-8.68740673467319E-12</v>
      </c>
      <c r="AA62">
        <v>-3.5762474315625581E-12</v>
      </c>
      <c r="AB62">
        <v>-6.6156276135587617E-12</v>
      </c>
      <c r="AC62">
        <v>-5.1068762933006477E-12</v>
      </c>
      <c r="AD62">
        <v>8.4282741744072436E-11</v>
      </c>
      <c r="AE62">
        <v>-2.4876385250424359E-12</v>
      </c>
      <c r="AF62">
        <v>3.2431244681125473E-11</v>
      </c>
      <c r="AG62">
        <v>-7.9374032846210272E-11</v>
      </c>
      <c r="AH62">
        <v>-2.4880701571752151E-11</v>
      </c>
      <c r="AI62">
        <v>8.3102574804216633E-11</v>
      </c>
      <c r="AJ62">
        <v>1.9068378693826219E-10</v>
      </c>
      <c r="AK62">
        <v>1.3827882033149979E-10</v>
      </c>
      <c r="AL62">
        <v>-1.3209363138654511E-10</v>
      </c>
      <c r="AM62">
        <v>-6.4879977129681079E-14</v>
      </c>
      <c r="AN62">
        <v>-3.1454534691453518E-12</v>
      </c>
    </row>
    <row r="63" spans="1:40" x14ac:dyDescent="0.45">
      <c r="A63" s="1" t="s">
        <v>115</v>
      </c>
      <c r="B63">
        <v>7.6845232782588688</v>
      </c>
      <c r="C63">
        <v>0.65506838978714699</v>
      </c>
      <c r="D63">
        <v>0.18400138604117791</v>
      </c>
      <c r="E63">
        <v>0.1197947407291749</v>
      </c>
      <c r="F63">
        <v>5.3469045546700622</v>
      </c>
      <c r="G63">
        <v>1.639414275954062</v>
      </c>
      <c r="H63">
        <v>2.0489998461238978</v>
      </c>
      <c r="I63">
        <v>1.117017009999306</v>
      </c>
      <c r="J63">
        <v>0.51633333160907402</v>
      </c>
      <c r="K63">
        <v>0.88257950531953344</v>
      </c>
      <c r="L63">
        <v>6.8995490883096773</v>
      </c>
      <c r="M63">
        <v>4.0898895215275033</v>
      </c>
      <c r="N63">
        <v>1.350509339783071</v>
      </c>
      <c r="O63">
        <v>0.37391510572340148</v>
      </c>
      <c r="P63">
        <v>1.324517554230211</v>
      </c>
      <c r="Q63">
        <v>0.42893498672757557</v>
      </c>
      <c r="R63">
        <v>0.36120267689146401</v>
      </c>
      <c r="S63">
        <v>2.2474560760521149</v>
      </c>
      <c r="T63">
        <v>0.88802931185430611</v>
      </c>
      <c r="U63">
        <v>5.0315205504312326</v>
      </c>
      <c r="V63">
        <v>6.5231259396727204</v>
      </c>
      <c r="W63">
        <v>695.82833802448476</v>
      </c>
      <c r="X63">
        <v>0.2087112454562656</v>
      </c>
      <c r="Y63">
        <v>0.16904686087541759</v>
      </c>
      <c r="Z63">
        <v>2.430303528305239</v>
      </c>
      <c r="AA63">
        <v>4.5384013689389473</v>
      </c>
      <c r="AB63">
        <v>2.1766001406016948</v>
      </c>
      <c r="AC63">
        <v>2.4692435267850681</v>
      </c>
      <c r="AD63">
        <v>2.676218057735448</v>
      </c>
      <c r="AE63">
        <v>0.75857983394744677</v>
      </c>
      <c r="AF63">
        <v>1.9880395215904909</v>
      </c>
      <c r="AG63">
        <v>7.0496906427285122</v>
      </c>
      <c r="AH63">
        <v>8.9347158571752097</v>
      </c>
      <c r="AI63">
        <v>2.9791762308059648</v>
      </c>
      <c r="AJ63">
        <v>22.050386556405869</v>
      </c>
      <c r="AK63">
        <v>12.125626984476019</v>
      </c>
      <c r="AL63">
        <v>24.92588177623546</v>
      </c>
      <c r="AM63">
        <v>6.7015824703724539E-2</v>
      </c>
      <c r="AN63">
        <v>0.53085214887494581</v>
      </c>
    </row>
    <row r="64" spans="1:40" x14ac:dyDescent="0.45">
      <c r="A64" s="1" t="s">
        <v>116</v>
      </c>
      <c r="B64">
        <v>77.247663466007083</v>
      </c>
      <c r="C64">
        <v>7.0883888396463952</v>
      </c>
      <c r="D64">
        <v>1.214015829219764</v>
      </c>
      <c r="E64">
        <v>1.105508648880948</v>
      </c>
      <c r="F64">
        <v>13.09101669118299</v>
      </c>
      <c r="G64">
        <v>3.803728790894056</v>
      </c>
      <c r="H64">
        <v>16.542206087770641</v>
      </c>
      <c r="I64">
        <v>10.74203778196769</v>
      </c>
      <c r="J64">
        <v>3.8639531883450671</v>
      </c>
      <c r="K64">
        <v>20.489048000466799</v>
      </c>
      <c r="L64">
        <v>22.37241972569765</v>
      </c>
      <c r="M64">
        <v>12.0373122243948</v>
      </c>
      <c r="N64">
        <v>4.4894150850847723</v>
      </c>
      <c r="O64">
        <v>1.1642578231770631</v>
      </c>
      <c r="P64">
        <v>6.5285498322554014</v>
      </c>
      <c r="Q64">
        <v>1.6053448654054541</v>
      </c>
      <c r="R64">
        <v>1.855324036296927</v>
      </c>
      <c r="S64">
        <v>5.7885056861478956</v>
      </c>
      <c r="T64">
        <v>7.360616998748168</v>
      </c>
      <c r="U64">
        <v>22.41120504259105</v>
      </c>
      <c r="V64">
        <v>97.918240417985899</v>
      </c>
      <c r="W64">
        <v>1700.4015577216951</v>
      </c>
      <c r="X64">
        <v>1.109366098235484</v>
      </c>
      <c r="Y64">
        <v>0.42100958103228231</v>
      </c>
      <c r="Z64">
        <v>17.095976259158341</v>
      </c>
      <c r="AA64">
        <v>12.9314395303736</v>
      </c>
      <c r="AB64">
        <v>7.144718958539964</v>
      </c>
      <c r="AC64">
        <v>11.18559538123518</v>
      </c>
      <c r="AD64">
        <v>17.564959693558919</v>
      </c>
      <c r="AE64">
        <v>5.8690879233347877</v>
      </c>
      <c r="AF64">
        <v>19.58923205886946</v>
      </c>
      <c r="AG64">
        <v>81.263643157231328</v>
      </c>
      <c r="AH64">
        <v>68.405066107290693</v>
      </c>
      <c r="AI64">
        <v>24.0613078827827</v>
      </c>
      <c r="AJ64">
        <v>111.02457709912279</v>
      </c>
      <c r="AK64">
        <v>96.671689468400899</v>
      </c>
      <c r="AL64">
        <v>187.3551709737448</v>
      </c>
      <c r="AM64">
        <v>0.40055140436178088</v>
      </c>
      <c r="AN64">
        <v>3.726904018651537</v>
      </c>
    </row>
    <row r="65" spans="1:40" x14ac:dyDescent="0.45">
      <c r="A65" s="1" t="s">
        <v>117</v>
      </c>
      <c r="B65">
        <v>100.4700337167602</v>
      </c>
      <c r="C65">
        <v>8.4334391563068891</v>
      </c>
      <c r="D65">
        <v>2.4689468336938192</v>
      </c>
      <c r="E65">
        <v>1.5450200376120491</v>
      </c>
      <c r="F65">
        <v>31.87116875448007</v>
      </c>
      <c r="G65">
        <v>8.8769651444151982</v>
      </c>
      <c r="H65">
        <v>20.813958897941461</v>
      </c>
      <c r="I65">
        <v>13.22654119434301</v>
      </c>
      <c r="J65">
        <v>5.861335014825336</v>
      </c>
      <c r="K65">
        <v>9.2134983154083461</v>
      </c>
      <c r="L65">
        <v>66.063112807481289</v>
      </c>
      <c r="M65">
        <v>29.775363544828799</v>
      </c>
      <c r="N65">
        <v>10.381509038638139</v>
      </c>
      <c r="O65">
        <v>3.5479610268208162</v>
      </c>
      <c r="P65">
        <v>11.49962117679231</v>
      </c>
      <c r="Q65">
        <v>4.0275936184349099</v>
      </c>
      <c r="R65">
        <v>3.7235223542415148</v>
      </c>
      <c r="S65">
        <v>17.09099232481752</v>
      </c>
      <c r="T65">
        <v>6.0688161634672326</v>
      </c>
      <c r="U65">
        <v>49.698672913164167</v>
      </c>
      <c r="V65">
        <v>172.10042454117041</v>
      </c>
      <c r="W65">
        <v>7183.5225623188016</v>
      </c>
      <c r="X65">
        <v>3.4799778804499502</v>
      </c>
      <c r="Y65">
        <v>1.4436755952419009</v>
      </c>
      <c r="Z65">
        <v>53.787629971881643</v>
      </c>
      <c r="AA65">
        <v>39.821036191394867</v>
      </c>
      <c r="AB65">
        <v>27.71477343997843</v>
      </c>
      <c r="AC65">
        <v>22.574502107260159</v>
      </c>
      <c r="AD65">
        <v>24.409113302306199</v>
      </c>
      <c r="AE65">
        <v>8.8232527305227357</v>
      </c>
      <c r="AF65">
        <v>11.039519893073519</v>
      </c>
      <c r="AG65">
        <v>114.34563012013371</v>
      </c>
      <c r="AH65">
        <v>102.38451831377159</v>
      </c>
      <c r="AI65">
        <v>20.792216825520899</v>
      </c>
      <c r="AJ65">
        <v>138.0249295122394</v>
      </c>
      <c r="AK65">
        <v>68.548988009821727</v>
      </c>
      <c r="AL65">
        <v>345.40815179971332</v>
      </c>
      <c r="AM65">
        <v>0.72841334143672931</v>
      </c>
      <c r="AN65">
        <v>10.355470000963241</v>
      </c>
    </row>
    <row r="66" spans="1:40" x14ac:dyDescent="0.45">
      <c r="A66" s="1" t="s">
        <v>118</v>
      </c>
      <c r="B66">
        <v>40.473313223093299</v>
      </c>
      <c r="C66">
        <v>3.639742501612484</v>
      </c>
      <c r="D66">
        <v>1.134157233393029</v>
      </c>
      <c r="E66">
        <v>0.74474670573592316</v>
      </c>
      <c r="F66">
        <v>17.904295451851372</v>
      </c>
      <c r="G66">
        <v>4.6247127836147506</v>
      </c>
      <c r="H66">
        <v>23.906932960415549</v>
      </c>
      <c r="I66">
        <v>15.39740531223566</v>
      </c>
      <c r="J66">
        <v>3.293617448206593</v>
      </c>
      <c r="K66">
        <v>5.0416957019144917</v>
      </c>
      <c r="L66">
        <v>18.821240121656722</v>
      </c>
      <c r="M66">
        <v>16.391968363791321</v>
      </c>
      <c r="N66">
        <v>4.9122382010631114</v>
      </c>
      <c r="O66">
        <v>2.0697991720249469</v>
      </c>
      <c r="P66">
        <v>5.3564183576800719</v>
      </c>
      <c r="Q66">
        <v>2.1974475857940332</v>
      </c>
      <c r="R66">
        <v>1.9591924279208051</v>
      </c>
      <c r="S66">
        <v>10.34531401407185</v>
      </c>
      <c r="T66">
        <v>3.9346438545882201</v>
      </c>
      <c r="U66">
        <v>28.554634802531169</v>
      </c>
      <c r="V66">
        <v>43.977731248070739</v>
      </c>
      <c r="W66">
        <v>4287.4077776953618</v>
      </c>
      <c r="X66">
        <v>3.4175146745111791</v>
      </c>
      <c r="Y66">
        <v>1.0251734595915449</v>
      </c>
      <c r="Z66">
        <v>53.145773141864467</v>
      </c>
      <c r="AA66">
        <v>30.66549239048517</v>
      </c>
      <c r="AB66">
        <v>16.395135135991559</v>
      </c>
      <c r="AC66">
        <v>12.709698691106659</v>
      </c>
      <c r="AD66">
        <v>34.094551294210817</v>
      </c>
      <c r="AE66">
        <v>6.5589247714557182</v>
      </c>
      <c r="AF66">
        <v>7.3000542667901929</v>
      </c>
      <c r="AG66">
        <v>48.075412750104448</v>
      </c>
      <c r="AH66">
        <v>132.53589238371049</v>
      </c>
      <c r="AI66">
        <v>18.706388517456919</v>
      </c>
      <c r="AJ66">
        <v>106.5956993986493</v>
      </c>
      <c r="AK66">
        <v>55.469223839296482</v>
      </c>
      <c r="AL66">
        <v>213.87459777464991</v>
      </c>
      <c r="AM66">
        <v>0.30023218993424022</v>
      </c>
      <c r="AN66">
        <v>3.1488829221297649</v>
      </c>
    </row>
    <row r="67" spans="1:40" x14ac:dyDescent="0.45">
      <c r="A67" s="1" t="s">
        <v>119</v>
      </c>
      <c r="B67">
        <v>13.01632338922173</v>
      </c>
      <c r="C67">
        <v>1.1694967118378861</v>
      </c>
      <c r="D67">
        <v>0.39283311804997811</v>
      </c>
      <c r="E67">
        <v>0.2143747874731281</v>
      </c>
      <c r="F67">
        <v>7.0422612070248753</v>
      </c>
      <c r="G67">
        <v>2.0200406373785609</v>
      </c>
      <c r="H67">
        <v>5.0396311843814221</v>
      </c>
      <c r="I67">
        <v>3.3332552915985141</v>
      </c>
      <c r="J67">
        <v>0.90675516872366413</v>
      </c>
      <c r="K67">
        <v>1.3324024523486291</v>
      </c>
      <c r="L67">
        <v>5.5341234710924132</v>
      </c>
      <c r="M67">
        <v>5.19953093252371</v>
      </c>
      <c r="N67">
        <v>1.892719435491435</v>
      </c>
      <c r="O67">
        <v>0.51648223786733904</v>
      </c>
      <c r="P67">
        <v>1.5912311791567999</v>
      </c>
      <c r="Q67">
        <v>0.56006764928412012</v>
      </c>
      <c r="R67">
        <v>0.46005857822680157</v>
      </c>
      <c r="S67">
        <v>2.6612578400660238</v>
      </c>
      <c r="T67">
        <v>0.88465294971884356</v>
      </c>
      <c r="U67">
        <v>7.9964153886981304</v>
      </c>
      <c r="V67">
        <v>35.039796938296128</v>
      </c>
      <c r="W67">
        <v>156.6443225075636</v>
      </c>
      <c r="X67">
        <v>0.51535768320633757</v>
      </c>
      <c r="Y67">
        <v>0.24571646920121851</v>
      </c>
      <c r="Z67">
        <v>7.7415265880950033</v>
      </c>
      <c r="AA67">
        <v>7.0224393068438458</v>
      </c>
      <c r="AB67">
        <v>4.9828102648189621</v>
      </c>
      <c r="AC67">
        <v>3.6367441597154428</v>
      </c>
      <c r="AD67">
        <v>5.6085419272249348</v>
      </c>
      <c r="AE67">
        <v>1.449131026036337</v>
      </c>
      <c r="AF67">
        <v>1.890397443148534</v>
      </c>
      <c r="AG67">
        <v>19.977885024328721</v>
      </c>
      <c r="AH67">
        <v>21.09733192201174</v>
      </c>
      <c r="AI67">
        <v>3.428872822589196</v>
      </c>
      <c r="AJ67">
        <v>34.220629142584947</v>
      </c>
      <c r="AK67">
        <v>10.79593200615604</v>
      </c>
      <c r="AL67">
        <v>48.17450223897908</v>
      </c>
      <c r="AM67">
        <v>6.0643147856839663E-2</v>
      </c>
      <c r="AN67">
        <v>0.61314538252026551</v>
      </c>
    </row>
    <row r="68" spans="1:40" x14ac:dyDescent="0.45">
      <c r="A68" s="1" t="s">
        <v>120</v>
      </c>
      <c r="B68">
        <v>2.429649893395557</v>
      </c>
      <c r="C68">
        <v>0.16056384511612351</v>
      </c>
      <c r="D68">
        <v>3.1162679431327622E-2</v>
      </c>
      <c r="E68">
        <v>4.2297555181962987E-2</v>
      </c>
      <c r="F68">
        <v>0.94083287139532368</v>
      </c>
      <c r="G68">
        <v>0.23421092945550651</v>
      </c>
      <c r="H68">
        <v>2.753104385580277</v>
      </c>
      <c r="I68">
        <v>1.784842954326497</v>
      </c>
      <c r="J68">
        <v>0.2937316208447534</v>
      </c>
      <c r="K68">
        <v>0.52145967775159974</v>
      </c>
      <c r="L68">
        <v>1.113343056967645</v>
      </c>
      <c r="M68">
        <v>0.54675529196060746</v>
      </c>
      <c r="N68">
        <v>0.19942640759523211</v>
      </c>
      <c r="O68">
        <v>7.122715626302023E-2</v>
      </c>
      <c r="P68">
        <v>0.1691866580986327</v>
      </c>
      <c r="Q68">
        <v>7.1250421747160633E-2</v>
      </c>
      <c r="R68">
        <v>9.9120943976098275E-2</v>
      </c>
      <c r="S68">
        <v>0.36248601722086221</v>
      </c>
      <c r="T68">
        <v>0.45200341575696751</v>
      </c>
      <c r="U68">
        <v>1.120205192249742</v>
      </c>
      <c r="V68">
        <v>3.141037119646465</v>
      </c>
      <c r="W68">
        <v>6.5138490498023138</v>
      </c>
      <c r="X68">
        <v>5.2388036646816731</v>
      </c>
      <c r="Y68">
        <v>3.0044547004319421E-2</v>
      </c>
      <c r="Z68">
        <v>79.900171738628288</v>
      </c>
      <c r="AA68">
        <v>1.2463870468944229</v>
      </c>
      <c r="AB68">
        <v>0.3663707696503315</v>
      </c>
      <c r="AC68">
        <v>0.76251827101001113</v>
      </c>
      <c r="AD68">
        <v>3.0727078320251828</v>
      </c>
      <c r="AE68">
        <v>0.64201587771864244</v>
      </c>
      <c r="AF68">
        <v>0.83058095734894599</v>
      </c>
      <c r="AG68">
        <v>6.6229247010265322</v>
      </c>
      <c r="AH68">
        <v>16.669746385363311</v>
      </c>
      <c r="AI68">
        <v>1.8072942644939569</v>
      </c>
      <c r="AJ68">
        <v>10.88776242153976</v>
      </c>
      <c r="AK68">
        <v>5.8284932687232134</v>
      </c>
      <c r="AL68">
        <v>21.700568116975251</v>
      </c>
      <c r="AM68">
        <v>1.2186549703837519E-2</v>
      </c>
      <c r="AN68">
        <v>0.22164546855346889</v>
      </c>
    </row>
    <row r="69" spans="1:40" x14ac:dyDescent="0.45">
      <c r="A69" s="1" t="s">
        <v>121</v>
      </c>
      <c r="B69">
        <v>3.1234338572962002</v>
      </c>
      <c r="C69">
        <v>0.2810739527777768</v>
      </c>
      <c r="D69">
        <v>0.12708100629411931</v>
      </c>
      <c r="E69">
        <v>3.7948480717817562E-2</v>
      </c>
      <c r="F69">
        <v>1.0110083109898029</v>
      </c>
      <c r="G69">
        <v>0.23720525394294739</v>
      </c>
      <c r="H69">
        <v>2.163145862841815</v>
      </c>
      <c r="I69">
        <v>1.3026653144033109</v>
      </c>
      <c r="J69">
        <v>0.19995006478082</v>
      </c>
      <c r="K69">
        <v>0.34147099758631899</v>
      </c>
      <c r="L69">
        <v>1.505503562545327</v>
      </c>
      <c r="M69">
        <v>1.2050034523466679</v>
      </c>
      <c r="N69">
        <v>0.30587156492696072</v>
      </c>
      <c r="O69">
        <v>0.11704956647727729</v>
      </c>
      <c r="P69">
        <v>0.40034464986866458</v>
      </c>
      <c r="Q69">
        <v>0.1315388148690235</v>
      </c>
      <c r="R69">
        <v>0.1160936012312348</v>
      </c>
      <c r="S69">
        <v>0.63040377135202286</v>
      </c>
      <c r="T69">
        <v>0.73416885636395868</v>
      </c>
      <c r="U69">
        <v>1.3997135777807761</v>
      </c>
      <c r="V69">
        <v>3.159973002955311</v>
      </c>
      <c r="W69">
        <v>6.7972668955484261</v>
      </c>
      <c r="X69">
        <v>0.11827629336338689</v>
      </c>
      <c r="Y69">
        <v>4.3462916346255327E-2</v>
      </c>
      <c r="Z69">
        <v>1.777558191277544</v>
      </c>
      <c r="AA69">
        <v>1.322183155283686</v>
      </c>
      <c r="AB69">
        <v>0.70687231036203069</v>
      </c>
      <c r="AC69">
        <v>0.86500206579531325</v>
      </c>
      <c r="AD69">
        <v>1.833779665007327</v>
      </c>
      <c r="AE69">
        <v>0.43660004080572462</v>
      </c>
      <c r="AF69">
        <v>0.93810890979051897</v>
      </c>
      <c r="AG69">
        <v>258.11849526991699</v>
      </c>
      <c r="AH69">
        <v>10.983213037510771</v>
      </c>
      <c r="AI69">
        <v>1.752157305029745</v>
      </c>
      <c r="AJ69">
        <v>15.39348282670047</v>
      </c>
      <c r="AK69">
        <v>7.6018905764329903</v>
      </c>
      <c r="AL69">
        <v>12.0719168532924</v>
      </c>
      <c r="AM69">
        <v>2.2722422531032668E-2</v>
      </c>
      <c r="AN69">
        <v>0.19030380483721901</v>
      </c>
    </row>
    <row r="70" spans="1:40" x14ac:dyDescent="0.45">
      <c r="A70" s="1" t="s">
        <v>122</v>
      </c>
      <c r="B70">
        <v>3.8208156422622142</v>
      </c>
      <c r="C70">
        <v>0.33997357305947212</v>
      </c>
      <c r="D70">
        <v>0.151797392343691</v>
      </c>
      <c r="E70">
        <v>4.6442110613178017E-2</v>
      </c>
      <c r="F70">
        <v>1.213300308295697</v>
      </c>
      <c r="G70">
        <v>0.28427840763997803</v>
      </c>
      <c r="H70">
        <v>3.071260925667243</v>
      </c>
      <c r="I70">
        <v>1.893075223193559</v>
      </c>
      <c r="J70">
        <v>0.26633692072384318</v>
      </c>
      <c r="K70">
        <v>0.43024696660379319</v>
      </c>
      <c r="L70">
        <v>1.842016417824607</v>
      </c>
      <c r="M70">
        <v>1.446726089725082</v>
      </c>
      <c r="N70">
        <v>0.36622231864653881</v>
      </c>
      <c r="O70">
        <v>0.1411608926230401</v>
      </c>
      <c r="P70">
        <v>0.48367162599182179</v>
      </c>
      <c r="Q70">
        <v>0.15937761706396131</v>
      </c>
      <c r="R70">
        <v>0.14053176611347001</v>
      </c>
      <c r="S70">
        <v>0.76083127703300979</v>
      </c>
      <c r="T70">
        <v>0.99909604897773552</v>
      </c>
      <c r="U70">
        <v>1.7346304181243719</v>
      </c>
      <c r="V70">
        <v>3.9788158910476921</v>
      </c>
      <c r="W70">
        <v>8.3385024311644305</v>
      </c>
      <c r="X70">
        <v>0.14361200395163379</v>
      </c>
      <c r="Y70">
        <v>5.3037829510649469E-2</v>
      </c>
      <c r="Z70">
        <v>2.1610836360656109</v>
      </c>
      <c r="AA70">
        <v>1.6445425548443919</v>
      </c>
      <c r="AB70">
        <v>0.85331670750699051</v>
      </c>
      <c r="AC70">
        <v>1.0473068183067269</v>
      </c>
      <c r="AD70">
        <v>2.3436412126490769</v>
      </c>
      <c r="AE70">
        <v>0.5382718701345357</v>
      </c>
      <c r="AF70">
        <v>1.274222471096853</v>
      </c>
      <c r="AG70">
        <v>462.81280619881352</v>
      </c>
      <c r="AH70">
        <v>13.54533211880242</v>
      </c>
      <c r="AI70">
        <v>2.3228179097604711</v>
      </c>
      <c r="AJ70">
        <v>19.658279819623989</v>
      </c>
      <c r="AK70">
        <v>9.6808062457509561</v>
      </c>
      <c r="AL70">
        <v>16.049028666254131</v>
      </c>
      <c r="AM70">
        <v>2.7726617904452858E-2</v>
      </c>
      <c r="AN70">
        <v>0.23928096954350131</v>
      </c>
    </row>
    <row r="71" spans="1:40" x14ac:dyDescent="0.45">
      <c r="A71" s="1" t="s">
        <v>123</v>
      </c>
      <c r="B71">
        <v>0.42030179730796652</v>
      </c>
      <c r="C71">
        <v>3.2454344659228029E-2</v>
      </c>
      <c r="D71">
        <v>6.3548652009893713E-3</v>
      </c>
      <c r="E71">
        <v>1.561820133414831E-2</v>
      </c>
      <c r="F71">
        <v>0.1311384710380607</v>
      </c>
      <c r="G71">
        <v>3.1653247490085558E-2</v>
      </c>
      <c r="H71">
        <v>0.55023887904538948</v>
      </c>
      <c r="I71">
        <v>0.36752733490884543</v>
      </c>
      <c r="J71">
        <v>4.4621044497226002E-2</v>
      </c>
      <c r="K71">
        <v>0.10885035030487859</v>
      </c>
      <c r="L71">
        <v>0.24961786413297049</v>
      </c>
      <c r="M71">
        <v>9.2184810149931906E-2</v>
      </c>
      <c r="N71">
        <v>2.4023280252870559E-2</v>
      </c>
      <c r="O71">
        <v>1.354608263870534E-2</v>
      </c>
      <c r="P71">
        <v>3.0617878386464761E-2</v>
      </c>
      <c r="Q71">
        <v>1.3754621417094531E-2</v>
      </c>
      <c r="R71">
        <v>2.240911558037504E-2</v>
      </c>
      <c r="S71">
        <v>5.3248480470930927E-2</v>
      </c>
      <c r="T71">
        <v>9.369499341108882E-2</v>
      </c>
      <c r="U71">
        <v>0.23566969653453559</v>
      </c>
      <c r="V71">
        <v>0.7000057942787683</v>
      </c>
      <c r="W71">
        <v>1.454611387232257</v>
      </c>
      <c r="X71">
        <v>1.6957341220228621E-2</v>
      </c>
      <c r="Y71">
        <v>5.1970857621530869E-3</v>
      </c>
      <c r="Z71">
        <v>0.26891190362062722</v>
      </c>
      <c r="AA71">
        <v>0.23730120398102339</v>
      </c>
      <c r="AB71">
        <v>7.2832434179117875E-2</v>
      </c>
      <c r="AC71">
        <v>0.4324430539038146</v>
      </c>
      <c r="AD71">
        <v>0.9417694932642946</v>
      </c>
      <c r="AE71">
        <v>0.77007931355983072</v>
      </c>
      <c r="AF71">
        <v>0.38959701863846141</v>
      </c>
      <c r="AG71">
        <v>1.2601396100388349</v>
      </c>
      <c r="AH71">
        <v>2.030733465615731</v>
      </c>
      <c r="AI71">
        <v>0.70537179701320263</v>
      </c>
      <c r="AJ71">
        <v>1.7795293986053391</v>
      </c>
      <c r="AK71">
        <v>1.3132322585605389</v>
      </c>
      <c r="AL71">
        <v>4.5150952357038889</v>
      </c>
      <c r="AM71">
        <v>1.954175752727071E-3</v>
      </c>
      <c r="AN71">
        <v>7.6962884144762697E-2</v>
      </c>
    </row>
    <row r="72" spans="1:40" x14ac:dyDescent="0.45">
      <c r="A72" s="1" t="s">
        <v>124</v>
      </c>
      <c r="B72">
        <v>0.2125778324734125</v>
      </c>
      <c r="C72">
        <v>1.643478136543965E-2</v>
      </c>
      <c r="D72">
        <v>4.1533659960130576E-3</v>
      </c>
      <c r="E72">
        <v>6.2717172141947804E-3</v>
      </c>
      <c r="F72">
        <v>7.0578455513119448E-2</v>
      </c>
      <c r="G72">
        <v>1.137446846456411E-2</v>
      </c>
      <c r="H72">
        <v>0.25884929877167367</v>
      </c>
      <c r="I72">
        <v>0.17096794346307231</v>
      </c>
      <c r="J72">
        <v>1.996155412353752E-2</v>
      </c>
      <c r="K72">
        <v>5.7773759627778969E-2</v>
      </c>
      <c r="L72">
        <v>0.1870991389170322</v>
      </c>
      <c r="M72">
        <v>8.4968685973780655E-2</v>
      </c>
      <c r="N72">
        <v>1.450103573159006E-2</v>
      </c>
      <c r="O72">
        <v>1.319701401148453E-2</v>
      </c>
      <c r="P72">
        <v>2.0665021669633899E-2</v>
      </c>
      <c r="Q72">
        <v>1.1283001956237699E-2</v>
      </c>
      <c r="R72">
        <v>1.225431484731836E-2</v>
      </c>
      <c r="S72">
        <v>4.9761364192655179E-2</v>
      </c>
      <c r="T72">
        <v>5.0570900603252381E-2</v>
      </c>
      <c r="U72">
        <v>0.14118818589071999</v>
      </c>
      <c r="V72">
        <v>0.44105729801944488</v>
      </c>
      <c r="W72">
        <v>1.097831720524169</v>
      </c>
      <c r="X72">
        <v>2.717679818413566E-2</v>
      </c>
      <c r="Y72">
        <v>9.339091254107354E-3</v>
      </c>
      <c r="Z72">
        <v>0.43224732575667718</v>
      </c>
      <c r="AA72">
        <v>1.0143175823078061</v>
      </c>
      <c r="AB72">
        <v>5.9912184546337108E-2</v>
      </c>
      <c r="AC72">
        <v>0.13187755281883901</v>
      </c>
      <c r="AD72">
        <v>2.2558025335007681</v>
      </c>
      <c r="AE72">
        <v>0.1185611775967849</v>
      </c>
      <c r="AF72">
        <v>0.25045848890074779</v>
      </c>
      <c r="AG72">
        <v>0.66183498799472662</v>
      </c>
      <c r="AH72">
        <v>1.390460814285035</v>
      </c>
      <c r="AI72">
        <v>0.39402738040208102</v>
      </c>
      <c r="AJ72">
        <v>1.6982543388151581</v>
      </c>
      <c r="AK72">
        <v>0.78841978761378884</v>
      </c>
      <c r="AL72">
        <v>6.7228572868257173</v>
      </c>
      <c r="AM72">
        <v>1.991336452596889E-3</v>
      </c>
      <c r="AN72">
        <v>0.1504279247688862</v>
      </c>
    </row>
    <row r="73" spans="1:40" x14ac:dyDescent="0.45">
      <c r="A73" s="1" t="s">
        <v>125</v>
      </c>
      <c r="B73">
        <v>1.95915445353764</v>
      </c>
      <c r="C73">
        <v>0.15313970570679131</v>
      </c>
      <c r="D73">
        <v>4.6375280023852099E-2</v>
      </c>
      <c r="E73">
        <v>3.0118056114961919E-2</v>
      </c>
      <c r="F73">
        <v>1.319724594545076</v>
      </c>
      <c r="G73">
        <v>0.35882778660611242</v>
      </c>
      <c r="H73">
        <v>1.3993135998272379</v>
      </c>
      <c r="I73">
        <v>0.8900198382381892</v>
      </c>
      <c r="J73">
        <v>0.17000455227203759</v>
      </c>
      <c r="K73">
        <v>0.26185480315251891</v>
      </c>
      <c r="L73">
        <v>0.96303455817545858</v>
      </c>
      <c r="M73">
        <v>0.74442220173915918</v>
      </c>
      <c r="N73">
        <v>0.30099877799410291</v>
      </c>
      <c r="O73">
        <v>8.7998790215964698E-2</v>
      </c>
      <c r="P73">
        <v>0.19244302163493399</v>
      </c>
      <c r="Q73">
        <v>8.2118586071174976E-2</v>
      </c>
      <c r="R73">
        <v>9.0421679724854584E-2</v>
      </c>
      <c r="S73">
        <v>0.44755490543892662</v>
      </c>
      <c r="T73">
        <v>0.27402909948433551</v>
      </c>
      <c r="U73">
        <v>1.012726066639617</v>
      </c>
      <c r="V73">
        <v>1.8446044573237841</v>
      </c>
      <c r="W73">
        <v>4.6608678860002586</v>
      </c>
      <c r="X73">
        <v>2.2012738149505302</v>
      </c>
      <c r="Y73">
        <v>3.9537600952932128E-2</v>
      </c>
      <c r="Z73">
        <v>26.876507378582652</v>
      </c>
      <c r="AA73">
        <v>1.225237321301627</v>
      </c>
      <c r="AB73">
        <v>0.45349366526548601</v>
      </c>
      <c r="AC73">
        <v>0.73940533619372473</v>
      </c>
      <c r="AD73">
        <v>1.8522049354790651</v>
      </c>
      <c r="AE73">
        <v>0.37733658749133447</v>
      </c>
      <c r="AF73">
        <v>0.4545832415231002</v>
      </c>
      <c r="AG73">
        <v>3.8910447989406691</v>
      </c>
      <c r="AH73">
        <v>8.3745359578970007</v>
      </c>
      <c r="AI73">
        <v>1.1061815177537491</v>
      </c>
      <c r="AJ73">
        <v>6.7912461780942142</v>
      </c>
      <c r="AK73">
        <v>3.5979936422515708</v>
      </c>
      <c r="AL73">
        <v>11.73265455394081</v>
      </c>
      <c r="AM73">
        <v>1.0023780066866651E-2</v>
      </c>
      <c r="AN73">
        <v>0.13119816210058829</v>
      </c>
    </row>
    <row r="74" spans="1:40" x14ac:dyDescent="0.45">
      <c r="A74" s="1" t="s">
        <v>126</v>
      </c>
      <c r="B74">
        <v>1.263393356869206</v>
      </c>
      <c r="C74">
        <v>0.1055773075714769</v>
      </c>
      <c r="D74">
        <v>3.6161637281107301E-2</v>
      </c>
      <c r="E74">
        <v>2.9186069916167141E-2</v>
      </c>
      <c r="F74">
        <v>0.50650299547858768</v>
      </c>
      <c r="G74">
        <v>9.3665719952577484E-2</v>
      </c>
      <c r="H74">
        <v>1.0226374911388809</v>
      </c>
      <c r="I74">
        <v>0.66145692748936358</v>
      </c>
      <c r="J74">
        <v>0.102617787212434</v>
      </c>
      <c r="K74">
        <v>0.22448904769448991</v>
      </c>
      <c r="L74">
        <v>0.90201533466666206</v>
      </c>
      <c r="M74">
        <v>0.47862737291408453</v>
      </c>
      <c r="N74">
        <v>0.1225119008899119</v>
      </c>
      <c r="O74">
        <v>7.6205854692279307E-2</v>
      </c>
      <c r="P74">
        <v>0.13032638733843249</v>
      </c>
      <c r="Q74">
        <v>6.7289336157078106E-2</v>
      </c>
      <c r="R74">
        <v>7.2238747655692007E-2</v>
      </c>
      <c r="S74">
        <v>0.33808963698055922</v>
      </c>
      <c r="T74">
        <v>0.21706919047090509</v>
      </c>
      <c r="U74">
        <v>0.9089950680989769</v>
      </c>
      <c r="V74">
        <v>1.8056132254249799</v>
      </c>
      <c r="W74">
        <v>4.3259309130693602</v>
      </c>
      <c r="X74">
        <v>0.13295576388219721</v>
      </c>
      <c r="Y74">
        <v>5.3135400073828262E-2</v>
      </c>
      <c r="Z74">
        <v>2.0654961486525938</v>
      </c>
      <c r="AA74">
        <v>3.431829043679937</v>
      </c>
      <c r="AB74">
        <v>0.46030750533831732</v>
      </c>
      <c r="AC74">
        <v>0.72509627987344849</v>
      </c>
      <c r="AD74">
        <v>6.5824852781802061</v>
      </c>
      <c r="AE74">
        <v>0.43845910664212778</v>
      </c>
      <c r="AF74">
        <v>0.82159109767094418</v>
      </c>
      <c r="AG74">
        <v>2.627720303846067</v>
      </c>
      <c r="AH74">
        <v>5.8345095289613811</v>
      </c>
      <c r="AI74">
        <v>1.4342855490295361</v>
      </c>
      <c r="AJ74">
        <v>6.6355530191173226</v>
      </c>
      <c r="AK74">
        <v>3.229646864431984</v>
      </c>
      <c r="AL74">
        <v>24.752482475103989</v>
      </c>
      <c r="AM74">
        <v>9.5079305159546552E-3</v>
      </c>
      <c r="AN74">
        <v>0.43991078927445632</v>
      </c>
    </row>
    <row r="75" spans="1:40" x14ac:dyDescent="0.45">
      <c r="A75" s="1" t="s">
        <v>127</v>
      </c>
      <c r="B75">
        <v>0.19115118330009229</v>
      </c>
      <c r="C75">
        <v>1.6026557407148222E-2</v>
      </c>
      <c r="D75">
        <v>5.5478369502243042E-3</v>
      </c>
      <c r="E75">
        <v>4.3618759419904243E-3</v>
      </c>
      <c r="F75">
        <v>7.7214630888853233E-2</v>
      </c>
      <c r="G75">
        <v>1.434553664678531E-2</v>
      </c>
      <c r="H75">
        <v>0.151283239603721</v>
      </c>
      <c r="I75">
        <v>9.77118093474795E-2</v>
      </c>
      <c r="J75">
        <v>1.541916622568055E-2</v>
      </c>
      <c r="K75">
        <v>3.3171922026611497E-2</v>
      </c>
      <c r="L75">
        <v>0.13507374625385801</v>
      </c>
      <c r="M75">
        <v>7.2240342229272961E-2</v>
      </c>
      <c r="N75">
        <v>1.877845220555547E-2</v>
      </c>
      <c r="O75">
        <v>1.15150732393629E-2</v>
      </c>
      <c r="P75">
        <v>1.9768472169977909E-2</v>
      </c>
      <c r="Q75">
        <v>1.018241340349618E-2</v>
      </c>
      <c r="R75">
        <v>1.092576461231104E-2</v>
      </c>
      <c r="S75">
        <v>5.1435484872641997E-2</v>
      </c>
      <c r="T75">
        <v>3.2285443182047208E-2</v>
      </c>
      <c r="U75">
        <v>0.1379971267441841</v>
      </c>
      <c r="V75">
        <v>0.26774594582222971</v>
      </c>
      <c r="W75">
        <v>0.63984066399463524</v>
      </c>
      <c r="X75">
        <v>1.9925592952829699E-2</v>
      </c>
      <c r="Y75">
        <v>8.0235698977025333E-3</v>
      </c>
      <c r="Z75">
        <v>0.30914976666048671</v>
      </c>
      <c r="AA75">
        <v>0.50190897463789641</v>
      </c>
      <c r="AB75">
        <v>7.0340012195573259E-2</v>
      </c>
      <c r="AC75">
        <v>0.1093153721853026</v>
      </c>
      <c r="AD75">
        <v>0.9503911170203736</v>
      </c>
      <c r="AE75">
        <v>6.4562612123748628E-2</v>
      </c>
      <c r="AF75">
        <v>0.11985615109171679</v>
      </c>
      <c r="AG75">
        <v>0.388860712235574</v>
      </c>
      <c r="AH75">
        <v>0.86654970873845993</v>
      </c>
      <c r="AI75">
        <v>0.21095142958609511</v>
      </c>
      <c r="AJ75">
        <v>0.98088605931257189</v>
      </c>
      <c r="AK75">
        <v>0.47892852552148962</v>
      </c>
      <c r="AL75">
        <v>3.6435981383972451</v>
      </c>
      <c r="AM75">
        <v>1.423020239415161E-3</v>
      </c>
      <c r="AN75">
        <v>6.3528142007801144E-2</v>
      </c>
    </row>
    <row r="76" spans="1:40" x14ac:dyDescent="0.45">
      <c r="A76" s="1" t="s">
        <v>128</v>
      </c>
      <c r="B76">
        <v>5.3234328075861717</v>
      </c>
      <c r="C76">
        <v>0.42894593397258007</v>
      </c>
      <c r="D76">
        <v>0.17573486842942621</v>
      </c>
      <c r="E76">
        <v>8.2659873022220137E-2</v>
      </c>
      <c r="F76">
        <v>2.729422449569086</v>
      </c>
      <c r="G76">
        <v>0.55608942084126367</v>
      </c>
      <c r="H76">
        <v>4.4597835511962662</v>
      </c>
      <c r="I76">
        <v>2.994837378927095</v>
      </c>
      <c r="J76">
        <v>0.25286534243871028</v>
      </c>
      <c r="K76">
        <v>0.30604068035698889</v>
      </c>
      <c r="L76">
        <v>1.86927871794457</v>
      </c>
      <c r="M76">
        <v>1.9749752762391179</v>
      </c>
      <c r="N76">
        <v>0.91784943896137428</v>
      </c>
      <c r="O76">
        <v>0.2025928451578819</v>
      </c>
      <c r="P76">
        <v>0.51289444386359317</v>
      </c>
      <c r="Q76">
        <v>0.2157696430353101</v>
      </c>
      <c r="R76">
        <v>0.15321667265093031</v>
      </c>
      <c r="S76">
        <v>0.92186104020284998</v>
      </c>
      <c r="T76">
        <v>0.29008014036297192</v>
      </c>
      <c r="U76">
        <v>2.7016773456602721</v>
      </c>
      <c r="V76">
        <v>2.5169901505676711</v>
      </c>
      <c r="W76">
        <v>4.6814925074468974</v>
      </c>
      <c r="X76">
        <v>6.9006030077256988E-2</v>
      </c>
      <c r="Y76">
        <v>8.7917972092827326E-2</v>
      </c>
      <c r="Z76">
        <v>0.95318933532723815</v>
      </c>
      <c r="AA76">
        <v>2.367713602743621</v>
      </c>
      <c r="AB76">
        <v>1.3145751030327399</v>
      </c>
      <c r="AC76">
        <v>1.323927773991793</v>
      </c>
      <c r="AD76">
        <v>1.6271847309872449</v>
      </c>
      <c r="AE76">
        <v>0.46150687565940562</v>
      </c>
      <c r="AF76">
        <v>0.43980395634660879</v>
      </c>
      <c r="AG76">
        <v>5.3298248544690221</v>
      </c>
      <c r="AH76">
        <v>16.196601718327539</v>
      </c>
      <c r="AI76">
        <v>1.1166249848167209</v>
      </c>
      <c r="AJ76">
        <v>9.1352178132293105</v>
      </c>
      <c r="AK76">
        <v>4.6722146533720617</v>
      </c>
      <c r="AL76">
        <v>14.77440046538006</v>
      </c>
      <c r="AM76">
        <v>2.7033821046307398E-2</v>
      </c>
      <c r="AN76">
        <v>0.21385775248035599</v>
      </c>
    </row>
    <row r="77" spans="1:40" x14ac:dyDescent="0.45">
      <c r="A77" s="1" t="s">
        <v>129</v>
      </c>
      <c r="B77">
        <v>1.942066554567689</v>
      </c>
      <c r="C77">
        <v>0.12735611036544511</v>
      </c>
      <c r="D77">
        <v>3.4324364781926277E-2</v>
      </c>
      <c r="E77">
        <v>2.7117204744581781E-2</v>
      </c>
      <c r="F77">
        <v>0.85379941712774621</v>
      </c>
      <c r="G77">
        <v>0.18745986293967179</v>
      </c>
      <c r="H77">
        <v>1.3361711193822601</v>
      </c>
      <c r="I77">
        <v>0.91327669923772348</v>
      </c>
      <c r="J77">
        <v>7.3987946084308129E-2</v>
      </c>
      <c r="K77">
        <v>0.23772149120129549</v>
      </c>
      <c r="L77">
        <v>1.452441983689807</v>
      </c>
      <c r="M77">
        <v>0.50214824840479066</v>
      </c>
      <c r="N77">
        <v>0.24698522867677269</v>
      </c>
      <c r="O77">
        <v>4.3657032453093943E-2</v>
      </c>
      <c r="P77">
        <v>0.1541045751218092</v>
      </c>
      <c r="Q77">
        <v>4.6671925761878487E-2</v>
      </c>
      <c r="R77">
        <v>4.6461828252914103E-2</v>
      </c>
      <c r="S77">
        <v>0.25462592505930792</v>
      </c>
      <c r="T77">
        <v>0.1134186783210393</v>
      </c>
      <c r="U77">
        <v>0.51570187346523333</v>
      </c>
      <c r="V77">
        <v>1.17111653584415</v>
      </c>
      <c r="W77">
        <v>2.2512249662778179</v>
      </c>
      <c r="X77">
        <v>2.106671366717628E-2</v>
      </c>
      <c r="Y77">
        <v>2.171680288947957E-2</v>
      </c>
      <c r="Z77">
        <v>0.30924252420064668</v>
      </c>
      <c r="AA77">
        <v>0.59562033127487557</v>
      </c>
      <c r="AB77">
        <v>0.26887936053126632</v>
      </c>
      <c r="AC77">
        <v>0.38685504773541302</v>
      </c>
      <c r="AD77">
        <v>0.39451010652908353</v>
      </c>
      <c r="AE77">
        <v>0.1161842627431145</v>
      </c>
      <c r="AF77">
        <v>0.14667809902460641</v>
      </c>
      <c r="AG77">
        <v>1.796450286563255</v>
      </c>
      <c r="AH77">
        <v>16.78491518197723</v>
      </c>
      <c r="AI77">
        <v>0.35928074572412139</v>
      </c>
      <c r="AJ77">
        <v>2.3799157208869439</v>
      </c>
      <c r="AK77">
        <v>1.3597150458861771</v>
      </c>
      <c r="AL77">
        <v>3.730663123294625</v>
      </c>
      <c r="AM77">
        <v>1.271951926137796E-2</v>
      </c>
      <c r="AN77">
        <v>8.2434004285606294E-2</v>
      </c>
    </row>
    <row r="78" spans="1:40" x14ac:dyDescent="0.45">
      <c r="A78" s="1" t="s">
        <v>130</v>
      </c>
      <c r="B78">
        <v>1.411365972470078</v>
      </c>
      <c r="C78">
        <v>0.10631911850461449</v>
      </c>
      <c r="D78">
        <v>4.2359856446587227E-2</v>
      </c>
      <c r="E78">
        <v>2.2948079021013559E-2</v>
      </c>
      <c r="F78">
        <v>0.45443643718509052</v>
      </c>
      <c r="G78">
        <v>9.1287818480315974E-2</v>
      </c>
      <c r="H78">
        <v>1.108829101323543</v>
      </c>
      <c r="I78">
        <v>0.75326956833416403</v>
      </c>
      <c r="J78">
        <v>8.3321682288376803E-2</v>
      </c>
      <c r="K78">
        <v>0.14682742345186359</v>
      </c>
      <c r="L78">
        <v>0.76696821344423238</v>
      </c>
      <c r="M78">
        <v>0.38392975960892972</v>
      </c>
      <c r="N78">
        <v>0.142996980957418</v>
      </c>
      <c r="O78">
        <v>4.0275884986641808E-2</v>
      </c>
      <c r="P78">
        <v>0.1114176934780666</v>
      </c>
      <c r="Q78">
        <v>4.5558447039288207E-2</v>
      </c>
      <c r="R78">
        <v>5.0654396494141982E-2</v>
      </c>
      <c r="S78">
        <v>0.25294576221414472</v>
      </c>
      <c r="T78">
        <v>9.309699979242464E-2</v>
      </c>
      <c r="U78">
        <v>0.60384439626217645</v>
      </c>
      <c r="V78">
        <v>1.026111403052995</v>
      </c>
      <c r="W78">
        <v>2.066679138981816</v>
      </c>
      <c r="X78">
        <v>3.3021282197056662E-2</v>
      </c>
      <c r="Y78">
        <v>1.8546651209803301E-2</v>
      </c>
      <c r="Z78">
        <v>0.49375603939137808</v>
      </c>
      <c r="AA78">
        <v>0.60225611532539092</v>
      </c>
      <c r="AB78">
        <v>0.25557151019980329</v>
      </c>
      <c r="AC78">
        <v>0.36937503933339227</v>
      </c>
      <c r="AD78">
        <v>0.74335625260807281</v>
      </c>
      <c r="AE78">
        <v>0.20105066127804069</v>
      </c>
      <c r="AF78">
        <v>0.20689724472210549</v>
      </c>
      <c r="AG78">
        <v>1.632015202841699</v>
      </c>
      <c r="AH78">
        <v>11.23402442764084</v>
      </c>
      <c r="AI78">
        <v>0.41815071680078553</v>
      </c>
      <c r="AJ78">
        <v>2.2927659155029732</v>
      </c>
      <c r="AK78">
        <v>1.2626195610208499</v>
      </c>
      <c r="AL78">
        <v>4.9159910196005567</v>
      </c>
      <c r="AM78">
        <v>9.5880427420902622E-3</v>
      </c>
      <c r="AN78">
        <v>8.1395395405719551E-2</v>
      </c>
    </row>
    <row r="79" spans="1:40" x14ac:dyDescent="0.45">
      <c r="A79" s="1" t="s">
        <v>131</v>
      </c>
      <c r="B79">
        <v>0.64478357638868</v>
      </c>
      <c r="C79">
        <v>5.2433885355205288E-2</v>
      </c>
      <c r="D79">
        <v>2.2280368646431022E-2</v>
      </c>
      <c r="E79">
        <v>9.9762415363090929E-3</v>
      </c>
      <c r="F79">
        <v>0.54831847683222901</v>
      </c>
      <c r="G79">
        <v>0.1716607500808911</v>
      </c>
      <c r="H79">
        <v>31.184118281589061</v>
      </c>
      <c r="I79">
        <v>21.983354313976129</v>
      </c>
      <c r="J79">
        <v>3.4877205399048657E-2</v>
      </c>
      <c r="K79">
        <v>8.5770683229621295E-2</v>
      </c>
      <c r="L79">
        <v>0.4670573058535048</v>
      </c>
      <c r="M79">
        <v>0.36532160792259277</v>
      </c>
      <c r="N79">
        <v>0.10964705932230261</v>
      </c>
      <c r="O79">
        <v>2.5849692839606031E-2</v>
      </c>
      <c r="P79">
        <v>6.8482475930933956E-2</v>
      </c>
      <c r="Q79">
        <v>2.7105659791151621E-2</v>
      </c>
      <c r="R79">
        <v>2.0642165639340109E-2</v>
      </c>
      <c r="S79">
        <v>0.1380044737864331</v>
      </c>
      <c r="T79">
        <v>6.4128061032007466E-2</v>
      </c>
      <c r="U79">
        <v>0.35924799090997961</v>
      </c>
      <c r="V79">
        <v>0.36143635656897127</v>
      </c>
      <c r="W79">
        <v>0.86278626590210838</v>
      </c>
      <c r="X79">
        <v>1.191523476475871E-2</v>
      </c>
      <c r="Y79">
        <v>1.2782142873251171E-2</v>
      </c>
      <c r="Z79">
        <v>0.15836799290634779</v>
      </c>
      <c r="AA79">
        <v>0.34033638748362621</v>
      </c>
      <c r="AB79">
        <v>0.15862658425886161</v>
      </c>
      <c r="AC79">
        <v>0.2202733714825276</v>
      </c>
      <c r="AD79">
        <v>0.21389686903251059</v>
      </c>
      <c r="AE79">
        <v>5.988693053471443E-2</v>
      </c>
      <c r="AF79">
        <v>8.1351437199464194E-2</v>
      </c>
      <c r="AG79">
        <v>1.5167148999875579</v>
      </c>
      <c r="AH79">
        <v>1.43189133420906</v>
      </c>
      <c r="AI79">
        <v>0.28175610109947669</v>
      </c>
      <c r="AJ79">
        <v>1.364026453589269</v>
      </c>
      <c r="AK79">
        <v>0.75706473845140265</v>
      </c>
      <c r="AL79">
        <v>3.8656911641651002</v>
      </c>
      <c r="AM79">
        <v>5.5446185486118524E-3</v>
      </c>
      <c r="AN79">
        <v>2.6079840910927049E-2</v>
      </c>
    </row>
    <row r="80" spans="1:40" x14ac:dyDescent="0.45">
      <c r="A80" s="1" t="s">
        <v>132</v>
      </c>
      <c r="B80">
        <v>1.8782560973557389E-13</v>
      </c>
      <c r="C80">
        <v>-1.040741331004278E-14</v>
      </c>
      <c r="D80">
        <v>-2.658611970196832E-14</v>
      </c>
      <c r="E80">
        <v>3.5959498314318476E-15</v>
      </c>
      <c r="F80">
        <v>-2.161782266413609E-12</v>
      </c>
      <c r="G80">
        <v>4.3248696498474763E-14</v>
      </c>
      <c r="H80">
        <v>7.7651888882707596E-13</v>
      </c>
      <c r="I80">
        <v>1.3528428578464721E-13</v>
      </c>
      <c r="J80">
        <v>-2.6637185101881789E-14</v>
      </c>
      <c r="K80">
        <v>5.6857495258288295E-14</v>
      </c>
      <c r="L80">
        <v>-1.765585801900409E-12</v>
      </c>
      <c r="M80">
        <v>-4.2746202664977013E-15</v>
      </c>
      <c r="N80">
        <v>-1.040234262424943E-13</v>
      </c>
      <c r="O80">
        <v>-7.6222065768419818E-14</v>
      </c>
      <c r="P80">
        <v>6.5410303534853763E-14</v>
      </c>
      <c r="Q80">
        <v>-4.5580203690168961E-15</v>
      </c>
      <c r="R80">
        <v>-2.0602054049321989E-14</v>
      </c>
      <c r="S80">
        <v>2.6250074340317249E-13</v>
      </c>
      <c r="T80">
        <v>-6.594550409897711E-12</v>
      </c>
      <c r="U80">
        <v>-4.5164080194190079E-13</v>
      </c>
      <c r="V80">
        <v>5.9635371307416846E-13</v>
      </c>
      <c r="W80">
        <v>-8.1817631575055803E-13</v>
      </c>
      <c r="X80">
        <v>-2.826969032874999E-14</v>
      </c>
      <c r="Y80">
        <v>-1.237531478825133E-14</v>
      </c>
      <c r="Z80">
        <v>-1.0398933922558411E-12</v>
      </c>
      <c r="AA80">
        <v>-2.3836770468733769E-13</v>
      </c>
      <c r="AB80">
        <v>1.41881742839784E-14</v>
      </c>
      <c r="AC80">
        <v>-2.4380603067373282E-13</v>
      </c>
      <c r="AD80">
        <v>-2.560976670672125E-11</v>
      </c>
      <c r="AE80">
        <v>-9.2590146837906582E-16</v>
      </c>
      <c r="AF80">
        <v>-2.2460295494131779E-11</v>
      </c>
      <c r="AG80">
        <v>-1.9064970309811661E-11</v>
      </c>
      <c r="AH80">
        <v>3.7080685715335233E-15</v>
      </c>
      <c r="AI80">
        <v>-2.6400050751423929E-11</v>
      </c>
      <c r="AJ80">
        <v>-4.3082809189154271E-12</v>
      </c>
      <c r="AK80">
        <v>-3.4469904326574532E-11</v>
      </c>
      <c r="AL80">
        <v>-3.2526393313789047E-13</v>
      </c>
      <c r="AM80">
        <v>-6.028727914795775E-15</v>
      </c>
      <c r="AN80">
        <v>-2.8796285423175478E-14</v>
      </c>
    </row>
    <row r="81" spans="1:40" x14ac:dyDescent="0.45">
      <c r="A81" s="1" t="s">
        <v>133</v>
      </c>
      <c r="B81">
        <v>2.8092961959482899E-2</v>
      </c>
      <c r="C81">
        <v>2.0692393254456531E-3</v>
      </c>
      <c r="D81">
        <v>7.4472526039436483E-4</v>
      </c>
      <c r="E81">
        <v>4.8539306481211898E-4</v>
      </c>
      <c r="F81">
        <v>1.9023795797228051E-2</v>
      </c>
      <c r="G81">
        <v>5.6781635661742724E-3</v>
      </c>
      <c r="H81">
        <v>10.8052855163786</v>
      </c>
      <c r="I81">
        <v>7.621187218575094</v>
      </c>
      <c r="J81">
        <v>2.1821380113476079E-3</v>
      </c>
      <c r="K81">
        <v>8.2153750644466707E-3</v>
      </c>
      <c r="L81">
        <v>2.1712316801931149E-2</v>
      </c>
      <c r="M81">
        <v>1.2671917329568501E-2</v>
      </c>
      <c r="N81">
        <v>3.667314879838241E-3</v>
      </c>
      <c r="O81">
        <v>9.9534159479836601E-4</v>
      </c>
      <c r="P81">
        <v>2.6111612031541271E-3</v>
      </c>
      <c r="Q81">
        <v>1.051532057236888E-3</v>
      </c>
      <c r="R81">
        <v>8.5331442934162755E-4</v>
      </c>
      <c r="S81">
        <v>5.5760819716005952E-3</v>
      </c>
      <c r="T81">
        <v>6.8820730300570834E-3</v>
      </c>
      <c r="U81">
        <v>1.4723446807784051E-2</v>
      </c>
      <c r="V81">
        <v>2.8836360362413691E-2</v>
      </c>
      <c r="W81">
        <v>7.0712420215529898E-2</v>
      </c>
      <c r="X81">
        <v>1.054621713146292E-3</v>
      </c>
      <c r="Y81">
        <v>4.4964141588460169E-4</v>
      </c>
      <c r="Z81">
        <v>1.6041938666655219E-2</v>
      </c>
      <c r="AA81">
        <v>1.332411741237504E-2</v>
      </c>
      <c r="AB81">
        <v>5.815640869334583E-3</v>
      </c>
      <c r="AC81">
        <v>9.2438511638424873E-3</v>
      </c>
      <c r="AD81">
        <v>1.912516594653638E-2</v>
      </c>
      <c r="AE81">
        <v>4.6999208416668766E-3</v>
      </c>
      <c r="AF81">
        <v>9.651194381575497E-3</v>
      </c>
      <c r="AG81">
        <v>0.12584396500128919</v>
      </c>
      <c r="AH81">
        <v>0.16998193290842409</v>
      </c>
      <c r="AI81">
        <v>4.5420613687115571E-2</v>
      </c>
      <c r="AJ81">
        <v>0.1492537950626579</v>
      </c>
      <c r="AK81">
        <v>8.1120388045003683E-2</v>
      </c>
      <c r="AL81">
        <v>0.80172177272156731</v>
      </c>
      <c r="AM81">
        <v>2.1509258210094639E-4</v>
      </c>
      <c r="AN81">
        <v>1.5486303951435861E-3</v>
      </c>
    </row>
    <row r="82" spans="1:40" x14ac:dyDescent="0.45">
      <c r="A82" s="1" t="s">
        <v>134</v>
      </c>
      <c r="B82">
        <v>0.87016293940038936</v>
      </c>
      <c r="C82">
        <v>7.666554727711318E-2</v>
      </c>
      <c r="D82">
        <v>2.3268714963118949E-2</v>
      </c>
      <c r="E82">
        <v>2.303046645896652E-2</v>
      </c>
      <c r="F82">
        <v>0.39234484038893891</v>
      </c>
      <c r="G82">
        <v>0.1156978443135057</v>
      </c>
      <c r="H82">
        <v>0.61087375422224066</v>
      </c>
      <c r="I82">
        <v>0.40071565459928432</v>
      </c>
      <c r="J82">
        <v>6.5196350506493209E-2</v>
      </c>
      <c r="K82">
        <v>0.1210316663939339</v>
      </c>
      <c r="L82">
        <v>0.34697412228682267</v>
      </c>
      <c r="M82">
        <v>0.28208884002601481</v>
      </c>
      <c r="N82">
        <v>8.437164834108285E-2</v>
      </c>
      <c r="O82">
        <v>3.6478920739546443E-2</v>
      </c>
      <c r="P82">
        <v>7.5398738886250788E-2</v>
      </c>
      <c r="Q82">
        <v>3.4765522416521047E-2</v>
      </c>
      <c r="R82">
        <v>3.8028416922339069E-2</v>
      </c>
      <c r="S82">
        <v>0.15477873629748901</v>
      </c>
      <c r="T82">
        <v>0.1189155564599962</v>
      </c>
      <c r="U82">
        <v>0.57741216765616465</v>
      </c>
      <c r="V82">
        <v>0.86034471753803554</v>
      </c>
      <c r="W82">
        <v>1.642648195456395</v>
      </c>
      <c r="X82">
        <v>2.4976732446696251E-2</v>
      </c>
      <c r="Y82">
        <v>1.548201222467945E-2</v>
      </c>
      <c r="Z82">
        <v>0.37700823460853172</v>
      </c>
      <c r="AA82">
        <v>0.51517830713970691</v>
      </c>
      <c r="AB82">
        <v>0.21907417141228991</v>
      </c>
      <c r="AC82">
        <v>0.54285422429901053</v>
      </c>
      <c r="AD82">
        <v>1.100790670422882</v>
      </c>
      <c r="AE82">
        <v>0.7337662433415475</v>
      </c>
      <c r="AF82">
        <v>0.41743064611524189</v>
      </c>
      <c r="AG82">
        <v>1.5635409431709291</v>
      </c>
      <c r="AH82">
        <v>2.491250748511201</v>
      </c>
      <c r="AI82">
        <v>0.81343064074951599</v>
      </c>
      <c r="AJ82">
        <v>2.4330551092323098</v>
      </c>
      <c r="AK82">
        <v>1.633139038559416</v>
      </c>
      <c r="AL82">
        <v>5.7754726216671228</v>
      </c>
      <c r="AM82">
        <v>3.3308292667856218E-3</v>
      </c>
      <c r="AN82">
        <v>8.5319708360555163E-2</v>
      </c>
    </row>
    <row r="83" spans="1:40" x14ac:dyDescent="0.45">
      <c r="A83" s="1" t="s">
        <v>135</v>
      </c>
      <c r="B83">
        <v>0.62089200792843102</v>
      </c>
      <c r="C83">
        <v>5.1926746359317301E-2</v>
      </c>
      <c r="D83">
        <v>1.363932492932985E-2</v>
      </c>
      <c r="E83">
        <v>1.916004744361291E-2</v>
      </c>
      <c r="F83">
        <v>0.24453362105453419</v>
      </c>
      <c r="G83">
        <v>6.7851660066525821E-2</v>
      </c>
      <c r="H83">
        <v>0.59071908907111659</v>
      </c>
      <c r="I83">
        <v>0.391491340987903</v>
      </c>
      <c r="J83">
        <v>5.4487180807096483E-2</v>
      </c>
      <c r="K83">
        <v>0.1169366264238815</v>
      </c>
      <c r="L83">
        <v>0.29734966986197131</v>
      </c>
      <c r="M83">
        <v>0.17454015493668659</v>
      </c>
      <c r="N83">
        <v>5.0050873394676038E-2</v>
      </c>
      <c r="O83">
        <v>2.355706977713258E-2</v>
      </c>
      <c r="P83">
        <v>5.0279772504080653E-2</v>
      </c>
      <c r="Q83">
        <v>2.2963215750975281E-2</v>
      </c>
      <c r="R83">
        <v>2.958654442417278E-2</v>
      </c>
      <c r="S83">
        <v>9.7386859174295792E-2</v>
      </c>
      <c r="T83">
        <v>0.10685080581084359</v>
      </c>
      <c r="U83">
        <v>0.38577304810169211</v>
      </c>
      <c r="V83">
        <v>0.7864853626989271</v>
      </c>
      <c r="W83">
        <v>1.5732890972581151</v>
      </c>
      <c r="X83">
        <v>2.079092484785466E-2</v>
      </c>
      <c r="Y83">
        <v>9.6629011879143904E-3</v>
      </c>
      <c r="Z83">
        <v>0.32168483827798777</v>
      </c>
      <c r="AA83">
        <v>0.3605969914791447</v>
      </c>
      <c r="AB83">
        <v>0.13630301369914519</v>
      </c>
      <c r="AC83">
        <v>0.49064323610962302</v>
      </c>
      <c r="AD83">
        <v>1.034279763342983</v>
      </c>
      <c r="AE83">
        <v>0.77578568979680573</v>
      </c>
      <c r="AF83">
        <v>0.41191075672121469</v>
      </c>
      <c r="AG83">
        <v>1.4220252967304721</v>
      </c>
      <c r="AH83">
        <v>2.2796661875597271</v>
      </c>
      <c r="AI83">
        <v>0.77001651451471775</v>
      </c>
      <c r="AJ83">
        <v>2.1027700640928022</v>
      </c>
      <c r="AK83">
        <v>1.4835036566156179</v>
      </c>
      <c r="AL83">
        <v>5.1679914870593002</v>
      </c>
      <c r="AM83">
        <v>2.5862100271622211E-3</v>
      </c>
      <c r="AN83">
        <v>8.2572668270269836E-2</v>
      </c>
    </row>
    <row r="84" spans="1:40" x14ac:dyDescent="0.45">
      <c r="A84" s="1" t="s">
        <v>136</v>
      </c>
      <c r="B84">
        <v>1.497452565952869</v>
      </c>
      <c r="C84">
        <v>0.12816478917303331</v>
      </c>
      <c r="D84">
        <v>3.60212404435944E-2</v>
      </c>
      <c r="E84">
        <v>4.3333215939763262E-2</v>
      </c>
      <c r="F84">
        <v>0.62712081441592393</v>
      </c>
      <c r="G84">
        <v>0.17915208873030219</v>
      </c>
      <c r="H84">
        <v>1.2613525675544</v>
      </c>
      <c r="I84">
        <v>0.83283420009681763</v>
      </c>
      <c r="J84">
        <v>0.1230067195495943</v>
      </c>
      <c r="K84">
        <v>0.24977206947547009</v>
      </c>
      <c r="L84">
        <v>0.66464027351756128</v>
      </c>
      <c r="M84">
        <v>0.44915828993674001</v>
      </c>
      <c r="N84">
        <v>0.13141942931701131</v>
      </c>
      <c r="O84">
        <v>5.9421857589805713E-2</v>
      </c>
      <c r="P84">
        <v>0.1249764638610403</v>
      </c>
      <c r="Q84">
        <v>5.7326422734702863E-2</v>
      </c>
      <c r="R84">
        <v>6.8769747355670138E-2</v>
      </c>
      <c r="S84">
        <v>0.24864432150755</v>
      </c>
      <c r="T84">
        <v>0.23449348790770369</v>
      </c>
      <c r="U84">
        <v>0.95806756594583919</v>
      </c>
      <c r="V84">
        <v>1.7147632166979681</v>
      </c>
      <c r="W84">
        <v>3.3712197687414092</v>
      </c>
      <c r="X84">
        <v>4.7011101236545887E-2</v>
      </c>
      <c r="Y84">
        <v>2.4764711688547311E-2</v>
      </c>
      <c r="Z84">
        <v>0.72026720276333744</v>
      </c>
      <c r="AA84">
        <v>0.87706407349130511</v>
      </c>
      <c r="AB84">
        <v>0.34984398843757358</v>
      </c>
      <c r="AC84">
        <v>1.0743597984396009</v>
      </c>
      <c r="AD84">
        <v>2.2319801948900859</v>
      </c>
      <c r="AE84">
        <v>1.604973579923721</v>
      </c>
      <c r="AF84">
        <v>0.87312288672646543</v>
      </c>
      <c r="AG84">
        <v>3.1064226547639979</v>
      </c>
      <c r="AH84">
        <v>4.9684428852005942</v>
      </c>
      <c r="AI84">
        <v>1.657105513793206</v>
      </c>
      <c r="AJ84">
        <v>4.6846035917154936</v>
      </c>
      <c r="AK84">
        <v>3.242229019739209</v>
      </c>
      <c r="AL84">
        <v>11.35963966847693</v>
      </c>
      <c r="AM84">
        <v>6.0163237235157443E-3</v>
      </c>
      <c r="AN84">
        <v>0.176263162986459</v>
      </c>
    </row>
    <row r="85" spans="1:40" x14ac:dyDescent="0.45">
      <c r="A85" s="1" t="s">
        <v>137</v>
      </c>
      <c r="B85">
        <v>1.451680161568262</v>
      </c>
      <c r="C85">
        <v>0.1226221898713063</v>
      </c>
      <c r="D85">
        <v>3.3185807955215862E-2</v>
      </c>
      <c r="E85">
        <v>4.3604498245918402E-2</v>
      </c>
      <c r="F85">
        <v>0.5872248715793148</v>
      </c>
      <c r="G85">
        <v>0.16507184923296589</v>
      </c>
      <c r="H85">
        <v>1.3134090626391479</v>
      </c>
      <c r="I85">
        <v>0.86915479784525884</v>
      </c>
      <c r="J85">
        <v>0.12390925686338029</v>
      </c>
      <c r="K85">
        <v>0.26003059639529857</v>
      </c>
      <c r="L85">
        <v>0.67345059905554749</v>
      </c>
      <c r="M85">
        <v>0.41978053003700277</v>
      </c>
      <c r="N85">
        <v>0.12146180736460779</v>
      </c>
      <c r="O85">
        <v>5.6158941891712257E-2</v>
      </c>
      <c r="P85">
        <v>0.1190964809956641</v>
      </c>
      <c r="Q85">
        <v>5.4495483578912728E-2</v>
      </c>
      <c r="R85">
        <v>6.8102543292505438E-2</v>
      </c>
      <c r="S85">
        <v>0.23340527291707969</v>
      </c>
      <c r="T85">
        <v>0.24020040219776509</v>
      </c>
      <c r="U85">
        <v>0.91343207494575884</v>
      </c>
      <c r="V85">
        <v>1.7633535131783069</v>
      </c>
      <c r="W85">
        <v>3.5029559788240272</v>
      </c>
      <c r="X85">
        <v>4.7311667473959353E-2</v>
      </c>
      <c r="Y85">
        <v>2.319777750934662E-2</v>
      </c>
      <c r="Z85">
        <v>0.72907706308092823</v>
      </c>
      <c r="AA85">
        <v>0.84615803076898632</v>
      </c>
      <c r="AB85">
        <v>0.3274380494667003</v>
      </c>
      <c r="AC85">
        <v>1.1019698992624021</v>
      </c>
      <c r="AD85">
        <v>2.3093693757113249</v>
      </c>
      <c r="AE85">
        <v>1.7035126926661719</v>
      </c>
      <c r="AF85">
        <v>0.91318191492500012</v>
      </c>
      <c r="AG85">
        <v>3.1907652496788952</v>
      </c>
      <c r="AH85">
        <v>5.1103858191506291</v>
      </c>
      <c r="AI85">
        <v>1.7174101639321031</v>
      </c>
      <c r="AJ85">
        <v>4.7560030005161966</v>
      </c>
      <c r="AK85">
        <v>3.329336154615401</v>
      </c>
      <c r="AL85">
        <v>11.62511009217495</v>
      </c>
      <c r="AM85">
        <v>5.9550501027337988E-3</v>
      </c>
      <c r="AN85">
        <v>0.18357074009318261</v>
      </c>
    </row>
    <row r="86" spans="1:40" x14ac:dyDescent="0.45">
      <c r="A86" s="1" t="s">
        <v>138</v>
      </c>
      <c r="B86">
        <v>1.2785651958093409</v>
      </c>
      <c r="C86">
        <v>9.5892784216347157E-2</v>
      </c>
      <c r="D86">
        <v>2.7257906047783251E-2</v>
      </c>
      <c r="E86">
        <v>3.4186084290175042E-2</v>
      </c>
      <c r="F86">
        <v>0.29843472932632242</v>
      </c>
      <c r="G86">
        <v>9.9182274351918245E-2</v>
      </c>
      <c r="H86">
        <v>0.76067982538358381</v>
      </c>
      <c r="I86">
        <v>0.39855808825478978</v>
      </c>
      <c r="J86">
        <v>0.1600290808304938</v>
      </c>
      <c r="K86">
        <v>0.15465526362028331</v>
      </c>
      <c r="L86">
        <v>0.8397613266514925</v>
      </c>
      <c r="M86">
        <v>0.35546639926853729</v>
      </c>
      <c r="N86">
        <v>0.13609862623732849</v>
      </c>
      <c r="O86">
        <v>7.0796476261222097E-2</v>
      </c>
      <c r="P86">
        <v>0.13925844883401711</v>
      </c>
      <c r="Q86">
        <v>7.6996274894294225E-2</v>
      </c>
      <c r="R86">
        <v>0.1452266357761402</v>
      </c>
      <c r="S86">
        <v>0.84385933274542135</v>
      </c>
      <c r="T86">
        <v>0.53617733962941339</v>
      </c>
      <c r="U86">
        <v>1.423008596796149</v>
      </c>
      <c r="V86">
        <v>1.174946039101173</v>
      </c>
      <c r="W86">
        <v>1.838796321643924</v>
      </c>
      <c r="X86">
        <v>3.9432751163821493E-2</v>
      </c>
      <c r="Y86">
        <v>5.9479560932491231E-2</v>
      </c>
      <c r="Z86">
        <v>0.61172928308658492</v>
      </c>
      <c r="AA86">
        <v>1.672905220714437</v>
      </c>
      <c r="AB86">
        <v>0.69373210360407789</v>
      </c>
      <c r="AC86">
        <v>0.47192397537135211</v>
      </c>
      <c r="AD86">
        <v>1.1099563093784159</v>
      </c>
      <c r="AE86">
        <v>0.33746590350822209</v>
      </c>
      <c r="AF86">
        <v>0.67054300961770674</v>
      </c>
      <c r="AG86">
        <v>1.22800818156881</v>
      </c>
      <c r="AH86">
        <v>3.2412984417397128</v>
      </c>
      <c r="AI86">
        <v>3.855342602218621</v>
      </c>
      <c r="AJ86">
        <v>10.579930715902419</v>
      </c>
      <c r="AK86">
        <v>4.8729557137201489</v>
      </c>
      <c r="AL86">
        <v>32.329012575168889</v>
      </c>
      <c r="AM86">
        <v>6.6393129435687792E-3</v>
      </c>
      <c r="AN86">
        <v>0.1202900379019874</v>
      </c>
    </row>
    <row r="87" spans="1:40" x14ac:dyDescent="0.45">
      <c r="A87" s="1" t="s">
        <v>139</v>
      </c>
      <c r="B87">
        <v>0.85406786827068093</v>
      </c>
      <c r="C87">
        <v>7.7231953759100108E-2</v>
      </c>
      <c r="D87">
        <v>2.4956346285294188E-2</v>
      </c>
      <c r="E87">
        <v>2.0655635584359299E-2</v>
      </c>
      <c r="F87">
        <v>0.41039943637726112</v>
      </c>
      <c r="G87">
        <v>0.124065197709543</v>
      </c>
      <c r="H87">
        <v>0.4889190436609625</v>
      </c>
      <c r="I87">
        <v>0.31786071964591722</v>
      </c>
      <c r="J87">
        <v>5.8296628282048998E-2</v>
      </c>
      <c r="K87">
        <v>9.6941695662382241E-2</v>
      </c>
      <c r="L87">
        <v>0.30498720697139559</v>
      </c>
      <c r="M87">
        <v>0.29598101213430078</v>
      </c>
      <c r="N87">
        <v>9.0065661156675303E-2</v>
      </c>
      <c r="O87">
        <v>3.7570746216694532E-2</v>
      </c>
      <c r="P87">
        <v>7.6519605151164294E-2</v>
      </c>
      <c r="Q87">
        <v>3.5439728462100917E-2</v>
      </c>
      <c r="R87">
        <v>3.5572753720925443E-2</v>
      </c>
      <c r="S87">
        <v>0.16124433903108931</v>
      </c>
      <c r="T87">
        <v>0.10099348708086189</v>
      </c>
      <c r="U87">
        <v>0.58547791312167907</v>
      </c>
      <c r="V87">
        <v>0.72108352282492139</v>
      </c>
      <c r="W87">
        <v>1.325546413651661</v>
      </c>
      <c r="X87">
        <v>2.239285148892255E-2</v>
      </c>
      <c r="Y87">
        <v>1.61847658220928E-2</v>
      </c>
      <c r="Z87">
        <v>0.33238989994845369</v>
      </c>
      <c r="AA87">
        <v>0.51065246421385879</v>
      </c>
      <c r="AB87">
        <v>0.22932513475355989</v>
      </c>
      <c r="AC87">
        <v>0.45899174358993411</v>
      </c>
      <c r="AD87">
        <v>0.90260596778879154</v>
      </c>
      <c r="AE87">
        <v>0.53994700072534019</v>
      </c>
      <c r="AF87">
        <v>0.32819725497986613</v>
      </c>
      <c r="AG87">
        <v>1.315663965265383</v>
      </c>
      <c r="AH87">
        <v>2.0863666180305369</v>
      </c>
      <c r="AI87">
        <v>0.66288387215649291</v>
      </c>
      <c r="AJ87">
        <v>2.125990510501786</v>
      </c>
      <c r="AK87">
        <v>1.375529251352863</v>
      </c>
      <c r="AL87">
        <v>4.9204170833887044</v>
      </c>
      <c r="AM87">
        <v>3.1194685841053182E-3</v>
      </c>
      <c r="AN87">
        <v>6.8237954625894826E-2</v>
      </c>
    </row>
    <row r="88" spans="1:40" x14ac:dyDescent="0.45">
      <c r="A88" s="1" t="s">
        <v>140</v>
      </c>
      <c r="B88">
        <v>0.54835994285373968</v>
      </c>
      <c r="C88">
        <v>4.6110985570553063E-2</v>
      </c>
      <c r="D88">
        <v>1.231311232257362E-2</v>
      </c>
      <c r="E88">
        <v>1.6676002382109319E-2</v>
      </c>
      <c r="F88">
        <v>0.21915967693408081</v>
      </c>
      <c r="G88">
        <v>6.1250459581922469E-2</v>
      </c>
      <c r="H88">
        <v>0.50775610473755139</v>
      </c>
      <c r="I88">
        <v>0.33624291618729002</v>
      </c>
      <c r="J88">
        <v>4.7403942221067537E-2</v>
      </c>
      <c r="K88">
        <v>0.1005203440509792</v>
      </c>
      <c r="L88">
        <v>0.25812763072913691</v>
      </c>
      <c r="M88">
        <v>0.1565606281456389</v>
      </c>
      <c r="N88">
        <v>4.511891174575762E-2</v>
      </c>
      <c r="O88">
        <v>2.102794909045488E-2</v>
      </c>
      <c r="P88">
        <v>4.4723382112829779E-2</v>
      </c>
      <c r="Q88">
        <v>2.0446802190011229E-2</v>
      </c>
      <c r="R88">
        <v>2.5909277246761009E-2</v>
      </c>
      <c r="S88">
        <v>8.7186703286922448E-2</v>
      </c>
      <c r="T88">
        <v>9.2385688856931408E-2</v>
      </c>
      <c r="U88">
        <v>0.34307157821998469</v>
      </c>
      <c r="V88">
        <v>0.67905242482356543</v>
      </c>
      <c r="W88">
        <v>1.3533384121141381</v>
      </c>
      <c r="X88">
        <v>1.809453724539015E-2</v>
      </c>
      <c r="Y88">
        <v>8.6588353641352429E-3</v>
      </c>
      <c r="Z88">
        <v>0.27935817828860138</v>
      </c>
      <c r="AA88">
        <v>0.31910336069139578</v>
      </c>
      <c r="AB88">
        <v>0.1221840954396967</v>
      </c>
      <c r="AC88">
        <v>0.42401647847047041</v>
      </c>
      <c r="AD88">
        <v>0.89102927144467126</v>
      </c>
      <c r="AE88">
        <v>0.66242663491440112</v>
      </c>
      <c r="AF88">
        <v>0.35351150579140261</v>
      </c>
      <c r="AG88">
        <v>1.228291090954962</v>
      </c>
      <c r="AH88">
        <v>1.9681057742321519</v>
      </c>
      <c r="AI88">
        <v>0.66297469688369626</v>
      </c>
      <c r="AJ88">
        <v>1.824075574995685</v>
      </c>
      <c r="AK88">
        <v>1.2815224729901931</v>
      </c>
      <c r="AL88">
        <v>4.4699058912510523</v>
      </c>
      <c r="AM88">
        <v>2.265204805743016E-3</v>
      </c>
      <c r="AN88">
        <v>7.0971310311869082E-2</v>
      </c>
    </row>
    <row r="89" spans="1:40" x14ac:dyDescent="0.45">
      <c r="A89" s="1" t="s">
        <v>141</v>
      </c>
      <c r="B89">
        <v>9.9670776258729277E-2</v>
      </c>
      <c r="C89">
        <v>6.7399202174677902E-3</v>
      </c>
      <c r="D89">
        <v>4.8629822794333009E-4</v>
      </c>
      <c r="E89">
        <v>4.6428868908222629E-3</v>
      </c>
      <c r="F89">
        <v>1.8900322360139488E-2</v>
      </c>
      <c r="G89">
        <v>2.4426552402419381E-3</v>
      </c>
      <c r="H89">
        <v>0.18381042687016599</v>
      </c>
      <c r="I89">
        <v>0.1235126850976906</v>
      </c>
      <c r="J89">
        <v>1.332539214200563E-2</v>
      </c>
      <c r="K89">
        <v>3.6343274224318413E-2</v>
      </c>
      <c r="L89">
        <v>7.6335775925617036E-2</v>
      </c>
      <c r="M89">
        <v>1.265152769086149E-2</v>
      </c>
      <c r="N89">
        <v>2.200825273013159E-3</v>
      </c>
      <c r="O89">
        <v>2.361004061664384E-3</v>
      </c>
      <c r="P89">
        <v>6.0485101110723024E-3</v>
      </c>
      <c r="Q89">
        <v>2.626985664519728E-3</v>
      </c>
      <c r="R89">
        <v>6.158557135802066E-3</v>
      </c>
      <c r="S89">
        <v>8.131888992476877E-3</v>
      </c>
      <c r="T89">
        <v>2.9795796207531311E-2</v>
      </c>
      <c r="U89">
        <v>4.6853061849069018E-2</v>
      </c>
      <c r="V89">
        <v>0.2254427785547467</v>
      </c>
      <c r="W89">
        <v>0.48312090983163392</v>
      </c>
      <c r="X89">
        <v>5.0438470190778909E-3</v>
      </c>
      <c r="Y89">
        <v>7.5577411087948373E-4</v>
      </c>
      <c r="Z89">
        <v>8.1911578989585065E-2</v>
      </c>
      <c r="AA89">
        <v>5.3862730427788823E-2</v>
      </c>
      <c r="AB89">
        <v>1.0378724181527349E-2</v>
      </c>
      <c r="AC89">
        <v>0.1381254239084786</v>
      </c>
      <c r="AD89">
        <v>0.30902751810988982</v>
      </c>
      <c r="AE89">
        <v>0.26948053519099668</v>
      </c>
      <c r="AF89">
        <v>0.13167117154062841</v>
      </c>
      <c r="AG89">
        <v>0.40434857553538789</v>
      </c>
      <c r="AH89">
        <v>0.65448218714774786</v>
      </c>
      <c r="AI89">
        <v>0.232572108631038</v>
      </c>
      <c r="AJ89">
        <v>0.54828976526198192</v>
      </c>
      <c r="AK89">
        <v>0.42100899416066079</v>
      </c>
      <c r="AL89">
        <v>1.431294366965159</v>
      </c>
      <c r="AM89">
        <v>5.3558220133588345E-4</v>
      </c>
      <c r="AN89">
        <v>2.5722434145091951E-2</v>
      </c>
    </row>
    <row r="90" spans="1:40" x14ac:dyDescent="0.45">
      <c r="A90" s="1" t="s">
        <v>142</v>
      </c>
      <c r="B90">
        <v>2.652815877789013</v>
      </c>
      <c r="C90">
        <v>0.193910498447327</v>
      </c>
      <c r="D90">
        <v>4.546858706776543E-2</v>
      </c>
      <c r="E90">
        <v>2.2363401181488381E-2</v>
      </c>
      <c r="F90">
        <v>1.597475690239001</v>
      </c>
      <c r="G90">
        <v>0.25477302195312063</v>
      </c>
      <c r="H90">
        <v>1.934051988433791</v>
      </c>
      <c r="I90">
        <v>1.311562133155046</v>
      </c>
      <c r="J90">
        <v>0.55318762304937785</v>
      </c>
      <c r="K90">
        <v>1.700239077756148</v>
      </c>
      <c r="L90">
        <v>1.521887630044964</v>
      </c>
      <c r="M90">
        <v>0.76595467113860805</v>
      </c>
      <c r="N90">
        <v>0.1836289350673099</v>
      </c>
      <c r="O90">
        <v>8.2271938370665515E-2</v>
      </c>
      <c r="P90">
        <v>0.25229792899581382</v>
      </c>
      <c r="Q90">
        <v>0.10287064977156279</v>
      </c>
      <c r="R90">
        <v>0.2335659893736366</v>
      </c>
      <c r="S90">
        <v>0.38704025664622882</v>
      </c>
      <c r="T90">
        <v>0.35388726019996508</v>
      </c>
      <c r="U90">
        <v>23.407147843307101</v>
      </c>
      <c r="V90">
        <v>19.44704538072002</v>
      </c>
      <c r="W90">
        <v>21.54828579770793</v>
      </c>
      <c r="X90">
        <v>6.4518827332616852E-2</v>
      </c>
      <c r="Y90">
        <v>3.2046021000100691E-2</v>
      </c>
      <c r="Z90">
        <v>0.9895115809905275</v>
      </c>
      <c r="AA90">
        <v>0.99979320773040592</v>
      </c>
      <c r="AB90">
        <v>0.47486077606441413</v>
      </c>
      <c r="AC90">
        <v>0.67236917250530837</v>
      </c>
      <c r="AD90">
        <v>8.030135213688057</v>
      </c>
      <c r="AE90">
        <v>0.34351242557291978</v>
      </c>
      <c r="AF90">
        <v>1.7052487283490609</v>
      </c>
      <c r="AG90">
        <v>2.8907895642011852</v>
      </c>
      <c r="AH90">
        <v>4.6938929710119091</v>
      </c>
      <c r="AI90">
        <v>1.912543835748588</v>
      </c>
      <c r="AJ90">
        <v>5.7992352565473348</v>
      </c>
      <c r="AK90">
        <v>6.330902292938446</v>
      </c>
      <c r="AL90">
        <v>28.082437118072811</v>
      </c>
      <c r="AM90">
        <v>1.4906155172634919E-2</v>
      </c>
      <c r="AN90">
        <v>0.2828566975259546</v>
      </c>
    </row>
    <row r="91" spans="1:40" x14ac:dyDescent="0.45">
      <c r="A91" s="1" t="s">
        <v>143</v>
      </c>
      <c r="B91">
        <v>1.134568014584292</v>
      </c>
      <c r="C91">
        <v>0.1014631878341475</v>
      </c>
      <c r="D91">
        <v>3.194246669944667E-2</v>
      </c>
      <c r="E91">
        <v>2.8553115742480321E-2</v>
      </c>
      <c r="F91">
        <v>0.5307230280467462</v>
      </c>
      <c r="G91">
        <v>0.15880775195342481</v>
      </c>
      <c r="H91">
        <v>0.71272327845129901</v>
      </c>
      <c r="I91">
        <v>0.46536385632875132</v>
      </c>
      <c r="J91">
        <v>8.0696376906647715E-2</v>
      </c>
      <c r="K91">
        <v>0.14126607313148909</v>
      </c>
      <c r="L91">
        <v>0.4254780641390401</v>
      </c>
      <c r="M91">
        <v>0.38227008467105661</v>
      </c>
      <c r="N91">
        <v>0.11550045532219989</v>
      </c>
      <c r="O91">
        <v>4.8900621363841837E-2</v>
      </c>
      <c r="P91">
        <v>0.1002134508057797</v>
      </c>
      <c r="Q91">
        <v>4.6326456356143179E-2</v>
      </c>
      <c r="R91">
        <v>4.8257112640824877E-2</v>
      </c>
      <c r="S91">
        <v>0.2088712025949776</v>
      </c>
      <c r="T91">
        <v>0.1431465744865075</v>
      </c>
      <c r="U91">
        <v>0.76705395057167058</v>
      </c>
      <c r="V91">
        <v>1.028389523654085</v>
      </c>
      <c r="W91">
        <v>1.9247262268042371</v>
      </c>
      <c r="X91">
        <v>3.0959765010128489E-2</v>
      </c>
      <c r="Y91">
        <v>2.09351139236435E-2</v>
      </c>
      <c r="Z91">
        <v>0.46306675673187692</v>
      </c>
      <c r="AA91">
        <v>0.6755063692443195</v>
      </c>
      <c r="AB91">
        <v>0.29646914171750982</v>
      </c>
      <c r="AC91">
        <v>0.65191976037101851</v>
      </c>
      <c r="AD91">
        <v>1.3006570753992679</v>
      </c>
      <c r="AE91">
        <v>0.82027526384159644</v>
      </c>
      <c r="AF91">
        <v>0.48256323245041222</v>
      </c>
      <c r="AG91">
        <v>1.872878691600977</v>
      </c>
      <c r="AH91">
        <v>2.9766118446465941</v>
      </c>
      <c r="AI91">
        <v>0.95801994365209198</v>
      </c>
      <c r="AJ91">
        <v>2.9739697093391531</v>
      </c>
      <c r="AK91">
        <v>1.957231239979802</v>
      </c>
      <c r="AL91">
        <v>6.9639646115902849</v>
      </c>
      <c r="AM91">
        <v>4.2295597093136338E-3</v>
      </c>
      <c r="AN91">
        <v>9.9508110448962614E-2</v>
      </c>
    </row>
    <row r="92" spans="1:40" x14ac:dyDescent="0.45">
      <c r="A92" s="1" t="s">
        <v>144</v>
      </c>
      <c r="B92">
        <v>0.52434088707770532</v>
      </c>
      <c r="C92">
        <v>4.7202940570986278E-2</v>
      </c>
      <c r="D92">
        <v>1.509490138623763E-2</v>
      </c>
      <c r="E92">
        <v>1.288972018397842E-2</v>
      </c>
      <c r="F92">
        <v>0.24924953282973</v>
      </c>
      <c r="G92">
        <v>7.5043457092552376E-2</v>
      </c>
      <c r="H92">
        <v>0.31200432442292497</v>
      </c>
      <c r="I92">
        <v>0.2032180191114058</v>
      </c>
      <c r="J92">
        <v>3.6399511466735597E-2</v>
      </c>
      <c r="K92">
        <v>6.1853920852877928E-2</v>
      </c>
      <c r="L92">
        <v>0.1910478823720011</v>
      </c>
      <c r="M92">
        <v>0.17966784056285659</v>
      </c>
      <c r="N92">
        <v>5.4518059866036327E-2</v>
      </c>
      <c r="O92">
        <v>2.2876911891292939E-2</v>
      </c>
      <c r="P92">
        <v>4.6708784019007847E-2</v>
      </c>
      <c r="Q92">
        <v>2.1616686579084381E-2</v>
      </c>
      <c r="R92">
        <v>2.202680428726414E-2</v>
      </c>
      <c r="S92">
        <v>9.7995122919616179E-2</v>
      </c>
      <c r="T92">
        <v>6.3685652553158473E-2</v>
      </c>
      <c r="U92">
        <v>0.35743863339554649</v>
      </c>
      <c r="V92">
        <v>0.45589597959329142</v>
      </c>
      <c r="W92">
        <v>0.84447723442543199</v>
      </c>
      <c r="X92">
        <v>1.3974772283847581E-2</v>
      </c>
      <c r="Y92">
        <v>9.8305310053087847E-3</v>
      </c>
      <c r="Z92">
        <v>0.20809344143552641</v>
      </c>
      <c r="AA92">
        <v>0.31297130015742802</v>
      </c>
      <c r="AB92">
        <v>0.13925990447884201</v>
      </c>
      <c r="AC92">
        <v>0.28968957435491521</v>
      </c>
      <c r="AD92">
        <v>0.57316782244070064</v>
      </c>
      <c r="AE92">
        <v>0.35077862490119122</v>
      </c>
      <c r="AF92">
        <v>0.21021339936258929</v>
      </c>
      <c r="AG92">
        <v>0.83115934094517097</v>
      </c>
      <c r="AH92">
        <v>1.319283717798587</v>
      </c>
      <c r="AI92">
        <v>0.42146571199395938</v>
      </c>
      <c r="AJ92">
        <v>1.3332583017216639</v>
      </c>
      <c r="AK92">
        <v>0.86881634230556981</v>
      </c>
      <c r="AL92">
        <v>3.100872053513076</v>
      </c>
      <c r="AM92">
        <v>1.9311702544876561E-3</v>
      </c>
      <c r="AN92">
        <v>4.3552509710258057E-2</v>
      </c>
    </row>
    <row r="93" spans="1:40" x14ac:dyDescent="0.45">
      <c r="A93" s="1" t="s">
        <v>145</v>
      </c>
      <c r="B93">
        <v>0.4074627064459983</v>
      </c>
      <c r="C93">
        <v>3.1843664958049647E-2</v>
      </c>
      <c r="D93">
        <v>6.5670783960593239E-3</v>
      </c>
      <c r="E93">
        <v>1.476722646710707E-2</v>
      </c>
      <c r="F93">
        <v>0.1319885156345893</v>
      </c>
      <c r="G93">
        <v>3.2702137287736147E-2</v>
      </c>
      <c r="H93">
        <v>0.51220157369571617</v>
      </c>
      <c r="I93">
        <v>0.34182681295407419</v>
      </c>
      <c r="J93">
        <v>4.2165649057747383E-2</v>
      </c>
      <c r="K93">
        <v>0.10133315166242091</v>
      </c>
      <c r="L93">
        <v>0.23516887764969099</v>
      </c>
      <c r="M93">
        <v>9.303498807060831E-2</v>
      </c>
      <c r="N93">
        <v>2.468120990194592E-2</v>
      </c>
      <c r="O93">
        <v>1.347119645988458E-2</v>
      </c>
      <c r="P93">
        <v>3.016517413139012E-2</v>
      </c>
      <c r="Q93">
        <v>1.358716571842878E-2</v>
      </c>
      <c r="R93">
        <v>2.1388409690328011E-2</v>
      </c>
      <c r="S93">
        <v>5.3411527693054038E-2</v>
      </c>
      <c r="T93">
        <v>8.7816536649722665E-2</v>
      </c>
      <c r="U93">
        <v>0.23206697492748629</v>
      </c>
      <c r="V93">
        <v>0.65495856336203584</v>
      </c>
      <c r="W93">
        <v>1.355170762684792</v>
      </c>
      <c r="X93">
        <v>1.6032259900503061E-2</v>
      </c>
      <c r="Y93">
        <v>5.2280885050358028E-3</v>
      </c>
      <c r="Z93">
        <v>0.25347528209827408</v>
      </c>
      <c r="AA93">
        <v>0.23101214283785931</v>
      </c>
      <c r="AB93">
        <v>7.3351609703003154E-2</v>
      </c>
      <c r="AC93">
        <v>0.40507061868952499</v>
      </c>
      <c r="AD93">
        <v>0.87888594106059925</v>
      </c>
      <c r="AE93">
        <v>0.71197554096758531</v>
      </c>
      <c r="AF93">
        <v>0.36205795083175191</v>
      </c>
      <c r="AG93">
        <v>1.1796394566516391</v>
      </c>
      <c r="AH93">
        <v>1.8998643375515061</v>
      </c>
      <c r="AI93">
        <v>0.65782906584717415</v>
      </c>
      <c r="AJ93">
        <v>1.674893788864745</v>
      </c>
      <c r="AK93">
        <v>1.229490024458374</v>
      </c>
      <c r="AL93">
        <v>4.2336254888854219</v>
      </c>
      <c r="AM93">
        <v>1.865751484287871E-3</v>
      </c>
      <c r="AN93">
        <v>7.163754492704813E-2</v>
      </c>
    </row>
    <row r="94" spans="1:40" x14ac:dyDescent="0.45">
      <c r="A94" s="1" t="s">
        <v>146</v>
      </c>
      <c r="B94">
        <v>0.90397853336921552</v>
      </c>
      <c r="C94">
        <v>7.073725984382144E-2</v>
      </c>
      <c r="D94">
        <v>1.466583521141984E-2</v>
      </c>
      <c r="E94">
        <v>3.2673199931325739E-2</v>
      </c>
      <c r="F94">
        <v>0.29397595976396951</v>
      </c>
      <c r="G94">
        <v>7.3029776652122291E-2</v>
      </c>
      <c r="H94">
        <v>1.131310643353185</v>
      </c>
      <c r="I94">
        <v>0.75492763661084084</v>
      </c>
      <c r="J94">
        <v>9.3287650215821583E-2</v>
      </c>
      <c r="K94">
        <v>0.22381856349950349</v>
      </c>
      <c r="L94">
        <v>0.52011610850947043</v>
      </c>
      <c r="M94">
        <v>0.2072731112187679</v>
      </c>
      <c r="N94">
        <v>5.5086845423585148E-2</v>
      </c>
      <c r="O94">
        <v>2.9967004763093139E-2</v>
      </c>
      <c r="P94">
        <v>6.7037606678231582E-2</v>
      </c>
      <c r="Q94">
        <v>3.0203837075626131E-2</v>
      </c>
      <c r="R94">
        <v>4.7371608786524973E-2</v>
      </c>
      <c r="S94">
        <v>0.11892104290112911</v>
      </c>
      <c r="T94">
        <v>0.19411017684542059</v>
      </c>
      <c r="U94">
        <v>0.51570669178742867</v>
      </c>
      <c r="V94">
        <v>1.4474471911052731</v>
      </c>
      <c r="W94">
        <v>2.9934703005531111</v>
      </c>
      <c r="X94">
        <v>3.5471869541442179E-2</v>
      </c>
      <c r="Y94">
        <v>1.1643826280263531E-2</v>
      </c>
      <c r="Z94">
        <v>0.56063538753187092</v>
      </c>
      <c r="AA94">
        <v>0.51274094393431446</v>
      </c>
      <c r="AB94">
        <v>0.163385652603141</v>
      </c>
      <c r="AC94">
        <v>0.89531132452277051</v>
      </c>
      <c r="AD94">
        <v>1.9417627960009789</v>
      </c>
      <c r="AE94">
        <v>1.571352546561708</v>
      </c>
      <c r="AF94">
        <v>0.7995352705359704</v>
      </c>
      <c r="AG94">
        <v>2.6071287894781081</v>
      </c>
      <c r="AH94">
        <v>4.1986218642255988</v>
      </c>
      <c r="AI94">
        <v>1.4532623607658941</v>
      </c>
      <c r="AJ94">
        <v>3.7039158506490062</v>
      </c>
      <c r="AK94">
        <v>2.717340605326918</v>
      </c>
      <c r="AL94">
        <v>9.3584740197529719</v>
      </c>
      <c r="AM94">
        <v>4.1324563429231392E-3</v>
      </c>
      <c r="AN94">
        <v>0.15822615378269919</v>
      </c>
    </row>
    <row r="95" spans="1:40" x14ac:dyDescent="0.45">
      <c r="A95" s="1" t="s">
        <v>147</v>
      </c>
      <c r="B95">
        <v>1.401396359770956</v>
      </c>
      <c r="C95">
        <v>0.1166539739163914</v>
      </c>
      <c r="D95">
        <v>3.0199702984606249E-2</v>
      </c>
      <c r="E95">
        <v>4.3784013871394009E-2</v>
      </c>
      <c r="F95">
        <v>0.54493586589242016</v>
      </c>
      <c r="G95">
        <v>0.15024276854392299</v>
      </c>
      <c r="H95">
        <v>1.3638676179137701</v>
      </c>
      <c r="I95">
        <v>0.9044676947311151</v>
      </c>
      <c r="J95">
        <v>0.1245545224518934</v>
      </c>
      <c r="K95">
        <v>0.26997149359581718</v>
      </c>
      <c r="L95">
        <v>0.68096641252159518</v>
      </c>
      <c r="M95">
        <v>0.38866927927490802</v>
      </c>
      <c r="N95">
        <v>0.1109638824182554</v>
      </c>
      <c r="O95">
        <v>5.2681848761622088E-2</v>
      </c>
      <c r="P95">
        <v>0.1127899190093606</v>
      </c>
      <c r="Q95">
        <v>5.1465621680023201E-2</v>
      </c>
      <c r="R95">
        <v>6.7263027419381352E-2</v>
      </c>
      <c r="S95">
        <v>0.21723148386043031</v>
      </c>
      <c r="T95">
        <v>0.24551374840733489</v>
      </c>
      <c r="U95">
        <v>0.8655371374516756</v>
      </c>
      <c r="V95">
        <v>1.8092324584945929</v>
      </c>
      <c r="W95">
        <v>3.6302416428783051</v>
      </c>
      <c r="X95">
        <v>4.7512830491713988E-2</v>
      </c>
      <c r="Y95">
        <v>2.153654988692616E-2</v>
      </c>
      <c r="Z95">
        <v>0.73646613550951545</v>
      </c>
      <c r="AA95">
        <v>0.81251007531756048</v>
      </c>
      <c r="AB95">
        <v>0.30369348469000113</v>
      </c>
      <c r="AC95">
        <v>1.127812381309816</v>
      </c>
      <c r="AD95">
        <v>2.3835731056183578</v>
      </c>
      <c r="AE95">
        <v>1.800803571633685</v>
      </c>
      <c r="AF95">
        <v>0.95223264869698343</v>
      </c>
      <c r="AG95">
        <v>3.2701065344145541</v>
      </c>
      <c r="AH95">
        <v>5.2445008132697337</v>
      </c>
      <c r="AI95">
        <v>1.7754190322664409</v>
      </c>
      <c r="AJ95">
        <v>4.8185043131621388</v>
      </c>
      <c r="AK95">
        <v>3.4112009068432281</v>
      </c>
      <c r="AL95">
        <v>11.871247652604151</v>
      </c>
      <c r="AM95">
        <v>5.8786312192731782E-3</v>
      </c>
      <c r="AN95">
        <v>0.19065582403065759</v>
      </c>
    </row>
    <row r="96" spans="1:40" x14ac:dyDescent="0.45">
      <c r="A96" s="1" t="s">
        <v>148</v>
      </c>
      <c r="B96">
        <v>5.1048491761075203</v>
      </c>
      <c r="C96">
        <v>0.26181053551486949</v>
      </c>
      <c r="D96">
        <v>1.6954386678454739E-2</v>
      </c>
      <c r="E96">
        <v>0.1221298148482898</v>
      </c>
      <c r="F96">
        <v>0.31852116739190689</v>
      </c>
      <c r="G96">
        <v>5.7324805229171813E-2</v>
      </c>
      <c r="H96">
        <v>27.610093913644299</v>
      </c>
      <c r="I96">
        <v>7.4081908477813618</v>
      </c>
      <c r="J96">
        <v>0.21899200119432119</v>
      </c>
      <c r="K96">
        <v>1.700058202177563</v>
      </c>
      <c r="L96">
        <v>5.3303634794464916</v>
      </c>
      <c r="M96">
        <v>0.28454093216184501</v>
      </c>
      <c r="N96">
        <v>9.2348367803698275E-2</v>
      </c>
      <c r="O96">
        <v>4.1475385263653408E-2</v>
      </c>
      <c r="P96">
        <v>0.27075613213265493</v>
      </c>
      <c r="Q96">
        <v>6.0633620063376033E-2</v>
      </c>
      <c r="R96">
        <v>0.1149816241075457</v>
      </c>
      <c r="S96">
        <v>6.5333822764214728</v>
      </c>
      <c r="T96">
        <v>0.27721703989307162</v>
      </c>
      <c r="U96">
        <v>0.72746562765035006</v>
      </c>
      <c r="V96">
        <v>13.73615525422376</v>
      </c>
      <c r="W96">
        <v>14.05290242613925</v>
      </c>
      <c r="X96">
        <v>6.8872349786055567E-2</v>
      </c>
      <c r="Y96">
        <v>1.4127681489803749E-2</v>
      </c>
      <c r="Z96">
        <v>1.1185407903079789</v>
      </c>
      <c r="AA96">
        <v>0.52353905337098805</v>
      </c>
      <c r="AB96">
        <v>0.28936043117284449</v>
      </c>
      <c r="AC96">
        <v>0.86331832842407896</v>
      </c>
      <c r="AD96">
        <v>1.557337702084703</v>
      </c>
      <c r="AE96">
        <v>0.77632328137653694</v>
      </c>
      <c r="AF96">
        <v>0.67137807888053636</v>
      </c>
      <c r="AG96">
        <v>4.5386273010080664</v>
      </c>
      <c r="AH96">
        <v>10.36937299665329</v>
      </c>
      <c r="AI96">
        <v>1.3629229865356189</v>
      </c>
      <c r="AJ96">
        <v>464.36334448317223</v>
      </c>
      <c r="AK96">
        <v>230.88965726980081</v>
      </c>
      <c r="AL96">
        <v>25.703311497360701</v>
      </c>
      <c r="AM96">
        <v>4.2079564235882903E-2</v>
      </c>
      <c r="AN96">
        <v>0.31253887367294853</v>
      </c>
    </row>
    <row r="97" spans="1:40" x14ac:dyDescent="0.45">
      <c r="A97" s="1" t="s">
        <v>149</v>
      </c>
      <c r="B97">
        <v>0.37823272270426839</v>
      </c>
      <c r="C97">
        <v>2.4904885435120139E-2</v>
      </c>
      <c r="D97">
        <v>3.684561941115389E-3</v>
      </c>
      <c r="E97">
        <v>2.835387529064589E-2</v>
      </c>
      <c r="F97">
        <v>0.12469836124664389</v>
      </c>
      <c r="G97">
        <v>1.838837192394082E-2</v>
      </c>
      <c r="H97">
        <v>0.95236542672672619</v>
      </c>
      <c r="I97">
        <v>0.47625228725722307</v>
      </c>
      <c r="J97">
        <v>3.1930233169456437E-2</v>
      </c>
      <c r="K97">
        <v>0.18935751474458359</v>
      </c>
      <c r="L97">
        <v>0.33403441086063929</v>
      </c>
      <c r="M97">
        <v>0.1388182617215899</v>
      </c>
      <c r="N97">
        <v>1.9821695935420429E-2</v>
      </c>
      <c r="O97">
        <v>1.302687137907029E-2</v>
      </c>
      <c r="P97">
        <v>3.1497832093321639E-2</v>
      </c>
      <c r="Q97">
        <v>1.3529623178798409E-2</v>
      </c>
      <c r="R97">
        <v>2.0715387645229271E-2</v>
      </c>
      <c r="S97">
        <v>0.14702596741048901</v>
      </c>
      <c r="T97">
        <v>0.20282678939002041</v>
      </c>
      <c r="U97">
        <v>0.176012058449386</v>
      </c>
      <c r="V97">
        <v>0.84372351916055377</v>
      </c>
      <c r="W97">
        <v>1.6128526337418869</v>
      </c>
      <c r="X97">
        <v>4.7332040862406791E-2</v>
      </c>
      <c r="Y97">
        <v>4.1193354796298107E-3</v>
      </c>
      <c r="Z97">
        <v>0.77039212061314222</v>
      </c>
      <c r="AA97">
        <v>0.2039069530936771</v>
      </c>
      <c r="AB97">
        <v>6.3528659071191013E-2</v>
      </c>
      <c r="AC97">
        <v>0.18955071653683531</v>
      </c>
      <c r="AD97">
        <v>0.71304196565688593</v>
      </c>
      <c r="AE97">
        <v>0.21167441263597131</v>
      </c>
      <c r="AF97">
        <v>134.92673139592611</v>
      </c>
      <c r="AG97">
        <v>1.539500995421865</v>
      </c>
      <c r="AH97">
        <v>3.480423964335758</v>
      </c>
      <c r="AI97">
        <v>100.0057651277214</v>
      </c>
      <c r="AJ97">
        <v>24.129167303121928</v>
      </c>
      <c r="AK97">
        <v>198.5283900506312</v>
      </c>
      <c r="AL97">
        <v>3.0689657395450358</v>
      </c>
      <c r="AM97">
        <v>2.7606845560595589E-3</v>
      </c>
      <c r="AN97">
        <v>4.790437666491159E-2</v>
      </c>
    </row>
    <row r="98" spans="1:40" x14ac:dyDescent="0.45">
      <c r="A98" s="1" t="s">
        <v>150</v>
      </c>
      <c r="B98">
        <v>4.1137340244878709E-2</v>
      </c>
      <c r="C98">
        <v>2.9472840505958991E-3</v>
      </c>
      <c r="D98">
        <v>4.087517244212083E-4</v>
      </c>
      <c r="E98">
        <v>1.0568666921815281E-3</v>
      </c>
      <c r="F98">
        <v>3.1252821823685183E-2</v>
      </c>
      <c r="G98">
        <v>5.8902839829565864E-3</v>
      </c>
      <c r="H98">
        <v>7.098456888474021E-2</v>
      </c>
      <c r="I98">
        <v>4.3983325256267108E-2</v>
      </c>
      <c r="J98">
        <v>3.7820963259676361E-3</v>
      </c>
      <c r="K98">
        <v>2.0713984176106499E-2</v>
      </c>
      <c r="L98">
        <v>4.4486316132117662E-2</v>
      </c>
      <c r="M98">
        <v>1.8526019166595391E-2</v>
      </c>
      <c r="N98">
        <v>5.6344398210260421E-3</v>
      </c>
      <c r="O98">
        <v>2.4801775125104669E-3</v>
      </c>
      <c r="P98">
        <v>6.0081652769990524E-3</v>
      </c>
      <c r="Q98">
        <v>2.2369745460620329E-3</v>
      </c>
      <c r="R98">
        <v>2.3378111436145898E-3</v>
      </c>
      <c r="S98">
        <v>1.033401310837837E-2</v>
      </c>
      <c r="T98">
        <v>32.84662510476489</v>
      </c>
      <c r="U98">
        <v>1.9154098102797029E-2</v>
      </c>
      <c r="V98">
        <v>9.3603675443486384E-2</v>
      </c>
      <c r="W98">
        <v>0.13177783244101249</v>
      </c>
      <c r="X98">
        <v>1.6396923342639959E-3</v>
      </c>
      <c r="Y98">
        <v>8.3440861129385313E-4</v>
      </c>
      <c r="Z98">
        <v>2.6431066101350889E-2</v>
      </c>
      <c r="AA98">
        <v>2.819273845039438E-2</v>
      </c>
      <c r="AB98">
        <v>7.5676337657619398E-3</v>
      </c>
      <c r="AC98">
        <v>3.083839299737651E-2</v>
      </c>
      <c r="AD98">
        <v>0.17627730368467229</v>
      </c>
      <c r="AE98">
        <v>3.5323840528097408E-2</v>
      </c>
      <c r="AF98">
        <v>9.3604004621065204E-2</v>
      </c>
      <c r="AG98">
        <v>0.2064452492198405</v>
      </c>
      <c r="AH98">
        <v>56.261892930369093</v>
      </c>
      <c r="AI98">
        <v>21.57326043904779</v>
      </c>
      <c r="AJ98">
        <v>255.31089289637831</v>
      </c>
      <c r="AK98">
        <v>62.09794535546613</v>
      </c>
      <c r="AL98">
        <v>0.325109689363349</v>
      </c>
      <c r="AM98">
        <v>3.2043419085452492E-4</v>
      </c>
      <c r="AN98">
        <v>7.3254348478085556E-3</v>
      </c>
    </row>
    <row r="99" spans="1:40" x14ac:dyDescent="0.45">
      <c r="A99" s="1" t="s">
        <v>151</v>
      </c>
      <c r="B99">
        <v>5.6910396541359258E-2</v>
      </c>
      <c r="C99">
        <v>4.2327349526150287E-3</v>
      </c>
      <c r="D99">
        <v>1.115997848731584E-3</v>
      </c>
      <c r="E99">
        <v>1.725675472147832E-3</v>
      </c>
      <c r="F99">
        <v>8.7599370878076038E-2</v>
      </c>
      <c r="G99">
        <v>2.274893254450024E-2</v>
      </c>
      <c r="H99">
        <v>4.1839834501715328E-2</v>
      </c>
      <c r="I99">
        <v>2.5491712989598989E-2</v>
      </c>
      <c r="J99">
        <v>5.2049019815922099E-3</v>
      </c>
      <c r="K99">
        <v>1.3261459407926651E-2</v>
      </c>
      <c r="L99">
        <v>5.8609231342958777E-2</v>
      </c>
      <c r="M99">
        <v>5.9823941781280518E-2</v>
      </c>
      <c r="N99">
        <v>1.9488564451923391E-2</v>
      </c>
      <c r="O99">
        <v>5.8955490526931571E-3</v>
      </c>
      <c r="P99">
        <v>1.5434938959948919E-2</v>
      </c>
      <c r="Q99">
        <v>5.3228781419360372E-3</v>
      </c>
      <c r="R99">
        <v>3.2235110128489971E-3</v>
      </c>
      <c r="S99">
        <v>2.4983685503430209E-2</v>
      </c>
      <c r="T99">
        <v>14.203133234897271</v>
      </c>
      <c r="U99">
        <v>3.032086625321943E-2</v>
      </c>
      <c r="V99">
        <v>6.4344492098157069E-2</v>
      </c>
      <c r="W99">
        <v>9.3967718841768938E-2</v>
      </c>
      <c r="X99">
        <v>1.240695738001585E-3</v>
      </c>
      <c r="Y99">
        <v>2.5714564419341392E-3</v>
      </c>
      <c r="Z99">
        <v>1.9015350273327351E-2</v>
      </c>
      <c r="AA99">
        <v>6.8526166337414957E-2</v>
      </c>
      <c r="AB99">
        <v>1.6834342089874801E-2</v>
      </c>
      <c r="AC99">
        <v>4.3364707451609807E-2</v>
      </c>
      <c r="AD99">
        <v>8.6450953393425373E-2</v>
      </c>
      <c r="AE99">
        <v>2.0166838540649681E-2</v>
      </c>
      <c r="AF99">
        <v>4.7855688563803227E-2</v>
      </c>
      <c r="AG99">
        <v>0.13285991840555539</v>
      </c>
      <c r="AH99">
        <v>23.919816642875961</v>
      </c>
      <c r="AI99">
        <v>9.7395438255072193</v>
      </c>
      <c r="AJ99">
        <v>111.46986063472259</v>
      </c>
      <c r="AK99">
        <v>29.827862629570209</v>
      </c>
      <c r="AL99">
        <v>0.35921662513507052</v>
      </c>
      <c r="AM99">
        <v>4.7151973879616172E-4</v>
      </c>
      <c r="AN99">
        <v>4.8967361421840966E-3</v>
      </c>
    </row>
    <row r="100" spans="1:40" x14ac:dyDescent="0.45">
      <c r="A100" s="1" t="s">
        <v>152</v>
      </c>
      <c r="B100">
        <v>4.1628274026391472E-2</v>
      </c>
      <c r="C100">
        <v>3.7989547174493601E-3</v>
      </c>
      <c r="D100">
        <v>1.6830293997688701E-3</v>
      </c>
      <c r="E100">
        <v>1.2519486091630309E-3</v>
      </c>
      <c r="F100">
        <v>3.1123199817292321E-2</v>
      </c>
      <c r="G100">
        <v>7.1356481717174038E-3</v>
      </c>
      <c r="H100">
        <v>5.1694753394355357E-2</v>
      </c>
      <c r="I100">
        <v>3.3595253087794458E-2</v>
      </c>
      <c r="J100">
        <v>4.2265321918965627E-3</v>
      </c>
      <c r="K100">
        <v>9.812026513533809E-3</v>
      </c>
      <c r="L100">
        <v>3.1442263690859257E-2</v>
      </c>
      <c r="M100">
        <v>2.1131358090169E-2</v>
      </c>
      <c r="N100">
        <v>6.9457492119486498E-3</v>
      </c>
      <c r="O100">
        <v>1.9607072979465549E-3</v>
      </c>
      <c r="P100">
        <v>4.6175947446958528E-3</v>
      </c>
      <c r="Q100">
        <v>1.9596691379945319E-3</v>
      </c>
      <c r="R100">
        <v>2.066045897553393E-3</v>
      </c>
      <c r="S100">
        <v>1.108686744096489E-2</v>
      </c>
      <c r="T100">
        <v>1.070220454661917E-2</v>
      </c>
      <c r="U100">
        <v>2.5390919942097349E-2</v>
      </c>
      <c r="V100">
        <v>0.1054426066804152</v>
      </c>
      <c r="W100">
        <v>0.1088304804152736</v>
      </c>
      <c r="X100">
        <v>2.2809482966306229E-3</v>
      </c>
      <c r="Y100">
        <v>1.023767665429248E-3</v>
      </c>
      <c r="Z100">
        <v>3.1759285715917698E-2</v>
      </c>
      <c r="AA100">
        <v>5.2829709227725383E-2</v>
      </c>
      <c r="AB100">
        <v>1.028125198782868E-2</v>
      </c>
      <c r="AC100">
        <v>3.0469980667469979E-2</v>
      </c>
      <c r="AD100">
        <v>16.68822017963755</v>
      </c>
      <c r="AE100">
        <v>2.2284799721235579E-2</v>
      </c>
      <c r="AF100">
        <v>4.0470431088192732E-2</v>
      </c>
      <c r="AG100">
        <v>0.22016526991160559</v>
      </c>
      <c r="AH100">
        <v>0.26518070817619183</v>
      </c>
      <c r="AI100">
        <v>2.335508232098181</v>
      </c>
      <c r="AJ100">
        <v>0.28318970167100138</v>
      </c>
      <c r="AK100">
        <v>2.9202827595503851</v>
      </c>
      <c r="AL100">
        <v>0.66626925272252313</v>
      </c>
      <c r="AM100">
        <v>3.1179683633073338E-4</v>
      </c>
      <c r="AN100">
        <v>9.1350139563111839E-3</v>
      </c>
    </row>
    <row r="101" spans="1:40" x14ac:dyDescent="0.45">
      <c r="A101" s="1" t="s">
        <v>153</v>
      </c>
      <c r="B101">
        <v>3.3156247377156341E-2</v>
      </c>
      <c r="C101">
        <v>3.1881802923137519E-3</v>
      </c>
      <c r="D101">
        <v>1.5750066057253491E-3</v>
      </c>
      <c r="E101">
        <v>9.3933834789942309E-4</v>
      </c>
      <c r="F101">
        <v>2.852408433800329E-2</v>
      </c>
      <c r="G101">
        <v>6.6821543602015726E-3</v>
      </c>
      <c r="H101">
        <v>3.0252591895586989E-2</v>
      </c>
      <c r="I101">
        <v>1.9515847139868248E-2</v>
      </c>
      <c r="J101">
        <v>2.98444245098404E-3</v>
      </c>
      <c r="K101">
        <v>5.7260795071195098E-3</v>
      </c>
      <c r="L101">
        <v>2.2198623545129609E-2</v>
      </c>
      <c r="M101">
        <v>1.911779092909514E-2</v>
      </c>
      <c r="N101">
        <v>6.4653580287391283E-3</v>
      </c>
      <c r="O101">
        <v>1.700587541211304E-3</v>
      </c>
      <c r="P101">
        <v>3.9512848362044124E-3</v>
      </c>
      <c r="Q101">
        <v>1.66759289233673E-3</v>
      </c>
      <c r="R101">
        <v>1.6569194441773481E-3</v>
      </c>
      <c r="S101">
        <v>9.755360675443742E-3</v>
      </c>
      <c r="T101">
        <v>6.7772099747019227E-3</v>
      </c>
      <c r="U101">
        <v>2.1151622074929911E-2</v>
      </c>
      <c r="V101">
        <v>6.2292372138981672E-2</v>
      </c>
      <c r="W101">
        <v>7.1765038666278674E-2</v>
      </c>
      <c r="X101">
        <v>1.5903571107214931E-3</v>
      </c>
      <c r="Y101">
        <v>9.0808009742207379E-4</v>
      </c>
      <c r="Z101">
        <v>2.0777322337872311E-2</v>
      </c>
      <c r="AA101">
        <v>3.6393997349647982E-2</v>
      </c>
      <c r="AB101">
        <v>9.1515411029632586E-3</v>
      </c>
      <c r="AC101">
        <v>2.408345593855105E-2</v>
      </c>
      <c r="AD101">
        <v>7.8835990232919384</v>
      </c>
      <c r="AE101">
        <v>1.2765219614902351E-2</v>
      </c>
      <c r="AF101">
        <v>2.2147273987174192E-2</v>
      </c>
      <c r="AG101">
        <v>0.13797825810010039</v>
      </c>
      <c r="AH101">
        <v>0.15316427588077211</v>
      </c>
      <c r="AI101">
        <v>1.118968467566275</v>
      </c>
      <c r="AJ101">
        <v>0.19299400467144789</v>
      </c>
      <c r="AK101">
        <v>1.3942837885713131</v>
      </c>
      <c r="AL101">
        <v>0.37859639588684629</v>
      </c>
      <c r="AM101">
        <v>2.4563942843595628E-4</v>
      </c>
      <c r="AN101">
        <v>5.0986311057562286E-3</v>
      </c>
    </row>
    <row r="102" spans="1:40" x14ac:dyDescent="0.45">
      <c r="A102" s="1" t="s">
        <v>154</v>
      </c>
      <c r="B102">
        <v>6.8319942602559094E-2</v>
      </c>
      <c r="C102">
        <v>6.6173879180027734E-3</v>
      </c>
      <c r="D102">
        <v>3.3146918138382388E-3</v>
      </c>
      <c r="E102">
        <v>1.918457570618816E-3</v>
      </c>
      <c r="F102">
        <v>5.9879235182211131E-2</v>
      </c>
      <c r="G102">
        <v>1.406410894602325E-2</v>
      </c>
      <c r="H102">
        <v>5.9108393658540863E-2</v>
      </c>
      <c r="I102">
        <v>3.8072442136080888E-2</v>
      </c>
      <c r="J102">
        <v>6.0366800477782943E-3</v>
      </c>
      <c r="K102">
        <v>1.1181313529660151E-2</v>
      </c>
      <c r="L102">
        <v>4.4900376769469688E-2</v>
      </c>
      <c r="M102">
        <v>4.0069121037697247E-2</v>
      </c>
      <c r="N102">
        <v>1.3598014920964289E-2</v>
      </c>
      <c r="O102">
        <v>3.5452015603412239E-3</v>
      </c>
      <c r="P102">
        <v>8.2226324036601805E-3</v>
      </c>
      <c r="Q102">
        <v>3.467705637118661E-3</v>
      </c>
      <c r="R102">
        <v>3.4175115347225651E-3</v>
      </c>
      <c r="S102">
        <v>2.0374750995106911E-2</v>
      </c>
      <c r="T102">
        <v>1.344834713729111E-2</v>
      </c>
      <c r="U102">
        <v>4.3858241291101538E-2</v>
      </c>
      <c r="V102">
        <v>0.12194428004072699</v>
      </c>
      <c r="W102">
        <v>0.14346564910283169</v>
      </c>
      <c r="X102">
        <v>3.2100830205549239E-3</v>
      </c>
      <c r="Y102">
        <v>1.8985324486243201E-3</v>
      </c>
      <c r="Z102">
        <v>4.1476936287141032E-2</v>
      </c>
      <c r="AA102">
        <v>7.3311248657310438E-2</v>
      </c>
      <c r="AB102">
        <v>1.9141739278012451E-2</v>
      </c>
      <c r="AC102">
        <v>4.9570244195188247E-2</v>
      </c>
      <c r="AD102">
        <v>14.64578984227146</v>
      </c>
      <c r="AE102">
        <v>2.482993626347162E-2</v>
      </c>
      <c r="AF102">
        <v>4.265375449284086E-2</v>
      </c>
      <c r="AG102">
        <v>0.27326075100043262</v>
      </c>
      <c r="AH102">
        <v>0.29844264116799452</v>
      </c>
      <c r="AI102">
        <v>2.086574664416609</v>
      </c>
      <c r="AJ102">
        <v>0.3880473457559489</v>
      </c>
      <c r="AK102">
        <v>2.5975768294632289</v>
      </c>
      <c r="AL102">
        <v>0.73516039423010549</v>
      </c>
      <c r="AM102">
        <v>5.0535247703885604E-4</v>
      </c>
      <c r="AN102">
        <v>9.8623498576426785E-3</v>
      </c>
    </row>
    <row r="103" spans="1:40" x14ac:dyDescent="0.45">
      <c r="A103" s="1" t="s">
        <v>155</v>
      </c>
      <c r="B103">
        <v>6.741918637123144E-2</v>
      </c>
      <c r="C103">
        <v>5.0152599746036324E-3</v>
      </c>
      <c r="D103">
        <v>1.0831976037347789E-3</v>
      </c>
      <c r="E103">
        <v>2.4325853618621909E-3</v>
      </c>
      <c r="F103">
        <v>2.424421247686739E-2</v>
      </c>
      <c r="G103">
        <v>4.5610007926820987E-3</v>
      </c>
      <c r="H103">
        <v>0.16022143723888471</v>
      </c>
      <c r="I103">
        <v>0.1051373480097206</v>
      </c>
      <c r="J103">
        <v>9.5202585791935804E-3</v>
      </c>
      <c r="K103">
        <v>3.0523745086840859E-2</v>
      </c>
      <c r="L103">
        <v>7.0847573879668668E-2</v>
      </c>
      <c r="M103">
        <v>1.82040583493739E-2</v>
      </c>
      <c r="N103">
        <v>4.7125573442842158E-3</v>
      </c>
      <c r="O103">
        <v>2.2024351899716231E-3</v>
      </c>
      <c r="P103">
        <v>5.5630958979484019E-3</v>
      </c>
      <c r="Q103">
        <v>2.4260724139130679E-3</v>
      </c>
      <c r="R103">
        <v>3.2665885112248992E-3</v>
      </c>
      <c r="S103">
        <v>1.1477671766085421E-2</v>
      </c>
      <c r="T103">
        <v>2.9569075594816769E-2</v>
      </c>
      <c r="U103">
        <v>3.4620621147228491E-2</v>
      </c>
      <c r="V103">
        <v>0.32270380483516242</v>
      </c>
      <c r="W103">
        <v>0.28074032292647461</v>
      </c>
      <c r="X103">
        <v>5.2798001600000578E-3</v>
      </c>
      <c r="Y103">
        <v>1.0089705141230121E-3</v>
      </c>
      <c r="Z103">
        <v>8.3085138858417854E-2</v>
      </c>
      <c r="AA103">
        <v>0.12537406292519479</v>
      </c>
      <c r="AB103">
        <v>9.907884628862558E-3</v>
      </c>
      <c r="AC103">
        <v>5.0646310433176613E-2</v>
      </c>
      <c r="AD103">
        <v>64.909784030341896</v>
      </c>
      <c r="AE103">
        <v>7.1003591176734909E-2</v>
      </c>
      <c r="AF103">
        <v>0.13619660024386501</v>
      </c>
      <c r="AG103">
        <v>0.61839555728755413</v>
      </c>
      <c r="AH103">
        <v>0.83606942980255128</v>
      </c>
      <c r="AI103">
        <v>8.9743837021059356</v>
      </c>
      <c r="AJ103">
        <v>0.68672071823193592</v>
      </c>
      <c r="AK103">
        <v>11.25544748254611</v>
      </c>
      <c r="AL103">
        <v>2.144273896334961</v>
      </c>
      <c r="AM103">
        <v>5.2389552076681988E-4</v>
      </c>
      <c r="AN103">
        <v>3.0045214834628919E-2</v>
      </c>
    </row>
    <row r="104" spans="1:40" x14ac:dyDescent="0.45">
      <c r="A104" s="1" t="s">
        <v>156</v>
      </c>
      <c r="B104">
        <v>0.1021407865351245</v>
      </c>
      <c r="C104">
        <v>8.376122081929515E-3</v>
      </c>
      <c r="D104">
        <v>3.5789243606549402E-3</v>
      </c>
      <c r="E104">
        <v>4.2504895223729501E-3</v>
      </c>
      <c r="F104">
        <v>4.0727006829121587E-2</v>
      </c>
      <c r="G104">
        <v>5.3590925612120397E-3</v>
      </c>
      <c r="H104">
        <v>9.8066060420109652E-2</v>
      </c>
      <c r="I104">
        <v>6.1188752292138188E-2</v>
      </c>
      <c r="J104">
        <v>8.037885895990849E-3</v>
      </c>
      <c r="K104">
        <v>2.1784766857212319E-2</v>
      </c>
      <c r="L104">
        <v>6.9733512878604201E-2</v>
      </c>
      <c r="M104">
        <v>4.12413716424413E-2</v>
      </c>
      <c r="N104">
        <v>1.109255130208398E-2</v>
      </c>
      <c r="O104">
        <v>5.8182338357185663E-3</v>
      </c>
      <c r="P104">
        <v>1.3492320320247509E-2</v>
      </c>
      <c r="Q104">
        <v>6.5953258037825379E-3</v>
      </c>
      <c r="R104">
        <v>5.0066263964693046E-3</v>
      </c>
      <c r="S104">
        <v>2.2585291011762019E-2</v>
      </c>
      <c r="T104">
        <v>5.7499382390707537E-2</v>
      </c>
      <c r="U104">
        <v>5.7520733042791948E-2</v>
      </c>
      <c r="V104">
        <v>3.308561235915775</v>
      </c>
      <c r="W104">
        <v>1.0337886618480081</v>
      </c>
      <c r="X104">
        <v>8.4728789083312241E-3</v>
      </c>
      <c r="Y104">
        <v>2.2087275424630699E-3</v>
      </c>
      <c r="Z104">
        <v>0.13547000380365309</v>
      </c>
      <c r="AA104">
        <v>0.1286946638544452</v>
      </c>
      <c r="AB104">
        <v>2.8895273362537711E-2</v>
      </c>
      <c r="AC104">
        <v>6.9571260324900408E-2</v>
      </c>
      <c r="AD104">
        <v>1.6699099195061859</v>
      </c>
      <c r="AE104">
        <v>4.1507817434092258E-2</v>
      </c>
      <c r="AF104">
        <v>0.1091027649026229</v>
      </c>
      <c r="AG104">
        <v>0.48498592110463479</v>
      </c>
      <c r="AH104">
        <v>3.7960784847066078</v>
      </c>
      <c r="AI104">
        <v>26.305521521951491</v>
      </c>
      <c r="AJ104">
        <v>0.88887578228305442</v>
      </c>
      <c r="AK104">
        <v>0.70556837657131544</v>
      </c>
      <c r="AL104">
        <v>0.97473104471497518</v>
      </c>
      <c r="AM104">
        <v>1.0458560844355861E-3</v>
      </c>
      <c r="AN104">
        <v>1.9177869127040559E-2</v>
      </c>
    </row>
    <row r="105" spans="1:40" x14ac:dyDescent="0.45">
      <c r="A105" s="1" t="s">
        <v>157</v>
      </c>
      <c r="B105">
        <v>0.16121944003248401</v>
      </c>
      <c r="C105">
        <v>1.366541968192221E-2</v>
      </c>
      <c r="D105">
        <v>4.1223808571294309E-3</v>
      </c>
      <c r="E105">
        <v>2.4660389536787361E-3</v>
      </c>
      <c r="F105">
        <v>1.4459442868446191</v>
      </c>
      <c r="G105">
        <v>9.3093974516739897E-2</v>
      </c>
      <c r="H105">
        <v>9.1112309391564575E-2</v>
      </c>
      <c r="I105">
        <v>5.4913484817024273E-2</v>
      </c>
      <c r="J105">
        <v>1.2924482533239769E-2</v>
      </c>
      <c r="K105">
        <v>2.4360050869720169E-2</v>
      </c>
      <c r="L105">
        <v>0.1412882657668009</v>
      </c>
      <c r="M105">
        <v>0.17098625435229811</v>
      </c>
      <c r="N105">
        <v>3.9466317420796933E-2</v>
      </c>
      <c r="O105">
        <v>0.12410124831440519</v>
      </c>
      <c r="P105">
        <v>2.907032220027491E-2</v>
      </c>
      <c r="Q105">
        <v>9.8583417740183543E-3</v>
      </c>
      <c r="R105">
        <v>1.992119994163399E-2</v>
      </c>
      <c r="S105">
        <v>5.4454579376843233E-2</v>
      </c>
      <c r="T105">
        <v>4.3963330237183733E-2</v>
      </c>
      <c r="U105">
        <v>8.9834054817944015E-2</v>
      </c>
      <c r="V105">
        <v>0.1378368515983259</v>
      </c>
      <c r="W105">
        <v>0.55462885120352878</v>
      </c>
      <c r="X105">
        <v>6.631797291330092E-3</v>
      </c>
      <c r="Y105">
        <v>4.7679850269673439E-3</v>
      </c>
      <c r="Z105">
        <v>9.9172188294750815E-2</v>
      </c>
      <c r="AA105">
        <v>0.24578167551938609</v>
      </c>
      <c r="AB105">
        <v>4.0748248964178273E-2</v>
      </c>
      <c r="AC105">
        <v>9.0860442487443113E-2</v>
      </c>
      <c r="AD105">
        <v>0.1231770568172115</v>
      </c>
      <c r="AE105">
        <v>2.483437511562531E-2</v>
      </c>
      <c r="AF105">
        <v>5.662988206699654E-2</v>
      </c>
      <c r="AG105">
        <v>0.39868844284278682</v>
      </c>
      <c r="AH105">
        <v>5.9512787491211476</v>
      </c>
      <c r="AI105">
        <v>0.19105564564742891</v>
      </c>
      <c r="AJ105">
        <v>0.77566497436272752</v>
      </c>
      <c r="AK105">
        <v>0.41316119273842411</v>
      </c>
      <c r="AL105">
        <v>0.77197860033237309</v>
      </c>
      <c r="AM105">
        <v>1.313795266232E-3</v>
      </c>
      <c r="AN105">
        <v>9.8789674603166431E-3</v>
      </c>
    </row>
    <row r="106" spans="1:40" x14ac:dyDescent="0.45">
      <c r="A106" s="1" t="s">
        <v>158</v>
      </c>
      <c r="B106">
        <v>0.25098607794951461</v>
      </c>
      <c r="C106">
        <v>1.9094055790505941E-2</v>
      </c>
      <c r="D106">
        <v>4.6088933680311023E-3</v>
      </c>
      <c r="E106">
        <v>4.5770080630288361E-3</v>
      </c>
      <c r="F106">
        <v>11.56710231776202</v>
      </c>
      <c r="G106">
        <v>0.48888178970997098</v>
      </c>
      <c r="H106">
        <v>0.45651824446684169</v>
      </c>
      <c r="I106">
        <v>0.26891631713695252</v>
      </c>
      <c r="J106">
        <v>3.2652658442767123E-2</v>
      </c>
      <c r="K106">
        <v>8.2001807563863785E-2</v>
      </c>
      <c r="L106">
        <v>0.30741457355993901</v>
      </c>
      <c r="M106">
        <v>0.4898413142426975</v>
      </c>
      <c r="N106">
        <v>4.320547507675318E-2</v>
      </c>
      <c r="O106">
        <v>1.026258051972164</v>
      </c>
      <c r="P106">
        <v>3.7930675754418289E-2</v>
      </c>
      <c r="Q106">
        <v>1.2940210854264901E-2</v>
      </c>
      <c r="R106">
        <v>0.1181304754127744</v>
      </c>
      <c r="S106">
        <v>8.5700490680305622E-2</v>
      </c>
      <c r="T106">
        <v>0.2375910835468226</v>
      </c>
      <c r="U106">
        <v>0.18697509154682759</v>
      </c>
      <c r="V106">
        <v>0.34990868164176048</v>
      </c>
      <c r="W106">
        <v>1.3805946158554969</v>
      </c>
      <c r="X106">
        <v>2.237603330394012E-2</v>
      </c>
      <c r="Y106">
        <v>6.455693219394612E-3</v>
      </c>
      <c r="Z106">
        <v>0.35578145068551381</v>
      </c>
      <c r="AA106">
        <v>1.2364251616043089</v>
      </c>
      <c r="AB106">
        <v>5.4611336127805422E-2</v>
      </c>
      <c r="AC106">
        <v>0.20470458527725041</v>
      </c>
      <c r="AD106">
        <v>0.58554033938861638</v>
      </c>
      <c r="AE106">
        <v>8.0893678344840583E-2</v>
      </c>
      <c r="AF106">
        <v>0.32961916092926408</v>
      </c>
      <c r="AG106">
        <v>1.4178671409680781</v>
      </c>
      <c r="AH106">
        <v>51.623411724942393</v>
      </c>
      <c r="AI106">
        <v>0.61760651322543869</v>
      </c>
      <c r="AJ106">
        <v>4.06412891894447</v>
      </c>
      <c r="AK106">
        <v>2.093418989569646</v>
      </c>
      <c r="AL106">
        <v>2.3477414034758808</v>
      </c>
      <c r="AM106">
        <v>2.350900811160744E-3</v>
      </c>
      <c r="AN106">
        <v>3.1338144744867943E-2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3980.3761039468991</v>
      </c>
      <c r="C2">
        <v>103.1713143270956</v>
      </c>
      <c r="D2">
        <v>5.9681792433152099</v>
      </c>
      <c r="E2">
        <v>46.535430598855029</v>
      </c>
      <c r="F2">
        <v>98.190176621242472</v>
      </c>
      <c r="G2">
        <v>5.6002694825382573</v>
      </c>
      <c r="H2">
        <v>380.35267148637189</v>
      </c>
      <c r="I2">
        <v>315.8764853731376</v>
      </c>
      <c r="J2">
        <v>81.530991580974998</v>
      </c>
      <c r="K2">
        <v>1244.619718566375</v>
      </c>
      <c r="L2">
        <v>10984.436952735059</v>
      </c>
      <c r="M2">
        <v>91.538775413177888</v>
      </c>
      <c r="N2">
        <v>17.34194032301296</v>
      </c>
      <c r="O2">
        <v>13.628600751544511</v>
      </c>
      <c r="P2">
        <v>136.35950576085031</v>
      </c>
      <c r="Q2">
        <v>24.02112126405952</v>
      </c>
      <c r="R2">
        <v>65.375928461039948</v>
      </c>
      <c r="S2">
        <v>59.425327339460807</v>
      </c>
      <c r="T2">
        <v>247.15561357258991</v>
      </c>
      <c r="U2">
        <v>253.53986262334931</v>
      </c>
      <c r="V2">
        <v>1292.928001631295</v>
      </c>
      <c r="W2">
        <v>13605.66234946457</v>
      </c>
      <c r="X2">
        <v>18.757578628251238</v>
      </c>
      <c r="Y2">
        <v>1.4867464692024139</v>
      </c>
      <c r="Z2">
        <v>323.99066859902229</v>
      </c>
      <c r="AA2">
        <v>82.387541915354291</v>
      </c>
      <c r="AB2">
        <v>0.39635942325743773</v>
      </c>
      <c r="AC2">
        <v>526.74425540429706</v>
      </c>
      <c r="AD2">
        <v>534.36510070162763</v>
      </c>
      <c r="AE2">
        <v>102.50242313337669</v>
      </c>
      <c r="AF2">
        <v>291.74583253169629</v>
      </c>
      <c r="AG2">
        <v>1851.9479076349869</v>
      </c>
      <c r="AH2">
        <v>1175.5702971557389</v>
      </c>
      <c r="AI2">
        <v>471.87064662128142</v>
      </c>
      <c r="AJ2">
        <v>2762.7384229738618</v>
      </c>
      <c r="AK2">
        <v>2971.1890043539652</v>
      </c>
      <c r="AL2">
        <v>4901.0780188929748</v>
      </c>
      <c r="AM2">
        <v>0.2173772168184189</v>
      </c>
      <c r="AN2">
        <v>183.0447122984157</v>
      </c>
    </row>
    <row r="3" spans="1:40" x14ac:dyDescent="0.45">
      <c r="A3" s="1" t="s">
        <v>40</v>
      </c>
      <c r="B3">
        <v>233.25836824058959</v>
      </c>
      <c r="C3">
        <v>6.7498905418367503</v>
      </c>
      <c r="D3">
        <v>1.581702288128185</v>
      </c>
      <c r="E3">
        <v>3.3316476183643191</v>
      </c>
      <c r="F3">
        <v>10.19872661648721</v>
      </c>
      <c r="G3">
        <v>6.8069039187920488</v>
      </c>
      <c r="H3">
        <v>2.6119344145337422</v>
      </c>
      <c r="I3">
        <v>2.14191877324031</v>
      </c>
      <c r="J3">
        <v>2.8819709913696601</v>
      </c>
      <c r="K3">
        <v>0.66499823706088124</v>
      </c>
      <c r="L3">
        <v>6.0562865213163377</v>
      </c>
      <c r="M3">
        <v>8.6740796962868529</v>
      </c>
      <c r="N3">
        <v>3.871485693147688</v>
      </c>
      <c r="O3">
        <v>1.2848626068917479</v>
      </c>
      <c r="P3">
        <v>5.184441182831681</v>
      </c>
      <c r="Q3">
        <v>0.79121339610446417</v>
      </c>
      <c r="R3">
        <v>1.527358921418382</v>
      </c>
      <c r="S3">
        <v>18.412832057585341</v>
      </c>
      <c r="T3">
        <v>3.5841099265591838</v>
      </c>
      <c r="U3">
        <v>8.713568237517693</v>
      </c>
      <c r="V3">
        <v>12.18087956093947</v>
      </c>
      <c r="W3">
        <v>36.470006533944769</v>
      </c>
      <c r="X3">
        <v>0.16771388186561831</v>
      </c>
      <c r="Y3">
        <v>0.2372588510993183</v>
      </c>
      <c r="Z3">
        <v>2.6008604607107739</v>
      </c>
      <c r="AA3">
        <v>5.3660421336822326</v>
      </c>
      <c r="AB3">
        <v>1.8314020931050039E-2</v>
      </c>
      <c r="AC3">
        <v>39.212767515231377</v>
      </c>
      <c r="AD3">
        <v>3.2618845473588229</v>
      </c>
      <c r="AE3">
        <v>2.674799580112178</v>
      </c>
      <c r="AF3">
        <v>1.420616170479899</v>
      </c>
      <c r="AG3">
        <v>38.50115258791142</v>
      </c>
      <c r="AH3">
        <v>20.229824725566129</v>
      </c>
      <c r="AI3">
        <v>3.4541122619483682</v>
      </c>
      <c r="AJ3">
        <v>28.768147174672119</v>
      </c>
      <c r="AK3">
        <v>10.583428461141651</v>
      </c>
      <c r="AL3">
        <v>44.96344369811775</v>
      </c>
      <c r="AM3">
        <v>2.9830306983968601E-3</v>
      </c>
      <c r="AN3">
        <v>1.5328424945582699</v>
      </c>
    </row>
    <row r="4" spans="1:40" x14ac:dyDescent="0.45">
      <c r="A4" s="1" t="s">
        <v>41</v>
      </c>
      <c r="B4">
        <v>154.0146745036206</v>
      </c>
      <c r="C4">
        <v>10.048113844231789</v>
      </c>
      <c r="D4">
        <v>2.3971510672046592</v>
      </c>
      <c r="E4">
        <v>2.743297077188819</v>
      </c>
      <c r="F4">
        <v>26.185540674467131</v>
      </c>
      <c r="G4">
        <v>5.0620316835674988</v>
      </c>
      <c r="H4">
        <v>24.142727777683621</v>
      </c>
      <c r="I4">
        <v>19.673319818719001</v>
      </c>
      <c r="J4">
        <v>11.918744372737009</v>
      </c>
      <c r="K4">
        <v>18.47057618998706</v>
      </c>
      <c r="L4">
        <v>768.54236358842252</v>
      </c>
      <c r="M4">
        <v>40.842741076193043</v>
      </c>
      <c r="N4">
        <v>8.237726309806785</v>
      </c>
      <c r="O4">
        <v>6.7784400442380148</v>
      </c>
      <c r="P4">
        <v>16.782708470350521</v>
      </c>
      <c r="Q4">
        <v>4.7446739168943894</v>
      </c>
      <c r="R4">
        <v>6.5036984539768312</v>
      </c>
      <c r="S4">
        <v>56.578139138357521</v>
      </c>
      <c r="T4">
        <v>19.142511670525849</v>
      </c>
      <c r="U4">
        <v>61.128560939838763</v>
      </c>
      <c r="V4">
        <v>428.16759027830079</v>
      </c>
      <c r="W4">
        <v>549.80288695788522</v>
      </c>
      <c r="X4">
        <v>2.9069880674028901</v>
      </c>
      <c r="Y4">
        <v>1.030164553771874</v>
      </c>
      <c r="Z4">
        <v>45.457102482424723</v>
      </c>
      <c r="AA4">
        <v>27.11866188824229</v>
      </c>
      <c r="AB4">
        <v>9.3364372251217048E-2</v>
      </c>
      <c r="AC4">
        <v>43.754508097374398</v>
      </c>
      <c r="AD4">
        <v>42.036368427682604</v>
      </c>
      <c r="AE4">
        <v>13.88202227436703</v>
      </c>
      <c r="AF4">
        <v>15.92684428498621</v>
      </c>
      <c r="AG4">
        <v>185.44240100686</v>
      </c>
      <c r="AH4">
        <v>139.97356560680589</v>
      </c>
      <c r="AI4">
        <v>30.857677903628101</v>
      </c>
      <c r="AJ4">
        <v>197.64110674415551</v>
      </c>
      <c r="AK4">
        <v>97.904264679135082</v>
      </c>
      <c r="AL4">
        <v>402.96653592109709</v>
      </c>
      <c r="AM4">
        <v>2.2627709020095751E-2</v>
      </c>
      <c r="AN4">
        <v>10.889116210963071</v>
      </c>
    </row>
    <row r="5" spans="1:40" x14ac:dyDescent="0.45">
      <c r="A5" s="1" t="s">
        <v>42</v>
      </c>
      <c r="B5">
        <v>226.41413546106179</v>
      </c>
      <c r="C5">
        <v>11.634466643703631</v>
      </c>
      <c r="D5">
        <v>1.022355999605391</v>
      </c>
      <c r="E5">
        <v>2.32220337349065</v>
      </c>
      <c r="F5">
        <v>147.2388084225953</v>
      </c>
      <c r="G5">
        <v>80.367251043651919</v>
      </c>
      <c r="H5">
        <v>11.759471756540499</v>
      </c>
      <c r="I5">
        <v>8.9797957378281037</v>
      </c>
      <c r="J5">
        <v>9.760538112438633</v>
      </c>
      <c r="K5">
        <v>2.684420156379725</v>
      </c>
      <c r="L5">
        <v>26.31391762141029</v>
      </c>
      <c r="M5">
        <v>133.7757876126187</v>
      </c>
      <c r="N5">
        <v>69.390780231696283</v>
      </c>
      <c r="O5">
        <v>10.74508310702673</v>
      </c>
      <c r="P5">
        <v>44.526130267545597</v>
      </c>
      <c r="Q5">
        <v>7.3268896052803569</v>
      </c>
      <c r="R5">
        <v>6.1194189382660964</v>
      </c>
      <c r="S5">
        <v>67.440135312079761</v>
      </c>
      <c r="T5">
        <v>13.003088437777389</v>
      </c>
      <c r="U5">
        <v>76.217733219747842</v>
      </c>
      <c r="V5">
        <v>85.429676938498574</v>
      </c>
      <c r="W5">
        <v>200.12838311367841</v>
      </c>
      <c r="X5">
        <v>1.3417648634187</v>
      </c>
      <c r="Y5">
        <v>1.154102499766352</v>
      </c>
      <c r="Z5">
        <v>17.807170915448442</v>
      </c>
      <c r="AA5">
        <v>26.993963231136291</v>
      </c>
      <c r="AB5">
        <v>0.1508204587589437</v>
      </c>
      <c r="AC5">
        <v>89.143036561273803</v>
      </c>
      <c r="AD5">
        <v>14.673155414348161</v>
      </c>
      <c r="AE5">
        <v>10.28376285640457</v>
      </c>
      <c r="AF5">
        <v>6.267741606012752</v>
      </c>
      <c r="AG5">
        <v>207.55666482953629</v>
      </c>
      <c r="AH5">
        <v>109.7194000676479</v>
      </c>
      <c r="AI5">
        <v>12.807903635303269</v>
      </c>
      <c r="AJ5">
        <v>128.68663318166259</v>
      </c>
      <c r="AK5">
        <v>53.069816198392161</v>
      </c>
      <c r="AL5">
        <v>267.25646249532281</v>
      </c>
      <c r="AM5">
        <v>8.8540656283180932E-3</v>
      </c>
      <c r="AN5">
        <v>4.2438131116368147</v>
      </c>
    </row>
    <row r="6" spans="1:40" x14ac:dyDescent="0.45">
      <c r="A6" s="1" t="s">
        <v>43</v>
      </c>
      <c r="B6">
        <v>254.92424416155069</v>
      </c>
      <c r="C6">
        <v>19.09866780745206</v>
      </c>
      <c r="D6">
        <v>3.8274999205040858</v>
      </c>
      <c r="E6">
        <v>3.1084676472149648</v>
      </c>
      <c r="F6">
        <v>719.88986194363281</v>
      </c>
      <c r="G6">
        <v>254.53982464990099</v>
      </c>
      <c r="H6">
        <v>50.922806965328959</v>
      </c>
      <c r="I6">
        <v>39.735639012072873</v>
      </c>
      <c r="J6">
        <v>48.37599298716421</v>
      </c>
      <c r="K6">
        <v>11.284087073058201</v>
      </c>
      <c r="L6">
        <v>119.0574097968249</v>
      </c>
      <c r="M6">
        <v>563.53678546990079</v>
      </c>
      <c r="N6">
        <v>170.91600251448321</v>
      </c>
      <c r="O6">
        <v>71.619028121716156</v>
      </c>
      <c r="P6">
        <v>161.93826217133139</v>
      </c>
      <c r="Q6">
        <v>43.856850303271223</v>
      </c>
      <c r="R6">
        <v>25.913169479905878</v>
      </c>
      <c r="S6">
        <v>318.08801908959259</v>
      </c>
      <c r="T6">
        <v>51.937562364447061</v>
      </c>
      <c r="U6">
        <v>168.4040113969983</v>
      </c>
      <c r="V6">
        <v>171.380685237439</v>
      </c>
      <c r="W6">
        <v>699.92245349480766</v>
      </c>
      <c r="X6">
        <v>4.7073481458256392</v>
      </c>
      <c r="Y6">
        <v>26.50195565844972</v>
      </c>
      <c r="Z6">
        <v>73.259101783407374</v>
      </c>
      <c r="AA6">
        <v>530.1366602481379</v>
      </c>
      <c r="AB6">
        <v>0.43874696004830988</v>
      </c>
      <c r="AC6">
        <v>326.52052993919727</v>
      </c>
      <c r="AD6">
        <v>52.849678532126639</v>
      </c>
      <c r="AE6">
        <v>49.711978700871917</v>
      </c>
      <c r="AF6">
        <v>27.81962857660811</v>
      </c>
      <c r="AG6">
        <v>282.26507946272108</v>
      </c>
      <c r="AH6">
        <v>444.8391271476757</v>
      </c>
      <c r="AI6">
        <v>51.974874357405277</v>
      </c>
      <c r="AJ6">
        <v>492.20540355654958</v>
      </c>
      <c r="AK6">
        <v>211.63215769607839</v>
      </c>
      <c r="AL6">
        <v>1777.7750793760169</v>
      </c>
      <c r="AM6">
        <v>3.4928903704981341E-2</v>
      </c>
      <c r="AN6">
        <v>16.69819634697749</v>
      </c>
    </row>
    <row r="7" spans="1:40" x14ac:dyDescent="0.45">
      <c r="A7" s="1" t="s">
        <v>44</v>
      </c>
      <c r="B7">
        <v>191.28868779296789</v>
      </c>
      <c r="C7">
        <v>13.75227863702179</v>
      </c>
      <c r="D7">
        <v>21.031852691035692</v>
      </c>
      <c r="E7">
        <v>0.57186771649404256</v>
      </c>
      <c r="F7">
        <v>10.43788489731787</v>
      </c>
      <c r="G7">
        <v>2.6738177480392178</v>
      </c>
      <c r="H7">
        <v>3.0314686104604052</v>
      </c>
      <c r="I7">
        <v>2.4780278463492591</v>
      </c>
      <c r="J7">
        <v>3.5354710457491318</v>
      </c>
      <c r="K7">
        <v>0.88441934980816583</v>
      </c>
      <c r="L7">
        <v>9.3146929691249074</v>
      </c>
      <c r="M7">
        <v>10.445085534552771</v>
      </c>
      <c r="N7">
        <v>6.687200412177468</v>
      </c>
      <c r="O7">
        <v>1.606073756944596</v>
      </c>
      <c r="P7">
        <v>7.8861680421602287</v>
      </c>
      <c r="Q7">
        <v>1.0488070220031489</v>
      </c>
      <c r="R7">
        <v>1.8935119659406501</v>
      </c>
      <c r="S7">
        <v>18.698179371463478</v>
      </c>
      <c r="T7">
        <v>4.4034618986372349</v>
      </c>
      <c r="U7">
        <v>24.685288124664591</v>
      </c>
      <c r="V7">
        <v>12.46155594570468</v>
      </c>
      <c r="W7">
        <v>22.12352045397024</v>
      </c>
      <c r="X7">
        <v>0.26524679215362451</v>
      </c>
      <c r="Y7">
        <v>0.25721898973895552</v>
      </c>
      <c r="Z7">
        <v>4.2021858282591804</v>
      </c>
      <c r="AA7">
        <v>5.9299810963365882</v>
      </c>
      <c r="AB7">
        <v>2.494710603223561E-2</v>
      </c>
      <c r="AC7">
        <v>36.779083801575347</v>
      </c>
      <c r="AD7">
        <v>5.6598962139928721</v>
      </c>
      <c r="AE7">
        <v>3.6022546637701551</v>
      </c>
      <c r="AF7">
        <v>2.2148634668091129</v>
      </c>
      <c r="AG7">
        <v>168.65923219232641</v>
      </c>
      <c r="AH7">
        <v>25.33620259602219</v>
      </c>
      <c r="AI7">
        <v>5.1926071327693704</v>
      </c>
      <c r="AJ7">
        <v>36.069121352970342</v>
      </c>
      <c r="AK7">
        <v>13.9245530123381</v>
      </c>
      <c r="AL7">
        <v>57.152239158281738</v>
      </c>
      <c r="AM7">
        <v>2.6573846378105319E-3</v>
      </c>
      <c r="AN7">
        <v>1.3677186617707231</v>
      </c>
    </row>
    <row r="8" spans="1:40" x14ac:dyDescent="0.45">
      <c r="A8" s="1" t="s">
        <v>45</v>
      </c>
      <c r="B8">
        <v>206.19289398521431</v>
      </c>
      <c r="C8">
        <v>14.65941396926978</v>
      </c>
      <c r="D8">
        <v>6.1168035728914774</v>
      </c>
      <c r="E8">
        <v>2.7620537587275038</v>
      </c>
      <c r="F8">
        <v>49.487308542296262</v>
      </c>
      <c r="G8">
        <v>9.9110397230100027</v>
      </c>
      <c r="H8">
        <v>47.45447502607999</v>
      </c>
      <c r="I8">
        <v>40.000693263919437</v>
      </c>
      <c r="J8">
        <v>21.992608748660309</v>
      </c>
      <c r="K8">
        <v>19.377887468610691</v>
      </c>
      <c r="L8">
        <v>683.94075026315693</v>
      </c>
      <c r="M8">
        <v>110.2266010907133</v>
      </c>
      <c r="N8">
        <v>18.21247540951417</v>
      </c>
      <c r="O8">
        <v>15.69205162733847</v>
      </c>
      <c r="P8">
        <v>35.281112984341938</v>
      </c>
      <c r="Q8">
        <v>8.2149783429761385</v>
      </c>
      <c r="R8">
        <v>12.21428658400716</v>
      </c>
      <c r="S8">
        <v>141.99760817785329</v>
      </c>
      <c r="T8">
        <v>34.498518370568419</v>
      </c>
      <c r="U8">
        <v>71.488344700376786</v>
      </c>
      <c r="V8">
        <v>130.45568717397279</v>
      </c>
      <c r="W8">
        <v>1134.662439982729</v>
      </c>
      <c r="X8">
        <v>3.5825843810942342</v>
      </c>
      <c r="Y8">
        <v>2.9349003178216249</v>
      </c>
      <c r="Z8">
        <v>54.384536587120728</v>
      </c>
      <c r="AA8">
        <v>66.99262625756711</v>
      </c>
      <c r="AB8">
        <v>0.1825595538714726</v>
      </c>
      <c r="AC8">
        <v>101.65076131997991</v>
      </c>
      <c r="AD8">
        <v>50.995903058387533</v>
      </c>
      <c r="AE8">
        <v>23.35703893826528</v>
      </c>
      <c r="AF8">
        <v>18.984373481348261</v>
      </c>
      <c r="AG8">
        <v>225.78143224502821</v>
      </c>
      <c r="AH8">
        <v>242.37480262729039</v>
      </c>
      <c r="AI8">
        <v>45.842987235672368</v>
      </c>
      <c r="AJ8">
        <v>304.06093035130158</v>
      </c>
      <c r="AK8">
        <v>132.68024391769069</v>
      </c>
      <c r="AL8">
        <v>559.70295974174383</v>
      </c>
      <c r="AM8">
        <v>2.813053605282435E-2</v>
      </c>
      <c r="AN8">
        <v>13.241540806261369</v>
      </c>
    </row>
    <row r="9" spans="1:40" x14ac:dyDescent="0.45">
      <c r="A9" s="1" t="s">
        <v>46</v>
      </c>
      <c r="B9">
        <v>13.124210219842331</v>
      </c>
      <c r="C9">
        <v>0.89873062954803862</v>
      </c>
      <c r="D9">
        <v>0.29593426315272642</v>
      </c>
      <c r="E9">
        <v>0.27407269638718967</v>
      </c>
      <c r="F9">
        <v>8.4138621662930753</v>
      </c>
      <c r="G9">
        <v>2.4248211727363391</v>
      </c>
      <c r="H9">
        <v>4.0117818873100282</v>
      </c>
      <c r="I9">
        <v>3.10584105106703</v>
      </c>
      <c r="J9">
        <v>2.748667824742665</v>
      </c>
      <c r="K9">
        <v>1.1498676845789979</v>
      </c>
      <c r="L9">
        <v>12.125835830158501</v>
      </c>
      <c r="M9">
        <v>11.85803134269266</v>
      </c>
      <c r="N9">
        <v>2.65445272708505</v>
      </c>
      <c r="O9">
        <v>4.1181367717447728</v>
      </c>
      <c r="P9">
        <v>5.3988539487456633</v>
      </c>
      <c r="Q9">
        <v>2.0128520416377969</v>
      </c>
      <c r="R9">
        <v>1.499251144528325</v>
      </c>
      <c r="S9">
        <v>19.502147191061908</v>
      </c>
      <c r="T9">
        <v>4.750044042290563</v>
      </c>
      <c r="U9">
        <v>39.168553328797131</v>
      </c>
      <c r="V9">
        <v>18.908358145052699</v>
      </c>
      <c r="W9">
        <v>244.03877249005191</v>
      </c>
      <c r="X9">
        <v>0.39376007171437027</v>
      </c>
      <c r="Y9">
        <v>1.8166104872559381</v>
      </c>
      <c r="Z9">
        <v>6.2792366990410402</v>
      </c>
      <c r="AA9">
        <v>36.288766699716042</v>
      </c>
      <c r="AB9">
        <v>4.9784566227517417E-2</v>
      </c>
      <c r="AC9">
        <v>10.36404292630453</v>
      </c>
      <c r="AD9">
        <v>4.6108293184270686</v>
      </c>
      <c r="AE9">
        <v>2.627822759098434</v>
      </c>
      <c r="AF9">
        <v>1.9687623068142579</v>
      </c>
      <c r="AG9">
        <v>13.6295201702247</v>
      </c>
      <c r="AH9">
        <v>24.99923526739126</v>
      </c>
      <c r="AI9">
        <v>4.0681642652529106</v>
      </c>
      <c r="AJ9">
        <v>41.098047705895233</v>
      </c>
      <c r="AK9">
        <v>17.170335588776549</v>
      </c>
      <c r="AL9">
        <v>111.61897378331859</v>
      </c>
      <c r="AM9">
        <v>3.1312596694070809E-3</v>
      </c>
      <c r="AN9">
        <v>1.4241094107828189</v>
      </c>
    </row>
    <row r="10" spans="1:40" x14ac:dyDescent="0.45">
      <c r="A10" s="1" t="s">
        <v>47</v>
      </c>
      <c r="B10">
        <v>1566.1937425331721</v>
      </c>
      <c r="C10">
        <v>101.1802372453372</v>
      </c>
      <c r="D10">
        <v>48.083643361001407</v>
      </c>
      <c r="E10">
        <v>20.871642346291232</v>
      </c>
      <c r="F10">
        <v>110.8964803663157</v>
      </c>
      <c r="G10">
        <v>35.631468128037561</v>
      </c>
      <c r="H10">
        <v>58.353225434191238</v>
      </c>
      <c r="I10">
        <v>47.518676411397223</v>
      </c>
      <c r="J10">
        <v>31.207981144117689</v>
      </c>
      <c r="K10">
        <v>16.483158730476799</v>
      </c>
      <c r="L10">
        <v>207.40956812178251</v>
      </c>
      <c r="M10">
        <v>131.93594461259659</v>
      </c>
      <c r="N10">
        <v>48.87485340271752</v>
      </c>
      <c r="O10">
        <v>33.482044197083447</v>
      </c>
      <c r="P10">
        <v>122.2882241625354</v>
      </c>
      <c r="Q10">
        <v>18.924763322702962</v>
      </c>
      <c r="R10">
        <v>14.094270568387911</v>
      </c>
      <c r="S10">
        <v>99.857908848856084</v>
      </c>
      <c r="T10">
        <v>36.730408970945327</v>
      </c>
      <c r="U10">
        <v>409.59916138829561</v>
      </c>
      <c r="V10">
        <v>514.01782665053611</v>
      </c>
      <c r="W10">
        <v>2253.1138758101788</v>
      </c>
      <c r="X10">
        <v>6.4819410993614186</v>
      </c>
      <c r="Y10">
        <v>6.6827523500002206</v>
      </c>
      <c r="Z10">
        <v>92.123685704960138</v>
      </c>
      <c r="AA10">
        <v>145.01461797147101</v>
      </c>
      <c r="AB10">
        <v>0.46422009936680259</v>
      </c>
      <c r="AC10">
        <v>260.25091968587839</v>
      </c>
      <c r="AD10">
        <v>86.070743052885845</v>
      </c>
      <c r="AE10">
        <v>38.344788854925383</v>
      </c>
      <c r="AF10">
        <v>30.149920798181309</v>
      </c>
      <c r="AG10">
        <v>774.11411348696038</v>
      </c>
      <c r="AH10">
        <v>342.14897848287683</v>
      </c>
      <c r="AI10">
        <v>58.213592548424131</v>
      </c>
      <c r="AJ10">
        <v>412.39336921960211</v>
      </c>
      <c r="AK10">
        <v>196.36973109963299</v>
      </c>
      <c r="AL10">
        <v>1183.144208384389</v>
      </c>
      <c r="AM10">
        <v>4.3823675116051723E-2</v>
      </c>
      <c r="AN10">
        <v>20.76385362593286</v>
      </c>
    </row>
    <row r="11" spans="1:40" x14ac:dyDescent="0.45">
      <c r="A11" s="1" t="s">
        <v>48</v>
      </c>
      <c r="B11">
        <v>142.67473586314861</v>
      </c>
      <c r="C11">
        <v>12.212027227314611</v>
      </c>
      <c r="D11">
        <v>2.64818353107291</v>
      </c>
      <c r="E11">
        <v>1.289072851370642</v>
      </c>
      <c r="F11">
        <v>27.92927624435924</v>
      </c>
      <c r="G11">
        <v>1.944760026303584</v>
      </c>
      <c r="H11">
        <v>11.845396468871041</v>
      </c>
      <c r="I11">
        <v>9.6483282272517261</v>
      </c>
      <c r="J11">
        <v>7.3716057049439883</v>
      </c>
      <c r="K11">
        <v>6.2837465412034117</v>
      </c>
      <c r="L11">
        <v>103.1420051039603</v>
      </c>
      <c r="M11">
        <v>37.212722243433063</v>
      </c>
      <c r="N11">
        <v>6.3631029634406726</v>
      </c>
      <c r="O11">
        <v>5.5024181629267606</v>
      </c>
      <c r="P11">
        <v>8.0139122730389936</v>
      </c>
      <c r="Q11">
        <v>3.1775287914675978</v>
      </c>
      <c r="R11">
        <v>3.612696875613469</v>
      </c>
      <c r="S11">
        <v>42.707956146560321</v>
      </c>
      <c r="T11">
        <v>11.717557573538571</v>
      </c>
      <c r="U11">
        <v>36.618372390662692</v>
      </c>
      <c r="V11">
        <v>371.62209022835788</v>
      </c>
      <c r="W11">
        <v>312.31636660825143</v>
      </c>
      <c r="X11">
        <v>1.265094264879048</v>
      </c>
      <c r="Y11">
        <v>1.119794331803722</v>
      </c>
      <c r="Z11">
        <v>19.272177222821831</v>
      </c>
      <c r="AA11">
        <v>25.273693280110141</v>
      </c>
      <c r="AB11">
        <v>6.6271566133399351E-2</v>
      </c>
      <c r="AC11">
        <v>36.063102618587642</v>
      </c>
      <c r="AD11">
        <v>21.541780654733561</v>
      </c>
      <c r="AE11">
        <v>8.6684595043358783</v>
      </c>
      <c r="AF11">
        <v>7.0507911771573939</v>
      </c>
      <c r="AG11">
        <v>105.991294182505</v>
      </c>
      <c r="AH11">
        <v>79.045367374697179</v>
      </c>
      <c r="AI11">
        <v>15.60599714628129</v>
      </c>
      <c r="AJ11">
        <v>103.68401206443259</v>
      </c>
      <c r="AK11">
        <v>47.879085731564707</v>
      </c>
      <c r="AL11">
        <v>556.93086748293626</v>
      </c>
      <c r="AM11">
        <v>3.4630366562098502E-2</v>
      </c>
      <c r="AN11">
        <v>7.3638460633189569</v>
      </c>
    </row>
    <row r="12" spans="1:40" x14ac:dyDescent="0.45">
      <c r="A12" s="1" t="s">
        <v>49</v>
      </c>
      <c r="B12">
        <v>167.8931169205735</v>
      </c>
      <c r="C12">
        <v>12.81604511767295</v>
      </c>
      <c r="D12">
        <v>9.5350547507586363</v>
      </c>
      <c r="E12">
        <v>1.2374902575648661</v>
      </c>
      <c r="F12">
        <v>61.014121616271957</v>
      </c>
      <c r="G12">
        <v>8.5006434863133116</v>
      </c>
      <c r="H12">
        <v>15.775383788297249</v>
      </c>
      <c r="I12">
        <v>12.710554133020519</v>
      </c>
      <c r="J12">
        <v>9.3919314957480182</v>
      </c>
      <c r="K12">
        <v>4.4497793188655113</v>
      </c>
      <c r="L12">
        <v>41.97473172295598</v>
      </c>
      <c r="M12">
        <v>45.301200180155952</v>
      </c>
      <c r="N12">
        <v>20.75026516849077</v>
      </c>
      <c r="O12">
        <v>10.21841258615191</v>
      </c>
      <c r="P12">
        <v>20.836508783301891</v>
      </c>
      <c r="Q12">
        <v>5.6144521052974632</v>
      </c>
      <c r="R12">
        <v>6.0241159357039704</v>
      </c>
      <c r="S12">
        <v>50.382189762658072</v>
      </c>
      <c r="T12">
        <v>12.96529723734753</v>
      </c>
      <c r="U12">
        <v>55.44415781340669</v>
      </c>
      <c r="V12">
        <v>65.712380619922612</v>
      </c>
      <c r="W12">
        <v>427.68325963048142</v>
      </c>
      <c r="X12">
        <v>1.4757371457846049</v>
      </c>
      <c r="Y12">
        <v>2.7156780444267268</v>
      </c>
      <c r="Z12">
        <v>21.28790029133533</v>
      </c>
      <c r="AA12">
        <v>56.587726078927602</v>
      </c>
      <c r="AB12">
        <v>0.1147586099439309</v>
      </c>
      <c r="AC12">
        <v>45.129697543785447</v>
      </c>
      <c r="AD12">
        <v>18.264195767685042</v>
      </c>
      <c r="AE12">
        <v>9.1292872803977936</v>
      </c>
      <c r="AF12">
        <v>6.9283910258039958</v>
      </c>
      <c r="AG12">
        <v>261.05182361474192</v>
      </c>
      <c r="AH12">
        <v>93.565918816709726</v>
      </c>
      <c r="AI12">
        <v>13.81853122565574</v>
      </c>
      <c r="AJ12">
        <v>137.77995643299039</v>
      </c>
      <c r="AK12">
        <v>54.926329095197588</v>
      </c>
      <c r="AL12">
        <v>297.33889976478179</v>
      </c>
      <c r="AM12">
        <v>1.7453321459970889E-2</v>
      </c>
      <c r="AN12">
        <v>6.7878295103702273</v>
      </c>
    </row>
    <row r="13" spans="1:40" x14ac:dyDescent="0.45">
      <c r="A13" s="1" t="s">
        <v>50</v>
      </c>
      <c r="B13">
        <v>850.52665331918354</v>
      </c>
      <c r="C13">
        <v>44.334382004641</v>
      </c>
      <c r="D13">
        <v>22.505060050233819</v>
      </c>
      <c r="E13">
        <v>7.5285570149636634</v>
      </c>
      <c r="F13">
        <v>64.742256012107816</v>
      </c>
      <c r="G13">
        <v>14.19350878376607</v>
      </c>
      <c r="H13">
        <v>63.470693731644431</v>
      </c>
      <c r="I13">
        <v>54.472081703373867</v>
      </c>
      <c r="J13">
        <v>17.534185242157019</v>
      </c>
      <c r="K13">
        <v>10.80263524451726</v>
      </c>
      <c r="L13">
        <v>81.605016339859262</v>
      </c>
      <c r="M13">
        <v>220.07815463540271</v>
      </c>
      <c r="N13">
        <v>26.65872137243942</v>
      </c>
      <c r="O13">
        <v>10.31085134221123</v>
      </c>
      <c r="P13">
        <v>103.11922385257679</v>
      </c>
      <c r="Q13">
        <v>15.299940790654221</v>
      </c>
      <c r="R13">
        <v>11.86609703218368</v>
      </c>
      <c r="S13">
        <v>82.376823313501006</v>
      </c>
      <c r="T13">
        <v>34.276201612461477</v>
      </c>
      <c r="U13">
        <v>81.725100168610339</v>
      </c>
      <c r="V13">
        <v>199.0405408131582</v>
      </c>
      <c r="W13">
        <v>1272.9898418439859</v>
      </c>
      <c r="X13">
        <v>5.3477880142839567</v>
      </c>
      <c r="Y13">
        <v>3.202737662419274</v>
      </c>
      <c r="Z13">
        <v>77.409631247752145</v>
      </c>
      <c r="AA13">
        <v>70.480483677332202</v>
      </c>
      <c r="AB13">
        <v>0.21750736919202701</v>
      </c>
      <c r="AC13">
        <v>214.61038541882101</v>
      </c>
      <c r="AD13">
        <v>64.568498568068421</v>
      </c>
      <c r="AE13">
        <v>22.06960687546065</v>
      </c>
      <c r="AF13">
        <v>22.558492508435201</v>
      </c>
      <c r="AG13">
        <v>694.66509134977207</v>
      </c>
      <c r="AH13">
        <v>291.03203439830628</v>
      </c>
      <c r="AI13">
        <v>40.353939380294847</v>
      </c>
      <c r="AJ13">
        <v>274.83526888269438</v>
      </c>
      <c r="AK13">
        <v>130.89761450605801</v>
      </c>
      <c r="AL13">
        <v>562.58285391866718</v>
      </c>
      <c r="AM13">
        <v>1.9156588632096259E-2</v>
      </c>
      <c r="AN13">
        <v>11.44560102885273</v>
      </c>
    </row>
    <row r="14" spans="1:40" x14ac:dyDescent="0.45">
      <c r="A14" s="1" t="s">
        <v>51</v>
      </c>
      <c r="B14">
        <v>559.34122319782603</v>
      </c>
      <c r="C14">
        <v>14.27604249191247</v>
      </c>
      <c r="D14">
        <v>7.3995332246688141</v>
      </c>
      <c r="E14">
        <v>3.3689334905159458</v>
      </c>
      <c r="F14">
        <v>15.98477500901021</v>
      </c>
      <c r="G14">
        <v>4.0471129159308594</v>
      </c>
      <c r="H14">
        <v>8.8409924894140826</v>
      </c>
      <c r="I14">
        <v>7.3009970797389068</v>
      </c>
      <c r="J14">
        <v>4.0857591562976419</v>
      </c>
      <c r="K14">
        <v>2.9457505642398201</v>
      </c>
      <c r="L14">
        <v>91.373299294949277</v>
      </c>
      <c r="M14">
        <v>16.45422958209538</v>
      </c>
      <c r="N14">
        <v>6.0026002894819346</v>
      </c>
      <c r="O14">
        <v>2.7624860835418978</v>
      </c>
      <c r="P14">
        <v>4.514658122693711</v>
      </c>
      <c r="Q14">
        <v>1.5560309732798541</v>
      </c>
      <c r="R14">
        <v>2.3854405234762082</v>
      </c>
      <c r="S14">
        <v>25.693337390200959</v>
      </c>
      <c r="T14">
        <v>7.5088442563370972</v>
      </c>
      <c r="U14">
        <v>15.39959920379242</v>
      </c>
      <c r="V14">
        <v>50.853524376931063</v>
      </c>
      <c r="W14">
        <v>241.89424967020491</v>
      </c>
      <c r="X14">
        <v>1.065407405861214</v>
      </c>
      <c r="Y14">
        <v>0.65061403907167448</v>
      </c>
      <c r="Z14">
        <v>13.29994587384809</v>
      </c>
      <c r="AA14">
        <v>14.559200664182921</v>
      </c>
      <c r="AB14">
        <v>2.9772660098812569E-2</v>
      </c>
      <c r="AC14">
        <v>92.586173800357528</v>
      </c>
      <c r="AD14">
        <v>11.60495633833623</v>
      </c>
      <c r="AE14">
        <v>4.31731281461275</v>
      </c>
      <c r="AF14">
        <v>4.1068946236141581</v>
      </c>
      <c r="AG14">
        <v>217.89455490674689</v>
      </c>
      <c r="AH14">
        <v>53.008800907365632</v>
      </c>
      <c r="AI14">
        <v>8.7970181442202602</v>
      </c>
      <c r="AJ14">
        <v>67.33092681788186</v>
      </c>
      <c r="AK14">
        <v>29.24905178876865</v>
      </c>
      <c r="AL14">
        <v>104.3735597812811</v>
      </c>
      <c r="AM14">
        <v>4.5104975155162014E-3</v>
      </c>
      <c r="AN14">
        <v>2.434020701665724</v>
      </c>
    </row>
    <row r="15" spans="1:40" x14ac:dyDescent="0.45">
      <c r="A15" s="1" t="s">
        <v>52</v>
      </c>
      <c r="B15">
        <v>659.94647089975103</v>
      </c>
      <c r="C15">
        <v>19.262548903560859</v>
      </c>
      <c r="D15">
        <v>4.2680537230096292</v>
      </c>
      <c r="E15">
        <v>8.859963259133993</v>
      </c>
      <c r="F15">
        <v>99.869883650010124</v>
      </c>
      <c r="G15">
        <v>26.57437157173457</v>
      </c>
      <c r="H15">
        <v>19.26246755346288</v>
      </c>
      <c r="I15">
        <v>16.133281309376461</v>
      </c>
      <c r="J15">
        <v>11.63017345849118</v>
      </c>
      <c r="K15">
        <v>4.1693300447833526</v>
      </c>
      <c r="L15">
        <v>36.275608405620133</v>
      </c>
      <c r="M15">
        <v>93.4106022416141</v>
      </c>
      <c r="N15">
        <v>40.761389575714297</v>
      </c>
      <c r="O15">
        <v>8.724042716914477</v>
      </c>
      <c r="P15">
        <v>19.02420236300922</v>
      </c>
      <c r="Q15">
        <v>6.9921045837014422</v>
      </c>
      <c r="R15">
        <v>7.3702658681170217</v>
      </c>
      <c r="S15">
        <v>70.436829926409615</v>
      </c>
      <c r="T15">
        <v>16.84338559433407</v>
      </c>
      <c r="U15">
        <v>40.061527571284628</v>
      </c>
      <c r="V15">
        <v>126.6496055330016</v>
      </c>
      <c r="W15">
        <v>389.94579057590619</v>
      </c>
      <c r="X15">
        <v>2.2785197406755748</v>
      </c>
      <c r="Y15">
        <v>2.995649325411375</v>
      </c>
      <c r="Z15">
        <v>28.915758594198191</v>
      </c>
      <c r="AA15">
        <v>61.889163842519856</v>
      </c>
      <c r="AB15">
        <v>9.099668892372817E-2</v>
      </c>
      <c r="AC15">
        <v>146.98334267514289</v>
      </c>
      <c r="AD15">
        <v>19.62005523419197</v>
      </c>
      <c r="AE15">
        <v>11.98206368003868</v>
      </c>
      <c r="AF15">
        <v>8.1520901695354251</v>
      </c>
      <c r="AG15">
        <v>206.8096710968282</v>
      </c>
      <c r="AH15">
        <v>113.63688740759331</v>
      </c>
      <c r="AI15">
        <v>16.392424254507809</v>
      </c>
      <c r="AJ15">
        <v>138.412459522554</v>
      </c>
      <c r="AK15">
        <v>56.422428004826997</v>
      </c>
      <c r="AL15">
        <v>296.30803797393662</v>
      </c>
      <c r="AM15">
        <v>9.0801896646182725E-3</v>
      </c>
      <c r="AN15">
        <v>5.0897387394183502</v>
      </c>
    </row>
    <row r="16" spans="1:40" x14ac:dyDescent="0.45">
      <c r="A16" s="1" t="s">
        <v>53</v>
      </c>
      <c r="B16">
        <v>364.52419269821849</v>
      </c>
      <c r="C16">
        <v>11.02293123766629</v>
      </c>
      <c r="D16">
        <v>3.097507873219886</v>
      </c>
      <c r="E16">
        <v>2.620907311707811</v>
      </c>
      <c r="F16">
        <v>74.306414283069699</v>
      </c>
      <c r="G16">
        <v>14.28893725915918</v>
      </c>
      <c r="H16">
        <v>31.61101839742113</v>
      </c>
      <c r="I16">
        <v>25.403382161585672</v>
      </c>
      <c r="J16">
        <v>40.368123624700537</v>
      </c>
      <c r="K16">
        <v>8.7877433704385499</v>
      </c>
      <c r="L16">
        <v>81.670672314434185</v>
      </c>
      <c r="M16">
        <v>134.6015717170819</v>
      </c>
      <c r="N16">
        <v>26.505602858812789</v>
      </c>
      <c r="O16">
        <v>16.385782240588131</v>
      </c>
      <c r="P16">
        <v>51.279765673999492</v>
      </c>
      <c r="Q16">
        <v>24.58094804812113</v>
      </c>
      <c r="R16">
        <v>25.255351883711771</v>
      </c>
      <c r="S16">
        <v>249.7987384995983</v>
      </c>
      <c r="T16">
        <v>46.262922733088992</v>
      </c>
      <c r="U16">
        <v>72.870336674399113</v>
      </c>
      <c r="V16">
        <v>529.24646781803165</v>
      </c>
      <c r="W16">
        <v>631.87509247479625</v>
      </c>
      <c r="X16">
        <v>4.6151557938209384</v>
      </c>
      <c r="Y16">
        <v>5.4825991881899654</v>
      </c>
      <c r="Z16">
        <v>75.693111253195411</v>
      </c>
      <c r="AA16">
        <v>116.2184048215456</v>
      </c>
      <c r="AB16">
        <v>0.18530457975264769</v>
      </c>
      <c r="AC16">
        <v>150.55788843497911</v>
      </c>
      <c r="AD16">
        <v>40.423957735923629</v>
      </c>
      <c r="AE16">
        <v>37.472441167566913</v>
      </c>
      <c r="AF16">
        <v>17.88831710444714</v>
      </c>
      <c r="AG16">
        <v>188.08548219984411</v>
      </c>
      <c r="AH16">
        <v>239.46975445079761</v>
      </c>
      <c r="AI16">
        <v>40.574719511469802</v>
      </c>
      <c r="AJ16">
        <v>371.19811122467939</v>
      </c>
      <c r="AK16">
        <v>139.75304392854889</v>
      </c>
      <c r="AL16">
        <v>662.28672939275771</v>
      </c>
      <c r="AM16">
        <v>1.9496495445502301E-2</v>
      </c>
      <c r="AN16">
        <v>11.713931463939531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6765.8489398964257</v>
      </c>
      <c r="C2">
        <v>176.18828353418851</v>
      </c>
      <c r="D2">
        <v>68.30535929751953</v>
      </c>
      <c r="E2">
        <v>55.956961429540478</v>
      </c>
      <c r="F2">
        <v>323.22040744463732</v>
      </c>
      <c r="G2">
        <v>93.516114550250506</v>
      </c>
      <c r="H2">
        <v>68.216973382779543</v>
      </c>
      <c r="I2">
        <v>59.263849376706233</v>
      </c>
      <c r="J2">
        <v>27.73807765868936</v>
      </c>
      <c r="K2">
        <v>9.4109591430604667</v>
      </c>
      <c r="L2">
        <v>73.723419670302562</v>
      </c>
      <c r="M2">
        <v>140.17230254691191</v>
      </c>
      <c r="N2">
        <v>95.618356314278515</v>
      </c>
      <c r="O2">
        <v>7.8219576385543226</v>
      </c>
      <c r="P2">
        <v>31.45842051195498</v>
      </c>
      <c r="Q2">
        <v>5.9014040114346962</v>
      </c>
      <c r="R2">
        <v>15.685833774663809</v>
      </c>
      <c r="S2">
        <v>184.2209851414793</v>
      </c>
      <c r="T2">
        <v>57.733125785978288</v>
      </c>
      <c r="U2">
        <v>59.489861609591877</v>
      </c>
      <c r="V2">
        <v>154.21942032369881</v>
      </c>
      <c r="W2">
        <v>339.21198997217988</v>
      </c>
      <c r="X2">
        <v>3.2406309993936011</v>
      </c>
      <c r="Y2">
        <v>2.7716624392488769</v>
      </c>
      <c r="Z2">
        <v>48.603222961433019</v>
      </c>
      <c r="AA2">
        <v>64.135871065715122</v>
      </c>
      <c r="AB2">
        <v>0.11259172398775991</v>
      </c>
      <c r="AC2">
        <v>969.28641586935339</v>
      </c>
      <c r="AD2">
        <v>84.421790753215447</v>
      </c>
      <c r="AE2">
        <v>26.785684459293829</v>
      </c>
      <c r="AF2">
        <v>29.69472135398038</v>
      </c>
      <c r="AG2">
        <v>1872.549554165221</v>
      </c>
      <c r="AH2">
        <v>290.41130456050718</v>
      </c>
      <c r="AI2">
        <v>65.514898949789597</v>
      </c>
      <c r="AJ2">
        <v>402.32167116522288</v>
      </c>
      <c r="AK2">
        <v>172.75268577885299</v>
      </c>
      <c r="AL2">
        <v>762.6523064085045</v>
      </c>
      <c r="AM2">
        <v>2.1503169291114201E-2</v>
      </c>
      <c r="AN2">
        <v>37.821736979176713</v>
      </c>
    </row>
    <row r="3" spans="1:40" x14ac:dyDescent="0.45">
      <c r="A3" s="1" t="s">
        <v>55</v>
      </c>
      <c r="B3">
        <v>2.4802528662169721</v>
      </c>
      <c r="C3">
        <v>0.16554485606341279</v>
      </c>
      <c r="D3">
        <v>6.4007298398332552E-2</v>
      </c>
      <c r="E3">
        <v>6.1704172179321427E-2</v>
      </c>
      <c r="F3">
        <v>1.059893816744605</v>
      </c>
      <c r="G3">
        <v>0.46514439818768938</v>
      </c>
      <c r="H3">
        <v>0.42778658605807612</v>
      </c>
      <c r="I3">
        <v>0.36749982183050378</v>
      </c>
      <c r="J3">
        <v>0.64436650485488178</v>
      </c>
      <c r="K3">
        <v>6.7430329513275503E-2</v>
      </c>
      <c r="L3">
        <v>0.51395821215997173</v>
      </c>
      <c r="M3">
        <v>2.1427127404998991</v>
      </c>
      <c r="N3">
        <v>0.3354102827959704</v>
      </c>
      <c r="O3">
        <v>7.3537127506387037E-2</v>
      </c>
      <c r="P3">
        <v>0.18866085323088971</v>
      </c>
      <c r="Q3">
        <v>7.5527152555756039E-2</v>
      </c>
      <c r="R3">
        <v>0.1046153676979746</v>
      </c>
      <c r="S3">
        <v>0.92799354316812743</v>
      </c>
      <c r="T3">
        <v>0.20995426495868971</v>
      </c>
      <c r="U3">
        <v>0.67080763807548582</v>
      </c>
      <c r="V3">
        <v>0.57028016321848796</v>
      </c>
      <c r="W3">
        <v>0.85414795639838925</v>
      </c>
      <c r="X3">
        <v>1.7194229195540429E-2</v>
      </c>
      <c r="Y3">
        <v>2.5069740312192421E-2</v>
      </c>
      <c r="Z3">
        <v>0.28011676666282881</v>
      </c>
      <c r="AA3">
        <v>0.53928920520428492</v>
      </c>
      <c r="AB3">
        <v>1.6065417556725069E-3</v>
      </c>
      <c r="AC3">
        <v>4.763299900433875</v>
      </c>
      <c r="AD3">
        <v>0.99125785889621498</v>
      </c>
      <c r="AE3">
        <v>1.0638228499412059</v>
      </c>
      <c r="AF3">
        <v>0.21680253448486411</v>
      </c>
      <c r="AG3">
        <v>1.599436212391286</v>
      </c>
      <c r="AH3">
        <v>4.3464425626596492</v>
      </c>
      <c r="AI3">
        <v>0.41372299467283929</v>
      </c>
      <c r="AJ3">
        <v>2.0279581794681509</v>
      </c>
      <c r="AK3">
        <v>1.136275859045764</v>
      </c>
      <c r="AL3">
        <v>8.6961791430430964</v>
      </c>
      <c r="AM3">
        <v>2.6109336926842861E-4</v>
      </c>
      <c r="AN3">
        <v>0.2053184640590022</v>
      </c>
    </row>
    <row r="4" spans="1:40" x14ac:dyDescent="0.45">
      <c r="A4" s="1" t="s">
        <v>56</v>
      </c>
      <c r="B4">
        <v>58.134701784891753</v>
      </c>
      <c r="C4">
        <v>1.9826517818166409</v>
      </c>
      <c r="D4">
        <v>0.17553871524538389</v>
      </c>
      <c r="E4">
        <v>1.2416741051859021E-2</v>
      </c>
      <c r="F4">
        <v>0.13848992218949441</v>
      </c>
      <c r="G4">
        <v>3.4210493642625871E-2</v>
      </c>
      <c r="H4">
        <v>0.22477473257742939</v>
      </c>
      <c r="I4">
        <v>0.2002984306785088</v>
      </c>
      <c r="J4">
        <v>9.4648791181734374E-2</v>
      </c>
      <c r="K4">
        <v>2.4271066056067572E-2</v>
      </c>
      <c r="L4">
        <v>9.9581372478157876E-2</v>
      </c>
      <c r="M4">
        <v>9.9021746974590028E-2</v>
      </c>
      <c r="N4">
        <v>3.2348245496466893E-2</v>
      </c>
      <c r="O4">
        <v>9.5737854442419796E-3</v>
      </c>
      <c r="P4">
        <v>7.6313839544713491E-2</v>
      </c>
      <c r="Q4">
        <v>8.3487329307396062E-3</v>
      </c>
      <c r="R4">
        <v>5.757460752416689E-2</v>
      </c>
      <c r="S4">
        <v>0.5147994685926317</v>
      </c>
      <c r="T4">
        <v>0.1552502067536424</v>
      </c>
      <c r="U4">
        <v>0.1036693673834639</v>
      </c>
      <c r="V4">
        <v>0.2221869337787831</v>
      </c>
      <c r="W4">
        <v>5.0552419066522178</v>
      </c>
      <c r="X4">
        <v>5.8133888348904251E-3</v>
      </c>
      <c r="Y4">
        <v>3.0044474023273242E-3</v>
      </c>
      <c r="Z4">
        <v>9.5789255833529083E-2</v>
      </c>
      <c r="AA4">
        <v>8.2056107594513289E-2</v>
      </c>
      <c r="AB4">
        <v>1.819371078409162E-4</v>
      </c>
      <c r="AC4">
        <v>0.50689010864483797</v>
      </c>
      <c r="AD4">
        <v>0.37018498949861689</v>
      </c>
      <c r="AE4">
        <v>6.2320383246448147E-2</v>
      </c>
      <c r="AF4">
        <v>8.2213517023633664E-2</v>
      </c>
      <c r="AG4">
        <v>12.13334450090071</v>
      </c>
      <c r="AH4">
        <v>0.67902757202177255</v>
      </c>
      <c r="AI4">
        <v>0.18862257570647409</v>
      </c>
      <c r="AJ4">
        <v>1.216861368367032</v>
      </c>
      <c r="AK4">
        <v>0.47065080786589009</v>
      </c>
      <c r="AL4">
        <v>2.1212425664949039</v>
      </c>
      <c r="AM4">
        <v>7.2015288418991104E-5</v>
      </c>
      <c r="AN4">
        <v>0.41126993075566332</v>
      </c>
    </row>
    <row r="5" spans="1:40" x14ac:dyDescent="0.45">
      <c r="A5" s="1" t="s">
        <v>57</v>
      </c>
      <c r="B5">
        <v>131.1728934228654</v>
      </c>
      <c r="C5">
        <v>9.0012141408427908</v>
      </c>
      <c r="D5">
        <v>2.3848802388010801</v>
      </c>
      <c r="E5">
        <v>2.6261217033189812</v>
      </c>
      <c r="F5">
        <v>105.3635220637907</v>
      </c>
      <c r="G5">
        <v>38.582206277304302</v>
      </c>
      <c r="H5">
        <v>26.768702863172411</v>
      </c>
      <c r="I5">
        <v>21.70281111321869</v>
      </c>
      <c r="J5">
        <v>14.65835236204976</v>
      </c>
      <c r="K5">
        <v>24.929833430418629</v>
      </c>
      <c r="L5">
        <v>1479.472803407486</v>
      </c>
      <c r="M5">
        <v>95.313660335784263</v>
      </c>
      <c r="N5">
        <v>32.777167823249712</v>
      </c>
      <c r="O5">
        <v>14.320707027343101</v>
      </c>
      <c r="P5">
        <v>42.53762840160956</v>
      </c>
      <c r="Q5">
        <v>9.5639546071367896</v>
      </c>
      <c r="R5">
        <v>8.0760263393766412</v>
      </c>
      <c r="S5">
        <v>76.383484865570594</v>
      </c>
      <c r="T5">
        <v>24.391437046686779</v>
      </c>
      <c r="U5">
        <v>70.603596621195081</v>
      </c>
      <c r="V5">
        <v>138.39603413345881</v>
      </c>
      <c r="W5">
        <v>193.64411405084269</v>
      </c>
      <c r="X5">
        <v>2.036868118025688</v>
      </c>
      <c r="Y5">
        <v>3.663351814706354</v>
      </c>
      <c r="Z5">
        <v>32.692464526301301</v>
      </c>
      <c r="AA5">
        <v>78.46118824554452</v>
      </c>
      <c r="AB5">
        <v>0.1272427330452576</v>
      </c>
      <c r="AC5">
        <v>69.398943941993167</v>
      </c>
      <c r="AD5">
        <v>42.631816826539819</v>
      </c>
      <c r="AE5">
        <v>16.836189867382782</v>
      </c>
      <c r="AF5">
        <v>20.34733679678455</v>
      </c>
      <c r="AG5">
        <v>137.75712285215431</v>
      </c>
      <c r="AH5">
        <v>156.3126906136271</v>
      </c>
      <c r="AI5">
        <v>43.599821922348809</v>
      </c>
      <c r="AJ5">
        <v>228.37436248493489</v>
      </c>
      <c r="AK5">
        <v>111.92328338186429</v>
      </c>
      <c r="AL5">
        <v>590.49181403906414</v>
      </c>
      <c r="AM5">
        <v>2.3419829476618161E-2</v>
      </c>
      <c r="AN5">
        <v>10.59147686629421</v>
      </c>
    </row>
    <row r="6" spans="1:40" x14ac:dyDescent="0.45">
      <c r="A6" s="1" t="s">
        <v>58</v>
      </c>
      <c r="B6">
        <v>248.11360856825871</v>
      </c>
      <c r="C6">
        <v>17.149913359518148</v>
      </c>
      <c r="D6">
        <v>4.2002394395891747</v>
      </c>
      <c r="E6">
        <v>3.92850546693791</v>
      </c>
      <c r="F6">
        <v>96.225475038868012</v>
      </c>
      <c r="G6">
        <v>17.58498052979591</v>
      </c>
      <c r="H6">
        <v>46.194794066806608</v>
      </c>
      <c r="I6">
        <v>37.811240512012979</v>
      </c>
      <c r="J6">
        <v>31.433855065322881</v>
      </c>
      <c r="K6">
        <v>23.85539885400701</v>
      </c>
      <c r="L6">
        <v>814.67800800033888</v>
      </c>
      <c r="M6">
        <v>107.4991817167909</v>
      </c>
      <c r="N6">
        <v>29.051056501193958</v>
      </c>
      <c r="O6">
        <v>24.227702506727049</v>
      </c>
      <c r="P6">
        <v>48.591022780728082</v>
      </c>
      <c r="Q6">
        <v>13.447739176790501</v>
      </c>
      <c r="R6">
        <v>18.700091186906821</v>
      </c>
      <c r="S6">
        <v>196.84928147079901</v>
      </c>
      <c r="T6">
        <v>47.745796145393179</v>
      </c>
      <c r="U6">
        <v>132.27824685621931</v>
      </c>
      <c r="V6">
        <v>888.8851173233486</v>
      </c>
      <c r="W6">
        <v>627.39060223968772</v>
      </c>
      <c r="X6">
        <v>3.9103887470353902</v>
      </c>
      <c r="Y6">
        <v>3.984221934874244</v>
      </c>
      <c r="Z6">
        <v>60.817073972449137</v>
      </c>
      <c r="AA6">
        <v>92.376682401837513</v>
      </c>
      <c r="AB6">
        <v>0.22132909142070989</v>
      </c>
      <c r="AC6">
        <v>113.5047399026171</v>
      </c>
      <c r="AD6">
        <v>69.538941618672183</v>
      </c>
      <c r="AE6">
        <v>35.521649514609621</v>
      </c>
      <c r="AF6">
        <v>27.12684735145266</v>
      </c>
      <c r="AG6">
        <v>297.45248737020961</v>
      </c>
      <c r="AH6">
        <v>276.89563369897678</v>
      </c>
      <c r="AI6">
        <v>56.867111970598373</v>
      </c>
      <c r="AJ6">
        <v>432.91874345262357</v>
      </c>
      <c r="AK6">
        <v>182.5386809027338</v>
      </c>
      <c r="AL6">
        <v>1180.2970725999051</v>
      </c>
      <c r="AM6">
        <v>6.6818333594321475E-2</v>
      </c>
      <c r="AN6">
        <v>24.22962982759325</v>
      </c>
    </row>
    <row r="7" spans="1:40" x14ac:dyDescent="0.45">
      <c r="A7" s="1" t="s">
        <v>59</v>
      </c>
      <c r="B7">
        <v>42.877304244735328</v>
      </c>
      <c r="C7">
        <v>21.648449654105679</v>
      </c>
      <c r="D7">
        <v>3.460904172724137</v>
      </c>
      <c r="E7">
        <v>0.1575671981391345</v>
      </c>
      <c r="F7">
        <v>3.3897463951581219</v>
      </c>
      <c r="G7">
        <v>0.8970205817566681</v>
      </c>
      <c r="H7">
        <v>2.462398908240353</v>
      </c>
      <c r="I7">
        <v>2.1029989625395742</v>
      </c>
      <c r="J7">
        <v>2.1340583950776431</v>
      </c>
      <c r="K7">
        <v>0.49523697887859552</v>
      </c>
      <c r="L7">
        <v>2.7393904243905971</v>
      </c>
      <c r="M7">
        <v>3.470425806959732</v>
      </c>
      <c r="N7">
        <v>0.95647955248906369</v>
      </c>
      <c r="O7">
        <v>0.54615170535997903</v>
      </c>
      <c r="P7">
        <v>9.9423764755442079</v>
      </c>
      <c r="Q7">
        <v>0.36503308307759202</v>
      </c>
      <c r="R7">
        <v>1.324028087152302</v>
      </c>
      <c r="S7">
        <v>13.22361724506637</v>
      </c>
      <c r="T7">
        <v>3.0006948680027481</v>
      </c>
      <c r="U7">
        <v>3.3565257393157171</v>
      </c>
      <c r="V7">
        <v>8.012096357636052</v>
      </c>
      <c r="W7">
        <v>12.18216386194146</v>
      </c>
      <c r="X7">
        <v>0.1208682177304323</v>
      </c>
      <c r="Y7">
        <v>0.13006886080180491</v>
      </c>
      <c r="Z7">
        <v>1.8563852483386829</v>
      </c>
      <c r="AA7">
        <v>3.0653031540769131</v>
      </c>
      <c r="AB7">
        <v>7.1345381224853267E-3</v>
      </c>
      <c r="AC7">
        <v>7.1292715277833363</v>
      </c>
      <c r="AD7">
        <v>3.347857521166544</v>
      </c>
      <c r="AE7">
        <v>1.6593140700949911</v>
      </c>
      <c r="AF7">
        <v>1.3939353349518779</v>
      </c>
      <c r="AG7">
        <v>60.614811153302242</v>
      </c>
      <c r="AH7">
        <v>13.6521570325457</v>
      </c>
      <c r="AI7">
        <v>3.2993845642680451</v>
      </c>
      <c r="AJ7">
        <v>24.34456811612089</v>
      </c>
      <c r="AK7">
        <v>8.5956891774574764</v>
      </c>
      <c r="AL7">
        <v>34.231806337315277</v>
      </c>
      <c r="AM7">
        <v>8.9352958368603809E-4</v>
      </c>
      <c r="AN7">
        <v>0.80532125169589797</v>
      </c>
    </row>
    <row r="8" spans="1:40" x14ac:dyDescent="0.45">
      <c r="A8" s="1" t="s">
        <v>60</v>
      </c>
      <c r="B8">
        <v>8.368904872320849</v>
      </c>
      <c r="C8">
        <v>0.51327071884990061</v>
      </c>
      <c r="D8">
        <v>0.1557268938887216</v>
      </c>
      <c r="E8">
        <v>0.14485427476469229</v>
      </c>
      <c r="F8">
        <v>4.1965530117862961</v>
      </c>
      <c r="G8">
        <v>0.80491715943698294</v>
      </c>
      <c r="H8">
        <v>1.4775872382401121</v>
      </c>
      <c r="I8">
        <v>1.1866188121809149</v>
      </c>
      <c r="J8">
        <v>1.1613137287199711</v>
      </c>
      <c r="K8">
        <v>0.80712554113717361</v>
      </c>
      <c r="L8">
        <v>13.61030512974957</v>
      </c>
      <c r="M8">
        <v>4.3810923471737819</v>
      </c>
      <c r="N8">
        <v>1.270375323183589</v>
      </c>
      <c r="O8">
        <v>0.93938934138741204</v>
      </c>
      <c r="P8">
        <v>1.5914631283380849</v>
      </c>
      <c r="Q8">
        <v>0.53026359940933365</v>
      </c>
      <c r="R8">
        <v>0.77456006865506855</v>
      </c>
      <c r="S8">
        <v>7.5356886026766077</v>
      </c>
      <c r="T8">
        <v>1.699467987233684</v>
      </c>
      <c r="U8">
        <v>4.9823096717979336</v>
      </c>
      <c r="V8">
        <v>49.170263460809423</v>
      </c>
      <c r="W8">
        <v>23.34412805280008</v>
      </c>
      <c r="X8">
        <v>0.16048836515576451</v>
      </c>
      <c r="Y8">
        <v>0.16299152791180829</v>
      </c>
      <c r="Z8">
        <v>2.5638378521996081</v>
      </c>
      <c r="AA8">
        <v>3.7143911282677178</v>
      </c>
      <c r="AB8">
        <v>8.1005482543029146E-3</v>
      </c>
      <c r="AC8">
        <v>4.1018810472507914</v>
      </c>
      <c r="AD8">
        <v>2.3128099780483731</v>
      </c>
      <c r="AE8">
        <v>1.13803071268089</v>
      </c>
      <c r="AF8">
        <v>0.91802724008388847</v>
      </c>
      <c r="AG8">
        <v>8.9789487243527635</v>
      </c>
      <c r="AH8">
        <v>10.144258544410221</v>
      </c>
      <c r="AI8">
        <v>1.9939706946152891</v>
      </c>
      <c r="AJ8">
        <v>16.279235505246021</v>
      </c>
      <c r="AK8">
        <v>6.538986060498031</v>
      </c>
      <c r="AL8">
        <v>41.460504910842822</v>
      </c>
      <c r="AM8">
        <v>2.6754399475669211E-3</v>
      </c>
      <c r="AN8">
        <v>0.92091212933543587</v>
      </c>
    </row>
    <row r="9" spans="1:40" x14ac:dyDescent="0.45">
      <c r="A9" s="1" t="s">
        <v>61</v>
      </c>
      <c r="B9">
        <v>137.27566363999921</v>
      </c>
      <c r="C9">
        <v>3.4355456570967018</v>
      </c>
      <c r="D9">
        <v>0.13918571142547739</v>
      </c>
      <c r="E9">
        <v>7.1379532423079387E-2</v>
      </c>
      <c r="F9">
        <v>7.7471777588519224</v>
      </c>
      <c r="G9">
        <v>0.66829388614681751</v>
      </c>
      <c r="H9">
        <v>0.75711757836729299</v>
      </c>
      <c r="I9">
        <v>0.6430078758905784</v>
      </c>
      <c r="J9">
        <v>0.34915072845649908</v>
      </c>
      <c r="K9">
        <v>0.16405282373826491</v>
      </c>
      <c r="L9">
        <v>0.8184134226000821</v>
      </c>
      <c r="M9">
        <v>1.769569788369862</v>
      </c>
      <c r="N9">
        <v>0.55805463502276409</v>
      </c>
      <c r="O9">
        <v>8.2444047514797419E-2</v>
      </c>
      <c r="P9">
        <v>0.30454470742459711</v>
      </c>
      <c r="Q9">
        <v>6.619087654933821E-2</v>
      </c>
      <c r="R9">
        <v>0.21103845392071829</v>
      </c>
      <c r="S9">
        <v>2.552890159681799</v>
      </c>
      <c r="T9">
        <v>1.0567184787285111</v>
      </c>
      <c r="U9">
        <v>0.66424906323296495</v>
      </c>
      <c r="V9">
        <v>1.58999866514771</v>
      </c>
      <c r="W9">
        <v>3.302012658821591</v>
      </c>
      <c r="X9">
        <v>3.7230505884046243E-2</v>
      </c>
      <c r="Y9">
        <v>3.2983537115316347E-2</v>
      </c>
      <c r="Z9">
        <v>0.57260708593912168</v>
      </c>
      <c r="AA9">
        <v>0.76264693801103545</v>
      </c>
      <c r="AB9">
        <v>1.4665173655215109E-3</v>
      </c>
      <c r="AC9">
        <v>4.9133849144845474</v>
      </c>
      <c r="AD9">
        <v>1.130164149053754</v>
      </c>
      <c r="AE9">
        <v>0.37314837245787458</v>
      </c>
      <c r="AF9">
        <v>0.60241152217454075</v>
      </c>
      <c r="AG9">
        <v>21.153581767886649</v>
      </c>
      <c r="AH9">
        <v>4.2106918818759853</v>
      </c>
      <c r="AI9">
        <v>1.1018145136294579</v>
      </c>
      <c r="AJ9">
        <v>6.8074580556488451</v>
      </c>
      <c r="AK9">
        <v>3.0552013504708522</v>
      </c>
      <c r="AL9">
        <v>5.4805688424331507</v>
      </c>
      <c r="AM9">
        <v>1.9829239293816129E-4</v>
      </c>
      <c r="AN9">
        <v>0.25421857623728472</v>
      </c>
    </row>
    <row r="10" spans="1:40" x14ac:dyDescent="0.45">
      <c r="A10" s="1" t="s">
        <v>62</v>
      </c>
      <c r="B10">
        <v>38.546148024818557</v>
      </c>
      <c r="C10">
        <v>7.3441662007901751</v>
      </c>
      <c r="D10">
        <v>0.1369158639166321</v>
      </c>
      <c r="E10">
        <v>1.827041646551205E-2</v>
      </c>
      <c r="F10">
        <v>0.22579772355538419</v>
      </c>
      <c r="G10">
        <v>5.7733147639092923E-2</v>
      </c>
      <c r="H10">
        <v>0.7077225731895217</v>
      </c>
      <c r="I10">
        <v>0.63227990442248549</v>
      </c>
      <c r="J10">
        <v>0.28135172978437012</v>
      </c>
      <c r="K10">
        <v>0.1050194638241707</v>
      </c>
      <c r="L10">
        <v>0.25757498853730931</v>
      </c>
      <c r="M10">
        <v>0.28701570123698328</v>
      </c>
      <c r="N10">
        <v>4.1542852526690238E-2</v>
      </c>
      <c r="O10">
        <v>1.8189305049375739E-2</v>
      </c>
      <c r="P10">
        <v>0.51729702830102331</v>
      </c>
      <c r="Q10">
        <v>2.7343482006579621E-2</v>
      </c>
      <c r="R10">
        <v>0.23274166366507229</v>
      </c>
      <c r="S10">
        <v>0.33310709588431481</v>
      </c>
      <c r="T10">
        <v>0.27258894320600269</v>
      </c>
      <c r="U10">
        <v>0.23752419037705311</v>
      </c>
      <c r="V10">
        <v>0.52108124768637309</v>
      </c>
      <c r="W10">
        <v>1.9215599125035669</v>
      </c>
      <c r="X10">
        <v>1.5101236528521319E-2</v>
      </c>
      <c r="Y10">
        <v>3.9990860241698621E-3</v>
      </c>
      <c r="Z10">
        <v>0.25637530353170568</v>
      </c>
      <c r="AA10">
        <v>0.13316140922691891</v>
      </c>
      <c r="AB10">
        <v>5.3632858826903177E-4</v>
      </c>
      <c r="AC10">
        <v>0.76835807218798469</v>
      </c>
      <c r="AD10">
        <v>0.55959261234590507</v>
      </c>
      <c r="AE10">
        <v>0.12431662771421149</v>
      </c>
      <c r="AF10">
        <v>0.27808261220389979</v>
      </c>
      <c r="AG10">
        <v>8.9705474565574121</v>
      </c>
      <c r="AH10">
        <v>2.121736040556558</v>
      </c>
      <c r="AI10">
        <v>0.5082994851645487</v>
      </c>
      <c r="AJ10">
        <v>3.8697804034506409</v>
      </c>
      <c r="AK10">
        <v>1.219829326315117</v>
      </c>
      <c r="AL10">
        <v>11.947436806747559</v>
      </c>
      <c r="AM10">
        <v>3.0988331827716369E-4</v>
      </c>
      <c r="AN10">
        <v>0.2277743868781415</v>
      </c>
    </row>
    <row r="11" spans="1:40" x14ac:dyDescent="0.45">
      <c r="A11" s="1" t="s">
        <v>63</v>
      </c>
      <c r="B11">
        <v>8.1130690045223499</v>
      </c>
      <c r="C11">
        <v>0.55769919979698845</v>
      </c>
      <c r="D11">
        <v>3.3226360673418193E-2</v>
      </c>
      <c r="E11">
        <v>7.7411012063090794E-3</v>
      </c>
      <c r="F11">
        <v>9.4496542594914495E-2</v>
      </c>
      <c r="G11">
        <v>3.3705312768165553E-2</v>
      </c>
      <c r="H11">
        <v>5.2538263829924603E-2</v>
      </c>
      <c r="I11">
        <v>4.4947751692993011E-2</v>
      </c>
      <c r="J11">
        <v>4.3131609361260183E-2</v>
      </c>
      <c r="K11">
        <v>1.008771260706196E-2</v>
      </c>
      <c r="L11">
        <v>7.1435292542487899E-2</v>
      </c>
      <c r="M11">
        <v>5.2564947329383091E-2</v>
      </c>
      <c r="N11">
        <v>2.2251227039340609E-2</v>
      </c>
      <c r="O11">
        <v>5.0273683225065769E-3</v>
      </c>
      <c r="P11">
        <v>1.9292462092006558E-2</v>
      </c>
      <c r="Q11">
        <v>4.4023115858395729E-3</v>
      </c>
      <c r="R11">
        <v>2.807803029548965E-2</v>
      </c>
      <c r="S11">
        <v>0.32125456583395229</v>
      </c>
      <c r="T11">
        <v>0.26148904653495791</v>
      </c>
      <c r="U11">
        <v>4.0509984098082173E-2</v>
      </c>
      <c r="V11">
        <v>0.10453638679557919</v>
      </c>
      <c r="W11">
        <v>0.25702597663954091</v>
      </c>
      <c r="X11">
        <v>4.4754153528050282E-3</v>
      </c>
      <c r="Y11">
        <v>2.042810003207534E-3</v>
      </c>
      <c r="Z11">
        <v>7.4986297509116132E-2</v>
      </c>
      <c r="AA11">
        <v>5.2589354269640551E-2</v>
      </c>
      <c r="AB11">
        <v>7.5429989311089659E-5</v>
      </c>
      <c r="AC11">
        <v>0.66601628052253736</v>
      </c>
      <c r="AD11">
        <v>0.1478610681665152</v>
      </c>
      <c r="AE11">
        <v>3.9107474907578259E-2</v>
      </c>
      <c r="AF11">
        <v>8.4495328589262023E-2</v>
      </c>
      <c r="AG11">
        <v>2.1918884727920349</v>
      </c>
      <c r="AH11">
        <v>0.53819240023173298</v>
      </c>
      <c r="AI11">
        <v>0.20568308704570301</v>
      </c>
      <c r="AJ11">
        <v>1.364583009872528</v>
      </c>
      <c r="AK11">
        <v>0.49164994080264901</v>
      </c>
      <c r="AL11">
        <v>0.53399463396082503</v>
      </c>
      <c r="AM11">
        <v>2.110451478525572E-5</v>
      </c>
      <c r="AN11">
        <v>4.8197375361472998E-2</v>
      </c>
    </row>
    <row r="12" spans="1:40" x14ac:dyDescent="0.45">
      <c r="A12" s="1" t="s">
        <v>64</v>
      </c>
      <c r="B12">
        <v>63.767699126303413</v>
      </c>
      <c r="C12">
        <v>0.57103280493530639</v>
      </c>
      <c r="D12">
        <v>4.6993784955603662E-2</v>
      </c>
      <c r="E12">
        <v>1.5497490476561919E-2</v>
      </c>
      <c r="F12">
        <v>0.15569971207253719</v>
      </c>
      <c r="G12">
        <v>4.3706589482480601E-2</v>
      </c>
      <c r="H12">
        <v>0.3227008488333466</v>
      </c>
      <c r="I12">
        <v>0.28544207677472572</v>
      </c>
      <c r="J12">
        <v>9.3408859824804014E-2</v>
      </c>
      <c r="K12">
        <v>6.0526055881151217E-2</v>
      </c>
      <c r="L12">
        <v>0.2079584202131117</v>
      </c>
      <c r="M12">
        <v>0.14767897674136721</v>
      </c>
      <c r="N12">
        <v>3.755438743192329E-2</v>
      </c>
      <c r="O12">
        <v>1.3063654355136589E-2</v>
      </c>
      <c r="P12">
        <v>0.14668641377660141</v>
      </c>
      <c r="Q12">
        <v>1.687488846789157E-2</v>
      </c>
      <c r="R12">
        <v>0.1236684396225276</v>
      </c>
      <c r="S12">
        <v>0.26919470781882621</v>
      </c>
      <c r="T12">
        <v>0.35405899896614912</v>
      </c>
      <c r="U12">
        <v>0.16680024370630581</v>
      </c>
      <c r="V12">
        <v>0.35474767016694803</v>
      </c>
      <c r="W12">
        <v>1.471178220369896</v>
      </c>
      <c r="X12">
        <v>1.7729004610107259E-2</v>
      </c>
      <c r="Y12">
        <v>2.4027682332572581E-3</v>
      </c>
      <c r="Z12">
        <v>0.30173909009440841</v>
      </c>
      <c r="AA12">
        <v>9.3168269645792445E-2</v>
      </c>
      <c r="AB12">
        <v>3.1804899127897609E-4</v>
      </c>
      <c r="AC12">
        <v>0.70189246589430632</v>
      </c>
      <c r="AD12">
        <v>0.53185137277390182</v>
      </c>
      <c r="AE12">
        <v>9.2552924813822476E-2</v>
      </c>
      <c r="AF12">
        <v>0.34292111591911079</v>
      </c>
      <c r="AG12">
        <v>10.479589750946261</v>
      </c>
      <c r="AH12">
        <v>1.519084694083743</v>
      </c>
      <c r="AI12">
        <v>0.56590840120645924</v>
      </c>
      <c r="AJ12">
        <v>2.9790483486487438</v>
      </c>
      <c r="AK12">
        <v>1.266486334896177</v>
      </c>
      <c r="AL12">
        <v>3.65434963294316</v>
      </c>
      <c r="AM12">
        <v>1.174818820580502E-4</v>
      </c>
      <c r="AN12">
        <v>0.19708723008935289</v>
      </c>
    </row>
    <row r="13" spans="1:40" x14ac:dyDescent="0.45">
      <c r="A13" s="1" t="s">
        <v>65</v>
      </c>
      <c r="B13">
        <v>45.191194511722209</v>
      </c>
      <c r="C13">
        <v>2.9293460775469198</v>
      </c>
      <c r="D13">
        <v>4.9365433098223679E-2</v>
      </c>
      <c r="E13">
        <v>4.4986022095869001E-2</v>
      </c>
      <c r="F13">
        <v>3.6967996281131108</v>
      </c>
      <c r="G13">
        <v>0.78450363295768788</v>
      </c>
      <c r="H13">
        <v>0.36258686900921372</v>
      </c>
      <c r="I13">
        <v>0.30214509469104739</v>
      </c>
      <c r="J13">
        <v>0.44928263563753118</v>
      </c>
      <c r="K13">
        <v>7.0302383647485367E-2</v>
      </c>
      <c r="L13">
        <v>0.53376017243660412</v>
      </c>
      <c r="M13">
        <v>2.4961050962238089</v>
      </c>
      <c r="N13">
        <v>0.84462775433404402</v>
      </c>
      <c r="O13">
        <v>0.18445077501802981</v>
      </c>
      <c r="P13">
        <v>0.42601072431093151</v>
      </c>
      <c r="Q13">
        <v>0.12977933079774359</v>
      </c>
      <c r="R13">
        <v>0.23942811339123471</v>
      </c>
      <c r="S13">
        <v>3.558612642239714</v>
      </c>
      <c r="T13">
        <v>0.84308659137519104</v>
      </c>
      <c r="U13">
        <v>0.62405985426295008</v>
      </c>
      <c r="V13">
        <v>1.034629052584261</v>
      </c>
      <c r="W13">
        <v>1.873042463021209</v>
      </c>
      <c r="X13">
        <v>2.549776297720769E-2</v>
      </c>
      <c r="Y13">
        <v>0.1008823533854051</v>
      </c>
      <c r="Z13">
        <v>0.41294083984730512</v>
      </c>
      <c r="AA13">
        <v>2.0543250511204678</v>
      </c>
      <c r="AB13">
        <v>1.772340419316959E-3</v>
      </c>
      <c r="AC13">
        <v>4.281541519935578</v>
      </c>
      <c r="AD13">
        <v>0.70971212164556108</v>
      </c>
      <c r="AE13">
        <v>0.37505413567820778</v>
      </c>
      <c r="AF13">
        <v>0.40942353590092773</v>
      </c>
      <c r="AG13">
        <v>18.569756227876379</v>
      </c>
      <c r="AH13">
        <v>3.239819248113827</v>
      </c>
      <c r="AI13">
        <v>0.78852478288970862</v>
      </c>
      <c r="AJ13">
        <v>5.161568189414381</v>
      </c>
      <c r="AK13">
        <v>2.1474201520544889</v>
      </c>
      <c r="AL13">
        <v>6.9376003554772048</v>
      </c>
      <c r="AM13">
        <v>1.6486913325341229E-4</v>
      </c>
      <c r="AN13">
        <v>0.17281982332063869</v>
      </c>
    </row>
    <row r="14" spans="1:40" x14ac:dyDescent="0.45">
      <c r="A14" s="1" t="s">
        <v>66</v>
      </c>
      <c r="B14">
        <v>62.542751088857379</v>
      </c>
      <c r="C14">
        <v>4.0695042534701082</v>
      </c>
      <c r="D14">
        <v>0.25106948430310072</v>
      </c>
      <c r="E14">
        <v>4.9720834330898987E-2</v>
      </c>
      <c r="F14">
        <v>0.17466274672133261</v>
      </c>
      <c r="G14">
        <v>6.9645693547472562E-2</v>
      </c>
      <c r="H14">
        <v>0.38753612182122621</v>
      </c>
      <c r="I14">
        <v>0.34169057955972137</v>
      </c>
      <c r="J14">
        <v>0.12662607923664079</v>
      </c>
      <c r="K14">
        <v>7.4512006885537371E-2</v>
      </c>
      <c r="L14">
        <v>0.23929434691816351</v>
      </c>
      <c r="M14">
        <v>0.15371748360139631</v>
      </c>
      <c r="N14">
        <v>4.6630572087503298E-2</v>
      </c>
      <c r="O14">
        <v>1.1506111522220461E-2</v>
      </c>
      <c r="P14">
        <v>0.21317692035876731</v>
      </c>
      <c r="Q14">
        <v>1.6205141440652441E-2</v>
      </c>
      <c r="R14">
        <v>0.1067547208887461</v>
      </c>
      <c r="S14">
        <v>0.23486378275327929</v>
      </c>
      <c r="T14">
        <v>0.5370621506983595</v>
      </c>
      <c r="U14">
        <v>0.1643174248373494</v>
      </c>
      <c r="V14">
        <v>0.37592464088303518</v>
      </c>
      <c r="W14">
        <v>1.379301990978534</v>
      </c>
      <c r="X14">
        <v>1.6337795312327239E-2</v>
      </c>
      <c r="Y14">
        <v>2.5850384654970602E-3</v>
      </c>
      <c r="Z14">
        <v>0.27944427674403599</v>
      </c>
      <c r="AA14">
        <v>9.991199212759562E-2</v>
      </c>
      <c r="AB14">
        <v>3.1276583382524789E-4</v>
      </c>
      <c r="AC14">
        <v>4.4626848590707837</v>
      </c>
      <c r="AD14">
        <v>0.79821589713784247</v>
      </c>
      <c r="AE14">
        <v>9.219790913454623E-2</v>
      </c>
      <c r="AF14">
        <v>0.3647047670083291</v>
      </c>
      <c r="AG14">
        <v>13.10823991294254</v>
      </c>
      <c r="AH14">
        <v>1.666785864402659</v>
      </c>
      <c r="AI14">
        <v>0.69423572999177086</v>
      </c>
      <c r="AJ14">
        <v>3.7599274198870969</v>
      </c>
      <c r="AK14">
        <v>1.5816812030946941</v>
      </c>
      <c r="AL14">
        <v>5.4783338489659013</v>
      </c>
      <c r="AM14">
        <v>1.4340736571206999E-4</v>
      </c>
      <c r="AN14">
        <v>0.2309868746819673</v>
      </c>
    </row>
    <row r="15" spans="1:40" x14ac:dyDescent="0.45">
      <c r="A15" s="1" t="s">
        <v>67</v>
      </c>
      <c r="B15">
        <v>96.191241170174763</v>
      </c>
      <c r="C15">
        <v>7.6743190051501671</v>
      </c>
      <c r="D15">
        <v>0.91823150816765375</v>
      </c>
      <c r="E15">
        <v>7.9795912052873702E-2</v>
      </c>
      <c r="F15">
        <v>0.55571176917947029</v>
      </c>
      <c r="G15">
        <v>0.24683619141081989</v>
      </c>
      <c r="H15">
        <v>0.60956180605738297</v>
      </c>
      <c r="I15">
        <v>0.53154342050456338</v>
      </c>
      <c r="J15">
        <v>0.24391611122269249</v>
      </c>
      <c r="K15">
        <v>0.1208351689602534</v>
      </c>
      <c r="L15">
        <v>0.50334189639294369</v>
      </c>
      <c r="M15">
        <v>0.39256434606884721</v>
      </c>
      <c r="N15">
        <v>0.16953795711141079</v>
      </c>
      <c r="O15">
        <v>3.1485885711732199E-2</v>
      </c>
      <c r="P15">
        <v>0.33113244826092281</v>
      </c>
      <c r="Q15">
        <v>3.6755475720726162E-2</v>
      </c>
      <c r="R15">
        <v>0.18905061377296889</v>
      </c>
      <c r="S15">
        <v>0.92702907231599985</v>
      </c>
      <c r="T15">
        <v>0.87080729683433233</v>
      </c>
      <c r="U15">
        <v>0.34534680634334741</v>
      </c>
      <c r="V15">
        <v>0.76544336755548203</v>
      </c>
      <c r="W15">
        <v>2.6749058618373569</v>
      </c>
      <c r="X15">
        <v>3.1313889017423997E-2</v>
      </c>
      <c r="Y15">
        <v>8.2342288548667882E-3</v>
      </c>
      <c r="Z15">
        <v>0.52916688204842177</v>
      </c>
      <c r="AA15">
        <v>0.25248657330605351</v>
      </c>
      <c r="AB15">
        <v>6.4384011925549861E-4</v>
      </c>
      <c r="AC15">
        <v>8.0302268700489972</v>
      </c>
      <c r="AD15">
        <v>1.2899114354005641</v>
      </c>
      <c r="AE15">
        <v>0.19888666510582309</v>
      </c>
      <c r="AF15">
        <v>0.55123847929849179</v>
      </c>
      <c r="AG15">
        <v>25.134637738396211</v>
      </c>
      <c r="AH15">
        <v>2.9367282098994258</v>
      </c>
      <c r="AI15">
        <v>1.0871004781947271</v>
      </c>
      <c r="AJ15">
        <v>6.0704112871495024</v>
      </c>
      <c r="AK15">
        <v>2.5421072664527582</v>
      </c>
      <c r="AL15">
        <v>7.8923177504841302</v>
      </c>
      <c r="AM15">
        <v>2.3192719590914011E-4</v>
      </c>
      <c r="AN15">
        <v>0.32362192379416321</v>
      </c>
    </row>
    <row r="16" spans="1:40" x14ac:dyDescent="0.45">
      <c r="A16" s="1" t="s">
        <v>68</v>
      </c>
      <c r="B16">
        <v>24.129830924435279</v>
      </c>
      <c r="C16">
        <v>1.794068283194886</v>
      </c>
      <c r="D16">
        <v>0.19595922481363109</v>
      </c>
      <c r="E16">
        <v>1.975909926231845E-2</v>
      </c>
      <c r="F16">
        <v>0.1196860975839507</v>
      </c>
      <c r="G16">
        <v>5.5384796956841127E-2</v>
      </c>
      <c r="H16">
        <v>0.1434671665022324</v>
      </c>
      <c r="I16">
        <v>0.1253936601337759</v>
      </c>
      <c r="J16">
        <v>5.1316258515017733E-2</v>
      </c>
      <c r="K16">
        <v>2.8093901307379709E-2</v>
      </c>
      <c r="L16">
        <v>0.1087545994344651</v>
      </c>
      <c r="M16">
        <v>8.2761519723743987E-2</v>
      </c>
      <c r="N16">
        <v>3.4198197210857373E-2</v>
      </c>
      <c r="O16">
        <v>6.5949976306481006E-3</v>
      </c>
      <c r="P16">
        <v>7.9827473145264533E-2</v>
      </c>
      <c r="Q16">
        <v>7.9106626222164925E-3</v>
      </c>
      <c r="R16">
        <v>4.0961358864408541E-2</v>
      </c>
      <c r="S16">
        <v>0.14601531565571929</v>
      </c>
      <c r="T16">
        <v>0.20383165864795649</v>
      </c>
      <c r="U16">
        <v>7.6375539071162568E-2</v>
      </c>
      <c r="V16">
        <v>0.16748177685471011</v>
      </c>
      <c r="W16">
        <v>0.55172446959855426</v>
      </c>
      <c r="X16">
        <v>7.2138211432563309E-3</v>
      </c>
      <c r="Y16">
        <v>1.6630354920687119E-3</v>
      </c>
      <c r="Z16">
        <v>0.122385486910952</v>
      </c>
      <c r="AA16">
        <v>5.2733230268018988E-2</v>
      </c>
      <c r="AB16">
        <v>1.4273658194699791E-4</v>
      </c>
      <c r="AC16">
        <v>1.942813636099729</v>
      </c>
      <c r="AD16">
        <v>0.31097407735134253</v>
      </c>
      <c r="AE16">
        <v>4.0927492367004832E-2</v>
      </c>
      <c r="AF16">
        <v>0.13526839486370509</v>
      </c>
      <c r="AG16">
        <v>5.9116818935401021</v>
      </c>
      <c r="AH16">
        <v>0.66989196778604121</v>
      </c>
      <c r="AI16">
        <v>0.26322574580468222</v>
      </c>
      <c r="AJ16">
        <v>1.4242011069977889</v>
      </c>
      <c r="AK16">
        <v>0.60658527467868473</v>
      </c>
      <c r="AL16">
        <v>1.9476203055612531</v>
      </c>
      <c r="AM16">
        <v>5.5574737281844633E-5</v>
      </c>
      <c r="AN16">
        <v>8.0560680472228169E-2</v>
      </c>
    </row>
    <row r="17" spans="1:40" x14ac:dyDescent="0.45">
      <c r="A17" s="1" t="s">
        <v>69</v>
      </c>
      <c r="B17">
        <v>63.242518425630067</v>
      </c>
      <c r="C17">
        <v>8.0204185627724982</v>
      </c>
      <c r="D17">
        <v>3.8896368810852149</v>
      </c>
      <c r="E17">
        <v>0.12896088265197889</v>
      </c>
      <c r="F17">
        <v>0.25849667767434747</v>
      </c>
      <c r="G17">
        <v>0.1711862247601981</v>
      </c>
      <c r="H17">
        <v>0.51341066436708849</v>
      </c>
      <c r="I17">
        <v>0.45156453527511592</v>
      </c>
      <c r="J17">
        <v>0.1406629463546285</v>
      </c>
      <c r="K17">
        <v>0.105719549397585</v>
      </c>
      <c r="L17">
        <v>0.47906046975911681</v>
      </c>
      <c r="M17">
        <v>0.19330699615442359</v>
      </c>
      <c r="N17">
        <v>7.5719230851274993E-2</v>
      </c>
      <c r="O17">
        <v>1.8944968474855939E-2</v>
      </c>
      <c r="P17">
        <v>0.1786642767414959</v>
      </c>
      <c r="Q17">
        <v>2.1525712517971609E-2</v>
      </c>
      <c r="R17">
        <v>0.13353507996303191</v>
      </c>
      <c r="S17">
        <v>0.42670298718549049</v>
      </c>
      <c r="T17">
        <v>0.7680549439882588</v>
      </c>
      <c r="U17">
        <v>0.27508198455254479</v>
      </c>
      <c r="V17">
        <v>0.65740173588449391</v>
      </c>
      <c r="W17">
        <v>2.2106250076741278</v>
      </c>
      <c r="X17">
        <v>3.4810218270521699E-2</v>
      </c>
      <c r="Y17">
        <v>4.1337590623555668E-3</v>
      </c>
      <c r="Z17">
        <v>0.59310076907848508</v>
      </c>
      <c r="AA17">
        <v>0.16712490398436969</v>
      </c>
      <c r="AB17">
        <v>4.4646510631984388E-4</v>
      </c>
      <c r="AC17">
        <v>7.2263362607505108</v>
      </c>
      <c r="AD17">
        <v>1.447600122828028</v>
      </c>
      <c r="AE17">
        <v>0.1463231295546186</v>
      </c>
      <c r="AF17">
        <v>0.48842019530945019</v>
      </c>
      <c r="AG17">
        <v>42.08631629590063</v>
      </c>
      <c r="AH17">
        <v>2.4160762952719508</v>
      </c>
      <c r="AI17">
        <v>1.021077377809583</v>
      </c>
      <c r="AJ17">
        <v>5.1208196433512319</v>
      </c>
      <c r="AK17">
        <v>2.2271750337229599</v>
      </c>
      <c r="AL17">
        <v>5.5994143174783204</v>
      </c>
      <c r="AM17">
        <v>2.0157712220611151E-4</v>
      </c>
      <c r="AN17">
        <v>0.2967488235349095</v>
      </c>
    </row>
    <row r="18" spans="1:40" x14ac:dyDescent="0.45">
      <c r="A18" s="1" t="s">
        <v>70</v>
      </c>
      <c r="B18">
        <v>8.3049334725130883</v>
      </c>
      <c r="C18">
        <v>0.95152002680159387</v>
      </c>
      <c r="D18">
        <v>0.32760810504261961</v>
      </c>
      <c r="E18">
        <v>1.446883656696374E-2</v>
      </c>
      <c r="F18">
        <v>2.526897029235798E-2</v>
      </c>
      <c r="G18">
        <v>1.4692028351942049E-2</v>
      </c>
      <c r="H18">
        <v>6.2015005302643873E-2</v>
      </c>
      <c r="I18">
        <v>5.4856599696963299E-2</v>
      </c>
      <c r="J18">
        <v>1.6476324950634579E-2</v>
      </c>
      <c r="K18">
        <v>1.2818070475883301E-2</v>
      </c>
      <c r="L18">
        <v>5.190760135666319E-2</v>
      </c>
      <c r="M18">
        <v>2.00487992819867E-2</v>
      </c>
      <c r="N18">
        <v>6.8634205773430348E-3</v>
      </c>
      <c r="O18">
        <v>1.881484131116017E-3</v>
      </c>
      <c r="P18">
        <v>2.2751316504462441E-2</v>
      </c>
      <c r="Q18">
        <v>2.3292044189512501E-3</v>
      </c>
      <c r="R18">
        <v>1.6543114676418828E-2</v>
      </c>
      <c r="S18">
        <v>4.0667243164208389E-2</v>
      </c>
      <c r="T18">
        <v>9.5150485460134493E-2</v>
      </c>
      <c r="U18">
        <v>2.9529306206162481E-2</v>
      </c>
      <c r="V18">
        <v>7.2491078237398698E-2</v>
      </c>
      <c r="W18">
        <v>0.26470062798859739</v>
      </c>
      <c r="X18">
        <v>3.78237547639671E-3</v>
      </c>
      <c r="Y18">
        <v>3.9186103288997641E-4</v>
      </c>
      <c r="Z18">
        <v>6.4642323501922977E-2</v>
      </c>
      <c r="AA18">
        <v>1.7673470173854101E-2</v>
      </c>
      <c r="AB18">
        <v>4.8940802023933752E-5</v>
      </c>
      <c r="AC18">
        <v>0.92061564114709227</v>
      </c>
      <c r="AD18">
        <v>0.1719325335389022</v>
      </c>
      <c r="AE18">
        <v>1.6494522189038671E-2</v>
      </c>
      <c r="AF18">
        <v>6.0289111027763173E-2</v>
      </c>
      <c r="AG18">
        <v>4.2223595561404128</v>
      </c>
      <c r="AH18">
        <v>0.28711145402391253</v>
      </c>
      <c r="AI18">
        <v>0.1249774996952944</v>
      </c>
      <c r="AJ18">
        <v>0.63043853997867161</v>
      </c>
      <c r="AK18">
        <v>0.26958957142342088</v>
      </c>
      <c r="AL18">
        <v>0.71679834446775903</v>
      </c>
      <c r="AM18">
        <v>2.277182231662149E-5</v>
      </c>
      <c r="AN18">
        <v>3.9165914092669042E-2</v>
      </c>
    </row>
    <row r="19" spans="1:40" x14ac:dyDescent="0.45">
      <c r="A19" s="1" t="s">
        <v>71</v>
      </c>
      <c r="B19">
        <v>0.1252524789893964</v>
      </c>
      <c r="C19">
        <v>8.9279522425825698E-3</v>
      </c>
      <c r="D19">
        <v>3.242852303058443E-3</v>
      </c>
      <c r="E19">
        <v>8.161549294282695</v>
      </c>
      <c r="F19">
        <v>6.2098537100339662E-2</v>
      </c>
      <c r="G19">
        <v>3.9993547037823263E-2</v>
      </c>
      <c r="H19">
        <v>1.128946070698093E-2</v>
      </c>
      <c r="I19">
        <v>8.7517204800531389E-3</v>
      </c>
      <c r="J19">
        <v>2.4932082694617351E-2</v>
      </c>
      <c r="K19">
        <v>2.9037906323234912E-3</v>
      </c>
      <c r="L19">
        <v>2.9098420945006549E-2</v>
      </c>
      <c r="M19">
        <v>5.7762433635887123E-2</v>
      </c>
      <c r="N19">
        <v>1.42991278251711E-2</v>
      </c>
      <c r="O19">
        <v>1.7868580861754631E-2</v>
      </c>
      <c r="P19">
        <v>1.612534109309895E-2</v>
      </c>
      <c r="Q19">
        <v>7.4792192746164152E-3</v>
      </c>
      <c r="R19">
        <v>1.2249910906917121E-2</v>
      </c>
      <c r="S19">
        <v>0.20621080849105769</v>
      </c>
      <c r="T19">
        <v>3.4145504621653493E-2</v>
      </c>
      <c r="U19">
        <v>3.7716814747459797E-2</v>
      </c>
      <c r="V19">
        <v>5.7710119608049233E-2</v>
      </c>
      <c r="W19">
        <v>6.3397852711036387E-2</v>
      </c>
      <c r="X19">
        <v>8.7201853407456074E-4</v>
      </c>
      <c r="Y19">
        <v>3.2943819672089079E-3</v>
      </c>
      <c r="Z19">
        <v>1.347275067627773E-2</v>
      </c>
      <c r="AA19">
        <v>7.1484458416187557E-2</v>
      </c>
      <c r="AB19">
        <v>8.0617956235858959E-5</v>
      </c>
      <c r="AC19">
        <v>7.3343153201956793E-2</v>
      </c>
      <c r="AD19">
        <v>2.3186021655889479E-2</v>
      </c>
      <c r="AE19">
        <v>1.9719297478389561E-2</v>
      </c>
      <c r="AF19">
        <v>7.9754546147069155E-3</v>
      </c>
      <c r="AG19">
        <v>0.1224609709682225</v>
      </c>
      <c r="AH19">
        <v>0.14038290262299771</v>
      </c>
      <c r="AI19">
        <v>3.8131976485732688E-2</v>
      </c>
      <c r="AJ19">
        <v>0.22113607622407941</v>
      </c>
      <c r="AK19">
        <v>7.5593318358523662E-2</v>
      </c>
      <c r="AL19">
        <v>0.32703113895305769</v>
      </c>
      <c r="AM19">
        <v>1.2965538164868939E-5</v>
      </c>
      <c r="AN19">
        <v>5.2843960246160291E-3</v>
      </c>
    </row>
    <row r="20" spans="1:40" x14ac:dyDescent="0.45">
      <c r="A20" s="1" t="s">
        <v>72</v>
      </c>
      <c r="B20">
        <v>2.7673398032921961</v>
      </c>
      <c r="C20">
        <v>0.16644580706078149</v>
      </c>
      <c r="D20">
        <v>2.9328877986008469E-2</v>
      </c>
      <c r="E20">
        <v>4.0908131703708127E-2</v>
      </c>
      <c r="F20">
        <v>67.224335105175513</v>
      </c>
      <c r="G20">
        <v>5.2946006555935536</v>
      </c>
      <c r="H20">
        <v>0.77752161925511787</v>
      </c>
      <c r="I20">
        <v>0.62179198234001976</v>
      </c>
      <c r="J20">
        <v>0.484306943856673</v>
      </c>
      <c r="K20">
        <v>0.21695434332635491</v>
      </c>
      <c r="L20">
        <v>1.406525665037047</v>
      </c>
      <c r="M20">
        <v>35.76584184277641</v>
      </c>
      <c r="N20">
        <v>42.306008170719267</v>
      </c>
      <c r="O20">
        <v>0.6202989738485637</v>
      </c>
      <c r="P20">
        <v>3.0942048727878171</v>
      </c>
      <c r="Q20">
        <v>1.9416089711913469</v>
      </c>
      <c r="R20">
        <v>0.50262877978303089</v>
      </c>
      <c r="S20">
        <v>1.603352648447379</v>
      </c>
      <c r="T20">
        <v>0.50123692764024375</v>
      </c>
      <c r="U20">
        <v>2.4915472163855248</v>
      </c>
      <c r="V20">
        <v>1.571761547224515</v>
      </c>
      <c r="W20">
        <v>2.7474034765284352</v>
      </c>
      <c r="X20">
        <v>3.2214917363573292E-2</v>
      </c>
      <c r="Y20">
        <v>6.2675378652886526E-2</v>
      </c>
      <c r="Z20">
        <v>0.52291228757682695</v>
      </c>
      <c r="AA20">
        <v>1.415381905925656</v>
      </c>
      <c r="AB20">
        <v>4.3580925643740744E-3</v>
      </c>
      <c r="AC20">
        <v>5.4693330235016271</v>
      </c>
      <c r="AD20">
        <v>0.6773928795341142</v>
      </c>
      <c r="AE20">
        <v>0.80007151142431554</v>
      </c>
      <c r="AF20">
        <v>0.46698632784659899</v>
      </c>
      <c r="AG20">
        <v>3.2348229758011731</v>
      </c>
      <c r="AH20">
        <v>6.1247647942539292</v>
      </c>
      <c r="AI20">
        <v>0.71714804701714141</v>
      </c>
      <c r="AJ20">
        <v>5.6751499742817639</v>
      </c>
      <c r="AK20">
        <v>2.852375209478982</v>
      </c>
      <c r="AL20">
        <v>24.983325815839709</v>
      </c>
      <c r="AM20">
        <v>4.0057783520117164E-3</v>
      </c>
      <c r="AN20">
        <v>1.379006123840067</v>
      </c>
    </row>
    <row r="21" spans="1:40" x14ac:dyDescent="0.45">
      <c r="A21" s="1" t="s">
        <v>73</v>
      </c>
      <c r="B21">
        <v>0.15749727401390731</v>
      </c>
      <c r="C21">
        <v>1.03696561856373E-2</v>
      </c>
      <c r="D21">
        <v>3.0576889478029939E-3</v>
      </c>
      <c r="E21">
        <v>3.0624355246638632E-3</v>
      </c>
      <c r="F21">
        <v>80.262371465244811</v>
      </c>
      <c r="G21">
        <v>0.49257397086281962</v>
      </c>
      <c r="H21">
        <v>0.1131818838025213</v>
      </c>
      <c r="I21">
        <v>7.3852591002705428E-2</v>
      </c>
      <c r="J21">
        <v>3.5225213308000297E-2</v>
      </c>
      <c r="K21">
        <v>3.8924062616190233E-2</v>
      </c>
      <c r="L21">
        <v>0.10807119048351831</v>
      </c>
      <c r="M21">
        <v>0.80905273893967522</v>
      </c>
      <c r="N21">
        <v>0.50468409112083445</v>
      </c>
      <c r="O21">
        <v>2.444821089689939E-2</v>
      </c>
      <c r="P21">
        <v>4.7449186178298262E-2</v>
      </c>
      <c r="Q21">
        <v>2.306614554754036E-2</v>
      </c>
      <c r="R21">
        <v>2.208116521799388E-2</v>
      </c>
      <c r="S21">
        <v>0.25638630932986289</v>
      </c>
      <c r="T21">
        <v>0.17283252282738409</v>
      </c>
      <c r="U21">
        <v>0.58052405930084405</v>
      </c>
      <c r="V21">
        <v>0.20887393025312431</v>
      </c>
      <c r="W21">
        <v>0.42019747882514308</v>
      </c>
      <c r="X21">
        <v>5.138051937145516E-3</v>
      </c>
      <c r="Y21">
        <v>1.082339577874885E-2</v>
      </c>
      <c r="Z21">
        <v>8.4327250023781691E-2</v>
      </c>
      <c r="AA21">
        <v>0.23043902553477419</v>
      </c>
      <c r="AB21">
        <v>7.270223656631647E-4</v>
      </c>
      <c r="AC21">
        <v>0.23566053555977801</v>
      </c>
      <c r="AD21">
        <v>0.2029878592720859</v>
      </c>
      <c r="AE21">
        <v>3.669913695994298E-2</v>
      </c>
      <c r="AF21">
        <v>0.24147109588072191</v>
      </c>
      <c r="AG21">
        <v>0.40426551389760612</v>
      </c>
      <c r="AH21">
        <v>0.71018161815803138</v>
      </c>
      <c r="AI21">
        <v>0.36813514745613102</v>
      </c>
      <c r="AJ21">
        <v>1.707675574469141</v>
      </c>
      <c r="AK21">
        <v>1.0870618409562021</v>
      </c>
      <c r="AL21">
        <v>5.9239778297639791</v>
      </c>
      <c r="AM21">
        <v>6.2460550867985591E-4</v>
      </c>
      <c r="AN21">
        <v>2.7841490713922732</v>
      </c>
    </row>
    <row r="22" spans="1:40" x14ac:dyDescent="0.45">
      <c r="A22" s="1" t="s">
        <v>74</v>
      </c>
      <c r="B22">
        <v>0.17573633161588489</v>
      </c>
      <c r="C22">
        <v>1.3247202592305839E-2</v>
      </c>
      <c r="D22">
        <v>5.6895420503831132E-3</v>
      </c>
      <c r="E22">
        <v>2.436411880778022E-3</v>
      </c>
      <c r="F22">
        <v>1.1279672371555201</v>
      </c>
      <c r="G22">
        <v>30.190644170069049</v>
      </c>
      <c r="H22">
        <v>2.630171699397147E-2</v>
      </c>
      <c r="I22">
        <v>2.0092982152720672E-2</v>
      </c>
      <c r="J22">
        <v>0.13834817093052629</v>
      </c>
      <c r="K22">
        <v>1.044338147587744E-2</v>
      </c>
      <c r="L22">
        <v>7.3246202046575823E-2</v>
      </c>
      <c r="M22">
        <v>0.47605606724992372</v>
      </c>
      <c r="N22">
        <v>0.13678981800260179</v>
      </c>
      <c r="O22">
        <v>2.252077384789225E-2</v>
      </c>
      <c r="P22">
        <v>4.0448015851138032E-2</v>
      </c>
      <c r="Q22">
        <v>2.233634503393488E-2</v>
      </c>
      <c r="R22">
        <v>0.21237583993754</v>
      </c>
      <c r="S22">
        <v>1.2081596612298311</v>
      </c>
      <c r="T22">
        <v>0.17371835482400419</v>
      </c>
      <c r="U22">
        <v>0.60985857268735133</v>
      </c>
      <c r="V22">
        <v>0.18015812442158741</v>
      </c>
      <c r="W22">
        <v>0.17923227120740889</v>
      </c>
      <c r="X22">
        <v>2.3403795342907918E-3</v>
      </c>
      <c r="Y22">
        <v>8.8826445845503026E-3</v>
      </c>
      <c r="Z22">
        <v>3.7572174856312077E-2</v>
      </c>
      <c r="AA22">
        <v>0.19274437218271051</v>
      </c>
      <c r="AB22">
        <v>7.7470300275271826E-4</v>
      </c>
      <c r="AC22">
        <v>2.821738058503009</v>
      </c>
      <c r="AD22">
        <v>4.4833021275029923E-2</v>
      </c>
      <c r="AE22">
        <v>0.1009131900602652</v>
      </c>
      <c r="AF22">
        <v>4.7017679393670471E-2</v>
      </c>
      <c r="AG22">
        <v>0.18764966915040771</v>
      </c>
      <c r="AH22">
        <v>4.4073316593606711</v>
      </c>
      <c r="AI22">
        <v>0.13127291852988979</v>
      </c>
      <c r="AJ22">
        <v>0.96765840304577067</v>
      </c>
      <c r="AK22">
        <v>0.32996280468840172</v>
      </c>
      <c r="AL22">
        <v>1.0541983354063791</v>
      </c>
      <c r="AM22">
        <v>4.2886350846881457E-5</v>
      </c>
      <c r="AN22">
        <v>4.4420927523024623E-2</v>
      </c>
    </row>
    <row r="23" spans="1:40" x14ac:dyDescent="0.45">
      <c r="A23" s="1" t="s">
        <v>75</v>
      </c>
      <c r="B23">
        <v>5.5547774800231711</v>
      </c>
      <c r="C23">
        <v>0.37714307861551238</v>
      </c>
      <c r="D23">
        <v>8.0260980606985666E-2</v>
      </c>
      <c r="E23">
        <v>0.1080090135817402</v>
      </c>
      <c r="F23">
        <v>1.263137769008998</v>
      </c>
      <c r="G23">
        <v>0.26249635895297019</v>
      </c>
      <c r="H23">
        <v>5.2630146694666156</v>
      </c>
      <c r="I23">
        <v>4.7248316674594832</v>
      </c>
      <c r="J23">
        <v>5.6596636143625947</v>
      </c>
      <c r="K23">
        <v>0.59725577297346522</v>
      </c>
      <c r="L23">
        <v>2.1758957746451801</v>
      </c>
      <c r="M23">
        <v>8.8943452043499622</v>
      </c>
      <c r="N23">
        <v>0.41147896749878182</v>
      </c>
      <c r="O23">
        <v>0.22708164864897051</v>
      </c>
      <c r="P23">
        <v>0.9513177698502211</v>
      </c>
      <c r="Q23">
        <v>0.39099696819960877</v>
      </c>
      <c r="R23">
        <v>0.26159704916410748</v>
      </c>
      <c r="S23">
        <v>2.0928263780766159</v>
      </c>
      <c r="T23">
        <v>0.78575347295415054</v>
      </c>
      <c r="U23">
        <v>2.844503402585461</v>
      </c>
      <c r="V23">
        <v>2.5669069302335519</v>
      </c>
      <c r="W23">
        <v>5.8647685268336396</v>
      </c>
      <c r="X23">
        <v>9.2865174563495759E-2</v>
      </c>
      <c r="Y23">
        <v>3.8757781055336282E-2</v>
      </c>
      <c r="Z23">
        <v>1.580486191038166</v>
      </c>
      <c r="AA23">
        <v>1.029178328528376</v>
      </c>
      <c r="AB23">
        <v>6.7323973278537912E-3</v>
      </c>
      <c r="AC23">
        <v>4.2506039949619439</v>
      </c>
      <c r="AD23">
        <v>2.6529220539151819</v>
      </c>
      <c r="AE23">
        <v>11.154758577295301</v>
      </c>
      <c r="AF23">
        <v>2.2504909506826469</v>
      </c>
      <c r="AG23">
        <v>7.4969134357509724</v>
      </c>
      <c r="AH23">
        <v>30.434685757356441</v>
      </c>
      <c r="AI23">
        <v>3.1491237826478349</v>
      </c>
      <c r="AJ23">
        <v>9.6334999087126665</v>
      </c>
      <c r="AK23">
        <v>7.5058414201012944</v>
      </c>
      <c r="AL23">
        <v>111.00653889940391</v>
      </c>
      <c r="AM23">
        <v>5.375294757877784E-3</v>
      </c>
      <c r="AN23">
        <v>3.5453619402907619</v>
      </c>
    </row>
    <row r="24" spans="1:40" x14ac:dyDescent="0.45">
      <c r="A24" s="1" t="s">
        <v>76</v>
      </c>
      <c r="B24">
        <v>41.960149353149497</v>
      </c>
      <c r="C24">
        <v>2.603874127018051</v>
      </c>
      <c r="D24">
        <v>0.70351176642691693</v>
      </c>
      <c r="E24">
        <v>2.957334387355993</v>
      </c>
      <c r="F24">
        <v>12.6747245100816</v>
      </c>
      <c r="G24">
        <v>6.889785893168388</v>
      </c>
      <c r="H24">
        <v>5.1241817138687473</v>
      </c>
      <c r="I24">
        <v>4.0104059656065862</v>
      </c>
      <c r="J24">
        <v>11.720559923580341</v>
      </c>
      <c r="K24">
        <v>1.4991629255034731</v>
      </c>
      <c r="L24">
        <v>6.7986706544324456</v>
      </c>
      <c r="M24">
        <v>10.293951660674409</v>
      </c>
      <c r="N24">
        <v>3.077125478887019</v>
      </c>
      <c r="O24">
        <v>0.96480952064413916</v>
      </c>
      <c r="P24">
        <v>3.0665527859414041</v>
      </c>
      <c r="Q24">
        <v>0.76484047132296762</v>
      </c>
      <c r="R24">
        <v>1.8588022282826939</v>
      </c>
      <c r="S24">
        <v>6.8331838909604139</v>
      </c>
      <c r="T24">
        <v>4.6493020360958397</v>
      </c>
      <c r="U24">
        <v>6.0217131055186064</v>
      </c>
      <c r="V24">
        <v>7.5996680930672662</v>
      </c>
      <c r="W24">
        <v>13.438461185658429</v>
      </c>
      <c r="X24">
        <v>0.2103397318180181</v>
      </c>
      <c r="Y24">
        <v>0.35795764824085519</v>
      </c>
      <c r="Z24">
        <v>3.4078787365952912</v>
      </c>
      <c r="AA24">
        <v>7.9134216260403916</v>
      </c>
      <c r="AB24">
        <v>1.10909298961597E-2</v>
      </c>
      <c r="AC24">
        <v>18.923988742112861</v>
      </c>
      <c r="AD24">
        <v>7.8634919865490636</v>
      </c>
      <c r="AE24">
        <v>17.54009831274794</v>
      </c>
      <c r="AF24">
        <v>4.8310725027420993</v>
      </c>
      <c r="AG24">
        <v>23.919661951823421</v>
      </c>
      <c r="AH24">
        <v>93.509112890165483</v>
      </c>
      <c r="AI24">
        <v>7.5337152259365538</v>
      </c>
      <c r="AJ24">
        <v>46.454179936377002</v>
      </c>
      <c r="AK24">
        <v>24.90841880491578</v>
      </c>
      <c r="AL24">
        <v>52.309698430402413</v>
      </c>
      <c r="AM24">
        <v>3.8721979364622688E-3</v>
      </c>
      <c r="AN24">
        <v>4.022166098723666</v>
      </c>
    </row>
    <row r="25" spans="1:40" x14ac:dyDescent="0.45">
      <c r="A25" s="1" t="s">
        <v>77</v>
      </c>
      <c r="B25">
        <v>1.8810901645759159</v>
      </c>
      <c r="C25">
        <v>0.14322044780780999</v>
      </c>
      <c r="D25">
        <v>5.2890350152808983E-2</v>
      </c>
      <c r="E25">
        <v>9.9457775310030166E-2</v>
      </c>
      <c r="F25">
        <v>0.68885734502578166</v>
      </c>
      <c r="G25">
        <v>0.18807335707080949</v>
      </c>
      <c r="H25">
        <v>1.272045023557526</v>
      </c>
      <c r="I25">
        <v>1.016682279910982</v>
      </c>
      <c r="J25">
        <v>0.20646096273660261</v>
      </c>
      <c r="K25">
        <v>0.18333787828138709</v>
      </c>
      <c r="L25">
        <v>0.8782267886130305</v>
      </c>
      <c r="M25">
        <v>0.77823382246878947</v>
      </c>
      <c r="N25">
        <v>0.1832549536344866</v>
      </c>
      <c r="O25">
        <v>0.11333400901174789</v>
      </c>
      <c r="P25">
        <v>0.19125444123869731</v>
      </c>
      <c r="Q25">
        <v>8.5668831429424774E-2</v>
      </c>
      <c r="R25">
        <v>9.334664001855407E-2</v>
      </c>
      <c r="S25">
        <v>0.60423525247012888</v>
      </c>
      <c r="T25">
        <v>0.86883545226969372</v>
      </c>
      <c r="U25">
        <v>1.1902704746832331</v>
      </c>
      <c r="V25">
        <v>1.6019044299590159</v>
      </c>
      <c r="W25">
        <v>2.8196616107780028</v>
      </c>
      <c r="X25">
        <v>5.919331100024515E-2</v>
      </c>
      <c r="Y25">
        <v>3.8198886352215647E-2</v>
      </c>
      <c r="Z25">
        <v>0.89165106739283218</v>
      </c>
      <c r="AA25">
        <v>0.96248111617442511</v>
      </c>
      <c r="AB25">
        <v>1.873584397266551E-3</v>
      </c>
      <c r="AC25">
        <v>16.588346036586561</v>
      </c>
      <c r="AD25">
        <v>2.621414731458882</v>
      </c>
      <c r="AE25">
        <v>0.74145454487558105</v>
      </c>
      <c r="AF25">
        <v>1.931189107408769</v>
      </c>
      <c r="AG25">
        <v>2.4655042671428071</v>
      </c>
      <c r="AH25">
        <v>7.5796326814932948</v>
      </c>
      <c r="AI25">
        <v>2.4674664062249891</v>
      </c>
      <c r="AJ25">
        <v>9.1398727882607034</v>
      </c>
      <c r="AK25">
        <v>6.8872695708556293</v>
      </c>
      <c r="AL25">
        <v>8.5042792392864026</v>
      </c>
      <c r="AM25">
        <v>4.1191289888353711E-4</v>
      </c>
      <c r="AN25">
        <v>1.928824912745992</v>
      </c>
    </row>
    <row r="26" spans="1:40" x14ac:dyDescent="0.45">
      <c r="A26" s="1" t="s">
        <v>78</v>
      </c>
      <c r="B26">
        <v>98.974739750964488</v>
      </c>
      <c r="C26">
        <v>5.8412216650761453</v>
      </c>
      <c r="D26">
        <v>1.6004302220107991</v>
      </c>
      <c r="E26">
        <v>1.6194705187373939</v>
      </c>
      <c r="F26">
        <v>23.59591896737124</v>
      </c>
      <c r="G26">
        <v>6.5876107943640347</v>
      </c>
      <c r="H26">
        <v>16.379881208793769</v>
      </c>
      <c r="I26">
        <v>13.29820557321078</v>
      </c>
      <c r="J26">
        <v>9.8783606989706385</v>
      </c>
      <c r="K26">
        <v>11.12048154442641</v>
      </c>
      <c r="L26">
        <v>102.26178862783919</v>
      </c>
      <c r="M26">
        <v>20.287273197061111</v>
      </c>
      <c r="N26">
        <v>7.8776568522406532</v>
      </c>
      <c r="O26">
        <v>3.2134532721696991</v>
      </c>
      <c r="P26">
        <v>10.26691335405058</v>
      </c>
      <c r="Q26">
        <v>2.5210670535660649</v>
      </c>
      <c r="R26">
        <v>6.8100110250040249</v>
      </c>
      <c r="S26">
        <v>61.652447551970248</v>
      </c>
      <c r="T26">
        <v>17.48500167680988</v>
      </c>
      <c r="U26">
        <v>26.710757895883969</v>
      </c>
      <c r="V26">
        <v>1075.3588474450071</v>
      </c>
      <c r="W26">
        <v>374.43761964498151</v>
      </c>
      <c r="X26">
        <v>2.3032396421285961</v>
      </c>
      <c r="Y26">
        <v>0.81363135702986922</v>
      </c>
      <c r="Z26">
        <v>37.703979765364252</v>
      </c>
      <c r="AA26">
        <v>21.15111718484351</v>
      </c>
      <c r="AB26">
        <v>4.2100514021902381E-2</v>
      </c>
      <c r="AC26">
        <v>31.7829991598934</v>
      </c>
      <c r="AD26">
        <v>31.219389928792069</v>
      </c>
      <c r="AE26">
        <v>10.301223084038449</v>
      </c>
      <c r="AF26">
        <v>11.18224487750946</v>
      </c>
      <c r="AG26">
        <v>122.33823934952829</v>
      </c>
      <c r="AH26">
        <v>102.0041030452979</v>
      </c>
      <c r="AI26">
        <v>25.999434172300909</v>
      </c>
      <c r="AJ26">
        <v>165.64294167346671</v>
      </c>
      <c r="AK26">
        <v>74.03233994446083</v>
      </c>
      <c r="AL26">
        <v>221.49010441186221</v>
      </c>
      <c r="AM26">
        <v>1.09393955474119E-2</v>
      </c>
      <c r="AN26">
        <v>7.9499946695837389</v>
      </c>
    </row>
    <row r="27" spans="1:40" x14ac:dyDescent="0.45">
      <c r="A27" s="1" t="s">
        <v>79</v>
      </c>
      <c r="B27">
        <v>0.3611414520759294</v>
      </c>
      <c r="C27">
        <v>1.9138968833569591E-2</v>
      </c>
      <c r="D27">
        <v>1.049720479918441E-3</v>
      </c>
      <c r="E27">
        <v>6.1293954173368926E-3</v>
      </c>
      <c r="F27">
        <v>3.8649847423371908E-2</v>
      </c>
      <c r="G27">
        <v>3.5688557500337158E-3</v>
      </c>
      <c r="H27">
        <v>8.740999480414445E-2</v>
      </c>
      <c r="I27">
        <v>7.558025031280749E-2</v>
      </c>
      <c r="J27">
        <v>3.0016901668600542E-2</v>
      </c>
      <c r="K27">
        <v>5.1182950816563128E-2</v>
      </c>
      <c r="L27">
        <v>8.2992562722843957E-2</v>
      </c>
      <c r="M27">
        <v>6.355472871111803E-2</v>
      </c>
      <c r="N27">
        <v>1.818565512889617E-2</v>
      </c>
      <c r="O27">
        <v>1.0431615211974979E-2</v>
      </c>
      <c r="P27">
        <v>9.0671994825376453E-2</v>
      </c>
      <c r="Q27">
        <v>2.4437721374009871E-2</v>
      </c>
      <c r="R27">
        <v>0.67203365939443627</v>
      </c>
      <c r="S27">
        <v>0.39612332962793129</v>
      </c>
      <c r="T27">
        <v>0.13375988285943891</v>
      </c>
      <c r="U27">
        <v>0.1129392487160229</v>
      </c>
      <c r="V27">
        <v>0.46594355132472631</v>
      </c>
      <c r="W27">
        <v>0.34352815041340989</v>
      </c>
      <c r="X27">
        <v>3.685741176974401E-3</v>
      </c>
      <c r="Y27">
        <v>1.3701783336569171E-3</v>
      </c>
      <c r="Z27">
        <v>6.3566605166138337E-2</v>
      </c>
      <c r="AA27">
        <v>7.0752825027640229E-2</v>
      </c>
      <c r="AB27">
        <v>1.4550728221369419E-4</v>
      </c>
      <c r="AC27">
        <v>0.11223120722228901</v>
      </c>
      <c r="AD27">
        <v>0.17240959762171179</v>
      </c>
      <c r="AE27">
        <v>0.1408322160271879</v>
      </c>
      <c r="AF27">
        <v>7.1516045567735623E-2</v>
      </c>
      <c r="AG27">
        <v>0.28536251194383488</v>
      </c>
      <c r="AH27">
        <v>2.5236523330342862</v>
      </c>
      <c r="AI27">
        <v>0.1527351261369779</v>
      </c>
      <c r="AJ27">
        <v>6.6678040350654104</v>
      </c>
      <c r="AK27">
        <v>0.38903657855721219</v>
      </c>
      <c r="AL27">
        <v>1.569448943972569</v>
      </c>
      <c r="AM27">
        <v>1.261700337837363E-4</v>
      </c>
      <c r="AN27">
        <v>0.1621329276119349</v>
      </c>
    </row>
    <row r="28" spans="1:40" x14ac:dyDescent="0.45">
      <c r="A28" s="1" t="s">
        <v>80</v>
      </c>
      <c r="B28">
        <v>0.59737354269355813</v>
      </c>
      <c r="C28">
        <v>3.1658270048732208E-2</v>
      </c>
      <c r="D28">
        <v>1.7363701627777131E-3</v>
      </c>
      <c r="E28">
        <v>1.0138793633289071E-2</v>
      </c>
      <c r="F28">
        <v>6.3931725774339698E-2</v>
      </c>
      <c r="G28">
        <v>5.9033378486601376E-3</v>
      </c>
      <c r="H28">
        <v>0.14458716373549621</v>
      </c>
      <c r="I28">
        <v>0.12501927327227741</v>
      </c>
      <c r="J28">
        <v>4.9651743900852578E-2</v>
      </c>
      <c r="K28">
        <v>8.4663060634679058E-2</v>
      </c>
      <c r="L28">
        <v>0.13728017353305369</v>
      </c>
      <c r="M28">
        <v>0.10512754275880321</v>
      </c>
      <c r="N28">
        <v>3.0081368860055181E-2</v>
      </c>
      <c r="O28">
        <v>1.7255208172235321E-2</v>
      </c>
      <c r="P28">
        <v>0.14998292347935449</v>
      </c>
      <c r="Q28">
        <v>4.0423075525212918E-2</v>
      </c>
      <c r="R28">
        <v>1.111628492420651</v>
      </c>
      <c r="S28">
        <v>0.65523798335299843</v>
      </c>
      <c r="T28">
        <v>0.22125572856482431</v>
      </c>
      <c r="U28">
        <v>0.18681577184458631</v>
      </c>
      <c r="V28">
        <v>0.77072944230048779</v>
      </c>
      <c r="W28">
        <v>0.56823891870567689</v>
      </c>
      <c r="X28">
        <v>6.0966810973496471E-3</v>
      </c>
      <c r="Y28">
        <v>2.2664478989980318E-3</v>
      </c>
      <c r="Z28">
        <v>0.1051471879143768</v>
      </c>
      <c r="AA28">
        <v>0.1170341025639243</v>
      </c>
      <c r="AB28">
        <v>2.4068740977823441E-4</v>
      </c>
      <c r="AC28">
        <v>0.18564458184949009</v>
      </c>
      <c r="AD28">
        <v>0.28518723490096271</v>
      </c>
      <c r="AE28">
        <v>0.2329542602488556</v>
      </c>
      <c r="AF28">
        <v>0.1182965656660481</v>
      </c>
      <c r="AG28">
        <v>0.47202561138282378</v>
      </c>
      <c r="AH28">
        <v>4.1744394780652074</v>
      </c>
      <c r="AI28">
        <v>0.25264317587949142</v>
      </c>
      <c r="AJ28">
        <v>11.029389441497759</v>
      </c>
      <c r="AK28">
        <v>0.64351560263771879</v>
      </c>
      <c r="AL28">
        <v>2.5960666391196741</v>
      </c>
      <c r="AM28">
        <v>2.0870116025149569E-4</v>
      </c>
      <c r="AN28">
        <v>0.26818832564935319</v>
      </c>
    </row>
    <row r="29" spans="1:40" x14ac:dyDescent="0.45">
      <c r="A29" s="1" t="s">
        <v>81</v>
      </c>
      <c r="B29">
        <v>0.9513564465689538</v>
      </c>
      <c r="C29">
        <v>5.041786611820602E-2</v>
      </c>
      <c r="D29">
        <v>2.7652830765489038E-3</v>
      </c>
      <c r="E29">
        <v>1.614669213499104E-2</v>
      </c>
      <c r="F29">
        <v>0.1018154556719247</v>
      </c>
      <c r="G29">
        <v>9.4014517169173032E-3</v>
      </c>
      <c r="H29">
        <v>0.23026451705687259</v>
      </c>
      <c r="I29">
        <v>0.19910137137419201</v>
      </c>
      <c r="J29">
        <v>7.9073650350293997E-2</v>
      </c>
      <c r="K29">
        <v>0.13483146266887511</v>
      </c>
      <c r="L29">
        <v>0.21862765714043711</v>
      </c>
      <c r="M29">
        <v>0.16742248922605199</v>
      </c>
      <c r="N29">
        <v>4.7906547815279879E-2</v>
      </c>
      <c r="O29">
        <v>2.7480047839960001E-2</v>
      </c>
      <c r="P29">
        <v>0.23885761743642889</v>
      </c>
      <c r="Q29">
        <v>6.4376392227974255E-2</v>
      </c>
      <c r="R29">
        <v>1.770341096268838</v>
      </c>
      <c r="S29">
        <v>1.04350935377714</v>
      </c>
      <c r="T29">
        <v>0.3523642221604637</v>
      </c>
      <c r="U29">
        <v>0.29751633804156202</v>
      </c>
      <c r="V29">
        <v>1.22743705753504</v>
      </c>
      <c r="W29">
        <v>0.90495765189810939</v>
      </c>
      <c r="X29">
        <v>9.7093634888581262E-3</v>
      </c>
      <c r="Y29">
        <v>3.6094665488567361E-3</v>
      </c>
      <c r="Z29">
        <v>0.16745377542147771</v>
      </c>
      <c r="AA29">
        <v>0.18638446463591959</v>
      </c>
      <c r="AB29">
        <v>3.8331044570209431E-4</v>
      </c>
      <c r="AC29">
        <v>0.29565114135580339</v>
      </c>
      <c r="AD29">
        <v>0.45417932836269748</v>
      </c>
      <c r="AE29">
        <v>0.37099489917841738</v>
      </c>
      <c r="AF29">
        <v>0.1883950197156532</v>
      </c>
      <c r="AG29">
        <v>0.75173166576790162</v>
      </c>
      <c r="AH29">
        <v>6.6480679582197686</v>
      </c>
      <c r="AI29">
        <v>0.4023507853576056</v>
      </c>
      <c r="AJ29">
        <v>17.56502422182281</v>
      </c>
      <c r="AK29">
        <v>1.0248406956167351</v>
      </c>
      <c r="AL29">
        <v>4.1344059559665736</v>
      </c>
      <c r="AM29">
        <v>3.3237025080893663E-4</v>
      </c>
      <c r="AN29">
        <v>0.4271074533207605</v>
      </c>
    </row>
    <row r="30" spans="1:40" x14ac:dyDescent="0.45">
      <c r="A30" s="1" t="s">
        <v>82</v>
      </c>
      <c r="B30">
        <v>4.9293178537596836</v>
      </c>
      <c r="C30">
        <v>0.26123298843587073</v>
      </c>
      <c r="D30">
        <v>1.4327920191313971E-2</v>
      </c>
      <c r="E30">
        <v>8.3661784294645797E-2</v>
      </c>
      <c r="F30">
        <v>0.527542274236243</v>
      </c>
      <c r="G30">
        <v>4.8712282306588882E-2</v>
      </c>
      <c r="H30">
        <v>1.193082781022103</v>
      </c>
      <c r="I30">
        <v>1.0316153826069729</v>
      </c>
      <c r="J30">
        <v>0.40970885080916308</v>
      </c>
      <c r="K30">
        <v>0.69861000950714269</v>
      </c>
      <c r="L30">
        <v>1.1327880496891101</v>
      </c>
      <c r="M30">
        <v>0.86747576919168079</v>
      </c>
      <c r="N30">
        <v>0.24822095052754281</v>
      </c>
      <c r="O30">
        <v>0.1423839518071392</v>
      </c>
      <c r="P30">
        <v>1.2376067060691871</v>
      </c>
      <c r="Q30">
        <v>0.33355710229792379</v>
      </c>
      <c r="R30">
        <v>9.1727701058364381</v>
      </c>
      <c r="S30">
        <v>5.4067950101035747</v>
      </c>
      <c r="T30">
        <v>1.8257250030583869</v>
      </c>
      <c r="U30">
        <v>1.5415385076566861</v>
      </c>
      <c r="V30">
        <v>6.3597901962975758</v>
      </c>
      <c r="W30">
        <v>4.6889091112859482</v>
      </c>
      <c r="X30">
        <v>5.030768327358142E-2</v>
      </c>
      <c r="Y30">
        <v>1.8701936551746789E-2</v>
      </c>
      <c r="Z30">
        <v>0.8676378741548032</v>
      </c>
      <c r="AA30">
        <v>0.96572454257993934</v>
      </c>
      <c r="AB30">
        <v>1.9860684503124021E-3</v>
      </c>
      <c r="AC30">
        <v>1.531874256831413</v>
      </c>
      <c r="AD30">
        <v>2.353265466567227</v>
      </c>
      <c r="AE30">
        <v>1.922257201040998</v>
      </c>
      <c r="AF30">
        <v>0.97614194720912961</v>
      </c>
      <c r="AG30">
        <v>3.8949904997964948</v>
      </c>
      <c r="AH30">
        <v>34.446016734995879</v>
      </c>
      <c r="AI30">
        <v>2.0847232568720782</v>
      </c>
      <c r="AJ30">
        <v>91.010669881529935</v>
      </c>
      <c r="AK30">
        <v>5.3100660182438926</v>
      </c>
      <c r="AL30">
        <v>21.421835282596469</v>
      </c>
      <c r="AM30">
        <v>1.7221290897641781E-3</v>
      </c>
      <c r="AN30">
        <v>2.2129964039459131</v>
      </c>
    </row>
    <row r="31" spans="1:40" x14ac:dyDescent="0.45">
      <c r="A31" s="1" t="s">
        <v>83</v>
      </c>
      <c r="B31">
        <v>11.593195764354929</v>
      </c>
      <c r="C31">
        <v>0.61439032030255492</v>
      </c>
      <c r="D31">
        <v>3.3697641053368928E-2</v>
      </c>
      <c r="E31">
        <v>0.19676301510629829</v>
      </c>
      <c r="F31">
        <v>1.2407195154861159</v>
      </c>
      <c r="G31">
        <v>0.1145657556811997</v>
      </c>
      <c r="H31">
        <v>2.8059952013280278</v>
      </c>
      <c r="I31">
        <v>2.4262422182738019</v>
      </c>
      <c r="J31">
        <v>0.96358868604846137</v>
      </c>
      <c r="K31">
        <v>1.643051400505003</v>
      </c>
      <c r="L31">
        <v>2.664188840967348</v>
      </c>
      <c r="M31">
        <v>2.0402044890253919</v>
      </c>
      <c r="N31">
        <v>0.58378748493266808</v>
      </c>
      <c r="O31">
        <v>0.33487088395884917</v>
      </c>
      <c r="P31">
        <v>2.9107104164109039</v>
      </c>
      <c r="Q31">
        <v>0.78448842218226267</v>
      </c>
      <c r="R31">
        <v>21.573313528011909</v>
      </c>
      <c r="S31">
        <v>12.71616780850507</v>
      </c>
      <c r="T31">
        <v>4.293897857730899</v>
      </c>
      <c r="U31">
        <v>3.6255234958980571</v>
      </c>
      <c r="V31">
        <v>14.95750425379194</v>
      </c>
      <c r="W31">
        <v>11.02778170552433</v>
      </c>
      <c r="X31">
        <v>0.118317957564241</v>
      </c>
      <c r="Y31">
        <v>4.3984830771579601E-2</v>
      </c>
      <c r="Z31">
        <v>2.0405857414882309</v>
      </c>
      <c r="AA31">
        <v>2.271274445820548</v>
      </c>
      <c r="AB31">
        <v>4.6710074353024707E-3</v>
      </c>
      <c r="AC31">
        <v>3.6027942755358979</v>
      </c>
      <c r="AD31">
        <v>5.5346131145918083</v>
      </c>
      <c r="AE31">
        <v>4.5209306241252003</v>
      </c>
      <c r="AF31">
        <v>2.2957749983930671</v>
      </c>
      <c r="AG31">
        <v>9.1605752974526808</v>
      </c>
      <c r="AH31">
        <v>81.013119291236094</v>
      </c>
      <c r="AI31">
        <v>4.903032336003192</v>
      </c>
      <c r="AJ31">
        <v>214.0467593861716</v>
      </c>
      <c r="AK31">
        <v>12.48867220526197</v>
      </c>
      <c r="AL31">
        <v>50.3817236848476</v>
      </c>
      <c r="AM31">
        <v>4.0502520351571166E-3</v>
      </c>
      <c r="AN31">
        <v>5.2047162098078852</v>
      </c>
    </row>
    <row r="32" spans="1:40" x14ac:dyDescent="0.45">
      <c r="A32" s="1" t="s">
        <v>84</v>
      </c>
      <c r="B32">
        <v>1.6045374466625939</v>
      </c>
      <c r="C32">
        <v>8.503369526662416E-2</v>
      </c>
      <c r="D32">
        <v>4.6638673264337589E-3</v>
      </c>
      <c r="E32">
        <v>2.7232665804454329E-2</v>
      </c>
      <c r="F32">
        <v>0.17171977113709291</v>
      </c>
      <c r="G32">
        <v>1.5856287501059999E-2</v>
      </c>
      <c r="H32">
        <v>0.38835921235190879</v>
      </c>
      <c r="I32">
        <v>0.33580011698445178</v>
      </c>
      <c r="J32">
        <v>0.133363928408673</v>
      </c>
      <c r="K32">
        <v>0.2274038627905797</v>
      </c>
      <c r="L32">
        <v>0.36873273316545108</v>
      </c>
      <c r="M32">
        <v>0.282371191518693</v>
      </c>
      <c r="N32">
        <v>8.0798159498651489E-2</v>
      </c>
      <c r="O32">
        <v>4.6347261275534492E-2</v>
      </c>
      <c r="P32">
        <v>0.40285215176663031</v>
      </c>
      <c r="Q32">
        <v>0.1085758470270026</v>
      </c>
      <c r="R32">
        <v>2.9858194502949398</v>
      </c>
      <c r="S32">
        <v>1.7599605701066241</v>
      </c>
      <c r="T32">
        <v>0.59428996498592956</v>
      </c>
      <c r="U32">
        <v>0.50178469605504827</v>
      </c>
      <c r="V32">
        <v>2.0701691036405609</v>
      </c>
      <c r="W32">
        <v>1.5262822313877349</v>
      </c>
      <c r="X32">
        <v>1.6375604913717579E-2</v>
      </c>
      <c r="Y32">
        <v>6.0876491256286096E-3</v>
      </c>
      <c r="Z32">
        <v>0.28242395814712667</v>
      </c>
      <c r="AA32">
        <v>0.31435205391528032</v>
      </c>
      <c r="AB32">
        <v>6.4648320410720227E-4</v>
      </c>
      <c r="AC32">
        <v>0.49863889519514559</v>
      </c>
      <c r="AD32">
        <v>0.7660091467149116</v>
      </c>
      <c r="AE32">
        <v>0.62571206659652312</v>
      </c>
      <c r="AF32">
        <v>0.31774301313529141</v>
      </c>
      <c r="AG32">
        <v>1.2678545585271599</v>
      </c>
      <c r="AH32">
        <v>11.21248930975548</v>
      </c>
      <c r="AI32">
        <v>0.67859623396538393</v>
      </c>
      <c r="AJ32">
        <v>29.62479438394962</v>
      </c>
      <c r="AK32">
        <v>1.7284744103130509</v>
      </c>
      <c r="AL32">
        <v>6.9730007085965724</v>
      </c>
      <c r="AM32">
        <v>5.6056856029400315E-4</v>
      </c>
      <c r="AN32">
        <v>0.72035030095545327</v>
      </c>
    </row>
    <row r="33" spans="1:40" x14ac:dyDescent="0.45">
      <c r="A33" s="1" t="s">
        <v>85</v>
      </c>
      <c r="B33">
        <v>1.453477470349281</v>
      </c>
      <c r="C33">
        <v>7.7028155714071164E-2</v>
      </c>
      <c r="D33">
        <v>4.2247852163060581E-3</v>
      </c>
      <c r="E33">
        <v>2.4668832931668602E-2</v>
      </c>
      <c r="F33">
        <v>0.15555312783783459</v>
      </c>
      <c r="G33">
        <v>1.4363489424387321E-2</v>
      </c>
      <c r="H33">
        <v>0.351796941062473</v>
      </c>
      <c r="I33">
        <v>0.30418604788111719</v>
      </c>
      <c r="J33">
        <v>0.1208083150084574</v>
      </c>
      <c r="K33">
        <v>0.2059948129749137</v>
      </c>
      <c r="L33">
        <v>0.33401820652490882</v>
      </c>
      <c r="M33">
        <v>0.25578721518888081</v>
      </c>
      <c r="N33">
        <v>7.3191376568522648E-2</v>
      </c>
      <c r="O33">
        <v>4.1983875300946272E-2</v>
      </c>
      <c r="P33">
        <v>0.36492543548449458</v>
      </c>
      <c r="Q33">
        <v>9.83539198826959E-2</v>
      </c>
      <c r="R33">
        <v>2.7047179924414428</v>
      </c>
      <c r="S33">
        <v>1.594268206500119</v>
      </c>
      <c r="T33">
        <v>0.53834024052126117</v>
      </c>
      <c r="U33">
        <v>0.45454392616331368</v>
      </c>
      <c r="V33">
        <v>1.875272003288716</v>
      </c>
      <c r="W33">
        <v>1.382589631255265</v>
      </c>
      <c r="X33">
        <v>1.483391544082456E-2</v>
      </c>
      <c r="Y33">
        <v>5.5145243695601436E-3</v>
      </c>
      <c r="Z33">
        <v>0.25583501407682457</v>
      </c>
      <c r="AA33">
        <v>0.2847572233818742</v>
      </c>
      <c r="AB33">
        <v>5.8561972117477496E-4</v>
      </c>
      <c r="AC33">
        <v>0.45169428829067682</v>
      </c>
      <c r="AD33">
        <v>0.69389283444110528</v>
      </c>
      <c r="AE33">
        <v>0.56680409274049048</v>
      </c>
      <c r="AF33">
        <v>0.28782893905881968</v>
      </c>
      <c r="AG33">
        <v>1.1484917602464451</v>
      </c>
      <c r="AH33">
        <v>10.15688392449762</v>
      </c>
      <c r="AI33">
        <v>0.61470945385792652</v>
      </c>
      <c r="AJ33">
        <v>26.835753375754781</v>
      </c>
      <c r="AK33">
        <v>1.5657463268874221</v>
      </c>
      <c r="AL33">
        <v>6.3165240872099897</v>
      </c>
      <c r="AM33">
        <v>5.0779355425339511E-4</v>
      </c>
      <c r="AN33">
        <v>0.65253256343492716</v>
      </c>
    </row>
    <row r="34" spans="1:40" x14ac:dyDescent="0.45">
      <c r="A34" s="1" t="s">
        <v>86</v>
      </c>
      <c r="B34">
        <v>116.2424231742236</v>
      </c>
      <c r="C34">
        <v>6.608673502806325</v>
      </c>
      <c r="D34">
        <v>1.7693312655213509</v>
      </c>
      <c r="E34">
        <v>1.2905062772907721</v>
      </c>
      <c r="F34">
        <v>33.372204647721567</v>
      </c>
      <c r="G34">
        <v>25.51227348960791</v>
      </c>
      <c r="H34">
        <v>25.126333604187561</v>
      </c>
      <c r="I34">
        <v>21.65414966638243</v>
      </c>
      <c r="J34">
        <v>24.603346306356709</v>
      </c>
      <c r="K34">
        <v>4.7559376698905931</v>
      </c>
      <c r="L34">
        <v>20.910591216287539</v>
      </c>
      <c r="M34">
        <v>47.713495744166117</v>
      </c>
      <c r="N34">
        <v>11.871967559296801</v>
      </c>
      <c r="O34">
        <v>6.2494983598945204</v>
      </c>
      <c r="P34">
        <v>36.527711398525817</v>
      </c>
      <c r="Q34">
        <v>36.528926703135618</v>
      </c>
      <c r="R34">
        <v>21.940681838365151</v>
      </c>
      <c r="S34">
        <v>61.617030987950798</v>
      </c>
      <c r="T34">
        <v>12.435806355839579</v>
      </c>
      <c r="U34">
        <v>74.561999207210562</v>
      </c>
      <c r="V34">
        <v>158.53538938329061</v>
      </c>
      <c r="W34">
        <v>116.1371744356634</v>
      </c>
      <c r="X34">
        <v>5.1723144490791384</v>
      </c>
      <c r="Y34">
        <v>2.0223450132841938</v>
      </c>
      <c r="Z34">
        <v>88.010598105240447</v>
      </c>
      <c r="AA34">
        <v>43.329531502433419</v>
      </c>
      <c r="AB34">
        <v>9.3406354215896617E-2</v>
      </c>
      <c r="AC34">
        <v>39.768242460737611</v>
      </c>
      <c r="AD34">
        <v>20.288390032915089</v>
      </c>
      <c r="AE34">
        <v>27.24722777504498</v>
      </c>
      <c r="AF34">
        <v>9.9035827466124768</v>
      </c>
      <c r="AG34">
        <v>68.58288031553181</v>
      </c>
      <c r="AH34">
        <v>102.3008516342084</v>
      </c>
      <c r="AI34">
        <v>17.180201357915251</v>
      </c>
      <c r="AJ34">
        <v>148.6482764222813</v>
      </c>
      <c r="AK34">
        <v>57.592879112856643</v>
      </c>
      <c r="AL34">
        <v>517.94095844077049</v>
      </c>
      <c r="AM34">
        <v>2.0029494727318919E-2</v>
      </c>
      <c r="AN34">
        <v>12.29437659056738</v>
      </c>
    </row>
    <row r="35" spans="1:40" x14ac:dyDescent="0.45">
      <c r="A35" s="1" t="s">
        <v>87</v>
      </c>
      <c r="B35">
        <v>33.959463277747282</v>
      </c>
      <c r="C35">
        <v>3.3437331504837302</v>
      </c>
      <c r="D35">
        <v>0.89005759681208207</v>
      </c>
      <c r="E35">
        <v>0.53883630900773249</v>
      </c>
      <c r="F35">
        <v>9.3012525422619134</v>
      </c>
      <c r="G35">
        <v>1.9977037355069061</v>
      </c>
      <c r="H35">
        <v>43.683696308675373</v>
      </c>
      <c r="I35">
        <v>38.988158246254599</v>
      </c>
      <c r="J35">
        <v>21.085929947334741</v>
      </c>
      <c r="K35">
        <v>9.0587386688982683</v>
      </c>
      <c r="L35">
        <v>20.64467681127352</v>
      </c>
      <c r="M35">
        <v>9.3589738271903951</v>
      </c>
      <c r="N35">
        <v>3.1387861171420872</v>
      </c>
      <c r="O35">
        <v>1.786931741452876</v>
      </c>
      <c r="P35">
        <v>19.50076800889768</v>
      </c>
      <c r="Q35">
        <v>1.269420476337233</v>
      </c>
      <c r="R35">
        <v>1.9718443117084179</v>
      </c>
      <c r="S35">
        <v>25.310795234746209</v>
      </c>
      <c r="T35">
        <v>6.7312187547159157</v>
      </c>
      <c r="U35">
        <v>14.30132257078826</v>
      </c>
      <c r="V35">
        <v>21.32222582574153</v>
      </c>
      <c r="W35">
        <v>58.402782284099537</v>
      </c>
      <c r="X35">
        <v>0.77498114644914251</v>
      </c>
      <c r="Y35">
        <v>0.42658998493585543</v>
      </c>
      <c r="Z35">
        <v>11.94520518699926</v>
      </c>
      <c r="AA35">
        <v>10.063997483668061</v>
      </c>
      <c r="AB35">
        <v>2.2988801824306019E-2</v>
      </c>
      <c r="AC35">
        <v>12.85281346542164</v>
      </c>
      <c r="AD35">
        <v>19.640465280119709</v>
      </c>
      <c r="AE35">
        <v>3.9286590697498398</v>
      </c>
      <c r="AF35">
        <v>12.88391288973898</v>
      </c>
      <c r="AG35">
        <v>40.459982309146703</v>
      </c>
      <c r="AH35">
        <v>43.828899213380069</v>
      </c>
      <c r="AI35">
        <v>17.507309837512359</v>
      </c>
      <c r="AJ35">
        <v>80.385639283026819</v>
      </c>
      <c r="AK35">
        <v>58.628186407353759</v>
      </c>
      <c r="AL35">
        <v>770.29884461937434</v>
      </c>
      <c r="AM35">
        <v>4.6779438295913179E-3</v>
      </c>
      <c r="AN35">
        <v>10.10590045091511</v>
      </c>
    </row>
    <row r="36" spans="1:40" x14ac:dyDescent="0.45">
      <c r="A36" s="1" t="s">
        <v>88</v>
      </c>
      <c r="B36">
        <v>46.200240313489971</v>
      </c>
      <c r="C36">
        <v>3.8810166027867758</v>
      </c>
      <c r="D36">
        <v>1.916005087850978</v>
      </c>
      <c r="E36">
        <v>0.35158811843295701</v>
      </c>
      <c r="F36">
        <v>13.88333658559104</v>
      </c>
      <c r="G36">
        <v>3.276218722974221</v>
      </c>
      <c r="H36">
        <v>12.480083897457609</v>
      </c>
      <c r="I36">
        <v>10.51694338679436</v>
      </c>
      <c r="J36">
        <v>8.3267867402420244</v>
      </c>
      <c r="K36">
        <v>2.2980899464051818</v>
      </c>
      <c r="L36">
        <v>14.68658226924962</v>
      </c>
      <c r="M36">
        <v>21.723500788138331</v>
      </c>
      <c r="N36">
        <v>4.5503712254555468</v>
      </c>
      <c r="O36">
        <v>4.3388481044668277</v>
      </c>
      <c r="P36">
        <v>272.08877706670239</v>
      </c>
      <c r="Q36">
        <v>2.235790812962168</v>
      </c>
      <c r="R36">
        <v>2.0734115007361491</v>
      </c>
      <c r="S36">
        <v>18.529999723960049</v>
      </c>
      <c r="T36">
        <v>5.046725846771996</v>
      </c>
      <c r="U36">
        <v>30.267724761012939</v>
      </c>
      <c r="V36">
        <v>21.491217160025119</v>
      </c>
      <c r="W36">
        <v>32.197083946646593</v>
      </c>
      <c r="X36">
        <v>0.48589971893429529</v>
      </c>
      <c r="Y36">
        <v>1.99184923836292</v>
      </c>
      <c r="Z36">
        <v>7.7080181026306764</v>
      </c>
      <c r="AA36">
        <v>39.853394216390832</v>
      </c>
      <c r="AB36">
        <v>4.3693298442633657E-2</v>
      </c>
      <c r="AC36">
        <v>28.185132672397991</v>
      </c>
      <c r="AD36">
        <v>11.56289853066661</v>
      </c>
      <c r="AE36">
        <v>3.221388086905804</v>
      </c>
      <c r="AF36">
        <v>7.3452715567532794</v>
      </c>
      <c r="AG36">
        <v>39.132146573445311</v>
      </c>
      <c r="AH36">
        <v>41.139750796822177</v>
      </c>
      <c r="AI36">
        <v>10.49698206505232</v>
      </c>
      <c r="AJ36">
        <v>62.312967162145988</v>
      </c>
      <c r="AK36">
        <v>34.854473432539613</v>
      </c>
      <c r="AL36">
        <v>262.57110113561998</v>
      </c>
      <c r="AM36">
        <v>5.2058530400621514E-3</v>
      </c>
      <c r="AN36">
        <v>5.7457092179102593</v>
      </c>
    </row>
    <row r="37" spans="1:40" x14ac:dyDescent="0.45">
      <c r="A37" s="1" t="s">
        <v>89</v>
      </c>
      <c r="B37">
        <v>53.882179949906252</v>
      </c>
      <c r="C37">
        <v>3.7789777819730199</v>
      </c>
      <c r="D37">
        <v>1.1450350347249409</v>
      </c>
      <c r="E37">
        <v>0.93453570482157267</v>
      </c>
      <c r="F37">
        <v>40.75620421496621</v>
      </c>
      <c r="G37">
        <v>14.2506003314958</v>
      </c>
      <c r="H37">
        <v>19.093251774848639</v>
      </c>
      <c r="I37">
        <v>14.23846695814818</v>
      </c>
      <c r="J37">
        <v>8.0386475090090723</v>
      </c>
      <c r="K37">
        <v>6.9574766741328942</v>
      </c>
      <c r="L37">
        <v>64.466911022786846</v>
      </c>
      <c r="M37">
        <v>82.731766234106686</v>
      </c>
      <c r="N37">
        <v>12.610801363670021</v>
      </c>
      <c r="O37">
        <v>36.668038577014073</v>
      </c>
      <c r="P37">
        <v>31.677801548002211</v>
      </c>
      <c r="Q37">
        <v>21.052319401442951</v>
      </c>
      <c r="R37">
        <v>4.4923434020867168</v>
      </c>
      <c r="S37">
        <v>39.764964702384198</v>
      </c>
      <c r="T37">
        <v>9.7762322346989858</v>
      </c>
      <c r="U37">
        <v>206.38822518734111</v>
      </c>
      <c r="V37">
        <v>74.397293719732389</v>
      </c>
      <c r="W37">
        <v>91.215459346147</v>
      </c>
      <c r="X37">
        <v>1.19538399435503</v>
      </c>
      <c r="Y37">
        <v>4.878639625698094</v>
      </c>
      <c r="Z37">
        <v>18.45552267714152</v>
      </c>
      <c r="AA37">
        <v>104.0503768637346</v>
      </c>
      <c r="AB37">
        <v>0.29327703653413628</v>
      </c>
      <c r="AC37">
        <v>48.467557310850808</v>
      </c>
      <c r="AD37">
        <v>19.43271845909436</v>
      </c>
      <c r="AE37">
        <v>10.13730081931738</v>
      </c>
      <c r="AF37">
        <v>8.480736924875508</v>
      </c>
      <c r="AG37">
        <v>66.508614637472448</v>
      </c>
      <c r="AH37">
        <v>96.229598478413806</v>
      </c>
      <c r="AI37">
        <v>13.989874428267481</v>
      </c>
      <c r="AJ37">
        <v>160.9341152535531</v>
      </c>
      <c r="AK37">
        <v>76.426881100426129</v>
      </c>
      <c r="AL37">
        <v>720.80584439846029</v>
      </c>
      <c r="AM37">
        <v>5.9986653528793288E-2</v>
      </c>
      <c r="AN37">
        <v>43.078428445494673</v>
      </c>
    </row>
    <row r="38" spans="1:40" x14ac:dyDescent="0.45">
      <c r="A38" s="1" t="s">
        <v>90</v>
      </c>
      <c r="B38">
        <v>14.27156061089685</v>
      </c>
      <c r="C38">
        <v>0.8513977777512638</v>
      </c>
      <c r="D38">
        <v>0.29905014954792858</v>
      </c>
      <c r="E38">
        <v>0.35427277837018661</v>
      </c>
      <c r="F38">
        <v>6.6916759985450192</v>
      </c>
      <c r="G38">
        <v>1.500675268497782</v>
      </c>
      <c r="H38">
        <v>4.7220381328237746</v>
      </c>
      <c r="I38">
        <v>3.869345531932348</v>
      </c>
      <c r="J38">
        <v>2.3185983242857922</v>
      </c>
      <c r="K38">
        <v>2.2548948229769699</v>
      </c>
      <c r="L38">
        <v>29.864876383776629</v>
      </c>
      <c r="M38">
        <v>19.110494015450559</v>
      </c>
      <c r="N38">
        <v>2.0266904899027018</v>
      </c>
      <c r="O38">
        <v>5.5760629765820582</v>
      </c>
      <c r="P38">
        <v>5.5770868568249128</v>
      </c>
      <c r="Q38">
        <v>3.424871871983286</v>
      </c>
      <c r="R38">
        <v>1.8947987831954189</v>
      </c>
      <c r="S38">
        <v>7.6515686480840124</v>
      </c>
      <c r="T38">
        <v>2.2276178897485912</v>
      </c>
      <c r="U38">
        <v>32.000481195550101</v>
      </c>
      <c r="V38">
        <v>13.47457003329658</v>
      </c>
      <c r="W38">
        <v>18.24403106328959</v>
      </c>
      <c r="X38">
        <v>0.27299398882490911</v>
      </c>
      <c r="Y38">
        <v>0.74268087889005052</v>
      </c>
      <c r="Z38">
        <v>4.4722000268527662</v>
      </c>
      <c r="AA38">
        <v>16.176286143514581</v>
      </c>
      <c r="AB38">
        <v>4.3221034938980753E-2</v>
      </c>
      <c r="AC38">
        <v>9.7310990193257005</v>
      </c>
      <c r="AD38">
        <v>5.2344222098597886</v>
      </c>
      <c r="AE38">
        <v>2.099662965037052</v>
      </c>
      <c r="AF38">
        <v>2.1279895946145562</v>
      </c>
      <c r="AG38">
        <v>20.954300837239781</v>
      </c>
      <c r="AH38">
        <v>24.187940924321371</v>
      </c>
      <c r="AI38">
        <v>3.4996532921742469</v>
      </c>
      <c r="AJ38">
        <v>37.999278331865902</v>
      </c>
      <c r="AK38">
        <v>14.68983489234148</v>
      </c>
      <c r="AL38">
        <v>128.44072190511679</v>
      </c>
      <c r="AM38">
        <v>1.947782720479551E-2</v>
      </c>
      <c r="AN38">
        <v>6.2778439307089808</v>
      </c>
    </row>
    <row r="39" spans="1:40" x14ac:dyDescent="0.45">
      <c r="A39" s="1" t="s">
        <v>91</v>
      </c>
      <c r="B39">
        <v>0.488456890370357</v>
      </c>
      <c r="C39">
        <v>3.5575695100132247E-2</v>
      </c>
      <c r="D39">
        <v>1.313105052555171E-2</v>
      </c>
      <c r="E39">
        <v>6.8355143295555894E-3</v>
      </c>
      <c r="F39">
        <v>0.2240571899274916</v>
      </c>
      <c r="G39">
        <v>7.8228479914610363E-2</v>
      </c>
      <c r="H39">
        <v>0.14124151044923169</v>
      </c>
      <c r="I39">
        <v>9.4343245146490451E-2</v>
      </c>
      <c r="J39">
        <v>5.9092235291499803E-2</v>
      </c>
      <c r="K39">
        <v>3.1628100173053952E-2</v>
      </c>
      <c r="L39">
        <v>0.32121058705885241</v>
      </c>
      <c r="M39">
        <v>0.58543384644127039</v>
      </c>
      <c r="N39">
        <v>8.7699920713195767E-2</v>
      </c>
      <c r="O39">
        <v>0.1499071805682157</v>
      </c>
      <c r="P39">
        <v>0.4080997512457048</v>
      </c>
      <c r="Q39">
        <v>0.27074206907195331</v>
      </c>
      <c r="R39">
        <v>3.3297550640039669E-2</v>
      </c>
      <c r="S39">
        <v>0.22408086810836081</v>
      </c>
      <c r="T39">
        <v>6.1411261054314763E-2</v>
      </c>
      <c r="U39">
        <v>1.3279491183732739</v>
      </c>
      <c r="V39">
        <v>0.41091019008029639</v>
      </c>
      <c r="W39">
        <v>0.47528344284846141</v>
      </c>
      <c r="X39">
        <v>6.7844301938436817E-3</v>
      </c>
      <c r="Y39">
        <v>2.5626249593046931E-2</v>
      </c>
      <c r="Z39">
        <v>0.1054351233147463</v>
      </c>
      <c r="AA39">
        <v>0.53581560656991467</v>
      </c>
      <c r="AB39">
        <v>1.6457693557911789E-3</v>
      </c>
      <c r="AC39">
        <v>0.37048332056209499</v>
      </c>
      <c r="AD39">
        <v>0.10469915912365579</v>
      </c>
      <c r="AE39">
        <v>0.1018001655711559</v>
      </c>
      <c r="AF39">
        <v>5.9317196414730489E-2</v>
      </c>
      <c r="AG39">
        <v>0.40415459298843548</v>
      </c>
      <c r="AH39">
        <v>0.71236922617775622</v>
      </c>
      <c r="AI39">
        <v>9.2257503853982487E-2</v>
      </c>
      <c r="AJ39">
        <v>1.4323744737529329</v>
      </c>
      <c r="AK39">
        <v>0.68595430455131567</v>
      </c>
      <c r="AL39">
        <v>4.8340496383965803</v>
      </c>
      <c r="AM39">
        <v>4.6626935126622298E-4</v>
      </c>
      <c r="AN39">
        <v>9.1443140367028886E-2</v>
      </c>
    </row>
    <row r="40" spans="1:40" x14ac:dyDescent="0.45">
      <c r="A40" s="1" t="s">
        <v>92</v>
      </c>
      <c r="B40">
        <v>4.6564514082569826</v>
      </c>
      <c r="C40">
        <v>0.3166632665661327</v>
      </c>
      <c r="D40">
        <v>9.6301866272323136E-2</v>
      </c>
      <c r="E40">
        <v>6.4070678929411221E-2</v>
      </c>
      <c r="F40">
        <v>3.1495842179929832</v>
      </c>
      <c r="G40">
        <v>0.63802606471722856</v>
      </c>
      <c r="H40">
        <v>1.597230809635416</v>
      </c>
      <c r="I40">
        <v>1.138669687713064</v>
      </c>
      <c r="J40">
        <v>0.60408299848007097</v>
      </c>
      <c r="K40">
        <v>0.51255490831935602</v>
      </c>
      <c r="L40">
        <v>4.7809359010073891</v>
      </c>
      <c r="M40">
        <v>9.2263827558863944</v>
      </c>
      <c r="N40">
        <v>1.796200064921734</v>
      </c>
      <c r="O40">
        <v>1.871287468048477</v>
      </c>
      <c r="P40">
        <v>4.4049515886636366</v>
      </c>
      <c r="Q40">
        <v>3.015139075909981</v>
      </c>
      <c r="R40">
        <v>0.32387251630698549</v>
      </c>
      <c r="S40">
        <v>1.9651245150792469</v>
      </c>
      <c r="T40">
        <v>0.77040722536735451</v>
      </c>
      <c r="U40">
        <v>19.707326488298889</v>
      </c>
      <c r="V40">
        <v>5.0194452542862376</v>
      </c>
      <c r="W40">
        <v>5.8753881889339299</v>
      </c>
      <c r="X40">
        <v>7.9801587877523089E-2</v>
      </c>
      <c r="Y40">
        <v>0.23491849450214769</v>
      </c>
      <c r="Z40">
        <v>1.291980449602008</v>
      </c>
      <c r="AA40">
        <v>5.0685718068475012</v>
      </c>
      <c r="AB40">
        <v>2.2397674041642161E-2</v>
      </c>
      <c r="AC40">
        <v>3.255715034504469</v>
      </c>
      <c r="AD40">
        <v>1.537158803836332</v>
      </c>
      <c r="AE40">
        <v>1.080979397807335</v>
      </c>
      <c r="AF40">
        <v>0.96470987005559339</v>
      </c>
      <c r="AG40">
        <v>5.3103853454692986</v>
      </c>
      <c r="AH40">
        <v>7.8652010667003021</v>
      </c>
      <c r="AI40">
        <v>1.404985322313375</v>
      </c>
      <c r="AJ40">
        <v>14.41046065896842</v>
      </c>
      <c r="AK40">
        <v>7.5901484680906419</v>
      </c>
      <c r="AL40">
        <v>58.860263485815388</v>
      </c>
      <c r="AM40">
        <v>1.3457949540572171E-2</v>
      </c>
      <c r="AN40">
        <v>2.2708885770187601</v>
      </c>
    </row>
    <row r="41" spans="1:40" x14ac:dyDescent="0.45">
      <c r="A41" s="1" t="s">
        <v>93</v>
      </c>
      <c r="B41">
        <v>4.3691270369774493</v>
      </c>
      <c r="C41">
        <v>0.30649884448243309</v>
      </c>
      <c r="D41">
        <v>0.1036533691095145</v>
      </c>
      <c r="E41">
        <v>9.5910392448405851E-2</v>
      </c>
      <c r="F41">
        <v>2.8249319663317811</v>
      </c>
      <c r="G41">
        <v>1.325317914205441</v>
      </c>
      <c r="H41">
        <v>1.999915073529893</v>
      </c>
      <c r="I41">
        <v>1.158062188117261</v>
      </c>
      <c r="J41">
        <v>1.6145279823558421</v>
      </c>
      <c r="K41">
        <v>0.5207179772534678</v>
      </c>
      <c r="L41">
        <v>18.582511985141199</v>
      </c>
      <c r="M41">
        <v>3.5372672400450709</v>
      </c>
      <c r="N41">
        <v>0.8744863962898175</v>
      </c>
      <c r="O41">
        <v>1.7481289831966089</v>
      </c>
      <c r="P41">
        <v>1.1014251156759469</v>
      </c>
      <c r="Q41">
        <v>0.75270031450627739</v>
      </c>
      <c r="R41">
        <v>0.93475718842630284</v>
      </c>
      <c r="S41">
        <v>25.44321766280434</v>
      </c>
      <c r="T41">
        <v>6.4579412276181047</v>
      </c>
      <c r="U41">
        <v>10.231496099627099</v>
      </c>
      <c r="V41">
        <v>5.1115402867251083</v>
      </c>
      <c r="W41">
        <v>6.6156531443291327</v>
      </c>
      <c r="X41">
        <v>0.16234771669388889</v>
      </c>
      <c r="Y41">
        <v>8.5732102155995094</v>
      </c>
      <c r="Z41">
        <v>1.8159558320011131</v>
      </c>
      <c r="AA41">
        <v>164.03688191284539</v>
      </c>
      <c r="AB41">
        <v>1.7233965548882759E-2</v>
      </c>
      <c r="AC41">
        <v>5.1457054458806173</v>
      </c>
      <c r="AD41">
        <v>3.014221903733822</v>
      </c>
      <c r="AE41">
        <v>1.378260157445877</v>
      </c>
      <c r="AF41">
        <v>2.1553730976287451</v>
      </c>
      <c r="AG41">
        <v>5.2751050288491754</v>
      </c>
      <c r="AH41">
        <v>19.569190088101521</v>
      </c>
      <c r="AI41">
        <v>4.5868915913734876</v>
      </c>
      <c r="AJ41">
        <v>50.138413219899697</v>
      </c>
      <c r="AK41">
        <v>20.16291038372805</v>
      </c>
      <c r="AL41">
        <v>168.1680016055214</v>
      </c>
      <c r="AM41">
        <v>2.0023954006077888E-3</v>
      </c>
      <c r="AN41">
        <v>1.1189790716562551</v>
      </c>
    </row>
    <row r="42" spans="1:40" x14ac:dyDescent="0.45">
      <c r="A42" s="1" t="s">
        <v>94</v>
      </c>
      <c r="B42">
        <v>1.4074166350469659</v>
      </c>
      <c r="C42">
        <v>9.7824249199726404E-2</v>
      </c>
      <c r="D42">
        <v>2.6744909371075241E-2</v>
      </c>
      <c r="E42">
        <v>2.6843818802060038E-2</v>
      </c>
      <c r="F42">
        <v>0.89633422746327995</v>
      </c>
      <c r="G42">
        <v>0.20002923288598379</v>
      </c>
      <c r="H42">
        <v>0.63267040363116145</v>
      </c>
      <c r="I42">
        <v>0.49919010654644358</v>
      </c>
      <c r="J42">
        <v>0.21439276026170109</v>
      </c>
      <c r="K42">
        <v>0.18617766316678891</v>
      </c>
      <c r="L42">
        <v>4.2877552178199876</v>
      </c>
      <c r="M42">
        <v>0.70854605321288933</v>
      </c>
      <c r="N42">
        <v>0.16855071845547481</v>
      </c>
      <c r="O42">
        <v>3.655368114765416</v>
      </c>
      <c r="P42">
        <v>1.0542270427575751</v>
      </c>
      <c r="Q42">
        <v>1.132467891852603</v>
      </c>
      <c r="R42">
        <v>8.3739522333720812E-2</v>
      </c>
      <c r="S42">
        <v>0.65623031396353548</v>
      </c>
      <c r="T42">
        <v>0.2547450999903022</v>
      </c>
      <c r="U42">
        <v>3.879412162555075</v>
      </c>
      <c r="V42">
        <v>1.498677165046945</v>
      </c>
      <c r="W42">
        <v>2.7436836790866361</v>
      </c>
      <c r="X42">
        <v>5.5092138152102343E-2</v>
      </c>
      <c r="Y42">
        <v>0.12184385964652721</v>
      </c>
      <c r="Z42">
        <v>0.86737333552772866</v>
      </c>
      <c r="AA42">
        <v>3.2857311677125911</v>
      </c>
      <c r="AB42">
        <v>5.7927855469555711E-3</v>
      </c>
      <c r="AC42">
        <v>1.070592721205365</v>
      </c>
      <c r="AD42">
        <v>0.80185817396275505</v>
      </c>
      <c r="AE42">
        <v>0.2893623235141316</v>
      </c>
      <c r="AF42">
        <v>0.2855007623134842</v>
      </c>
      <c r="AG42">
        <v>2.010310527823624</v>
      </c>
      <c r="AH42">
        <v>3.1191932646681169</v>
      </c>
      <c r="AI42">
        <v>0.46079496413014848</v>
      </c>
      <c r="AJ42">
        <v>3.9760393222382042</v>
      </c>
      <c r="AK42">
        <v>2.1166887056089712</v>
      </c>
      <c r="AL42">
        <v>22.536814693140801</v>
      </c>
      <c r="AM42">
        <v>9.287808399461269E-4</v>
      </c>
      <c r="AN42">
        <v>0.5971324151223979</v>
      </c>
    </row>
    <row r="43" spans="1:40" x14ac:dyDescent="0.45">
      <c r="A43" s="1" t="s">
        <v>95</v>
      </c>
      <c r="B43">
        <v>3.0553790833404162</v>
      </c>
      <c r="C43">
        <v>0.19958430208322481</v>
      </c>
      <c r="D43">
        <v>4.8153178803814513E-2</v>
      </c>
      <c r="E43">
        <v>6.0088291857173397E-2</v>
      </c>
      <c r="F43">
        <v>2.4284185451000302</v>
      </c>
      <c r="G43">
        <v>0.58406232740253183</v>
      </c>
      <c r="H43">
        <v>1.008067589886547</v>
      </c>
      <c r="I43">
        <v>0.79919483056508733</v>
      </c>
      <c r="J43">
        <v>0.38432435763033551</v>
      </c>
      <c r="K43">
        <v>0.48840817037354112</v>
      </c>
      <c r="L43">
        <v>4.2842684721185238</v>
      </c>
      <c r="M43">
        <v>3.0318446110949919</v>
      </c>
      <c r="N43">
        <v>1.320812214128259</v>
      </c>
      <c r="O43">
        <v>4.0847762772622138</v>
      </c>
      <c r="P43">
        <v>1.567427538110322</v>
      </c>
      <c r="Q43">
        <v>1.401066421104975</v>
      </c>
      <c r="R43">
        <v>0.21910041619070761</v>
      </c>
      <c r="S43">
        <v>1.33169337597532</v>
      </c>
      <c r="T43">
        <v>0.50406767773051531</v>
      </c>
      <c r="U43">
        <v>11.62706648283849</v>
      </c>
      <c r="V43">
        <v>5.9437109148953384</v>
      </c>
      <c r="W43">
        <v>4.6649148560021896</v>
      </c>
      <c r="X43">
        <v>8.289191563174364E-2</v>
      </c>
      <c r="Y43">
        <v>0.183055966888516</v>
      </c>
      <c r="Z43">
        <v>1.3546914627217139</v>
      </c>
      <c r="AA43">
        <v>4.6060405126437907</v>
      </c>
      <c r="AB43">
        <v>1.3240696183201849E-2</v>
      </c>
      <c r="AC43">
        <v>2.3036684637999501</v>
      </c>
      <c r="AD43">
        <v>1.2045234313729181</v>
      </c>
      <c r="AE43">
        <v>0.52353798280402886</v>
      </c>
      <c r="AF43">
        <v>0.54118306999244892</v>
      </c>
      <c r="AG43">
        <v>3.365932961289213</v>
      </c>
      <c r="AH43">
        <v>5.3239895159009576</v>
      </c>
      <c r="AI43">
        <v>0.85855011154489325</v>
      </c>
      <c r="AJ43">
        <v>7.2414735136667119</v>
      </c>
      <c r="AK43">
        <v>3.641035928742602</v>
      </c>
      <c r="AL43">
        <v>65.79036588512966</v>
      </c>
      <c r="AM43">
        <v>2.6110166253718418E-3</v>
      </c>
      <c r="AN43">
        <v>1.3886906167029109</v>
      </c>
    </row>
    <row r="44" spans="1:40" x14ac:dyDescent="0.45">
      <c r="A44" s="1" t="s">
        <v>96</v>
      </c>
      <c r="B44">
        <v>1.4482271666484789</v>
      </c>
      <c r="C44">
        <v>9.3399724241965312E-2</v>
      </c>
      <c r="D44">
        <v>1.8989103889282849E-2</v>
      </c>
      <c r="E44">
        <v>2.310115437690876E-2</v>
      </c>
      <c r="F44">
        <v>0.94744975714752599</v>
      </c>
      <c r="G44">
        <v>0.27108624818520072</v>
      </c>
      <c r="H44">
        <v>0.61123026245844836</v>
      </c>
      <c r="I44">
        <v>0.45780580996022391</v>
      </c>
      <c r="J44">
        <v>0.1872924133338297</v>
      </c>
      <c r="K44">
        <v>0.26630091494490649</v>
      </c>
      <c r="L44">
        <v>1.472285576624851</v>
      </c>
      <c r="M44">
        <v>2.314980100050859</v>
      </c>
      <c r="N44">
        <v>0.72925475818094831</v>
      </c>
      <c r="O44">
        <v>0.48166084102675388</v>
      </c>
      <c r="P44">
        <v>1.246173151226345</v>
      </c>
      <c r="Q44">
        <v>0.84529340702140854</v>
      </c>
      <c r="R44">
        <v>0.1018537181814735</v>
      </c>
      <c r="S44">
        <v>0.64236933592637036</v>
      </c>
      <c r="T44">
        <v>0.36991776591529058</v>
      </c>
      <c r="U44">
        <v>54.331870671050623</v>
      </c>
      <c r="V44">
        <v>7.1693252915551211</v>
      </c>
      <c r="W44">
        <v>4.1807773511197048</v>
      </c>
      <c r="X44">
        <v>5.0408735021887377E-2</v>
      </c>
      <c r="Y44">
        <v>0.10591680914356449</v>
      </c>
      <c r="Z44">
        <v>0.83834275033144867</v>
      </c>
      <c r="AA44">
        <v>2.2388267413639702</v>
      </c>
      <c r="AB44">
        <v>3.9571735889780052E-2</v>
      </c>
      <c r="AC44">
        <v>0.70903510553058036</v>
      </c>
      <c r="AD44">
        <v>0.96974755313247873</v>
      </c>
      <c r="AE44">
        <v>0.3705130820342924</v>
      </c>
      <c r="AF44">
        <v>0.47135616496334382</v>
      </c>
      <c r="AG44">
        <v>2.0988211875917009</v>
      </c>
      <c r="AH44">
        <v>2.9382083875984342</v>
      </c>
      <c r="AI44">
        <v>0.70046435499251791</v>
      </c>
      <c r="AJ44">
        <v>5.2301821941874032</v>
      </c>
      <c r="AK44">
        <v>2.9956779822581869</v>
      </c>
      <c r="AL44">
        <v>34.232874783531088</v>
      </c>
      <c r="AM44">
        <v>3.784196891688579E-3</v>
      </c>
      <c r="AN44">
        <v>1.375088706092221</v>
      </c>
    </row>
    <row r="45" spans="1:40" x14ac:dyDescent="0.45">
      <c r="A45" s="1" t="s">
        <v>97</v>
      </c>
      <c r="B45">
        <v>0.16822905389933951</v>
      </c>
      <c r="C45">
        <v>1.0431371276054899E-2</v>
      </c>
      <c r="D45">
        <v>8.7274856113959617E-4</v>
      </c>
      <c r="E45">
        <v>2.441217385351782E-3</v>
      </c>
      <c r="F45">
        <v>0.70647566449562782</v>
      </c>
      <c r="G45">
        <v>6.523417186200281E-2</v>
      </c>
      <c r="H45">
        <v>0.11301100904472509</v>
      </c>
      <c r="I45">
        <v>7.4358341172935077E-2</v>
      </c>
      <c r="J45">
        <v>2.6010087069992031E-2</v>
      </c>
      <c r="K45">
        <v>4.0814947040807389E-2</v>
      </c>
      <c r="L45">
        <v>0.31691240971284113</v>
      </c>
      <c r="M45">
        <v>0.54042244965911179</v>
      </c>
      <c r="N45">
        <v>2.812889815538773E-2</v>
      </c>
      <c r="O45">
        <v>0.1004089308414324</v>
      </c>
      <c r="P45">
        <v>0.20752261469945479</v>
      </c>
      <c r="Q45">
        <v>0.14789970944464539</v>
      </c>
      <c r="R45">
        <v>1.2593239371615019E-2</v>
      </c>
      <c r="S45">
        <v>8.4271236148581855E-2</v>
      </c>
      <c r="T45">
        <v>4.9675647050728883E-2</v>
      </c>
      <c r="U45">
        <v>1.4619618839926769</v>
      </c>
      <c r="V45">
        <v>0.33924835249255803</v>
      </c>
      <c r="W45">
        <v>0.72057959559926221</v>
      </c>
      <c r="X45">
        <v>4.9393663415317653E-3</v>
      </c>
      <c r="Y45">
        <v>1.1611994470700099E-2</v>
      </c>
      <c r="Z45">
        <v>8.3428969911055029E-2</v>
      </c>
      <c r="AA45">
        <v>0.25653386971151237</v>
      </c>
      <c r="AB45">
        <v>3.8520192627979071E-3</v>
      </c>
      <c r="AC45">
        <v>9.4284117301124779E-2</v>
      </c>
      <c r="AD45">
        <v>0.1191588975121497</v>
      </c>
      <c r="AE45">
        <v>5.5342030074863303E-2</v>
      </c>
      <c r="AF45">
        <v>7.7712535846569383E-2</v>
      </c>
      <c r="AG45">
        <v>0.34126724805064529</v>
      </c>
      <c r="AH45">
        <v>0.43159353155293179</v>
      </c>
      <c r="AI45">
        <v>0.11029286820765449</v>
      </c>
      <c r="AJ45">
        <v>1.1461333331651311</v>
      </c>
      <c r="AK45">
        <v>0.64105707003873902</v>
      </c>
      <c r="AL45">
        <v>4.9327705524424754</v>
      </c>
      <c r="AM45">
        <v>1.205867370109275E-3</v>
      </c>
      <c r="AN45">
        <v>0.27205365332236142</v>
      </c>
    </row>
    <row r="46" spans="1:40" x14ac:dyDescent="0.45">
      <c r="A46" s="1" t="s">
        <v>98</v>
      </c>
      <c r="B46">
        <v>0.50912642127604513</v>
      </c>
      <c r="C46">
        <v>3.4788783415129997E-2</v>
      </c>
      <c r="D46">
        <v>4.8574633001834712E-3</v>
      </c>
      <c r="E46">
        <v>8.4092479747689408E-3</v>
      </c>
      <c r="F46">
        <v>1.6759432148398921</v>
      </c>
      <c r="G46">
        <v>0.1848963384766236</v>
      </c>
      <c r="H46">
        <v>0.43602788913869261</v>
      </c>
      <c r="I46">
        <v>0.23310413365684271</v>
      </c>
      <c r="J46">
        <v>7.0508926714418954E-2</v>
      </c>
      <c r="K46">
        <v>9.9673383950698025E-2</v>
      </c>
      <c r="L46">
        <v>0.79073723003417218</v>
      </c>
      <c r="M46">
        <v>1.311116647188046</v>
      </c>
      <c r="N46">
        <v>9.5034378696482708E-2</v>
      </c>
      <c r="O46">
        <v>0.25042211985705171</v>
      </c>
      <c r="P46">
        <v>0.46899609674750781</v>
      </c>
      <c r="Q46">
        <v>0.32924440511292502</v>
      </c>
      <c r="R46">
        <v>3.5689418527549137E-2</v>
      </c>
      <c r="S46">
        <v>0.3524785826076795</v>
      </c>
      <c r="T46">
        <v>0.14067519679631221</v>
      </c>
      <c r="U46">
        <v>3.4241511915404179</v>
      </c>
      <c r="V46">
        <v>0.95086671201085693</v>
      </c>
      <c r="W46">
        <v>3.2083664092326498</v>
      </c>
      <c r="X46">
        <v>1.486576312160685E-2</v>
      </c>
      <c r="Y46">
        <v>3.7579034351806817E-2</v>
      </c>
      <c r="Z46">
        <v>0.24409952311146271</v>
      </c>
      <c r="AA46">
        <v>0.80693188080918066</v>
      </c>
      <c r="AB46">
        <v>2.1740562675673349E-2</v>
      </c>
      <c r="AC46">
        <v>0.31518328669202339</v>
      </c>
      <c r="AD46">
        <v>0.31105632169055092</v>
      </c>
      <c r="AE46">
        <v>0.13990609661827999</v>
      </c>
      <c r="AF46">
        <v>0.1841668414738844</v>
      </c>
      <c r="AG46">
        <v>0.87285879416903667</v>
      </c>
      <c r="AH46">
        <v>1.2255454994051631</v>
      </c>
      <c r="AI46">
        <v>0.27525911305378842</v>
      </c>
      <c r="AJ46">
        <v>5.6485529818375664</v>
      </c>
      <c r="AK46">
        <v>2.8692692442965182</v>
      </c>
      <c r="AL46">
        <v>18.97629704990489</v>
      </c>
      <c r="AM46">
        <v>2.607927411844943E-3</v>
      </c>
      <c r="AN46">
        <v>0.59272890704542691</v>
      </c>
    </row>
    <row r="47" spans="1:40" x14ac:dyDescent="0.45">
      <c r="A47" s="1" t="s">
        <v>99</v>
      </c>
      <c r="B47">
        <v>8.2306387485783242E-2</v>
      </c>
      <c r="C47">
        <v>5.3490901920041876E-3</v>
      </c>
      <c r="D47">
        <v>5.960072263247909E-4</v>
      </c>
      <c r="E47">
        <v>1.2722483776481631E-3</v>
      </c>
      <c r="F47">
        <v>0.31040138381346749</v>
      </c>
      <c r="G47">
        <v>3.096055104560376E-2</v>
      </c>
      <c r="H47">
        <v>6.2460553464539319E-2</v>
      </c>
      <c r="I47">
        <v>3.6995170091280852E-2</v>
      </c>
      <c r="J47">
        <v>1.209954086961307E-2</v>
      </c>
      <c r="K47">
        <v>1.815003143466435E-2</v>
      </c>
      <c r="L47">
        <v>0.14221014004983079</v>
      </c>
      <c r="M47">
        <v>0.23966209642659661</v>
      </c>
      <c r="N47">
        <v>1.451753495406994E-2</v>
      </c>
      <c r="O47">
        <v>4.5048672869570532E-2</v>
      </c>
      <c r="P47">
        <v>8.9401352233339615E-2</v>
      </c>
      <c r="Q47">
        <v>6.333390472628514E-2</v>
      </c>
      <c r="R47">
        <v>5.9765106059943354E-3</v>
      </c>
      <c r="S47">
        <v>4.8661025029148347E-2</v>
      </c>
      <c r="T47">
        <v>2.3567006244654451E-2</v>
      </c>
      <c r="U47">
        <v>0.63898068890056581</v>
      </c>
      <c r="V47">
        <v>0.1601948390162844</v>
      </c>
      <c r="W47">
        <v>0.43091389000766289</v>
      </c>
      <c r="X47">
        <v>2.410289271591429E-3</v>
      </c>
      <c r="Y47">
        <v>5.8670156489870184E-3</v>
      </c>
      <c r="Z47">
        <v>4.0178018161778219E-2</v>
      </c>
      <c r="AA47">
        <v>0.1278403500556011</v>
      </c>
      <c r="AB47">
        <v>2.6535577514885068E-3</v>
      </c>
      <c r="AC47">
        <v>4.8404601052676723E-2</v>
      </c>
      <c r="AD47">
        <v>5.4518757220615138E-2</v>
      </c>
      <c r="AE47">
        <v>2.497282996817585E-2</v>
      </c>
      <c r="AF47">
        <v>3.4129952704723063E-2</v>
      </c>
      <c r="AG47">
        <v>0.15476749731850201</v>
      </c>
      <c r="AH47">
        <v>0.20500932247559381</v>
      </c>
      <c r="AI47">
        <v>4.9497324302739988E-2</v>
      </c>
      <c r="AJ47">
        <v>0.72699451982843377</v>
      </c>
      <c r="AK47">
        <v>0.38450067845224167</v>
      </c>
      <c r="AL47">
        <v>2.7220666471856489</v>
      </c>
      <c r="AM47">
        <v>5.1054526142547344E-4</v>
      </c>
      <c r="AN47">
        <v>0.1155156581276458</v>
      </c>
    </row>
    <row r="48" spans="1:40" x14ac:dyDescent="0.45">
      <c r="A48" s="1" t="s">
        <v>100</v>
      </c>
      <c r="B48">
        <v>1.9509301845875899</v>
      </c>
      <c r="C48">
        <v>0.13887495510406381</v>
      </c>
      <c r="D48">
        <v>3.1396989834725747E-2</v>
      </c>
      <c r="E48">
        <v>3.1100094929214131E-2</v>
      </c>
      <c r="F48">
        <v>4.5354529275868796</v>
      </c>
      <c r="G48">
        <v>1.032669324796647</v>
      </c>
      <c r="H48">
        <v>0.73342186169516443</v>
      </c>
      <c r="I48">
        <v>0.57837554757951026</v>
      </c>
      <c r="J48">
        <v>0.44189950127461258</v>
      </c>
      <c r="K48">
        <v>0.25662080267460002</v>
      </c>
      <c r="L48">
        <v>1.418870278966756</v>
      </c>
      <c r="M48">
        <v>97.41333866629617</v>
      </c>
      <c r="N48">
        <v>0.78029913986892296</v>
      </c>
      <c r="O48">
        <v>0.45435140015197112</v>
      </c>
      <c r="P48">
        <v>1.6652626997019899</v>
      </c>
      <c r="Q48">
        <v>0.81442560119573992</v>
      </c>
      <c r="R48">
        <v>0.33296822694750572</v>
      </c>
      <c r="S48">
        <v>10.712017983237359</v>
      </c>
      <c r="T48">
        <v>0.63497070384245125</v>
      </c>
      <c r="U48">
        <v>2.690789728564885</v>
      </c>
      <c r="V48">
        <v>1.73224191194234</v>
      </c>
      <c r="W48">
        <v>3.9036456094087368</v>
      </c>
      <c r="X48">
        <v>4.1288498868408588E-2</v>
      </c>
      <c r="Y48">
        <v>6.2309907645414081E-2</v>
      </c>
      <c r="Z48">
        <v>0.63934995871002176</v>
      </c>
      <c r="AA48">
        <v>1.408026065220457</v>
      </c>
      <c r="AB48">
        <v>3.6179730527333712E-2</v>
      </c>
      <c r="AC48">
        <v>32.206259800831262</v>
      </c>
      <c r="AD48">
        <v>0.91620680291922907</v>
      </c>
      <c r="AE48">
        <v>1.3825308540454271</v>
      </c>
      <c r="AF48">
        <v>0.9179887747692157</v>
      </c>
      <c r="AG48">
        <v>3.823459628736404</v>
      </c>
      <c r="AH48">
        <v>26.68992975477402</v>
      </c>
      <c r="AI48">
        <v>1.205343477623787</v>
      </c>
      <c r="AJ48">
        <v>6.33196650096626</v>
      </c>
      <c r="AK48">
        <v>3.867985906384741</v>
      </c>
      <c r="AL48">
        <v>32.287184325868068</v>
      </c>
      <c r="AM48">
        <v>1.518617681784412E-2</v>
      </c>
      <c r="AN48">
        <v>0.72093389455622992</v>
      </c>
    </row>
    <row r="49" spans="1:40" x14ac:dyDescent="0.45">
      <c r="A49" s="1" t="s">
        <v>101</v>
      </c>
      <c r="B49">
        <v>5.9629672542685972</v>
      </c>
      <c r="C49">
        <v>0.49474538163772941</v>
      </c>
      <c r="D49">
        <v>0.16462624543844381</v>
      </c>
      <c r="E49">
        <v>0.1128128994309929</v>
      </c>
      <c r="F49">
        <v>17.227490205309209</v>
      </c>
      <c r="G49">
        <v>3.5198890770907498</v>
      </c>
      <c r="H49">
        <v>1.6537120129886489</v>
      </c>
      <c r="I49">
        <v>1.298278557332861</v>
      </c>
      <c r="J49">
        <v>1.5696975167752649</v>
      </c>
      <c r="K49">
        <v>0.44471879557914051</v>
      </c>
      <c r="L49">
        <v>3.6473364086977051</v>
      </c>
      <c r="M49">
        <v>328.55739479345169</v>
      </c>
      <c r="N49">
        <v>2.3408368980261489</v>
      </c>
      <c r="O49">
        <v>1.4268060147778709</v>
      </c>
      <c r="P49">
        <v>3.583198387332335</v>
      </c>
      <c r="Q49">
        <v>1.1574634199162499</v>
      </c>
      <c r="R49">
        <v>1.214891885057886</v>
      </c>
      <c r="S49">
        <v>44.625792213840803</v>
      </c>
      <c r="T49">
        <v>1.913417841067246</v>
      </c>
      <c r="U49">
        <v>8.2033878934934581</v>
      </c>
      <c r="V49">
        <v>5.3851584195688931</v>
      </c>
      <c r="W49">
        <v>10.86674897934544</v>
      </c>
      <c r="X49">
        <v>0.11282488523136611</v>
      </c>
      <c r="Y49">
        <v>0.23958842958746321</v>
      </c>
      <c r="Z49">
        <v>1.6628951018436831</v>
      </c>
      <c r="AA49">
        <v>5.2081578112342042</v>
      </c>
      <c r="AB49">
        <v>0.14241210327741041</v>
      </c>
      <c r="AC49">
        <v>131.98038256188019</v>
      </c>
      <c r="AD49">
        <v>1.923230704771429</v>
      </c>
      <c r="AE49">
        <v>5.0175411277599498</v>
      </c>
      <c r="AF49">
        <v>1.9486244358127509</v>
      </c>
      <c r="AG49">
        <v>10.71752126201423</v>
      </c>
      <c r="AH49">
        <v>103.19181010878749</v>
      </c>
      <c r="AI49">
        <v>2.7508407240416619</v>
      </c>
      <c r="AJ49">
        <v>16.549573736139418</v>
      </c>
      <c r="AK49">
        <v>8.8615286994298721</v>
      </c>
      <c r="AL49">
        <v>74.300215900041607</v>
      </c>
      <c r="AM49">
        <v>1.0721665480562571E-2</v>
      </c>
      <c r="AN49">
        <v>0.86114179906218047</v>
      </c>
    </row>
    <row r="50" spans="1:40" x14ac:dyDescent="0.45">
      <c r="A50" s="1" t="s">
        <v>102</v>
      </c>
      <c r="B50">
        <v>4.1742610682332988E-2</v>
      </c>
      <c r="C50">
        <v>3.3153002536863282E-3</v>
      </c>
      <c r="D50">
        <v>7.169881378300861E-4</v>
      </c>
      <c r="E50">
        <v>8.3632840865624026E-4</v>
      </c>
      <c r="F50">
        <v>7.0945588467623541E-2</v>
      </c>
      <c r="G50">
        <v>1.335769732157735E-2</v>
      </c>
      <c r="H50">
        <v>4.9270222296145333E-2</v>
      </c>
      <c r="I50">
        <v>2.027208561775842E-2</v>
      </c>
      <c r="J50">
        <v>4.6005080993248484E-3</v>
      </c>
      <c r="K50">
        <v>4.7422116736124797E-3</v>
      </c>
      <c r="L50">
        <v>4.0617659917473438E-2</v>
      </c>
      <c r="M50">
        <v>6.0840031807664653E-2</v>
      </c>
      <c r="N50">
        <v>9.2163367542781472E-3</v>
      </c>
      <c r="O50">
        <v>1.2844012067506849E-2</v>
      </c>
      <c r="P50">
        <v>1.55781818991769E-2</v>
      </c>
      <c r="Q50">
        <v>9.9721929060362213E-3</v>
      </c>
      <c r="R50">
        <v>2.5777098295188682E-3</v>
      </c>
      <c r="S50">
        <v>4.2913195029422743E-2</v>
      </c>
      <c r="T50">
        <v>1.014410577915624E-2</v>
      </c>
      <c r="U50">
        <v>0.13687712652905629</v>
      </c>
      <c r="V50">
        <v>6.7054413183249326E-2</v>
      </c>
      <c r="W50">
        <v>0.41084058591707517</v>
      </c>
      <c r="X50">
        <v>1.206933970078602E-3</v>
      </c>
      <c r="Y50">
        <v>3.4314912056913919E-3</v>
      </c>
      <c r="Z50">
        <v>1.8806909752092579E-2</v>
      </c>
      <c r="AA50">
        <v>7.0554533148100423E-2</v>
      </c>
      <c r="AB50">
        <v>3.2325922914714488E-3</v>
      </c>
      <c r="AC50">
        <v>3.0133465497302479E-2</v>
      </c>
      <c r="AD50">
        <v>1.8374720735441281E-2</v>
      </c>
      <c r="AE50">
        <v>7.5041220042130763E-3</v>
      </c>
      <c r="AF50">
        <v>7.7617158244806337E-3</v>
      </c>
      <c r="AG50">
        <v>4.8560850515184897E-2</v>
      </c>
      <c r="AH50">
        <v>8.8885559115498419E-2</v>
      </c>
      <c r="AI50">
        <v>1.415038874953127E-2</v>
      </c>
      <c r="AJ50">
        <v>0.77663095295863349</v>
      </c>
      <c r="AK50">
        <v>0.36888213105880119</v>
      </c>
      <c r="AL50">
        <v>2.137997250118993</v>
      </c>
      <c r="AM50">
        <v>6.403317474949538E-5</v>
      </c>
      <c r="AN50">
        <v>1.5430691877980251E-2</v>
      </c>
    </row>
    <row r="51" spans="1:40" x14ac:dyDescent="0.45">
      <c r="A51" s="1" t="s">
        <v>103</v>
      </c>
      <c r="B51">
        <v>0.1780647991095386</v>
      </c>
      <c r="C51">
        <v>1.401606112792142E-2</v>
      </c>
      <c r="D51">
        <v>2.9715840317588978E-3</v>
      </c>
      <c r="E51">
        <v>3.527537563110179E-3</v>
      </c>
      <c r="F51">
        <v>0.3207651408149928</v>
      </c>
      <c r="G51">
        <v>5.7472393134930341E-2</v>
      </c>
      <c r="H51">
        <v>0.20648829653885689</v>
      </c>
      <c r="I51">
        <v>8.6159835542474084E-2</v>
      </c>
      <c r="J51">
        <v>1.9946701946878049E-2</v>
      </c>
      <c r="K51">
        <v>2.1164686831626981E-2</v>
      </c>
      <c r="L51">
        <v>0.1798700175040242</v>
      </c>
      <c r="M51">
        <v>0.27225520467707037</v>
      </c>
      <c r="N51">
        <v>3.8926327356898438E-2</v>
      </c>
      <c r="O51">
        <v>5.6886470072910117E-2</v>
      </c>
      <c r="P51">
        <v>7.2691735756294729E-2</v>
      </c>
      <c r="Q51">
        <v>4.7181744017126909E-2</v>
      </c>
      <c r="R51">
        <v>1.1090970080491669E-2</v>
      </c>
      <c r="S51">
        <v>0.17923613722046411</v>
      </c>
      <c r="T51">
        <v>4.3651539105399317E-2</v>
      </c>
      <c r="U51">
        <v>0.62312489856576214</v>
      </c>
      <c r="V51">
        <v>0.28901382642071499</v>
      </c>
      <c r="W51">
        <v>1.712247600728678</v>
      </c>
      <c r="X51">
        <v>5.1517579341810796E-3</v>
      </c>
      <c r="Y51">
        <v>1.454241037713308E-2</v>
      </c>
      <c r="Z51">
        <v>8.0555196615128166E-2</v>
      </c>
      <c r="AA51">
        <v>0.29977138088145922</v>
      </c>
      <c r="AB51">
        <v>1.339402893974267E-2</v>
      </c>
      <c r="AC51">
        <v>0.1273721517657182</v>
      </c>
      <c r="AD51">
        <v>8.0326691017121171E-2</v>
      </c>
      <c r="AE51">
        <v>3.309277162907092E-2</v>
      </c>
      <c r="AF51">
        <v>3.5111084518595799E-2</v>
      </c>
      <c r="AG51">
        <v>0.2134238693526351</v>
      </c>
      <c r="AH51">
        <v>0.38232872223821418</v>
      </c>
      <c r="AI51">
        <v>6.2658277135770643E-2</v>
      </c>
      <c r="AJ51">
        <v>3.2274301979480602</v>
      </c>
      <c r="AK51">
        <v>1.537123008743172</v>
      </c>
      <c r="AL51">
        <v>8.9614509225690977</v>
      </c>
      <c r="AM51">
        <v>3.1400399077240139E-4</v>
      </c>
      <c r="AN51">
        <v>7.4869633339573374E-2</v>
      </c>
    </row>
    <row r="52" spans="1:40" x14ac:dyDescent="0.45">
      <c r="A52" s="1" t="s">
        <v>104</v>
      </c>
      <c r="B52">
        <v>52.598427572938633</v>
      </c>
      <c r="C52">
        <v>4.0695017409663707</v>
      </c>
      <c r="D52">
        <v>2.527792349573287</v>
      </c>
      <c r="E52">
        <v>0.895644948956134</v>
      </c>
      <c r="F52">
        <v>19.583392139621921</v>
      </c>
      <c r="G52">
        <v>3.6847258848675861</v>
      </c>
      <c r="H52">
        <v>5.5642831207710222</v>
      </c>
      <c r="I52">
        <v>4.6764445477752474</v>
      </c>
      <c r="J52">
        <v>2.1296426427308321</v>
      </c>
      <c r="K52">
        <v>2.451935949702003</v>
      </c>
      <c r="L52">
        <v>21.79092407592853</v>
      </c>
      <c r="M52">
        <v>14.415378651676271</v>
      </c>
      <c r="N52">
        <v>4.3435940355720692</v>
      </c>
      <c r="O52">
        <v>2.0519957758169909</v>
      </c>
      <c r="P52">
        <v>3.8364285569629928</v>
      </c>
      <c r="Q52">
        <v>1.0358464534703671</v>
      </c>
      <c r="R52">
        <v>1.186442822794419</v>
      </c>
      <c r="S52">
        <v>11.11222019610468</v>
      </c>
      <c r="T52">
        <v>3.3718351129560671</v>
      </c>
      <c r="U52">
        <v>16.294767536833081</v>
      </c>
      <c r="V52">
        <v>18.69025239256483</v>
      </c>
      <c r="W52">
        <v>38.896380878230673</v>
      </c>
      <c r="X52">
        <v>0.4790970760128942</v>
      </c>
      <c r="Y52">
        <v>0.69650499153896162</v>
      </c>
      <c r="Z52">
        <v>5.948217915921842</v>
      </c>
      <c r="AA52">
        <v>14.66468249357041</v>
      </c>
      <c r="AB52">
        <v>2.8615221012292281E-2</v>
      </c>
      <c r="AC52">
        <v>12.93953219145954</v>
      </c>
      <c r="AD52">
        <v>9.7262510967926676</v>
      </c>
      <c r="AE52">
        <v>2.6457791276633951</v>
      </c>
      <c r="AF52">
        <v>2.1129177235085921</v>
      </c>
      <c r="AG52">
        <v>75.470504731885853</v>
      </c>
      <c r="AH52">
        <v>26.791821712569291</v>
      </c>
      <c r="AI52">
        <v>4.7131333307758236</v>
      </c>
      <c r="AJ52">
        <v>32.909224646431433</v>
      </c>
      <c r="AK52">
        <v>16.66205407681084</v>
      </c>
      <c r="AL52">
        <v>73.18042239236749</v>
      </c>
      <c r="AM52">
        <v>1.0289188805073519E-2</v>
      </c>
      <c r="AN52">
        <v>1.581541403387297</v>
      </c>
    </row>
    <row r="53" spans="1:40" x14ac:dyDescent="0.45">
      <c r="A53" s="1" t="s">
        <v>105</v>
      </c>
      <c r="B53">
        <v>797.77939218414099</v>
      </c>
      <c r="C53">
        <v>60.865841831288137</v>
      </c>
      <c r="D53">
        <v>32.174867669169608</v>
      </c>
      <c r="E53">
        <v>14.626654108091749</v>
      </c>
      <c r="F53">
        <v>467.68341673390938</v>
      </c>
      <c r="G53">
        <v>163.72119961829051</v>
      </c>
      <c r="H53">
        <v>165.61783371050899</v>
      </c>
      <c r="I53">
        <v>136.97455603828129</v>
      </c>
      <c r="J53">
        <v>71.676354539608283</v>
      </c>
      <c r="K53">
        <v>169.3187783074867</v>
      </c>
      <c r="L53">
        <v>9628.3491764240298</v>
      </c>
      <c r="M53">
        <v>437.1524142133984</v>
      </c>
      <c r="N53">
        <v>168.33026590817531</v>
      </c>
      <c r="O53">
        <v>62.780967962862618</v>
      </c>
      <c r="P53">
        <v>150.74952755438289</v>
      </c>
      <c r="Q53">
        <v>40.953079277805287</v>
      </c>
      <c r="R53">
        <v>41.454295098066112</v>
      </c>
      <c r="S53">
        <v>363.06522224291041</v>
      </c>
      <c r="T53">
        <v>142.04925168175981</v>
      </c>
      <c r="U53">
        <v>350.55131635172103</v>
      </c>
      <c r="V53">
        <v>507.7501622199793</v>
      </c>
      <c r="W53">
        <v>1032.6776389410629</v>
      </c>
      <c r="X53">
        <v>11.910828800819409</v>
      </c>
      <c r="Y53">
        <v>18.64500773726617</v>
      </c>
      <c r="Z53">
        <v>187.27912438614379</v>
      </c>
      <c r="AA53">
        <v>400.55364088920601</v>
      </c>
      <c r="AB53">
        <v>0.59669018043385547</v>
      </c>
      <c r="AC53">
        <v>347.48527465735941</v>
      </c>
      <c r="AD53">
        <v>261.04926140515499</v>
      </c>
      <c r="AE53">
        <v>90.229557055607728</v>
      </c>
      <c r="AF53">
        <v>111.33311886738549</v>
      </c>
      <c r="AG53">
        <v>1006.719872196353</v>
      </c>
      <c r="AH53">
        <v>859.54078365748524</v>
      </c>
      <c r="AI53">
        <v>200.19368479156671</v>
      </c>
      <c r="AJ53">
        <v>1267.603545564255</v>
      </c>
      <c r="AK53">
        <v>615.00877155099283</v>
      </c>
      <c r="AL53">
        <v>3181.026449539941</v>
      </c>
      <c r="AM53">
        <v>9.7943130961158129E-2</v>
      </c>
      <c r="AN53">
        <v>58.183613793635153</v>
      </c>
    </row>
    <row r="54" spans="1:40" x14ac:dyDescent="0.45">
      <c r="A54" s="1" t="s">
        <v>106</v>
      </c>
      <c r="B54">
        <v>111.2135365829586</v>
      </c>
      <c r="C54">
        <v>9.4969630991921754</v>
      </c>
      <c r="D54">
        <v>3.6604074530151109</v>
      </c>
      <c r="E54">
        <v>2.8741278143210161</v>
      </c>
      <c r="F54">
        <v>33.642881018763447</v>
      </c>
      <c r="G54">
        <v>13.619285269586941</v>
      </c>
      <c r="H54">
        <v>13.78162424870118</v>
      </c>
      <c r="I54">
        <v>11.3731935272078</v>
      </c>
      <c r="J54">
        <v>7.295407138613565</v>
      </c>
      <c r="K54">
        <v>5.0210748413530029</v>
      </c>
      <c r="L54">
        <v>730.79208001214465</v>
      </c>
      <c r="M54">
        <v>41.726518373080459</v>
      </c>
      <c r="N54">
        <v>13.80788769942693</v>
      </c>
      <c r="O54">
        <v>6.9446271817878014</v>
      </c>
      <c r="P54">
        <v>13.769815424417329</v>
      </c>
      <c r="Q54">
        <v>4.229443995115318</v>
      </c>
      <c r="R54">
        <v>3.995014342626459</v>
      </c>
      <c r="S54">
        <v>35.190584334800398</v>
      </c>
      <c r="T54">
        <v>12.056141367196091</v>
      </c>
      <c r="U54">
        <v>56.924069809994343</v>
      </c>
      <c r="V54">
        <v>82.425475312494967</v>
      </c>
      <c r="W54">
        <v>84.923984813190245</v>
      </c>
      <c r="X54">
        <v>1.1819191851299049</v>
      </c>
      <c r="Y54">
        <v>1.7238069917849399</v>
      </c>
      <c r="Z54">
        <v>16.415565132402701</v>
      </c>
      <c r="AA54">
        <v>36.763795886658301</v>
      </c>
      <c r="AB54">
        <v>7.55725694056497E-2</v>
      </c>
      <c r="AC54">
        <v>37.284414299598282</v>
      </c>
      <c r="AD54">
        <v>20.392245491384031</v>
      </c>
      <c r="AE54">
        <v>8.8343881166976974</v>
      </c>
      <c r="AF54">
        <v>9.3737996009860023</v>
      </c>
      <c r="AG54">
        <v>95.691345875802227</v>
      </c>
      <c r="AH54">
        <v>79.740033934264162</v>
      </c>
      <c r="AI54">
        <v>15.35553301062312</v>
      </c>
      <c r="AJ54">
        <v>104.3646488840042</v>
      </c>
      <c r="AK54">
        <v>49.990544712505027</v>
      </c>
      <c r="AL54">
        <v>243.27109716428129</v>
      </c>
      <c r="AM54">
        <v>9.5296873109849151E-3</v>
      </c>
      <c r="AN54">
        <v>4.7476025891647122</v>
      </c>
    </row>
    <row r="55" spans="1:40" x14ac:dyDescent="0.45">
      <c r="A55" s="1" t="s">
        <v>107</v>
      </c>
      <c r="B55">
        <v>1.8363463667041611</v>
      </c>
      <c r="C55">
        <v>0.1140198255736871</v>
      </c>
      <c r="D55">
        <v>3.9812413080676373E-2</v>
      </c>
      <c r="E55">
        <v>2.424155581190025E-2</v>
      </c>
      <c r="F55">
        <v>0.25397240951320121</v>
      </c>
      <c r="G55">
        <v>5.4505406212343468E-2</v>
      </c>
      <c r="H55">
        <v>0.46994411918118151</v>
      </c>
      <c r="I55">
        <v>0.36533390699673662</v>
      </c>
      <c r="J55">
        <v>9.5701408296374052E-2</v>
      </c>
      <c r="K55">
        <v>90.875394902525443</v>
      </c>
      <c r="L55">
        <v>0.71348935409928937</v>
      </c>
      <c r="M55">
        <v>0.22018568681435449</v>
      </c>
      <c r="N55">
        <v>9.1354137455793724E-2</v>
      </c>
      <c r="O55">
        <v>5.4609350915362898E-2</v>
      </c>
      <c r="P55">
        <v>0.1097437654087328</v>
      </c>
      <c r="Q55">
        <v>3.6514348713223878E-2</v>
      </c>
      <c r="R55">
        <v>5.9058263320635351E-2</v>
      </c>
      <c r="S55">
        <v>0.36977344963622399</v>
      </c>
      <c r="T55">
        <v>0.2684706032314243</v>
      </c>
      <c r="U55">
        <v>0.53339068386438615</v>
      </c>
      <c r="V55">
        <v>0.43310827516278211</v>
      </c>
      <c r="W55">
        <v>0.85517375554800967</v>
      </c>
      <c r="X55">
        <v>9.9669251990902406E-3</v>
      </c>
      <c r="Y55">
        <v>2.0207743587806821E-2</v>
      </c>
      <c r="Z55">
        <v>0.1625452963967105</v>
      </c>
      <c r="AA55">
        <v>0.45518536254855968</v>
      </c>
      <c r="AB55">
        <v>6.5832430062199524E-4</v>
      </c>
      <c r="AC55">
        <v>0.35685113981141192</v>
      </c>
      <c r="AD55">
        <v>0.77502382636034706</v>
      </c>
      <c r="AE55">
        <v>9.408181892157963E-2</v>
      </c>
      <c r="AF55">
        <v>0.5001370115007806</v>
      </c>
      <c r="AG55">
        <v>1.0700747646873101</v>
      </c>
      <c r="AH55">
        <v>3.1317549416776229</v>
      </c>
      <c r="AI55">
        <v>0.64712522777966019</v>
      </c>
      <c r="AJ55">
        <v>3.5401923007321758</v>
      </c>
      <c r="AK55">
        <v>2.472927609609159</v>
      </c>
      <c r="AL55">
        <v>3.815615324422081</v>
      </c>
      <c r="AM55">
        <v>1.4272015291988771E-4</v>
      </c>
      <c r="AN55">
        <v>9.9094409330459834E-2</v>
      </c>
    </row>
    <row r="56" spans="1:40" x14ac:dyDescent="0.45">
      <c r="A56" s="1" t="s">
        <v>108</v>
      </c>
      <c r="B56">
        <v>3.038507769489339</v>
      </c>
      <c r="C56">
        <v>0.16310034928399639</v>
      </c>
      <c r="D56">
        <v>2.355321584322603E-2</v>
      </c>
      <c r="E56">
        <v>4.3521881969080509E-2</v>
      </c>
      <c r="F56">
        <v>0.79339790991556158</v>
      </c>
      <c r="G56">
        <v>8.0133813035117782E-2</v>
      </c>
      <c r="H56">
        <v>3.484945211840587</v>
      </c>
      <c r="I56">
        <v>2.61304836468641</v>
      </c>
      <c r="J56">
        <v>0.19877225081183619</v>
      </c>
      <c r="K56">
        <v>124.0644932464545</v>
      </c>
      <c r="L56">
        <v>1.2039652635945881</v>
      </c>
      <c r="M56">
        <v>0.44128197422500082</v>
      </c>
      <c r="N56">
        <v>0.1002740126052431</v>
      </c>
      <c r="O56">
        <v>6.3915311735795191E-2</v>
      </c>
      <c r="P56">
        <v>0.158729576915357</v>
      </c>
      <c r="Q56">
        <v>5.2446385885046777E-2</v>
      </c>
      <c r="R56">
        <v>0.1151241257588804</v>
      </c>
      <c r="S56">
        <v>0.45955939280514507</v>
      </c>
      <c r="T56">
        <v>3.1944176997786058</v>
      </c>
      <c r="U56">
        <v>0.96097789456172944</v>
      </c>
      <c r="V56">
        <v>3.0809054506312208</v>
      </c>
      <c r="W56">
        <v>12.51832459451397</v>
      </c>
      <c r="X56">
        <v>6.8209842796729397E-2</v>
      </c>
      <c r="Y56">
        <v>1.1555082348638959E-2</v>
      </c>
      <c r="Z56">
        <v>1.127676604613435</v>
      </c>
      <c r="AA56">
        <v>0.56753398900999896</v>
      </c>
      <c r="AB56">
        <v>1.189530435091343E-3</v>
      </c>
      <c r="AC56">
        <v>1.258424293689941</v>
      </c>
      <c r="AD56">
        <v>4.0648146770296947</v>
      </c>
      <c r="AE56">
        <v>0.59350847261873618</v>
      </c>
      <c r="AF56">
        <v>1.074525362179136</v>
      </c>
      <c r="AG56">
        <v>8.4812430092826112</v>
      </c>
      <c r="AH56">
        <v>7.7265466482576857</v>
      </c>
      <c r="AI56">
        <v>2.8122148330005099</v>
      </c>
      <c r="AJ56">
        <v>32.632861920112973</v>
      </c>
      <c r="AK56">
        <v>220.32118285821909</v>
      </c>
      <c r="AL56">
        <v>14.69217741260074</v>
      </c>
      <c r="AM56">
        <v>8.5760972648000057E-4</v>
      </c>
      <c r="AN56">
        <v>0.6313875198075064</v>
      </c>
    </row>
    <row r="57" spans="1:40" x14ac:dyDescent="0.45">
      <c r="A57" s="1" t="s">
        <v>109</v>
      </c>
      <c r="B57">
        <v>19.161465787121841</v>
      </c>
      <c r="C57">
        <v>1.0056555422043829</v>
      </c>
      <c r="D57">
        <v>0.12797572174193961</v>
      </c>
      <c r="E57">
        <v>0.25938990561807013</v>
      </c>
      <c r="F57">
        <v>4.866986841069231</v>
      </c>
      <c r="G57">
        <v>0.43418872714367029</v>
      </c>
      <c r="H57">
        <v>22.760824803483771</v>
      </c>
      <c r="I57">
        <v>17.060353666849171</v>
      </c>
      <c r="J57">
        <v>1.254641108718616</v>
      </c>
      <c r="K57">
        <v>814.49527920023718</v>
      </c>
      <c r="L57">
        <v>7.2292017010020162</v>
      </c>
      <c r="M57">
        <v>2.5687463195328282</v>
      </c>
      <c r="N57">
        <v>0.54596780924642574</v>
      </c>
      <c r="O57">
        <v>0.37201466650333009</v>
      </c>
      <c r="P57">
        <v>0.95915978469757945</v>
      </c>
      <c r="Q57">
        <v>0.31526447791118328</v>
      </c>
      <c r="R57">
        <v>0.72974078566175649</v>
      </c>
      <c r="S57">
        <v>2.7475102282905359</v>
      </c>
      <c r="T57">
        <v>20.892914077855799</v>
      </c>
      <c r="U57">
        <v>5.8613340642316478</v>
      </c>
      <c r="V57">
        <v>19.66685278025923</v>
      </c>
      <c r="W57">
        <v>81.117332387825954</v>
      </c>
      <c r="X57">
        <v>0.43562139502110869</v>
      </c>
      <c r="Y57">
        <v>6.5527680074023265E-2</v>
      </c>
      <c r="Z57">
        <v>7.2654815482010546</v>
      </c>
      <c r="AA57">
        <v>3.5013659967642758</v>
      </c>
      <c r="AB57">
        <v>7.139736318313215E-3</v>
      </c>
      <c r="AC57">
        <v>7.9456717999853153</v>
      </c>
      <c r="AD57">
        <v>26.532216854319699</v>
      </c>
      <c r="AE57">
        <v>3.8330996837539431</v>
      </c>
      <c r="AF57">
        <v>6.9969736532115663</v>
      </c>
      <c r="AG57">
        <v>54.698593327321142</v>
      </c>
      <c r="AH57">
        <v>50.091876957759588</v>
      </c>
      <c r="AI57">
        <v>18.311828425882759</v>
      </c>
      <c r="AJ57">
        <v>213.39697036251621</v>
      </c>
      <c r="AK57">
        <v>1446.369269449739</v>
      </c>
      <c r="AL57">
        <v>94.78507894134863</v>
      </c>
      <c r="AM57">
        <v>5.559987954748432E-3</v>
      </c>
      <c r="AN57">
        <v>4.1103294680196827</v>
      </c>
    </row>
    <row r="58" spans="1:40" x14ac:dyDescent="0.45">
      <c r="A58" s="1" t="s">
        <v>110</v>
      </c>
      <c r="B58">
        <v>0.11197094216336111</v>
      </c>
      <c r="C58">
        <v>9.2198470324705122E-3</v>
      </c>
      <c r="D58">
        <v>3.750234294594923E-3</v>
      </c>
      <c r="E58">
        <v>3.7166345567240149E-3</v>
      </c>
      <c r="F58">
        <v>4.8355383721977577E-2</v>
      </c>
      <c r="G58">
        <v>1.292972705210509E-2</v>
      </c>
      <c r="H58">
        <v>1.8487473404704031E-2</v>
      </c>
      <c r="I58">
        <v>1.4696507743660169E-2</v>
      </c>
      <c r="J58">
        <v>7.1647968807045798E-3</v>
      </c>
      <c r="K58">
        <v>6.8258323680393695E-2</v>
      </c>
      <c r="L58">
        <v>9.5301660549673858E-2</v>
      </c>
      <c r="M58">
        <v>4.6277927211775878E-2</v>
      </c>
      <c r="N58">
        <v>1.5807312652761769E-2</v>
      </c>
      <c r="O58">
        <v>6.7088894709343887E-3</v>
      </c>
      <c r="P58">
        <v>1.171348674284256E-2</v>
      </c>
      <c r="Q58">
        <v>4.1023267331480257E-3</v>
      </c>
      <c r="R58">
        <v>3.7174281106648801E-3</v>
      </c>
      <c r="S58">
        <v>3.804726676618074E-2</v>
      </c>
      <c r="T58">
        <v>1.279881913847032E-2</v>
      </c>
      <c r="U58">
        <v>6.328701385433752E-2</v>
      </c>
      <c r="V58">
        <v>8.0158958274285777E-2</v>
      </c>
      <c r="W58">
        <v>0.15645294579542171</v>
      </c>
      <c r="X58">
        <v>1.745764877122431E-3</v>
      </c>
      <c r="Y58">
        <v>1.455161871458689E-3</v>
      </c>
      <c r="Z58">
        <v>1.994569217243668E-2</v>
      </c>
      <c r="AA58">
        <v>3.17979729630221E-2</v>
      </c>
      <c r="AB58">
        <v>9.4550474386301774E-5</v>
      </c>
      <c r="AC58">
        <v>4.5001721644432301E-2</v>
      </c>
      <c r="AD58">
        <v>2.378514800011107E-2</v>
      </c>
      <c r="AE58">
        <v>9.2079616791274528E-3</v>
      </c>
      <c r="AF58">
        <v>8.6380308134513615E-3</v>
      </c>
      <c r="AG58">
        <v>0.1423009484765137</v>
      </c>
      <c r="AH58">
        <v>9.3098756888451581E-2</v>
      </c>
      <c r="AI58">
        <v>2.2668393333008591E-2</v>
      </c>
      <c r="AJ58">
        <v>0.13586213090218699</v>
      </c>
      <c r="AK58">
        <v>0.12968568672966721</v>
      </c>
      <c r="AL58">
        <v>0.24231311710109729</v>
      </c>
      <c r="AM58">
        <v>1.032942633790728E-5</v>
      </c>
      <c r="AN58">
        <v>5.2255594029824836E-3</v>
      </c>
    </row>
    <row r="59" spans="1:40" x14ac:dyDescent="0.45">
      <c r="A59" s="1" t="s">
        <v>111</v>
      </c>
      <c r="B59">
        <v>9.3799724428800086</v>
      </c>
      <c r="C59">
        <v>0.52149388599476154</v>
      </c>
      <c r="D59">
        <v>0.16661390513536711</v>
      </c>
      <c r="E59">
        <v>0.2091492861692307</v>
      </c>
      <c r="F59">
        <v>2.2993180710566672</v>
      </c>
      <c r="G59">
        <v>0.44786325749559469</v>
      </c>
      <c r="H59">
        <v>49.962655662849613</v>
      </c>
      <c r="I59">
        <v>45.364642532731253</v>
      </c>
      <c r="J59">
        <v>21.179327585458061</v>
      </c>
      <c r="K59">
        <v>4.0179533631698581</v>
      </c>
      <c r="L59">
        <v>9.2392649340765551</v>
      </c>
      <c r="M59">
        <v>1.9202695781220041</v>
      </c>
      <c r="N59">
        <v>0.56489327703995551</v>
      </c>
      <c r="O59">
        <v>0.46475087796766867</v>
      </c>
      <c r="P59">
        <v>0.86866094288667572</v>
      </c>
      <c r="Q59">
        <v>0.24273896905573139</v>
      </c>
      <c r="R59">
        <v>0.27796654399080412</v>
      </c>
      <c r="S59">
        <v>1.50471607939235</v>
      </c>
      <c r="T59">
        <v>1.888195168733285</v>
      </c>
      <c r="U59">
        <v>3.4866876390358348</v>
      </c>
      <c r="V59">
        <v>9.9937426065419022</v>
      </c>
      <c r="W59">
        <v>28.130743157689</v>
      </c>
      <c r="X59">
        <v>0.44864664372212509</v>
      </c>
      <c r="Y59">
        <v>9.0673020627415737E-2</v>
      </c>
      <c r="Z59">
        <v>7.228828991167668</v>
      </c>
      <c r="AA59">
        <v>2.4467175019533109</v>
      </c>
      <c r="AB59">
        <v>8.3302388314827197E-3</v>
      </c>
      <c r="AC59">
        <v>2.7107396907759149</v>
      </c>
      <c r="AD59">
        <v>5.7354748272151328</v>
      </c>
      <c r="AE59">
        <v>1.010327027155091</v>
      </c>
      <c r="AF59">
        <v>2.3072577766060411</v>
      </c>
      <c r="AG59">
        <v>20.948909658529448</v>
      </c>
      <c r="AH59">
        <v>26.149370738732731</v>
      </c>
      <c r="AI59">
        <v>4.1006802082109566</v>
      </c>
      <c r="AJ59">
        <v>37.182729247239578</v>
      </c>
      <c r="AK59">
        <v>21.020120544984021</v>
      </c>
      <c r="AL59">
        <v>948.26963279763515</v>
      </c>
      <c r="AM59">
        <v>1.0747785403431799E-3</v>
      </c>
      <c r="AN59">
        <v>0.83331968091782915</v>
      </c>
    </row>
    <row r="60" spans="1:40" x14ac:dyDescent="0.45">
      <c r="A60" s="1" t="s">
        <v>112</v>
      </c>
      <c r="B60">
        <v>18.294215465142969</v>
      </c>
      <c r="C60">
        <v>1.123639270698624</v>
      </c>
      <c r="D60">
        <v>0.47365937581100948</v>
      </c>
      <c r="E60">
        <v>0.51002932306664939</v>
      </c>
      <c r="F60">
        <v>4.5705910124564912</v>
      </c>
      <c r="G60">
        <v>1.130349244543573</v>
      </c>
      <c r="H60">
        <v>3.4328071112323948</v>
      </c>
      <c r="I60">
        <v>2.9495062889799319</v>
      </c>
      <c r="J60">
        <v>0.99164903008174776</v>
      </c>
      <c r="K60">
        <v>1.234609527299787</v>
      </c>
      <c r="L60">
        <v>6.9560386860733798</v>
      </c>
      <c r="M60">
        <v>3.4667087555828608</v>
      </c>
      <c r="N60">
        <v>1.3125611437417311</v>
      </c>
      <c r="O60">
        <v>0.74627853684806156</v>
      </c>
      <c r="P60">
        <v>1.393246267845901</v>
      </c>
      <c r="Q60">
        <v>0.42082303403218069</v>
      </c>
      <c r="R60">
        <v>0.44909124892287622</v>
      </c>
      <c r="S60">
        <v>3.6213183461355989</v>
      </c>
      <c r="T60">
        <v>1.4566320485075011</v>
      </c>
      <c r="U60">
        <v>9.0141891670257728</v>
      </c>
      <c r="V60">
        <v>226.44033300418181</v>
      </c>
      <c r="W60">
        <v>32.696367053681847</v>
      </c>
      <c r="X60">
        <v>0.22933160596582319</v>
      </c>
      <c r="Y60">
        <v>0.19724070512818509</v>
      </c>
      <c r="Z60">
        <v>3.3738270861497859</v>
      </c>
      <c r="AA60">
        <v>4.5461452309614403</v>
      </c>
      <c r="AB60">
        <v>1.202982435120702E-2</v>
      </c>
      <c r="AC60">
        <v>4.5148631547394213</v>
      </c>
      <c r="AD60">
        <v>3.9157680191241901</v>
      </c>
      <c r="AE60">
        <v>1.1481228648016679</v>
      </c>
      <c r="AF60">
        <v>1.395065444822654</v>
      </c>
      <c r="AG60">
        <v>18.1752276408806</v>
      </c>
      <c r="AH60">
        <v>14.06859765039864</v>
      </c>
      <c r="AI60">
        <v>2.4772608594972132</v>
      </c>
      <c r="AJ60">
        <v>15.22243676083241</v>
      </c>
      <c r="AK60">
        <v>8.5294569762482393</v>
      </c>
      <c r="AL60">
        <v>38.758103091955178</v>
      </c>
      <c r="AM60">
        <v>1.0248973839459771E-3</v>
      </c>
      <c r="AN60">
        <v>0.76045082968209732</v>
      </c>
    </row>
    <row r="61" spans="1:40" x14ac:dyDescent="0.45">
      <c r="A61" s="1" t="s">
        <v>113</v>
      </c>
      <c r="B61">
        <v>3.8588471223324138E-12</v>
      </c>
      <c r="C61">
        <v>1.573933732932515E-13</v>
      </c>
      <c r="D61">
        <v>-5.1202894941189563E-14</v>
      </c>
      <c r="E61">
        <v>2.4657318060936972E-13</v>
      </c>
      <c r="F61">
        <v>3.277728603583922E-12</v>
      </c>
      <c r="G61">
        <v>3.8919798762231837E-14</v>
      </c>
      <c r="H61">
        <v>2.0957034725711958E-12</v>
      </c>
      <c r="I61">
        <v>2.2301356406948421E-12</v>
      </c>
      <c r="J61">
        <v>2.6332324313312141E-13</v>
      </c>
      <c r="K61">
        <v>8.7002505532438576E-13</v>
      </c>
      <c r="L61">
        <v>-1.6162839296489341E-12</v>
      </c>
      <c r="M61">
        <v>2.0881655169666628E-12</v>
      </c>
      <c r="N61">
        <v>1.6563489747918681E-12</v>
      </c>
      <c r="O61">
        <v>5.1685912310685251E-12</v>
      </c>
      <c r="P61">
        <v>7.9783019649167795E-14</v>
      </c>
      <c r="Q61">
        <v>3.4507077034199608E-13</v>
      </c>
      <c r="R61">
        <v>6.7297447310500613E-13</v>
      </c>
      <c r="S61">
        <v>2.205373339855025E-12</v>
      </c>
      <c r="T61">
        <v>6.024794192558183E-12</v>
      </c>
      <c r="U61">
        <v>2.188469543156776E-12</v>
      </c>
      <c r="V61">
        <v>-1.724254144451804E-11</v>
      </c>
      <c r="W61">
        <v>6.1283901244779769E-11</v>
      </c>
      <c r="X61">
        <v>5.1673279057463303E-14</v>
      </c>
      <c r="Y61">
        <v>7.8395288641831497E-14</v>
      </c>
      <c r="Z61">
        <v>3.03098828369626E-12</v>
      </c>
      <c r="AA61">
        <v>3.7122620433944884E-12</v>
      </c>
      <c r="AB61">
        <v>1.065056221558662E-14</v>
      </c>
      <c r="AC61">
        <v>2.368304100876287E-12</v>
      </c>
      <c r="AD61">
        <v>3.8025899010155233E-11</v>
      </c>
      <c r="AE61">
        <v>9.6210544503572183E-13</v>
      </c>
      <c r="AF61">
        <v>-7.8092293936047221E-12</v>
      </c>
      <c r="AG61">
        <v>6.8410931158607476E-11</v>
      </c>
      <c r="AH61">
        <v>1.3376309172855669E-11</v>
      </c>
      <c r="AI61">
        <v>-5.6767506308725938E-12</v>
      </c>
      <c r="AJ61">
        <v>-3.238568686749925E-12</v>
      </c>
      <c r="AK61">
        <v>-2.197355887274811E-11</v>
      </c>
      <c r="AL61">
        <v>5.51134357291924E-11</v>
      </c>
      <c r="AM61">
        <v>4.8471300548633175E-16</v>
      </c>
      <c r="AN61">
        <v>9.1317032983932942E-14</v>
      </c>
    </row>
    <row r="62" spans="1:40" x14ac:dyDescent="0.45">
      <c r="A62" s="1" t="s">
        <v>114</v>
      </c>
      <c r="B62">
        <v>-2.0533528862406749E-12</v>
      </c>
      <c r="C62">
        <v>-3.7284489917331087E-14</v>
      </c>
      <c r="D62">
        <v>5.7048518636488908E-14</v>
      </c>
      <c r="E62">
        <v>-6.2183116382809739E-13</v>
      </c>
      <c r="F62">
        <v>-1.123752389154433E-12</v>
      </c>
      <c r="G62">
        <v>-1.3829284370993251E-12</v>
      </c>
      <c r="H62">
        <v>-8.8944145835656207E-13</v>
      </c>
      <c r="I62">
        <v>-2.736430451122254E-12</v>
      </c>
      <c r="J62">
        <v>-7.6855850130020711E-13</v>
      </c>
      <c r="K62">
        <v>-1.500447256279296E-12</v>
      </c>
      <c r="L62">
        <v>-9.3976371917831492E-13</v>
      </c>
      <c r="M62">
        <v>-2.9026437441874038E-12</v>
      </c>
      <c r="N62">
        <v>-2.1843782343629149E-12</v>
      </c>
      <c r="O62">
        <v>-8.4209068402500319E-12</v>
      </c>
      <c r="P62">
        <v>6.613475288201549E-15</v>
      </c>
      <c r="Q62">
        <v>-1.039393610602013E-12</v>
      </c>
      <c r="R62">
        <v>-1.5964620655324991E-12</v>
      </c>
      <c r="S62">
        <v>-5.672223648158435E-12</v>
      </c>
      <c r="T62">
        <v>-6.5375447710169181E-11</v>
      </c>
      <c r="U62">
        <v>-2.231179686545161E-12</v>
      </c>
      <c r="V62">
        <v>3.1863756176739078E-11</v>
      </c>
      <c r="W62">
        <v>-7.2037216394778196E-12</v>
      </c>
      <c r="X62">
        <v>-2.8544972859154572E-13</v>
      </c>
      <c r="Y62">
        <v>-2.4023967847126062E-13</v>
      </c>
      <c r="Z62">
        <v>-1.000176277215208E-12</v>
      </c>
      <c r="AA62">
        <v>-9.3212657661333891E-12</v>
      </c>
      <c r="AB62">
        <v>-2.4194820648131912E-14</v>
      </c>
      <c r="AC62">
        <v>-5.8013294112539646E-12</v>
      </c>
      <c r="AD62">
        <v>-2.178160033534716E-10</v>
      </c>
      <c r="AE62">
        <v>-1.8701616312284761E-12</v>
      </c>
      <c r="AF62">
        <v>-2.753388897950874E-11</v>
      </c>
      <c r="AG62">
        <v>3.3117034316492057E-11</v>
      </c>
      <c r="AH62">
        <v>4.2184301259524012E-11</v>
      </c>
      <c r="AI62">
        <v>-2.9182529066376309E-11</v>
      </c>
      <c r="AJ62">
        <v>1.452802051320129E-11</v>
      </c>
      <c r="AK62">
        <v>-2.441772252588459E-11</v>
      </c>
      <c r="AL62">
        <v>-7.7908655207126463E-11</v>
      </c>
      <c r="AM62">
        <v>-1.3666997472554359E-15</v>
      </c>
      <c r="AN62">
        <v>-2.0861781711595039E-12</v>
      </c>
    </row>
    <row r="63" spans="1:40" x14ac:dyDescent="0.45">
      <c r="A63" s="1" t="s">
        <v>115</v>
      </c>
      <c r="B63">
        <v>8.4313553966733199</v>
      </c>
      <c r="C63">
        <v>0.65469000441514202</v>
      </c>
      <c r="D63">
        <v>0.21035212543446161</v>
      </c>
      <c r="E63">
        <v>0.22045732358860309</v>
      </c>
      <c r="F63">
        <v>5.1193771601204192</v>
      </c>
      <c r="G63">
        <v>1.8006747165213099</v>
      </c>
      <c r="H63">
        <v>2.2244579563641298</v>
      </c>
      <c r="I63">
        <v>1.585568281476585</v>
      </c>
      <c r="J63">
        <v>0.60945157735984734</v>
      </c>
      <c r="K63">
        <v>0.78939879055647233</v>
      </c>
      <c r="L63">
        <v>7.6177415156272819</v>
      </c>
      <c r="M63">
        <v>3.7838726414565591</v>
      </c>
      <c r="N63">
        <v>1.135188898528005</v>
      </c>
      <c r="O63">
        <v>0.67790577577045119</v>
      </c>
      <c r="P63">
        <v>1.305229814721979</v>
      </c>
      <c r="Q63">
        <v>0.37483474356619151</v>
      </c>
      <c r="R63">
        <v>0.43084226522386732</v>
      </c>
      <c r="S63">
        <v>3.408320996650541</v>
      </c>
      <c r="T63">
        <v>1.753743152247323</v>
      </c>
      <c r="U63">
        <v>5.9493753492162149</v>
      </c>
      <c r="V63">
        <v>7.7642798442956007</v>
      </c>
      <c r="W63">
        <v>768.43747067695085</v>
      </c>
      <c r="X63">
        <v>0.24125583998642169</v>
      </c>
      <c r="Y63">
        <v>0.20523078572604439</v>
      </c>
      <c r="Z63">
        <v>2.993268723745516</v>
      </c>
      <c r="AA63">
        <v>4.4146241568461786</v>
      </c>
      <c r="AB63">
        <v>9.188657676026224E-3</v>
      </c>
      <c r="AC63">
        <v>3.3277583734409029</v>
      </c>
      <c r="AD63">
        <v>3.2039237114989541</v>
      </c>
      <c r="AE63">
        <v>0.77943723761095152</v>
      </c>
      <c r="AF63">
        <v>1.8001805297717799</v>
      </c>
      <c r="AG63">
        <v>8.1298195943889535</v>
      </c>
      <c r="AH63">
        <v>10.273567127677371</v>
      </c>
      <c r="AI63">
        <v>2.7732529176475609</v>
      </c>
      <c r="AJ63">
        <v>23.576629307783762</v>
      </c>
      <c r="AK63">
        <v>12.3170615323781</v>
      </c>
      <c r="AL63">
        <v>24.66845311455749</v>
      </c>
      <c r="AM63">
        <v>8.1650511565409332E-4</v>
      </c>
      <c r="AN63">
        <v>0.54243628309846581</v>
      </c>
    </row>
    <row r="64" spans="1:40" x14ac:dyDescent="0.45">
      <c r="A64" s="1" t="s">
        <v>116</v>
      </c>
      <c r="B64">
        <v>85.824467368276132</v>
      </c>
      <c r="C64">
        <v>7.2771881062843384</v>
      </c>
      <c r="D64">
        <v>1.360637398331523</v>
      </c>
      <c r="E64">
        <v>1.4404281309061771</v>
      </c>
      <c r="F64">
        <v>12.58924032160413</v>
      </c>
      <c r="G64">
        <v>4.0933513069681009</v>
      </c>
      <c r="H64">
        <v>17.373934492560689</v>
      </c>
      <c r="I64">
        <v>14.7774111940418</v>
      </c>
      <c r="J64">
        <v>4.2192068377462419</v>
      </c>
      <c r="K64">
        <v>16.948649374844742</v>
      </c>
      <c r="L64">
        <v>20.71407492590393</v>
      </c>
      <c r="M64">
        <v>11.30851378513775</v>
      </c>
      <c r="N64">
        <v>3.6493896404310471</v>
      </c>
      <c r="O64">
        <v>1.823727727135783</v>
      </c>
      <c r="P64">
        <v>6.8702332654047078</v>
      </c>
      <c r="Q64">
        <v>1.2998649188210261</v>
      </c>
      <c r="R64">
        <v>2.3300324933498722</v>
      </c>
      <c r="S64">
        <v>9.162237119407866</v>
      </c>
      <c r="T64">
        <v>14.205056895948919</v>
      </c>
      <c r="U64">
        <v>24.85476487523724</v>
      </c>
      <c r="V64">
        <v>112.90921838217</v>
      </c>
      <c r="W64">
        <v>2167.8112085391208</v>
      </c>
      <c r="X64">
        <v>1.2497472417161879</v>
      </c>
      <c r="Y64">
        <v>0.44102861599653709</v>
      </c>
      <c r="Z64">
        <v>20.114378544168311</v>
      </c>
      <c r="AA64">
        <v>11.64361067259377</v>
      </c>
      <c r="AB64">
        <v>3.880411792239661E-2</v>
      </c>
      <c r="AC64">
        <v>16.184439341530869</v>
      </c>
      <c r="AD64">
        <v>20.329255085048789</v>
      </c>
      <c r="AE64">
        <v>5.6906918013602619</v>
      </c>
      <c r="AF64">
        <v>17.254503050635279</v>
      </c>
      <c r="AG64">
        <v>87.001643942863581</v>
      </c>
      <c r="AH64">
        <v>76.239082498050095</v>
      </c>
      <c r="AI64">
        <v>23.475797355804801</v>
      </c>
      <c r="AJ64">
        <v>119.48070550370549</v>
      </c>
      <c r="AK64">
        <v>100.03280834323689</v>
      </c>
      <c r="AL64">
        <v>193.60263913805841</v>
      </c>
      <c r="AM64">
        <v>6.4521662704579482E-3</v>
      </c>
      <c r="AN64">
        <v>4.6647981087206931</v>
      </c>
    </row>
    <row r="65" spans="1:40" x14ac:dyDescent="0.45">
      <c r="A65" s="1" t="s">
        <v>117</v>
      </c>
      <c r="B65">
        <v>96.21686544072189</v>
      </c>
      <c r="C65">
        <v>7.6846638628801216</v>
      </c>
      <c r="D65">
        <v>2.6006112476367949</v>
      </c>
      <c r="E65">
        <v>2.4834228088410719</v>
      </c>
      <c r="F65">
        <v>38.965948912260437</v>
      </c>
      <c r="G65">
        <v>11.377816852740031</v>
      </c>
      <c r="H65">
        <v>18.27129608348519</v>
      </c>
      <c r="I65">
        <v>15.35911877103961</v>
      </c>
      <c r="J65">
        <v>6.738858843621168</v>
      </c>
      <c r="K65">
        <v>6.1850651438364483</v>
      </c>
      <c r="L65">
        <v>62.416201067206657</v>
      </c>
      <c r="M65">
        <v>30.556444263823661</v>
      </c>
      <c r="N65">
        <v>9.5177014463556624</v>
      </c>
      <c r="O65">
        <v>6.7042765756146894</v>
      </c>
      <c r="P65">
        <v>10.803530196940221</v>
      </c>
      <c r="Q65">
        <v>3.5547363408333599</v>
      </c>
      <c r="R65">
        <v>3.8415519181702229</v>
      </c>
      <c r="S65">
        <v>28.378619738789759</v>
      </c>
      <c r="T65">
        <v>10.84849874449875</v>
      </c>
      <c r="U65">
        <v>56.519361951122313</v>
      </c>
      <c r="V65">
        <v>152.60267733475581</v>
      </c>
      <c r="W65">
        <v>9551.3981319280992</v>
      </c>
      <c r="X65">
        <v>3.0756352529663111</v>
      </c>
      <c r="Y65">
        <v>1.8037121806907619</v>
      </c>
      <c r="Z65">
        <v>48.547997227987651</v>
      </c>
      <c r="AA65">
        <v>39.904828831083428</v>
      </c>
      <c r="AB65">
        <v>0.1239272841033833</v>
      </c>
      <c r="AC65">
        <v>30.12178976260644</v>
      </c>
      <c r="AD65">
        <v>25.783832013310821</v>
      </c>
      <c r="AE65">
        <v>8.3660532384176065</v>
      </c>
      <c r="AF65">
        <v>8.5000046754804366</v>
      </c>
      <c r="AG65">
        <v>103.8834709882567</v>
      </c>
      <c r="AH65">
        <v>96.633865735374201</v>
      </c>
      <c r="AI65">
        <v>16.745905642481549</v>
      </c>
      <c r="AJ65">
        <v>120.2184596808857</v>
      </c>
      <c r="AK65">
        <v>55.561010838874353</v>
      </c>
      <c r="AL65">
        <v>310.12893769153789</v>
      </c>
      <c r="AM65">
        <v>9.2097280996649607E-3</v>
      </c>
      <c r="AN65">
        <v>5.9356419346943987</v>
      </c>
    </row>
    <row r="66" spans="1:40" x14ac:dyDescent="0.45">
      <c r="A66" s="1" t="s">
        <v>118</v>
      </c>
      <c r="B66">
        <v>40.560561945496353</v>
      </c>
      <c r="C66">
        <v>3.293945441073785</v>
      </c>
      <c r="D66">
        <v>1.1615842600826609</v>
      </c>
      <c r="E66">
        <v>1.314167944855646</v>
      </c>
      <c r="F66">
        <v>17.761036538906929</v>
      </c>
      <c r="G66">
        <v>5.0931880958927609</v>
      </c>
      <c r="H66">
        <v>22.69550613547133</v>
      </c>
      <c r="I66">
        <v>19.282006050152269</v>
      </c>
      <c r="J66">
        <v>3.6856230160227699</v>
      </c>
      <c r="K66">
        <v>3.5544508172154892</v>
      </c>
      <c r="L66">
        <v>21.752647392797471</v>
      </c>
      <c r="M66">
        <v>16.105367636009799</v>
      </c>
      <c r="N66">
        <v>4.2195904421493786</v>
      </c>
      <c r="O66">
        <v>3.4599671204615068</v>
      </c>
      <c r="P66">
        <v>4.9691004279907478</v>
      </c>
      <c r="Q66">
        <v>1.8005956215325909</v>
      </c>
      <c r="R66">
        <v>2.2620599996574189</v>
      </c>
      <c r="S66">
        <v>15.929311581867699</v>
      </c>
      <c r="T66">
        <v>7.1580519355098984</v>
      </c>
      <c r="U66">
        <v>30.138822063914411</v>
      </c>
      <c r="V66">
        <v>54.771161126920042</v>
      </c>
      <c r="W66">
        <v>5883.8985134278428</v>
      </c>
      <c r="X66">
        <v>3.4932880659859009</v>
      </c>
      <c r="Y66">
        <v>1.2071802178450299</v>
      </c>
      <c r="Z66">
        <v>56.601736644062463</v>
      </c>
      <c r="AA66">
        <v>30.617047883393571</v>
      </c>
      <c r="AB66">
        <v>6.7198397090331333E-2</v>
      </c>
      <c r="AC66">
        <v>17.661340945795459</v>
      </c>
      <c r="AD66">
        <v>39.351271018177748</v>
      </c>
      <c r="AE66">
        <v>6.3583910434605322</v>
      </c>
      <c r="AF66">
        <v>6.1595048635258953</v>
      </c>
      <c r="AG66">
        <v>50.564852032835958</v>
      </c>
      <c r="AH66">
        <v>134.43940660228591</v>
      </c>
      <c r="AI66">
        <v>14.95989563298602</v>
      </c>
      <c r="AJ66">
        <v>100.2308758103203</v>
      </c>
      <c r="AK66">
        <v>47.675561366890982</v>
      </c>
      <c r="AL66">
        <v>202.47875995635869</v>
      </c>
      <c r="AM66">
        <v>5.558666168241683E-3</v>
      </c>
      <c r="AN66">
        <v>5.8741985560350969</v>
      </c>
    </row>
    <row r="67" spans="1:40" x14ac:dyDescent="0.45">
      <c r="A67" s="1" t="s">
        <v>119</v>
      </c>
      <c r="B67">
        <v>14.49957819045026</v>
      </c>
      <c r="C67">
        <v>1.185335090569966</v>
      </c>
      <c r="D67">
        <v>0.41842541278996409</v>
      </c>
      <c r="E67">
        <v>0.36728894426837522</v>
      </c>
      <c r="F67">
        <v>8.3112791206251249</v>
      </c>
      <c r="G67">
        <v>2.7404564682871881</v>
      </c>
      <c r="H67">
        <v>5.5458821752087761</v>
      </c>
      <c r="I67">
        <v>4.8208528893962708</v>
      </c>
      <c r="J67">
        <v>1.149520886095148</v>
      </c>
      <c r="K67">
        <v>1.2514986741800791</v>
      </c>
      <c r="L67">
        <v>6.8673218179493318</v>
      </c>
      <c r="M67">
        <v>5.4299311809070447</v>
      </c>
      <c r="N67">
        <v>1.8890268262588319</v>
      </c>
      <c r="O67">
        <v>1.0779793278687491</v>
      </c>
      <c r="P67">
        <v>1.72175755306272</v>
      </c>
      <c r="Q67">
        <v>0.54675273194382146</v>
      </c>
      <c r="R67">
        <v>0.57933009055993323</v>
      </c>
      <c r="S67">
        <v>4.5703759199850458</v>
      </c>
      <c r="T67">
        <v>1.9030372750527</v>
      </c>
      <c r="U67">
        <v>9.6973595505499794</v>
      </c>
      <c r="V67">
        <v>44.979944777054563</v>
      </c>
      <c r="W67">
        <v>200.90028555433969</v>
      </c>
      <c r="X67">
        <v>0.63646169576343681</v>
      </c>
      <c r="Y67">
        <v>0.37504665409285759</v>
      </c>
      <c r="Z67">
        <v>9.9560457496732795</v>
      </c>
      <c r="AA67">
        <v>8.672346264153294</v>
      </c>
      <c r="AB67">
        <v>0.13322006838306091</v>
      </c>
      <c r="AC67">
        <v>5.3924967106329724</v>
      </c>
      <c r="AD67">
        <v>7.162289429287731</v>
      </c>
      <c r="AE67">
        <v>1.595613713206101</v>
      </c>
      <c r="AF67">
        <v>1.843737247933354</v>
      </c>
      <c r="AG67">
        <v>22.4136168395985</v>
      </c>
      <c r="AH67">
        <v>24.721698904930559</v>
      </c>
      <c r="AI67">
        <v>3.2623329193380459</v>
      </c>
      <c r="AJ67">
        <v>38.742387258448552</v>
      </c>
      <c r="AK67">
        <v>11.250155257342509</v>
      </c>
      <c r="AL67">
        <v>52.779346004386497</v>
      </c>
      <c r="AM67">
        <v>1.2557646196494571E-3</v>
      </c>
      <c r="AN67">
        <v>1.177934201670815</v>
      </c>
    </row>
    <row r="68" spans="1:40" x14ac:dyDescent="0.45">
      <c r="A68" s="1" t="s">
        <v>120</v>
      </c>
      <c r="B68">
        <v>2.6225789998750328</v>
      </c>
      <c r="C68">
        <v>0.15514830000984001</v>
      </c>
      <c r="D68">
        <v>3.0951249910572149E-2</v>
      </c>
      <c r="E68">
        <v>6.709237145063765E-2</v>
      </c>
      <c r="F68">
        <v>1.0488098455323549</v>
      </c>
      <c r="G68">
        <v>0.2908369611143552</v>
      </c>
      <c r="H68">
        <v>3.141685622704065</v>
      </c>
      <c r="I68">
        <v>2.6323166327121612</v>
      </c>
      <c r="J68">
        <v>0.35915329710979138</v>
      </c>
      <c r="K68">
        <v>0.51670470930752554</v>
      </c>
      <c r="L68">
        <v>1.344636687195282</v>
      </c>
      <c r="M68">
        <v>0.54064286030746356</v>
      </c>
      <c r="N68">
        <v>0.18370910253686809</v>
      </c>
      <c r="O68">
        <v>0.1103494803068083</v>
      </c>
      <c r="P68">
        <v>0.1802800561005321</v>
      </c>
      <c r="Q68">
        <v>6.3481334775988468E-2</v>
      </c>
      <c r="R68">
        <v>0.13399117083376511</v>
      </c>
      <c r="S68">
        <v>0.54107841784640998</v>
      </c>
      <c r="T68">
        <v>0.95697409214540929</v>
      </c>
      <c r="U68">
        <v>1.271276164415803</v>
      </c>
      <c r="V68">
        <v>3.8092991850651652</v>
      </c>
      <c r="W68">
        <v>8.6704467285182929</v>
      </c>
      <c r="X68">
        <v>6.1321807257428329</v>
      </c>
      <c r="Y68">
        <v>3.3794370123762067E-2</v>
      </c>
      <c r="Z68">
        <v>97.80481462694091</v>
      </c>
      <c r="AA68">
        <v>1.4112930100095691</v>
      </c>
      <c r="AB68">
        <v>2.2326922106555409E-3</v>
      </c>
      <c r="AC68">
        <v>1.146309262235611</v>
      </c>
      <c r="AD68">
        <v>3.9491035262647731</v>
      </c>
      <c r="AE68">
        <v>0.68833259957787285</v>
      </c>
      <c r="AF68">
        <v>0.78049355903409567</v>
      </c>
      <c r="AG68">
        <v>7.1472435552334161</v>
      </c>
      <c r="AH68">
        <v>19.22516544113698</v>
      </c>
      <c r="AI68">
        <v>1.690265137378558</v>
      </c>
      <c r="AJ68">
        <v>13.687111572093629</v>
      </c>
      <c r="AK68">
        <v>6.8362751349584796</v>
      </c>
      <c r="AL68">
        <v>24.196480664952801</v>
      </c>
      <c r="AM68">
        <v>3.3625269292037867E-4</v>
      </c>
      <c r="AN68">
        <v>0.58317673391864744</v>
      </c>
    </row>
    <row r="69" spans="1:40" x14ac:dyDescent="0.45">
      <c r="A69" s="1" t="s">
        <v>121</v>
      </c>
      <c r="B69">
        <v>3.1688632696800219</v>
      </c>
      <c r="C69">
        <v>0.25103671014658979</v>
      </c>
      <c r="D69">
        <v>0.11487424899086369</v>
      </c>
      <c r="E69">
        <v>6.7071162122742348E-2</v>
      </c>
      <c r="F69">
        <v>1.112350555982152</v>
      </c>
      <c r="G69">
        <v>0.28813231010551771</v>
      </c>
      <c r="H69">
        <v>2.2948602518900718</v>
      </c>
      <c r="I69">
        <v>1.837982233873777</v>
      </c>
      <c r="J69">
        <v>0.23250167409883229</v>
      </c>
      <c r="K69">
        <v>0.30267889231273931</v>
      </c>
      <c r="L69">
        <v>1.913158032402374</v>
      </c>
      <c r="M69">
        <v>1.1595320826924409</v>
      </c>
      <c r="N69">
        <v>0.28146062109840642</v>
      </c>
      <c r="O69">
        <v>0.20110896090975919</v>
      </c>
      <c r="P69">
        <v>0.384694213926005</v>
      </c>
      <c r="Q69">
        <v>0.1119409359984421</v>
      </c>
      <c r="R69">
        <v>0.13606159287957781</v>
      </c>
      <c r="S69">
        <v>0.89060297878089534</v>
      </c>
      <c r="T69">
        <v>1.463741534586622</v>
      </c>
      <c r="U69">
        <v>1.587157612076102</v>
      </c>
      <c r="V69">
        <v>3.7530685634214471</v>
      </c>
      <c r="W69">
        <v>9.1317448643308392</v>
      </c>
      <c r="X69">
        <v>0.143652356055989</v>
      </c>
      <c r="Y69">
        <v>4.8789690453874102E-2</v>
      </c>
      <c r="Z69">
        <v>2.277197974575027</v>
      </c>
      <c r="AA69">
        <v>1.293170146091472</v>
      </c>
      <c r="AB69">
        <v>3.248492299296192E-3</v>
      </c>
      <c r="AC69">
        <v>1.233169979611108</v>
      </c>
      <c r="AD69">
        <v>2.3195187658934442</v>
      </c>
      <c r="AE69">
        <v>0.4619993003339169</v>
      </c>
      <c r="AF69">
        <v>0.90258062235027314</v>
      </c>
      <c r="AG69">
        <v>298.61904254534971</v>
      </c>
      <c r="AH69">
        <v>12.57054415269047</v>
      </c>
      <c r="AI69">
        <v>1.694166481725246</v>
      </c>
      <c r="AJ69">
        <v>15.571902257098589</v>
      </c>
      <c r="AK69">
        <v>7.4044852453898864</v>
      </c>
      <c r="AL69">
        <v>12.567705656105501</v>
      </c>
      <c r="AM69">
        <v>3.9687035823599129E-4</v>
      </c>
      <c r="AN69">
        <v>0.34432054996940831</v>
      </c>
    </row>
    <row r="70" spans="1:40" x14ac:dyDescent="0.45">
      <c r="A70" s="1" t="s">
        <v>122</v>
      </c>
      <c r="B70">
        <v>3.492874759481325</v>
      </c>
      <c r="C70">
        <v>0.27374899854802009</v>
      </c>
      <c r="D70">
        <v>0.1240097110948543</v>
      </c>
      <c r="E70">
        <v>7.3938090259422939E-2</v>
      </c>
      <c r="F70">
        <v>1.2075266459001659</v>
      </c>
      <c r="G70">
        <v>0.31189207212905368</v>
      </c>
      <c r="H70">
        <v>3.0378143299979352</v>
      </c>
      <c r="I70">
        <v>2.492125117856435</v>
      </c>
      <c r="J70">
        <v>0.28389343169799391</v>
      </c>
      <c r="K70">
        <v>0.34541442416010371</v>
      </c>
      <c r="L70">
        <v>2.107634158394831</v>
      </c>
      <c r="M70">
        <v>1.256137855821114</v>
      </c>
      <c r="N70">
        <v>0.30444530527198932</v>
      </c>
      <c r="O70">
        <v>0.2179138440805593</v>
      </c>
      <c r="P70">
        <v>0.41876176679317451</v>
      </c>
      <c r="Q70">
        <v>0.1219568751187205</v>
      </c>
      <c r="R70">
        <v>0.1488681207499678</v>
      </c>
      <c r="S70">
        <v>0.96728261120351477</v>
      </c>
      <c r="T70">
        <v>1.779176237115802</v>
      </c>
      <c r="U70">
        <v>1.7770664766087509</v>
      </c>
      <c r="V70">
        <v>4.3134217317944481</v>
      </c>
      <c r="W70">
        <v>10.127545443870821</v>
      </c>
      <c r="X70">
        <v>0.1572661190220957</v>
      </c>
      <c r="Y70">
        <v>5.2877278724918618E-2</v>
      </c>
      <c r="Z70">
        <v>2.495896048332217</v>
      </c>
      <c r="AA70">
        <v>1.461454124672604</v>
      </c>
      <c r="AB70">
        <v>3.5486154716508861E-3</v>
      </c>
      <c r="AC70">
        <v>1.3512624243873499</v>
      </c>
      <c r="AD70">
        <v>2.7026136589797241</v>
      </c>
      <c r="AE70">
        <v>0.51569951336680653</v>
      </c>
      <c r="AF70">
        <v>1.1137599169144301</v>
      </c>
      <c r="AG70">
        <v>513.60876807332454</v>
      </c>
      <c r="AH70">
        <v>13.93219308259008</v>
      </c>
      <c r="AI70">
        <v>2.0476976417650441</v>
      </c>
      <c r="AJ70">
        <v>18.085193370756411</v>
      </c>
      <c r="AK70">
        <v>8.6207586811269437</v>
      </c>
      <c r="AL70">
        <v>15.391943692788001</v>
      </c>
      <c r="AM70">
        <v>4.534076969061076E-4</v>
      </c>
      <c r="AN70">
        <v>0.40404048680489257</v>
      </c>
    </row>
    <row r="71" spans="1:40" x14ac:dyDescent="0.45">
      <c r="A71" s="1" t="s">
        <v>123</v>
      </c>
      <c r="B71">
        <v>0.46196652045993569</v>
      </c>
      <c r="C71">
        <v>3.2243644725573881E-2</v>
      </c>
      <c r="D71">
        <v>7.1772666418253228E-3</v>
      </c>
      <c r="E71">
        <v>2.6081789433168641E-2</v>
      </c>
      <c r="F71">
        <v>0.16067554361244371</v>
      </c>
      <c r="G71">
        <v>4.1738400124911292E-2</v>
      </c>
      <c r="H71">
        <v>0.59003032469323635</v>
      </c>
      <c r="I71">
        <v>0.51256028915910667</v>
      </c>
      <c r="J71">
        <v>4.9802835762067191E-2</v>
      </c>
      <c r="K71">
        <v>0.1020257393046433</v>
      </c>
      <c r="L71">
        <v>0.29356315452689541</v>
      </c>
      <c r="M71">
        <v>9.0452064458810905E-2</v>
      </c>
      <c r="N71">
        <v>2.468219204157893E-2</v>
      </c>
      <c r="O71">
        <v>1.972693434608503E-2</v>
      </c>
      <c r="P71">
        <v>3.2497203622584077E-2</v>
      </c>
      <c r="Q71">
        <v>1.256507126166197E-2</v>
      </c>
      <c r="R71">
        <v>3.1123043086945919E-2</v>
      </c>
      <c r="S71">
        <v>7.6675347446339109E-2</v>
      </c>
      <c r="T71">
        <v>0.19063734533382051</v>
      </c>
      <c r="U71">
        <v>0.2767840819122897</v>
      </c>
      <c r="V71">
        <v>0.78435897335226856</v>
      </c>
      <c r="W71">
        <v>1.949649300032362</v>
      </c>
      <c r="X71">
        <v>1.9456679516752649E-2</v>
      </c>
      <c r="Y71">
        <v>5.8203796882477753E-3</v>
      </c>
      <c r="Z71">
        <v>0.32244250012744841</v>
      </c>
      <c r="AA71">
        <v>0.26451045017254188</v>
      </c>
      <c r="AB71">
        <v>4.7636023387231941E-4</v>
      </c>
      <c r="AC71">
        <v>0.75594871868964875</v>
      </c>
      <c r="AD71">
        <v>1.139633539066593</v>
      </c>
      <c r="AE71">
        <v>0.80030611129718032</v>
      </c>
      <c r="AF71">
        <v>0.3425509242494586</v>
      </c>
      <c r="AG71">
        <v>1.353517303682563</v>
      </c>
      <c r="AH71">
        <v>2.2789006838079442</v>
      </c>
      <c r="AI71">
        <v>0.6708178324883638</v>
      </c>
      <c r="AJ71">
        <v>2.1281522477347599</v>
      </c>
      <c r="AK71">
        <v>1.4417534565817289</v>
      </c>
      <c r="AL71">
        <v>4.7460201995282292</v>
      </c>
      <c r="AM71">
        <v>9.4086692807760305E-5</v>
      </c>
      <c r="AN71">
        <v>0.28414191911866971</v>
      </c>
    </row>
    <row r="72" spans="1:40" x14ac:dyDescent="0.45">
      <c r="A72" s="1" t="s">
        <v>124</v>
      </c>
      <c r="B72">
        <v>0.2364510231609096</v>
      </c>
      <c r="C72">
        <v>1.6519095533793569E-2</v>
      </c>
      <c r="D72">
        <v>4.7529227354107129E-3</v>
      </c>
      <c r="E72">
        <v>1.0228062480804221E-2</v>
      </c>
      <c r="F72">
        <v>8.6420927549898052E-2</v>
      </c>
      <c r="G72">
        <v>1.3757335581525681E-2</v>
      </c>
      <c r="H72">
        <v>0.28276598740174858</v>
      </c>
      <c r="I72">
        <v>0.24436040520644869</v>
      </c>
      <c r="J72">
        <v>2.2991567322793321E-2</v>
      </c>
      <c r="K72">
        <v>6.0605344967173513E-2</v>
      </c>
      <c r="L72">
        <v>0.23524479252668209</v>
      </c>
      <c r="M72">
        <v>8.1453028572133518E-2</v>
      </c>
      <c r="N72">
        <v>1.459328173520791E-2</v>
      </c>
      <c r="O72">
        <v>1.7989255946525388E-2</v>
      </c>
      <c r="P72">
        <v>2.097010995477196E-2</v>
      </c>
      <c r="Q72">
        <v>9.3763588157755248E-3</v>
      </c>
      <c r="R72">
        <v>1.629551633379784E-2</v>
      </c>
      <c r="S72">
        <v>5.9157981075697877E-2</v>
      </c>
      <c r="T72">
        <v>9.9367483254554523E-2</v>
      </c>
      <c r="U72">
        <v>0.16373126958132561</v>
      </c>
      <c r="V72">
        <v>0.48093102859569098</v>
      </c>
      <c r="W72">
        <v>1.4945632951959109</v>
      </c>
      <c r="X72">
        <v>3.2405544082107038E-2</v>
      </c>
      <c r="Y72">
        <v>7.593239924227408E-3</v>
      </c>
      <c r="Z72">
        <v>0.53960513224766171</v>
      </c>
      <c r="AA72">
        <v>1.321199525342116</v>
      </c>
      <c r="AB72">
        <v>2.853306023045002E-4</v>
      </c>
      <c r="AC72">
        <v>0.20172111422036421</v>
      </c>
      <c r="AD72">
        <v>2.9077669097766838</v>
      </c>
      <c r="AE72">
        <v>0.12867469055594699</v>
      </c>
      <c r="AF72">
        <v>0.22587288140268469</v>
      </c>
      <c r="AG72">
        <v>0.73360858259341022</v>
      </c>
      <c r="AH72">
        <v>1.556821511314439</v>
      </c>
      <c r="AI72">
        <v>0.39123099639762249</v>
      </c>
      <c r="AJ72">
        <v>2.2059130478164422</v>
      </c>
      <c r="AK72">
        <v>0.83632924846329904</v>
      </c>
      <c r="AL72">
        <v>7.1782410735465492</v>
      </c>
      <c r="AM72">
        <v>1.156094063637679E-4</v>
      </c>
      <c r="AN72">
        <v>0.51950441279710713</v>
      </c>
    </row>
    <row r="73" spans="1:40" x14ac:dyDescent="0.45">
      <c r="A73" s="1" t="s">
        <v>125</v>
      </c>
      <c r="B73">
        <v>2.0448766449123452</v>
      </c>
      <c r="C73">
        <v>0.14310739984583279</v>
      </c>
      <c r="D73">
        <v>4.4067830821318238E-2</v>
      </c>
      <c r="E73">
        <v>5.2571383061305273E-2</v>
      </c>
      <c r="F73">
        <v>1.3629688212207069</v>
      </c>
      <c r="G73">
        <v>0.43345886587591398</v>
      </c>
      <c r="H73">
        <v>1.5208372602970379</v>
      </c>
      <c r="I73">
        <v>1.265190172404197</v>
      </c>
      <c r="J73">
        <v>0.19977259006507619</v>
      </c>
      <c r="K73">
        <v>0.24502069983967931</v>
      </c>
      <c r="L73">
        <v>1.1481253083687759</v>
      </c>
      <c r="M73">
        <v>0.71707580880168242</v>
      </c>
      <c r="N73">
        <v>0.26362643349465548</v>
      </c>
      <c r="O73">
        <v>0.15001855699699751</v>
      </c>
      <c r="P73">
        <v>0.19347731894917181</v>
      </c>
      <c r="Q73">
        <v>7.1741459667111401E-2</v>
      </c>
      <c r="R73">
        <v>0.11059551748961161</v>
      </c>
      <c r="S73">
        <v>0.67694704996851185</v>
      </c>
      <c r="T73">
        <v>0.55617313671342861</v>
      </c>
      <c r="U73">
        <v>1.119592819014976</v>
      </c>
      <c r="V73">
        <v>2.1597258684685632</v>
      </c>
      <c r="W73">
        <v>5.9383997350723616</v>
      </c>
      <c r="X73">
        <v>2.5292089772696662</v>
      </c>
      <c r="Y73">
        <v>4.9124533291170509E-2</v>
      </c>
      <c r="Z73">
        <v>31.07097195661429</v>
      </c>
      <c r="AA73">
        <v>1.3046055849614651</v>
      </c>
      <c r="AB73">
        <v>1.9821524422405702E-3</v>
      </c>
      <c r="AC73">
        <v>0.99917380903996234</v>
      </c>
      <c r="AD73">
        <v>2.342024067539394</v>
      </c>
      <c r="AE73">
        <v>0.39178554118534492</v>
      </c>
      <c r="AF73">
        <v>0.41863226839882561</v>
      </c>
      <c r="AG73">
        <v>4.1915874769072694</v>
      </c>
      <c r="AH73">
        <v>9.3217125090849748</v>
      </c>
      <c r="AI73">
        <v>0.90712307097567879</v>
      </c>
      <c r="AJ73">
        <v>7.2340102094477121</v>
      </c>
      <c r="AK73">
        <v>3.577020769893426</v>
      </c>
      <c r="AL73">
        <v>12.09418234030951</v>
      </c>
      <c r="AM73">
        <v>2.2279063506099389E-4</v>
      </c>
      <c r="AN73">
        <v>0.30378273560411018</v>
      </c>
    </row>
    <row r="74" spans="1:40" x14ac:dyDescent="0.45">
      <c r="A74" s="1" t="s">
        <v>126</v>
      </c>
      <c r="B74">
        <v>1.266221519166173</v>
      </c>
      <c r="C74">
        <v>9.5252250240063119E-2</v>
      </c>
      <c r="D74">
        <v>3.5408522147855212E-2</v>
      </c>
      <c r="E74">
        <v>5.0417060782710493E-2</v>
      </c>
      <c r="F74">
        <v>0.51045782241848969</v>
      </c>
      <c r="G74">
        <v>9.6456327210976481E-2</v>
      </c>
      <c r="H74">
        <v>1.045109770701474</v>
      </c>
      <c r="I74">
        <v>0.89095952481189244</v>
      </c>
      <c r="J74">
        <v>0.10879902592931701</v>
      </c>
      <c r="K74">
        <v>0.21547457009673679</v>
      </c>
      <c r="L74">
        <v>1.0611840874908871</v>
      </c>
      <c r="M74">
        <v>0.4271563891858019</v>
      </c>
      <c r="N74">
        <v>0.10297018678651181</v>
      </c>
      <c r="O74">
        <v>0.104059879656808</v>
      </c>
      <c r="P74">
        <v>0.1179841966787971</v>
      </c>
      <c r="Q74">
        <v>5.222013243374031E-2</v>
      </c>
      <c r="R74">
        <v>8.2170902809214075E-2</v>
      </c>
      <c r="S74">
        <v>0.39907447601359142</v>
      </c>
      <c r="T74">
        <v>0.40080312375781418</v>
      </c>
      <c r="U74">
        <v>0.96400893867767945</v>
      </c>
      <c r="V74">
        <v>1.7558162473725409</v>
      </c>
      <c r="W74">
        <v>5.5285742403194922</v>
      </c>
      <c r="X74">
        <v>0.1495233736946695</v>
      </c>
      <c r="Y74">
        <v>5.1373608863333101E-2</v>
      </c>
      <c r="Z74">
        <v>2.4259327945650382</v>
      </c>
      <c r="AA74">
        <v>4.0969953281257814</v>
      </c>
      <c r="AB74">
        <v>1.629637627623283E-3</v>
      </c>
      <c r="AC74">
        <v>0.9484849246157665</v>
      </c>
      <c r="AD74">
        <v>8.1797125163440434</v>
      </c>
      <c r="AE74">
        <v>0.44709405516190542</v>
      </c>
      <c r="AF74">
        <v>0.71640878610559711</v>
      </c>
      <c r="AG74">
        <v>2.7067889824075069</v>
      </c>
      <c r="AH74">
        <v>6.061313850153244</v>
      </c>
      <c r="AI74">
        <v>1.285940221101898</v>
      </c>
      <c r="AJ74">
        <v>7.4690246391443624</v>
      </c>
      <c r="AK74">
        <v>3.0560369808512351</v>
      </c>
      <c r="AL74">
        <v>24.384837177274111</v>
      </c>
      <c r="AM74">
        <v>3.8205200951855361E-4</v>
      </c>
      <c r="AN74">
        <v>1.424467547521034</v>
      </c>
    </row>
    <row r="75" spans="1:40" x14ac:dyDescent="0.45">
      <c r="A75" s="1" t="s">
        <v>127</v>
      </c>
      <c r="B75">
        <v>0.19963128690924711</v>
      </c>
      <c r="C75">
        <v>1.510102790510686E-2</v>
      </c>
      <c r="D75">
        <v>5.7051146097808316E-3</v>
      </c>
      <c r="E75">
        <v>7.895056302843477E-3</v>
      </c>
      <c r="F75">
        <v>8.1065430858389395E-2</v>
      </c>
      <c r="G75">
        <v>1.548787299104612E-2</v>
      </c>
      <c r="H75">
        <v>0.1589921670481349</v>
      </c>
      <c r="I75">
        <v>0.13532356518616001</v>
      </c>
      <c r="J75">
        <v>1.6976714242286341E-2</v>
      </c>
      <c r="K75">
        <v>3.2627931074531727E-2</v>
      </c>
      <c r="L75">
        <v>0.1648591693603797</v>
      </c>
      <c r="M75">
        <v>6.7233794693292964E-2</v>
      </c>
      <c r="N75">
        <v>1.653993736058192E-2</v>
      </c>
      <c r="O75">
        <v>1.6501144890640699E-2</v>
      </c>
      <c r="P75">
        <v>1.8671329172113279E-2</v>
      </c>
      <c r="Q75">
        <v>8.2577199790696745E-3</v>
      </c>
      <c r="R75">
        <v>1.289224562317483E-2</v>
      </c>
      <c r="S75">
        <v>6.393120256262734E-2</v>
      </c>
      <c r="T75">
        <v>6.1572613870607987E-2</v>
      </c>
      <c r="U75">
        <v>0.15305899937107201</v>
      </c>
      <c r="V75">
        <v>0.26672410226081028</v>
      </c>
      <c r="W75">
        <v>0.84114266397227289</v>
      </c>
      <c r="X75">
        <v>2.327793157604691E-2</v>
      </c>
      <c r="Y75">
        <v>8.2314536995555122E-3</v>
      </c>
      <c r="Z75">
        <v>0.37675819350084511</v>
      </c>
      <c r="AA75">
        <v>0.60924284201755541</v>
      </c>
      <c r="AB75">
        <v>2.581793950172859E-4</v>
      </c>
      <c r="AC75">
        <v>0.14791427138601759</v>
      </c>
      <c r="AD75">
        <v>1.1985537379614219</v>
      </c>
      <c r="AE75">
        <v>6.7507766712116266E-2</v>
      </c>
      <c r="AF75">
        <v>0.10687345036726439</v>
      </c>
      <c r="AG75">
        <v>0.41169990367022269</v>
      </c>
      <c r="AH75">
        <v>0.92758938344964592</v>
      </c>
      <c r="AI75">
        <v>0.19277295719123511</v>
      </c>
      <c r="AJ75">
        <v>1.1240507918768281</v>
      </c>
      <c r="AK75">
        <v>0.46428812953994569</v>
      </c>
      <c r="AL75">
        <v>3.671353513801741</v>
      </c>
      <c r="AM75">
        <v>5.7313953874344493E-5</v>
      </c>
      <c r="AN75">
        <v>0.2078578883812475</v>
      </c>
    </row>
    <row r="76" spans="1:40" x14ac:dyDescent="0.45">
      <c r="A76" s="1" t="s">
        <v>128</v>
      </c>
      <c r="B76">
        <v>5.8039012256104714</v>
      </c>
      <c r="C76">
        <v>0.41809320233774899</v>
      </c>
      <c r="D76">
        <v>0.1754958470110036</v>
      </c>
      <c r="E76">
        <v>0.1612131429327153</v>
      </c>
      <c r="F76">
        <v>2.676623219321896</v>
      </c>
      <c r="G76">
        <v>0.63467514036420158</v>
      </c>
      <c r="H76">
        <v>5.0738760801174854</v>
      </c>
      <c r="I76">
        <v>4.4995041098163293</v>
      </c>
      <c r="J76">
        <v>0.31380902319442511</v>
      </c>
      <c r="K76">
        <v>0.30355748061370841</v>
      </c>
      <c r="L76">
        <v>2.5410333495333912</v>
      </c>
      <c r="M76">
        <v>1.9455600546965079</v>
      </c>
      <c r="N76">
        <v>0.77262828260708538</v>
      </c>
      <c r="O76">
        <v>0.34951123661906169</v>
      </c>
      <c r="P76">
        <v>0.51511910156067708</v>
      </c>
      <c r="Q76">
        <v>0.1920969222888286</v>
      </c>
      <c r="R76">
        <v>0.21305039811917639</v>
      </c>
      <c r="S76">
        <v>1.408957761265651</v>
      </c>
      <c r="T76">
        <v>0.59477242476104786</v>
      </c>
      <c r="U76">
        <v>3.090832056298765</v>
      </c>
      <c r="V76">
        <v>3.0590806520256821</v>
      </c>
      <c r="W76">
        <v>6.1850432838632052</v>
      </c>
      <c r="X76">
        <v>9.8091199304982363E-2</v>
      </c>
      <c r="Y76">
        <v>0.1090924851215017</v>
      </c>
      <c r="Z76">
        <v>1.447249841759489</v>
      </c>
      <c r="AA76">
        <v>2.422053900716318</v>
      </c>
      <c r="AB76">
        <v>4.5132004385242484E-3</v>
      </c>
      <c r="AC76">
        <v>1.875789695796761</v>
      </c>
      <c r="AD76">
        <v>2.1349900072514898</v>
      </c>
      <c r="AE76">
        <v>0.52646973466921176</v>
      </c>
      <c r="AF76">
        <v>0.43515732711760252</v>
      </c>
      <c r="AG76">
        <v>5.8432136301208102</v>
      </c>
      <c r="AH76">
        <v>18.126835901299771</v>
      </c>
      <c r="AI76">
        <v>0.96203107682644595</v>
      </c>
      <c r="AJ76">
        <v>9.4470149239340238</v>
      </c>
      <c r="AK76">
        <v>4.4208442873003611</v>
      </c>
      <c r="AL76">
        <v>15.661027843106419</v>
      </c>
      <c r="AM76">
        <v>5.1440205571230365E-4</v>
      </c>
      <c r="AN76">
        <v>0.37568409160244048</v>
      </c>
    </row>
    <row r="77" spans="1:40" x14ac:dyDescent="0.45">
      <c r="A77" s="1" t="s">
        <v>129</v>
      </c>
      <c r="B77">
        <v>2.225660117042354</v>
      </c>
      <c r="C77">
        <v>0.12678713008331591</v>
      </c>
      <c r="D77">
        <v>3.6057846136021539E-2</v>
      </c>
      <c r="E77">
        <v>4.9272442870670549E-2</v>
      </c>
      <c r="F77">
        <v>0.88343438220167314</v>
      </c>
      <c r="G77">
        <v>0.222274253359285</v>
      </c>
      <c r="H77">
        <v>1.126798865037935</v>
      </c>
      <c r="I77">
        <v>1.002893714511687</v>
      </c>
      <c r="J77">
        <v>9.2030906148696912E-2</v>
      </c>
      <c r="K77">
        <v>0.2305542399596833</v>
      </c>
      <c r="L77">
        <v>1.939496068070264</v>
      </c>
      <c r="M77">
        <v>0.48790143194332269</v>
      </c>
      <c r="N77">
        <v>0.2215832398229198</v>
      </c>
      <c r="O77">
        <v>8.1322420403014933E-2</v>
      </c>
      <c r="P77">
        <v>0.1747733053671606</v>
      </c>
      <c r="Q77">
        <v>4.4574504662804701E-2</v>
      </c>
      <c r="R77">
        <v>5.9560406945287331E-2</v>
      </c>
      <c r="S77">
        <v>0.42109750758257619</v>
      </c>
      <c r="T77">
        <v>0.24029809010441491</v>
      </c>
      <c r="U77">
        <v>0.60810539540312758</v>
      </c>
      <c r="V77">
        <v>1.699562772390159</v>
      </c>
      <c r="W77">
        <v>3.295620843085258</v>
      </c>
      <c r="X77">
        <v>2.7928583565609861E-2</v>
      </c>
      <c r="Y77">
        <v>2.905593383765603E-2</v>
      </c>
      <c r="Z77">
        <v>0.42760487567030792</v>
      </c>
      <c r="AA77">
        <v>0.6495566255234746</v>
      </c>
      <c r="AB77">
        <v>9.8473800275193624E-4</v>
      </c>
      <c r="AC77">
        <v>0.55615830672157462</v>
      </c>
      <c r="AD77">
        <v>0.52241432105537133</v>
      </c>
      <c r="AE77">
        <v>0.12607227197320969</v>
      </c>
      <c r="AF77">
        <v>0.14866284632749879</v>
      </c>
      <c r="AG77">
        <v>1.9988698292960461</v>
      </c>
      <c r="AH77">
        <v>14.231054691949691</v>
      </c>
      <c r="AI77">
        <v>0.31779295850265021</v>
      </c>
      <c r="AJ77">
        <v>2.4199880827859439</v>
      </c>
      <c r="AK77">
        <v>1.2920204094359551</v>
      </c>
      <c r="AL77">
        <v>4.0389291691649687</v>
      </c>
      <c r="AM77">
        <v>1.6022713534790729E-4</v>
      </c>
      <c r="AN77">
        <v>0.1070589345407862</v>
      </c>
    </row>
    <row r="78" spans="1:40" x14ac:dyDescent="0.45">
      <c r="A78" s="1" t="s">
        <v>130</v>
      </c>
      <c r="B78">
        <v>1.627700092887209</v>
      </c>
      <c r="C78">
        <v>0.1095500502825181</v>
      </c>
      <c r="D78">
        <v>4.5279359089002887E-2</v>
      </c>
      <c r="E78">
        <v>3.8326082674316662E-2</v>
      </c>
      <c r="F78">
        <v>0.48191382590205839</v>
      </c>
      <c r="G78">
        <v>0.10994803284055001</v>
      </c>
      <c r="H78">
        <v>1.1955228179369659</v>
      </c>
      <c r="I78">
        <v>1.066551402604174</v>
      </c>
      <c r="J78">
        <v>0.1032788055393805</v>
      </c>
      <c r="K78">
        <v>0.14516953858548021</v>
      </c>
      <c r="L78">
        <v>0.97822550609148418</v>
      </c>
      <c r="M78">
        <v>0.37149772257078678</v>
      </c>
      <c r="N78">
        <v>0.13402584030967829</v>
      </c>
      <c r="O78">
        <v>6.8389933156257784E-2</v>
      </c>
      <c r="P78">
        <v>0.120055447191867</v>
      </c>
      <c r="Q78">
        <v>4.1934754348891649E-2</v>
      </c>
      <c r="R78">
        <v>6.5121848527108964E-2</v>
      </c>
      <c r="S78">
        <v>0.43468449321550862</v>
      </c>
      <c r="T78">
        <v>0.1980877845254303</v>
      </c>
      <c r="U78">
        <v>0.71366964049465675</v>
      </c>
      <c r="V78">
        <v>1.4257926307410229</v>
      </c>
      <c r="W78">
        <v>2.9518746701851581</v>
      </c>
      <c r="X78">
        <v>4.1387933967793972E-2</v>
      </c>
      <c r="Y78">
        <v>2.291363379048636E-2</v>
      </c>
      <c r="Z78">
        <v>0.64349093167539106</v>
      </c>
      <c r="AA78">
        <v>0.64039628162244389</v>
      </c>
      <c r="AB78">
        <v>9.9648655182773258E-4</v>
      </c>
      <c r="AC78">
        <v>0.53982714817589528</v>
      </c>
      <c r="AD78">
        <v>0.91605383677628593</v>
      </c>
      <c r="AE78">
        <v>0.2137543383228844</v>
      </c>
      <c r="AF78">
        <v>0.19283347131168621</v>
      </c>
      <c r="AG78">
        <v>1.8794434903504329</v>
      </c>
      <c r="AH78">
        <v>11.94380211169511</v>
      </c>
      <c r="AI78">
        <v>0.37008910411613549</v>
      </c>
      <c r="AJ78">
        <v>2.5083528369970192</v>
      </c>
      <c r="AK78">
        <v>1.272993654735405</v>
      </c>
      <c r="AL78">
        <v>5.1510072858371636</v>
      </c>
      <c r="AM78">
        <v>1.4818784453768521E-4</v>
      </c>
      <c r="AN78">
        <v>0.16707562583910901</v>
      </c>
    </row>
    <row r="79" spans="1:40" x14ac:dyDescent="0.45">
      <c r="A79" s="1" t="s">
        <v>131</v>
      </c>
      <c r="B79">
        <v>0.76270991685181611</v>
      </c>
      <c r="C79">
        <v>5.3036430831873108E-2</v>
      </c>
      <c r="D79">
        <v>2.213644564744786E-2</v>
      </c>
      <c r="E79">
        <v>2.1890104870168979E-2</v>
      </c>
      <c r="F79">
        <v>0.59332336469319191</v>
      </c>
      <c r="G79">
        <v>0.22108087522820211</v>
      </c>
      <c r="H79">
        <v>33.304644506957857</v>
      </c>
      <c r="I79">
        <v>30.82756511914944</v>
      </c>
      <c r="J79">
        <v>4.2152137366123617E-2</v>
      </c>
      <c r="K79">
        <v>8.0019657076685985E-2</v>
      </c>
      <c r="L79">
        <v>0.55371485564153367</v>
      </c>
      <c r="M79">
        <v>0.3605336448828077</v>
      </c>
      <c r="N79">
        <v>0.10370662993105501</v>
      </c>
      <c r="O79">
        <v>5.0865271284308913E-2</v>
      </c>
      <c r="P79">
        <v>7.4606323495541721E-2</v>
      </c>
      <c r="Q79">
        <v>2.5873680453548559E-2</v>
      </c>
      <c r="R79">
        <v>2.5684128656403939E-2</v>
      </c>
      <c r="S79">
        <v>0.21083811566369901</v>
      </c>
      <c r="T79">
        <v>0.13777119930012729</v>
      </c>
      <c r="U79">
        <v>0.41659277393639238</v>
      </c>
      <c r="V79">
        <v>0.41250686752565419</v>
      </c>
      <c r="W79">
        <v>1.111178781650392</v>
      </c>
      <c r="X79">
        <v>1.5729401325468139E-2</v>
      </c>
      <c r="Y79">
        <v>1.8084044510365809E-2</v>
      </c>
      <c r="Z79">
        <v>0.21216906402934951</v>
      </c>
      <c r="AA79">
        <v>0.38797242512150443</v>
      </c>
      <c r="AB79">
        <v>6.5430513918677906E-4</v>
      </c>
      <c r="AC79">
        <v>0.31978908374132592</v>
      </c>
      <c r="AD79">
        <v>0.26361348518270161</v>
      </c>
      <c r="AE79">
        <v>6.4256027755935724E-2</v>
      </c>
      <c r="AF79">
        <v>8.1539536811863586E-2</v>
      </c>
      <c r="AG79">
        <v>1.6428341980744161</v>
      </c>
      <c r="AH79">
        <v>1.515090305132895</v>
      </c>
      <c r="AI79">
        <v>0.2196791305862327</v>
      </c>
      <c r="AJ79">
        <v>1.3635716097661059</v>
      </c>
      <c r="AK79">
        <v>0.70155412523416283</v>
      </c>
      <c r="AL79">
        <v>4.1348492481886279</v>
      </c>
      <c r="AM79">
        <v>1.0183205768965029E-4</v>
      </c>
      <c r="AN79">
        <v>4.4526723269969107E-2</v>
      </c>
    </row>
    <row r="80" spans="1:40" x14ac:dyDescent="0.45">
      <c r="A80" s="1" t="s">
        <v>132</v>
      </c>
      <c r="B80">
        <v>-3.6136514930408288E-14</v>
      </c>
      <c r="C80">
        <v>1.4862897728969571E-14</v>
      </c>
      <c r="D80">
        <v>1.4645375559944879E-15</v>
      </c>
      <c r="E80">
        <v>2.061977163677605E-14</v>
      </c>
      <c r="F80">
        <v>-7.0591411597285602E-13</v>
      </c>
      <c r="G80">
        <v>-1.246283864498431E-14</v>
      </c>
      <c r="H80">
        <v>-2.8500622148724612E-13</v>
      </c>
      <c r="I80">
        <v>-4.084748313336767E-13</v>
      </c>
      <c r="J80">
        <v>3.1254698941368493E-14</v>
      </c>
      <c r="K80">
        <v>5.6833301924950141E-14</v>
      </c>
      <c r="L80">
        <v>2.035839866032769E-13</v>
      </c>
      <c r="M80">
        <v>4.9890739036365979E-14</v>
      </c>
      <c r="N80">
        <v>2.491913823539463E-14</v>
      </c>
      <c r="O80">
        <v>1.7097043609769521E-13</v>
      </c>
      <c r="P80">
        <v>3.8624899881630322E-14</v>
      </c>
      <c r="Q80">
        <v>4.5362624059777882E-14</v>
      </c>
      <c r="R80">
        <v>1.472066299770368E-13</v>
      </c>
      <c r="S80">
        <v>3.3045506117962882E-13</v>
      </c>
      <c r="T80">
        <v>1.8816472905254678E-12</v>
      </c>
      <c r="U80">
        <v>2.245454929264935E-13</v>
      </c>
      <c r="V80">
        <v>-9.3353022211250018E-13</v>
      </c>
      <c r="W80">
        <v>-1.594501278520719E-12</v>
      </c>
      <c r="X80">
        <v>-1.415041540207411E-15</v>
      </c>
      <c r="Y80">
        <v>2.9745446917527499E-15</v>
      </c>
      <c r="Z80">
        <v>-5.9195300431579428E-13</v>
      </c>
      <c r="AA80">
        <v>1.394275398510401E-13</v>
      </c>
      <c r="AB80">
        <v>1.011297716125284E-16</v>
      </c>
      <c r="AC80">
        <v>4.4028705287823218E-14</v>
      </c>
      <c r="AD80">
        <v>-1.6993487250758899E-11</v>
      </c>
      <c r="AE80">
        <v>-3.2213375921729278E-14</v>
      </c>
      <c r="AF80">
        <v>6.0131270201703906E-12</v>
      </c>
      <c r="AG80">
        <v>7.9486975804835863E-12</v>
      </c>
      <c r="AH80">
        <v>-2.5462618774239538E-12</v>
      </c>
      <c r="AI80">
        <v>4.7866902494143216E-12</v>
      </c>
      <c r="AJ80">
        <v>5.0878559525640799E-12</v>
      </c>
      <c r="AK80">
        <v>1.224515603107081E-11</v>
      </c>
      <c r="AL80">
        <v>-1.066974150650583E-12</v>
      </c>
      <c r="AM80">
        <v>-5.2259071456060599E-17</v>
      </c>
      <c r="AN80">
        <v>1.8937371382094261E-14</v>
      </c>
    </row>
    <row r="81" spans="1:40" x14ac:dyDescent="0.45">
      <c r="A81" s="1" t="s">
        <v>133</v>
      </c>
      <c r="B81">
        <v>1.9927811243740851E-2</v>
      </c>
      <c r="C81">
        <v>1.2033994114990271E-3</v>
      </c>
      <c r="D81">
        <v>3.8654936973545658E-4</v>
      </c>
      <c r="E81">
        <v>5.8144246699461371E-4</v>
      </c>
      <c r="F81">
        <v>1.143986088424236E-2</v>
      </c>
      <c r="G81">
        <v>3.751551554013955E-3</v>
      </c>
      <c r="H81">
        <v>10.942279133639479</v>
      </c>
      <c r="I81">
        <v>10.133747243057019</v>
      </c>
      <c r="J81">
        <v>1.824891256794502E-3</v>
      </c>
      <c r="K81">
        <v>6.2968530059170826E-3</v>
      </c>
      <c r="L81">
        <v>1.6070121443496971E-2</v>
      </c>
      <c r="M81">
        <v>6.5933839609152878E-3</v>
      </c>
      <c r="N81">
        <v>1.8197707167958059E-3</v>
      </c>
      <c r="O81">
        <v>9.4725170916680663E-4</v>
      </c>
      <c r="P81">
        <v>1.617842385770138E-3</v>
      </c>
      <c r="Q81">
        <v>5.6177641728251512E-4</v>
      </c>
      <c r="R81">
        <v>6.6108988050640651E-4</v>
      </c>
      <c r="S81">
        <v>4.6531289595245382E-3</v>
      </c>
      <c r="T81">
        <v>1.185381142728484E-2</v>
      </c>
      <c r="U81">
        <v>1.000465603170593E-2</v>
      </c>
      <c r="V81">
        <v>2.6783268778351379E-2</v>
      </c>
      <c r="W81">
        <v>7.4254700976011112E-2</v>
      </c>
      <c r="X81">
        <v>9.7746930041549989E-4</v>
      </c>
      <c r="Y81">
        <v>3.1243737718539608E-4</v>
      </c>
      <c r="Z81">
        <v>1.589872092795952E-2</v>
      </c>
      <c r="AA81">
        <v>8.707012603833178E-3</v>
      </c>
      <c r="AB81">
        <v>1.8431280493305371E-5</v>
      </c>
      <c r="AC81">
        <v>8.4524902441996085E-3</v>
      </c>
      <c r="AD81">
        <v>1.840616919380117E-2</v>
      </c>
      <c r="AE81">
        <v>3.7717594068381682E-3</v>
      </c>
      <c r="AF81">
        <v>7.724257891385383E-3</v>
      </c>
      <c r="AG81">
        <v>0.11056701995047449</v>
      </c>
      <c r="AH81">
        <v>0.14154192487844711</v>
      </c>
      <c r="AI81">
        <v>3.7552143359249862E-2</v>
      </c>
      <c r="AJ81">
        <v>0.1530560938574427</v>
      </c>
      <c r="AK81">
        <v>7.8631187403000583E-2</v>
      </c>
      <c r="AL81">
        <v>0.80357183948380451</v>
      </c>
      <c r="AM81">
        <v>2.9755163576834282E-6</v>
      </c>
      <c r="AN81">
        <v>2.7278060831276989E-3</v>
      </c>
    </row>
    <row r="82" spans="1:40" x14ac:dyDescent="0.45">
      <c r="A82" s="1" t="s">
        <v>134</v>
      </c>
      <c r="B82">
        <v>0.95282307372498742</v>
      </c>
      <c r="C82">
        <v>7.6085496180762727E-2</v>
      </c>
      <c r="D82">
        <v>2.4328788001102081E-2</v>
      </c>
      <c r="E82">
        <v>4.809862738844857E-2</v>
      </c>
      <c r="F82">
        <v>0.42652591475831259</v>
      </c>
      <c r="G82">
        <v>0.14119132779472429</v>
      </c>
      <c r="H82">
        <v>0.66031072668790369</v>
      </c>
      <c r="I82">
        <v>0.56692697795187819</v>
      </c>
      <c r="J82">
        <v>7.4672522707342745E-2</v>
      </c>
      <c r="K82">
        <v>0.1139653238379305</v>
      </c>
      <c r="L82">
        <v>0.42311349986572738</v>
      </c>
      <c r="M82">
        <v>0.26709628738563512</v>
      </c>
      <c r="N82">
        <v>7.9483739918556104E-2</v>
      </c>
      <c r="O82">
        <v>6.129885630174349E-2</v>
      </c>
      <c r="P82">
        <v>7.672927005162182E-2</v>
      </c>
      <c r="Q82">
        <v>3.1781639438332898E-2</v>
      </c>
      <c r="R82">
        <v>4.9210051005971263E-2</v>
      </c>
      <c r="S82">
        <v>0.2216960473105955</v>
      </c>
      <c r="T82">
        <v>0.2417467213740089</v>
      </c>
      <c r="U82">
        <v>0.67987217982809911</v>
      </c>
      <c r="V82">
        <v>0.97099044379751687</v>
      </c>
      <c r="W82">
        <v>2.2209507102095238</v>
      </c>
      <c r="X82">
        <v>2.9378499613406401E-2</v>
      </c>
      <c r="Y82">
        <v>1.9458152854332032E-2</v>
      </c>
      <c r="Z82">
        <v>0.45894461868224262</v>
      </c>
      <c r="AA82">
        <v>0.56517087485316309</v>
      </c>
      <c r="AB82">
        <v>9.7477830526000438E-4</v>
      </c>
      <c r="AC82">
        <v>0.89917399558510946</v>
      </c>
      <c r="AD82">
        <v>1.3433043237039271</v>
      </c>
      <c r="AE82">
        <v>0.77905345816259575</v>
      </c>
      <c r="AF82">
        <v>0.37663617720878001</v>
      </c>
      <c r="AG82">
        <v>1.7161321614898699</v>
      </c>
      <c r="AH82">
        <v>2.7952431799615431</v>
      </c>
      <c r="AI82">
        <v>0.73253989602181968</v>
      </c>
      <c r="AJ82">
        <v>2.7150077948373061</v>
      </c>
      <c r="AK82">
        <v>1.7153375401180371</v>
      </c>
      <c r="AL82">
        <v>6.0242412429713452</v>
      </c>
      <c r="AM82">
        <v>1.2293332973158249E-4</v>
      </c>
      <c r="AN82">
        <v>0.29778954908704158</v>
      </c>
    </row>
    <row r="83" spans="1:40" x14ac:dyDescent="0.45">
      <c r="A83" s="1" t="s">
        <v>135</v>
      </c>
      <c r="B83">
        <v>0.70577847391469839</v>
      </c>
      <c r="C83">
        <v>5.3457166670039018E-2</v>
      </c>
      <c r="D83">
        <v>1.513682374975785E-2</v>
      </c>
      <c r="E83">
        <v>3.7352416440569768E-2</v>
      </c>
      <c r="F83">
        <v>0.28713554960627552</v>
      </c>
      <c r="G83">
        <v>8.7899374020150273E-2</v>
      </c>
      <c r="H83">
        <v>0.65764853332445328</v>
      </c>
      <c r="I83">
        <v>0.56837222592914682</v>
      </c>
      <c r="J83">
        <v>6.3803906000784422E-2</v>
      </c>
      <c r="K83">
        <v>0.1136247210956628</v>
      </c>
      <c r="L83">
        <v>0.36862812563946712</v>
      </c>
      <c r="M83">
        <v>0.17346013264456911</v>
      </c>
      <c r="N83">
        <v>5.0223359057918443E-2</v>
      </c>
      <c r="O83">
        <v>3.9164855433330183E-2</v>
      </c>
      <c r="P83">
        <v>5.3897449802290352E-2</v>
      </c>
      <c r="Q83">
        <v>2.1765400518859852E-2</v>
      </c>
      <c r="R83">
        <v>4.0987373912628508E-2</v>
      </c>
      <c r="S83">
        <v>0.14497386235329141</v>
      </c>
      <c r="T83">
        <v>0.22492313680493481</v>
      </c>
      <c r="U83">
        <v>0.47059613793041699</v>
      </c>
      <c r="V83">
        <v>0.91506576813138663</v>
      </c>
      <c r="W83">
        <v>2.1901931421867809</v>
      </c>
      <c r="X83">
        <v>2.501669832041685E-2</v>
      </c>
      <c r="Y83">
        <v>1.215638684062802E-2</v>
      </c>
      <c r="Z83">
        <v>0.40235508523056329</v>
      </c>
      <c r="AA83">
        <v>0.4126984207780135</v>
      </c>
      <c r="AB83">
        <v>7.2438240988680199E-4</v>
      </c>
      <c r="AC83">
        <v>0.86587212806095692</v>
      </c>
      <c r="AD83">
        <v>1.2999845943486039</v>
      </c>
      <c r="AE83">
        <v>0.84096660831698211</v>
      </c>
      <c r="AF83">
        <v>0.37886596696196612</v>
      </c>
      <c r="AG83">
        <v>1.596831317416338</v>
      </c>
      <c r="AH83">
        <v>2.647316414335148</v>
      </c>
      <c r="AI83">
        <v>0.73973201125827548</v>
      </c>
      <c r="AJ83">
        <v>2.518036724380643</v>
      </c>
      <c r="AK83">
        <v>1.6515859410780509</v>
      </c>
      <c r="AL83">
        <v>5.6021347918053319</v>
      </c>
      <c r="AM83">
        <v>1.125943636416315E-4</v>
      </c>
      <c r="AN83">
        <v>0.30785955950202493</v>
      </c>
    </row>
    <row r="84" spans="1:40" x14ac:dyDescent="0.45">
      <c r="A84" s="1" t="s">
        <v>136</v>
      </c>
      <c r="B84">
        <v>1.631896793429026</v>
      </c>
      <c r="C84">
        <v>0.12642161488745191</v>
      </c>
      <c r="D84">
        <v>3.7800964473865571E-2</v>
      </c>
      <c r="E84">
        <v>8.4690672828089092E-2</v>
      </c>
      <c r="F84">
        <v>0.69189253183135879</v>
      </c>
      <c r="G84">
        <v>0.2194481419779491</v>
      </c>
      <c r="H84">
        <v>1.356885011805576</v>
      </c>
      <c r="I84">
        <v>1.1699912849935721</v>
      </c>
      <c r="J84">
        <v>0.13927740389902599</v>
      </c>
      <c r="K84">
        <v>0.2343488836265275</v>
      </c>
      <c r="L84">
        <v>0.79869921240633424</v>
      </c>
      <c r="M84">
        <v>0.42476125624819261</v>
      </c>
      <c r="N84">
        <v>0.12453109912319479</v>
      </c>
      <c r="O84">
        <v>9.6619115152478827E-2</v>
      </c>
      <c r="P84">
        <v>0.1274751653817269</v>
      </c>
      <c r="Q84">
        <v>5.2051101077595238E-2</v>
      </c>
      <c r="R84">
        <v>9.0364023775714911E-2</v>
      </c>
      <c r="S84">
        <v>0.35389963197300811</v>
      </c>
      <c r="T84">
        <v>0.47552027848643819</v>
      </c>
      <c r="U84">
        <v>1.1201680119969779</v>
      </c>
      <c r="V84">
        <v>1.925573751794817</v>
      </c>
      <c r="W84">
        <v>4.5346406283154872</v>
      </c>
      <c r="X84">
        <v>5.4681106761648779E-2</v>
      </c>
      <c r="Y84">
        <v>3.0300180931223691E-2</v>
      </c>
      <c r="Z84">
        <v>0.86970176879604855</v>
      </c>
      <c r="AA84">
        <v>0.96000617802695187</v>
      </c>
      <c r="AB84">
        <v>1.6726384063875091E-3</v>
      </c>
      <c r="AC84">
        <v>1.8079403582593181</v>
      </c>
      <c r="AD84">
        <v>2.7095613960876799</v>
      </c>
      <c r="AE84">
        <v>1.688113722015943</v>
      </c>
      <c r="AF84">
        <v>0.77898236652324193</v>
      </c>
      <c r="AG84">
        <v>3.37583515983611</v>
      </c>
      <c r="AH84">
        <v>5.5607735072144928</v>
      </c>
      <c r="AI84">
        <v>1.518912820060337</v>
      </c>
      <c r="AJ84">
        <v>5.3297058490816909</v>
      </c>
      <c r="AK84">
        <v>3.4486762838920382</v>
      </c>
      <c r="AL84">
        <v>11.845947750682781</v>
      </c>
      <c r="AM84">
        <v>2.3942046308118541E-4</v>
      </c>
      <c r="AN84">
        <v>0.62704459337956642</v>
      </c>
    </row>
    <row r="85" spans="1:40" x14ac:dyDescent="0.45">
      <c r="A85" s="1" t="s">
        <v>137</v>
      </c>
      <c r="B85">
        <v>1.597226513163269</v>
      </c>
      <c r="C85">
        <v>0.1217646130842626</v>
      </c>
      <c r="D85">
        <v>3.5038339821238093E-2</v>
      </c>
      <c r="E85">
        <v>8.406315080278956E-2</v>
      </c>
      <c r="F85">
        <v>0.65762393913112205</v>
      </c>
      <c r="G85">
        <v>0.20345004236625019</v>
      </c>
      <c r="H85">
        <v>1.44256896837116</v>
      </c>
      <c r="I85">
        <v>1.245986112897574</v>
      </c>
      <c r="J85">
        <v>0.14208825451224319</v>
      </c>
      <c r="K85">
        <v>0.24921475616315819</v>
      </c>
      <c r="L85">
        <v>0.81924723833365054</v>
      </c>
      <c r="M85">
        <v>0.39916959252331807</v>
      </c>
      <c r="N85">
        <v>0.11600688946852911</v>
      </c>
      <c r="O85">
        <v>9.0326327048683194E-2</v>
      </c>
      <c r="P85">
        <v>0.1227709301600189</v>
      </c>
      <c r="Q85">
        <v>4.9738584384176138E-2</v>
      </c>
      <c r="R85">
        <v>9.1526319144554225E-2</v>
      </c>
      <c r="S85">
        <v>0.33330758760129497</v>
      </c>
      <c r="T85">
        <v>0.49657331717308978</v>
      </c>
      <c r="U85">
        <v>1.073947651360087</v>
      </c>
      <c r="V85">
        <v>2.0177169393623919</v>
      </c>
      <c r="W85">
        <v>4.8086453202525288</v>
      </c>
      <c r="X85">
        <v>5.5731165633158657E-2</v>
      </c>
      <c r="Y85">
        <v>2.8123157879993831E-2</v>
      </c>
      <c r="Z85">
        <v>0.89362369797149832</v>
      </c>
      <c r="AA85">
        <v>0.93557674174893446</v>
      </c>
      <c r="AB85">
        <v>1.638693219461579E-3</v>
      </c>
      <c r="AC85">
        <v>1.905302122172517</v>
      </c>
      <c r="AD85">
        <v>2.859199404259531</v>
      </c>
      <c r="AE85">
        <v>1.831552654743791</v>
      </c>
      <c r="AF85">
        <v>0.83029576119950099</v>
      </c>
      <c r="AG85">
        <v>3.5253714806077459</v>
      </c>
      <c r="AH85">
        <v>5.8345367850196448</v>
      </c>
      <c r="AI85">
        <v>1.6205736180741299</v>
      </c>
      <c r="AJ85">
        <v>5.560921876304441</v>
      </c>
      <c r="AK85">
        <v>3.6342668448811781</v>
      </c>
      <c r="AL85">
        <v>12.368714477610631</v>
      </c>
      <c r="AM85">
        <v>2.4896521471041478E-4</v>
      </c>
      <c r="AN85">
        <v>0.67302322229596689</v>
      </c>
    </row>
    <row r="86" spans="1:40" x14ac:dyDescent="0.45">
      <c r="A86" s="1" t="s">
        <v>138</v>
      </c>
      <c r="B86">
        <v>1.1505150983350221</v>
      </c>
      <c r="C86">
        <v>7.8232527272189406E-2</v>
      </c>
      <c r="D86">
        <v>2.6009239809234291E-2</v>
      </c>
      <c r="E86">
        <v>4.7178956570854837E-2</v>
      </c>
      <c r="F86">
        <v>0.28578408570577402</v>
      </c>
      <c r="G86">
        <v>0.1007580121090728</v>
      </c>
      <c r="H86">
        <v>0.67565448378871107</v>
      </c>
      <c r="I86">
        <v>0.48373522211967951</v>
      </c>
      <c r="J86">
        <v>0.1695724838297564</v>
      </c>
      <c r="K86">
        <v>0.12120164719285691</v>
      </c>
      <c r="L86">
        <v>0.91158248479225346</v>
      </c>
      <c r="M86">
        <v>0.3136042582368555</v>
      </c>
      <c r="N86">
        <v>0.101083018600736</v>
      </c>
      <c r="O86">
        <v>0.1143848181702448</v>
      </c>
      <c r="P86">
        <v>0.11983785588385371</v>
      </c>
      <c r="Q86">
        <v>5.9111334741894117E-2</v>
      </c>
      <c r="R86">
        <v>0.14243245309853581</v>
      </c>
      <c r="S86">
        <v>1.200467180966782</v>
      </c>
      <c r="T86">
        <v>0.93262998132851882</v>
      </c>
      <c r="U86">
        <v>1.442138333667188</v>
      </c>
      <c r="V86">
        <v>1.1430016246728361</v>
      </c>
      <c r="W86">
        <v>2.1064876988458132</v>
      </c>
      <c r="X86">
        <v>4.1859261578417128E-2</v>
      </c>
      <c r="Y86">
        <v>6.9920423120660311E-2</v>
      </c>
      <c r="Z86">
        <v>0.67245389578741799</v>
      </c>
      <c r="AA86">
        <v>1.580151724666522</v>
      </c>
      <c r="AB86">
        <v>2.1367200393981938E-3</v>
      </c>
      <c r="AC86">
        <v>0.62299299889916737</v>
      </c>
      <c r="AD86">
        <v>1.19796792000885</v>
      </c>
      <c r="AE86">
        <v>0.32339183756749201</v>
      </c>
      <c r="AF86">
        <v>0.55662653058260558</v>
      </c>
      <c r="AG86">
        <v>1.1745044927942681</v>
      </c>
      <c r="AH86">
        <v>3.296394446239399</v>
      </c>
      <c r="AI86">
        <v>1.2796031765518341</v>
      </c>
      <c r="AJ86">
        <v>9.0583514682840551</v>
      </c>
      <c r="AK86">
        <v>4.0210636101679684</v>
      </c>
      <c r="AL86">
        <v>32.401395219795617</v>
      </c>
      <c r="AM86">
        <v>1.874893716725286E-4</v>
      </c>
      <c r="AN86">
        <v>0.21164067206616649</v>
      </c>
    </row>
    <row r="87" spans="1:40" x14ac:dyDescent="0.45">
      <c r="A87" s="1" t="s">
        <v>139</v>
      </c>
      <c r="B87">
        <v>0.96596427526852313</v>
      </c>
      <c r="C87">
        <v>7.9413700262852646E-2</v>
      </c>
      <c r="D87">
        <v>2.692976334432922E-2</v>
      </c>
      <c r="E87">
        <v>4.7407305243374838E-2</v>
      </c>
      <c r="F87">
        <v>0.45503255095850798</v>
      </c>
      <c r="G87">
        <v>0.1562441277769247</v>
      </c>
      <c r="H87">
        <v>0.53702941418655958</v>
      </c>
      <c r="I87">
        <v>0.45814995245311962</v>
      </c>
      <c r="J87">
        <v>6.9031794197401353E-2</v>
      </c>
      <c r="K87">
        <v>9.2594398068860481E-2</v>
      </c>
      <c r="L87">
        <v>0.3855754812512634</v>
      </c>
      <c r="M87">
        <v>0.2899338794625399</v>
      </c>
      <c r="N87">
        <v>8.7376175855669952E-2</v>
      </c>
      <c r="O87">
        <v>6.704628970804706E-2</v>
      </c>
      <c r="P87">
        <v>8.0095082758261382E-2</v>
      </c>
      <c r="Q87">
        <v>3.361501505088816E-2</v>
      </c>
      <c r="R87">
        <v>4.6325477305189898E-2</v>
      </c>
      <c r="S87">
        <v>0.239867869295536</v>
      </c>
      <c r="T87">
        <v>0.20906140838463391</v>
      </c>
      <c r="U87">
        <v>0.71517119401650542</v>
      </c>
      <c r="V87">
        <v>0.83055821147509745</v>
      </c>
      <c r="W87">
        <v>1.823421253478152</v>
      </c>
      <c r="X87">
        <v>2.7226616186364062E-2</v>
      </c>
      <c r="Y87">
        <v>2.1499166277012111E-2</v>
      </c>
      <c r="Z87">
        <v>0.41625619532584651</v>
      </c>
      <c r="AA87">
        <v>0.57762908222266041</v>
      </c>
      <c r="AB87">
        <v>9.8638332231608329E-4</v>
      </c>
      <c r="AC87">
        <v>0.7546073368542745</v>
      </c>
      <c r="AD87">
        <v>1.12228013310986</v>
      </c>
      <c r="AE87">
        <v>0.58250289564804725</v>
      </c>
      <c r="AF87">
        <v>0.30337319751080533</v>
      </c>
      <c r="AG87">
        <v>1.484002461594127</v>
      </c>
      <c r="AH87">
        <v>2.380709442140847</v>
      </c>
      <c r="AI87">
        <v>0.58780398818305257</v>
      </c>
      <c r="AJ87">
        <v>2.3542323851907732</v>
      </c>
      <c r="AK87">
        <v>1.4397249811230091</v>
      </c>
      <c r="AL87">
        <v>5.2119884312726548</v>
      </c>
      <c r="AM87">
        <v>1.077133373486456E-4</v>
      </c>
      <c r="AN87">
        <v>0.23333862484845461</v>
      </c>
    </row>
    <row r="88" spans="1:40" x14ac:dyDescent="0.45">
      <c r="A88" s="1" t="s">
        <v>140</v>
      </c>
      <c r="B88">
        <v>0.62332936223572111</v>
      </c>
      <c r="C88">
        <v>4.732598577558713E-2</v>
      </c>
      <c r="D88">
        <v>1.34815602394613E-2</v>
      </c>
      <c r="E88">
        <v>3.2921318376667077E-2</v>
      </c>
      <c r="F88">
        <v>0.25472105139520318</v>
      </c>
      <c r="G88">
        <v>7.8284789261909307E-2</v>
      </c>
      <c r="H88">
        <v>0.57421716777744647</v>
      </c>
      <c r="I88">
        <v>0.49615799550193651</v>
      </c>
      <c r="J88">
        <v>5.6017533566974073E-2</v>
      </c>
      <c r="K88">
        <v>9.9206466279767466E-2</v>
      </c>
      <c r="L88">
        <v>0.32340106177886052</v>
      </c>
      <c r="M88">
        <v>0.15415208035599981</v>
      </c>
      <c r="N88">
        <v>4.4695321455318807E-2</v>
      </c>
      <c r="O88">
        <v>3.4834172448021047E-2</v>
      </c>
      <c r="P88">
        <v>4.7716268306567049E-2</v>
      </c>
      <c r="Q88">
        <v>1.9292362662143049E-2</v>
      </c>
      <c r="R88">
        <v>3.6021454528399728E-2</v>
      </c>
      <c r="S88">
        <v>0.12879204407100189</v>
      </c>
      <c r="T88">
        <v>0.19685059685939579</v>
      </c>
      <c r="U88">
        <v>0.41691430454324152</v>
      </c>
      <c r="V88">
        <v>0.80049347308466468</v>
      </c>
      <c r="W88">
        <v>1.9129737962573801</v>
      </c>
      <c r="X88">
        <v>2.196667399855181E-2</v>
      </c>
      <c r="Y88">
        <v>1.082471332028773E-2</v>
      </c>
      <c r="Z88">
        <v>0.35290642850950832</v>
      </c>
      <c r="AA88">
        <v>0.36471960788982721</v>
      </c>
      <c r="AB88">
        <v>6.3966823814194272E-4</v>
      </c>
      <c r="AC88">
        <v>0.75688978877379998</v>
      </c>
      <c r="AD88">
        <v>1.136169163183762</v>
      </c>
      <c r="AE88">
        <v>0.73238292850054643</v>
      </c>
      <c r="AF88">
        <v>0.33069259238060861</v>
      </c>
      <c r="AG88">
        <v>1.3975276409444639</v>
      </c>
      <c r="AH88">
        <v>2.3154523912772591</v>
      </c>
      <c r="AI88">
        <v>0.6455915852443127</v>
      </c>
      <c r="AJ88">
        <v>2.204012357802108</v>
      </c>
      <c r="AK88">
        <v>1.4437170274211859</v>
      </c>
      <c r="AL88">
        <v>4.9030247589183054</v>
      </c>
      <c r="AM88">
        <v>9.8597172398290323E-5</v>
      </c>
      <c r="AN88">
        <v>0.26847504267074618</v>
      </c>
    </row>
    <row r="89" spans="1:40" x14ac:dyDescent="0.45">
      <c r="A89" s="1" t="s">
        <v>141</v>
      </c>
      <c r="B89">
        <v>0.1048559329313461</v>
      </c>
      <c r="C89">
        <v>6.102702488015024E-3</v>
      </c>
      <c r="D89">
        <v>4.2035617875940391E-4</v>
      </c>
      <c r="E89">
        <v>6.6427693373349028E-3</v>
      </c>
      <c r="F89">
        <v>2.4398672621935839E-2</v>
      </c>
      <c r="G89">
        <v>2.4812424786639022E-3</v>
      </c>
      <c r="H89">
        <v>0.20455909335807551</v>
      </c>
      <c r="I89">
        <v>0.17854922924279329</v>
      </c>
      <c r="J89">
        <v>1.486320666808206E-2</v>
      </c>
      <c r="K89">
        <v>3.5398591553798049E-2</v>
      </c>
      <c r="L89">
        <v>8.9774084941823526E-2</v>
      </c>
      <c r="M89">
        <v>1.031106204662775E-2</v>
      </c>
      <c r="N89">
        <v>1.976190045888187E-3</v>
      </c>
      <c r="O89">
        <v>1.8621065232203671E-3</v>
      </c>
      <c r="P89">
        <v>6.1449258696483801E-3</v>
      </c>
      <c r="Q89">
        <v>2.1076604408307512E-3</v>
      </c>
      <c r="R89">
        <v>8.9654049822061582E-3</v>
      </c>
      <c r="S89">
        <v>9.3393919073210523E-3</v>
      </c>
      <c r="T89">
        <v>6.2488492091497413E-2</v>
      </c>
      <c r="U89">
        <v>4.8992896300272287E-2</v>
      </c>
      <c r="V89">
        <v>0.26010432323846272</v>
      </c>
      <c r="W89">
        <v>0.67097073471415947</v>
      </c>
      <c r="X89">
        <v>5.780545725540525E-3</v>
      </c>
      <c r="Y89">
        <v>3.752993939708085E-4</v>
      </c>
      <c r="Z89">
        <v>9.9340702254703567E-2</v>
      </c>
      <c r="AA89">
        <v>5.7549700605985618E-2</v>
      </c>
      <c r="AB89">
        <v>1.091041695553926E-4</v>
      </c>
      <c r="AC89">
        <v>0.25533328673627298</v>
      </c>
      <c r="AD89">
        <v>0.38648306249132758</v>
      </c>
      <c r="AE89">
        <v>0.29225343670460258</v>
      </c>
      <c r="AF89">
        <v>0.11961219939709961</v>
      </c>
      <c r="AG89">
        <v>0.44369866410483699</v>
      </c>
      <c r="AH89">
        <v>0.75900195814428761</v>
      </c>
      <c r="AI89">
        <v>0.23487460845943531</v>
      </c>
      <c r="AJ89">
        <v>0.69551236483665302</v>
      </c>
      <c r="AK89">
        <v>0.48692065151711272</v>
      </c>
      <c r="AL89">
        <v>1.5549457243458931</v>
      </c>
      <c r="AM89">
        <v>3.03807769923392E-5</v>
      </c>
      <c r="AN89">
        <v>0.10107281389652011</v>
      </c>
    </row>
    <row r="90" spans="1:40" x14ac:dyDescent="0.45">
      <c r="A90" s="1" t="s">
        <v>142</v>
      </c>
      <c r="B90">
        <v>2.822906668338955</v>
      </c>
      <c r="C90">
        <v>0.1928829672816674</v>
      </c>
      <c r="D90">
        <v>4.9893331289021403E-2</v>
      </c>
      <c r="E90">
        <v>4.4063808828091078E-2</v>
      </c>
      <c r="F90">
        <v>1.6128430580677799</v>
      </c>
      <c r="G90">
        <v>0.32744730493447127</v>
      </c>
      <c r="H90">
        <v>2.0326161220553352</v>
      </c>
      <c r="I90">
        <v>1.8049527929159681</v>
      </c>
      <c r="J90">
        <v>0.61492085334897018</v>
      </c>
      <c r="K90">
        <v>1.4600595206768061</v>
      </c>
      <c r="L90">
        <v>1.7065915960769411</v>
      </c>
      <c r="M90">
        <v>0.8090480028178082</v>
      </c>
      <c r="N90">
        <v>0.1840839850135895</v>
      </c>
      <c r="O90">
        <v>0.13353479472165519</v>
      </c>
      <c r="P90">
        <v>0.24873149012129789</v>
      </c>
      <c r="Q90">
        <v>9.1571094154331761E-2</v>
      </c>
      <c r="R90">
        <v>0.2773406457740743</v>
      </c>
      <c r="S90">
        <v>0.60607235507467472</v>
      </c>
      <c r="T90">
        <v>0.66679133746100794</v>
      </c>
      <c r="U90">
        <v>24.31538207773637</v>
      </c>
      <c r="V90">
        <v>23.545114274251709</v>
      </c>
      <c r="W90">
        <v>23.795471818463891</v>
      </c>
      <c r="X90">
        <v>7.2196326802390826E-2</v>
      </c>
      <c r="Y90">
        <v>4.0407010638827748E-2</v>
      </c>
      <c r="Z90">
        <v>1.147790634287728</v>
      </c>
      <c r="AA90">
        <v>1.050199292239989</v>
      </c>
      <c r="AB90">
        <v>3.4321379791369998E-3</v>
      </c>
      <c r="AC90">
        <v>0.97984820476508461</v>
      </c>
      <c r="AD90">
        <v>9.3492400589179017</v>
      </c>
      <c r="AE90">
        <v>0.34018085052968139</v>
      </c>
      <c r="AF90">
        <v>1.5326720768941651</v>
      </c>
      <c r="AG90">
        <v>3.079903072023058</v>
      </c>
      <c r="AH90">
        <v>5.1430757049524862</v>
      </c>
      <c r="AI90">
        <v>1.920277733120727</v>
      </c>
      <c r="AJ90">
        <v>6.2602097364601992</v>
      </c>
      <c r="AK90">
        <v>6.5920700777409191</v>
      </c>
      <c r="AL90">
        <v>28.882775109870341</v>
      </c>
      <c r="AM90">
        <v>4.4874444329479838E-4</v>
      </c>
      <c r="AN90">
        <v>0.3096796096655472</v>
      </c>
    </row>
    <row r="91" spans="1:40" x14ac:dyDescent="0.45">
      <c r="A91" s="1" t="s">
        <v>143</v>
      </c>
      <c r="B91">
        <v>1.253794500233381</v>
      </c>
      <c r="C91">
        <v>0.10183541323427479</v>
      </c>
      <c r="D91">
        <v>3.372004050936675E-2</v>
      </c>
      <c r="E91">
        <v>6.2271282959468821E-2</v>
      </c>
      <c r="F91">
        <v>0.57829562244453925</v>
      </c>
      <c r="G91">
        <v>0.19566161273696731</v>
      </c>
      <c r="H91">
        <v>0.76916405653500641</v>
      </c>
      <c r="I91">
        <v>0.65817833795165437</v>
      </c>
      <c r="J91">
        <v>9.3234962563269158E-2</v>
      </c>
      <c r="K91">
        <v>0.13268236352154819</v>
      </c>
      <c r="L91">
        <v>0.52409272664705187</v>
      </c>
      <c r="M91">
        <v>0.36589248982759409</v>
      </c>
      <c r="N91">
        <v>0.1097097693426769</v>
      </c>
      <c r="O91">
        <v>8.4353962637344446E-2</v>
      </c>
      <c r="P91">
        <v>0.1027041787909878</v>
      </c>
      <c r="Q91">
        <v>4.2871430371365031E-2</v>
      </c>
      <c r="R91">
        <v>6.2070165891452207E-2</v>
      </c>
      <c r="S91">
        <v>0.30310868815922282</v>
      </c>
      <c r="T91">
        <v>0.29097647244028069</v>
      </c>
      <c r="U91">
        <v>0.91415163477306338</v>
      </c>
      <c r="V91">
        <v>1.1618327568103091</v>
      </c>
      <c r="W91">
        <v>2.5999786023051641</v>
      </c>
      <c r="X91">
        <v>3.6732277593080967E-2</v>
      </c>
      <c r="Y91">
        <v>2.6939710521736791E-2</v>
      </c>
      <c r="Z91">
        <v>0.56699016781206846</v>
      </c>
      <c r="AA91">
        <v>0.74720603568848543</v>
      </c>
      <c r="AB91">
        <v>1.2812995895350389E-3</v>
      </c>
      <c r="AC91">
        <v>1.064963234425488</v>
      </c>
      <c r="AD91">
        <v>1.587177041088581</v>
      </c>
      <c r="AE91">
        <v>0.86899091495692382</v>
      </c>
      <c r="AF91">
        <v>0.43650751960060719</v>
      </c>
      <c r="AG91">
        <v>2.0655328564454631</v>
      </c>
      <c r="AH91">
        <v>3.336900163516733</v>
      </c>
      <c r="AI91">
        <v>0.84729748648133985</v>
      </c>
      <c r="AJ91">
        <v>3.2726474815754552</v>
      </c>
      <c r="AK91">
        <v>2.0317420898539198</v>
      </c>
      <c r="AL91">
        <v>7.2527262955565854</v>
      </c>
      <c r="AM91">
        <v>1.4902313932852959E-4</v>
      </c>
      <c r="AN91">
        <v>0.34021212386452088</v>
      </c>
    </row>
    <row r="92" spans="1:40" x14ac:dyDescent="0.45">
      <c r="A92" s="1" t="s">
        <v>144</v>
      </c>
      <c r="B92">
        <v>0.54869812156393483</v>
      </c>
      <c r="C92">
        <v>4.4741402970710699E-2</v>
      </c>
      <c r="D92">
        <v>1.493103993700899E-2</v>
      </c>
      <c r="E92">
        <v>2.7147651947809909E-2</v>
      </c>
      <c r="F92">
        <v>0.25481857608582109</v>
      </c>
      <c r="G92">
        <v>8.6634780459727265E-2</v>
      </c>
      <c r="H92">
        <v>0.32643297787329328</v>
      </c>
      <c r="I92">
        <v>0.27907619838676673</v>
      </c>
      <c r="J92">
        <v>4.0289668917303137E-2</v>
      </c>
      <c r="K92">
        <v>5.6302244281894502E-2</v>
      </c>
      <c r="L92">
        <v>0.2260247126874628</v>
      </c>
      <c r="M92">
        <v>0.16159784183147519</v>
      </c>
      <c r="N92">
        <v>4.8534694656409659E-2</v>
      </c>
      <c r="O92">
        <v>3.7292630525518837E-2</v>
      </c>
      <c r="P92">
        <v>4.5123809242739808E-2</v>
      </c>
      <c r="Q92">
        <v>1.8869058632612019E-2</v>
      </c>
      <c r="R92">
        <v>2.6889869755130129E-2</v>
      </c>
      <c r="S92">
        <v>0.13381125107050601</v>
      </c>
      <c r="T92">
        <v>0.1245713281577345</v>
      </c>
      <c r="U92">
        <v>0.40205278007719197</v>
      </c>
      <c r="V92">
        <v>0.49662888474668382</v>
      </c>
      <c r="W92">
        <v>1.104917217893558</v>
      </c>
      <c r="X92">
        <v>1.5878593083864329E-2</v>
      </c>
      <c r="Y92">
        <v>1.1925884806935089E-2</v>
      </c>
      <c r="Z92">
        <v>0.24436403791369141</v>
      </c>
      <c r="AA92">
        <v>0.32735826418274439</v>
      </c>
      <c r="AB92">
        <v>5.6059381673569803E-4</v>
      </c>
      <c r="AC92">
        <v>0.45399420689535958</v>
      </c>
      <c r="AD92">
        <v>0.67618273380300864</v>
      </c>
      <c r="AE92">
        <v>0.36436232408075753</v>
      </c>
      <c r="AF92">
        <v>0.1849979916946434</v>
      </c>
      <c r="AG92">
        <v>0.88427670306237605</v>
      </c>
      <c r="AH92">
        <v>1.4255003186926589</v>
      </c>
      <c r="AI92">
        <v>0.35890078563393651</v>
      </c>
      <c r="AJ92">
        <v>1.4015987275775581</v>
      </c>
      <c r="AK92">
        <v>0.8661472866742097</v>
      </c>
      <c r="AL92">
        <v>3.1051886791976551</v>
      </c>
      <c r="AM92">
        <v>6.3916755987574234E-5</v>
      </c>
      <c r="AN92">
        <v>0.14361718141978291</v>
      </c>
    </row>
    <row r="93" spans="1:40" x14ac:dyDescent="0.45">
      <c r="A93" s="1" t="s">
        <v>145</v>
      </c>
      <c r="B93">
        <v>0.44881489326525292</v>
      </c>
      <c r="C93">
        <v>3.1326002137380488E-2</v>
      </c>
      <c r="D93">
        <v>6.9732317362364094E-3</v>
      </c>
      <c r="E93">
        <v>2.5339097167309019E-2</v>
      </c>
      <c r="F93">
        <v>0.15610423342035881</v>
      </c>
      <c r="G93">
        <v>4.0551854483253248E-2</v>
      </c>
      <c r="H93">
        <v>0.57321574314083579</v>
      </c>
      <c r="I93">
        <v>0.49795322941529718</v>
      </c>
      <c r="J93">
        <v>4.8384146086484232E-2</v>
      </c>
      <c r="K93">
        <v>9.9118220977415517E-2</v>
      </c>
      <c r="L93">
        <v>0.28520015397350262</v>
      </c>
      <c r="M93">
        <v>8.7879482550133434E-2</v>
      </c>
      <c r="N93">
        <v>2.3980399464695729E-2</v>
      </c>
      <c r="O93">
        <v>1.916596681545607E-2</v>
      </c>
      <c r="P93">
        <v>3.1572346237821937E-2</v>
      </c>
      <c r="Q93">
        <v>1.220753944440661E-2</v>
      </c>
      <c r="R93">
        <v>3.023654661381622E-2</v>
      </c>
      <c r="S93">
        <v>7.4494449195354834E-2</v>
      </c>
      <c r="T93">
        <v>0.18520546960812401</v>
      </c>
      <c r="U93">
        <v>0.26890772913668942</v>
      </c>
      <c r="V93">
        <v>0.76200931648380943</v>
      </c>
      <c r="W93">
        <v>1.894089736041503</v>
      </c>
      <c r="X93">
        <v>1.890244049910934E-2</v>
      </c>
      <c r="Y93">
        <v>5.6549099365521861E-3</v>
      </c>
      <c r="Z93">
        <v>0.31325660909791392</v>
      </c>
      <c r="AA93">
        <v>0.25698076161294697</v>
      </c>
      <c r="AB93">
        <v>4.6279859710163631E-4</v>
      </c>
      <c r="AC93">
        <v>0.73440746048141925</v>
      </c>
      <c r="AD93">
        <v>1.1071585513824951</v>
      </c>
      <c r="AE93">
        <v>0.77749553877194899</v>
      </c>
      <c r="AF93">
        <v>0.33278876085581771</v>
      </c>
      <c r="AG93">
        <v>1.314951201659984</v>
      </c>
      <c r="AH93">
        <v>2.2139645061451358</v>
      </c>
      <c r="AI93">
        <v>0.65170042299660147</v>
      </c>
      <c r="AJ93">
        <v>2.0675147957565709</v>
      </c>
      <c r="AK93">
        <v>1.4006697522724429</v>
      </c>
      <c r="AL93">
        <v>4.6107908839428351</v>
      </c>
      <c r="AM93">
        <v>9.1405969531582659E-5</v>
      </c>
      <c r="AN93">
        <v>0.27604387048351597</v>
      </c>
    </row>
    <row r="94" spans="1:40" x14ac:dyDescent="0.45">
      <c r="A94" s="1" t="s">
        <v>146</v>
      </c>
      <c r="B94">
        <v>1.0022177704355559</v>
      </c>
      <c r="C94">
        <v>7.0664853523152743E-2</v>
      </c>
      <c r="D94">
        <v>1.6280157040810709E-2</v>
      </c>
      <c r="E94">
        <v>5.6159203710373348E-2</v>
      </c>
      <c r="F94">
        <v>0.35566329288629739</v>
      </c>
      <c r="G94">
        <v>9.4653448915029165E-2</v>
      </c>
      <c r="H94">
        <v>1.23859290080672</v>
      </c>
      <c r="I94">
        <v>1.0754697257585</v>
      </c>
      <c r="J94">
        <v>0.10595651160789669</v>
      </c>
      <c r="K94">
        <v>0.2141567825224153</v>
      </c>
      <c r="L94">
        <v>0.62329208245403156</v>
      </c>
      <c r="M94">
        <v>0.20222966912844159</v>
      </c>
      <c r="N94">
        <v>5.5675088383335951E-2</v>
      </c>
      <c r="O94">
        <v>4.4331734088173362E-2</v>
      </c>
      <c r="P94">
        <v>7.1223935374147618E-2</v>
      </c>
      <c r="Q94">
        <v>2.7696241423419608E-2</v>
      </c>
      <c r="R94">
        <v>6.6404437673611968E-2</v>
      </c>
      <c r="S94">
        <v>0.17107672896260359</v>
      </c>
      <c r="T94">
        <v>0.40230143632504539</v>
      </c>
      <c r="U94">
        <v>0.60858886312814897</v>
      </c>
      <c r="V94">
        <v>1.653468993855725</v>
      </c>
      <c r="W94">
        <v>4.0956176787568896</v>
      </c>
      <c r="X94">
        <v>4.1409799789385547E-2</v>
      </c>
      <c r="Y94">
        <v>1.318214126626218E-2</v>
      </c>
      <c r="Z94">
        <v>0.68417719715761316</v>
      </c>
      <c r="AA94">
        <v>0.57530501973785997</v>
      </c>
      <c r="AB94">
        <v>1.0328685181463619E-3</v>
      </c>
      <c r="AC94">
        <v>1.5908496407039869</v>
      </c>
      <c r="AD94">
        <v>2.39737959196367</v>
      </c>
      <c r="AE94">
        <v>1.671322479715093</v>
      </c>
      <c r="AF94">
        <v>0.71858339448268593</v>
      </c>
      <c r="AG94">
        <v>2.8563043026548671</v>
      </c>
      <c r="AH94">
        <v>4.802110697153382</v>
      </c>
      <c r="AI94">
        <v>1.406828236973992</v>
      </c>
      <c r="AJ94">
        <v>4.492247643399077</v>
      </c>
      <c r="AK94">
        <v>3.0341169213286059</v>
      </c>
      <c r="AL94">
        <v>10.01594646811146</v>
      </c>
      <c r="AM94">
        <v>1.9882062613645331E-4</v>
      </c>
      <c r="AN94">
        <v>0.59496719462694081</v>
      </c>
    </row>
    <row r="95" spans="1:40" x14ac:dyDescent="0.45">
      <c r="A95" s="1" t="s">
        <v>147</v>
      </c>
      <c r="B95">
        <v>1.5934988408059709</v>
      </c>
      <c r="C95">
        <v>0.11964245782769239</v>
      </c>
      <c r="D95">
        <v>3.3129403558824128E-2</v>
      </c>
      <c r="E95">
        <v>8.4959572291518293E-2</v>
      </c>
      <c r="F95">
        <v>0.63784197250812735</v>
      </c>
      <c r="G95">
        <v>0.19240511951467901</v>
      </c>
      <c r="H95">
        <v>1.5459784950786131</v>
      </c>
      <c r="I95">
        <v>1.337117390965153</v>
      </c>
      <c r="J95">
        <v>0.14713674266295851</v>
      </c>
      <c r="K95">
        <v>0.26713732425162118</v>
      </c>
      <c r="L95">
        <v>0.85231769314712469</v>
      </c>
      <c r="M95">
        <v>0.38278967909705619</v>
      </c>
      <c r="N95">
        <v>0.1102547422396979</v>
      </c>
      <c r="O95">
        <v>8.6161859480335418E-2</v>
      </c>
      <c r="P95">
        <v>0.1206232546296661</v>
      </c>
      <c r="Q95">
        <v>4.8497342197834241E-2</v>
      </c>
      <c r="R95">
        <v>9.4186628588233942E-2</v>
      </c>
      <c r="S95">
        <v>0.32033949334730238</v>
      </c>
      <c r="T95">
        <v>0.52446548135849558</v>
      </c>
      <c r="U95">
        <v>1.0505338748819411</v>
      </c>
      <c r="V95">
        <v>2.1370729451413131</v>
      </c>
      <c r="W95">
        <v>5.1427508019546471</v>
      </c>
      <c r="X95">
        <v>5.7663472411019219E-2</v>
      </c>
      <c r="Y95">
        <v>2.6627812279068019E-2</v>
      </c>
      <c r="Z95">
        <v>0.9310731453019031</v>
      </c>
      <c r="AA95">
        <v>0.9296320005279024</v>
      </c>
      <c r="AB95">
        <v>1.6363519857248111E-3</v>
      </c>
      <c r="AC95">
        <v>2.02745619942336</v>
      </c>
      <c r="AD95">
        <v>3.045733570136675</v>
      </c>
      <c r="AE95">
        <v>1.9944697106251861</v>
      </c>
      <c r="AF95">
        <v>0.89163700279862113</v>
      </c>
      <c r="AG95">
        <v>3.723455146289675</v>
      </c>
      <c r="AH95">
        <v>6.1863508538877134</v>
      </c>
      <c r="AI95">
        <v>1.741675129438129</v>
      </c>
      <c r="AJ95">
        <v>5.8691238240695034</v>
      </c>
      <c r="AK95">
        <v>3.867158144241615</v>
      </c>
      <c r="AL95">
        <v>13.06197303088411</v>
      </c>
      <c r="AM95">
        <v>2.6202715530403468E-4</v>
      </c>
      <c r="AN95">
        <v>0.72674718353132195</v>
      </c>
    </row>
    <row r="96" spans="1:40" x14ac:dyDescent="0.45">
      <c r="A96" s="1" t="s">
        <v>148</v>
      </c>
      <c r="B96">
        <v>4.7348503069833408</v>
      </c>
      <c r="C96">
        <v>0.2053133599017834</v>
      </c>
      <c r="D96">
        <v>1.5734913432679021E-2</v>
      </c>
      <c r="E96">
        <v>0.15614779001811299</v>
      </c>
      <c r="F96">
        <v>0.36060650245842663</v>
      </c>
      <c r="G96">
        <v>3.0318129537655711E-2</v>
      </c>
      <c r="H96">
        <v>25.46062729051587</v>
      </c>
      <c r="I96">
        <v>7.9383598385891698</v>
      </c>
      <c r="J96">
        <v>0.1894735868086655</v>
      </c>
      <c r="K96">
        <v>1.2282128378670489</v>
      </c>
      <c r="L96">
        <v>5.7698693912955781</v>
      </c>
      <c r="M96">
        <v>0.2426569173254344</v>
      </c>
      <c r="N96">
        <v>4.908460106888405E-2</v>
      </c>
      <c r="O96">
        <v>4.1458960702630603E-2</v>
      </c>
      <c r="P96">
        <v>0.28412735372351378</v>
      </c>
      <c r="Q96">
        <v>4.7463399922945473E-2</v>
      </c>
      <c r="R96">
        <v>0.1240130544387309</v>
      </c>
      <c r="S96">
        <v>5.2865448608071652</v>
      </c>
      <c r="T96">
        <v>0.45622468368246782</v>
      </c>
      <c r="U96">
        <v>0.69319454598264496</v>
      </c>
      <c r="V96">
        <v>14.85419136841355</v>
      </c>
      <c r="W96">
        <v>14.355450279077891</v>
      </c>
      <c r="X96">
        <v>6.0973155365031152E-2</v>
      </c>
      <c r="Y96">
        <v>8.32781771712225E-3</v>
      </c>
      <c r="Z96">
        <v>1.0450085952103589</v>
      </c>
      <c r="AA96">
        <v>0.35285227692994209</v>
      </c>
      <c r="AB96">
        <v>1.0799659707886591E-3</v>
      </c>
      <c r="AC96">
        <v>1.1652539411994001</v>
      </c>
      <c r="AD96">
        <v>1.547409722506526</v>
      </c>
      <c r="AE96">
        <v>0.65505540514551941</v>
      </c>
      <c r="AF96">
        <v>0.50723895365530436</v>
      </c>
      <c r="AG96">
        <v>3.8660845485026378</v>
      </c>
      <c r="AH96">
        <v>10.515837662153791</v>
      </c>
      <c r="AI96">
        <v>1.0571031896055021</v>
      </c>
      <c r="AJ96">
        <v>447.21292080137891</v>
      </c>
      <c r="AK96">
        <v>211.71937238992771</v>
      </c>
      <c r="AL96">
        <v>22.48135858154928</v>
      </c>
      <c r="AM96">
        <v>3.6429578043553938E-4</v>
      </c>
      <c r="AN96">
        <v>0.39386285866139781</v>
      </c>
    </row>
    <row r="97" spans="1:40" x14ac:dyDescent="0.45">
      <c r="A97" s="1" t="s">
        <v>149</v>
      </c>
      <c r="B97">
        <v>0.42928417968098442</v>
      </c>
      <c r="C97">
        <v>2.2645025176133461E-2</v>
      </c>
      <c r="D97">
        <v>2.7528389186262841E-3</v>
      </c>
      <c r="E97">
        <v>3.9979816017330708E-2</v>
      </c>
      <c r="F97">
        <v>0.13710860386676529</v>
      </c>
      <c r="G97">
        <v>1.106294000788206E-2</v>
      </c>
      <c r="H97">
        <v>1.1300606219009319</v>
      </c>
      <c r="I97">
        <v>0.69444300287624205</v>
      </c>
      <c r="J97">
        <v>3.526063374982466E-2</v>
      </c>
      <c r="K97">
        <v>0.19105419224485581</v>
      </c>
      <c r="L97">
        <v>0.44409027782257671</v>
      </c>
      <c r="M97">
        <v>9.6363303873552283E-2</v>
      </c>
      <c r="N97">
        <v>1.2051899958592099E-2</v>
      </c>
      <c r="O97">
        <v>1.0132115338444211E-2</v>
      </c>
      <c r="P97">
        <v>3.4059095941907869E-2</v>
      </c>
      <c r="Q97">
        <v>1.0629433403567611E-2</v>
      </c>
      <c r="R97">
        <v>2.80071661651786E-2</v>
      </c>
      <c r="S97">
        <v>0.16266363907216469</v>
      </c>
      <c r="T97">
        <v>0.40001386179575532</v>
      </c>
      <c r="U97">
        <v>0.16660408722157241</v>
      </c>
      <c r="V97">
        <v>1.694648712946043</v>
      </c>
      <c r="W97">
        <v>2.1398413928622091</v>
      </c>
      <c r="X97">
        <v>5.7270080434145262E-2</v>
      </c>
      <c r="Y97">
        <v>2.0505281783556859E-3</v>
      </c>
      <c r="Z97">
        <v>0.98590327003977118</v>
      </c>
      <c r="AA97">
        <v>0.1812966904460008</v>
      </c>
      <c r="AB97">
        <v>5.4071051797695507E-4</v>
      </c>
      <c r="AC97">
        <v>0.27830509129425651</v>
      </c>
      <c r="AD97">
        <v>0.86797111142353844</v>
      </c>
      <c r="AE97">
        <v>0.22021106267774229</v>
      </c>
      <c r="AF97">
        <v>121.2288814500189</v>
      </c>
      <c r="AG97">
        <v>1.6492793593675339</v>
      </c>
      <c r="AH97">
        <v>4.0800219982049892</v>
      </c>
      <c r="AI97">
        <v>106.2849984627896</v>
      </c>
      <c r="AJ97">
        <v>27.664477866100619</v>
      </c>
      <c r="AK97">
        <v>218.73340919705171</v>
      </c>
      <c r="AL97">
        <v>3.3979340872822532</v>
      </c>
      <c r="AM97">
        <v>9.2759233512271271E-5</v>
      </c>
      <c r="AN97">
        <v>0.30235232628325748</v>
      </c>
    </row>
    <row r="98" spans="1:40" x14ac:dyDescent="0.45">
      <c r="A98" s="1" t="s">
        <v>150</v>
      </c>
      <c r="B98">
        <v>5.0518339775049971E-2</v>
      </c>
      <c r="C98">
        <v>3.0468896526286938E-3</v>
      </c>
      <c r="D98">
        <v>3.582608556198676E-4</v>
      </c>
      <c r="E98">
        <v>3.1191820956124891E-3</v>
      </c>
      <c r="F98">
        <v>3.4565317774377068E-2</v>
      </c>
      <c r="G98">
        <v>4.7393478190776873E-3</v>
      </c>
      <c r="H98">
        <v>7.7792944343401227E-2</v>
      </c>
      <c r="I98">
        <v>6.1785044614270077E-2</v>
      </c>
      <c r="J98">
        <v>4.3390343633925004E-3</v>
      </c>
      <c r="K98">
        <v>1.9798222365145841E-2</v>
      </c>
      <c r="L98">
        <v>6.1963120852776991E-2</v>
      </c>
      <c r="M98">
        <v>1.1800876129724429E-2</v>
      </c>
      <c r="N98">
        <v>3.524881297564543E-3</v>
      </c>
      <c r="O98">
        <v>2.453908451757675E-3</v>
      </c>
      <c r="P98">
        <v>5.3482319003021628E-3</v>
      </c>
      <c r="Q98">
        <v>1.786527933213431E-3</v>
      </c>
      <c r="R98">
        <v>3.0146217750445779E-3</v>
      </c>
      <c r="S98">
        <v>1.0490181884596651E-2</v>
      </c>
      <c r="T98">
        <v>61.034282379164218</v>
      </c>
      <c r="U98">
        <v>2.1886942157877089E-2</v>
      </c>
      <c r="V98">
        <v>0.12033066805371791</v>
      </c>
      <c r="W98">
        <v>0.18732001519808941</v>
      </c>
      <c r="X98">
        <v>1.8812818054022931E-3</v>
      </c>
      <c r="Y98">
        <v>6.19541809570347E-4</v>
      </c>
      <c r="Z98">
        <v>3.1980776640113978E-2</v>
      </c>
      <c r="AA98">
        <v>2.407220642756033E-2</v>
      </c>
      <c r="AB98">
        <v>5.234418817314338E-5</v>
      </c>
      <c r="AC98">
        <v>4.6886740209814537E-2</v>
      </c>
      <c r="AD98">
        <v>0.237725063144927</v>
      </c>
      <c r="AE98">
        <v>3.7673823265828542E-2</v>
      </c>
      <c r="AF98">
        <v>0.1045425260143977</v>
      </c>
      <c r="AG98">
        <v>0.26839915713504631</v>
      </c>
      <c r="AH98">
        <v>66.01633160147901</v>
      </c>
      <c r="AI98">
        <v>21.28880238639363</v>
      </c>
      <c r="AJ98">
        <v>262.56412959808353</v>
      </c>
      <c r="AK98">
        <v>63.29339445470788</v>
      </c>
      <c r="AL98">
        <v>0.37606093098171461</v>
      </c>
      <c r="AM98">
        <v>1.170485644309337E-5</v>
      </c>
      <c r="AN98">
        <v>2.2515416892468231E-2</v>
      </c>
    </row>
    <row r="99" spans="1:40" x14ac:dyDescent="0.45">
      <c r="A99" s="1" t="s">
        <v>151</v>
      </c>
      <c r="B99">
        <v>8.4532674705513428E-2</v>
      </c>
      <c r="C99">
        <v>4.9418204909380892E-3</v>
      </c>
      <c r="D99">
        <v>1.123543481515832E-3</v>
      </c>
      <c r="E99">
        <v>4.0619399883727366E-3</v>
      </c>
      <c r="F99">
        <v>6.8742567787080988E-2</v>
      </c>
      <c r="G99">
        <v>1.7232654940176052E-2</v>
      </c>
      <c r="H99">
        <v>5.3088160278068473E-2</v>
      </c>
      <c r="I99">
        <v>4.2155580811288972E-2</v>
      </c>
      <c r="J99">
        <v>5.8085853807145213E-3</v>
      </c>
      <c r="K99">
        <v>1.7510174650944971E-2</v>
      </c>
      <c r="L99">
        <v>0.1083721468544771</v>
      </c>
      <c r="M99">
        <v>3.5754573497407127E-2</v>
      </c>
      <c r="N99">
        <v>1.178224892543064E-2</v>
      </c>
      <c r="O99">
        <v>7.3882036079364471E-3</v>
      </c>
      <c r="P99">
        <v>1.3884358646570239E-2</v>
      </c>
      <c r="Q99">
        <v>4.0982114695990047E-3</v>
      </c>
      <c r="R99">
        <v>3.8065808599911121E-3</v>
      </c>
      <c r="S99">
        <v>2.5466221906246641E-2</v>
      </c>
      <c r="T99">
        <v>29.051839241739899</v>
      </c>
      <c r="U99">
        <v>3.6802802622243683E-2</v>
      </c>
      <c r="V99">
        <v>8.6185629990225165E-2</v>
      </c>
      <c r="W99">
        <v>0.15212793494458279</v>
      </c>
      <c r="X99">
        <v>1.726276005447662E-3</v>
      </c>
      <c r="Y99">
        <v>2.2856247008494002E-3</v>
      </c>
      <c r="Z99">
        <v>2.7703067965065449E-2</v>
      </c>
      <c r="AA99">
        <v>5.276034575562176E-2</v>
      </c>
      <c r="AB99">
        <v>7.0911941093941964E-5</v>
      </c>
      <c r="AC99">
        <v>5.3279704353459342E-2</v>
      </c>
      <c r="AD99">
        <v>0.13120834587245259</v>
      </c>
      <c r="AE99">
        <v>2.304177185735835E-2</v>
      </c>
      <c r="AF99">
        <v>5.9414582663739668E-2</v>
      </c>
      <c r="AG99">
        <v>0.18691682861632969</v>
      </c>
      <c r="AH99">
        <v>30.984976048881499</v>
      </c>
      <c r="AI99">
        <v>9.5418180561613717</v>
      </c>
      <c r="AJ99">
        <v>117.5280532313694</v>
      </c>
      <c r="AK99">
        <v>28.37414189686239</v>
      </c>
      <c r="AL99">
        <v>0.38787271952520402</v>
      </c>
      <c r="AM99">
        <v>1.230598073498375E-5</v>
      </c>
      <c r="AN99">
        <v>1.5152249260599011E-2</v>
      </c>
    </row>
    <row r="100" spans="1:40" x14ac:dyDescent="0.45">
      <c r="A100" s="1" t="s">
        <v>152</v>
      </c>
      <c r="B100">
        <v>3.8338088222327142E-2</v>
      </c>
      <c r="C100">
        <v>3.1751417020810528E-3</v>
      </c>
      <c r="D100">
        <v>1.534362136958102E-3</v>
      </c>
      <c r="E100">
        <v>2.0691214870851671E-3</v>
      </c>
      <c r="F100">
        <v>2.8981116745982749E-2</v>
      </c>
      <c r="G100">
        <v>7.0854532716697859E-3</v>
      </c>
      <c r="H100">
        <v>4.8661753870901651E-2</v>
      </c>
      <c r="I100">
        <v>4.1384553178267447E-2</v>
      </c>
      <c r="J100">
        <v>4.0702038749497026E-3</v>
      </c>
      <c r="K100">
        <v>8.253144506333996E-3</v>
      </c>
      <c r="L100">
        <v>3.4025241073248121E-2</v>
      </c>
      <c r="M100">
        <v>1.503743566341777E-2</v>
      </c>
      <c r="N100">
        <v>4.8637764803971424E-3</v>
      </c>
      <c r="O100">
        <v>2.4005728101593681E-3</v>
      </c>
      <c r="P100">
        <v>3.8235278675417248E-3</v>
      </c>
      <c r="Q100">
        <v>1.3692153557814E-3</v>
      </c>
      <c r="R100">
        <v>2.144450057383731E-3</v>
      </c>
      <c r="S100">
        <v>1.184046488726582E-2</v>
      </c>
      <c r="T100">
        <v>1.7183575154512409E-2</v>
      </c>
      <c r="U100">
        <v>2.269984725763511E-2</v>
      </c>
      <c r="V100">
        <v>7.0457069181383475E-2</v>
      </c>
      <c r="W100">
        <v>0.1243992602039522</v>
      </c>
      <c r="X100">
        <v>2.3182996551923212E-3</v>
      </c>
      <c r="Y100">
        <v>8.803567658318696E-4</v>
      </c>
      <c r="Z100">
        <v>3.2685602379517273E-2</v>
      </c>
      <c r="AA100">
        <v>5.4871856443453701E-2</v>
      </c>
      <c r="AB100">
        <v>3.7840421605674218E-5</v>
      </c>
      <c r="AC100">
        <v>3.5119784535164768E-2</v>
      </c>
      <c r="AD100">
        <v>19.608183675753899</v>
      </c>
      <c r="AE100">
        <v>2.131658968631903E-2</v>
      </c>
      <c r="AF100">
        <v>3.2078804034615618E-2</v>
      </c>
      <c r="AG100">
        <v>0.200426119571708</v>
      </c>
      <c r="AH100">
        <v>0.22120299108690999</v>
      </c>
      <c r="AI100">
        <v>2.0608408801828069</v>
      </c>
      <c r="AJ100">
        <v>0.22459298877472869</v>
      </c>
      <c r="AK100">
        <v>2.714666042059477</v>
      </c>
      <c r="AL100">
        <v>0.62092845116794559</v>
      </c>
      <c r="AM100">
        <v>6.4324917549358208E-6</v>
      </c>
      <c r="AN100">
        <v>0.40151359643492679</v>
      </c>
    </row>
    <row r="101" spans="1:40" x14ac:dyDescent="0.45">
      <c r="A101" s="1" t="s">
        <v>153</v>
      </c>
      <c r="B101">
        <v>3.79421676200822E-2</v>
      </c>
      <c r="C101">
        <v>3.3878241208268201E-3</v>
      </c>
      <c r="D101">
        <v>1.911740681509843E-3</v>
      </c>
      <c r="E101">
        <v>2.105865600122288E-3</v>
      </c>
      <c r="F101">
        <v>3.4606884178376963E-2</v>
      </c>
      <c r="G101">
        <v>8.8532575775895211E-3</v>
      </c>
      <c r="H101">
        <v>3.0704615076460769E-2</v>
      </c>
      <c r="I101">
        <v>2.5993475301212671E-2</v>
      </c>
      <c r="J101">
        <v>3.368319608229971E-3</v>
      </c>
      <c r="K101">
        <v>5.0762502385470511E-3</v>
      </c>
      <c r="L101">
        <v>2.8364794507573329E-2</v>
      </c>
      <c r="M101">
        <v>1.7904654491133629E-2</v>
      </c>
      <c r="N101">
        <v>6.0086057723070362E-3</v>
      </c>
      <c r="O101">
        <v>2.85759356908341E-3</v>
      </c>
      <c r="P101">
        <v>4.1650047564595546E-3</v>
      </c>
      <c r="Q101">
        <v>1.504886266995102E-3</v>
      </c>
      <c r="R101">
        <v>2.045558103325548E-3</v>
      </c>
      <c r="S101">
        <v>1.386317012262152E-2</v>
      </c>
      <c r="T101">
        <v>1.2440398324428319E-2</v>
      </c>
      <c r="U101">
        <v>2.4154073448396519E-2</v>
      </c>
      <c r="V101">
        <v>5.1790955803602552E-2</v>
      </c>
      <c r="W101">
        <v>9.3197136558718308E-2</v>
      </c>
      <c r="X101">
        <v>1.9893910816082489E-3</v>
      </c>
      <c r="Y101">
        <v>1.0867724078796139E-3</v>
      </c>
      <c r="Z101">
        <v>2.5033578421603361E-2</v>
      </c>
      <c r="AA101">
        <v>3.9674469284908323E-2</v>
      </c>
      <c r="AB101">
        <v>3.8930862572450893E-5</v>
      </c>
      <c r="AC101">
        <v>3.1082867051697941E-2</v>
      </c>
      <c r="AD101">
        <v>8.69914277767624</v>
      </c>
      <c r="AE101">
        <v>1.265476644426893E-2</v>
      </c>
      <c r="AF101">
        <v>1.8274282605952701E-2</v>
      </c>
      <c r="AG101">
        <v>0.14415007755820849</v>
      </c>
      <c r="AH101">
        <v>0.14238996213670779</v>
      </c>
      <c r="AI101">
        <v>0.89987450049167683</v>
      </c>
      <c r="AJ101">
        <v>0.1444035066017165</v>
      </c>
      <c r="AK101">
        <v>1.197597907629294</v>
      </c>
      <c r="AL101">
        <v>0.35988641846258662</v>
      </c>
      <c r="AM101">
        <v>4.9728658661185786E-6</v>
      </c>
      <c r="AN101">
        <v>0.17566916639143471</v>
      </c>
    </row>
    <row r="102" spans="1:40" x14ac:dyDescent="0.45">
      <c r="A102" s="1" t="s">
        <v>154</v>
      </c>
      <c r="B102">
        <v>7.6821123910409739E-2</v>
      </c>
      <c r="C102">
        <v>6.8575093769550101E-3</v>
      </c>
      <c r="D102">
        <v>3.867824368894665E-3</v>
      </c>
      <c r="E102">
        <v>4.2633025093724826E-3</v>
      </c>
      <c r="F102">
        <v>7.0025149695538497E-2</v>
      </c>
      <c r="G102">
        <v>1.7911722255131161E-2</v>
      </c>
      <c r="H102">
        <v>6.2294173082629252E-2</v>
      </c>
      <c r="I102">
        <v>5.2737473606811337E-2</v>
      </c>
      <c r="J102">
        <v>6.8245980911048887E-3</v>
      </c>
      <c r="K102">
        <v>1.0300300842999009E-2</v>
      </c>
      <c r="L102">
        <v>5.7468496063517262E-2</v>
      </c>
      <c r="M102">
        <v>3.6229407615347139E-2</v>
      </c>
      <c r="N102">
        <v>1.215687856740306E-2</v>
      </c>
      <c r="O102">
        <v>5.7822393682018204E-3</v>
      </c>
      <c r="P102">
        <v>8.4300745108683208E-3</v>
      </c>
      <c r="Q102">
        <v>3.045839310386299E-3</v>
      </c>
      <c r="R102">
        <v>4.1421785908853006E-3</v>
      </c>
      <c r="S102">
        <v>2.8053032309339771E-2</v>
      </c>
      <c r="T102">
        <v>2.5221129656158421E-2</v>
      </c>
      <c r="U102">
        <v>4.8892236763935372E-2</v>
      </c>
      <c r="V102">
        <v>0.10499099099112071</v>
      </c>
      <c r="W102">
        <v>0.1889127225609552</v>
      </c>
      <c r="X102">
        <v>4.0301163532387796E-3</v>
      </c>
      <c r="Y102">
        <v>2.1988109611528542E-3</v>
      </c>
      <c r="Z102">
        <v>5.0738390505626257E-2</v>
      </c>
      <c r="AA102">
        <v>8.0434824223896625E-2</v>
      </c>
      <c r="AB102">
        <v>7.881216003968874E-5</v>
      </c>
      <c r="AC102">
        <v>6.2959869210897898E-2</v>
      </c>
      <c r="AD102">
        <v>17.690874845427221</v>
      </c>
      <c r="AE102">
        <v>2.568332662676491E-2</v>
      </c>
      <c r="AF102">
        <v>3.7097670386131557E-2</v>
      </c>
      <c r="AG102">
        <v>0.29225314319915541</v>
      </c>
      <c r="AH102">
        <v>0.28885168018912538</v>
      </c>
      <c r="AI102">
        <v>1.8302493058110481</v>
      </c>
      <c r="AJ102">
        <v>0.29293823209917119</v>
      </c>
      <c r="AK102">
        <v>2.4355857311474911</v>
      </c>
      <c r="AL102">
        <v>0.73050888345153453</v>
      </c>
      <c r="AM102">
        <v>1.0078636192961739E-5</v>
      </c>
      <c r="AN102">
        <v>0.35728674590266613</v>
      </c>
    </row>
    <row r="103" spans="1:40" x14ac:dyDescent="0.45">
      <c r="A103" s="1" t="s">
        <v>155</v>
      </c>
      <c r="B103">
        <v>7.5844472930259851E-2</v>
      </c>
      <c r="C103">
        <v>5.3828174775956764E-3</v>
      </c>
      <c r="D103">
        <v>1.5959884538469301E-3</v>
      </c>
      <c r="E103">
        <v>3.8806284436272431E-3</v>
      </c>
      <c r="F103">
        <v>3.5644047727637053E-2</v>
      </c>
      <c r="G103">
        <v>7.2780534801156526E-3</v>
      </c>
      <c r="H103">
        <v>0.16016277387674979</v>
      </c>
      <c r="I103">
        <v>0.13664793707064379</v>
      </c>
      <c r="J103">
        <v>1.0467582228049291E-2</v>
      </c>
      <c r="K103">
        <v>2.764469581885538E-2</v>
      </c>
      <c r="L103">
        <v>8.6746888581782589E-2</v>
      </c>
      <c r="M103">
        <v>1.8684339570050251E-2</v>
      </c>
      <c r="N103">
        <v>5.2473682229362013E-3</v>
      </c>
      <c r="O103">
        <v>2.9853312999427359E-3</v>
      </c>
      <c r="P103">
        <v>6.1695428949323089E-3</v>
      </c>
      <c r="Q103">
        <v>2.160324054397725E-3</v>
      </c>
      <c r="R103">
        <v>4.5233177956457314E-3</v>
      </c>
      <c r="S103">
        <v>1.557206577829052E-2</v>
      </c>
      <c r="T103">
        <v>5.0707806083788332E-2</v>
      </c>
      <c r="U103">
        <v>3.8725717410512811E-2</v>
      </c>
      <c r="V103">
        <v>0.2050519324752165</v>
      </c>
      <c r="W103">
        <v>0.35561663666152271</v>
      </c>
      <c r="X103">
        <v>5.702680154115943E-3</v>
      </c>
      <c r="Y103">
        <v>9.5272217690956212E-4</v>
      </c>
      <c r="Z103">
        <v>9.1437753592894064E-2</v>
      </c>
      <c r="AA103">
        <v>0.1621110505037798</v>
      </c>
      <c r="AB103">
        <v>6.9437723075330534E-5</v>
      </c>
      <c r="AC103">
        <v>8.2927706063434595E-2</v>
      </c>
      <c r="AD103">
        <v>77.983740098600421</v>
      </c>
      <c r="AE103">
        <v>7.3072663356310713E-2</v>
      </c>
      <c r="AF103">
        <v>0.11278230507487361</v>
      </c>
      <c r="AG103">
        <v>0.5949333930391123</v>
      </c>
      <c r="AH103">
        <v>0.71775063631152525</v>
      </c>
      <c r="AI103">
        <v>8.2489403784184656</v>
      </c>
      <c r="AJ103">
        <v>0.72936762726158233</v>
      </c>
      <c r="AK103">
        <v>10.82124808045543</v>
      </c>
      <c r="AL103">
        <v>2.1604926482023359</v>
      </c>
      <c r="AM103">
        <v>1.7825422733721969E-5</v>
      </c>
      <c r="AN103">
        <v>1.605872033414558</v>
      </c>
    </row>
    <row r="104" spans="1:40" x14ac:dyDescent="0.45">
      <c r="A104" s="1" t="s">
        <v>156</v>
      </c>
      <c r="B104">
        <v>0.1479353048165975</v>
      </c>
      <c r="C104">
        <v>9.0425530025955003E-3</v>
      </c>
      <c r="D104">
        <v>2.6768474004032509E-3</v>
      </c>
      <c r="E104">
        <v>8.5422046295698141E-3</v>
      </c>
      <c r="F104">
        <v>4.1765356498942273E-2</v>
      </c>
      <c r="G104">
        <v>4.9928807106399704E-3</v>
      </c>
      <c r="H104">
        <v>0.13630182475150199</v>
      </c>
      <c r="I104">
        <v>0.1107578030673799</v>
      </c>
      <c r="J104">
        <v>9.1664324249535762E-3</v>
      </c>
      <c r="K104">
        <v>2.730206417920689E-2</v>
      </c>
      <c r="L104">
        <v>9.9346451683652331E-2</v>
      </c>
      <c r="M104">
        <v>2.9912026482803781E-2</v>
      </c>
      <c r="N104">
        <v>6.2397105157509514E-3</v>
      </c>
      <c r="O104">
        <v>6.7165497784384236E-3</v>
      </c>
      <c r="P104">
        <v>1.09705208139644E-2</v>
      </c>
      <c r="Q104">
        <v>4.4409510721528274E-3</v>
      </c>
      <c r="R104">
        <v>6.6857126627238089E-3</v>
      </c>
      <c r="S104">
        <v>2.43613979229882E-2</v>
      </c>
      <c r="T104">
        <v>0.15624406625727111</v>
      </c>
      <c r="U104">
        <v>6.3501989988546781E-2</v>
      </c>
      <c r="V104">
        <v>1.8504483481087799</v>
      </c>
      <c r="W104">
        <v>1.830245331101384</v>
      </c>
      <c r="X104">
        <v>1.3209605787992349E-2</v>
      </c>
      <c r="Y104">
        <v>1.5188453016291661E-3</v>
      </c>
      <c r="Z104">
        <v>0.22365767346255369</v>
      </c>
      <c r="AA104">
        <v>0.17965120931064379</v>
      </c>
      <c r="AB104">
        <v>1.7752959866583259E-4</v>
      </c>
      <c r="AC104">
        <v>0.1060127049983239</v>
      </c>
      <c r="AD104">
        <v>2.6182855821943898</v>
      </c>
      <c r="AE104">
        <v>5.7898100103326793E-2</v>
      </c>
      <c r="AF104">
        <v>0.12824459475540981</v>
      </c>
      <c r="AG104">
        <v>0.65570584160760714</v>
      </c>
      <c r="AH104">
        <v>2.4648097692771871</v>
      </c>
      <c r="AI104">
        <v>30.149453032625161</v>
      </c>
      <c r="AJ104">
        <v>1.284386120804013</v>
      </c>
      <c r="AK104">
        <v>0.90588582371236748</v>
      </c>
      <c r="AL104">
        <v>1.259865894886397</v>
      </c>
      <c r="AM104">
        <v>4.2779895420505698E-5</v>
      </c>
      <c r="AN104">
        <v>0.1239727224604415</v>
      </c>
    </row>
    <row r="105" spans="1:40" x14ac:dyDescent="0.45">
      <c r="A105" s="1" t="s">
        <v>157</v>
      </c>
      <c r="B105">
        <v>0.17641355376886431</v>
      </c>
      <c r="C105">
        <v>1.27506256833175E-2</v>
      </c>
      <c r="D105">
        <v>3.6658378632413611E-3</v>
      </c>
      <c r="E105">
        <v>4.1624751000416682E-3</v>
      </c>
      <c r="F105">
        <v>1.595370374160374</v>
      </c>
      <c r="G105">
        <v>0.1203333139544259</v>
      </c>
      <c r="H105">
        <v>9.4749330936474363E-2</v>
      </c>
      <c r="I105">
        <v>7.5582326979793113E-2</v>
      </c>
      <c r="J105">
        <v>1.477593222227405E-2</v>
      </c>
      <c r="K105">
        <v>2.201622237240735E-2</v>
      </c>
      <c r="L105">
        <v>0.18135013431200811</v>
      </c>
      <c r="M105">
        <v>0.11741849293974189</v>
      </c>
      <c r="N105">
        <v>3.3968493680171602E-2</v>
      </c>
      <c r="O105">
        <v>2.7085054770574119E-2</v>
      </c>
      <c r="P105">
        <v>3.1043289372239949E-2</v>
      </c>
      <c r="Q105">
        <v>8.5968943015713936E-3</v>
      </c>
      <c r="R105">
        <v>2.2804870727797352E-2</v>
      </c>
      <c r="S105">
        <v>7.3550665042104432E-2</v>
      </c>
      <c r="T105">
        <v>8.1991971820148779E-2</v>
      </c>
      <c r="U105">
        <v>9.5967706351195517E-2</v>
      </c>
      <c r="V105">
        <v>0.16111293975136809</v>
      </c>
      <c r="W105">
        <v>0.72225251944248192</v>
      </c>
      <c r="X105">
        <v>7.9822787958188507E-3</v>
      </c>
      <c r="Y105">
        <v>5.7724070790832454E-3</v>
      </c>
      <c r="Z105">
        <v>0.12347231122205909</v>
      </c>
      <c r="AA105">
        <v>0.23470692977952701</v>
      </c>
      <c r="AB105">
        <v>1.827234639618428E-4</v>
      </c>
      <c r="AC105">
        <v>0.1042796084136647</v>
      </c>
      <c r="AD105">
        <v>0.1449047414640208</v>
      </c>
      <c r="AE105">
        <v>2.491767005549109E-2</v>
      </c>
      <c r="AF105">
        <v>4.8165085252113611E-2</v>
      </c>
      <c r="AG105">
        <v>0.43549975723181039</v>
      </c>
      <c r="AH105">
        <v>6.1484759093243468</v>
      </c>
      <c r="AI105">
        <v>8.9723405176309293E-2</v>
      </c>
      <c r="AJ105">
        <v>0.69969232689785743</v>
      </c>
      <c r="AK105">
        <v>0.3490339713008126</v>
      </c>
      <c r="AL105">
        <v>0.76440573322074312</v>
      </c>
      <c r="AM105">
        <v>1.889597349969553E-5</v>
      </c>
      <c r="AN105">
        <v>5.096359936554444E-2</v>
      </c>
    </row>
    <row r="106" spans="1:40" x14ac:dyDescent="0.45">
      <c r="A106" s="1" t="s">
        <v>158</v>
      </c>
      <c r="B106">
        <v>0.29569665512405291</v>
      </c>
      <c r="C106">
        <v>1.9400461983848961E-2</v>
      </c>
      <c r="D106">
        <v>4.6577457756905036E-3</v>
      </c>
      <c r="E106">
        <v>7.4911818592303062E-3</v>
      </c>
      <c r="F106">
        <v>13.822924281616769</v>
      </c>
      <c r="G106">
        <v>0.70855120311597797</v>
      </c>
      <c r="H106">
        <v>0.46676018498967281</v>
      </c>
      <c r="I106">
        <v>0.35852481256151247</v>
      </c>
      <c r="J106">
        <v>3.7782195987255122E-2</v>
      </c>
      <c r="K106">
        <v>7.4714533751240847E-2</v>
      </c>
      <c r="L106">
        <v>0.37732084705631969</v>
      </c>
      <c r="M106">
        <v>0.31903720331161478</v>
      </c>
      <c r="N106">
        <v>4.2539279443650102E-2</v>
      </c>
      <c r="O106">
        <v>0.12579503858321359</v>
      </c>
      <c r="P106">
        <v>4.4383353361867051E-2</v>
      </c>
      <c r="Q106">
        <v>1.2134509989339929E-2</v>
      </c>
      <c r="R106">
        <v>0.14663617229081299</v>
      </c>
      <c r="S106">
        <v>0.1122229041632269</v>
      </c>
      <c r="T106">
        <v>0.4277731039554804</v>
      </c>
      <c r="U106">
        <v>0.202232545508163</v>
      </c>
      <c r="V106">
        <v>0.41079202648049112</v>
      </c>
      <c r="W106">
        <v>1.8537004458086419</v>
      </c>
      <c r="X106">
        <v>2.5418442840901449E-2</v>
      </c>
      <c r="Y106">
        <v>7.4013632583691613E-3</v>
      </c>
      <c r="Z106">
        <v>0.42170008741863058</v>
      </c>
      <c r="AA106">
        <v>1.220037828963316</v>
      </c>
      <c r="AB106">
        <v>3.4226669123893581E-4</v>
      </c>
      <c r="AC106">
        <v>0.26023827742977013</v>
      </c>
      <c r="AD106">
        <v>0.66829233781632935</v>
      </c>
      <c r="AE106">
        <v>8.2489887430985759E-2</v>
      </c>
      <c r="AF106">
        <v>0.2654014219680278</v>
      </c>
      <c r="AG106">
        <v>1.485438380313362</v>
      </c>
      <c r="AH106">
        <v>56.635354875022117</v>
      </c>
      <c r="AI106">
        <v>0.47100240630114831</v>
      </c>
      <c r="AJ106">
        <v>4.1125134200370201</v>
      </c>
      <c r="AK106">
        <v>2.0217436690446311</v>
      </c>
      <c r="AL106">
        <v>2.4492436753862101</v>
      </c>
      <c r="AM106">
        <v>4.40666816554523E-5</v>
      </c>
      <c r="AN106">
        <v>0.40302394333274749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311"/>
  <sheetViews>
    <sheetView topLeftCell="A132" workbookViewId="0">
      <selection activeCell="C147" sqref="C147"/>
    </sheetView>
  </sheetViews>
  <sheetFormatPr defaultColWidth="9.1328125" defaultRowHeight="14.25" x14ac:dyDescent="0.45"/>
  <cols>
    <col min="1" max="1" width="49.1328125" style="3" customWidth="1"/>
    <col min="2" max="2" width="51" style="3" customWidth="1"/>
    <col min="3" max="3" width="49.3984375" style="3" customWidth="1"/>
    <col min="4" max="16384" width="9.1328125" style="3"/>
  </cols>
  <sheetData>
    <row r="1" spans="1:19" x14ac:dyDescent="0.45">
      <c r="A1" s="3" t="s">
        <v>562</v>
      </c>
    </row>
    <row r="2" spans="1:19" x14ac:dyDescent="0.45">
      <c r="D2" s="5">
        <f>co2_coicop!B1</f>
        <v>2001</v>
      </c>
      <c r="E2" s="5">
        <f>co2_coicop!C1</f>
        <v>2002</v>
      </c>
      <c r="F2" s="5">
        <f>co2_coicop!D1</f>
        <v>2003</v>
      </c>
      <c r="G2" s="5">
        <f>co2_coicop!E1</f>
        <v>2004</v>
      </c>
      <c r="H2" s="5">
        <f>co2_coicop!F1</f>
        <v>2005</v>
      </c>
      <c r="I2" s="5">
        <f>co2_coicop!G1</f>
        <v>2006</v>
      </c>
      <c r="J2" s="5">
        <f>co2_coicop!H1</f>
        <v>2007</v>
      </c>
      <c r="K2" s="5">
        <f>co2_coicop!I1</f>
        <v>2008</v>
      </c>
      <c r="L2" s="5">
        <f>co2_coicop!J1</f>
        <v>2009</v>
      </c>
      <c r="M2" s="5">
        <f>co2_coicop!K1</f>
        <v>2010</v>
      </c>
      <c r="N2" s="5">
        <f>co2_coicop!L1</f>
        <v>2011</v>
      </c>
      <c r="O2" s="5">
        <f>co2_coicop!M1</f>
        <v>2012</v>
      </c>
      <c r="P2" s="5">
        <f>co2_coicop!N1</f>
        <v>2013</v>
      </c>
      <c r="Q2" s="5">
        <f>co2_coicop!O1</f>
        <v>2014</v>
      </c>
      <c r="R2" s="5">
        <f>co2_coicop!P1</f>
        <v>2015</v>
      </c>
      <c r="S2" s="5">
        <f>co2_coicop!Q1</f>
        <v>2016</v>
      </c>
    </row>
    <row r="3" spans="1:19" x14ac:dyDescent="0.45">
      <c r="A3" s="3" t="s">
        <v>490</v>
      </c>
      <c r="B3" s="3" t="s">
        <v>491</v>
      </c>
      <c r="C3" s="3" t="str">
        <f>co2_coicop!A2</f>
        <v>1.1.1.1 Rice</v>
      </c>
      <c r="D3" s="6">
        <f>ghg_coicop!B2</f>
        <v>17.645552283246051</v>
      </c>
      <c r="E3" s="6">
        <f>ghg_coicop!C2</f>
        <v>19.210614460126809</v>
      </c>
      <c r="F3" s="6">
        <f>ghg_coicop!D2</f>
        <v>17.20595080853731</v>
      </c>
      <c r="G3" s="6">
        <f>ghg_coicop!E2</f>
        <v>17.036864169651629</v>
      </c>
      <c r="H3" s="6">
        <f>ghg_coicop!F2</f>
        <v>15.8734010090143</v>
      </c>
      <c r="I3" s="6">
        <f>ghg_coicop!G2</f>
        <v>21.01332213503062</v>
      </c>
      <c r="J3" s="6">
        <f>ghg_coicop!H2</f>
        <v>19.160554755557651</v>
      </c>
      <c r="K3" s="6">
        <f>ghg_coicop!I2</f>
        <v>24.77275709632751</v>
      </c>
      <c r="L3" s="6">
        <f>ghg_coicop!J2</f>
        <v>15.05615274176375</v>
      </c>
      <c r="M3" s="6">
        <f>ghg_coicop!K2</f>
        <v>11.87782912871614</v>
      </c>
      <c r="N3" s="6">
        <f>ghg_coicop!L2</f>
        <v>12.7806347224554</v>
      </c>
      <c r="O3" s="6">
        <f>ghg_coicop!M2</f>
        <v>14.288307486622781</v>
      </c>
      <c r="P3" s="6">
        <f>ghg_coicop!N2</f>
        <v>17.894366787917122</v>
      </c>
      <c r="Q3" s="6">
        <f>ghg_coicop!O2</f>
        <v>18.157304926330269</v>
      </c>
      <c r="R3" s="6">
        <f>ghg_coicop!P2</f>
        <v>18.192118835933861</v>
      </c>
      <c r="S3" s="6">
        <f>ghg_coicop!Q2</f>
        <v>16.005910330636571</v>
      </c>
    </row>
    <row r="4" spans="1:19" x14ac:dyDescent="0.45">
      <c r="C4" s="3" t="str">
        <f>co2_coicop!A3</f>
        <v>1.1.1.2 Bread</v>
      </c>
      <c r="D4" s="6">
        <f>ghg_coicop!B3</f>
        <v>77.329623892678541</v>
      </c>
      <c r="E4" s="6">
        <f>ghg_coicop!C3</f>
        <v>77.060069428183681</v>
      </c>
      <c r="F4" s="6">
        <f>ghg_coicop!D3</f>
        <v>72.874019148711241</v>
      </c>
      <c r="G4" s="6">
        <f>ghg_coicop!E3</f>
        <v>75.005858879936682</v>
      </c>
      <c r="H4" s="6">
        <f>ghg_coicop!F3</f>
        <v>66.639603872390666</v>
      </c>
      <c r="I4" s="6">
        <f>ghg_coicop!G3</f>
        <v>73.308908922843543</v>
      </c>
      <c r="J4" s="6">
        <f>ghg_coicop!H3</f>
        <v>71.56508688276972</v>
      </c>
      <c r="K4" s="6">
        <f>ghg_coicop!I3</f>
        <v>67.725858011288523</v>
      </c>
      <c r="L4" s="6">
        <f>ghg_coicop!J3</f>
        <v>48.667868389641548</v>
      </c>
      <c r="M4" s="6">
        <f>ghg_coicop!K3</f>
        <v>47.59147533578637</v>
      </c>
      <c r="N4" s="6">
        <f>ghg_coicop!L3</f>
        <v>52.979730352051959</v>
      </c>
      <c r="O4" s="6">
        <f>ghg_coicop!M3</f>
        <v>48.47770309984913</v>
      </c>
      <c r="P4" s="6">
        <f>ghg_coicop!N3</f>
        <v>64.999945964313255</v>
      </c>
      <c r="Q4" s="6">
        <f>ghg_coicop!O3</f>
        <v>57.670279461644242</v>
      </c>
      <c r="R4" s="6">
        <f>ghg_coicop!P3</f>
        <v>58.201541965301459</v>
      </c>
      <c r="S4" s="6">
        <f>ghg_coicop!Q3</f>
        <v>51.939615648404612</v>
      </c>
    </row>
    <row r="5" spans="1:19" x14ac:dyDescent="0.45">
      <c r="C5" s="3" t="str">
        <f>co2_coicop!A4</f>
        <v>1.1.1.3 Other breads and cereals</v>
      </c>
      <c r="D5" s="6">
        <f>ghg_coicop!B4</f>
        <v>66.512208925022492</v>
      </c>
      <c r="E5" s="6">
        <f>ghg_coicop!C4</f>
        <v>69.208059423094312</v>
      </c>
      <c r="F5" s="6">
        <f>ghg_coicop!D4</f>
        <v>61.894961527022971</v>
      </c>
      <c r="G5" s="6">
        <f>ghg_coicop!E4</f>
        <v>57.449436028060461</v>
      </c>
      <c r="H5" s="6">
        <f>ghg_coicop!F4</f>
        <v>56.348950917540257</v>
      </c>
      <c r="I5" s="6">
        <f>ghg_coicop!G4</f>
        <v>62.768131241827362</v>
      </c>
      <c r="J5" s="6">
        <f>ghg_coicop!H4</f>
        <v>55.076384208904251</v>
      </c>
      <c r="K5" s="6">
        <f>ghg_coicop!I4</f>
        <v>54.892487040903347</v>
      </c>
      <c r="L5" s="6">
        <f>ghg_coicop!J4</f>
        <v>40.332733918691872</v>
      </c>
      <c r="M5" s="6">
        <f>ghg_coicop!K4</f>
        <v>38.892844290591093</v>
      </c>
      <c r="N5" s="6">
        <f>ghg_coicop!L4</f>
        <v>44.327616875993463</v>
      </c>
      <c r="O5" s="6">
        <f>ghg_coicop!M4</f>
        <v>40.062428018663908</v>
      </c>
      <c r="P5" s="6">
        <f>ghg_coicop!N4</f>
        <v>54.953065962464038</v>
      </c>
      <c r="Q5" s="6">
        <f>ghg_coicop!O4</f>
        <v>64.955758113975619</v>
      </c>
      <c r="R5" s="6">
        <f>ghg_coicop!P4</f>
        <v>57.974784646987288</v>
      </c>
      <c r="S5" s="6">
        <f>ghg_coicop!Q4</f>
        <v>53.592934084789398</v>
      </c>
    </row>
    <row r="6" spans="1:19" x14ac:dyDescent="0.45">
      <c r="B6" s="3" t="s">
        <v>166</v>
      </c>
      <c r="C6" s="3" t="str">
        <f>co2_coicop!A5</f>
        <v>1.1.2 Pasta products</v>
      </c>
      <c r="D6" s="6">
        <f>ghg_coicop!B5</f>
        <v>19.211922112119829</v>
      </c>
      <c r="E6" s="6">
        <f>ghg_coicop!C5</f>
        <v>17.604484804657321</v>
      </c>
      <c r="F6" s="6">
        <f>ghg_coicop!D5</f>
        <v>13.94267064636583</v>
      </c>
      <c r="G6" s="6">
        <f>ghg_coicop!E5</f>
        <v>14.735502507488381</v>
      </c>
      <c r="H6" s="6">
        <f>ghg_coicop!F5</f>
        <v>12.66469558512884</v>
      </c>
      <c r="I6" s="6">
        <f>ghg_coicop!G5</f>
        <v>13.070860633158521</v>
      </c>
      <c r="J6" s="6">
        <f>ghg_coicop!H5</f>
        <v>12.093201225298881</v>
      </c>
      <c r="K6" s="6">
        <f>ghg_coicop!I5</f>
        <v>12.150484977817349</v>
      </c>
      <c r="L6" s="6">
        <f>ghg_coicop!J5</f>
        <v>10.70396081725959</v>
      </c>
      <c r="M6" s="6">
        <f>ghg_coicop!K5</f>
        <v>9.548881899073157</v>
      </c>
      <c r="N6" s="6">
        <f>ghg_coicop!L5</f>
        <v>11.231511386316379</v>
      </c>
      <c r="O6" s="6">
        <f>ghg_coicop!M5</f>
        <v>11.785492908501009</v>
      </c>
      <c r="P6" s="6">
        <f>ghg_coicop!N5</f>
        <v>11.363652292843341</v>
      </c>
      <c r="Q6" s="6">
        <f>ghg_coicop!O5</f>
        <v>13.09666357802684</v>
      </c>
      <c r="R6" s="6">
        <f>ghg_coicop!P5</f>
        <v>10.78643725404433</v>
      </c>
      <c r="S6" s="6">
        <f>ghg_coicop!Q5</f>
        <v>11.276336456933951</v>
      </c>
    </row>
    <row r="7" spans="1:19" x14ac:dyDescent="0.45">
      <c r="B7" s="3" t="s">
        <v>492</v>
      </c>
      <c r="C7" s="3" t="str">
        <f>co2_coicop!A6</f>
        <v>1.1.3.1 Buns, crispbread and biscuits</v>
      </c>
      <c r="D7" s="6">
        <f>ghg_coicop!B6</f>
        <v>334.03763085806622</v>
      </c>
      <c r="E7" s="6">
        <f>ghg_coicop!C6</f>
        <v>329.20840864401271</v>
      </c>
      <c r="F7" s="6">
        <f>ghg_coicop!D6</f>
        <v>319.77814564511101</v>
      </c>
      <c r="G7" s="6">
        <f>ghg_coicop!E6</f>
        <v>340.91047773036468</v>
      </c>
      <c r="H7" s="6">
        <f>ghg_coicop!F6</f>
        <v>369.77141730990411</v>
      </c>
      <c r="I7" s="6">
        <f>ghg_coicop!G6</f>
        <v>393.0341635098946</v>
      </c>
      <c r="J7" s="6">
        <f>ghg_coicop!H6</f>
        <v>337.4121330054017</v>
      </c>
      <c r="K7" s="6">
        <f>ghg_coicop!I6</f>
        <v>325.91857089414663</v>
      </c>
      <c r="L7" s="6">
        <f>ghg_coicop!J6</f>
        <v>329.61385762178998</v>
      </c>
      <c r="M7" s="6">
        <f>ghg_coicop!K6</f>
        <v>344.02208287669578</v>
      </c>
      <c r="N7" s="6">
        <f>ghg_coicop!L6</f>
        <v>391.4769682157081</v>
      </c>
      <c r="O7" s="6">
        <f>ghg_coicop!M6</f>
        <v>373.75203058147042</v>
      </c>
      <c r="P7" s="6">
        <f>ghg_coicop!N6</f>
        <v>449.57033568594562</v>
      </c>
      <c r="Q7" s="6">
        <f>ghg_coicop!O6</f>
        <v>431.10499040117782</v>
      </c>
      <c r="R7" s="6">
        <f>ghg_coicop!P6</f>
        <v>409.60716040880118</v>
      </c>
      <c r="S7" s="6">
        <f>ghg_coicop!Q6</f>
        <v>371.37590269606312</v>
      </c>
    </row>
    <row r="8" spans="1:19" x14ac:dyDescent="0.45">
      <c r="C8" s="3" t="str">
        <f>co2_coicop!A7</f>
        <v>1.1.3.2 Cakes and puddings</v>
      </c>
      <c r="D8" s="6">
        <f>ghg_coicop!B7</f>
        <v>333.06900141504821</v>
      </c>
      <c r="E8" s="6">
        <f>ghg_coicop!C7</f>
        <v>311.66039928136342</v>
      </c>
      <c r="F8" s="6">
        <f>ghg_coicop!D7</f>
        <v>317.72204139910662</v>
      </c>
      <c r="G8" s="6">
        <f>ghg_coicop!E7</f>
        <v>289.44900320237599</v>
      </c>
      <c r="H8" s="6">
        <f>ghg_coicop!F7</f>
        <v>335.19279759887979</v>
      </c>
      <c r="I8" s="6">
        <f>ghg_coicop!G7</f>
        <v>334.7134645384379</v>
      </c>
      <c r="J8" s="6">
        <f>ghg_coicop!H7</f>
        <v>305.19774666373712</v>
      </c>
      <c r="K8" s="6">
        <f>ghg_coicop!I7</f>
        <v>305.28197737787241</v>
      </c>
      <c r="L8" s="6">
        <f>ghg_coicop!J7</f>
        <v>269.37542633042261</v>
      </c>
      <c r="M8" s="6">
        <f>ghg_coicop!K7</f>
        <v>277.28813669012311</v>
      </c>
      <c r="N8" s="6">
        <f>ghg_coicop!L7</f>
        <v>300.35696227913701</v>
      </c>
      <c r="O8" s="6">
        <f>ghg_coicop!M7</f>
        <v>312.48279680296281</v>
      </c>
      <c r="P8" s="6">
        <f>ghg_coicop!N7</f>
        <v>291.29871822408109</v>
      </c>
      <c r="Q8" s="6">
        <f>ghg_coicop!O7</f>
        <v>265.81009446928311</v>
      </c>
      <c r="R8" s="6">
        <f>ghg_coicop!P7</f>
        <v>237.79134092957889</v>
      </c>
      <c r="S8" s="6">
        <f>ghg_coicop!Q7</f>
        <v>299.30022941456878</v>
      </c>
    </row>
    <row r="9" spans="1:19" x14ac:dyDescent="0.45">
      <c r="B9" s="3" t="s">
        <v>169</v>
      </c>
      <c r="C9" s="3" t="str">
        <f>co2_coicop!A8</f>
        <v>1.1.4 Pastry (savoury)</v>
      </c>
      <c r="D9" s="6">
        <f>ghg_coicop!B8</f>
        <v>352.93294557447467</v>
      </c>
      <c r="E9" s="6">
        <f>ghg_coicop!C8</f>
        <v>295.09807330780728</v>
      </c>
      <c r="F9" s="6">
        <f>ghg_coicop!D8</f>
        <v>330.08385164079289</v>
      </c>
      <c r="G9" s="6">
        <f>ghg_coicop!E8</f>
        <v>335.33721882605602</v>
      </c>
      <c r="H9" s="6">
        <f>ghg_coicop!F8</f>
        <v>323.54998171545139</v>
      </c>
      <c r="I9" s="6">
        <f>ghg_coicop!G8</f>
        <v>299.03861316902038</v>
      </c>
      <c r="J9" s="6">
        <f>ghg_coicop!H8</f>
        <v>291.60994916752668</v>
      </c>
      <c r="K9" s="6">
        <f>ghg_coicop!I8</f>
        <v>221.35108787413239</v>
      </c>
      <c r="L9" s="6">
        <f>ghg_coicop!J8</f>
        <v>250.2050494342094</v>
      </c>
      <c r="M9" s="6">
        <f>ghg_coicop!K8</f>
        <v>245.52545106218031</v>
      </c>
      <c r="N9" s="6">
        <f>ghg_coicop!L8</f>
        <v>245.87922764642639</v>
      </c>
      <c r="O9" s="6">
        <f>ghg_coicop!M8</f>
        <v>205.0033518367724</v>
      </c>
      <c r="P9" s="6">
        <f>ghg_coicop!N8</f>
        <v>240.1991001501014</v>
      </c>
      <c r="Q9" s="6">
        <f>ghg_coicop!O8</f>
        <v>227.958049939478</v>
      </c>
      <c r="R9" s="6">
        <f>ghg_coicop!P8</f>
        <v>197.3456463659162</v>
      </c>
      <c r="S9" s="6">
        <f>ghg_coicop!Q8</f>
        <v>221.65340215464269</v>
      </c>
    </row>
    <row r="10" spans="1:19" x14ac:dyDescent="0.45">
      <c r="B10" s="3" t="s">
        <v>170</v>
      </c>
      <c r="C10" s="3" t="str">
        <f>co2_coicop!A9</f>
        <v>1.1.5 Beef (fresh, chilled or frozen)</v>
      </c>
      <c r="D10" s="6">
        <f>ghg_coicop!B9</f>
        <v>813.97417630173868</v>
      </c>
      <c r="E10" s="6">
        <f>ghg_coicop!C9</f>
        <v>901.19603693840793</v>
      </c>
      <c r="F10" s="6">
        <f>ghg_coicop!D9</f>
        <v>797.23132537156152</v>
      </c>
      <c r="G10" s="6">
        <f>ghg_coicop!E9</f>
        <v>984.09510399495446</v>
      </c>
      <c r="H10" s="6">
        <f>ghg_coicop!F9</f>
        <v>933.954377911655</v>
      </c>
      <c r="I10" s="6">
        <f>ghg_coicop!G9</f>
        <v>965.49536311650081</v>
      </c>
      <c r="J10" s="6">
        <f>ghg_coicop!H9</f>
        <v>695.7598002807888</v>
      </c>
      <c r="K10" s="6">
        <f>ghg_coicop!I9</f>
        <v>796.30390537386074</v>
      </c>
      <c r="L10" s="6">
        <f>ghg_coicop!J9</f>
        <v>770.51967166016243</v>
      </c>
      <c r="M10" s="6">
        <f>ghg_coicop!K9</f>
        <v>876.61876612009996</v>
      </c>
      <c r="N10" s="6">
        <f>ghg_coicop!L9</f>
        <v>822.0250870653806</v>
      </c>
      <c r="O10" s="6">
        <f>ghg_coicop!M9</f>
        <v>738.88589750419067</v>
      </c>
      <c r="P10" s="6">
        <f>ghg_coicop!N9</f>
        <v>1048.512238671201</v>
      </c>
      <c r="Q10" s="6">
        <f>ghg_coicop!O9</f>
        <v>990.75028396243601</v>
      </c>
      <c r="R10" s="6">
        <f>ghg_coicop!P9</f>
        <v>897.5727210545474</v>
      </c>
      <c r="S10" s="6">
        <f>ghg_coicop!Q9</f>
        <v>971.10199979309164</v>
      </c>
    </row>
    <row r="11" spans="1:19" x14ac:dyDescent="0.45">
      <c r="B11" s="3" t="s">
        <v>171</v>
      </c>
      <c r="C11" s="3" t="str">
        <f>co2_coicop!A10</f>
        <v>1.1.6 Pork (fresh, chilled or frozen)</v>
      </c>
      <c r="D11" s="6">
        <f>ghg_coicop!B10</f>
        <v>409.78591003631072</v>
      </c>
      <c r="E11" s="6">
        <f>ghg_coicop!C10</f>
        <v>393.22280623483181</v>
      </c>
      <c r="F11" s="6">
        <f>ghg_coicop!D10</f>
        <v>287.7388719010907</v>
      </c>
      <c r="G11" s="6">
        <f>ghg_coicop!E10</f>
        <v>392.06479759216973</v>
      </c>
      <c r="H11" s="6">
        <f>ghg_coicop!F10</f>
        <v>437.81254764652579</v>
      </c>
      <c r="I11" s="6">
        <f>ghg_coicop!G10</f>
        <v>376.41194835294573</v>
      </c>
      <c r="J11" s="6">
        <f>ghg_coicop!H10</f>
        <v>342.92504120442572</v>
      </c>
      <c r="K11" s="6">
        <f>ghg_coicop!I10</f>
        <v>344.41476678760699</v>
      </c>
      <c r="L11" s="6">
        <f>ghg_coicop!J10</f>
        <v>298.44780726413347</v>
      </c>
      <c r="M11" s="6">
        <f>ghg_coicop!K10</f>
        <v>320.8876749907659</v>
      </c>
      <c r="N11" s="6">
        <f>ghg_coicop!L10</f>
        <v>351.89071093594549</v>
      </c>
      <c r="O11" s="6">
        <f>ghg_coicop!M10</f>
        <v>339.66089097467722</v>
      </c>
      <c r="P11" s="6">
        <f>ghg_coicop!N10</f>
        <v>346.87876441069062</v>
      </c>
      <c r="Q11" s="6">
        <f>ghg_coicop!O10</f>
        <v>347.18100116000522</v>
      </c>
      <c r="R11" s="6">
        <f>ghg_coicop!P10</f>
        <v>298.1468512393788</v>
      </c>
      <c r="S11" s="6">
        <f>ghg_coicop!Q10</f>
        <v>292.55367262854759</v>
      </c>
    </row>
    <row r="12" spans="1:19" x14ac:dyDescent="0.45">
      <c r="B12" s="3" t="s">
        <v>172</v>
      </c>
      <c r="C12" s="3" t="str">
        <f>co2_coicop!A11</f>
        <v>1.1.7 Lamb (fresh, chilled or frozen)</v>
      </c>
      <c r="D12" s="6">
        <f>ghg_coicop!B11</f>
        <v>573.76018923574202</v>
      </c>
      <c r="E12" s="6">
        <f>ghg_coicop!C11</f>
        <v>657.04449667510994</v>
      </c>
      <c r="F12" s="6">
        <f>ghg_coicop!D11</f>
        <v>609.82791587951044</v>
      </c>
      <c r="G12" s="6">
        <f>ghg_coicop!E11</f>
        <v>700.32961293165249</v>
      </c>
      <c r="H12" s="6">
        <f>ghg_coicop!F11</f>
        <v>862.57235111463342</v>
      </c>
      <c r="I12" s="6">
        <f>ghg_coicop!G11</f>
        <v>642.36215474815799</v>
      </c>
      <c r="J12" s="6">
        <f>ghg_coicop!H11</f>
        <v>532.46795725053084</v>
      </c>
      <c r="K12" s="6">
        <f>ghg_coicop!I11</f>
        <v>468.62214918257558</v>
      </c>
      <c r="L12" s="6">
        <f>ghg_coicop!J11</f>
        <v>544.94223661189676</v>
      </c>
      <c r="M12" s="6">
        <f>ghg_coicop!K11</f>
        <v>741.47320567317138</v>
      </c>
      <c r="N12" s="6">
        <f>ghg_coicop!L11</f>
        <v>534.25707978394348</v>
      </c>
      <c r="O12" s="6">
        <f>ghg_coicop!M11</f>
        <v>749.269203740732</v>
      </c>
      <c r="P12" s="6">
        <f>ghg_coicop!N11</f>
        <v>576.90407024552633</v>
      </c>
      <c r="Q12" s="6">
        <f>ghg_coicop!O11</f>
        <v>605.06187981047958</v>
      </c>
      <c r="R12" s="6">
        <f>ghg_coicop!P11</f>
        <v>700.04447765300506</v>
      </c>
      <c r="S12" s="6">
        <f>ghg_coicop!Q11</f>
        <v>483.85533871566201</v>
      </c>
    </row>
    <row r="13" spans="1:19" x14ac:dyDescent="0.45">
      <c r="B13" s="3" t="s">
        <v>173</v>
      </c>
      <c r="C13" s="3" t="str">
        <f>co2_coicop!A12</f>
        <v>1.1.8 Poultry (fresh, chilled or frozen)</v>
      </c>
      <c r="D13" s="6">
        <f>ghg_coicop!B12</f>
        <v>1294.7310517252349</v>
      </c>
      <c r="E13" s="6">
        <f>ghg_coicop!C12</f>
        <v>1227.847765817336</v>
      </c>
      <c r="F13" s="6">
        <f>ghg_coicop!D12</f>
        <v>1188.486782908901</v>
      </c>
      <c r="G13" s="6">
        <f>ghg_coicop!E12</f>
        <v>1270.2426345969909</v>
      </c>
      <c r="H13" s="6">
        <f>ghg_coicop!F12</f>
        <v>1431.2387577409031</v>
      </c>
      <c r="I13" s="6">
        <f>ghg_coicop!G12</f>
        <v>1229.031276994426</v>
      </c>
      <c r="J13" s="6">
        <f>ghg_coicop!H12</f>
        <v>1152.470307346113</v>
      </c>
      <c r="K13" s="6">
        <f>ghg_coicop!I12</f>
        <v>1068.735037294502</v>
      </c>
      <c r="L13" s="6">
        <f>ghg_coicop!J12</f>
        <v>1477.25031128295</v>
      </c>
      <c r="M13" s="6">
        <f>ghg_coicop!K12</f>
        <v>1347.2766872717809</v>
      </c>
      <c r="N13" s="6">
        <f>ghg_coicop!L12</f>
        <v>1352.3497436179171</v>
      </c>
      <c r="O13" s="6">
        <f>ghg_coicop!M12</f>
        <v>1349.412263625454</v>
      </c>
      <c r="P13" s="6">
        <f>ghg_coicop!N12</f>
        <v>1526.105184606457</v>
      </c>
      <c r="Q13" s="6">
        <f>ghg_coicop!O12</f>
        <v>1612.141640447627</v>
      </c>
      <c r="R13" s="6">
        <f>ghg_coicop!P12</f>
        <v>1219.6194240372199</v>
      </c>
      <c r="S13" s="6">
        <f>ghg_coicop!Q12</f>
        <v>1547.519560154851</v>
      </c>
    </row>
    <row r="14" spans="1:19" x14ac:dyDescent="0.45">
      <c r="B14" s="3" t="s">
        <v>174</v>
      </c>
      <c r="C14" s="3" t="str">
        <f>co2_coicop!A13</f>
        <v>1.1.9 Bacon and ham</v>
      </c>
      <c r="D14" s="6">
        <f>ghg_coicop!B13</f>
        <v>480.76843581312568</v>
      </c>
      <c r="E14" s="6">
        <f>ghg_coicop!C13</f>
        <v>510.13149208860381</v>
      </c>
      <c r="F14" s="6">
        <f>ghg_coicop!D13</f>
        <v>469.15374007814069</v>
      </c>
      <c r="G14" s="6">
        <f>ghg_coicop!E13</f>
        <v>438.64524684579089</v>
      </c>
      <c r="H14" s="6">
        <f>ghg_coicop!F13</f>
        <v>408.9818030197772</v>
      </c>
      <c r="I14" s="6">
        <f>ghg_coicop!G13</f>
        <v>427.01340397389077</v>
      </c>
      <c r="J14" s="6">
        <f>ghg_coicop!H13</f>
        <v>290.76778957695939</v>
      </c>
      <c r="K14" s="6">
        <f>ghg_coicop!I13</f>
        <v>370.5857717432778</v>
      </c>
      <c r="L14" s="6">
        <f>ghg_coicop!J13</f>
        <v>368.54055163198967</v>
      </c>
      <c r="M14" s="6">
        <f>ghg_coicop!K13</f>
        <v>405.61188683107309</v>
      </c>
      <c r="N14" s="6">
        <f>ghg_coicop!L13</f>
        <v>393.20058957850699</v>
      </c>
      <c r="O14" s="6">
        <f>ghg_coicop!M13</f>
        <v>327.14843547763758</v>
      </c>
      <c r="P14" s="6">
        <f>ghg_coicop!N13</f>
        <v>381.97483235901751</v>
      </c>
      <c r="Q14" s="6">
        <f>ghg_coicop!O13</f>
        <v>462.76041621806547</v>
      </c>
      <c r="R14" s="6">
        <f>ghg_coicop!P13</f>
        <v>314.34170760605252</v>
      </c>
      <c r="S14" s="6">
        <f>ghg_coicop!Q13</f>
        <v>307.44197611298961</v>
      </c>
    </row>
    <row r="15" spans="1:19" x14ac:dyDescent="0.45">
      <c r="B15" s="3" t="s">
        <v>493</v>
      </c>
      <c r="C15" s="3" t="str">
        <f>co2_coicop!A14</f>
        <v>1.1.10.1 Sausages</v>
      </c>
      <c r="D15" s="6">
        <f>ghg_coicop!B14</f>
        <v>444.93147893252791</v>
      </c>
      <c r="E15" s="6">
        <f>ghg_coicop!C14</f>
        <v>427.12265928589932</v>
      </c>
      <c r="F15" s="6">
        <f>ghg_coicop!D14</f>
        <v>399.94617019196983</v>
      </c>
      <c r="G15" s="6">
        <f>ghg_coicop!E14</f>
        <v>458.67067877792749</v>
      </c>
      <c r="H15" s="6">
        <f>ghg_coicop!F14</f>
        <v>412.47697969912389</v>
      </c>
      <c r="I15" s="6">
        <f>ghg_coicop!G14</f>
        <v>442.87962387060833</v>
      </c>
      <c r="J15" s="6">
        <f>ghg_coicop!H14</f>
        <v>380.22835159988807</v>
      </c>
      <c r="K15" s="6">
        <f>ghg_coicop!I14</f>
        <v>419.87866547234711</v>
      </c>
      <c r="L15" s="6">
        <f>ghg_coicop!J14</f>
        <v>348.84214746864899</v>
      </c>
      <c r="M15" s="6">
        <f>ghg_coicop!K14</f>
        <v>509.92871112966429</v>
      </c>
      <c r="N15" s="6">
        <f>ghg_coicop!L14</f>
        <v>485.6257881573265</v>
      </c>
      <c r="O15" s="6">
        <f>ghg_coicop!M14</f>
        <v>368.6804937526914</v>
      </c>
      <c r="P15" s="6">
        <f>ghg_coicop!N14</f>
        <v>441.58227838532338</v>
      </c>
      <c r="Q15" s="6">
        <f>ghg_coicop!O14</f>
        <v>464.78158660168918</v>
      </c>
      <c r="R15" s="6">
        <f>ghg_coicop!P14</f>
        <v>435.30446256769841</v>
      </c>
      <c r="S15" s="6">
        <f>ghg_coicop!Q14</f>
        <v>414.9200499834206</v>
      </c>
    </row>
    <row r="16" spans="1:19" x14ac:dyDescent="0.45">
      <c r="C16" s="3" t="str">
        <f>co2_coicop!A15</f>
        <v>1.1.10.2 Offal, pate etc</v>
      </c>
      <c r="D16" s="6">
        <f>ghg_coicop!B15</f>
        <v>85.072247300359805</v>
      </c>
      <c r="E16" s="6">
        <f>ghg_coicop!C15</f>
        <v>90.206776814104188</v>
      </c>
      <c r="F16" s="6">
        <f>ghg_coicop!D15</f>
        <v>63.228019413350701</v>
      </c>
      <c r="G16" s="6">
        <f>ghg_coicop!E15</f>
        <v>80.180486536392891</v>
      </c>
      <c r="H16" s="6">
        <f>ghg_coicop!F15</f>
        <v>75.280205160739612</v>
      </c>
      <c r="I16" s="6">
        <f>ghg_coicop!G15</f>
        <v>67.021284149610196</v>
      </c>
      <c r="J16" s="6">
        <f>ghg_coicop!H15</f>
        <v>54.608713345166848</v>
      </c>
      <c r="K16" s="6">
        <f>ghg_coicop!I15</f>
        <v>50.076703227643193</v>
      </c>
      <c r="L16" s="6">
        <f>ghg_coicop!J15</f>
        <v>76.099951560453889</v>
      </c>
      <c r="M16" s="6">
        <f>ghg_coicop!K15</f>
        <v>52.342672906563202</v>
      </c>
      <c r="N16" s="6">
        <f>ghg_coicop!L15</f>
        <v>72.588174666860255</v>
      </c>
      <c r="O16" s="6">
        <f>ghg_coicop!M15</f>
        <v>78.292807597635573</v>
      </c>
      <c r="P16" s="6">
        <f>ghg_coicop!N15</f>
        <v>122.222656160254</v>
      </c>
      <c r="Q16" s="6">
        <f>ghg_coicop!O15</f>
        <v>73.030085246190993</v>
      </c>
      <c r="R16" s="6">
        <f>ghg_coicop!P15</f>
        <v>54.416315959411492</v>
      </c>
      <c r="S16" s="6">
        <f>ghg_coicop!Q15</f>
        <v>75.624262542099871</v>
      </c>
    </row>
    <row r="17" spans="2:19" x14ac:dyDescent="0.45">
      <c r="C17" s="3" t="str">
        <f>co2_coicop!A16</f>
        <v>1.1.10.3 Other preserved or processed meat and meat preparations</v>
      </c>
      <c r="D17" s="6">
        <f>ghg_coicop!B16</f>
        <v>1413.833152531505</v>
      </c>
      <c r="E17" s="6">
        <f>ghg_coicop!C16</f>
        <v>1425.413635453529</v>
      </c>
      <c r="F17" s="6">
        <f>ghg_coicop!D16</f>
        <v>2318.5323032107258</v>
      </c>
      <c r="G17" s="6">
        <f>ghg_coicop!E16</f>
        <v>2229.7080371921802</v>
      </c>
      <c r="H17" s="6">
        <f>ghg_coicop!F16</f>
        <v>2355.0108444094112</v>
      </c>
      <c r="I17" s="6">
        <f>ghg_coicop!G16</f>
        <v>2377.919785941684</v>
      </c>
      <c r="J17" s="6">
        <f>ghg_coicop!H16</f>
        <v>1809.8459755115739</v>
      </c>
      <c r="K17" s="6">
        <f>ghg_coicop!I16</f>
        <v>1846.75062377786</v>
      </c>
      <c r="L17" s="6">
        <f>ghg_coicop!J16</f>
        <v>1994.991800291278</v>
      </c>
      <c r="M17" s="6">
        <f>ghg_coicop!K16</f>
        <v>2164.590730091847</v>
      </c>
      <c r="N17" s="6">
        <f>ghg_coicop!L16</f>
        <v>2209.4071429803398</v>
      </c>
      <c r="O17" s="6">
        <f>ghg_coicop!M16</f>
        <v>2039.5853775342571</v>
      </c>
      <c r="P17" s="6">
        <f>ghg_coicop!N16</f>
        <v>2768.1847688999401</v>
      </c>
      <c r="Q17" s="6">
        <f>ghg_coicop!O16</f>
        <v>2219.528631726901</v>
      </c>
      <c r="R17" s="6">
        <f>ghg_coicop!P16</f>
        <v>2265.4124295897332</v>
      </c>
      <c r="S17" s="6">
        <f>ghg_coicop!Q16</f>
        <v>2133.955708097958</v>
      </c>
    </row>
    <row r="18" spans="2:19" x14ac:dyDescent="0.45">
      <c r="C18" s="3" t="str">
        <f>co2_coicop!A17</f>
        <v>1.1.10.4 Other fresh, chilled or frozen edible meat</v>
      </c>
      <c r="D18" s="6">
        <f>ghg_coicop!B17</f>
        <v>1205.0571058266389</v>
      </c>
      <c r="E18" s="6">
        <f>ghg_coicop!C17</f>
        <v>1218.366483589266</v>
      </c>
      <c r="F18" s="6">
        <f>ghg_coicop!D17</f>
        <v>9.0846546931505436</v>
      </c>
      <c r="G18" s="6">
        <f>ghg_coicop!E17</f>
        <v>10.80955763094776</v>
      </c>
      <c r="H18" s="6">
        <f>ghg_coicop!F17</f>
        <v>35.717884465338443</v>
      </c>
      <c r="I18" s="6">
        <f>ghg_coicop!G17</f>
        <v>6.4657658108483584</v>
      </c>
      <c r="J18" s="6">
        <f>ghg_coicop!H17</f>
        <v>44.925730724368123</v>
      </c>
      <c r="K18" s="6">
        <f>ghg_coicop!I17</f>
        <v>72.851613110016274</v>
      </c>
      <c r="L18" s="6">
        <f>ghg_coicop!J17</f>
        <v>15.051883955905771</v>
      </c>
      <c r="M18" s="6">
        <f>ghg_coicop!K17</f>
        <v>48.046881304178712</v>
      </c>
      <c r="N18" s="6">
        <f>ghg_coicop!L17</f>
        <v>73.537865908297263</v>
      </c>
      <c r="O18" s="6">
        <f>ghg_coicop!M17</f>
        <v>6.9161431386373504</v>
      </c>
      <c r="P18" s="6">
        <f>ghg_coicop!N17</f>
        <v>63.48784289571099</v>
      </c>
      <c r="Q18" s="6">
        <f>ghg_coicop!O17</f>
        <v>25.203780766489189</v>
      </c>
      <c r="R18" s="6">
        <f>ghg_coicop!P17</f>
        <v>5.4961086114726267</v>
      </c>
      <c r="S18" s="6">
        <f>ghg_coicop!Q17</f>
        <v>26.47577294881615</v>
      </c>
    </row>
    <row r="19" spans="2:19" x14ac:dyDescent="0.45">
      <c r="B19" s="3" t="s">
        <v>494</v>
      </c>
      <c r="C19" s="3" t="str">
        <f>co2_coicop!A18</f>
        <v>1.1.11.1 Fish (fresh, chilled or frozen)</v>
      </c>
      <c r="D19" s="6">
        <f>ghg_coicop!B18</f>
        <v>58.89593103111892</v>
      </c>
      <c r="E19" s="6">
        <f>ghg_coicop!C18</f>
        <v>48.77244286213368</v>
      </c>
      <c r="F19" s="6">
        <f>ghg_coicop!D18</f>
        <v>36.263045497600267</v>
      </c>
      <c r="G19" s="6">
        <f>ghg_coicop!E18</f>
        <v>46.209750656959848</v>
      </c>
      <c r="H19" s="6">
        <f>ghg_coicop!F18</f>
        <v>43.341952401873648</v>
      </c>
      <c r="I19" s="6">
        <f>ghg_coicop!G18</f>
        <v>51.611607542589027</v>
      </c>
      <c r="J19" s="6">
        <f>ghg_coicop!H18</f>
        <v>45.495569089677602</v>
      </c>
      <c r="K19" s="6">
        <f>ghg_coicop!I18</f>
        <v>47.446532590110451</v>
      </c>
      <c r="L19" s="6">
        <f>ghg_coicop!J18</f>
        <v>45.386716091049713</v>
      </c>
      <c r="M19" s="6">
        <f>ghg_coicop!K18</f>
        <v>45.749154938053017</v>
      </c>
      <c r="N19" s="6">
        <f>ghg_coicop!L18</f>
        <v>58.372508370308907</v>
      </c>
      <c r="O19" s="6">
        <f>ghg_coicop!M18</f>
        <v>78.985731867139691</v>
      </c>
      <c r="P19" s="6">
        <f>ghg_coicop!N18</f>
        <v>74.155827257129431</v>
      </c>
      <c r="Q19" s="6">
        <f>ghg_coicop!O18</f>
        <v>87.102643339160124</v>
      </c>
      <c r="R19" s="6">
        <f>ghg_coicop!P18</f>
        <v>65.406227908084674</v>
      </c>
      <c r="S19" s="6">
        <f>ghg_coicop!Q18</f>
        <v>86.519105366342046</v>
      </c>
    </row>
    <row r="20" spans="2:19" x14ac:dyDescent="0.45">
      <c r="C20" s="3" t="str">
        <f>co2_coicop!A19</f>
        <v>1.1.11.2 Seafood, dried, smoked or salted fish</v>
      </c>
      <c r="D20" s="6">
        <f>ghg_coicop!B19</f>
        <v>28.614459261130349</v>
      </c>
      <c r="E20" s="6">
        <f>ghg_coicop!C19</f>
        <v>35.901220490663903</v>
      </c>
      <c r="F20" s="6">
        <f>ghg_coicop!D19</f>
        <v>23.56753776102212</v>
      </c>
      <c r="G20" s="6">
        <f>ghg_coicop!E19</f>
        <v>24.31174903737427</v>
      </c>
      <c r="H20" s="6">
        <f>ghg_coicop!F19</f>
        <v>30.415183645904591</v>
      </c>
      <c r="I20" s="6">
        <f>ghg_coicop!G19</f>
        <v>26.465392038004779</v>
      </c>
      <c r="J20" s="6">
        <f>ghg_coicop!H19</f>
        <v>35.689405992495672</v>
      </c>
      <c r="K20" s="6">
        <f>ghg_coicop!I19</f>
        <v>37.263683329948194</v>
      </c>
      <c r="L20" s="6">
        <f>ghg_coicop!J19</f>
        <v>38.442833039981068</v>
      </c>
      <c r="M20" s="6">
        <f>ghg_coicop!K19</f>
        <v>39.030759817692122</v>
      </c>
      <c r="N20" s="6">
        <f>ghg_coicop!L19</f>
        <v>33.914208187595563</v>
      </c>
      <c r="O20" s="6">
        <f>ghg_coicop!M19</f>
        <v>31.105581917791941</v>
      </c>
      <c r="P20" s="6">
        <f>ghg_coicop!N19</f>
        <v>36.590525847296647</v>
      </c>
      <c r="Q20" s="6">
        <f>ghg_coicop!O19</f>
        <v>58.149304654025613</v>
      </c>
      <c r="R20" s="6">
        <f>ghg_coicop!P19</f>
        <v>47.711166059043748</v>
      </c>
      <c r="S20" s="6">
        <f>ghg_coicop!Q19</f>
        <v>55.226887498756902</v>
      </c>
    </row>
    <row r="21" spans="2:19" x14ac:dyDescent="0.45">
      <c r="C21" s="3" t="str">
        <f>co2_coicop!A20</f>
        <v>1.1.11.3 Other preserved or processed fish and seafood</v>
      </c>
      <c r="D21" s="6">
        <f>ghg_coicop!B20</f>
        <v>43.818821404097143</v>
      </c>
      <c r="E21" s="6">
        <f>ghg_coicop!C20</f>
        <v>42.259775599500102</v>
      </c>
      <c r="F21" s="6">
        <f>ghg_coicop!D20</f>
        <v>38.709220035785989</v>
      </c>
      <c r="G21" s="6">
        <f>ghg_coicop!E20</f>
        <v>39.899106700820482</v>
      </c>
      <c r="H21" s="6">
        <f>ghg_coicop!F20</f>
        <v>40.707898241467497</v>
      </c>
      <c r="I21" s="6">
        <f>ghg_coicop!G20</f>
        <v>41.583355242594877</v>
      </c>
      <c r="J21" s="6">
        <f>ghg_coicop!H20</f>
        <v>41.916000096048023</v>
      </c>
      <c r="K21" s="6">
        <f>ghg_coicop!I20</f>
        <v>42.935560996391096</v>
      </c>
      <c r="L21" s="6">
        <f>ghg_coicop!J20</f>
        <v>49.079339961502107</v>
      </c>
      <c r="M21" s="6">
        <f>ghg_coicop!K20</f>
        <v>65.232369837635872</v>
      </c>
      <c r="N21" s="6">
        <f>ghg_coicop!L20</f>
        <v>65.550611727405894</v>
      </c>
      <c r="O21" s="6">
        <f>ghg_coicop!M20</f>
        <v>60.493087900081512</v>
      </c>
      <c r="P21" s="6">
        <f>ghg_coicop!N20</f>
        <v>75.686573807084542</v>
      </c>
      <c r="Q21" s="6">
        <f>ghg_coicop!O20</f>
        <v>75.111236693775055</v>
      </c>
      <c r="R21" s="6">
        <f>ghg_coicop!P20</f>
        <v>77.823219759128193</v>
      </c>
      <c r="S21" s="6">
        <f>ghg_coicop!Q20</f>
        <v>65.065455202924042</v>
      </c>
    </row>
    <row r="22" spans="2:19" x14ac:dyDescent="0.45">
      <c r="B22" s="3" t="s">
        <v>495</v>
      </c>
      <c r="C22" s="3" t="str">
        <f>co2_coicop!A21</f>
        <v>1.1.12.1 Whole milk</v>
      </c>
      <c r="D22" s="6">
        <f>ghg_coicop!B21</f>
        <v>113.95981338567</v>
      </c>
      <c r="E22" s="6">
        <f>ghg_coicop!C21</f>
        <v>93.287046890795907</v>
      </c>
      <c r="F22" s="6">
        <f>ghg_coicop!D21</f>
        <v>93.826721223144006</v>
      </c>
      <c r="G22" s="6">
        <f>ghg_coicop!E21</f>
        <v>74.537609412954026</v>
      </c>
      <c r="H22" s="6">
        <f>ghg_coicop!F21</f>
        <v>83.174824215600225</v>
      </c>
      <c r="I22" s="6">
        <f>ghg_coicop!G21</f>
        <v>93.844153844027261</v>
      </c>
      <c r="J22" s="6">
        <f>ghg_coicop!H21</f>
        <v>81.139394911117179</v>
      </c>
      <c r="K22" s="6">
        <f>ghg_coicop!I21</f>
        <v>100.5116365044684</v>
      </c>
      <c r="L22" s="6">
        <f>ghg_coicop!J21</f>
        <v>67.396622439146427</v>
      </c>
      <c r="M22" s="6">
        <f>ghg_coicop!K21</f>
        <v>73.78224159769853</v>
      </c>
      <c r="N22" s="6">
        <f>ghg_coicop!L21</f>
        <v>60.583380608686689</v>
      </c>
      <c r="O22" s="6">
        <f>ghg_coicop!M21</f>
        <v>62.950411673612308</v>
      </c>
      <c r="P22" s="6">
        <f>ghg_coicop!N21</f>
        <v>54.626977756344672</v>
      </c>
      <c r="Q22" s="6">
        <f>ghg_coicop!O21</f>
        <v>47.387894663013377</v>
      </c>
      <c r="R22" s="6">
        <f>ghg_coicop!P21</f>
        <v>54.493750484946403</v>
      </c>
      <c r="S22" s="6">
        <f>ghg_coicop!Q21</f>
        <v>48.817639075691211</v>
      </c>
    </row>
    <row r="23" spans="2:19" x14ac:dyDescent="0.45">
      <c r="C23" s="3" t="str">
        <f>co2_coicop!A22</f>
        <v>1.1.12.2 Low fat milk</v>
      </c>
      <c r="D23" s="6">
        <f>ghg_coicop!B22</f>
        <v>176.08672253027549</v>
      </c>
      <c r="E23" s="6">
        <f>ghg_coicop!C22</f>
        <v>154.62586994897839</v>
      </c>
      <c r="F23" s="6">
        <f>ghg_coicop!D22</f>
        <v>143.68292928839719</v>
      </c>
      <c r="G23" s="6">
        <f>ghg_coicop!E22</f>
        <v>166.5342573346561</v>
      </c>
      <c r="H23" s="6">
        <f>ghg_coicop!F22</f>
        <v>164.8200443356921</v>
      </c>
      <c r="I23" s="6">
        <f>ghg_coicop!G22</f>
        <v>175.0587087098919</v>
      </c>
      <c r="J23" s="6">
        <f>ghg_coicop!H22</f>
        <v>170.6627123761285</v>
      </c>
      <c r="K23" s="6">
        <f>ghg_coicop!I22</f>
        <v>181.48694297213561</v>
      </c>
      <c r="L23" s="6">
        <f>ghg_coicop!J22</f>
        <v>157.34342039449771</v>
      </c>
      <c r="M23" s="6">
        <f>ghg_coicop!K22</f>
        <v>146.3263595738803</v>
      </c>
      <c r="N23" s="6">
        <f>ghg_coicop!L22</f>
        <v>154.71669723431091</v>
      </c>
      <c r="O23" s="6">
        <f>ghg_coicop!M22</f>
        <v>144.51418192319031</v>
      </c>
      <c r="P23" s="6">
        <f>ghg_coicop!N22</f>
        <v>157.25852403619029</v>
      </c>
      <c r="Q23" s="6">
        <f>ghg_coicop!O22</f>
        <v>153.80102477409099</v>
      </c>
      <c r="R23" s="6">
        <f>ghg_coicop!P22</f>
        <v>127.7073159693031</v>
      </c>
      <c r="S23" s="6">
        <f>ghg_coicop!Q22</f>
        <v>128.99818739971039</v>
      </c>
    </row>
    <row r="24" spans="2:19" x14ac:dyDescent="0.45">
      <c r="C24" s="3" t="str">
        <f>co2_coicop!A23</f>
        <v>1.1.12.3 Preserved milk</v>
      </c>
      <c r="D24" s="6">
        <f>ghg_coicop!B23</f>
        <v>38.912086947103738</v>
      </c>
      <c r="E24" s="6">
        <f>ghg_coicop!C23</f>
        <v>24.899832346766772</v>
      </c>
      <c r="F24" s="6">
        <f>ghg_coicop!D23</f>
        <v>19.655762232320232</v>
      </c>
      <c r="G24" s="6">
        <f>ghg_coicop!E23</f>
        <v>28.540957685242329</v>
      </c>
      <c r="H24" s="6">
        <f>ghg_coicop!F23</f>
        <v>17.88035863320556</v>
      </c>
      <c r="I24" s="6">
        <f>ghg_coicop!G23</f>
        <v>26.043330890938311</v>
      </c>
      <c r="J24" s="6">
        <f>ghg_coicop!H23</f>
        <v>35.107781101322047</v>
      </c>
      <c r="K24" s="6">
        <f>ghg_coicop!I23</f>
        <v>22.967996627640591</v>
      </c>
      <c r="L24" s="6">
        <f>ghg_coicop!J23</f>
        <v>19.694727101858089</v>
      </c>
      <c r="M24" s="6">
        <f>ghg_coicop!K23</f>
        <v>20.257427365418209</v>
      </c>
      <c r="N24" s="6">
        <f>ghg_coicop!L23</f>
        <v>28.742147408590721</v>
      </c>
      <c r="O24" s="6">
        <f>ghg_coicop!M23</f>
        <v>21.81894972574705</v>
      </c>
      <c r="P24" s="6">
        <f>ghg_coicop!N23</f>
        <v>61.809888569706203</v>
      </c>
      <c r="Q24" s="6">
        <f>ghg_coicop!O23</f>
        <v>30.76798813541869</v>
      </c>
      <c r="R24" s="6">
        <f>ghg_coicop!P23</f>
        <v>33.723813698635361</v>
      </c>
      <c r="S24" s="6">
        <f>ghg_coicop!Q23</f>
        <v>45.061428036567342</v>
      </c>
    </row>
    <row r="25" spans="2:19" x14ac:dyDescent="0.45">
      <c r="B25" s="3" t="s">
        <v>185</v>
      </c>
      <c r="C25" s="3" t="str">
        <f>co2_coicop!A24</f>
        <v>1.1.13 Cheese and curd</v>
      </c>
      <c r="D25" s="6">
        <f>ghg_coicop!B24</f>
        <v>229.51963866827029</v>
      </c>
      <c r="E25" s="6">
        <f>ghg_coicop!C24</f>
        <v>218.85150845910479</v>
      </c>
      <c r="F25" s="6">
        <f>ghg_coicop!D24</f>
        <v>178.8163482152132</v>
      </c>
      <c r="G25" s="6">
        <f>ghg_coicop!E24</f>
        <v>194.39488402045461</v>
      </c>
      <c r="H25" s="6">
        <f>ghg_coicop!F24</f>
        <v>197.68167567628359</v>
      </c>
      <c r="I25" s="6">
        <f>ghg_coicop!G24</f>
        <v>215.1436532737591</v>
      </c>
      <c r="J25" s="6">
        <f>ghg_coicop!H24</f>
        <v>221.4153983796873</v>
      </c>
      <c r="K25" s="6">
        <f>ghg_coicop!I24</f>
        <v>192.36168705399339</v>
      </c>
      <c r="L25" s="6">
        <f>ghg_coicop!J24</f>
        <v>163.97835878799751</v>
      </c>
      <c r="M25" s="6">
        <f>ghg_coicop!K24</f>
        <v>195.81627758913339</v>
      </c>
      <c r="N25" s="6">
        <f>ghg_coicop!L24</f>
        <v>194.14619995998939</v>
      </c>
      <c r="O25" s="6">
        <f>ghg_coicop!M24</f>
        <v>209.83450427737179</v>
      </c>
      <c r="P25" s="6">
        <f>ghg_coicop!N24</f>
        <v>220.61655582968851</v>
      </c>
      <c r="Q25" s="6">
        <f>ghg_coicop!O24</f>
        <v>222.5203916601738</v>
      </c>
      <c r="R25" s="6">
        <f>ghg_coicop!P24</f>
        <v>201.08418094248509</v>
      </c>
      <c r="S25" s="6">
        <f>ghg_coicop!Q24</f>
        <v>211.4989487749705</v>
      </c>
    </row>
    <row r="26" spans="2:19" x14ac:dyDescent="0.45">
      <c r="B26" s="3" t="s">
        <v>186</v>
      </c>
      <c r="C26" s="3" t="str">
        <f>co2_coicop!A25</f>
        <v>1.1.14 Eggs</v>
      </c>
      <c r="D26" s="6">
        <f>ghg_coicop!B25</f>
        <v>77.203973989750466</v>
      </c>
      <c r="E26" s="6">
        <f>ghg_coicop!C25</f>
        <v>73.329621748149009</v>
      </c>
      <c r="F26" s="6">
        <f>ghg_coicop!D25</f>
        <v>67.978094486846516</v>
      </c>
      <c r="G26" s="6">
        <f>ghg_coicop!E25</f>
        <v>71.357748116473573</v>
      </c>
      <c r="H26" s="6">
        <f>ghg_coicop!F25</f>
        <v>75.116672374553985</v>
      </c>
      <c r="I26" s="6">
        <f>ghg_coicop!G25</f>
        <v>70.407933109556154</v>
      </c>
      <c r="J26" s="6">
        <f>ghg_coicop!H25</f>
        <v>84.157152467124462</v>
      </c>
      <c r="K26" s="6">
        <f>ghg_coicop!I25</f>
        <v>91.390132260337509</v>
      </c>
      <c r="L26" s="6">
        <f>ghg_coicop!J25</f>
        <v>74.234345446910467</v>
      </c>
      <c r="M26" s="6">
        <f>ghg_coicop!K25</f>
        <v>77.561808594637768</v>
      </c>
      <c r="N26" s="6">
        <f>ghg_coicop!L25</f>
        <v>74.439389534689013</v>
      </c>
      <c r="O26" s="6">
        <f>ghg_coicop!M25</f>
        <v>96.128223191251564</v>
      </c>
      <c r="P26" s="6">
        <f>ghg_coicop!N25</f>
        <v>92.015960411215971</v>
      </c>
      <c r="Q26" s="6">
        <f>ghg_coicop!O25</f>
        <v>96.743149262840745</v>
      </c>
      <c r="R26" s="6">
        <f>ghg_coicop!P25</f>
        <v>87.876822254835432</v>
      </c>
      <c r="S26" s="6">
        <f>ghg_coicop!Q25</f>
        <v>91.373293425422588</v>
      </c>
    </row>
    <row r="27" spans="2:19" x14ac:dyDescent="0.45">
      <c r="B27" s="3" t="s">
        <v>496</v>
      </c>
      <c r="C27" s="3" t="str">
        <f>co2_coicop!A26</f>
        <v>1.1.15.1 Other milk products</v>
      </c>
      <c r="D27" s="6">
        <f>ghg_coicop!B26</f>
        <v>123.9958591410572</v>
      </c>
      <c r="E27" s="6">
        <f>ghg_coicop!C26</f>
        <v>118.4573329637185</v>
      </c>
      <c r="F27" s="6">
        <f>ghg_coicop!D26</f>
        <v>103.623031798216</v>
      </c>
      <c r="G27" s="6">
        <f>ghg_coicop!E26</f>
        <v>92.519476559401809</v>
      </c>
      <c r="H27" s="6">
        <f>ghg_coicop!F26</f>
        <v>103.1062857490934</v>
      </c>
      <c r="I27" s="6">
        <f>ghg_coicop!G26</f>
        <v>112.3541477747907</v>
      </c>
      <c r="J27" s="6">
        <f>ghg_coicop!H26</f>
        <v>95.838378178250821</v>
      </c>
      <c r="K27" s="6">
        <f>ghg_coicop!I26</f>
        <v>98.765441704196434</v>
      </c>
      <c r="L27" s="6">
        <f>ghg_coicop!J26</f>
        <v>93.110732957459987</v>
      </c>
      <c r="M27" s="6">
        <f>ghg_coicop!K26</f>
        <v>98.935208040239672</v>
      </c>
      <c r="N27" s="6">
        <f>ghg_coicop!L26</f>
        <v>96.061562887611657</v>
      </c>
      <c r="O27" s="6">
        <f>ghg_coicop!M26</f>
        <v>96.125572963500986</v>
      </c>
      <c r="P27" s="6">
        <f>ghg_coicop!N26</f>
        <v>105.4773611147383</v>
      </c>
      <c r="Q27" s="6">
        <f>ghg_coicop!O26</f>
        <v>126.770843887849</v>
      </c>
      <c r="R27" s="6">
        <f>ghg_coicop!P26</f>
        <v>92.948696462794217</v>
      </c>
      <c r="S27" s="6">
        <f>ghg_coicop!Q26</f>
        <v>116.19519311787531</v>
      </c>
    </row>
    <row r="28" spans="2:19" x14ac:dyDescent="0.45">
      <c r="C28" s="3" t="str">
        <f>co2_coicop!A27</f>
        <v>1.1.15.2 Yoghurt</v>
      </c>
      <c r="D28" s="6">
        <f>ghg_coicop!B27</f>
        <v>103.3885804549269</v>
      </c>
      <c r="E28" s="6">
        <f>ghg_coicop!C27</f>
        <v>92.945011985860233</v>
      </c>
      <c r="F28" s="6">
        <f>ghg_coicop!D27</f>
        <v>112.4609619529262</v>
      </c>
      <c r="G28" s="6">
        <f>ghg_coicop!E27</f>
        <v>100.9105390255079</v>
      </c>
      <c r="H28" s="6">
        <f>ghg_coicop!F27</f>
        <v>130.4490351057805</v>
      </c>
      <c r="I28" s="6">
        <f>ghg_coicop!G27</f>
        <v>134.1383110430136</v>
      </c>
      <c r="J28" s="6">
        <f>ghg_coicop!H27</f>
        <v>130.54695021991239</v>
      </c>
      <c r="K28" s="6">
        <f>ghg_coicop!I27</f>
        <v>132.8339348542481</v>
      </c>
      <c r="L28" s="6">
        <f>ghg_coicop!J27</f>
        <v>113.8386945124949</v>
      </c>
      <c r="M28" s="6">
        <f>ghg_coicop!K27</f>
        <v>115.71622951660061</v>
      </c>
      <c r="N28" s="6">
        <f>ghg_coicop!L27</f>
        <v>103.8682517746505</v>
      </c>
      <c r="O28" s="6">
        <f>ghg_coicop!M27</f>
        <v>115.00124016912309</v>
      </c>
      <c r="P28" s="6">
        <f>ghg_coicop!N27</f>
        <v>135.4252497297343</v>
      </c>
      <c r="Q28" s="6">
        <f>ghg_coicop!O27</f>
        <v>132.03764232325739</v>
      </c>
      <c r="R28" s="6">
        <f>ghg_coicop!P27</f>
        <v>125.3402664990424</v>
      </c>
      <c r="S28" s="6">
        <f>ghg_coicop!Q27</f>
        <v>113.56405337717931</v>
      </c>
    </row>
    <row r="29" spans="2:19" x14ac:dyDescent="0.45">
      <c r="B29" s="3" t="s">
        <v>189</v>
      </c>
      <c r="C29" s="3" t="str">
        <f>co2_coicop!A28</f>
        <v>1.1.16 Butter</v>
      </c>
      <c r="D29" s="6">
        <f>ghg_coicop!B28</f>
        <v>47.929854563496392</v>
      </c>
      <c r="E29" s="6">
        <f>ghg_coicop!C28</f>
        <v>34.727748691618302</v>
      </c>
      <c r="F29" s="6">
        <f>ghg_coicop!D28</f>
        <v>35.772258419274401</v>
      </c>
      <c r="G29" s="6">
        <f>ghg_coicop!E28</f>
        <v>29.585077968992909</v>
      </c>
      <c r="H29" s="6">
        <f>ghg_coicop!F28</f>
        <v>36.981590723299007</v>
      </c>
      <c r="I29" s="6">
        <f>ghg_coicop!G28</f>
        <v>39.291982003005032</v>
      </c>
      <c r="J29" s="6">
        <f>ghg_coicop!H28</f>
        <v>37.286679528959887</v>
      </c>
      <c r="K29" s="6">
        <f>ghg_coicop!I28</f>
        <v>53.384423554383631</v>
      </c>
      <c r="L29" s="6">
        <f>ghg_coicop!J28</f>
        <v>31.949306408930681</v>
      </c>
      <c r="M29" s="6">
        <f>ghg_coicop!K28</f>
        <v>32.498480776738333</v>
      </c>
      <c r="N29" s="6">
        <f>ghg_coicop!L28</f>
        <v>38.092601067401439</v>
      </c>
      <c r="O29" s="6">
        <f>ghg_coicop!M28</f>
        <v>47.498061272465733</v>
      </c>
      <c r="P29" s="6">
        <f>ghg_coicop!N28</f>
        <v>46.851332369747169</v>
      </c>
      <c r="Q29" s="6">
        <f>ghg_coicop!O28</f>
        <v>45.370725215573792</v>
      </c>
      <c r="R29" s="6">
        <f>ghg_coicop!P28</f>
        <v>45.542394099098203</v>
      </c>
      <c r="S29" s="6">
        <f>ghg_coicop!Q28</f>
        <v>35.10012086726509</v>
      </c>
    </row>
    <row r="30" spans="2:19" x14ac:dyDescent="0.45">
      <c r="B30" s="3" t="s">
        <v>190</v>
      </c>
      <c r="C30" s="3" t="str">
        <f>co2_coicop!A29</f>
        <v>1.1.17 Margarine and other vegetable fats and peanut butter</v>
      </c>
      <c r="D30" s="6">
        <f>ghg_coicop!B29</f>
        <v>63.067145382117857</v>
      </c>
      <c r="E30" s="6">
        <f>ghg_coicop!C29</f>
        <v>54.076909160535521</v>
      </c>
      <c r="F30" s="6">
        <f>ghg_coicop!D29</f>
        <v>46.161622195789121</v>
      </c>
      <c r="G30" s="6">
        <f>ghg_coicop!E29</f>
        <v>50.426322940328262</v>
      </c>
      <c r="H30" s="6">
        <f>ghg_coicop!F29</f>
        <v>50.306426341495552</v>
      </c>
      <c r="I30" s="6">
        <f>ghg_coicop!G29</f>
        <v>53.361383642712347</v>
      </c>
      <c r="J30" s="6">
        <f>ghg_coicop!H29</f>
        <v>47.367076288778399</v>
      </c>
      <c r="K30" s="6">
        <f>ghg_coicop!I29</f>
        <v>56.932850409504113</v>
      </c>
      <c r="L30" s="6">
        <f>ghg_coicop!J29</f>
        <v>43.056594935640071</v>
      </c>
      <c r="M30" s="6">
        <f>ghg_coicop!K29</f>
        <v>48.68751523399299</v>
      </c>
      <c r="N30" s="6">
        <f>ghg_coicop!L29</f>
        <v>46.655345793764447</v>
      </c>
      <c r="O30" s="6">
        <f>ghg_coicop!M29</f>
        <v>47.049333574835522</v>
      </c>
      <c r="P30" s="6">
        <f>ghg_coicop!N29</f>
        <v>44.726230465972748</v>
      </c>
      <c r="Q30" s="6">
        <f>ghg_coicop!O29</f>
        <v>52.38081649049785</v>
      </c>
      <c r="R30" s="6">
        <f>ghg_coicop!P29</f>
        <v>37.376403757219833</v>
      </c>
      <c r="S30" s="6">
        <f>ghg_coicop!Q29</f>
        <v>50.511301630552538</v>
      </c>
    </row>
    <row r="31" spans="2:19" x14ac:dyDescent="0.45">
      <c r="B31" s="3" t="s">
        <v>497</v>
      </c>
      <c r="C31" s="3" t="str">
        <f>co2_coicop!A30</f>
        <v>1.1.18.1 Olive oil</v>
      </c>
      <c r="D31" s="6">
        <f>ghg_coicop!B30</f>
        <v>30.607859326987128</v>
      </c>
      <c r="E31" s="6">
        <f>ghg_coicop!C30</f>
        <v>29.270929074527871</v>
      </c>
      <c r="F31" s="6">
        <f>ghg_coicop!D30</f>
        <v>35.063390046264701</v>
      </c>
      <c r="G31" s="6">
        <f>ghg_coicop!E30</f>
        <v>29.421731384881479</v>
      </c>
      <c r="H31" s="6">
        <f>ghg_coicop!F30</f>
        <v>27.289257449496791</v>
      </c>
      <c r="I31" s="6">
        <f>ghg_coicop!G30</f>
        <v>38.934199473437403</v>
      </c>
      <c r="J31" s="6">
        <f>ghg_coicop!H30</f>
        <v>23.180175733155149</v>
      </c>
      <c r="K31" s="6">
        <f>ghg_coicop!I30</f>
        <v>25.469661658742769</v>
      </c>
      <c r="L31" s="6">
        <f>ghg_coicop!J30</f>
        <v>27.901002283628038</v>
      </c>
      <c r="M31" s="6">
        <f>ghg_coicop!K30</f>
        <v>26.95334678574714</v>
      </c>
      <c r="N31" s="6">
        <f>ghg_coicop!L30</f>
        <v>30.62051986147851</v>
      </c>
      <c r="O31" s="6">
        <f>ghg_coicop!M30</f>
        <v>24.556607295067511</v>
      </c>
      <c r="P31" s="6">
        <f>ghg_coicop!N30</f>
        <v>25.136185265288539</v>
      </c>
      <c r="Q31" s="6">
        <f>ghg_coicop!O30</f>
        <v>26.84793099071047</v>
      </c>
      <c r="R31" s="6">
        <f>ghg_coicop!P30</f>
        <v>22.369144108693401</v>
      </c>
      <c r="S31" s="6">
        <f>ghg_coicop!Q30</f>
        <v>20.685424545593101</v>
      </c>
    </row>
    <row r="32" spans="2:19" x14ac:dyDescent="0.45">
      <c r="C32" s="3" t="str">
        <f>co2_coicop!A31</f>
        <v>1.1.18.2 Edible oils and other animal fats</v>
      </c>
      <c r="D32" s="6">
        <f>ghg_coicop!B31</f>
        <v>44.615491905593878</v>
      </c>
      <c r="E32" s="6">
        <f>ghg_coicop!C31</f>
        <v>36.06647181799908</v>
      </c>
      <c r="F32" s="6">
        <f>ghg_coicop!D31</f>
        <v>30.018997270099231</v>
      </c>
      <c r="G32" s="6">
        <f>ghg_coicop!E31</f>
        <v>35.821164608288043</v>
      </c>
      <c r="H32" s="6">
        <f>ghg_coicop!F31</f>
        <v>21.40903239470812</v>
      </c>
      <c r="I32" s="6">
        <f>ghg_coicop!G31</f>
        <v>21.580894653058792</v>
      </c>
      <c r="J32" s="6">
        <f>ghg_coicop!H31</f>
        <v>25.780935238042101</v>
      </c>
      <c r="K32" s="6">
        <f>ghg_coicop!I31</f>
        <v>35.952404374474362</v>
      </c>
      <c r="L32" s="6">
        <f>ghg_coicop!J31</f>
        <v>33.374070904171347</v>
      </c>
      <c r="M32" s="6">
        <f>ghg_coicop!K31</f>
        <v>24.908584660758891</v>
      </c>
      <c r="N32" s="6">
        <f>ghg_coicop!L31</f>
        <v>29.893072766534189</v>
      </c>
      <c r="O32" s="6">
        <f>ghg_coicop!M31</f>
        <v>30.855700231802039</v>
      </c>
      <c r="P32" s="6">
        <f>ghg_coicop!N31</f>
        <v>32.639012694032672</v>
      </c>
      <c r="Q32" s="6">
        <f>ghg_coicop!O31</f>
        <v>30.323983288259392</v>
      </c>
      <c r="R32" s="6">
        <f>ghg_coicop!P31</f>
        <v>65.294031572451047</v>
      </c>
      <c r="S32" s="6">
        <f>ghg_coicop!Q31</f>
        <v>23.266492979600152</v>
      </c>
    </row>
    <row r="33" spans="2:19" x14ac:dyDescent="0.45">
      <c r="B33" s="3" t="s">
        <v>498</v>
      </c>
      <c r="C33" s="3" t="str">
        <f>co2_coicop!A32</f>
        <v>1.1.19.1 Citrus fuits</v>
      </c>
      <c r="D33" s="6">
        <f>ghg_coicop!B32</f>
        <v>25.979542280342191</v>
      </c>
      <c r="E33" s="6">
        <f>ghg_coicop!C32</f>
        <v>22.839321086867699</v>
      </c>
      <c r="F33" s="6">
        <f>ghg_coicop!D32</f>
        <v>21.274558068361589</v>
      </c>
      <c r="G33" s="6">
        <f>ghg_coicop!E32</f>
        <v>21.077664894897978</v>
      </c>
      <c r="H33" s="6">
        <f>ghg_coicop!F32</f>
        <v>21.438068093526599</v>
      </c>
      <c r="I33" s="6">
        <f>ghg_coicop!G32</f>
        <v>19.24157622647655</v>
      </c>
      <c r="J33" s="6">
        <f>ghg_coicop!H32</f>
        <v>16.265248649805681</v>
      </c>
      <c r="K33" s="6">
        <f>ghg_coicop!I32</f>
        <v>15.59840447330302</v>
      </c>
      <c r="L33" s="6">
        <f>ghg_coicop!J32</f>
        <v>15.373725042344271</v>
      </c>
      <c r="M33" s="6">
        <f>ghg_coicop!K32</f>
        <v>16.14864198109608</v>
      </c>
      <c r="N33" s="6">
        <f>ghg_coicop!L32</f>
        <v>16.072489611196598</v>
      </c>
      <c r="O33" s="6">
        <f>ghg_coicop!M32</f>
        <v>12.519524258318331</v>
      </c>
      <c r="P33" s="6">
        <f>ghg_coicop!N32</f>
        <v>17.52248156348595</v>
      </c>
      <c r="Q33" s="6">
        <f>ghg_coicop!O32</f>
        <v>17.127472217201522</v>
      </c>
      <c r="R33" s="6">
        <f>ghg_coicop!P32</f>
        <v>16.039915230462231</v>
      </c>
      <c r="S33" s="6">
        <f>ghg_coicop!Q32</f>
        <v>17.076896212117589</v>
      </c>
    </row>
    <row r="34" spans="2:19" x14ac:dyDescent="0.45">
      <c r="C34" s="3" t="str">
        <f>co2_coicop!A33</f>
        <v>1.1.19.2 Bananas</v>
      </c>
      <c r="D34" s="6">
        <f>ghg_coicop!B33</f>
        <v>24.662718518908349</v>
      </c>
      <c r="E34" s="6">
        <f>ghg_coicop!C33</f>
        <v>24.612200967510802</v>
      </c>
      <c r="F34" s="6">
        <f>ghg_coicop!D33</f>
        <v>18.50890614980446</v>
      </c>
      <c r="G34" s="6">
        <f>ghg_coicop!E33</f>
        <v>17.625767998297391</v>
      </c>
      <c r="H34" s="6">
        <f>ghg_coicop!F33</f>
        <v>18.7239523627727</v>
      </c>
      <c r="I34" s="6">
        <f>ghg_coicop!G33</f>
        <v>16.634070184675188</v>
      </c>
      <c r="J34" s="6">
        <f>ghg_coicop!H33</f>
        <v>14.356130475917199</v>
      </c>
      <c r="K34" s="6">
        <f>ghg_coicop!I33</f>
        <v>13.087216419316171</v>
      </c>
      <c r="L34" s="6">
        <f>ghg_coicop!J33</f>
        <v>11.49116233504717</v>
      </c>
      <c r="M34" s="6">
        <f>ghg_coicop!K33</f>
        <v>11.68750389140664</v>
      </c>
      <c r="N34" s="6">
        <f>ghg_coicop!L33</f>
        <v>11.92128145771356</v>
      </c>
      <c r="O34" s="6">
        <f>ghg_coicop!M33</f>
        <v>9.1672653140270306</v>
      </c>
      <c r="P34" s="6">
        <f>ghg_coicop!N33</f>
        <v>12.27215086048499</v>
      </c>
      <c r="Q34" s="6">
        <f>ghg_coicop!O33</f>
        <v>13.355648416664829</v>
      </c>
      <c r="R34" s="6">
        <f>ghg_coicop!P33</f>
        <v>11.230511930243649</v>
      </c>
      <c r="S34" s="6">
        <f>ghg_coicop!Q33</f>
        <v>11.8837190527319</v>
      </c>
    </row>
    <row r="35" spans="2:19" x14ac:dyDescent="0.45">
      <c r="C35" s="3" t="str">
        <f>co2_coicop!A34</f>
        <v>1.1.19.3 Apples</v>
      </c>
      <c r="D35" s="6">
        <f>ghg_coicop!B34</f>
        <v>24.867750347330009</v>
      </c>
      <c r="E35" s="6">
        <f>ghg_coicop!C34</f>
        <v>27.531725705329571</v>
      </c>
      <c r="F35" s="6">
        <f>ghg_coicop!D34</f>
        <v>21.816881745460311</v>
      </c>
      <c r="G35" s="6">
        <f>ghg_coicop!E34</f>
        <v>20.383821621905451</v>
      </c>
      <c r="H35" s="6">
        <f>ghg_coicop!F34</f>
        <v>18.93491351958145</v>
      </c>
      <c r="I35" s="6">
        <f>ghg_coicop!G34</f>
        <v>16.616136321152361</v>
      </c>
      <c r="J35" s="6">
        <f>ghg_coicop!H34</f>
        <v>16.125986108153182</v>
      </c>
      <c r="K35" s="6">
        <f>ghg_coicop!I34</f>
        <v>13.39739473918063</v>
      </c>
      <c r="L35" s="6">
        <f>ghg_coicop!J34</f>
        <v>13.89918968759053</v>
      </c>
      <c r="M35" s="6">
        <f>ghg_coicop!K34</f>
        <v>14.4942224545598</v>
      </c>
      <c r="N35" s="6">
        <f>ghg_coicop!L34</f>
        <v>13.447325702288691</v>
      </c>
      <c r="O35" s="6">
        <f>ghg_coicop!M34</f>
        <v>12.065181381773501</v>
      </c>
      <c r="P35" s="6">
        <f>ghg_coicop!N34</f>
        <v>15.447341456518171</v>
      </c>
      <c r="Q35" s="6">
        <f>ghg_coicop!O34</f>
        <v>16.455802763183591</v>
      </c>
      <c r="R35" s="6">
        <f>ghg_coicop!P34</f>
        <v>13.397928098523909</v>
      </c>
      <c r="S35" s="6">
        <f>ghg_coicop!Q34</f>
        <v>14.4230736398735</v>
      </c>
    </row>
    <row r="36" spans="2:19" x14ac:dyDescent="0.45">
      <c r="C36" s="3" t="str">
        <f>co2_coicop!A35</f>
        <v>1.1.19.4 Pears</v>
      </c>
      <c r="D36" s="6">
        <f>ghg_coicop!B35</f>
        <v>6.7341680664970269</v>
      </c>
      <c r="E36" s="6">
        <f>ghg_coicop!C35</f>
        <v>6.5991156157653048</v>
      </c>
      <c r="F36" s="6">
        <f>ghg_coicop!D35</f>
        <v>6.6765169306467476</v>
      </c>
      <c r="G36" s="6">
        <f>ghg_coicop!E35</f>
        <v>6.0652638610651266</v>
      </c>
      <c r="H36" s="6">
        <f>ghg_coicop!F35</f>
        <v>6.2387804187605944</v>
      </c>
      <c r="I36" s="6">
        <f>ghg_coicop!G35</f>
        <v>6.2890135682738233</v>
      </c>
      <c r="J36" s="6">
        <f>ghg_coicop!H35</f>
        <v>3.7045139094684418</v>
      </c>
      <c r="K36" s="6">
        <f>ghg_coicop!I35</f>
        <v>3.7443596415651168</v>
      </c>
      <c r="L36" s="6">
        <f>ghg_coicop!J35</f>
        <v>4.0139860777416576</v>
      </c>
      <c r="M36" s="6">
        <f>ghg_coicop!K35</f>
        <v>4.93559360481939</v>
      </c>
      <c r="N36" s="6">
        <f>ghg_coicop!L35</f>
        <v>5.1398301022027706</v>
      </c>
      <c r="O36" s="6">
        <f>ghg_coicop!M35</f>
        <v>2.50624320003429</v>
      </c>
      <c r="P36" s="6">
        <f>ghg_coicop!N35</f>
        <v>4.6750525799502878</v>
      </c>
      <c r="Q36" s="6">
        <f>ghg_coicop!O35</f>
        <v>5.1213586785398748</v>
      </c>
      <c r="R36" s="6">
        <f>ghg_coicop!P35</f>
        <v>2.8230681734190979</v>
      </c>
      <c r="S36" s="6">
        <f>ghg_coicop!Q35</f>
        <v>2.843202693025225</v>
      </c>
    </row>
    <row r="37" spans="2:19" x14ac:dyDescent="0.45">
      <c r="C37" s="3" t="str">
        <f>co2_coicop!A36</f>
        <v>1.1.19.5 Stone fruits</v>
      </c>
      <c r="D37" s="6">
        <f>ghg_coicop!B36</f>
        <v>22.718891157555689</v>
      </c>
      <c r="E37" s="6">
        <f>ghg_coicop!C36</f>
        <v>23.14175335394367</v>
      </c>
      <c r="F37" s="6">
        <f>ghg_coicop!D36</f>
        <v>21.628033692463148</v>
      </c>
      <c r="G37" s="6">
        <f>ghg_coicop!E36</f>
        <v>21.536571719405341</v>
      </c>
      <c r="H37" s="6">
        <f>ghg_coicop!F36</f>
        <v>26.310543927250261</v>
      </c>
      <c r="I37" s="6">
        <f>ghg_coicop!G36</f>
        <v>25.021782420969149</v>
      </c>
      <c r="J37" s="6">
        <f>ghg_coicop!H36</f>
        <v>17.366276320304198</v>
      </c>
      <c r="K37" s="6">
        <f>ghg_coicop!I36</f>
        <v>15.535762966647811</v>
      </c>
      <c r="L37" s="6">
        <f>ghg_coicop!J36</f>
        <v>13.346447571413091</v>
      </c>
      <c r="M37" s="6">
        <f>ghg_coicop!K36</f>
        <v>16.07940159231249</v>
      </c>
      <c r="N37" s="6">
        <f>ghg_coicop!L36</f>
        <v>14.273543440152441</v>
      </c>
      <c r="O37" s="6">
        <f>ghg_coicop!M36</f>
        <v>11.44422094683031</v>
      </c>
      <c r="P37" s="6">
        <f>ghg_coicop!N36</f>
        <v>13.872659392249959</v>
      </c>
      <c r="Q37" s="6">
        <f>ghg_coicop!O36</f>
        <v>17.447108809131279</v>
      </c>
      <c r="R37" s="6">
        <f>ghg_coicop!P36</f>
        <v>19.290244541727319</v>
      </c>
      <c r="S37" s="6">
        <f>ghg_coicop!Q36</f>
        <v>21.131711314583161</v>
      </c>
    </row>
    <row r="38" spans="2:19" x14ac:dyDescent="0.45">
      <c r="C38" s="3" t="str">
        <f>co2_coicop!A37</f>
        <v>1.1.19.6 Berries</v>
      </c>
      <c r="D38" s="6">
        <f>ghg_coicop!B37</f>
        <v>28.26518684388131</v>
      </c>
      <c r="E38" s="6">
        <f>ghg_coicop!C37</f>
        <v>28.095905526165762</v>
      </c>
      <c r="F38" s="6">
        <f>ghg_coicop!D37</f>
        <v>29.740182652957369</v>
      </c>
      <c r="G38" s="6">
        <f>ghg_coicop!E37</f>
        <v>28.45113990557401</v>
      </c>
      <c r="H38" s="6">
        <f>ghg_coicop!F37</f>
        <v>36.459759639613672</v>
      </c>
      <c r="I38" s="6">
        <f>ghg_coicop!G37</f>
        <v>34.105185223575347</v>
      </c>
      <c r="J38" s="6">
        <f>ghg_coicop!H37</f>
        <v>25.174905488871481</v>
      </c>
      <c r="K38" s="6">
        <f>ghg_coicop!I37</f>
        <v>23.983684533532529</v>
      </c>
      <c r="L38" s="6">
        <f>ghg_coicop!J37</f>
        <v>25.811945632080839</v>
      </c>
      <c r="M38" s="6">
        <f>ghg_coicop!K37</f>
        <v>28.807809153269179</v>
      </c>
      <c r="N38" s="6">
        <f>ghg_coicop!L37</f>
        <v>26.628630049702451</v>
      </c>
      <c r="O38" s="6">
        <f>ghg_coicop!M37</f>
        <v>22.277017069063181</v>
      </c>
      <c r="P38" s="6">
        <f>ghg_coicop!N37</f>
        <v>25.987283743200841</v>
      </c>
      <c r="Q38" s="6">
        <f>ghg_coicop!O37</f>
        <v>30.23241809963654</v>
      </c>
      <c r="R38" s="6">
        <f>ghg_coicop!P37</f>
        <v>30.63362795743393</v>
      </c>
      <c r="S38" s="6">
        <f>ghg_coicop!Q37</f>
        <v>35.920033522136457</v>
      </c>
    </row>
    <row r="39" spans="2:19" x14ac:dyDescent="0.45">
      <c r="B39" s="3" t="s">
        <v>199</v>
      </c>
      <c r="C39" s="3" t="str">
        <f>co2_coicop!A38</f>
        <v>1.1.20 Other fresh, chilled or frozen fruits</v>
      </c>
      <c r="D39" s="6">
        <f>ghg_coicop!B38</f>
        <v>12.440586116386591</v>
      </c>
      <c r="E39" s="6">
        <f>ghg_coicop!C38</f>
        <v>14.47066996620322</v>
      </c>
      <c r="F39" s="6">
        <f>ghg_coicop!D38</f>
        <v>10.057037096662521</v>
      </c>
      <c r="G39" s="6">
        <f>ghg_coicop!E38</f>
        <v>10.73212725852137</v>
      </c>
      <c r="H39" s="6">
        <f>ghg_coicop!F38</f>
        <v>12.660058888458829</v>
      </c>
      <c r="I39" s="6">
        <f>ghg_coicop!G38</f>
        <v>15.500885949725809</v>
      </c>
      <c r="J39" s="6">
        <f>ghg_coicop!H38</f>
        <v>10.27641662498108</v>
      </c>
      <c r="K39" s="6">
        <f>ghg_coicop!I38</f>
        <v>12.19100084381639</v>
      </c>
      <c r="L39" s="6">
        <f>ghg_coicop!J38</f>
        <v>8.7476970143729176</v>
      </c>
      <c r="M39" s="6">
        <f>ghg_coicop!K38</f>
        <v>12.49253583255109</v>
      </c>
      <c r="N39" s="6">
        <f>ghg_coicop!L38</f>
        <v>11.852070023793081</v>
      </c>
      <c r="O39" s="6">
        <f>ghg_coicop!M38</f>
        <v>8.7638502424398812</v>
      </c>
      <c r="P39" s="6">
        <f>ghg_coicop!N38</f>
        <v>10.89450283368768</v>
      </c>
      <c r="Q39" s="6">
        <f>ghg_coicop!O38</f>
        <v>13.95162671757917</v>
      </c>
      <c r="R39" s="6">
        <f>ghg_coicop!P38</f>
        <v>11.03992696351705</v>
      </c>
      <c r="S39" s="6">
        <f>ghg_coicop!Q38</f>
        <v>12.159895144928299</v>
      </c>
    </row>
    <row r="40" spans="2:19" x14ac:dyDescent="0.45">
      <c r="B40" s="3" t="s">
        <v>200</v>
      </c>
      <c r="C40" s="3" t="str">
        <f>co2_coicop!A39</f>
        <v>1.1.21 Dried fruit and nuts</v>
      </c>
      <c r="D40" s="6">
        <f>ghg_coicop!B39</f>
        <v>19.85611730264915</v>
      </c>
      <c r="E40" s="6">
        <f>ghg_coicop!C39</f>
        <v>18.940891158292921</v>
      </c>
      <c r="F40" s="6">
        <f>ghg_coicop!D39</f>
        <v>14.95078548517913</v>
      </c>
      <c r="G40" s="6">
        <f>ghg_coicop!E39</f>
        <v>19.819877975302798</v>
      </c>
      <c r="H40" s="6">
        <f>ghg_coicop!F39</f>
        <v>22.386543698234231</v>
      </c>
      <c r="I40" s="6">
        <f>ghg_coicop!G39</f>
        <v>18.396793277369621</v>
      </c>
      <c r="J40" s="6">
        <f>ghg_coicop!H39</f>
        <v>15.36046983853435</v>
      </c>
      <c r="K40" s="6">
        <f>ghg_coicop!I39</f>
        <v>15.80841344601652</v>
      </c>
      <c r="L40" s="6">
        <f>ghg_coicop!J39</f>
        <v>16.969168013866391</v>
      </c>
      <c r="M40" s="6">
        <f>ghg_coicop!K39</f>
        <v>19.343457971923641</v>
      </c>
      <c r="N40" s="6">
        <f>ghg_coicop!L39</f>
        <v>16.674807077865569</v>
      </c>
      <c r="O40" s="6">
        <f>ghg_coicop!M39</f>
        <v>18.009013696247091</v>
      </c>
      <c r="P40" s="6">
        <f>ghg_coicop!N39</f>
        <v>22.924394353793311</v>
      </c>
      <c r="Q40" s="6">
        <f>ghg_coicop!O39</f>
        <v>25.96129620539865</v>
      </c>
      <c r="R40" s="6">
        <f>ghg_coicop!P39</f>
        <v>18.20632933051515</v>
      </c>
      <c r="S40" s="6">
        <f>ghg_coicop!Q39</f>
        <v>29.591948789976019</v>
      </c>
    </row>
    <row r="41" spans="2:19" x14ac:dyDescent="0.45">
      <c r="B41" s="3" t="s">
        <v>201</v>
      </c>
      <c r="C41" s="3" t="str">
        <f>co2_coicop!A40</f>
        <v>1.1.22 Preserved fruit and fruit based products</v>
      </c>
      <c r="D41" s="6">
        <f>ghg_coicop!B40</f>
        <v>6.4610368826077158</v>
      </c>
      <c r="E41" s="6">
        <f>ghg_coicop!C40</f>
        <v>7.1780027192500224</v>
      </c>
      <c r="F41" s="6">
        <f>ghg_coicop!D40</f>
        <v>5.7840116634428869</v>
      </c>
      <c r="G41" s="6">
        <f>ghg_coicop!E40</f>
        <v>5.5942895870260383</v>
      </c>
      <c r="H41" s="6">
        <f>ghg_coicop!F40</f>
        <v>5.1404452633142412</v>
      </c>
      <c r="I41" s="6">
        <f>ghg_coicop!G40</f>
        <v>4.4227107835302846</v>
      </c>
      <c r="J41" s="6">
        <f>ghg_coicop!H40</f>
        <v>3.598183965311271</v>
      </c>
      <c r="K41" s="6">
        <f>ghg_coicop!I40</f>
        <v>3.4007539611519162</v>
      </c>
      <c r="L41" s="6">
        <f>ghg_coicop!J40</f>
        <v>3.2634899840575899</v>
      </c>
      <c r="M41" s="6">
        <f>ghg_coicop!K40</f>
        <v>3.4527921430979109</v>
      </c>
      <c r="N41" s="6">
        <f>ghg_coicop!L40</f>
        <v>2.9203351739335748</v>
      </c>
      <c r="O41" s="6">
        <f>ghg_coicop!M40</f>
        <v>2.7172400530359169</v>
      </c>
      <c r="P41" s="6">
        <f>ghg_coicop!N40</f>
        <v>3.037131475589498</v>
      </c>
      <c r="Q41" s="6">
        <f>ghg_coicop!O40</f>
        <v>3.1121792918573079</v>
      </c>
      <c r="R41" s="6">
        <f>ghg_coicop!P40</f>
        <v>3.495656204962414</v>
      </c>
      <c r="S41" s="6">
        <f>ghg_coicop!Q40</f>
        <v>3.2384909517064742</v>
      </c>
    </row>
    <row r="42" spans="2:19" x14ac:dyDescent="0.45">
      <c r="B42" s="3" t="s">
        <v>499</v>
      </c>
      <c r="C42" s="3" t="str">
        <f>co2_coicop!A41</f>
        <v>1.1.23.1 Leaf and stem vegetables</v>
      </c>
      <c r="D42" s="6">
        <f>ghg_coicop!B41</f>
        <v>46.888174970774649</v>
      </c>
      <c r="E42" s="6">
        <f>ghg_coicop!C41</f>
        <v>39.066970781555433</v>
      </c>
      <c r="F42" s="6">
        <f>ghg_coicop!D41</f>
        <v>37.917836325438358</v>
      </c>
      <c r="G42" s="6">
        <f>ghg_coicop!E41</f>
        <v>34.435719686781177</v>
      </c>
      <c r="H42" s="6">
        <f>ghg_coicop!F41</f>
        <v>37.789503028003239</v>
      </c>
      <c r="I42" s="6">
        <f>ghg_coicop!G41</f>
        <v>31.61572357784015</v>
      </c>
      <c r="J42" s="6">
        <f>ghg_coicop!H41</f>
        <v>27.440801319707251</v>
      </c>
      <c r="K42" s="6">
        <f>ghg_coicop!I41</f>
        <v>24.809825865131021</v>
      </c>
      <c r="L42" s="6">
        <f>ghg_coicop!J41</f>
        <v>25.723232849618249</v>
      </c>
      <c r="M42" s="6">
        <f>ghg_coicop!K41</f>
        <v>29.41365216656386</v>
      </c>
      <c r="N42" s="6">
        <f>ghg_coicop!L41</f>
        <v>29.152907177519971</v>
      </c>
      <c r="O42" s="6">
        <f>ghg_coicop!M41</f>
        <v>21.94401774846726</v>
      </c>
      <c r="P42" s="6">
        <f>ghg_coicop!N41</f>
        <v>26.30029912885173</v>
      </c>
      <c r="Q42" s="6">
        <f>ghg_coicop!O41</f>
        <v>31.02983182922933</v>
      </c>
      <c r="R42" s="6">
        <f>ghg_coicop!P41</f>
        <v>24.612645557059729</v>
      </c>
      <c r="S42" s="6">
        <f>ghg_coicop!Q41</f>
        <v>30.071905532704189</v>
      </c>
    </row>
    <row r="43" spans="2:19" x14ac:dyDescent="0.45">
      <c r="C43" s="3" t="str">
        <f>co2_coicop!A42</f>
        <v>1.1.23.2 Cabbages</v>
      </c>
      <c r="D43" s="6">
        <f>ghg_coicop!B42</f>
        <v>18.630398712351251</v>
      </c>
      <c r="E43" s="6">
        <f>ghg_coicop!C42</f>
        <v>17.707100640003841</v>
      </c>
      <c r="F43" s="6">
        <f>ghg_coicop!D42</f>
        <v>13.7442984685662</v>
      </c>
      <c r="G43" s="6">
        <f>ghg_coicop!E42</f>
        <v>14.701711598653031</v>
      </c>
      <c r="H43" s="6">
        <f>ghg_coicop!F42</f>
        <v>14.107009959361021</v>
      </c>
      <c r="I43" s="6">
        <f>ghg_coicop!G42</f>
        <v>11.92726572368024</v>
      </c>
      <c r="J43" s="6">
        <f>ghg_coicop!H42</f>
        <v>11.168693392844739</v>
      </c>
      <c r="K43" s="6">
        <f>ghg_coicop!I42</f>
        <v>10.06377311478299</v>
      </c>
      <c r="L43" s="6">
        <f>ghg_coicop!J42</f>
        <v>9.3247663444717368</v>
      </c>
      <c r="M43" s="6">
        <f>ghg_coicop!K42</f>
        <v>10.40348123822076</v>
      </c>
      <c r="N43" s="6">
        <f>ghg_coicop!L42</f>
        <v>9.717019664726557</v>
      </c>
      <c r="O43" s="6">
        <f>ghg_coicop!M42</f>
        <v>7.8998857936562352</v>
      </c>
      <c r="P43" s="6">
        <f>ghg_coicop!N42</f>
        <v>8.6721319802036767</v>
      </c>
      <c r="Q43" s="6">
        <f>ghg_coicop!O42</f>
        <v>9.5955874078467662</v>
      </c>
      <c r="R43" s="6">
        <f>ghg_coicop!P42</f>
        <v>6.8327166143398763</v>
      </c>
      <c r="S43" s="6">
        <f>ghg_coicop!Q42</f>
        <v>9.5090828299984018</v>
      </c>
    </row>
    <row r="44" spans="2:19" x14ac:dyDescent="0.45">
      <c r="C44" s="3" t="str">
        <f>co2_coicop!A43</f>
        <v>1.1.23.3 Vegetables grown for their fruit</v>
      </c>
      <c r="D44" s="6">
        <f>ghg_coicop!B43</f>
        <v>70.486691378711839</v>
      </c>
      <c r="E44" s="6">
        <f>ghg_coicop!C43</f>
        <v>61.144781275205553</v>
      </c>
      <c r="F44" s="6">
        <f>ghg_coicop!D43</f>
        <v>61.554434177730727</v>
      </c>
      <c r="G44" s="6">
        <f>ghg_coicop!E43</f>
        <v>56.243428814202993</v>
      </c>
      <c r="H44" s="6">
        <f>ghg_coicop!F43</f>
        <v>60.08065920955994</v>
      </c>
      <c r="I44" s="6">
        <f>ghg_coicop!G43</f>
        <v>52.428884163002017</v>
      </c>
      <c r="J44" s="6">
        <f>ghg_coicop!H43</f>
        <v>45.129105754792647</v>
      </c>
      <c r="K44" s="6">
        <f>ghg_coicop!I43</f>
        <v>42.621893817677403</v>
      </c>
      <c r="L44" s="6">
        <f>ghg_coicop!J43</f>
        <v>42.428233965494279</v>
      </c>
      <c r="M44" s="6">
        <f>ghg_coicop!K43</f>
        <v>45.453135857762142</v>
      </c>
      <c r="N44" s="6">
        <f>ghg_coicop!L43</f>
        <v>44.140421958159301</v>
      </c>
      <c r="O44" s="6">
        <f>ghg_coicop!M43</f>
        <v>36.627146616459207</v>
      </c>
      <c r="P44" s="6">
        <f>ghg_coicop!N43</f>
        <v>42.74049312789316</v>
      </c>
      <c r="Q44" s="6">
        <f>ghg_coicop!O43</f>
        <v>47.914666410045967</v>
      </c>
      <c r="R44" s="6">
        <f>ghg_coicop!P43</f>
        <v>38.169575704125151</v>
      </c>
      <c r="S44" s="6">
        <f>ghg_coicop!Q43</f>
        <v>44.279836743672611</v>
      </c>
    </row>
    <row r="45" spans="2:19" x14ac:dyDescent="0.45">
      <c r="C45" s="3" t="str">
        <f>co2_coicop!A44</f>
        <v>1.1.23.4 Root crops, non starchy bulbs and mushrooms</v>
      </c>
      <c r="D45" s="6">
        <f>ghg_coicop!B44</f>
        <v>54.266333014439361</v>
      </c>
      <c r="E45" s="6">
        <f>ghg_coicop!C44</f>
        <v>52.926898418885052</v>
      </c>
      <c r="F45" s="6">
        <f>ghg_coicop!D44</f>
        <v>40.94345627100337</v>
      </c>
      <c r="G45" s="6">
        <f>ghg_coicop!E44</f>
        <v>45.584433963601818</v>
      </c>
      <c r="H45" s="6">
        <f>ghg_coicop!F44</f>
        <v>43.567280851730658</v>
      </c>
      <c r="I45" s="6">
        <f>ghg_coicop!G44</f>
        <v>44.374238267608852</v>
      </c>
      <c r="J45" s="6">
        <f>ghg_coicop!H44</f>
        <v>35.270156446293051</v>
      </c>
      <c r="K45" s="6">
        <f>ghg_coicop!I44</f>
        <v>34.956265794741547</v>
      </c>
      <c r="L45" s="6">
        <f>ghg_coicop!J44</f>
        <v>33.274698311853577</v>
      </c>
      <c r="M45" s="6">
        <f>ghg_coicop!K44</f>
        <v>33.718080360796378</v>
      </c>
      <c r="N45" s="6">
        <f>ghg_coicop!L44</f>
        <v>36.289112373843793</v>
      </c>
      <c r="O45" s="6">
        <f>ghg_coicop!M44</f>
        <v>31.078079783898001</v>
      </c>
      <c r="P45" s="6">
        <f>ghg_coicop!N44</f>
        <v>34.873653847413912</v>
      </c>
      <c r="Q45" s="6">
        <f>ghg_coicop!O44</f>
        <v>40.552868699767657</v>
      </c>
      <c r="R45" s="6">
        <f>ghg_coicop!P44</f>
        <v>39.102128773883877</v>
      </c>
      <c r="S45" s="6">
        <f>ghg_coicop!Q44</f>
        <v>36.254302974011317</v>
      </c>
    </row>
    <row r="46" spans="2:19" x14ac:dyDescent="0.45">
      <c r="B46" s="3" t="s">
        <v>206</v>
      </c>
      <c r="C46" s="3" t="str">
        <f>co2_coicop!A45</f>
        <v>1.1.24 Dried vegetables</v>
      </c>
      <c r="D46" s="6">
        <f>ghg_coicop!B45</f>
        <v>2.692735412779931</v>
      </c>
      <c r="E46" s="6">
        <f>ghg_coicop!C45</f>
        <v>3.514577440101526</v>
      </c>
      <c r="F46" s="6">
        <f>ghg_coicop!D45</f>
        <v>1.8372395965847439</v>
      </c>
      <c r="G46" s="6">
        <f>ghg_coicop!E45</f>
        <v>4.9722912654084492</v>
      </c>
      <c r="H46" s="6">
        <f>ghg_coicop!F45</f>
        <v>2.8440556960725538</v>
      </c>
      <c r="I46" s="6">
        <f>ghg_coicop!G45</f>
        <v>2.8504000728990051</v>
      </c>
      <c r="J46" s="6">
        <f>ghg_coicop!H45</f>
        <v>2.194480363011456</v>
      </c>
      <c r="K46" s="6">
        <f>ghg_coicop!I45</f>
        <v>4.6538711611827974</v>
      </c>
      <c r="L46" s="6">
        <f>ghg_coicop!J45</f>
        <v>2.3802077114946951</v>
      </c>
      <c r="M46" s="6">
        <f>ghg_coicop!K45</f>
        <v>1.6643067191491829</v>
      </c>
      <c r="N46" s="6">
        <f>ghg_coicop!L45</f>
        <v>1.8897121570016571</v>
      </c>
      <c r="O46" s="6">
        <f>ghg_coicop!M45</f>
        <v>2.0960260655127709</v>
      </c>
      <c r="P46" s="6">
        <f>ghg_coicop!N45</f>
        <v>2.1843363721858542</v>
      </c>
      <c r="Q46" s="6">
        <f>ghg_coicop!O45</f>
        <v>2.5343380896380738</v>
      </c>
      <c r="R46" s="6">
        <f>ghg_coicop!P45</f>
        <v>2.30941644443143</v>
      </c>
      <c r="S46" s="6">
        <f>ghg_coicop!Q45</f>
        <v>3.740601881006488</v>
      </c>
    </row>
    <row r="47" spans="2:19" x14ac:dyDescent="0.45">
      <c r="B47" s="3" t="s">
        <v>207</v>
      </c>
      <c r="C47" s="3" t="str">
        <f>co2_coicop!A46</f>
        <v>1.1.25 Other prepared or processed vegetables</v>
      </c>
      <c r="D47" s="6">
        <f>ghg_coicop!B46</f>
        <v>48.913378029372367</v>
      </c>
      <c r="E47" s="6">
        <f>ghg_coicop!C46</f>
        <v>48.007971312550943</v>
      </c>
      <c r="F47" s="6">
        <f>ghg_coicop!D46</f>
        <v>44.119197455230548</v>
      </c>
      <c r="G47" s="6">
        <f>ghg_coicop!E46</f>
        <v>44.576277137025549</v>
      </c>
      <c r="H47" s="6">
        <f>ghg_coicop!F46</f>
        <v>40.397698507511159</v>
      </c>
      <c r="I47" s="6">
        <f>ghg_coicop!G46</f>
        <v>36.369673195404637</v>
      </c>
      <c r="J47" s="6">
        <f>ghg_coicop!H46</f>
        <v>32.397326862236717</v>
      </c>
      <c r="K47" s="6">
        <f>ghg_coicop!I46</f>
        <v>34.041491988586003</v>
      </c>
      <c r="L47" s="6">
        <f>ghg_coicop!J46</f>
        <v>33.145243909247327</v>
      </c>
      <c r="M47" s="6">
        <f>ghg_coicop!K46</f>
        <v>36.584161670051898</v>
      </c>
      <c r="N47" s="6">
        <f>ghg_coicop!L46</f>
        <v>37.417546062818467</v>
      </c>
      <c r="O47" s="6">
        <f>ghg_coicop!M46</f>
        <v>34.332353444611677</v>
      </c>
      <c r="P47" s="6">
        <f>ghg_coicop!N46</f>
        <v>35.701001266071827</v>
      </c>
      <c r="Q47" s="6">
        <f>ghg_coicop!O46</f>
        <v>39.197590316058303</v>
      </c>
      <c r="R47" s="6">
        <f>ghg_coicop!P46</f>
        <v>32.696758255568668</v>
      </c>
      <c r="S47" s="6">
        <f>ghg_coicop!Q46</f>
        <v>38.468492161784987</v>
      </c>
    </row>
    <row r="48" spans="2:19" x14ac:dyDescent="0.45">
      <c r="B48" s="3" t="s">
        <v>208</v>
      </c>
      <c r="C48" s="3" t="str">
        <f>co2_coicop!A47</f>
        <v>1.1.26 Potatoes</v>
      </c>
      <c r="D48" s="6">
        <f>ghg_coicop!B47</f>
        <v>41.359174222608402</v>
      </c>
      <c r="E48" s="6">
        <f>ghg_coicop!C47</f>
        <v>32.905806605026363</v>
      </c>
      <c r="F48" s="6">
        <f>ghg_coicop!D47</f>
        <v>29.930517847493171</v>
      </c>
      <c r="G48" s="6">
        <f>ghg_coicop!E47</f>
        <v>23.601276982040851</v>
      </c>
      <c r="H48" s="6">
        <f>ghg_coicop!F47</f>
        <v>20.387797485467299</v>
      </c>
      <c r="I48" s="6">
        <f>ghg_coicop!G47</f>
        <v>18.668512744814631</v>
      </c>
      <c r="J48" s="6">
        <f>ghg_coicop!H47</f>
        <v>18.577120196779571</v>
      </c>
      <c r="K48" s="6">
        <f>ghg_coicop!I47</f>
        <v>20.130416533194211</v>
      </c>
      <c r="L48" s="6">
        <f>ghg_coicop!J47</f>
        <v>17.31769416582533</v>
      </c>
      <c r="M48" s="6">
        <f>ghg_coicop!K47</f>
        <v>17.234391236375121</v>
      </c>
      <c r="N48" s="6">
        <f>ghg_coicop!L47</f>
        <v>18.431361664586831</v>
      </c>
      <c r="O48" s="6">
        <f>ghg_coicop!M47</f>
        <v>15.41606852472739</v>
      </c>
      <c r="P48" s="6">
        <f>ghg_coicop!N47</f>
        <v>18.4597244519091</v>
      </c>
      <c r="Q48" s="6">
        <f>ghg_coicop!O47</f>
        <v>17.603205369844432</v>
      </c>
      <c r="R48" s="6">
        <f>ghg_coicop!P47</f>
        <v>16.103949122249499</v>
      </c>
      <c r="S48" s="6">
        <f>ghg_coicop!Q47</f>
        <v>15.26599884314966</v>
      </c>
    </row>
    <row r="49" spans="2:19" x14ac:dyDescent="0.45">
      <c r="B49" s="3" t="s">
        <v>209</v>
      </c>
      <c r="C49" s="3" t="str">
        <f>co2_coicop!A48</f>
        <v>1.1.27 Other tubers and products of tuber vegetables</v>
      </c>
      <c r="D49" s="6">
        <f>ghg_coicop!B48</f>
        <v>47.359985231690779</v>
      </c>
      <c r="E49" s="6">
        <f>ghg_coicop!C48</f>
        <v>39.290604357389498</v>
      </c>
      <c r="F49" s="6">
        <f>ghg_coicop!D48</f>
        <v>41.359731071878237</v>
      </c>
      <c r="G49" s="6">
        <f>ghg_coicop!E48</f>
        <v>31.587288181701631</v>
      </c>
      <c r="H49" s="6">
        <f>ghg_coicop!F48</f>
        <v>31.645906748994172</v>
      </c>
      <c r="I49" s="6">
        <f>ghg_coicop!G48</f>
        <v>29.291995444347211</v>
      </c>
      <c r="J49" s="6">
        <f>ghg_coicop!H48</f>
        <v>22.28061861175933</v>
      </c>
      <c r="K49" s="6">
        <f>ghg_coicop!I48</f>
        <v>21.81697450623756</v>
      </c>
      <c r="L49" s="6">
        <f>ghg_coicop!J48</f>
        <v>20.1955441044258</v>
      </c>
      <c r="M49" s="6">
        <f>ghg_coicop!K48</f>
        <v>24.299419512605311</v>
      </c>
      <c r="N49" s="6">
        <f>ghg_coicop!L48</f>
        <v>27.467396643223822</v>
      </c>
      <c r="O49" s="6">
        <f>ghg_coicop!M48</f>
        <v>23.74116062340735</v>
      </c>
      <c r="P49" s="6">
        <f>ghg_coicop!N48</f>
        <v>25.573169885157249</v>
      </c>
      <c r="Q49" s="6">
        <f>ghg_coicop!O48</f>
        <v>31.7235114860142</v>
      </c>
      <c r="R49" s="6">
        <f>ghg_coicop!P48</f>
        <v>28.4566392586886</v>
      </c>
      <c r="S49" s="6">
        <f>ghg_coicop!Q48</f>
        <v>25.82709480058196</v>
      </c>
    </row>
    <row r="50" spans="2:19" x14ac:dyDescent="0.45">
      <c r="B50" s="3" t="s">
        <v>500</v>
      </c>
      <c r="C50" s="3" t="str">
        <f>co2_coicop!A49</f>
        <v>1.1.28.1 Sugar</v>
      </c>
      <c r="D50" s="6">
        <f>ghg_coicop!B49</f>
        <v>51.01102155259607</v>
      </c>
      <c r="E50" s="6">
        <f>ghg_coicop!C49</f>
        <v>55.460977316982863</v>
      </c>
      <c r="F50" s="6">
        <f>ghg_coicop!D49</f>
        <v>48.949892771239632</v>
      </c>
      <c r="G50" s="6">
        <f>ghg_coicop!E49</f>
        <v>58.327456647219542</v>
      </c>
      <c r="H50" s="6">
        <f>ghg_coicop!F49</f>
        <v>53.558563991647887</v>
      </c>
      <c r="I50" s="6">
        <f>ghg_coicop!G49</f>
        <v>48.626306199485441</v>
      </c>
      <c r="J50" s="6">
        <f>ghg_coicop!H49</f>
        <v>38.999254346287202</v>
      </c>
      <c r="K50" s="6">
        <f>ghg_coicop!I49</f>
        <v>43.881497417862683</v>
      </c>
      <c r="L50" s="6">
        <f>ghg_coicop!J49</f>
        <v>35.079415165261587</v>
      </c>
      <c r="M50" s="6">
        <f>ghg_coicop!K49</f>
        <v>33.172370173693807</v>
      </c>
      <c r="N50" s="6">
        <f>ghg_coicop!L49</f>
        <v>35.350736080120427</v>
      </c>
      <c r="O50" s="6">
        <f>ghg_coicop!M49</f>
        <v>28.029246007697729</v>
      </c>
      <c r="P50" s="6">
        <f>ghg_coicop!N49</f>
        <v>32.204258894094217</v>
      </c>
      <c r="Q50" s="6">
        <f>ghg_coicop!O49</f>
        <v>26.934567880580079</v>
      </c>
      <c r="R50" s="6">
        <f>ghg_coicop!P49</f>
        <v>30.824420974662171</v>
      </c>
      <c r="S50" s="6">
        <f>ghg_coicop!Q49</f>
        <v>29.02495344375253</v>
      </c>
    </row>
    <row r="51" spans="2:19" x14ac:dyDescent="0.45">
      <c r="C51" s="3" t="str">
        <f>co2_coicop!A50</f>
        <v>1.1.28.2 Other sugar products</v>
      </c>
      <c r="D51" s="6">
        <f>ghg_coicop!B50</f>
        <v>12.013473668675481</v>
      </c>
      <c r="E51" s="6">
        <f>ghg_coicop!C50</f>
        <v>11.47610242740185</v>
      </c>
      <c r="F51" s="6">
        <f>ghg_coicop!D50</f>
        <v>12.152444267288031</v>
      </c>
      <c r="G51" s="6">
        <f>ghg_coicop!E50</f>
        <v>19.168175736170831</v>
      </c>
      <c r="H51" s="6">
        <f>ghg_coicop!F50</f>
        <v>16.645688114267941</v>
      </c>
      <c r="I51" s="6">
        <f>ghg_coicop!G50</f>
        <v>14.197806458465839</v>
      </c>
      <c r="J51" s="6">
        <f>ghg_coicop!H50</f>
        <v>10.178258974268481</v>
      </c>
      <c r="K51" s="6">
        <f>ghg_coicop!I50</f>
        <v>16.106092541660409</v>
      </c>
      <c r="L51" s="6">
        <f>ghg_coicop!J50</f>
        <v>17.931178557719729</v>
      </c>
      <c r="M51" s="6">
        <f>ghg_coicop!K50</f>
        <v>14.96990400907</v>
      </c>
      <c r="N51" s="6">
        <f>ghg_coicop!L50</f>
        <v>21.045209763187209</v>
      </c>
      <c r="O51" s="6">
        <f>ghg_coicop!M50</f>
        <v>14.84047239731431</v>
      </c>
      <c r="P51" s="6">
        <f>ghg_coicop!N50</f>
        <v>15.543500874840911</v>
      </c>
      <c r="Q51" s="6">
        <f>ghg_coicop!O50</f>
        <v>24.669284487518421</v>
      </c>
      <c r="R51" s="6">
        <f>ghg_coicop!P50</f>
        <v>17.883059745145552</v>
      </c>
      <c r="S51" s="6">
        <f>ghg_coicop!Q50</f>
        <v>16.813796006061661</v>
      </c>
    </row>
    <row r="52" spans="2:19" x14ac:dyDescent="0.45">
      <c r="B52" s="3" t="s">
        <v>212</v>
      </c>
      <c r="C52" s="3" t="str">
        <f>co2_coicop!A51</f>
        <v>1.1.29 Jams and marmalades</v>
      </c>
      <c r="D52" s="6">
        <f>ghg_coicop!B51</f>
        <v>49.989121715699312</v>
      </c>
      <c r="E52" s="6">
        <f>ghg_coicop!C51</f>
        <v>61.319305054855377</v>
      </c>
      <c r="F52" s="6">
        <f>ghg_coicop!D51</f>
        <v>59.324252642559763</v>
      </c>
      <c r="G52" s="6">
        <f>ghg_coicop!E51</f>
        <v>59.279797098791278</v>
      </c>
      <c r="H52" s="6">
        <f>ghg_coicop!F51</f>
        <v>56.591177605895822</v>
      </c>
      <c r="I52" s="6">
        <f>ghg_coicop!G51</f>
        <v>49.487437132754643</v>
      </c>
      <c r="J52" s="6">
        <f>ghg_coicop!H51</f>
        <v>42.393217248956837</v>
      </c>
      <c r="K52" s="6">
        <f>ghg_coicop!I51</f>
        <v>57.932806812071661</v>
      </c>
      <c r="L52" s="6">
        <f>ghg_coicop!J51</f>
        <v>43.406273422857829</v>
      </c>
      <c r="M52" s="6">
        <f>ghg_coicop!K51</f>
        <v>43.88211823957112</v>
      </c>
      <c r="N52" s="6">
        <f>ghg_coicop!L51</f>
        <v>46.183894514170042</v>
      </c>
      <c r="O52" s="6">
        <f>ghg_coicop!M51</f>
        <v>42.441828549399723</v>
      </c>
      <c r="P52" s="6">
        <f>ghg_coicop!N51</f>
        <v>39.12618268142743</v>
      </c>
      <c r="Q52" s="6">
        <f>ghg_coicop!O51</f>
        <v>42.788913036307818</v>
      </c>
      <c r="R52" s="6">
        <f>ghg_coicop!P51</f>
        <v>48.995200046578518</v>
      </c>
      <c r="S52" s="6">
        <f>ghg_coicop!Q51</f>
        <v>46.587169165099787</v>
      </c>
    </row>
    <row r="53" spans="2:19" x14ac:dyDescent="0.45">
      <c r="B53" s="3" t="s">
        <v>213</v>
      </c>
      <c r="C53" s="3" t="str">
        <f>co2_coicop!A52</f>
        <v>1.1.30 Chocolate</v>
      </c>
      <c r="D53" s="6">
        <f>ghg_coicop!B52</f>
        <v>326.27514653581568</v>
      </c>
      <c r="E53" s="6">
        <f>ghg_coicop!C52</f>
        <v>278.87090407965661</v>
      </c>
      <c r="F53" s="6">
        <f>ghg_coicop!D52</f>
        <v>283.17401672538222</v>
      </c>
      <c r="G53" s="6">
        <f>ghg_coicop!E52</f>
        <v>297.10351810365307</v>
      </c>
      <c r="H53" s="6">
        <f>ghg_coicop!F52</f>
        <v>273.18189440710512</v>
      </c>
      <c r="I53" s="6">
        <f>ghg_coicop!G52</f>
        <v>325.57552762311519</v>
      </c>
      <c r="J53" s="6">
        <f>ghg_coicop!H52</f>
        <v>253.92826737321531</v>
      </c>
      <c r="K53" s="6">
        <f>ghg_coicop!I52</f>
        <v>229.21555653893529</v>
      </c>
      <c r="L53" s="6">
        <f>ghg_coicop!J52</f>
        <v>198.62522738160479</v>
      </c>
      <c r="M53" s="6">
        <f>ghg_coicop!K52</f>
        <v>223.89592346873101</v>
      </c>
      <c r="N53" s="6">
        <f>ghg_coicop!L52</f>
        <v>198.0765621497458</v>
      </c>
      <c r="O53" s="6">
        <f>ghg_coicop!M52</f>
        <v>164.5013097308248</v>
      </c>
      <c r="P53" s="6">
        <f>ghg_coicop!N52</f>
        <v>177.3600929427727</v>
      </c>
      <c r="Q53" s="6">
        <f>ghg_coicop!O52</f>
        <v>192.59616050497809</v>
      </c>
      <c r="R53" s="6">
        <f>ghg_coicop!P52</f>
        <v>203.00136993938119</v>
      </c>
      <c r="S53" s="6">
        <f>ghg_coicop!Q52</f>
        <v>211.88662335276931</v>
      </c>
    </row>
    <row r="54" spans="2:19" x14ac:dyDescent="0.45">
      <c r="B54" s="3" t="s">
        <v>214</v>
      </c>
      <c r="C54" s="3" t="str">
        <f>co2_coicop!A53</f>
        <v>1.1.31 Confectionery products</v>
      </c>
      <c r="D54" s="6">
        <f>ghg_coicop!B53</f>
        <v>125.5508406498859</v>
      </c>
      <c r="E54" s="6">
        <f>ghg_coicop!C53</f>
        <v>123.2184445632505</v>
      </c>
      <c r="F54" s="6">
        <f>ghg_coicop!D53</f>
        <v>138.31974388245061</v>
      </c>
      <c r="G54" s="6">
        <f>ghg_coicop!E53</f>
        <v>104.514336440337</v>
      </c>
      <c r="H54" s="6">
        <f>ghg_coicop!F53</f>
        <v>108.7025857162885</v>
      </c>
      <c r="I54" s="6">
        <f>ghg_coicop!G53</f>
        <v>106.0869566949041</v>
      </c>
      <c r="J54" s="6">
        <f>ghg_coicop!H53</f>
        <v>106.08433410394591</v>
      </c>
      <c r="K54" s="6">
        <f>ghg_coicop!I53</f>
        <v>83.576988492903126</v>
      </c>
      <c r="L54" s="6">
        <f>ghg_coicop!J53</f>
        <v>73.745138186757757</v>
      </c>
      <c r="M54" s="6">
        <f>ghg_coicop!K53</f>
        <v>63.579385392617581</v>
      </c>
      <c r="N54" s="6">
        <f>ghg_coicop!L53</f>
        <v>61.863474406544718</v>
      </c>
      <c r="O54" s="6">
        <f>ghg_coicop!M53</f>
        <v>61.76607581685191</v>
      </c>
      <c r="P54" s="6">
        <f>ghg_coicop!N53</f>
        <v>59.193607141207323</v>
      </c>
      <c r="Q54" s="6">
        <f>ghg_coicop!O53</f>
        <v>66.115267763200862</v>
      </c>
      <c r="R54" s="6">
        <f>ghg_coicop!P53</f>
        <v>79.49173544486311</v>
      </c>
      <c r="S54" s="6">
        <f>ghg_coicop!Q53</f>
        <v>76.111608932286487</v>
      </c>
    </row>
    <row r="55" spans="2:19" x14ac:dyDescent="0.45">
      <c r="B55" s="3" t="s">
        <v>215</v>
      </c>
      <c r="C55" s="3" t="str">
        <f>co2_coicop!A54</f>
        <v>1.1.32 Edible ices and ice cream</v>
      </c>
      <c r="D55" s="6">
        <f>ghg_coicop!B54</f>
        <v>147.00338650501169</v>
      </c>
      <c r="E55" s="6">
        <f>ghg_coicop!C54</f>
        <v>141.7075041982317</v>
      </c>
      <c r="F55" s="6">
        <f>ghg_coicop!D54</f>
        <v>144.03203152518819</v>
      </c>
      <c r="G55" s="6">
        <f>ghg_coicop!E54</f>
        <v>115.25178827983881</v>
      </c>
      <c r="H55" s="6">
        <f>ghg_coicop!F54</f>
        <v>119.7400387224762</v>
      </c>
      <c r="I55" s="6">
        <f>ghg_coicop!G54</f>
        <v>127.98258451277781</v>
      </c>
      <c r="J55" s="6">
        <f>ghg_coicop!H54</f>
        <v>93.831334786429181</v>
      </c>
      <c r="K55" s="6">
        <f>ghg_coicop!I54</f>
        <v>93.725224767471929</v>
      </c>
      <c r="L55" s="6">
        <f>ghg_coicop!J54</f>
        <v>74.464086250231915</v>
      </c>
      <c r="M55" s="6">
        <f>ghg_coicop!K54</f>
        <v>70.614606258385308</v>
      </c>
      <c r="N55" s="6">
        <f>ghg_coicop!L54</f>
        <v>93.915461970003818</v>
      </c>
      <c r="O55" s="6">
        <f>ghg_coicop!M54</f>
        <v>54.635418252545257</v>
      </c>
      <c r="P55" s="6">
        <f>ghg_coicop!N54</f>
        <v>66.469140506251861</v>
      </c>
      <c r="Q55" s="6">
        <f>ghg_coicop!O54</f>
        <v>63.929418854296188</v>
      </c>
      <c r="R55" s="6">
        <f>ghg_coicop!P54</f>
        <v>62.430955666539397</v>
      </c>
      <c r="S55" s="6">
        <f>ghg_coicop!Q54</f>
        <v>83.138937754877162</v>
      </c>
    </row>
    <row r="56" spans="2:19" x14ac:dyDescent="0.45">
      <c r="B56" s="3" t="s">
        <v>501</v>
      </c>
      <c r="C56" s="3" t="str">
        <f>co2_coicop!A55</f>
        <v>1.1.33.1 Sauces, condiments</v>
      </c>
      <c r="D56" s="6">
        <f>ghg_coicop!B55</f>
        <v>271.84651431677651</v>
      </c>
      <c r="E56" s="6">
        <f>ghg_coicop!C55</f>
        <v>240.92237226100929</v>
      </c>
      <c r="F56" s="6">
        <f>ghg_coicop!D55</f>
        <v>223.99806903184179</v>
      </c>
      <c r="G56" s="6">
        <f>ghg_coicop!E55</f>
        <v>265.13554395864003</v>
      </c>
      <c r="H56" s="6">
        <f>ghg_coicop!F55</f>
        <v>264.56250251218029</v>
      </c>
      <c r="I56" s="6">
        <f>ghg_coicop!G55</f>
        <v>263.81006281016317</v>
      </c>
      <c r="J56" s="6">
        <f>ghg_coicop!H55</f>
        <v>221.9324871126737</v>
      </c>
      <c r="K56" s="6">
        <f>ghg_coicop!I55</f>
        <v>186.2955842251593</v>
      </c>
      <c r="L56" s="6">
        <f>ghg_coicop!J55</f>
        <v>178.77013037406829</v>
      </c>
      <c r="M56" s="6">
        <f>ghg_coicop!K55</f>
        <v>156.0571354657082</v>
      </c>
      <c r="N56" s="6">
        <f>ghg_coicop!L55</f>
        <v>174.08470270515409</v>
      </c>
      <c r="O56" s="6">
        <f>ghg_coicop!M55</f>
        <v>126.8103276055481</v>
      </c>
      <c r="P56" s="6">
        <f>ghg_coicop!N55</f>
        <v>147.4635100023263</v>
      </c>
      <c r="Q56" s="6">
        <f>ghg_coicop!O55</f>
        <v>147.73685572946479</v>
      </c>
      <c r="R56" s="6">
        <f>ghg_coicop!P55</f>
        <v>153.19112762105379</v>
      </c>
      <c r="S56" s="6">
        <f>ghg_coicop!Q55</f>
        <v>137.05514418832169</v>
      </c>
    </row>
    <row r="57" spans="2:19" x14ac:dyDescent="0.45">
      <c r="C57" s="3" t="str">
        <f>co2_coicop!A56</f>
        <v>1.1.33.2 Bakers yeast, dessert preparations, soups</v>
      </c>
      <c r="D57" s="6">
        <f>ghg_coicop!B56</f>
        <v>176.93948413119551</v>
      </c>
      <c r="E57" s="6">
        <f>ghg_coicop!C56</f>
        <v>183.2758415506261</v>
      </c>
      <c r="F57" s="6">
        <f>ghg_coicop!D56</f>
        <v>184.85201966551941</v>
      </c>
      <c r="G57" s="6">
        <f>ghg_coicop!E56</f>
        <v>165.74214329862559</v>
      </c>
      <c r="H57" s="6">
        <f>ghg_coicop!F56</f>
        <v>189.9313079255798</v>
      </c>
      <c r="I57" s="6">
        <f>ghg_coicop!G56</f>
        <v>184.47828230935471</v>
      </c>
      <c r="J57" s="6">
        <f>ghg_coicop!H56</f>
        <v>143.7109892248717</v>
      </c>
      <c r="K57" s="6">
        <f>ghg_coicop!I56</f>
        <v>140.7725164285672</v>
      </c>
      <c r="L57" s="6">
        <f>ghg_coicop!J56</f>
        <v>128.46352012331491</v>
      </c>
      <c r="M57" s="6">
        <f>ghg_coicop!K56</f>
        <v>117.7014398521808</v>
      </c>
      <c r="N57" s="6">
        <f>ghg_coicop!L56</f>
        <v>130.7528396755707</v>
      </c>
      <c r="O57" s="6">
        <f>ghg_coicop!M56</f>
        <v>101.987466902976</v>
      </c>
      <c r="P57" s="6">
        <f>ghg_coicop!N56</f>
        <v>119.0465175399105</v>
      </c>
      <c r="Q57" s="6">
        <f>ghg_coicop!O56</f>
        <v>121.2229018828648</v>
      </c>
      <c r="R57" s="6">
        <f>ghg_coicop!P56</f>
        <v>99.989938173537382</v>
      </c>
      <c r="S57" s="6">
        <f>ghg_coicop!Q56</f>
        <v>150.27778352418221</v>
      </c>
    </row>
    <row r="58" spans="2:19" x14ac:dyDescent="0.45">
      <c r="C58" s="3" t="str">
        <f>co2_coicop!A57</f>
        <v>1.1.33.3 Salt, spices, herbs and other food products</v>
      </c>
      <c r="D58" s="6">
        <f>ghg_coicop!B57</f>
        <v>99.947936394005865</v>
      </c>
      <c r="E58" s="6">
        <f>ghg_coicop!C57</f>
        <v>67.490918028870766</v>
      </c>
      <c r="F58" s="6">
        <f>ghg_coicop!D57</f>
        <v>70.565162783267837</v>
      </c>
      <c r="G58" s="6">
        <f>ghg_coicop!E57</f>
        <v>132.02168985351631</v>
      </c>
      <c r="H58" s="6">
        <f>ghg_coicop!F57</f>
        <v>92.723273435787561</v>
      </c>
      <c r="I58" s="6">
        <f>ghg_coicop!G57</f>
        <v>115.78172697301829</v>
      </c>
      <c r="J58" s="6">
        <f>ghg_coicop!H57</f>
        <v>80.048029333827728</v>
      </c>
      <c r="K58" s="6">
        <f>ghg_coicop!I57</f>
        <v>191.7181360867315</v>
      </c>
      <c r="L58" s="6">
        <f>ghg_coicop!J57</f>
        <v>84.516320085702347</v>
      </c>
      <c r="M58" s="6">
        <f>ghg_coicop!K57</f>
        <v>67.628301566562556</v>
      </c>
      <c r="N58" s="6">
        <f>ghg_coicop!L57</f>
        <v>64.946388047205176</v>
      </c>
      <c r="O58" s="6">
        <f>ghg_coicop!M57</f>
        <v>44.275989777842057</v>
      </c>
      <c r="P58" s="6">
        <f>ghg_coicop!N57</f>
        <v>46.676541570166762</v>
      </c>
      <c r="Q58" s="6">
        <f>ghg_coicop!O57</f>
        <v>54.411833578827448</v>
      </c>
      <c r="R58" s="6">
        <f>ghg_coicop!P57</f>
        <v>53.392451423360548</v>
      </c>
      <c r="S58" s="6">
        <f>ghg_coicop!Q57</f>
        <v>61.22724640847963</v>
      </c>
    </row>
    <row r="59" spans="2:19" x14ac:dyDescent="0.45">
      <c r="B59" s="3" t="s">
        <v>219</v>
      </c>
      <c r="C59" s="3" t="str">
        <f>co2_coicop!A58</f>
        <v>1.2.1 Coffee</v>
      </c>
      <c r="D59" s="6">
        <f>ghg_coicop!B58</f>
        <v>91.192180848826183</v>
      </c>
      <c r="E59" s="6">
        <f>ghg_coicop!C58</f>
        <v>89.83090327152523</v>
      </c>
      <c r="F59" s="6">
        <f>ghg_coicop!D58</f>
        <v>97.055764148738291</v>
      </c>
      <c r="G59" s="6">
        <f>ghg_coicop!E58</f>
        <v>128.3961974882281</v>
      </c>
      <c r="H59" s="6">
        <f>ghg_coicop!F58</f>
        <v>86.265644957129197</v>
      </c>
      <c r="I59" s="6">
        <f>ghg_coicop!G58</f>
        <v>96.673982080476094</v>
      </c>
      <c r="J59" s="6">
        <f>ghg_coicop!H58</f>
        <v>73.092303949859698</v>
      </c>
      <c r="K59" s="6">
        <f>ghg_coicop!I58</f>
        <v>85.964990066248617</v>
      </c>
      <c r="L59" s="6">
        <f>ghg_coicop!J58</f>
        <v>101.6335697344653</v>
      </c>
      <c r="M59" s="6">
        <f>ghg_coicop!K58</f>
        <v>84.745661616420136</v>
      </c>
      <c r="N59" s="6">
        <f>ghg_coicop!L58</f>
        <v>57.794798969575389</v>
      </c>
      <c r="O59" s="6">
        <f>ghg_coicop!M58</f>
        <v>68.291643072021358</v>
      </c>
      <c r="P59" s="6">
        <f>ghg_coicop!N58</f>
        <v>70.516801935660084</v>
      </c>
      <c r="Q59" s="6">
        <f>ghg_coicop!O58</f>
        <v>82.346874134288441</v>
      </c>
      <c r="R59" s="6">
        <f>ghg_coicop!P58</f>
        <v>87.940137000520338</v>
      </c>
      <c r="S59" s="6">
        <f>ghg_coicop!Q58</f>
        <v>80.423272790040343</v>
      </c>
    </row>
    <row r="60" spans="2:19" x14ac:dyDescent="0.45">
      <c r="B60" s="3" t="s">
        <v>220</v>
      </c>
      <c r="C60" s="3" t="str">
        <f>co2_coicop!A59</f>
        <v>1.2.2 Tea</v>
      </c>
      <c r="D60" s="6">
        <f>ghg_coicop!B59</f>
        <v>105.56496130853181</v>
      </c>
      <c r="E60" s="6">
        <f>ghg_coicop!C59</f>
        <v>97.496054368358983</v>
      </c>
      <c r="F60" s="6">
        <f>ghg_coicop!D59</f>
        <v>87.213070536263089</v>
      </c>
      <c r="G60" s="6">
        <f>ghg_coicop!E59</f>
        <v>98.385924148669744</v>
      </c>
      <c r="H60" s="6">
        <f>ghg_coicop!F59</f>
        <v>86.307772592377205</v>
      </c>
      <c r="I60" s="6">
        <f>ghg_coicop!G59</f>
        <v>96.465767570102628</v>
      </c>
      <c r="J60" s="6">
        <f>ghg_coicop!H59</f>
        <v>85.852072134540791</v>
      </c>
      <c r="K60" s="6">
        <f>ghg_coicop!I59</f>
        <v>74.971097291470102</v>
      </c>
      <c r="L60" s="6">
        <f>ghg_coicop!J59</f>
        <v>68.225024018941014</v>
      </c>
      <c r="M60" s="6">
        <f>ghg_coicop!K59</f>
        <v>64.184176936265317</v>
      </c>
      <c r="N60" s="6">
        <f>ghg_coicop!L59</f>
        <v>60.65331384621004</v>
      </c>
      <c r="O60" s="6">
        <f>ghg_coicop!M59</f>
        <v>52.291166559065871</v>
      </c>
      <c r="P60" s="6">
        <f>ghg_coicop!N59</f>
        <v>51.399545584205299</v>
      </c>
      <c r="Q60" s="6">
        <f>ghg_coicop!O59</f>
        <v>46.547316097053162</v>
      </c>
      <c r="R60" s="6">
        <f>ghg_coicop!P59</f>
        <v>54.846305917765463</v>
      </c>
      <c r="S60" s="6">
        <f>ghg_coicop!Q59</f>
        <v>48.72140600539263</v>
      </c>
    </row>
    <row r="61" spans="2:19" x14ac:dyDescent="0.45">
      <c r="B61" s="3" t="s">
        <v>221</v>
      </c>
      <c r="C61" s="3" t="str">
        <f>co2_coicop!A60</f>
        <v>1.2.3 Cocoa and powdered chocolate</v>
      </c>
      <c r="D61" s="6">
        <f>ghg_coicop!B60</f>
        <v>29.148553531879461</v>
      </c>
      <c r="E61" s="6">
        <f>ghg_coicop!C60</f>
        <v>15.28341347467391</v>
      </c>
      <c r="F61" s="6">
        <f>ghg_coicop!D60</f>
        <v>21.767820316028711</v>
      </c>
      <c r="G61" s="6">
        <f>ghg_coicop!E60</f>
        <v>19.617923934338609</v>
      </c>
      <c r="H61" s="6">
        <f>ghg_coicop!F60</f>
        <v>19.264832507196068</v>
      </c>
      <c r="I61" s="6">
        <f>ghg_coicop!G60</f>
        <v>19.354213473120961</v>
      </c>
      <c r="J61" s="6">
        <f>ghg_coicop!H60</f>
        <v>15.597031289364271</v>
      </c>
      <c r="K61" s="6">
        <f>ghg_coicop!I60</f>
        <v>11.98226138182854</v>
      </c>
      <c r="L61" s="6">
        <f>ghg_coicop!J60</f>
        <v>8.5810638637503924</v>
      </c>
      <c r="M61" s="6">
        <f>ghg_coicop!K60</f>
        <v>15.54445961520085</v>
      </c>
      <c r="N61" s="6">
        <f>ghg_coicop!L60</f>
        <v>11.53901329026522</v>
      </c>
      <c r="O61" s="6">
        <f>ghg_coicop!M60</f>
        <v>10.400541183256159</v>
      </c>
      <c r="P61" s="6">
        <f>ghg_coicop!N60</f>
        <v>10.66529653459131</v>
      </c>
      <c r="Q61" s="6">
        <f>ghg_coicop!O60</f>
        <v>7.9947454986753677</v>
      </c>
      <c r="R61" s="6">
        <f>ghg_coicop!P60</f>
        <v>8.7366798962186039</v>
      </c>
      <c r="S61" s="6">
        <f>ghg_coicop!Q60</f>
        <v>21.643964525092489</v>
      </c>
    </row>
    <row r="62" spans="2:19" x14ac:dyDescent="0.45">
      <c r="B62" s="3" t="s">
        <v>222</v>
      </c>
      <c r="C62" s="3" t="str">
        <f>co2_coicop!A61</f>
        <v>1.2.4 Fruit and vegetable juices</v>
      </c>
      <c r="D62" s="6">
        <f>ghg_coicop!B61</f>
        <v>115.2073640962457</v>
      </c>
      <c r="E62" s="6">
        <f>ghg_coicop!C61</f>
        <v>115.7111260351618</v>
      </c>
      <c r="F62" s="6">
        <f>ghg_coicop!D61</f>
        <v>99.652835669168354</v>
      </c>
      <c r="G62" s="6">
        <f>ghg_coicop!E61</f>
        <v>86.962641502800437</v>
      </c>
      <c r="H62" s="6">
        <f>ghg_coicop!F61</f>
        <v>106.557171374997</v>
      </c>
      <c r="I62" s="6">
        <f>ghg_coicop!G61</f>
        <v>116.21358035005861</v>
      </c>
      <c r="J62" s="6">
        <f>ghg_coicop!H61</f>
        <v>91.409998867827113</v>
      </c>
      <c r="K62" s="6">
        <f>ghg_coicop!I61</f>
        <v>82.649551226755335</v>
      </c>
      <c r="L62" s="6">
        <f>ghg_coicop!J61</f>
        <v>79.318588147546365</v>
      </c>
      <c r="M62" s="6">
        <f>ghg_coicop!K61</f>
        <v>77.108468136040742</v>
      </c>
      <c r="N62" s="6">
        <f>ghg_coicop!L61</f>
        <v>84.43018269755845</v>
      </c>
      <c r="O62" s="6">
        <f>ghg_coicop!M61</f>
        <v>62.328683258966123</v>
      </c>
      <c r="P62" s="6">
        <f>ghg_coicop!N61</f>
        <v>75.429236939971133</v>
      </c>
      <c r="Q62" s="6">
        <f>ghg_coicop!O61</f>
        <v>79.740400447154116</v>
      </c>
      <c r="R62" s="6">
        <f>ghg_coicop!P61</f>
        <v>58.812804588994837</v>
      </c>
      <c r="S62" s="6">
        <f>ghg_coicop!Q61</f>
        <v>61.993171136516573</v>
      </c>
    </row>
    <row r="63" spans="2:19" x14ac:dyDescent="0.45">
      <c r="B63" s="3" t="s">
        <v>223</v>
      </c>
      <c r="C63" s="3" t="str">
        <f>co2_coicop!A62</f>
        <v>1.2.5 Mineral or spring waters</v>
      </c>
      <c r="D63" s="6">
        <f>ghg_coicop!B62</f>
        <v>74.167720278470512</v>
      </c>
      <c r="E63" s="6">
        <f>ghg_coicop!C62</f>
        <v>69.789600304972936</v>
      </c>
      <c r="F63" s="6">
        <f>ghg_coicop!D62</f>
        <v>81.238455270770032</v>
      </c>
      <c r="G63" s="6">
        <f>ghg_coicop!E62</f>
        <v>99.986946903124689</v>
      </c>
      <c r="H63" s="6">
        <f>ghg_coicop!F62</f>
        <v>98.833755801725815</v>
      </c>
      <c r="I63" s="6">
        <f>ghg_coicop!G62</f>
        <v>105.1250220726219</v>
      </c>
      <c r="J63" s="6">
        <f>ghg_coicop!H62</f>
        <v>81.475092344594401</v>
      </c>
      <c r="K63" s="6">
        <f>ghg_coicop!I62</f>
        <v>73.344299871609905</v>
      </c>
      <c r="L63" s="6">
        <f>ghg_coicop!J62</f>
        <v>58.575714487993658</v>
      </c>
      <c r="M63" s="6">
        <f>ghg_coicop!K62</f>
        <v>50.697803448950808</v>
      </c>
      <c r="N63" s="6">
        <f>ghg_coicop!L62</f>
        <v>49.214973613108988</v>
      </c>
      <c r="O63" s="6">
        <f>ghg_coicop!M62</f>
        <v>58.029063841272162</v>
      </c>
      <c r="P63" s="6">
        <f>ghg_coicop!N62</f>
        <v>54.516977711386289</v>
      </c>
      <c r="Q63" s="6">
        <f>ghg_coicop!O62</f>
        <v>53.990357804254423</v>
      </c>
      <c r="R63" s="6">
        <f>ghg_coicop!P62</f>
        <v>55.319891700876688</v>
      </c>
      <c r="S63" s="6">
        <f>ghg_coicop!Q62</f>
        <v>65.040401878325753</v>
      </c>
    </row>
    <row r="64" spans="2:19" x14ac:dyDescent="0.45">
      <c r="B64" s="3" t="s">
        <v>224</v>
      </c>
      <c r="C64" s="3" t="str">
        <f>co2_coicop!A63</f>
        <v>1.2.6 Soft drinks</v>
      </c>
      <c r="D64" s="6">
        <f>ghg_coicop!B63</f>
        <v>188.45646728638499</v>
      </c>
      <c r="E64" s="6">
        <f>ghg_coicop!C63</f>
        <v>215.256108490478</v>
      </c>
      <c r="F64" s="6">
        <f>ghg_coicop!D63</f>
        <v>200.29620749296711</v>
      </c>
      <c r="G64" s="6">
        <f>ghg_coicop!E63</f>
        <v>228.75644708569791</v>
      </c>
      <c r="H64" s="6">
        <f>ghg_coicop!F63</f>
        <v>226.582864681036</v>
      </c>
      <c r="I64" s="6">
        <f>ghg_coicop!G63</f>
        <v>203.77948318646631</v>
      </c>
      <c r="J64" s="6">
        <f>ghg_coicop!H63</f>
        <v>190.8896184535603</v>
      </c>
      <c r="K64" s="6">
        <f>ghg_coicop!I63</f>
        <v>194.01401709315201</v>
      </c>
      <c r="L64" s="6">
        <f>ghg_coicop!J63</f>
        <v>101.4243340783066</v>
      </c>
      <c r="M64" s="6">
        <f>ghg_coicop!K63</f>
        <v>102.836520875387</v>
      </c>
      <c r="N64" s="6">
        <f>ghg_coicop!L63</f>
        <v>102.6150564531969</v>
      </c>
      <c r="O64" s="6">
        <f>ghg_coicop!M63</f>
        <v>103.5671958874692</v>
      </c>
      <c r="P64" s="6">
        <f>ghg_coicop!N63</f>
        <v>96.822455410065118</v>
      </c>
      <c r="Q64" s="6">
        <f>ghg_coicop!O63</f>
        <v>104.6543670070628</v>
      </c>
      <c r="R64" s="6">
        <f>ghg_coicop!P63</f>
        <v>109.9259468822156</v>
      </c>
      <c r="S64" s="6">
        <f>ghg_coicop!Q63</f>
        <v>95.508031236250204</v>
      </c>
    </row>
    <row r="65" spans="1:19" x14ac:dyDescent="0.45">
      <c r="A65" s="3" t="s">
        <v>502</v>
      </c>
      <c r="B65" s="3" t="s">
        <v>225</v>
      </c>
      <c r="C65" s="3" t="str">
        <f>co2_coicop!A64</f>
        <v>2.1.1 Spirits and liqueurs</v>
      </c>
      <c r="D65" s="6">
        <f>ghg_coicop!B64</f>
        <v>30.817101121704049</v>
      </c>
      <c r="E65" s="6">
        <f>ghg_coicop!C64</f>
        <v>30.05495711553154</v>
      </c>
      <c r="F65" s="6">
        <f>ghg_coicop!D64</f>
        <v>37.531680890147229</v>
      </c>
      <c r="G65" s="6">
        <f>ghg_coicop!E64</f>
        <v>32.696348778974979</v>
      </c>
      <c r="H65" s="6">
        <f>ghg_coicop!F64</f>
        <v>17.698515896160249</v>
      </c>
      <c r="I65" s="6">
        <f>ghg_coicop!G64</f>
        <v>22.091643154523648</v>
      </c>
      <c r="J65" s="6">
        <f>ghg_coicop!H64</f>
        <v>21.96247492108289</v>
      </c>
      <c r="K65" s="6">
        <f>ghg_coicop!I64</f>
        <v>22.578052045948009</v>
      </c>
      <c r="L65" s="6">
        <f>ghg_coicop!J64</f>
        <v>13.60748744374632</v>
      </c>
      <c r="M65" s="6">
        <f>ghg_coicop!K64</f>
        <v>17.666682316631739</v>
      </c>
      <c r="N65" s="6">
        <f>ghg_coicop!L64</f>
        <v>13.672842926917159</v>
      </c>
      <c r="O65" s="6">
        <f>ghg_coicop!M64</f>
        <v>21.120821338852991</v>
      </c>
      <c r="P65" s="6">
        <f>ghg_coicop!N64</f>
        <v>30.18304249526599</v>
      </c>
      <c r="Q65" s="6">
        <f>ghg_coicop!O64</f>
        <v>30.388307447488639</v>
      </c>
      <c r="R65" s="6">
        <f>ghg_coicop!P64</f>
        <v>20.426262105292871</v>
      </c>
      <c r="S65" s="6">
        <f>ghg_coicop!Q64</f>
        <v>32.330506068158677</v>
      </c>
    </row>
    <row r="66" spans="1:19" x14ac:dyDescent="0.45">
      <c r="B66" s="3" t="s">
        <v>503</v>
      </c>
      <c r="C66" s="3" t="str">
        <f>co2_coicop!A65</f>
        <v>2.1.2.1 Wine from grape or other fruit</v>
      </c>
      <c r="D66" s="6">
        <f>ghg_coicop!B65</f>
        <v>88.894268553475968</v>
      </c>
      <c r="E66" s="6">
        <f>ghg_coicop!C65</f>
        <v>81.92398433113479</v>
      </c>
      <c r="F66" s="6">
        <f>ghg_coicop!D65</f>
        <v>72.565306416976526</v>
      </c>
      <c r="G66" s="6">
        <f>ghg_coicop!E65</f>
        <v>69.666129244894336</v>
      </c>
      <c r="H66" s="6">
        <f>ghg_coicop!F65</f>
        <v>78.558495355981748</v>
      </c>
      <c r="I66" s="6">
        <f>ghg_coicop!G65</f>
        <v>71.916359016238445</v>
      </c>
      <c r="J66" s="6">
        <f>ghg_coicop!H65</f>
        <v>68.704540575499138</v>
      </c>
      <c r="K66" s="6">
        <f>ghg_coicop!I65</f>
        <v>74.728998555419423</v>
      </c>
      <c r="L66" s="6">
        <f>ghg_coicop!J65</f>
        <v>52.806159455492597</v>
      </c>
      <c r="M66" s="6">
        <f>ghg_coicop!K65</f>
        <v>52.48305512796253</v>
      </c>
      <c r="N66" s="6">
        <f>ghg_coicop!L65</f>
        <v>48.690705077237062</v>
      </c>
      <c r="O66" s="6">
        <f>ghg_coicop!M65</f>
        <v>50.272456286218883</v>
      </c>
      <c r="P66" s="6">
        <f>ghg_coicop!N65</f>
        <v>66.434116496890169</v>
      </c>
      <c r="Q66" s="6">
        <f>ghg_coicop!O65</f>
        <v>50.486554309022253</v>
      </c>
      <c r="R66" s="6">
        <f>ghg_coicop!P65</f>
        <v>50.890399787563346</v>
      </c>
      <c r="S66" s="6">
        <f>ghg_coicop!Q65</f>
        <v>60.856494201567813</v>
      </c>
    </row>
    <row r="67" spans="1:19" x14ac:dyDescent="0.45">
      <c r="C67" s="3" t="str">
        <f>co2_coicop!A66</f>
        <v>2.1.2.2 Fortified wine</v>
      </c>
      <c r="D67" s="6">
        <f>ghg_coicop!B66</f>
        <v>5.7729013473932618</v>
      </c>
      <c r="E67" s="6">
        <f>ghg_coicop!C66</f>
        <v>6.5401363618275594</v>
      </c>
      <c r="F67" s="6">
        <f>ghg_coicop!D66</f>
        <v>2.1830931270940308</v>
      </c>
      <c r="G67" s="6">
        <f>ghg_coicop!E66</f>
        <v>4.5847743964929073</v>
      </c>
      <c r="H67" s="6">
        <f>ghg_coicop!F66</f>
        <v>2.4296285408372742</v>
      </c>
      <c r="I67" s="6">
        <f>ghg_coicop!G66</f>
        <v>3.0866106228945109</v>
      </c>
      <c r="J67" s="6">
        <f>ghg_coicop!H66</f>
        <v>3.2447934525663502</v>
      </c>
      <c r="K67" s="6">
        <f>ghg_coicop!I66</f>
        <v>3.2082538853211289</v>
      </c>
      <c r="L67" s="6">
        <f>ghg_coicop!J66</f>
        <v>1.748841038547317</v>
      </c>
      <c r="M67" s="6">
        <f>ghg_coicop!K66</f>
        <v>1.8898562277603761</v>
      </c>
      <c r="N67" s="6">
        <f>ghg_coicop!L66</f>
        <v>2.3619742222906268</v>
      </c>
      <c r="O67" s="6">
        <f>ghg_coicop!M66</f>
        <v>1.101153483231698</v>
      </c>
      <c r="P67" s="6">
        <f>ghg_coicop!N66</f>
        <v>4.0809274911709572</v>
      </c>
      <c r="Q67" s="6">
        <f>ghg_coicop!O66</f>
        <v>3.054615337312391</v>
      </c>
      <c r="R67" s="6">
        <f>ghg_coicop!P66</f>
        <v>1.4990846065739489</v>
      </c>
      <c r="S67" s="6">
        <f>ghg_coicop!Q66</f>
        <v>1.4209447377736839</v>
      </c>
    </row>
    <row r="68" spans="1:19" x14ac:dyDescent="0.45">
      <c r="B68" s="3" t="s">
        <v>504</v>
      </c>
      <c r="C68" s="3" t="str">
        <f>co2_coicop!A67</f>
        <v>2.1.2.3 Champagne and sparkling wines</v>
      </c>
      <c r="D68" s="6">
        <f>ghg_coicop!B67</f>
        <v>11.27549072685408</v>
      </c>
      <c r="E68" s="6">
        <f>ghg_coicop!C67</f>
        <v>4.7424983871824544</v>
      </c>
      <c r="F68" s="6">
        <f>ghg_coicop!D67</f>
        <v>7.3124156701698722</v>
      </c>
      <c r="G68" s="6">
        <f>ghg_coicop!E67</f>
        <v>13.98873125861922</v>
      </c>
      <c r="H68" s="6">
        <f>ghg_coicop!F67</f>
        <v>7.0177026818947272</v>
      </c>
      <c r="I68" s="6">
        <f>ghg_coicop!G67</f>
        <v>4.3447131122921956</v>
      </c>
      <c r="J68" s="6">
        <f>ghg_coicop!H67</f>
        <v>7.7014189366334413</v>
      </c>
      <c r="K68" s="6">
        <f>ghg_coicop!I67</f>
        <v>5.5886182492069452</v>
      </c>
      <c r="L68" s="6">
        <f>ghg_coicop!J67</f>
        <v>6.2555009458317699</v>
      </c>
      <c r="M68" s="6">
        <f>ghg_coicop!K67</f>
        <v>11.608028670755511</v>
      </c>
      <c r="N68" s="6">
        <f>ghg_coicop!L67</f>
        <v>6.6768229597862137</v>
      </c>
      <c r="O68" s="6">
        <f>ghg_coicop!M67</f>
        <v>5.9767492694380158</v>
      </c>
      <c r="P68" s="6">
        <f>ghg_coicop!N67</f>
        <v>5.051145323194393</v>
      </c>
      <c r="Q68" s="6">
        <f>ghg_coicop!O67</f>
        <v>7.6158682425482196</v>
      </c>
      <c r="R68" s="6">
        <f>ghg_coicop!P67</f>
        <v>8.2683729427779245</v>
      </c>
      <c r="S68" s="6">
        <f>ghg_coicop!Q67</f>
        <v>11.577870081064271</v>
      </c>
    </row>
    <row r="69" spans="1:19" x14ac:dyDescent="0.45">
      <c r="C69" s="3" t="str">
        <f>co2_coicop!A68</f>
        <v>2.1.3.1 Beer and lager</v>
      </c>
      <c r="D69" s="6">
        <f>ghg_coicop!B68</f>
        <v>88.894268553475968</v>
      </c>
      <c r="E69" s="6">
        <f>ghg_coicop!C68</f>
        <v>81.92398433113479</v>
      </c>
      <c r="F69" s="6">
        <f>ghg_coicop!D68</f>
        <v>72.565306416976526</v>
      </c>
      <c r="G69" s="6">
        <f>ghg_coicop!E68</f>
        <v>69.666129244894336</v>
      </c>
      <c r="H69" s="6">
        <f>ghg_coicop!F68</f>
        <v>78.558495355981748</v>
      </c>
      <c r="I69" s="6">
        <f>ghg_coicop!G68</f>
        <v>71.916359016238445</v>
      </c>
      <c r="J69" s="6">
        <f>ghg_coicop!H68</f>
        <v>68.704540575499138</v>
      </c>
      <c r="K69" s="6">
        <f>ghg_coicop!I68</f>
        <v>74.728998555419423</v>
      </c>
      <c r="L69" s="6">
        <f>ghg_coicop!J68</f>
        <v>52.806159455492597</v>
      </c>
      <c r="M69" s="6">
        <f>ghg_coicop!K68</f>
        <v>52.48305512796253</v>
      </c>
      <c r="N69" s="6">
        <f>ghg_coicop!L68</f>
        <v>48.690705077237062</v>
      </c>
      <c r="O69" s="6">
        <f>ghg_coicop!M68</f>
        <v>50.272456286218883</v>
      </c>
      <c r="P69" s="6">
        <f>ghg_coicop!N68</f>
        <v>66.434116496890169</v>
      </c>
      <c r="Q69" s="6">
        <f>ghg_coicop!O68</f>
        <v>50.486554309022253</v>
      </c>
      <c r="R69" s="6">
        <f>ghg_coicop!P68</f>
        <v>50.890399787563346</v>
      </c>
      <c r="S69" s="6">
        <f>ghg_coicop!Q68</f>
        <v>60.856494201567813</v>
      </c>
    </row>
    <row r="70" spans="1:19" x14ac:dyDescent="0.45">
      <c r="C70" s="3" t="str">
        <f>co2_coicop!A69</f>
        <v>2.1.3.2 Ciders and Perry</v>
      </c>
      <c r="D70" s="6">
        <f>ghg_coicop!B69</f>
        <v>2.957830256185574</v>
      </c>
      <c r="E70" s="6">
        <f>ghg_coicop!C69</f>
        <v>2.1514297260917652</v>
      </c>
      <c r="F70" s="6">
        <f>ghg_coicop!D69</f>
        <v>2.8362507746172541</v>
      </c>
      <c r="G70" s="6">
        <f>ghg_coicop!E69</f>
        <v>2.439184450922899</v>
      </c>
      <c r="H70" s="6">
        <f>ghg_coicop!F69</f>
        <v>2.872319122969992</v>
      </c>
      <c r="I70" s="6">
        <f>ghg_coicop!G69</f>
        <v>1.728710345331774</v>
      </c>
      <c r="J70" s="6">
        <f>ghg_coicop!H69</f>
        <v>2.0116132563999991</v>
      </c>
      <c r="K70" s="6">
        <f>ghg_coicop!I69</f>
        <v>5.9926944211223656</v>
      </c>
      <c r="L70" s="6">
        <f>ghg_coicop!J69</f>
        <v>2.819387114436541</v>
      </c>
      <c r="M70" s="6">
        <f>ghg_coicop!K69</f>
        <v>2.5973021540089958</v>
      </c>
      <c r="N70" s="6">
        <f>ghg_coicop!L69</f>
        <v>2.073248258458865</v>
      </c>
      <c r="O70" s="6">
        <f>ghg_coicop!M69</f>
        <v>1.9227706144985051</v>
      </c>
      <c r="P70" s="6">
        <f>ghg_coicop!N69</f>
        <v>2.4544789449098801</v>
      </c>
      <c r="Q70" s="6">
        <f>ghg_coicop!O69</f>
        <v>2.2513319518687651</v>
      </c>
      <c r="R70" s="6">
        <f>ghg_coicop!P69</f>
        <v>3.723883532782764</v>
      </c>
      <c r="S70" s="6">
        <f>ghg_coicop!Q69</f>
        <v>4.1581540737058642</v>
      </c>
    </row>
    <row r="71" spans="1:19" x14ac:dyDescent="0.45">
      <c r="B71" s="3" t="s">
        <v>231</v>
      </c>
      <c r="C71" s="3" t="str">
        <f>co2_coicop!A70</f>
        <v>2.1.4 Alcopops</v>
      </c>
      <c r="D71" s="6">
        <f>ghg_coicop!B70</f>
        <v>3.590078753701285</v>
      </c>
      <c r="E71" s="6">
        <f>ghg_coicop!C70</f>
        <v>2.6004074172478528</v>
      </c>
      <c r="F71" s="6">
        <f>ghg_coicop!D70</f>
        <v>2.6038332237341471</v>
      </c>
      <c r="G71" s="6">
        <f>ghg_coicop!E70</f>
        <v>2.2284810733088389</v>
      </c>
      <c r="H71" s="6">
        <f>ghg_coicop!F70</f>
        <v>2.3085294700330992</v>
      </c>
      <c r="I71" s="6">
        <f>ghg_coicop!G70</f>
        <v>0.65685139444152929</v>
      </c>
      <c r="J71" s="6">
        <f>ghg_coicop!H70</f>
        <v>1.35292307954946</v>
      </c>
      <c r="K71" s="6">
        <f>ghg_coicop!I70</f>
        <v>0.51172331931648363</v>
      </c>
      <c r="L71" s="6">
        <f>ghg_coicop!J70</f>
        <v>0.5276912313879828</v>
      </c>
      <c r="M71" s="6">
        <f>ghg_coicop!K70</f>
        <v>1.050535934720856</v>
      </c>
      <c r="N71" s="6">
        <f>ghg_coicop!L70</f>
        <v>0.28187602453149568</v>
      </c>
      <c r="O71" s="6">
        <f>ghg_coicop!M70</f>
        <v>0.22539689592473061</v>
      </c>
      <c r="P71" s="6">
        <f>ghg_coicop!N70</f>
        <v>0.39768505138668231</v>
      </c>
      <c r="Q71" s="6">
        <f>ghg_coicop!O70</f>
        <v>0.17814722879095471</v>
      </c>
      <c r="R71" s="6">
        <f>ghg_coicop!P70</f>
        <v>0.27718470267273421</v>
      </c>
      <c r="S71" s="6">
        <f>ghg_coicop!Q70</f>
        <v>0.13407077159528419</v>
      </c>
    </row>
    <row r="72" spans="1:19" x14ac:dyDescent="0.45">
      <c r="B72" s="3" t="s">
        <v>232</v>
      </c>
      <c r="C72" s="3" t="str">
        <f>co2_coicop!A71</f>
        <v>2.2.1 Cigarettes</v>
      </c>
      <c r="D72" s="6">
        <f>ghg_coicop!B71</f>
        <v>110.0560836199558</v>
      </c>
      <c r="E72" s="6">
        <f>ghg_coicop!C71</f>
        <v>104.2712770417322</v>
      </c>
      <c r="F72" s="6">
        <f>ghg_coicop!D71</f>
        <v>86.809492545961348</v>
      </c>
      <c r="G72" s="6">
        <f>ghg_coicop!E71</f>
        <v>118.6969968457587</v>
      </c>
      <c r="H72" s="6">
        <f>ghg_coicop!F71</f>
        <v>85.593539977904669</v>
      </c>
      <c r="I72" s="6">
        <f>ghg_coicop!G71</f>
        <v>117.2113200573378</v>
      </c>
      <c r="J72" s="6">
        <f>ghg_coicop!H71</f>
        <v>89.79619252955149</v>
      </c>
      <c r="K72" s="6">
        <f>ghg_coicop!I71</f>
        <v>118.19036803783089</v>
      </c>
      <c r="L72" s="6">
        <f>ghg_coicop!J71</f>
        <v>45.651316187258367</v>
      </c>
      <c r="M72" s="6">
        <f>ghg_coicop!K71</f>
        <v>97.440399440104699</v>
      </c>
      <c r="N72" s="6">
        <f>ghg_coicop!L71</f>
        <v>81.113796919071291</v>
      </c>
      <c r="O72" s="6">
        <f>ghg_coicop!M71</f>
        <v>67.180578034472234</v>
      </c>
      <c r="P72" s="6">
        <f>ghg_coicop!N71</f>
        <v>43.285910023752912</v>
      </c>
      <c r="Q72" s="6">
        <f>ghg_coicop!O71</f>
        <v>32.649839744433599</v>
      </c>
      <c r="R72" s="6">
        <f>ghg_coicop!P71</f>
        <v>44.694733689825433</v>
      </c>
      <c r="S72" s="6">
        <f>ghg_coicop!Q71</f>
        <v>18.881504169639179</v>
      </c>
    </row>
    <row r="73" spans="1:19" x14ac:dyDescent="0.45">
      <c r="B73" s="3" t="s">
        <v>505</v>
      </c>
      <c r="C73" s="3" t="str">
        <f>co2_coicop!A72</f>
        <v>2.2.2.1 Cigars</v>
      </c>
      <c r="D73" s="6">
        <f>ghg_coicop!B72</f>
        <v>0.27022368536462821</v>
      </c>
      <c r="E73" s="6">
        <f>ghg_coicop!C72</f>
        <v>7.2725902351403624</v>
      </c>
      <c r="F73" s="6">
        <f>ghg_coicop!D72</f>
        <v>0.13829985646584339</v>
      </c>
      <c r="G73" s="6">
        <f>ghg_coicop!E72</f>
        <v>6.0790936636610367</v>
      </c>
      <c r="H73" s="6">
        <f>ghg_coicop!F72</f>
        <v>0.69459022607659227</v>
      </c>
      <c r="I73" s="6">
        <f>ghg_coicop!G72</f>
        <v>1.656503561797011</v>
      </c>
      <c r="J73" s="6">
        <f>ghg_coicop!H72</f>
        <v>1.485046289904139</v>
      </c>
      <c r="K73" s="6">
        <f>ghg_coicop!I72</f>
        <v>0</v>
      </c>
      <c r="L73" s="6">
        <f>ghg_coicop!J72</f>
        <v>1.4461348341494329</v>
      </c>
      <c r="M73" s="6">
        <f>ghg_coicop!K72</f>
        <v>0.67726015541551976</v>
      </c>
      <c r="N73" s="6">
        <f>ghg_coicop!L72</f>
        <v>0</v>
      </c>
      <c r="O73" s="6">
        <f>ghg_coicop!M72</f>
        <v>0.78177571147604419</v>
      </c>
      <c r="P73" s="6">
        <f>ghg_coicop!N72</f>
        <v>0.24978488224549611</v>
      </c>
      <c r="Q73" s="6">
        <f>ghg_coicop!O72</f>
        <v>0.3197605275686865</v>
      </c>
      <c r="R73" s="6">
        <f>ghg_coicop!P72</f>
        <v>0.1050148340546304</v>
      </c>
      <c r="S73" s="6">
        <f>ghg_coicop!Q72</f>
        <v>1.177157241583181</v>
      </c>
    </row>
    <row r="74" spans="1:19" x14ac:dyDescent="0.45">
      <c r="C74" s="3" t="str">
        <f>co2_coicop!A73</f>
        <v>2.2.2.2 Other tobacco</v>
      </c>
      <c r="D74" s="6">
        <f>ghg_coicop!B73</f>
        <v>9.6435147774656826</v>
      </c>
      <c r="E74" s="6">
        <f>ghg_coicop!C73</f>
        <v>13.022221251807791</v>
      </c>
      <c r="F74" s="6">
        <f>ghg_coicop!D73</f>
        <v>6.9927403904827656</v>
      </c>
      <c r="G74" s="6">
        <f>ghg_coicop!E73</f>
        <v>7.1918846749379766</v>
      </c>
      <c r="H74" s="6">
        <f>ghg_coicop!F73</f>
        <v>6.1108901386900314</v>
      </c>
      <c r="I74" s="6">
        <f>ghg_coicop!G73</f>
        <v>13.40879770268967</v>
      </c>
      <c r="J74" s="6">
        <f>ghg_coicop!H73</f>
        <v>9.4082916407793746</v>
      </c>
      <c r="K74" s="6">
        <f>ghg_coicop!I73</f>
        <v>6.0316566876248592</v>
      </c>
      <c r="L74" s="6">
        <f>ghg_coicop!J73</f>
        <v>2.6501904966142118</v>
      </c>
      <c r="M74" s="6">
        <f>ghg_coicop!K73</f>
        <v>9.3079474227504519</v>
      </c>
      <c r="N74" s="6">
        <f>ghg_coicop!L73</f>
        <v>8.5739899533436521</v>
      </c>
      <c r="O74" s="6">
        <f>ghg_coicop!M73</f>
        <v>8.4046687325438185</v>
      </c>
      <c r="P74" s="6">
        <f>ghg_coicop!N73</f>
        <v>7.5834223238349283</v>
      </c>
      <c r="Q74" s="6">
        <f>ghg_coicop!O73</f>
        <v>8.4887855496854421</v>
      </c>
      <c r="R74" s="6">
        <f>ghg_coicop!P73</f>
        <v>5.339463873313826</v>
      </c>
      <c r="S74" s="6">
        <f>ghg_coicop!Q73</f>
        <v>6.2950091289756349</v>
      </c>
    </row>
    <row r="75" spans="1:19" x14ac:dyDescent="0.45">
      <c r="A75" s="3" t="s">
        <v>506</v>
      </c>
      <c r="B75" s="3" t="s">
        <v>235</v>
      </c>
      <c r="C75" s="3" t="str">
        <f>co2_coicop!A74</f>
        <v>3.1.1 Mens outer garments</v>
      </c>
      <c r="D75" s="6">
        <f>ghg_coicop!B74</f>
        <v>343.47072848049862</v>
      </c>
      <c r="E75" s="6">
        <f>ghg_coicop!C74</f>
        <v>336.16396353945709</v>
      </c>
      <c r="F75" s="6">
        <f>ghg_coicop!D74</f>
        <v>454.52328899157652</v>
      </c>
      <c r="G75" s="6">
        <f>ghg_coicop!E74</f>
        <v>362.18794596220789</v>
      </c>
      <c r="H75" s="6">
        <f>ghg_coicop!F74</f>
        <v>364.04126042160613</v>
      </c>
      <c r="I75" s="6">
        <f>ghg_coicop!G74</f>
        <v>410.74965593023109</v>
      </c>
      <c r="J75" s="6">
        <f>ghg_coicop!H74</f>
        <v>437.85745940551732</v>
      </c>
      <c r="K75" s="6">
        <f>ghg_coicop!I74</f>
        <v>391.92312461774588</v>
      </c>
      <c r="L75" s="6">
        <f>ghg_coicop!J74</f>
        <v>284.21565682625987</v>
      </c>
      <c r="M75" s="6">
        <f>ghg_coicop!K74</f>
        <v>318.07479934195931</v>
      </c>
      <c r="N75" s="6">
        <f>ghg_coicop!L74</f>
        <v>340.98375069130577</v>
      </c>
      <c r="O75" s="6">
        <f>ghg_coicop!M74</f>
        <v>353.97577232030591</v>
      </c>
      <c r="P75" s="6">
        <f>ghg_coicop!N74</f>
        <v>293.28043136130918</v>
      </c>
      <c r="Q75" s="6">
        <f>ghg_coicop!O74</f>
        <v>370.09231144842829</v>
      </c>
      <c r="R75" s="6">
        <f>ghg_coicop!P74</f>
        <v>285.50370431893401</v>
      </c>
      <c r="S75" s="6">
        <f>ghg_coicop!Q74</f>
        <v>341.11935617103728</v>
      </c>
    </row>
    <row r="76" spans="1:19" x14ac:dyDescent="0.45">
      <c r="B76" s="3" t="s">
        <v>236</v>
      </c>
      <c r="C76" s="3" t="str">
        <f>co2_coicop!A75</f>
        <v>3.1.2 Mens under garments</v>
      </c>
      <c r="D76" s="6">
        <f>ghg_coicop!B75</f>
        <v>24.76352881619022</v>
      </c>
      <c r="E76" s="6">
        <f>ghg_coicop!C75</f>
        <v>30.66732650028511</v>
      </c>
      <c r="F76" s="6">
        <f>ghg_coicop!D75</f>
        <v>31.601647738053781</v>
      </c>
      <c r="G76" s="6">
        <f>ghg_coicop!E75</f>
        <v>29.60362098221993</v>
      </c>
      <c r="H76" s="6">
        <f>ghg_coicop!F75</f>
        <v>29.027860219696031</v>
      </c>
      <c r="I76" s="6">
        <f>ghg_coicop!G75</f>
        <v>31.84320037595835</v>
      </c>
      <c r="J76" s="6">
        <f>ghg_coicop!H75</f>
        <v>39.359298429136267</v>
      </c>
      <c r="K76" s="6">
        <f>ghg_coicop!I75</f>
        <v>35.229993509102442</v>
      </c>
      <c r="L76" s="6">
        <f>ghg_coicop!J75</f>
        <v>21.232531636708149</v>
      </c>
      <c r="M76" s="6">
        <f>ghg_coicop!K75</f>
        <v>30.58662888873959</v>
      </c>
      <c r="N76" s="6">
        <f>ghg_coicop!L75</f>
        <v>31.945642829343559</v>
      </c>
      <c r="O76" s="6">
        <f>ghg_coicop!M75</f>
        <v>26.895294266409671</v>
      </c>
      <c r="P76" s="6">
        <f>ghg_coicop!N75</f>
        <v>28.18401066526123</v>
      </c>
      <c r="Q76" s="6">
        <f>ghg_coicop!O75</f>
        <v>22.256421260311559</v>
      </c>
      <c r="R76" s="6">
        <f>ghg_coicop!P75</f>
        <v>29.03145552039938</v>
      </c>
      <c r="S76" s="6">
        <f>ghg_coicop!Q75</f>
        <v>26.664172283237789</v>
      </c>
    </row>
    <row r="77" spans="1:19" x14ac:dyDescent="0.45">
      <c r="B77" s="3" t="s">
        <v>237</v>
      </c>
      <c r="C77" s="3" t="str">
        <f>co2_coicop!A76</f>
        <v>3.1.3 Womens outer garments</v>
      </c>
      <c r="D77" s="6">
        <f>ghg_coicop!B76</f>
        <v>528.92392921829651</v>
      </c>
      <c r="E77" s="6">
        <f>ghg_coicop!C76</f>
        <v>589.84854335683349</v>
      </c>
      <c r="F77" s="6">
        <f>ghg_coicop!D76</f>
        <v>651.9081490405631</v>
      </c>
      <c r="G77" s="6">
        <f>ghg_coicop!E76</f>
        <v>699.86876324733237</v>
      </c>
      <c r="H77" s="6">
        <f>ghg_coicop!F76</f>
        <v>714.86827185451455</v>
      </c>
      <c r="I77" s="6">
        <f>ghg_coicop!G76</f>
        <v>750.32583757018767</v>
      </c>
      <c r="J77" s="6">
        <f>ghg_coicop!H76</f>
        <v>712.37502531381847</v>
      </c>
      <c r="K77" s="6">
        <f>ghg_coicop!I76</f>
        <v>661.06548889838132</v>
      </c>
      <c r="L77" s="6">
        <f>ghg_coicop!J76</f>
        <v>739.99348912775827</v>
      </c>
      <c r="M77" s="6">
        <f>ghg_coicop!K76</f>
        <v>651.35181739692098</v>
      </c>
      <c r="N77" s="6">
        <f>ghg_coicop!L76</f>
        <v>525.79699294998375</v>
      </c>
      <c r="O77" s="6">
        <f>ghg_coicop!M76</f>
        <v>440.32813245379032</v>
      </c>
      <c r="P77" s="6">
        <f>ghg_coicop!N76</f>
        <v>444.88553223113553</v>
      </c>
      <c r="Q77" s="6">
        <f>ghg_coicop!O76</f>
        <v>475.73773774531651</v>
      </c>
      <c r="R77" s="6">
        <f>ghg_coicop!P76</f>
        <v>427.76195756799132</v>
      </c>
      <c r="S77" s="6">
        <f>ghg_coicop!Q76</f>
        <v>474.74248380018298</v>
      </c>
    </row>
    <row r="78" spans="1:19" x14ac:dyDescent="0.45">
      <c r="B78" s="3" t="s">
        <v>238</v>
      </c>
      <c r="C78" s="3" t="str">
        <f>co2_coicop!A77</f>
        <v>3.1.4 Womens under garments</v>
      </c>
      <c r="D78" s="6">
        <f>ghg_coicop!B77</f>
        <v>72.650094232716498</v>
      </c>
      <c r="E78" s="6">
        <f>ghg_coicop!C77</f>
        <v>68.367550821891143</v>
      </c>
      <c r="F78" s="6">
        <f>ghg_coicop!D77</f>
        <v>68.367764442370628</v>
      </c>
      <c r="G78" s="6">
        <f>ghg_coicop!E77</f>
        <v>72.952936885665054</v>
      </c>
      <c r="H78" s="6">
        <f>ghg_coicop!F77</f>
        <v>109.2988991392392</v>
      </c>
      <c r="I78" s="6">
        <f>ghg_coicop!G77</f>
        <v>136.51892620850961</v>
      </c>
      <c r="J78" s="6">
        <f>ghg_coicop!H77</f>
        <v>82.221133338154743</v>
      </c>
      <c r="K78" s="6">
        <f>ghg_coicop!I77</f>
        <v>89.969473482152523</v>
      </c>
      <c r="L78" s="6">
        <f>ghg_coicop!J77</f>
        <v>59.189055731684398</v>
      </c>
      <c r="M78" s="6">
        <f>ghg_coicop!K77</f>
        <v>66.539613599984108</v>
      </c>
      <c r="N78" s="6">
        <f>ghg_coicop!L77</f>
        <v>68.041057649923133</v>
      </c>
      <c r="O78" s="6">
        <f>ghg_coicop!M77</f>
        <v>45.510021659241147</v>
      </c>
      <c r="P78" s="6">
        <f>ghg_coicop!N77</f>
        <v>58.777549529016667</v>
      </c>
      <c r="Q78" s="6">
        <f>ghg_coicop!O77</f>
        <v>37.892860909143579</v>
      </c>
      <c r="R78" s="6">
        <f>ghg_coicop!P77</f>
        <v>52.869031260359812</v>
      </c>
      <c r="S78" s="6">
        <f>ghg_coicop!Q77</f>
        <v>87.505966056741059</v>
      </c>
    </row>
    <row r="79" spans="1:19" x14ac:dyDescent="0.45">
      <c r="B79" s="3" t="s">
        <v>239</v>
      </c>
      <c r="C79" s="3" t="str">
        <f>co2_coicop!A78</f>
        <v>3.1.5 Boys outer garments</v>
      </c>
      <c r="D79" s="6">
        <f>ghg_coicop!B78</f>
        <v>60.060064853543487</v>
      </c>
      <c r="E79" s="6">
        <f>ghg_coicop!C78</f>
        <v>48.467372684690638</v>
      </c>
      <c r="F79" s="6">
        <f>ghg_coicop!D78</f>
        <v>53.305646325681487</v>
      </c>
      <c r="G79" s="6">
        <f>ghg_coicop!E78</f>
        <v>76.214556804051156</v>
      </c>
      <c r="H79" s="6">
        <f>ghg_coicop!F78</f>
        <v>96.618119178994675</v>
      </c>
      <c r="I79" s="6">
        <f>ghg_coicop!G78</f>
        <v>24.514749403955591</v>
      </c>
      <c r="J79" s="6">
        <f>ghg_coicop!H78</f>
        <v>77.696367291513482</v>
      </c>
      <c r="K79" s="6">
        <f>ghg_coicop!I78</f>
        <v>43.661061840205562</v>
      </c>
      <c r="L79" s="6">
        <f>ghg_coicop!J78</f>
        <v>38.764437237337717</v>
      </c>
      <c r="M79" s="6">
        <f>ghg_coicop!K78</f>
        <v>78.417907838538724</v>
      </c>
      <c r="N79" s="6">
        <f>ghg_coicop!L78</f>
        <v>36.094437389087723</v>
      </c>
      <c r="O79" s="6">
        <f>ghg_coicop!M78</f>
        <v>46.188265001210937</v>
      </c>
      <c r="P79" s="6">
        <f>ghg_coicop!N78</f>
        <v>36.777193247680671</v>
      </c>
      <c r="Q79" s="6">
        <f>ghg_coicop!O78</f>
        <v>53.92546096622678</v>
      </c>
      <c r="R79" s="6">
        <f>ghg_coicop!P78</f>
        <v>44.932347786677987</v>
      </c>
      <c r="S79" s="6">
        <f>ghg_coicop!Q78</f>
        <v>43.696968811544181</v>
      </c>
    </row>
    <row r="80" spans="1:19" x14ac:dyDescent="0.45">
      <c r="B80" s="3" t="s">
        <v>240</v>
      </c>
      <c r="C80" s="3" t="str">
        <f>co2_coicop!A79</f>
        <v>3.1.6 Girls outer garments</v>
      </c>
      <c r="D80" s="6">
        <f>ghg_coicop!B79</f>
        <v>75.227152748123302</v>
      </c>
      <c r="E80" s="6">
        <f>ghg_coicop!C79</f>
        <v>88.106601885305736</v>
      </c>
      <c r="F80" s="6">
        <f>ghg_coicop!D79</f>
        <v>81.694722292375005</v>
      </c>
      <c r="G80" s="6">
        <f>ghg_coicop!E79</f>
        <v>69.218961883840194</v>
      </c>
      <c r="H80" s="6">
        <f>ghg_coicop!F79</f>
        <v>76.032637816486485</v>
      </c>
      <c r="I80" s="6">
        <f>ghg_coicop!G79</f>
        <v>77.220433174395723</v>
      </c>
      <c r="J80" s="6">
        <f>ghg_coicop!H79</f>
        <v>71.612437754004119</v>
      </c>
      <c r="K80" s="6">
        <f>ghg_coicop!I79</f>
        <v>66.840148460956442</v>
      </c>
      <c r="L80" s="6">
        <f>ghg_coicop!J79</f>
        <v>64.954969276498929</v>
      </c>
      <c r="M80" s="6">
        <f>ghg_coicop!K79</f>
        <v>78.372497085946094</v>
      </c>
      <c r="N80" s="6">
        <f>ghg_coicop!L79</f>
        <v>64.151419457010135</v>
      </c>
      <c r="O80" s="6">
        <f>ghg_coicop!M79</f>
        <v>54.870022063046491</v>
      </c>
      <c r="P80" s="6">
        <f>ghg_coicop!N79</f>
        <v>60.126729537926153</v>
      </c>
      <c r="Q80" s="6">
        <f>ghg_coicop!O79</f>
        <v>61.347968516205903</v>
      </c>
      <c r="R80" s="6">
        <f>ghg_coicop!P79</f>
        <v>64.403304555700799</v>
      </c>
      <c r="S80" s="6">
        <f>ghg_coicop!Q79</f>
        <v>34.591624771258829</v>
      </c>
    </row>
    <row r="81" spans="1:19" x14ac:dyDescent="0.45">
      <c r="B81" s="3" t="s">
        <v>241</v>
      </c>
      <c r="C81" s="3" t="str">
        <f>co2_coicop!A80</f>
        <v>3.1.7 Infants outer garments</v>
      </c>
      <c r="D81" s="6">
        <f>ghg_coicop!B80</f>
        <v>53.158870580842127</v>
      </c>
      <c r="E81" s="6">
        <f>ghg_coicop!C80</f>
        <v>35.964609633819073</v>
      </c>
      <c r="F81" s="6">
        <f>ghg_coicop!D80</f>
        <v>48.829882708329059</v>
      </c>
      <c r="G81" s="6">
        <f>ghg_coicop!E80</f>
        <v>35.970455643666888</v>
      </c>
      <c r="H81" s="6">
        <f>ghg_coicop!F80</f>
        <v>60.832265762345713</v>
      </c>
      <c r="I81" s="6">
        <f>ghg_coicop!G80</f>
        <v>48.764191774419153</v>
      </c>
      <c r="J81" s="6">
        <f>ghg_coicop!H80</f>
        <v>46.102729334057329</v>
      </c>
      <c r="K81" s="6">
        <f>ghg_coicop!I80</f>
        <v>45.789423546545692</v>
      </c>
      <c r="L81" s="6">
        <f>ghg_coicop!J80</f>
        <v>54.145104111181979</v>
      </c>
      <c r="M81" s="6">
        <f>ghg_coicop!K80</f>
        <v>36.974185996824268</v>
      </c>
      <c r="N81" s="6">
        <f>ghg_coicop!L80</f>
        <v>80.266189796778662</v>
      </c>
      <c r="O81" s="6">
        <f>ghg_coicop!M80</f>
        <v>32.137304598508933</v>
      </c>
      <c r="P81" s="6">
        <f>ghg_coicop!N80</f>
        <v>44.11624810063573</v>
      </c>
      <c r="Q81" s="6">
        <f>ghg_coicop!O80</f>
        <v>77.677580877190053</v>
      </c>
      <c r="R81" s="6">
        <f>ghg_coicop!P80</f>
        <v>37.795345502639599</v>
      </c>
      <c r="S81" s="6">
        <f>ghg_coicop!Q80</f>
        <v>59.045412755664557</v>
      </c>
    </row>
    <row r="82" spans="1:19" x14ac:dyDescent="0.45">
      <c r="B82" s="3" t="s">
        <v>242</v>
      </c>
      <c r="C82" s="3" t="str">
        <f>co2_coicop!A81</f>
        <v>3.1.8 Childrens under garments</v>
      </c>
      <c r="D82" s="6">
        <f>ghg_coicop!B81</f>
        <v>26.349410578935188</v>
      </c>
      <c r="E82" s="6">
        <f>ghg_coicop!C81</f>
        <v>19.44558465478033</v>
      </c>
      <c r="F82" s="6">
        <f>ghg_coicop!D81</f>
        <v>22.74412512561355</v>
      </c>
      <c r="G82" s="6">
        <f>ghg_coicop!E81</f>
        <v>30.16493156671898</v>
      </c>
      <c r="H82" s="6">
        <f>ghg_coicop!F81</f>
        <v>28.532074131269919</v>
      </c>
      <c r="I82" s="6">
        <f>ghg_coicop!G81</f>
        <v>29.175743733562509</v>
      </c>
      <c r="J82" s="6">
        <f>ghg_coicop!H81</f>
        <v>24.019118695952969</v>
      </c>
      <c r="K82" s="6">
        <f>ghg_coicop!I81</f>
        <v>25.36374483933443</v>
      </c>
      <c r="L82" s="6">
        <f>ghg_coicop!J81</f>
        <v>28.758867725878829</v>
      </c>
      <c r="M82" s="6">
        <f>ghg_coicop!K81</f>
        <v>37.776172741209777</v>
      </c>
      <c r="N82" s="6">
        <f>ghg_coicop!L81</f>
        <v>29.06849391273823</v>
      </c>
      <c r="O82" s="6">
        <f>ghg_coicop!M81</f>
        <v>21.283643426065481</v>
      </c>
      <c r="P82" s="6">
        <f>ghg_coicop!N81</f>
        <v>22.597024349496319</v>
      </c>
      <c r="Q82" s="6">
        <f>ghg_coicop!O81</f>
        <v>23.674752782784331</v>
      </c>
      <c r="R82" s="6">
        <f>ghg_coicop!P81</f>
        <v>22.38030468139814</v>
      </c>
      <c r="S82" s="6">
        <f>ghg_coicop!Q81</f>
        <v>19.430111353814439</v>
      </c>
    </row>
    <row r="83" spans="1:19" x14ac:dyDescent="0.45">
      <c r="B83" s="3" t="s">
        <v>507</v>
      </c>
      <c r="C83" s="3" t="str">
        <f>co2_coicop!A82</f>
        <v>3.1.9.1 Mens accessories</v>
      </c>
      <c r="D83" s="6">
        <f>ghg_coicop!B82</f>
        <v>6.1885789053365556</v>
      </c>
      <c r="E83" s="6">
        <f>ghg_coicop!C82</f>
        <v>4.9919991530538406</v>
      </c>
      <c r="F83" s="6">
        <f>ghg_coicop!D82</f>
        <v>7.1619474651187129</v>
      </c>
      <c r="G83" s="6">
        <f>ghg_coicop!E82</f>
        <v>4.0640287915994593</v>
      </c>
      <c r="H83" s="6">
        <f>ghg_coicop!F82</f>
        <v>10.75454502463448</v>
      </c>
      <c r="I83" s="6">
        <f>ghg_coicop!G82</f>
        <v>9.5174735457687394</v>
      </c>
      <c r="J83" s="6">
        <f>ghg_coicop!H82</f>
        <v>11.7046285817192</v>
      </c>
      <c r="K83" s="6">
        <f>ghg_coicop!I82</f>
        <v>7.3076803266446202</v>
      </c>
      <c r="L83" s="6">
        <f>ghg_coicop!J82</f>
        <v>7.9387287746753756</v>
      </c>
      <c r="M83" s="6">
        <f>ghg_coicop!K82</f>
        <v>11.327891429419431</v>
      </c>
      <c r="N83" s="6">
        <f>ghg_coicop!L82</f>
        <v>5.7629183337260077</v>
      </c>
      <c r="O83" s="6">
        <f>ghg_coicop!M82</f>
        <v>27.934825424554251</v>
      </c>
      <c r="P83" s="6">
        <f>ghg_coicop!N82</f>
        <v>21.140821633466182</v>
      </c>
      <c r="Q83" s="6">
        <f>ghg_coicop!O82</f>
        <v>14.32036274309112</v>
      </c>
      <c r="R83" s="6">
        <f>ghg_coicop!P82</f>
        <v>7.4158330280623463</v>
      </c>
      <c r="S83" s="6">
        <f>ghg_coicop!Q82</f>
        <v>9.2467636633486929</v>
      </c>
    </row>
    <row r="84" spans="1:19" x14ac:dyDescent="0.45">
      <c r="C84" s="3" t="str">
        <f>co2_coicop!A83</f>
        <v>3.1.9.2 Womens accessories</v>
      </c>
      <c r="D84" s="6">
        <f>ghg_coicop!B83</f>
        <v>2.8069399705388669</v>
      </c>
      <c r="E84" s="6">
        <f>ghg_coicop!C83</f>
        <v>5.1472490158388746</v>
      </c>
      <c r="F84" s="6">
        <f>ghg_coicop!D83</f>
        <v>5.3489040643097594</v>
      </c>
      <c r="G84" s="6">
        <f>ghg_coicop!E83</f>
        <v>8.0626439360331492</v>
      </c>
      <c r="H84" s="6">
        <f>ghg_coicop!F83</f>
        <v>11.67550900833221</v>
      </c>
      <c r="I84" s="6">
        <f>ghg_coicop!G83</f>
        <v>23.216821321592889</v>
      </c>
      <c r="J84" s="6">
        <f>ghg_coicop!H83</f>
        <v>9.2039419921794092</v>
      </c>
      <c r="K84" s="6">
        <f>ghg_coicop!I83</f>
        <v>9.7510139793426465</v>
      </c>
      <c r="L84" s="6">
        <f>ghg_coicop!J83</f>
        <v>10.337006445934669</v>
      </c>
      <c r="M84" s="6">
        <f>ghg_coicop!K83</f>
        <v>24.22560817739453</v>
      </c>
      <c r="N84" s="6">
        <f>ghg_coicop!L83</f>
        <v>10.66064250232235</v>
      </c>
      <c r="O84" s="6">
        <f>ghg_coicop!M83</f>
        <v>13.29698160503853</v>
      </c>
      <c r="P84" s="6">
        <f>ghg_coicop!N83</f>
        <v>12.15841791205435</v>
      </c>
      <c r="Q84" s="6">
        <f>ghg_coicop!O83</f>
        <v>16.468518847636869</v>
      </c>
      <c r="R84" s="6">
        <f>ghg_coicop!P83</f>
        <v>9.0685627512101181</v>
      </c>
      <c r="S84" s="6">
        <f>ghg_coicop!Q83</f>
        <v>14.95891065727219</v>
      </c>
    </row>
    <row r="85" spans="1:19" x14ac:dyDescent="0.45">
      <c r="C85" s="3" t="str">
        <f>co2_coicop!A84</f>
        <v>3.1.9.3 Childrens accessories</v>
      </c>
      <c r="D85" s="6">
        <f>ghg_coicop!B84</f>
        <v>1.695371127550914</v>
      </c>
      <c r="E85" s="6">
        <f>ghg_coicop!C84</f>
        <v>1.9241065298493421</v>
      </c>
      <c r="F85" s="6">
        <f>ghg_coicop!D84</f>
        <v>2.0656687167559502</v>
      </c>
      <c r="G85" s="6">
        <f>ghg_coicop!E84</f>
        <v>2.941674865768674</v>
      </c>
      <c r="H85" s="6">
        <f>ghg_coicop!F84</f>
        <v>3.5181034366712791</v>
      </c>
      <c r="I85" s="6">
        <f>ghg_coicop!G84</f>
        <v>2.9637873287453669</v>
      </c>
      <c r="J85" s="6">
        <f>ghg_coicop!H84</f>
        <v>2.5079465130569929</v>
      </c>
      <c r="K85" s="6">
        <f>ghg_coicop!I84</f>
        <v>5.4342404131182356</v>
      </c>
      <c r="L85" s="6">
        <f>ghg_coicop!J84</f>
        <v>3.0763204677261689</v>
      </c>
      <c r="M85" s="6">
        <f>ghg_coicop!K84</f>
        <v>3.3577726620330082</v>
      </c>
      <c r="N85" s="6">
        <f>ghg_coicop!L84</f>
        <v>2.0884471353651048</v>
      </c>
      <c r="O85" s="6">
        <f>ghg_coicop!M84</f>
        <v>3.993491485969622</v>
      </c>
      <c r="P85" s="6">
        <f>ghg_coicop!N84</f>
        <v>3.3235363748598492</v>
      </c>
      <c r="Q85" s="6">
        <f>ghg_coicop!O84</f>
        <v>3.2837495788182638</v>
      </c>
      <c r="R85" s="6">
        <f>ghg_coicop!P84</f>
        <v>2.6338188435724219</v>
      </c>
      <c r="S85" s="6">
        <f>ghg_coicop!Q84</f>
        <v>1.74436924668336</v>
      </c>
    </row>
    <row r="86" spans="1:19" x14ac:dyDescent="0.45">
      <c r="C86" s="3" t="str">
        <f>co2_coicop!A85</f>
        <v>3.1.9.4 Protective head gear</v>
      </c>
      <c r="D86" s="6">
        <f>ghg_coicop!B85</f>
        <v>0.29451360027945628</v>
      </c>
      <c r="E86" s="6">
        <f>ghg_coicop!C85</f>
        <v>0.39510087537101751</v>
      </c>
      <c r="F86" s="6">
        <f>ghg_coicop!D85</f>
        <v>0.8202254941921211</v>
      </c>
      <c r="G86" s="6">
        <f>ghg_coicop!E85</f>
        <v>0.68395663760159764</v>
      </c>
      <c r="H86" s="6">
        <f>ghg_coicop!F85</f>
        <v>0.61216846026812122</v>
      </c>
      <c r="I86" s="6">
        <f>ghg_coicop!G85</f>
        <v>2.4871935864643508</v>
      </c>
      <c r="J86" s="6">
        <f>ghg_coicop!H85</f>
        <v>8.2957792553965709E-2</v>
      </c>
      <c r="K86" s="6">
        <f>ghg_coicop!I85</f>
        <v>0</v>
      </c>
      <c r="L86" s="6">
        <f>ghg_coicop!J85</f>
        <v>0</v>
      </c>
      <c r="M86" s="6">
        <f>ghg_coicop!K85</f>
        <v>1.343229152279056</v>
      </c>
      <c r="N86" s="6">
        <f>ghg_coicop!L85</f>
        <v>5.6012380301908298</v>
      </c>
      <c r="O86" s="6">
        <f>ghg_coicop!M85</f>
        <v>0</v>
      </c>
      <c r="P86" s="6">
        <f>ghg_coicop!N85</f>
        <v>0</v>
      </c>
      <c r="Q86" s="6">
        <f>ghg_coicop!O85</f>
        <v>2.515240918771418</v>
      </c>
      <c r="R86" s="6">
        <f>ghg_coicop!P85</f>
        <v>0</v>
      </c>
      <c r="S86" s="6">
        <f>ghg_coicop!Q85</f>
        <v>0</v>
      </c>
    </row>
    <row r="87" spans="1:19" x14ac:dyDescent="0.45">
      <c r="B87" s="3" t="s">
        <v>247</v>
      </c>
      <c r="C87" s="3" t="str">
        <f>co2_coicop!A86</f>
        <v>3.1.10 Haberashery, clothing materials and clothing hire</v>
      </c>
      <c r="D87" s="6">
        <f>ghg_coicop!B86</f>
        <v>493.50040931391737</v>
      </c>
      <c r="E87" s="6">
        <f>ghg_coicop!C86</f>
        <v>202.02616965643449</v>
      </c>
      <c r="F87" s="6">
        <f>ghg_coicop!D86</f>
        <v>189.69840378579781</v>
      </c>
      <c r="G87" s="6">
        <f>ghg_coicop!E86</f>
        <v>223.89717286711439</v>
      </c>
      <c r="H87" s="6">
        <f>ghg_coicop!F86</f>
        <v>191.448729079397</v>
      </c>
      <c r="I87" s="6">
        <f>ghg_coicop!G86</f>
        <v>177.78093766643599</v>
      </c>
      <c r="J87" s="6">
        <f>ghg_coicop!H86</f>
        <v>143.70607684408591</v>
      </c>
      <c r="K87" s="6">
        <f>ghg_coicop!I86</f>
        <v>82.264858677013805</v>
      </c>
      <c r="L87" s="6">
        <f>ghg_coicop!J86</f>
        <v>242.99456118140719</v>
      </c>
      <c r="M87" s="6">
        <f>ghg_coicop!K86</f>
        <v>139.7357223078107</v>
      </c>
      <c r="N87" s="6">
        <f>ghg_coicop!L86</f>
        <v>131.06681958745679</v>
      </c>
      <c r="O87" s="6">
        <f>ghg_coicop!M86</f>
        <v>105.90356975129529</v>
      </c>
      <c r="P87" s="6">
        <f>ghg_coicop!N86</f>
        <v>78.20362375771947</v>
      </c>
      <c r="Q87" s="6">
        <f>ghg_coicop!O86</f>
        <v>169.8792783480327</v>
      </c>
      <c r="R87" s="6">
        <f>ghg_coicop!P86</f>
        <v>36.064662456186767</v>
      </c>
      <c r="S87" s="6">
        <f>ghg_coicop!Q86</f>
        <v>144.94382531229951</v>
      </c>
    </row>
    <row r="88" spans="1:19" x14ac:dyDescent="0.45">
      <c r="B88" s="3" t="s">
        <v>508</v>
      </c>
      <c r="C88" s="3" t="str">
        <f>co2_coicop!A87</f>
        <v>3.1.11.1 Dry cleaners and dyeing</v>
      </c>
      <c r="D88" s="6">
        <f>ghg_coicop!B87</f>
        <v>38.465287306273503</v>
      </c>
      <c r="E88" s="6">
        <f>ghg_coicop!C87</f>
        <v>28.680128308808399</v>
      </c>
      <c r="F88" s="6">
        <f>ghg_coicop!D87</f>
        <v>36.501247727642117</v>
      </c>
      <c r="G88" s="6">
        <f>ghg_coicop!E87</f>
        <v>26.193611366750329</v>
      </c>
      <c r="H88" s="6">
        <f>ghg_coicop!F87</f>
        <v>35.921462308363381</v>
      </c>
      <c r="I88" s="6">
        <f>ghg_coicop!G87</f>
        <v>31.807907916200541</v>
      </c>
      <c r="J88" s="6">
        <f>ghg_coicop!H87</f>
        <v>41.876424966345411</v>
      </c>
      <c r="K88" s="6">
        <f>ghg_coicop!I87</f>
        <v>29.753777371223471</v>
      </c>
      <c r="L88" s="6">
        <f>ghg_coicop!J87</f>
        <v>31.260264191316629</v>
      </c>
      <c r="M88" s="6">
        <f>ghg_coicop!K87</f>
        <v>40.355413882116643</v>
      </c>
      <c r="N88" s="6">
        <f>ghg_coicop!L87</f>
        <v>28.78736756167239</v>
      </c>
      <c r="O88" s="6">
        <f>ghg_coicop!M87</f>
        <v>16.385347464524219</v>
      </c>
      <c r="P88" s="6">
        <f>ghg_coicop!N87</f>
        <v>31.78576551620602</v>
      </c>
      <c r="Q88" s="6">
        <f>ghg_coicop!O87</f>
        <v>30.453440948651789</v>
      </c>
      <c r="R88" s="6">
        <f>ghg_coicop!P87</f>
        <v>22.039487432426231</v>
      </c>
      <c r="S88" s="6">
        <f>ghg_coicop!Q87</f>
        <v>24.339870410836799</v>
      </c>
    </row>
    <row r="89" spans="1:19" x14ac:dyDescent="0.45">
      <c r="C89" s="3" t="str">
        <f>co2_coicop!A88</f>
        <v>3.1.11.2 Laundry, laundrettes</v>
      </c>
      <c r="D89" s="6">
        <f>ghg_coicop!B88</f>
        <v>9.2862950528719566</v>
      </c>
      <c r="E89" s="6">
        <f>ghg_coicop!C88</f>
        <v>6.1924593750509249</v>
      </c>
      <c r="F89" s="6">
        <f>ghg_coicop!D88</f>
        <v>8.729028096730973</v>
      </c>
      <c r="G89" s="6">
        <f>ghg_coicop!E88</f>
        <v>9.2692247480447421</v>
      </c>
      <c r="H89" s="6">
        <f>ghg_coicop!F88</f>
        <v>4.5242266122028836</v>
      </c>
      <c r="I89" s="6">
        <f>ghg_coicop!G88</f>
        <v>10.4179288209932</v>
      </c>
      <c r="J89" s="6">
        <f>ghg_coicop!H88</f>
        <v>8.3507622103081918</v>
      </c>
      <c r="K89" s="6">
        <f>ghg_coicop!I88</f>
        <v>3.1512166212528641</v>
      </c>
      <c r="L89" s="6">
        <f>ghg_coicop!J88</f>
        <v>11.96018013573571</v>
      </c>
      <c r="M89" s="6">
        <f>ghg_coicop!K88</f>
        <v>6.3461165643003916</v>
      </c>
      <c r="N89" s="6">
        <f>ghg_coicop!L88</f>
        <v>8.3895591368674332</v>
      </c>
      <c r="O89" s="6">
        <f>ghg_coicop!M88</f>
        <v>2.2049836788700241</v>
      </c>
      <c r="P89" s="6">
        <f>ghg_coicop!N88</f>
        <v>1.426198215141536</v>
      </c>
      <c r="Q89" s="6">
        <f>ghg_coicop!O88</f>
        <v>2.640086618008465</v>
      </c>
      <c r="R89" s="6">
        <f>ghg_coicop!P88</f>
        <v>1.373275693599167</v>
      </c>
      <c r="S89" s="6">
        <f>ghg_coicop!Q88</f>
        <v>2.043436858742437</v>
      </c>
    </row>
    <row r="90" spans="1:19" x14ac:dyDescent="0.45">
      <c r="B90" s="3" t="s">
        <v>250</v>
      </c>
      <c r="C90" s="3" t="str">
        <f>co2_coicop!A89</f>
        <v>3.2.1 Footwear for men</v>
      </c>
      <c r="D90" s="6">
        <f>ghg_coicop!B89</f>
        <v>132.8319328285456</v>
      </c>
      <c r="E90" s="6">
        <f>ghg_coicop!C89</f>
        <v>105.9404884787668</v>
      </c>
      <c r="F90" s="6">
        <f>ghg_coicop!D89</f>
        <v>119.5619230472247</v>
      </c>
      <c r="G90" s="6">
        <f>ghg_coicop!E89</f>
        <v>89.069652003969637</v>
      </c>
      <c r="H90" s="6">
        <f>ghg_coicop!F89</f>
        <v>147.2441652359845</v>
      </c>
      <c r="I90" s="6">
        <f>ghg_coicop!G89</f>
        <v>167.33268704069411</v>
      </c>
      <c r="J90" s="6">
        <f>ghg_coicop!H89</f>
        <v>169.15496550019139</v>
      </c>
      <c r="K90" s="6">
        <f>ghg_coicop!I89</f>
        <v>132.3931964251436</v>
      </c>
      <c r="L90" s="6">
        <f>ghg_coicop!J89</f>
        <v>91.237806486141636</v>
      </c>
      <c r="M90" s="6">
        <f>ghg_coicop!K89</f>
        <v>101.70837096708161</v>
      </c>
      <c r="N90" s="6">
        <f>ghg_coicop!L89</f>
        <v>103.0551919386929</v>
      </c>
      <c r="O90" s="6">
        <f>ghg_coicop!M89</f>
        <v>123.84087192392759</v>
      </c>
      <c r="P90" s="6">
        <f>ghg_coicop!N89</f>
        <v>173.2256518415802</v>
      </c>
      <c r="Q90" s="6">
        <f>ghg_coicop!O89</f>
        <v>228.19699310837939</v>
      </c>
      <c r="R90" s="6">
        <f>ghg_coicop!P89</f>
        <v>133.38264492057789</v>
      </c>
      <c r="S90" s="6">
        <f>ghg_coicop!Q89</f>
        <v>194.62170688090811</v>
      </c>
    </row>
    <row r="91" spans="1:19" x14ac:dyDescent="0.45">
      <c r="B91" s="3" t="s">
        <v>251</v>
      </c>
      <c r="C91" s="3" t="str">
        <f>co2_coicop!A90</f>
        <v>3.2.2 Footwear for women</v>
      </c>
      <c r="D91" s="6">
        <f>ghg_coicop!B90</f>
        <v>146.86359941237319</v>
      </c>
      <c r="E91" s="6">
        <f>ghg_coicop!C90</f>
        <v>171.22652156651051</v>
      </c>
      <c r="F91" s="6">
        <f>ghg_coicop!D90</f>
        <v>176.32804633423251</v>
      </c>
      <c r="G91" s="6">
        <f>ghg_coicop!E90</f>
        <v>243.59608964332659</v>
      </c>
      <c r="H91" s="6">
        <f>ghg_coicop!F90</f>
        <v>268.93209269622332</v>
      </c>
      <c r="I91" s="6">
        <f>ghg_coicop!G90</f>
        <v>242.93556665666259</v>
      </c>
      <c r="J91" s="6">
        <f>ghg_coicop!H90</f>
        <v>244.56826614278901</v>
      </c>
      <c r="K91" s="6">
        <f>ghg_coicop!I90</f>
        <v>278.63115938382549</v>
      </c>
      <c r="L91" s="6">
        <f>ghg_coicop!J90</f>
        <v>256.29728107678881</v>
      </c>
      <c r="M91" s="6">
        <f>ghg_coicop!K90</f>
        <v>283.93578727171467</v>
      </c>
      <c r="N91" s="6">
        <f>ghg_coicop!L90</f>
        <v>202.0512802882416</v>
      </c>
      <c r="O91" s="6">
        <f>ghg_coicop!M90</f>
        <v>224.08502529403981</v>
      </c>
      <c r="P91" s="6">
        <f>ghg_coicop!N90</f>
        <v>183.29458464476551</v>
      </c>
      <c r="Q91" s="6">
        <f>ghg_coicop!O90</f>
        <v>204.73509093760541</v>
      </c>
      <c r="R91" s="6">
        <f>ghg_coicop!P90</f>
        <v>199.18985302011359</v>
      </c>
      <c r="S91" s="6">
        <f>ghg_coicop!Q90</f>
        <v>242.046911608166</v>
      </c>
    </row>
    <row r="92" spans="1:19" x14ac:dyDescent="0.45">
      <c r="B92" s="3" t="s">
        <v>252</v>
      </c>
      <c r="C92" s="3" t="str">
        <f>co2_coicop!A91</f>
        <v>3.2.3 Footwear for children and infants</v>
      </c>
      <c r="D92" s="6">
        <f>ghg_coicop!B91</f>
        <v>66.945382118005568</v>
      </c>
      <c r="E92" s="6">
        <f>ghg_coicop!C91</f>
        <v>78.363690936967089</v>
      </c>
      <c r="F92" s="6">
        <f>ghg_coicop!D91</f>
        <v>61.578448663105327</v>
      </c>
      <c r="G92" s="6">
        <f>ghg_coicop!E91</f>
        <v>65.51793684534087</v>
      </c>
      <c r="H92" s="6">
        <f>ghg_coicop!F91</f>
        <v>83.01154083189725</v>
      </c>
      <c r="I92" s="6">
        <f>ghg_coicop!G91</f>
        <v>50.0098094127585</v>
      </c>
      <c r="J92" s="6">
        <f>ghg_coicop!H91</f>
        <v>56.033247375308079</v>
      </c>
      <c r="K92" s="6">
        <f>ghg_coicop!I91</f>
        <v>68.988264382982763</v>
      </c>
      <c r="L92" s="6">
        <f>ghg_coicop!J91</f>
        <v>72.498498579069832</v>
      </c>
      <c r="M92" s="6">
        <f>ghg_coicop!K91</f>
        <v>73.822808052378406</v>
      </c>
      <c r="N92" s="6">
        <f>ghg_coicop!L91</f>
        <v>49.040403298266007</v>
      </c>
      <c r="O92" s="6">
        <f>ghg_coicop!M91</f>
        <v>74.546802336848856</v>
      </c>
      <c r="P92" s="6">
        <f>ghg_coicop!N91</f>
        <v>66.339728856847586</v>
      </c>
      <c r="Q92" s="6">
        <f>ghg_coicop!O91</f>
        <v>102.80767622882141</v>
      </c>
      <c r="R92" s="6">
        <f>ghg_coicop!P91</f>
        <v>64.538862002843885</v>
      </c>
      <c r="S92" s="6">
        <f>ghg_coicop!Q91</f>
        <v>79.506000375571162</v>
      </c>
    </row>
    <row r="93" spans="1:19" x14ac:dyDescent="0.45">
      <c r="B93" s="3" t="s">
        <v>253</v>
      </c>
      <c r="C93" s="3" t="str">
        <f>co2_coicop!A92</f>
        <v>3.2.4 Repair and hire of footwear</v>
      </c>
      <c r="D93" s="6">
        <f>ghg_coicop!B92</f>
        <v>12.768283143730271</v>
      </c>
      <c r="E93" s="6">
        <f>ghg_coicop!C92</f>
        <v>6.1225460996346897</v>
      </c>
      <c r="F93" s="6">
        <f>ghg_coicop!D92</f>
        <v>9.52216134784479</v>
      </c>
      <c r="G93" s="6">
        <f>ghg_coicop!E92</f>
        <v>18.502760963488939</v>
      </c>
      <c r="H93" s="6">
        <f>ghg_coicop!F92</f>
        <v>17.57337566171412</v>
      </c>
      <c r="I93" s="6">
        <f>ghg_coicop!G92</f>
        <v>15.72165001847458</v>
      </c>
      <c r="J93" s="6">
        <f>ghg_coicop!H92</f>
        <v>8.2687137937346318</v>
      </c>
      <c r="K93" s="6">
        <f>ghg_coicop!I92</f>
        <v>2.9029863731862382</v>
      </c>
      <c r="L93" s="6">
        <f>ghg_coicop!J92</f>
        <v>8.3676582237659183</v>
      </c>
      <c r="M93" s="6">
        <f>ghg_coicop!K92</f>
        <v>13.09979530230682</v>
      </c>
      <c r="N93" s="6">
        <f>ghg_coicop!L92</f>
        <v>3.7132300093599819</v>
      </c>
      <c r="O93" s="6">
        <f>ghg_coicop!M92</f>
        <v>13.67160804382681</v>
      </c>
      <c r="P93" s="6">
        <f>ghg_coicop!N92</f>
        <v>5.6139528213209724</v>
      </c>
      <c r="Q93" s="6">
        <f>ghg_coicop!O92</f>
        <v>16.26017117619341</v>
      </c>
      <c r="R93" s="6">
        <f>ghg_coicop!P92</f>
        <v>5.5445905922975687</v>
      </c>
      <c r="S93" s="6">
        <f>ghg_coicop!Q92</f>
        <v>6.6074746833166031</v>
      </c>
    </row>
    <row r="94" spans="1:19" x14ac:dyDescent="0.45">
      <c r="A94" s="3" t="s">
        <v>509</v>
      </c>
      <c r="B94" s="3" t="s">
        <v>254</v>
      </c>
      <c r="C94" s="3" t="str">
        <f>co2_coicop!A93</f>
        <v>4.1.1 Actual rentals</v>
      </c>
      <c r="D94" s="6">
        <f>ghg_coicop!B93</f>
        <v>835.09152027732978</v>
      </c>
      <c r="E94" s="6">
        <f>ghg_coicop!C93</f>
        <v>770.89966542708657</v>
      </c>
      <c r="F94" s="6">
        <f>ghg_coicop!D93</f>
        <v>735.10038582076334</v>
      </c>
      <c r="G94" s="6">
        <f>ghg_coicop!E93</f>
        <v>655.2251745383146</v>
      </c>
      <c r="H94" s="6">
        <f>ghg_coicop!F93</f>
        <v>641.8575509171834</v>
      </c>
      <c r="I94" s="6">
        <f>ghg_coicop!G93</f>
        <v>782.15604865046919</v>
      </c>
      <c r="J94" s="6">
        <f>ghg_coicop!H93</f>
        <v>794.00192508761302</v>
      </c>
      <c r="K94" s="6">
        <f>ghg_coicop!I93</f>
        <v>834.13001740845834</v>
      </c>
      <c r="L94" s="6">
        <f>ghg_coicop!J93</f>
        <v>704.00065012208154</v>
      </c>
      <c r="M94" s="6">
        <f>ghg_coicop!K93</f>
        <v>733.44651578761136</v>
      </c>
      <c r="N94" s="6">
        <f>ghg_coicop!L93</f>
        <v>740.07953911428081</v>
      </c>
      <c r="O94" s="6">
        <f>ghg_coicop!M93</f>
        <v>848.42234571305426</v>
      </c>
      <c r="P94" s="6">
        <f>ghg_coicop!N93</f>
        <v>810.74823017683855</v>
      </c>
      <c r="Q94" s="6">
        <f>ghg_coicop!O93</f>
        <v>822.11678941860941</v>
      </c>
      <c r="R94" s="6">
        <f>ghg_coicop!P93</f>
        <v>985.19192030201339</v>
      </c>
      <c r="S94" s="6">
        <f>ghg_coicop!Q93</f>
        <v>1090.415171847897</v>
      </c>
    </row>
    <row r="95" spans="1:19" x14ac:dyDescent="0.45">
      <c r="B95" s="3" t="s">
        <v>255</v>
      </c>
      <c r="C95" s="3" t="str">
        <f>co2_coicop!A94</f>
        <v>4.1.2 Imputed rent</v>
      </c>
      <c r="D95" s="6">
        <f>ghg_coicop!B94</f>
        <v>819.99991206551965</v>
      </c>
      <c r="E95" s="6">
        <f>ghg_coicop!C94</f>
        <v>763.64239512219751</v>
      </c>
      <c r="F95" s="6">
        <f>ghg_coicop!D94</f>
        <v>774.37128008177933</v>
      </c>
      <c r="G95" s="6">
        <f>ghg_coicop!E94</f>
        <v>810.37784763349282</v>
      </c>
      <c r="H95" s="6">
        <f>ghg_coicop!F94</f>
        <v>717.45374903644824</v>
      </c>
      <c r="I95" s="6">
        <f>ghg_coicop!G94</f>
        <v>663.14821452312924</v>
      </c>
      <c r="J95" s="6">
        <f>ghg_coicop!H94</f>
        <v>763.97281048368927</v>
      </c>
      <c r="K95" s="6">
        <f>ghg_coicop!I94</f>
        <v>618.04619719938751</v>
      </c>
      <c r="L95" s="6">
        <f>ghg_coicop!J94</f>
        <v>439.51044310115219</v>
      </c>
      <c r="M95" s="6">
        <f>ghg_coicop!K94</f>
        <v>605.17902190207792</v>
      </c>
      <c r="N95" s="6">
        <f>ghg_coicop!L94</f>
        <v>607.24481123346095</v>
      </c>
      <c r="O95" s="6">
        <f>ghg_coicop!M94</f>
        <v>509.94667316461891</v>
      </c>
      <c r="P95" s="6">
        <f>ghg_coicop!N94</f>
        <v>583.11726912604297</v>
      </c>
      <c r="Q95" s="6">
        <f>ghg_coicop!O94</f>
        <v>526.75730463473917</v>
      </c>
      <c r="R95" s="6">
        <f>ghg_coicop!P94</f>
        <v>573.63053795820588</v>
      </c>
      <c r="S95" s="6">
        <f>ghg_coicop!Q94</f>
        <v>511.38087327231949</v>
      </c>
    </row>
    <row r="96" spans="1:19" x14ac:dyDescent="0.45">
      <c r="B96" s="3" t="s">
        <v>256</v>
      </c>
      <c r="C96" s="3" t="str">
        <f>co2_coicop!A95</f>
        <v>4.2.1 Central heating repairs</v>
      </c>
      <c r="D96" s="6">
        <f>ghg_coicop!B95</f>
        <v>20.248503645069789</v>
      </c>
      <c r="E96" s="6">
        <f>ghg_coicop!C95</f>
        <v>16.697453900729879</v>
      </c>
      <c r="F96" s="6">
        <f>ghg_coicop!D95</f>
        <v>19.26045575023549</v>
      </c>
      <c r="G96" s="6">
        <f>ghg_coicop!E95</f>
        <v>18.18154406906093</v>
      </c>
      <c r="H96" s="6">
        <f>ghg_coicop!F95</f>
        <v>21.151204575777239</v>
      </c>
      <c r="I96" s="6">
        <f>ghg_coicop!G95</f>
        <v>26.613535854383429</v>
      </c>
      <c r="J96" s="6">
        <f>ghg_coicop!H95</f>
        <v>25.224949208739901</v>
      </c>
      <c r="K96" s="6">
        <f>ghg_coicop!I95</f>
        <v>24.352686380675991</v>
      </c>
      <c r="L96" s="6">
        <f>ghg_coicop!J95</f>
        <v>21.402618656536099</v>
      </c>
      <c r="M96" s="6">
        <f>ghg_coicop!K95</f>
        <v>17.968940193082801</v>
      </c>
      <c r="N96" s="6">
        <f>ghg_coicop!L95</f>
        <v>16.219977572428419</v>
      </c>
      <c r="O96" s="6">
        <f>ghg_coicop!M95</f>
        <v>11.349393578281591</v>
      </c>
      <c r="P96" s="6">
        <f>ghg_coicop!N95</f>
        <v>16.84187990158371</v>
      </c>
      <c r="Q96" s="6">
        <f>ghg_coicop!O95</f>
        <v>12.60762044268961</v>
      </c>
      <c r="R96" s="6">
        <f>ghg_coicop!P95</f>
        <v>9.6240251060529278</v>
      </c>
      <c r="S96" s="6">
        <f>ghg_coicop!Q95</f>
        <v>7.8888445451963838</v>
      </c>
    </row>
    <row r="97" spans="1:19" x14ac:dyDescent="0.45">
      <c r="B97" s="3" t="s">
        <v>257</v>
      </c>
      <c r="C97" s="3" t="str">
        <f>co2_coicop!A96</f>
        <v>4.2.2 House maintenance</v>
      </c>
      <c r="D97" s="6">
        <f>ghg_coicop!B96</f>
        <v>288.21261158748757</v>
      </c>
      <c r="E97" s="6">
        <f>ghg_coicop!C96</f>
        <v>301.76733544269518</v>
      </c>
      <c r="F97" s="6">
        <f>ghg_coicop!D96</f>
        <v>243.33537954017359</v>
      </c>
      <c r="G97" s="6">
        <f>ghg_coicop!E96</f>
        <v>502.70079062005652</v>
      </c>
      <c r="H97" s="6">
        <f>ghg_coicop!F96</f>
        <v>367.33490668098727</v>
      </c>
      <c r="I97" s="6">
        <f>ghg_coicop!G96</f>
        <v>396.76919803680022</v>
      </c>
      <c r="J97" s="6">
        <f>ghg_coicop!H96</f>
        <v>292.19866444439828</v>
      </c>
      <c r="K97" s="6">
        <f>ghg_coicop!I96</f>
        <v>360.77432463983462</v>
      </c>
      <c r="L97" s="6">
        <f>ghg_coicop!J96</f>
        <v>184.92585813924711</v>
      </c>
      <c r="M97" s="6">
        <f>ghg_coicop!K96</f>
        <v>241.7356976281873</v>
      </c>
      <c r="N97" s="6">
        <f>ghg_coicop!L96</f>
        <v>199.02606977787261</v>
      </c>
      <c r="O97" s="6">
        <f>ghg_coicop!M96</f>
        <v>115.3331776998608</v>
      </c>
      <c r="P97" s="6">
        <f>ghg_coicop!N96</f>
        <v>213.7203272701158</v>
      </c>
      <c r="Q97" s="6">
        <f>ghg_coicop!O96</f>
        <v>225.02404501959819</v>
      </c>
      <c r="R97" s="6">
        <f>ghg_coicop!P96</f>
        <v>304.63918485203072</v>
      </c>
      <c r="S97" s="6">
        <f>ghg_coicop!Q96</f>
        <v>180.23915164792169</v>
      </c>
    </row>
    <row r="98" spans="1:19" x14ac:dyDescent="0.45">
      <c r="B98" s="3" t="s">
        <v>258</v>
      </c>
      <c r="C98" s="3" t="str">
        <f>co2_coicop!A97</f>
        <v>4.2.3 Paint, wallpaper, timber</v>
      </c>
      <c r="D98" s="6">
        <f>ghg_coicop!B97</f>
        <v>63.638903115612877</v>
      </c>
      <c r="E98" s="6">
        <f>ghg_coicop!C97</f>
        <v>55.383641783316889</v>
      </c>
      <c r="F98" s="6">
        <f>ghg_coicop!D97</f>
        <v>73.678371025405085</v>
      </c>
      <c r="G98" s="6">
        <f>ghg_coicop!E97</f>
        <v>80.70751448135988</v>
      </c>
      <c r="H98" s="6">
        <f>ghg_coicop!F97</f>
        <v>42.649557196655593</v>
      </c>
      <c r="I98" s="6">
        <f>ghg_coicop!G97</f>
        <v>31.776873018866478</v>
      </c>
      <c r="J98" s="6">
        <f>ghg_coicop!H97</f>
        <v>46.745110104769253</v>
      </c>
      <c r="K98" s="6">
        <f>ghg_coicop!I97</f>
        <v>22.100460449207102</v>
      </c>
      <c r="L98" s="6">
        <f>ghg_coicop!J97</f>
        <v>40.529007240392808</v>
      </c>
      <c r="M98" s="6">
        <f>ghg_coicop!K97</f>
        <v>21.086826846994921</v>
      </c>
      <c r="N98" s="6">
        <f>ghg_coicop!L97</f>
        <v>32.133157237952958</v>
      </c>
      <c r="O98" s="6">
        <f>ghg_coicop!M97</f>
        <v>29.602526987083468</v>
      </c>
      <c r="P98" s="6">
        <f>ghg_coicop!N97</f>
        <v>109.3916765460842</v>
      </c>
      <c r="Q98" s="6">
        <f>ghg_coicop!O97</f>
        <v>26.74334540231467</v>
      </c>
      <c r="R98" s="6">
        <f>ghg_coicop!P97</f>
        <v>26.783550616720799</v>
      </c>
      <c r="S98" s="6">
        <f>ghg_coicop!Q97</f>
        <v>28.783948927592139</v>
      </c>
    </row>
    <row r="99" spans="1:19" x14ac:dyDescent="0.45">
      <c r="B99" s="3" t="s">
        <v>259</v>
      </c>
      <c r="C99" s="3" t="str">
        <f>co2_coicop!A98</f>
        <v>4.2.4 Equipment hire, small materials</v>
      </c>
      <c r="D99" s="6">
        <f>ghg_coicop!B98</f>
        <v>53.066615885620678</v>
      </c>
      <c r="E99" s="6">
        <f>ghg_coicop!C98</f>
        <v>49.648715150995329</v>
      </c>
      <c r="F99" s="6">
        <f>ghg_coicop!D98</f>
        <v>179.2054697971715</v>
      </c>
      <c r="G99" s="6">
        <f>ghg_coicop!E98</f>
        <v>111.71009359040011</v>
      </c>
      <c r="H99" s="6">
        <f>ghg_coicop!F98</f>
        <v>221.6981347755509</v>
      </c>
      <c r="I99" s="6">
        <f>ghg_coicop!G98</f>
        <v>33.137130195770403</v>
      </c>
      <c r="J99" s="6">
        <f>ghg_coicop!H98</f>
        <v>26.490989393469061</v>
      </c>
      <c r="K99" s="6">
        <f>ghg_coicop!I98</f>
        <v>70.290037815340952</v>
      </c>
      <c r="L99" s="6">
        <f>ghg_coicop!J98</f>
        <v>12.865020152331811</v>
      </c>
      <c r="M99" s="6">
        <f>ghg_coicop!K98</f>
        <v>23.543280822027679</v>
      </c>
      <c r="N99" s="6">
        <f>ghg_coicop!L98</f>
        <v>13.115613559501201</v>
      </c>
      <c r="O99" s="6">
        <f>ghg_coicop!M98</f>
        <v>21.134671350457062</v>
      </c>
      <c r="P99" s="6">
        <f>ghg_coicop!N98</f>
        <v>18.56902568505917</v>
      </c>
      <c r="Q99" s="6">
        <f>ghg_coicop!O98</f>
        <v>4.2645921273431453</v>
      </c>
      <c r="R99" s="6">
        <f>ghg_coicop!P98</f>
        <v>15.29004464965967</v>
      </c>
      <c r="S99" s="6">
        <f>ghg_coicop!Q98</f>
        <v>14.794048112191801</v>
      </c>
    </row>
    <row r="100" spans="1:19" x14ac:dyDescent="0.45">
      <c r="B100" s="3" t="s">
        <v>260</v>
      </c>
      <c r="C100" s="3" t="str">
        <f>co2_coicop!A99</f>
        <v>4.3.1 Water charges</v>
      </c>
      <c r="D100" s="6">
        <f>ghg_coicop!B99</f>
        <v>1395.882666284258</v>
      </c>
      <c r="E100" s="6">
        <f>ghg_coicop!C99</f>
        <v>780.78694833591567</v>
      </c>
      <c r="F100" s="6">
        <f>ghg_coicop!D99</f>
        <v>1228.8259339737349</v>
      </c>
      <c r="G100" s="6">
        <f>ghg_coicop!E99</f>
        <v>1092.9391675889531</v>
      </c>
      <c r="H100" s="6">
        <f>ghg_coicop!F99</f>
        <v>1120.997786401625</v>
      </c>
      <c r="I100" s="6">
        <f>ghg_coicop!G99</f>
        <v>1076.6003315697869</v>
      </c>
      <c r="J100" s="6">
        <f>ghg_coicop!H99</f>
        <v>1099.830655597081</v>
      </c>
      <c r="K100" s="6">
        <f>ghg_coicop!I99</f>
        <v>1010.419012164552</v>
      </c>
      <c r="L100" s="6">
        <f>ghg_coicop!J99</f>
        <v>1027.937900662065</v>
      </c>
      <c r="M100" s="6">
        <f>ghg_coicop!K99</f>
        <v>933.36592544692814</v>
      </c>
      <c r="N100" s="6">
        <f>ghg_coicop!L99</f>
        <v>841.07569875145941</v>
      </c>
      <c r="O100" s="6">
        <f>ghg_coicop!M99</f>
        <v>827.12865106350614</v>
      </c>
      <c r="P100" s="6">
        <f>ghg_coicop!N99</f>
        <v>930.03364283577389</v>
      </c>
      <c r="Q100" s="6">
        <f>ghg_coicop!O99</f>
        <v>806.91456235936244</v>
      </c>
      <c r="R100" s="6">
        <f>ghg_coicop!P99</f>
        <v>745.56311008204398</v>
      </c>
      <c r="S100" s="6">
        <f>ghg_coicop!Q99</f>
        <v>850.39541904674388</v>
      </c>
    </row>
    <row r="101" spans="1:19" x14ac:dyDescent="0.45">
      <c r="B101" s="3" t="s">
        <v>261</v>
      </c>
      <c r="C101" s="3" t="str">
        <f>co2_coicop!A100</f>
        <v>4.3.2 Other regular househing payments incl service charge for rent</v>
      </c>
      <c r="D101" s="6">
        <f>ghg_coicop!B100</f>
        <v>654.03932735491617</v>
      </c>
      <c r="E101" s="6">
        <f>ghg_coicop!C100</f>
        <v>339.59091903710572</v>
      </c>
      <c r="F101" s="6">
        <f>ghg_coicop!D100</f>
        <v>518.60772001899556</v>
      </c>
      <c r="G101" s="6">
        <f>ghg_coicop!E100</f>
        <v>639.56782582399217</v>
      </c>
      <c r="H101" s="6">
        <f>ghg_coicop!F100</f>
        <v>523.07562761474401</v>
      </c>
      <c r="I101" s="6">
        <f>ghg_coicop!G100</f>
        <v>903.39323598793965</v>
      </c>
      <c r="J101" s="6">
        <f>ghg_coicop!H100</f>
        <v>686.53982245345594</v>
      </c>
      <c r="K101" s="6">
        <f>ghg_coicop!I100</f>
        <v>605.15209539428611</v>
      </c>
      <c r="L101" s="6">
        <f>ghg_coicop!J100</f>
        <v>599.92677013830223</v>
      </c>
      <c r="M101" s="6">
        <f>ghg_coicop!K100</f>
        <v>391.7937907484685</v>
      </c>
      <c r="N101" s="6">
        <f>ghg_coicop!L100</f>
        <v>479.09334177564011</v>
      </c>
      <c r="O101" s="6">
        <f>ghg_coicop!M100</f>
        <v>469.27515867412438</v>
      </c>
      <c r="P101" s="6">
        <f>ghg_coicop!N100</f>
        <v>482.90149875923822</v>
      </c>
      <c r="Q101" s="6">
        <f>ghg_coicop!O100</f>
        <v>503.25544172141281</v>
      </c>
      <c r="R101" s="6">
        <f>ghg_coicop!P100</f>
        <v>392.63237685142741</v>
      </c>
      <c r="S101" s="6">
        <f>ghg_coicop!Q100</f>
        <v>502.84555327169699</v>
      </c>
    </row>
    <row r="102" spans="1:19" x14ac:dyDescent="0.45">
      <c r="B102" s="3" t="s">
        <v>262</v>
      </c>
      <c r="C102" s="3" t="str">
        <f>co2_coicop!A101</f>
        <v>4.3.3 Refuse collection including skip hire</v>
      </c>
      <c r="D102" s="6">
        <f>ghg_coicop!B101</f>
        <v>8.3020838836517932</v>
      </c>
      <c r="E102" s="6">
        <f>ghg_coicop!C101</f>
        <v>0</v>
      </c>
      <c r="F102" s="6">
        <f>ghg_coicop!D101</f>
        <v>145.114630031367</v>
      </c>
      <c r="G102" s="6">
        <f>ghg_coicop!E101</f>
        <v>48.348955696870959</v>
      </c>
      <c r="H102" s="6">
        <f>ghg_coicop!F101</f>
        <v>24.31746801529928</v>
      </c>
      <c r="I102" s="6">
        <f>ghg_coicop!G101</f>
        <v>0</v>
      </c>
      <c r="J102" s="6">
        <f>ghg_coicop!H101</f>
        <v>91.502671487101154</v>
      </c>
      <c r="K102" s="6">
        <f>ghg_coicop!I101</f>
        <v>2.075905431013187</v>
      </c>
      <c r="L102" s="6">
        <f>ghg_coicop!J101</f>
        <v>5.8610279529978913</v>
      </c>
      <c r="M102" s="6">
        <f>ghg_coicop!K101</f>
        <v>27.898402344986401</v>
      </c>
      <c r="N102" s="6">
        <f>ghg_coicop!L101</f>
        <v>0</v>
      </c>
      <c r="O102" s="6">
        <f>ghg_coicop!M101</f>
        <v>1.800769704559416</v>
      </c>
      <c r="P102" s="6">
        <f>ghg_coicop!N101</f>
        <v>0</v>
      </c>
      <c r="Q102" s="6">
        <f>ghg_coicop!O101</f>
        <v>18.643537667772261</v>
      </c>
      <c r="R102" s="6">
        <f>ghg_coicop!P101</f>
        <v>9.0711073963363731</v>
      </c>
      <c r="S102" s="6">
        <f>ghg_coicop!Q101</f>
        <v>4.4666224813082724</v>
      </c>
    </row>
    <row r="103" spans="1:19" x14ac:dyDescent="0.45">
      <c r="B103" s="3" t="s">
        <v>263</v>
      </c>
      <c r="C103" s="3" t="str">
        <f>co2_coicop!A102</f>
        <v>4.4.1 Electricity</v>
      </c>
      <c r="D103" s="6">
        <f>ghg_coicop!B102</f>
        <v>10184.67310150612</v>
      </c>
      <c r="E103" s="6">
        <f>ghg_coicop!C102</f>
        <v>9614.3780990764444</v>
      </c>
      <c r="F103" s="6">
        <f>ghg_coicop!D102</f>
        <v>10007.60312294848</v>
      </c>
      <c r="G103" s="6">
        <f>ghg_coicop!E102</f>
        <v>10848.45508345105</v>
      </c>
      <c r="H103" s="6">
        <f>ghg_coicop!F102</f>
        <v>10219.437556263751</v>
      </c>
      <c r="I103" s="6">
        <f>ghg_coicop!G102</f>
        <v>12051.73212391372</v>
      </c>
      <c r="J103" s="6">
        <f>ghg_coicop!H102</f>
        <v>12433.23234112088</v>
      </c>
      <c r="K103" s="6">
        <f>ghg_coicop!I102</f>
        <v>12593.694752996111</v>
      </c>
      <c r="L103" s="6">
        <f>ghg_coicop!J102</f>
        <v>11419.510543661539</v>
      </c>
      <c r="M103" s="6">
        <f>ghg_coicop!K102</f>
        <v>10973.98662043201</v>
      </c>
      <c r="N103" s="6">
        <f>ghg_coicop!L102</f>
        <v>9982.6744498888384</v>
      </c>
      <c r="O103" s="6">
        <f>ghg_coicop!M102</f>
        <v>10012.478044995851</v>
      </c>
      <c r="P103" s="6">
        <f>ghg_coicop!N102</f>
        <v>10915.934368999209</v>
      </c>
      <c r="Q103" s="6">
        <f>ghg_coicop!O102</f>
        <v>9875.624994236332</v>
      </c>
      <c r="R103" s="6">
        <f>ghg_coicop!P102</f>
        <v>9014.9268622764939</v>
      </c>
      <c r="S103" s="6">
        <f>ghg_coicop!Q102</f>
        <v>8173.6847344940152</v>
      </c>
    </row>
    <row r="104" spans="1:19" x14ac:dyDescent="0.45">
      <c r="B104" s="3" t="s">
        <v>264</v>
      </c>
      <c r="C104" s="3" t="str">
        <f>co2_coicop!A103</f>
        <v>4.4.2 Gas</v>
      </c>
      <c r="D104" s="6">
        <f>ghg_coicop!B103</f>
        <v>14203.27848051597</v>
      </c>
      <c r="E104" s="6">
        <f>ghg_coicop!C103</f>
        <v>13326.158334507591</v>
      </c>
      <c r="F104" s="6">
        <f>ghg_coicop!D103</f>
        <v>14640.81107634123</v>
      </c>
      <c r="G104" s="6">
        <f>ghg_coicop!E103</f>
        <v>14667.01826905119</v>
      </c>
      <c r="H104" s="6">
        <f>ghg_coicop!F103</f>
        <v>13617.078780481001</v>
      </c>
      <c r="I104" s="6">
        <f>ghg_coicop!G103</f>
        <v>13271.590482692331</v>
      </c>
      <c r="J104" s="6">
        <f>ghg_coicop!H103</f>
        <v>13180.75825698382</v>
      </c>
      <c r="K104" s="6">
        <f>ghg_coicop!I103</f>
        <v>13717.84063870924</v>
      </c>
      <c r="L104" s="6">
        <f>ghg_coicop!J103</f>
        <v>13375.124785469359</v>
      </c>
      <c r="M104" s="6">
        <f>ghg_coicop!K103</f>
        <v>14524.502492508949</v>
      </c>
      <c r="N104" s="6">
        <f>ghg_coicop!L103</f>
        <v>11584.762419128299</v>
      </c>
      <c r="O104" s="6">
        <f>ghg_coicop!M103</f>
        <v>13769.64352145971</v>
      </c>
      <c r="P104" s="6">
        <f>ghg_coicop!N103</f>
        <v>14474.230697859181</v>
      </c>
      <c r="Q104" s="6">
        <f>ghg_coicop!O103</f>
        <v>11950.66364722007</v>
      </c>
      <c r="R104" s="6">
        <f>ghg_coicop!P103</f>
        <v>11857.80346680346</v>
      </c>
      <c r="S104" s="6">
        <f>ghg_coicop!Q103</f>
        <v>12948.61218019881</v>
      </c>
    </row>
    <row r="105" spans="1:19" x14ac:dyDescent="0.45">
      <c r="B105" s="3" t="s">
        <v>510</v>
      </c>
      <c r="C105" s="3" t="str">
        <f>co2_coicop!A104</f>
        <v>4.4.3.1 Coal and coke</v>
      </c>
      <c r="D105" s="6">
        <f>ghg_coicop!B104</f>
        <v>19.977651968841659</v>
      </c>
      <c r="E105" s="6">
        <f>ghg_coicop!C104</f>
        <v>32.567604964546973</v>
      </c>
      <c r="F105" s="6">
        <f>ghg_coicop!D104</f>
        <v>27.64368402634501</v>
      </c>
      <c r="G105" s="6">
        <f>ghg_coicop!E104</f>
        <v>34.043723451665159</v>
      </c>
      <c r="H105" s="6">
        <f>ghg_coicop!F104</f>
        <v>12.68640375271376</v>
      </c>
      <c r="I105" s="6">
        <f>ghg_coicop!G104</f>
        <v>8.3462716988034753</v>
      </c>
      <c r="J105" s="6">
        <f>ghg_coicop!H104</f>
        <v>10.603936864296079</v>
      </c>
      <c r="K105" s="6">
        <f>ghg_coicop!I104</f>
        <v>8.8231323920841493</v>
      </c>
      <c r="L105" s="6">
        <f>ghg_coicop!J104</f>
        <v>4.070640831767645</v>
      </c>
      <c r="M105" s="6">
        <f>ghg_coicop!K104</f>
        <v>29.369411243207541</v>
      </c>
      <c r="N105" s="6">
        <f>ghg_coicop!L104</f>
        <v>13.51891392829358</v>
      </c>
      <c r="O105" s="6">
        <f>ghg_coicop!M104</f>
        <v>3.75321929129636</v>
      </c>
      <c r="P105" s="6">
        <f>ghg_coicop!N104</f>
        <v>7.7154823467407301</v>
      </c>
      <c r="Q105" s="6">
        <f>ghg_coicop!O104</f>
        <v>4.9902310887364836</v>
      </c>
      <c r="R105" s="6">
        <f>ghg_coicop!P104</f>
        <v>7.3835348709877087</v>
      </c>
      <c r="S105" s="6">
        <f>ghg_coicop!Q104</f>
        <v>7.8113288776327749</v>
      </c>
    </row>
    <row r="106" spans="1:19" x14ac:dyDescent="0.45">
      <c r="C106" s="3" t="str">
        <f>co2_coicop!A105</f>
        <v>4.4.3.2 Oil for central heating</v>
      </c>
      <c r="D106" s="6">
        <f>ghg_coicop!B105</f>
        <v>6.5284327506593396</v>
      </c>
      <c r="E106" s="6">
        <f>ghg_coicop!C105</f>
        <v>0</v>
      </c>
      <c r="F106" s="6">
        <f>ghg_coicop!D105</f>
        <v>21.642658458595051</v>
      </c>
      <c r="G106" s="6">
        <f>ghg_coicop!E105</f>
        <v>0</v>
      </c>
      <c r="H106" s="6">
        <f>ghg_coicop!F105</f>
        <v>0</v>
      </c>
      <c r="I106" s="6">
        <f>ghg_coicop!G105</f>
        <v>0</v>
      </c>
      <c r="J106" s="6">
        <f>ghg_coicop!H105</f>
        <v>0</v>
      </c>
      <c r="K106" s="6">
        <f>ghg_coicop!I105</f>
        <v>0</v>
      </c>
      <c r="L106" s="6">
        <f>ghg_coicop!J105</f>
        <v>0</v>
      </c>
      <c r="M106" s="6">
        <f>ghg_coicop!K105</f>
        <v>0</v>
      </c>
      <c r="N106" s="6">
        <f>ghg_coicop!L105</f>
        <v>0</v>
      </c>
      <c r="O106" s="6">
        <f>ghg_coicop!M105</f>
        <v>7.2569665812522848</v>
      </c>
      <c r="P106" s="6">
        <f>ghg_coicop!N105</f>
        <v>0</v>
      </c>
      <c r="Q106" s="6">
        <f>ghg_coicop!O105</f>
        <v>27.794064586483749</v>
      </c>
      <c r="R106" s="6">
        <f>ghg_coicop!P105</f>
        <v>0</v>
      </c>
      <c r="S106" s="6">
        <f>ghg_coicop!Q105</f>
        <v>0</v>
      </c>
    </row>
    <row r="107" spans="1:19" x14ac:dyDescent="0.45">
      <c r="C107" s="3" t="str">
        <f>co2_coicop!A106</f>
        <v>4.4.3.3 Paraffin, weed, peat, hot water etc</v>
      </c>
      <c r="D107" s="6">
        <f>ghg_coicop!B106</f>
        <v>9.1786022259161957</v>
      </c>
      <c r="E107" s="6">
        <f>ghg_coicop!C106</f>
        <v>0.90204410319104977</v>
      </c>
      <c r="F107" s="6">
        <f>ghg_coicop!D106</f>
        <v>20.405155032067441</v>
      </c>
      <c r="G107" s="6">
        <f>ghg_coicop!E106</f>
        <v>2.0610293830093038</v>
      </c>
      <c r="H107" s="6">
        <f>ghg_coicop!F106</f>
        <v>5.6509977505794868</v>
      </c>
      <c r="I107" s="6">
        <f>ghg_coicop!G106</f>
        <v>1.9865272308648281</v>
      </c>
      <c r="J107" s="6">
        <f>ghg_coicop!H106</f>
        <v>9.0794002738454171</v>
      </c>
      <c r="K107" s="6">
        <f>ghg_coicop!I106</f>
        <v>2.2513255602103279</v>
      </c>
      <c r="L107" s="6">
        <f>ghg_coicop!J106</f>
        <v>1.6506953920730749</v>
      </c>
      <c r="M107" s="6">
        <f>ghg_coicop!K106</f>
        <v>4.9578874009633509</v>
      </c>
      <c r="N107" s="6">
        <f>ghg_coicop!L106</f>
        <v>5.391462808249349</v>
      </c>
      <c r="O107" s="6">
        <f>ghg_coicop!M106</f>
        <v>6.4612225207572198</v>
      </c>
      <c r="P107" s="6">
        <f>ghg_coicop!N106</f>
        <v>0</v>
      </c>
      <c r="Q107" s="6">
        <f>ghg_coicop!O106</f>
        <v>0</v>
      </c>
      <c r="R107" s="6">
        <f>ghg_coicop!P106</f>
        <v>10.841384461086131</v>
      </c>
      <c r="S107" s="6">
        <f>ghg_coicop!Q106</f>
        <v>0</v>
      </c>
    </row>
    <row r="108" spans="1:19" x14ac:dyDescent="0.45">
      <c r="A108" s="3" t="s">
        <v>511</v>
      </c>
      <c r="B108" s="3" t="s">
        <v>512</v>
      </c>
      <c r="C108" s="3" t="str">
        <f>co2_coicop!A107</f>
        <v>5.1.1.1 Furniture</v>
      </c>
      <c r="D108" s="6">
        <f>ghg_coicop!B107</f>
        <v>1074.2710132968689</v>
      </c>
      <c r="E108" s="6">
        <f>ghg_coicop!C107</f>
        <v>1432.4112466534741</v>
      </c>
      <c r="F108" s="6">
        <f>ghg_coicop!D107</f>
        <v>1184.6939830645831</v>
      </c>
      <c r="G108" s="6">
        <f>ghg_coicop!E107</f>
        <v>946.5430860954275</v>
      </c>
      <c r="H108" s="6">
        <f>ghg_coicop!F107</f>
        <v>1003.642847357957</v>
      </c>
      <c r="I108" s="6">
        <f>ghg_coicop!G107</f>
        <v>1297.600840022423</v>
      </c>
      <c r="J108" s="6">
        <f>ghg_coicop!H107</f>
        <v>995.55992743030038</v>
      </c>
      <c r="K108" s="6">
        <f>ghg_coicop!I107</f>
        <v>1186.4659425079919</v>
      </c>
      <c r="L108" s="6">
        <f>ghg_coicop!J107</f>
        <v>1343.2911062835719</v>
      </c>
      <c r="M108" s="6">
        <f>ghg_coicop!K107</f>
        <v>1185.7799675450131</v>
      </c>
      <c r="N108" s="6">
        <f>ghg_coicop!L107</f>
        <v>1096.986339758374</v>
      </c>
      <c r="O108" s="6">
        <f>ghg_coicop!M107</f>
        <v>846.45866890735397</v>
      </c>
      <c r="P108" s="6">
        <f>ghg_coicop!N107</f>
        <v>1506.547059433665</v>
      </c>
      <c r="Q108" s="6">
        <f>ghg_coicop!O107</f>
        <v>1533.4779400066991</v>
      </c>
      <c r="R108" s="6">
        <f>ghg_coicop!P107</f>
        <v>2056.5278401549099</v>
      </c>
      <c r="S108" s="6">
        <f>ghg_coicop!Q107</f>
        <v>1153.7499642975449</v>
      </c>
    </row>
    <row r="109" spans="1:19" x14ac:dyDescent="0.45">
      <c r="C109" s="3" t="str">
        <f>co2_coicop!A108</f>
        <v>5.1.1.2 Fancy/decorative goods</v>
      </c>
      <c r="D109" s="6">
        <f>ghg_coicop!B108</f>
        <v>240.840087401929</v>
      </c>
      <c r="E109" s="6">
        <f>ghg_coicop!C108</f>
        <v>222.71593527162341</v>
      </c>
      <c r="F109" s="6">
        <f>ghg_coicop!D108</f>
        <v>304.72174046194363</v>
      </c>
      <c r="G109" s="6">
        <f>ghg_coicop!E108</f>
        <v>512.77249057174413</v>
      </c>
      <c r="H109" s="6">
        <f>ghg_coicop!F108</f>
        <v>74.668766308054401</v>
      </c>
      <c r="I109" s="6">
        <f>ghg_coicop!G108</f>
        <v>174.99936183219029</v>
      </c>
      <c r="J109" s="6">
        <f>ghg_coicop!H108</f>
        <v>547.70910390837491</v>
      </c>
      <c r="K109" s="6">
        <f>ghg_coicop!I108</f>
        <v>167.59793075260421</v>
      </c>
      <c r="L109" s="6">
        <f>ghg_coicop!J108</f>
        <v>105.73104106930251</v>
      </c>
      <c r="M109" s="6">
        <f>ghg_coicop!K108</f>
        <v>215.61749643610369</v>
      </c>
      <c r="N109" s="6">
        <f>ghg_coicop!L108</f>
        <v>136.90858655491721</v>
      </c>
      <c r="O109" s="6">
        <f>ghg_coicop!M108</f>
        <v>150.56232009751449</v>
      </c>
      <c r="P109" s="6">
        <f>ghg_coicop!N108</f>
        <v>78.306259690106657</v>
      </c>
      <c r="Q109" s="6">
        <f>ghg_coicop!O108</f>
        <v>77.9094960347241</v>
      </c>
      <c r="R109" s="6">
        <f>ghg_coicop!P108</f>
        <v>136.34031544896359</v>
      </c>
      <c r="S109" s="6">
        <f>ghg_coicop!Q108</f>
        <v>177.1417889907066</v>
      </c>
    </row>
    <row r="110" spans="1:19" x14ac:dyDescent="0.45">
      <c r="C110" s="3" t="str">
        <f>co2_coicop!A109</f>
        <v>5.1.1.3 Garden furniture</v>
      </c>
      <c r="D110" s="6">
        <f>ghg_coicop!B109</f>
        <v>0.65283827676007589</v>
      </c>
      <c r="E110" s="6">
        <f>ghg_coicop!C109</f>
        <v>40.022947371618663</v>
      </c>
      <c r="F110" s="6">
        <f>ghg_coicop!D109</f>
        <v>22.042259125837599</v>
      </c>
      <c r="G110" s="6">
        <f>ghg_coicop!E109</f>
        <v>5.1988869577191767</v>
      </c>
      <c r="H110" s="6">
        <f>ghg_coicop!F109</f>
        <v>3.0722945789452218</v>
      </c>
      <c r="I110" s="6">
        <f>ghg_coicop!G109</f>
        <v>36.270166591021649</v>
      </c>
      <c r="J110" s="6">
        <f>ghg_coicop!H109</f>
        <v>80.973684894779282</v>
      </c>
      <c r="K110" s="6">
        <f>ghg_coicop!I109</f>
        <v>23.401057127828889</v>
      </c>
      <c r="L110" s="6">
        <f>ghg_coicop!J109</f>
        <v>12.173566774518459</v>
      </c>
      <c r="M110" s="6">
        <f>ghg_coicop!K109</f>
        <v>4.4002018291298022</v>
      </c>
      <c r="N110" s="6">
        <f>ghg_coicop!L109</f>
        <v>14.559590535145141</v>
      </c>
      <c r="O110" s="6">
        <f>ghg_coicop!M109</f>
        <v>13.35808471343814</v>
      </c>
      <c r="P110" s="6">
        <f>ghg_coicop!N109</f>
        <v>34.375664753784342</v>
      </c>
      <c r="Q110" s="6">
        <f>ghg_coicop!O109</f>
        <v>39.99874040886737</v>
      </c>
      <c r="R110" s="6">
        <f>ghg_coicop!P109</f>
        <v>1.655654210512999</v>
      </c>
      <c r="S110" s="6">
        <f>ghg_coicop!Q109</f>
        <v>11.9295709890543</v>
      </c>
    </row>
    <row r="111" spans="1:19" x14ac:dyDescent="0.45">
      <c r="B111" s="3" t="s">
        <v>513</v>
      </c>
      <c r="C111" s="3" t="str">
        <f>co2_coicop!A110</f>
        <v>5.1.2.1 Soft floor coverings</v>
      </c>
      <c r="D111" s="6">
        <f>ghg_coicop!B110</f>
        <v>222.59269050474211</v>
      </c>
      <c r="E111" s="6">
        <f>ghg_coicop!C110</f>
        <v>377.21687291456351</v>
      </c>
      <c r="F111" s="6">
        <f>ghg_coicop!D110</f>
        <v>484.91799169841278</v>
      </c>
      <c r="G111" s="6">
        <f>ghg_coicop!E110</f>
        <v>292.34451440464181</v>
      </c>
      <c r="H111" s="6">
        <f>ghg_coicop!F110</f>
        <v>232.86266876955091</v>
      </c>
      <c r="I111" s="6">
        <f>ghg_coicop!G110</f>
        <v>172.3937398036833</v>
      </c>
      <c r="J111" s="6">
        <f>ghg_coicop!H110</f>
        <v>531.35187540351524</v>
      </c>
      <c r="K111" s="6">
        <f>ghg_coicop!I110</f>
        <v>314.45978847983332</v>
      </c>
      <c r="L111" s="6">
        <f>ghg_coicop!J110</f>
        <v>286.90945615706369</v>
      </c>
      <c r="M111" s="6">
        <f>ghg_coicop!K110</f>
        <v>243.4078702533474</v>
      </c>
      <c r="N111" s="6">
        <f>ghg_coicop!L110</f>
        <v>351.9443569415206</v>
      </c>
      <c r="O111" s="6">
        <f>ghg_coicop!M110</f>
        <v>109.0738692422521</v>
      </c>
      <c r="P111" s="6">
        <f>ghg_coicop!N110</f>
        <v>172.99087412961569</v>
      </c>
      <c r="Q111" s="6">
        <f>ghg_coicop!O110</f>
        <v>248.30889430702459</v>
      </c>
      <c r="R111" s="6">
        <f>ghg_coicop!P110</f>
        <v>330.40586192118701</v>
      </c>
      <c r="S111" s="6">
        <f>ghg_coicop!Q110</f>
        <v>275.384892757849</v>
      </c>
    </row>
    <row r="112" spans="1:19" x14ac:dyDescent="0.45">
      <c r="C112" s="3" t="str">
        <f>co2_coicop!A111</f>
        <v>5.1.2.2 Hard floor coverings</v>
      </c>
      <c r="D112" s="6">
        <f>ghg_coicop!B111</f>
        <v>9.8216096027936377</v>
      </c>
      <c r="E112" s="6">
        <f>ghg_coicop!C111</f>
        <v>1.3664799826244349</v>
      </c>
      <c r="F112" s="6">
        <f>ghg_coicop!D111</f>
        <v>10.749562178559771</v>
      </c>
      <c r="G112" s="6">
        <f>ghg_coicop!E111</f>
        <v>3.0756939641827952</v>
      </c>
      <c r="H112" s="6">
        <f>ghg_coicop!F111</f>
        <v>2.6920473915996461</v>
      </c>
      <c r="I112" s="6">
        <f>ghg_coicop!G111</f>
        <v>3.3399622440817072</v>
      </c>
      <c r="J112" s="6">
        <f>ghg_coicop!H111</f>
        <v>0.44270806358207321</v>
      </c>
      <c r="K112" s="6">
        <f>ghg_coicop!I111</f>
        <v>1.48871421534167E-2</v>
      </c>
      <c r="L112" s="6">
        <f>ghg_coicop!J111</f>
        <v>0.14668769849831129</v>
      </c>
      <c r="M112" s="6">
        <f>ghg_coicop!K111</f>
        <v>0.68677638492171222</v>
      </c>
      <c r="N112" s="6">
        <f>ghg_coicop!L111</f>
        <v>3.6828471756682948</v>
      </c>
      <c r="O112" s="6">
        <f>ghg_coicop!M111</f>
        <v>0.1285555800747501</v>
      </c>
      <c r="P112" s="6">
        <f>ghg_coicop!N111</f>
        <v>2.1396079148164082</v>
      </c>
      <c r="Q112" s="6">
        <f>ghg_coicop!O111</f>
        <v>0.2944384506607145</v>
      </c>
      <c r="R112" s="6">
        <f>ghg_coicop!P111</f>
        <v>1.133944743324163</v>
      </c>
      <c r="S112" s="6">
        <f>ghg_coicop!Q111</f>
        <v>0.10332618689890311</v>
      </c>
    </row>
    <row r="113" spans="2:19" x14ac:dyDescent="0.45">
      <c r="B113" s="3" t="s">
        <v>273</v>
      </c>
      <c r="C113" s="3" t="str">
        <f>co2_coicop!A112</f>
        <v>5.2.1 Bedroom textiles including duvets and pillows</v>
      </c>
      <c r="D113" s="6">
        <f>ghg_coicop!B112</f>
        <v>558.01900891178923</v>
      </c>
      <c r="E113" s="6">
        <f>ghg_coicop!C112</f>
        <v>180.64974207351091</v>
      </c>
      <c r="F113" s="6">
        <f>ghg_coicop!D112</f>
        <v>234.19548850652259</v>
      </c>
      <c r="G113" s="6">
        <f>ghg_coicop!E112</f>
        <v>280.54768461366399</v>
      </c>
      <c r="H113" s="6">
        <f>ghg_coicop!F112</f>
        <v>220.7373501352431</v>
      </c>
      <c r="I113" s="6">
        <f>ghg_coicop!G112</f>
        <v>155.01955476341601</v>
      </c>
      <c r="J113" s="6">
        <f>ghg_coicop!H112</f>
        <v>267.31449961947578</v>
      </c>
      <c r="K113" s="6">
        <f>ghg_coicop!I112</f>
        <v>217.87401373888261</v>
      </c>
      <c r="L113" s="6">
        <f>ghg_coicop!J112</f>
        <v>274.87468774557658</v>
      </c>
      <c r="M113" s="6">
        <f>ghg_coicop!K112</f>
        <v>185.3491450815724</v>
      </c>
      <c r="N113" s="6">
        <f>ghg_coicop!L112</f>
        <v>168.41243773365559</v>
      </c>
      <c r="O113" s="6">
        <f>ghg_coicop!M112</f>
        <v>213.03847224620691</v>
      </c>
      <c r="P113" s="6">
        <f>ghg_coicop!N112</f>
        <v>100.0634998422761</v>
      </c>
      <c r="Q113" s="6">
        <f>ghg_coicop!O112</f>
        <v>140.36959035730089</v>
      </c>
      <c r="R113" s="6">
        <f>ghg_coicop!P112</f>
        <v>172.70364430391501</v>
      </c>
      <c r="S113" s="6">
        <f>ghg_coicop!Q112</f>
        <v>155.39911507081871</v>
      </c>
    </row>
    <row r="114" spans="2:19" x14ac:dyDescent="0.45">
      <c r="B114" s="3" t="s">
        <v>274</v>
      </c>
      <c r="C114" s="3" t="str">
        <f>co2_coicop!A113</f>
        <v>5.2.2 Other household textiles, including cushions,towells, curtains</v>
      </c>
      <c r="D114" s="6">
        <f>ghg_coicop!B113</f>
        <v>378.52008504356399</v>
      </c>
      <c r="E114" s="6">
        <f>ghg_coicop!C113</f>
        <v>171.10051410724489</v>
      </c>
      <c r="F114" s="6">
        <f>ghg_coicop!D113</f>
        <v>269.44287001853502</v>
      </c>
      <c r="G114" s="6">
        <f>ghg_coicop!E113</f>
        <v>194.037076053113</v>
      </c>
      <c r="H114" s="6">
        <f>ghg_coicop!F113</f>
        <v>159.11335422862621</v>
      </c>
      <c r="I114" s="6">
        <f>ghg_coicop!G113</f>
        <v>388.62629916943177</v>
      </c>
      <c r="J114" s="6">
        <f>ghg_coicop!H113</f>
        <v>396.15510034709041</v>
      </c>
      <c r="K114" s="6">
        <f>ghg_coicop!I113</f>
        <v>189.99201176778689</v>
      </c>
      <c r="L114" s="6">
        <f>ghg_coicop!J113</f>
        <v>288.20372484141882</v>
      </c>
      <c r="M114" s="6">
        <f>ghg_coicop!K113</f>
        <v>287.87945417044853</v>
      </c>
      <c r="N114" s="6">
        <f>ghg_coicop!L113</f>
        <v>256.19700247263893</v>
      </c>
      <c r="O114" s="6">
        <f>ghg_coicop!M113</f>
        <v>102.93190048566269</v>
      </c>
      <c r="P114" s="6">
        <f>ghg_coicop!N113</f>
        <v>179.4580091008188</v>
      </c>
      <c r="Q114" s="6">
        <f>ghg_coicop!O113</f>
        <v>226.14431779982499</v>
      </c>
      <c r="R114" s="6">
        <f>ghg_coicop!P113</f>
        <v>178.55033625149741</v>
      </c>
      <c r="S114" s="6">
        <f>ghg_coicop!Q113</f>
        <v>95.435087590558368</v>
      </c>
    </row>
    <row r="115" spans="2:19" x14ac:dyDescent="0.45">
      <c r="B115" s="3" t="s">
        <v>275</v>
      </c>
      <c r="C115" s="3" t="str">
        <f>co2_coicop!A114</f>
        <v>5.3.1 Gas cookers</v>
      </c>
      <c r="D115" s="6">
        <f>ghg_coicop!B114</f>
        <v>17.273616651012151</v>
      </c>
      <c r="E115" s="6">
        <f>ghg_coicop!C114</f>
        <v>39.532810636401898</v>
      </c>
      <c r="F115" s="6">
        <f>ghg_coicop!D114</f>
        <v>0.42568421124350703</v>
      </c>
      <c r="G115" s="6">
        <f>ghg_coicop!E114</f>
        <v>93.982799763220328</v>
      </c>
      <c r="H115" s="6">
        <f>ghg_coicop!F114</f>
        <v>0</v>
      </c>
      <c r="I115" s="6">
        <f>ghg_coicop!G114</f>
        <v>0</v>
      </c>
      <c r="J115" s="6">
        <f>ghg_coicop!H114</f>
        <v>0</v>
      </c>
      <c r="K115" s="6">
        <f>ghg_coicop!I114</f>
        <v>44.108428188153873</v>
      </c>
      <c r="L115" s="6">
        <f>ghg_coicop!J114</f>
        <v>0</v>
      </c>
      <c r="M115" s="6">
        <f>ghg_coicop!K114</f>
        <v>0</v>
      </c>
      <c r="N115" s="6">
        <f>ghg_coicop!L114</f>
        <v>0</v>
      </c>
      <c r="O115" s="6">
        <f>ghg_coicop!M114</f>
        <v>1.40366371763474</v>
      </c>
      <c r="P115" s="6">
        <f>ghg_coicop!N114</f>
        <v>0.90793502914306101</v>
      </c>
      <c r="Q115" s="6">
        <f>ghg_coicop!O114</f>
        <v>1.2523983966314971</v>
      </c>
      <c r="R115" s="6">
        <f>ghg_coicop!P114</f>
        <v>0</v>
      </c>
      <c r="S115" s="6">
        <f>ghg_coicop!Q114</f>
        <v>16.323334245198019</v>
      </c>
    </row>
    <row r="116" spans="2:19" x14ac:dyDescent="0.45">
      <c r="B116" s="3" t="s">
        <v>276</v>
      </c>
      <c r="C116" s="3" t="str">
        <f>co2_coicop!A115</f>
        <v>5.3.2 Electric cookers, combined gas/electric cookers</v>
      </c>
      <c r="D116" s="6">
        <f>ghg_coicop!B115</f>
        <v>177.06966722299271</v>
      </c>
      <c r="E116" s="6">
        <f>ghg_coicop!C115</f>
        <v>3.428936522626723</v>
      </c>
      <c r="F116" s="6">
        <f>ghg_coicop!D115</f>
        <v>9.7637863068633433</v>
      </c>
      <c r="G116" s="6">
        <f>ghg_coicop!E115</f>
        <v>9.2102319591104092</v>
      </c>
      <c r="H116" s="6">
        <f>ghg_coicop!F115</f>
        <v>3.3570951702441931</v>
      </c>
      <c r="I116" s="6">
        <f>ghg_coicop!G115</f>
        <v>2.607003341455262</v>
      </c>
      <c r="J116" s="6">
        <f>ghg_coicop!H115</f>
        <v>43.742120153217478</v>
      </c>
      <c r="K116" s="6">
        <f>ghg_coicop!I115</f>
        <v>1.2840246536447959</v>
      </c>
      <c r="L116" s="6">
        <f>ghg_coicop!J115</f>
        <v>3.1849004149468771</v>
      </c>
      <c r="M116" s="6">
        <f>ghg_coicop!K115</f>
        <v>14.471884176677859</v>
      </c>
      <c r="N116" s="6">
        <f>ghg_coicop!L115</f>
        <v>23.742892499975781</v>
      </c>
      <c r="O116" s="6">
        <f>ghg_coicop!M115</f>
        <v>0</v>
      </c>
      <c r="P116" s="6">
        <f>ghg_coicop!N115</f>
        <v>1.1880908539132069</v>
      </c>
      <c r="Q116" s="6">
        <f>ghg_coicop!O115</f>
        <v>0.1331594718774331</v>
      </c>
      <c r="R116" s="6">
        <f>ghg_coicop!P115</f>
        <v>0</v>
      </c>
      <c r="S116" s="6">
        <f>ghg_coicop!Q115</f>
        <v>0.98686796992129311</v>
      </c>
    </row>
    <row r="117" spans="2:19" x14ac:dyDescent="0.45">
      <c r="B117" s="3" t="s">
        <v>277</v>
      </c>
      <c r="C117" s="3" t="str">
        <f>co2_coicop!A116</f>
        <v>5.3.3 Clothes washing machines and clothes drying machines</v>
      </c>
      <c r="D117" s="6">
        <f>ghg_coicop!B116</f>
        <v>81.578733879125338</v>
      </c>
      <c r="E117" s="6">
        <f>ghg_coicop!C116</f>
        <v>85.791998100797358</v>
      </c>
      <c r="F117" s="6">
        <f>ghg_coicop!D116</f>
        <v>36.060091181628437</v>
      </c>
      <c r="G117" s="6">
        <f>ghg_coicop!E116</f>
        <v>31.51761899795558</v>
      </c>
      <c r="H117" s="6">
        <f>ghg_coicop!F116</f>
        <v>33.311568677852122</v>
      </c>
      <c r="I117" s="6">
        <f>ghg_coicop!G116</f>
        <v>55.14107906183834</v>
      </c>
      <c r="J117" s="6">
        <f>ghg_coicop!H116</f>
        <v>102.38750993573051</v>
      </c>
      <c r="K117" s="6">
        <f>ghg_coicop!I116</f>
        <v>90.605506217459379</v>
      </c>
      <c r="L117" s="6">
        <f>ghg_coicop!J116</f>
        <v>40.097499725538057</v>
      </c>
      <c r="M117" s="6">
        <f>ghg_coicop!K116</f>
        <v>80.921734247266883</v>
      </c>
      <c r="N117" s="6">
        <f>ghg_coicop!L116</f>
        <v>38.721117218156053</v>
      </c>
      <c r="O117" s="6">
        <f>ghg_coicop!M116</f>
        <v>0.10701994626029381</v>
      </c>
      <c r="P117" s="6">
        <f>ghg_coicop!N116</f>
        <v>10.813980350824069</v>
      </c>
      <c r="Q117" s="6">
        <f>ghg_coicop!O116</f>
        <v>12.21207539827228</v>
      </c>
      <c r="R117" s="6">
        <f>ghg_coicop!P116</f>
        <v>8.4579532943468916</v>
      </c>
      <c r="S117" s="6">
        <f>ghg_coicop!Q116</f>
        <v>0.42422371289087057</v>
      </c>
    </row>
    <row r="118" spans="2:19" x14ac:dyDescent="0.45">
      <c r="B118" s="3" t="s">
        <v>278</v>
      </c>
      <c r="C118" s="3" t="str">
        <f>co2_coicop!A117</f>
        <v>5.3.4 Refridgerators, freezers and fridge freezers</v>
      </c>
      <c r="D118" s="6">
        <f>ghg_coicop!B117</f>
        <v>124.04214191250141</v>
      </c>
      <c r="E118" s="6">
        <f>ghg_coicop!C117</f>
        <v>50.023351294150572</v>
      </c>
      <c r="F118" s="6">
        <f>ghg_coicop!D117</f>
        <v>42.171320878464428</v>
      </c>
      <c r="G118" s="6">
        <f>ghg_coicop!E117</f>
        <v>13.416618576667201</v>
      </c>
      <c r="H118" s="6">
        <f>ghg_coicop!F117</f>
        <v>6.9022085226411534</v>
      </c>
      <c r="I118" s="6">
        <f>ghg_coicop!G117</f>
        <v>255.30340664698909</v>
      </c>
      <c r="J118" s="6">
        <f>ghg_coicop!H117</f>
        <v>52.391332011638227</v>
      </c>
      <c r="K118" s="6">
        <f>ghg_coicop!I117</f>
        <v>159.63562522269041</v>
      </c>
      <c r="L118" s="6">
        <f>ghg_coicop!J117</f>
        <v>8.7383394967927579</v>
      </c>
      <c r="M118" s="6">
        <f>ghg_coicop!K117</f>
        <v>54.625052608468572</v>
      </c>
      <c r="N118" s="6">
        <f>ghg_coicop!L117</f>
        <v>26.599506897029791</v>
      </c>
      <c r="O118" s="6">
        <f>ghg_coicop!M117</f>
        <v>0.54513967084863002</v>
      </c>
      <c r="P118" s="6">
        <f>ghg_coicop!N117</f>
        <v>1.705603103249586</v>
      </c>
      <c r="Q118" s="6">
        <f>ghg_coicop!O117</f>
        <v>0.16281420070773769</v>
      </c>
      <c r="R118" s="6">
        <f>ghg_coicop!P117</f>
        <v>1.6629101986220169</v>
      </c>
      <c r="S118" s="6">
        <f>ghg_coicop!Q117</f>
        <v>0.37568057130199872</v>
      </c>
    </row>
    <row r="119" spans="2:19" x14ac:dyDescent="0.45">
      <c r="B119" s="3" t="s">
        <v>279</v>
      </c>
      <c r="C119" s="3" t="str">
        <f>co2_coicop!A118</f>
        <v>5.3.5 Other major electrical appliances e.g. dish washers, microaves, vacuum cleaners, heaters</v>
      </c>
      <c r="D119" s="6">
        <f>ghg_coicop!B118</f>
        <v>127.0158217765096</v>
      </c>
      <c r="E119" s="6">
        <f>ghg_coicop!C118</f>
        <v>74.11911421570889</v>
      </c>
      <c r="F119" s="6">
        <f>ghg_coicop!D118</f>
        <v>241.02597062426921</v>
      </c>
      <c r="G119" s="6">
        <f>ghg_coicop!E118</f>
        <v>182.83728661315669</v>
      </c>
      <c r="H119" s="6">
        <f>ghg_coicop!F118</f>
        <v>172.6668376446832</v>
      </c>
      <c r="I119" s="6">
        <f>ghg_coicop!G118</f>
        <v>32.213667483412763</v>
      </c>
      <c r="J119" s="6">
        <f>ghg_coicop!H118</f>
        <v>216.99181478199429</v>
      </c>
      <c r="K119" s="6">
        <f>ghg_coicop!I118</f>
        <v>80.240273139066744</v>
      </c>
      <c r="L119" s="6">
        <f>ghg_coicop!J118</f>
        <v>46.282105891733487</v>
      </c>
      <c r="M119" s="6">
        <f>ghg_coicop!K118</f>
        <v>49.758070473712053</v>
      </c>
      <c r="N119" s="6">
        <f>ghg_coicop!L118</f>
        <v>60.559853107560272</v>
      </c>
      <c r="O119" s="6">
        <f>ghg_coicop!M118</f>
        <v>24.37878966473523</v>
      </c>
      <c r="P119" s="6">
        <f>ghg_coicop!N118</f>
        <v>56.30146016109795</v>
      </c>
      <c r="Q119" s="6">
        <f>ghg_coicop!O118</f>
        <v>7.1972601707099377</v>
      </c>
      <c r="R119" s="6">
        <f>ghg_coicop!P118</f>
        <v>56.99621994235298</v>
      </c>
      <c r="S119" s="6">
        <f>ghg_coicop!Q118</f>
        <v>81.43789844513519</v>
      </c>
    </row>
    <row r="120" spans="2:19" x14ac:dyDescent="0.45">
      <c r="B120" s="3" t="s">
        <v>280</v>
      </c>
      <c r="C120" s="3" t="str">
        <f>co2_coicop!A119</f>
        <v>5.3.6 Fire extinguishers</v>
      </c>
      <c r="D120" s="6">
        <f>ghg_coicop!B119</f>
        <v>0</v>
      </c>
      <c r="E120" s="6">
        <f>ghg_coicop!C119</f>
        <v>2.8131215059269969</v>
      </c>
      <c r="F120" s="6">
        <f>ghg_coicop!D119</f>
        <v>1.885421054580253</v>
      </c>
      <c r="G120" s="6">
        <f>ghg_coicop!E119</f>
        <v>0</v>
      </c>
      <c r="H120" s="6">
        <f>ghg_coicop!F119</f>
        <v>0</v>
      </c>
      <c r="I120" s="6">
        <f>ghg_coicop!G119</f>
        <v>0</v>
      </c>
      <c r="J120" s="6">
        <f>ghg_coicop!H119</f>
        <v>11.86035727855776</v>
      </c>
      <c r="K120" s="6">
        <f>ghg_coicop!I119</f>
        <v>1.6491614506854511</v>
      </c>
      <c r="L120" s="6">
        <f>ghg_coicop!J119</f>
        <v>0</v>
      </c>
      <c r="M120" s="6">
        <f>ghg_coicop!K119</f>
        <v>0</v>
      </c>
      <c r="N120" s="6">
        <f>ghg_coicop!L119</f>
        <v>0</v>
      </c>
      <c r="O120" s="6">
        <f>ghg_coicop!M119</f>
        <v>0</v>
      </c>
      <c r="P120" s="6">
        <f>ghg_coicop!N119</f>
        <v>0</v>
      </c>
      <c r="Q120" s="6">
        <f>ghg_coicop!O119</f>
        <v>0</v>
      </c>
      <c r="R120" s="6">
        <f>ghg_coicop!P119</f>
        <v>0</v>
      </c>
      <c r="S120" s="6">
        <f>ghg_coicop!Q119</f>
        <v>1.1131332271795691</v>
      </c>
    </row>
    <row r="121" spans="2:19" x14ac:dyDescent="0.45">
      <c r="B121" s="3" t="s">
        <v>281</v>
      </c>
      <c r="C121" s="3" t="str">
        <f>co2_coicop!A120</f>
        <v>5.3.7 Small electric household appliances</v>
      </c>
      <c r="D121" s="6">
        <f>ghg_coicop!B120</f>
        <v>48.857591849394723</v>
      </c>
      <c r="E121" s="6">
        <f>ghg_coicop!C120</f>
        <v>106.0001428770681</v>
      </c>
      <c r="F121" s="6">
        <f>ghg_coicop!D120</f>
        <v>83.092956883255894</v>
      </c>
      <c r="G121" s="6">
        <f>ghg_coicop!E120</f>
        <v>69.728361481612438</v>
      </c>
      <c r="H121" s="6">
        <f>ghg_coicop!F120</f>
        <v>81.944567512718692</v>
      </c>
      <c r="I121" s="6">
        <f>ghg_coicop!G120</f>
        <v>99.746680014285943</v>
      </c>
      <c r="J121" s="6">
        <f>ghg_coicop!H120</f>
        <v>84.326273179924343</v>
      </c>
      <c r="K121" s="6">
        <f>ghg_coicop!I120</f>
        <v>68.288496777068133</v>
      </c>
      <c r="L121" s="6">
        <f>ghg_coicop!J120</f>
        <v>15.869075024552</v>
      </c>
      <c r="M121" s="6">
        <f>ghg_coicop!K120</f>
        <v>12.00414008713075</v>
      </c>
      <c r="N121" s="6">
        <f>ghg_coicop!L120</f>
        <v>14.08154873040495</v>
      </c>
      <c r="O121" s="6">
        <f>ghg_coicop!M120</f>
        <v>15.869074836371579</v>
      </c>
      <c r="P121" s="6">
        <f>ghg_coicop!N120</f>
        <v>20.714368631139941</v>
      </c>
      <c r="Q121" s="6">
        <f>ghg_coicop!O120</f>
        <v>25.188580522374711</v>
      </c>
      <c r="R121" s="6">
        <f>ghg_coicop!P120</f>
        <v>32.129674018032418</v>
      </c>
      <c r="S121" s="6">
        <f>ghg_coicop!Q120</f>
        <v>19.656038809876542</v>
      </c>
    </row>
    <row r="122" spans="2:19" x14ac:dyDescent="0.45">
      <c r="B122" s="3" t="s">
        <v>282</v>
      </c>
      <c r="C122" s="3" t="str">
        <f>co2_coicop!A121</f>
        <v>5.3.8 Spare parts for appliances and repairs</v>
      </c>
      <c r="D122" s="6">
        <f>ghg_coicop!B121</f>
        <v>12.078954674024009</v>
      </c>
      <c r="E122" s="6">
        <f>ghg_coicop!C121</f>
        <v>54.469238802232617</v>
      </c>
      <c r="F122" s="6">
        <f>ghg_coicop!D121</f>
        <v>47.612235231426482</v>
      </c>
      <c r="G122" s="6">
        <f>ghg_coicop!E121</f>
        <v>51.191473114713517</v>
      </c>
      <c r="H122" s="6">
        <f>ghg_coicop!F121</f>
        <v>19.213759435932278</v>
      </c>
      <c r="I122" s="6">
        <f>ghg_coicop!G121</f>
        <v>34.703828670829921</v>
      </c>
      <c r="J122" s="6">
        <f>ghg_coicop!H121</f>
        <v>9.3262500452765078</v>
      </c>
      <c r="K122" s="6">
        <f>ghg_coicop!I121</f>
        <v>11.08237498874597</v>
      </c>
      <c r="L122" s="6">
        <f>ghg_coicop!J121</f>
        <v>6.4213955228979138</v>
      </c>
      <c r="M122" s="6">
        <f>ghg_coicop!K121</f>
        <v>1.077432523606751</v>
      </c>
      <c r="N122" s="6">
        <f>ghg_coicop!L121</f>
        <v>55.222763711052067</v>
      </c>
      <c r="O122" s="6">
        <f>ghg_coicop!M121</f>
        <v>16.208597911090351</v>
      </c>
      <c r="P122" s="6">
        <f>ghg_coicop!N121</f>
        <v>25.169733498546108</v>
      </c>
      <c r="Q122" s="6">
        <f>ghg_coicop!O121</f>
        <v>16.379042394136061</v>
      </c>
      <c r="R122" s="6">
        <f>ghg_coicop!P121</f>
        <v>14.47851455522056</v>
      </c>
      <c r="S122" s="6">
        <f>ghg_coicop!Q121</f>
        <v>18.679317005580099</v>
      </c>
    </row>
    <row r="123" spans="2:19" x14ac:dyDescent="0.45">
      <c r="B123" s="3" t="s">
        <v>283</v>
      </c>
      <c r="C123" s="3" t="str">
        <f>co2_coicop!A122</f>
        <v>5.3.9 Rental/hire of major hhold appliances</v>
      </c>
      <c r="D123" s="6">
        <f>ghg_coicop!B122</f>
        <v>0</v>
      </c>
      <c r="E123" s="6">
        <f>ghg_coicop!C122</f>
        <v>0</v>
      </c>
      <c r="F123" s="6">
        <f>ghg_coicop!D122</f>
        <v>10.03017986830368</v>
      </c>
      <c r="G123" s="6">
        <f>ghg_coicop!E122</f>
        <v>0</v>
      </c>
      <c r="H123" s="6">
        <f>ghg_coicop!F122</f>
        <v>2.2950499850767958</v>
      </c>
      <c r="I123" s="6">
        <f>ghg_coicop!G122</f>
        <v>0</v>
      </c>
      <c r="J123" s="6">
        <f>ghg_coicop!H122</f>
        <v>0</v>
      </c>
      <c r="K123" s="6">
        <f>ghg_coicop!I122</f>
        <v>3.0250553640680069</v>
      </c>
      <c r="L123" s="6">
        <f>ghg_coicop!J122</f>
        <v>3.28133108208212</v>
      </c>
      <c r="M123" s="6">
        <f>ghg_coicop!K122</f>
        <v>0</v>
      </c>
      <c r="N123" s="6">
        <f>ghg_coicop!L122</f>
        <v>0</v>
      </c>
      <c r="O123" s="6">
        <f>ghg_coicop!M122</f>
        <v>0</v>
      </c>
      <c r="P123" s="6">
        <f>ghg_coicop!N122</f>
        <v>0</v>
      </c>
      <c r="Q123" s="6">
        <f>ghg_coicop!O122</f>
        <v>0</v>
      </c>
      <c r="R123" s="6">
        <f>ghg_coicop!P122</f>
        <v>0</v>
      </c>
      <c r="S123" s="6">
        <f>ghg_coicop!Q122</f>
        <v>0</v>
      </c>
    </row>
    <row r="124" spans="2:19" x14ac:dyDescent="0.45">
      <c r="B124" s="3" t="s">
        <v>284</v>
      </c>
      <c r="C124" s="3" t="str">
        <f>co2_coicop!A123</f>
        <v>5.4.1 Glassware, china, pottery, cutlery and silverware</v>
      </c>
      <c r="D124" s="6">
        <f>ghg_coicop!B123</f>
        <v>320.4204473241233</v>
      </c>
      <c r="E124" s="6">
        <f>ghg_coicop!C123</f>
        <v>275.35932544642043</v>
      </c>
      <c r="F124" s="6">
        <f>ghg_coicop!D123</f>
        <v>532.51776269822767</v>
      </c>
      <c r="G124" s="6">
        <f>ghg_coicop!E123</f>
        <v>417.0568163408314</v>
      </c>
      <c r="H124" s="6">
        <f>ghg_coicop!F123</f>
        <v>383.93492445685951</v>
      </c>
      <c r="I124" s="6">
        <f>ghg_coicop!G123</f>
        <v>425.10620660222952</v>
      </c>
      <c r="J124" s="6">
        <f>ghg_coicop!H123</f>
        <v>298.64359480817518</v>
      </c>
      <c r="K124" s="6">
        <f>ghg_coicop!I123</f>
        <v>295.27073627567989</v>
      </c>
      <c r="L124" s="6">
        <f>ghg_coicop!J123</f>
        <v>159.122121782177</v>
      </c>
      <c r="M124" s="6">
        <f>ghg_coicop!K123</f>
        <v>296.80284287354363</v>
      </c>
      <c r="N124" s="6">
        <f>ghg_coicop!L123</f>
        <v>363.19985690363632</v>
      </c>
      <c r="O124" s="6">
        <f>ghg_coicop!M123</f>
        <v>242.82009675976491</v>
      </c>
      <c r="P124" s="6">
        <f>ghg_coicop!N123</f>
        <v>389.07066009248331</v>
      </c>
      <c r="Q124" s="6">
        <f>ghg_coicop!O123</f>
        <v>278.69183600762852</v>
      </c>
      <c r="R124" s="6">
        <f>ghg_coicop!P123</f>
        <v>176.39564789122269</v>
      </c>
      <c r="S124" s="6">
        <f>ghg_coicop!Q123</f>
        <v>158.82761316862201</v>
      </c>
    </row>
    <row r="125" spans="2:19" x14ac:dyDescent="0.45">
      <c r="B125" s="3" t="s">
        <v>285</v>
      </c>
      <c r="C125" s="3" t="str">
        <f>co2_coicop!A124</f>
        <v>5.4.2 Kitchen and domestic utensils</v>
      </c>
      <c r="D125" s="6">
        <f>ghg_coicop!B124</f>
        <v>437.53518941300632</v>
      </c>
      <c r="E125" s="6">
        <f>ghg_coicop!C124</f>
        <v>257.79009080230207</v>
      </c>
      <c r="F125" s="6">
        <f>ghg_coicop!D124</f>
        <v>314.64933193985172</v>
      </c>
      <c r="G125" s="6">
        <f>ghg_coicop!E124</f>
        <v>353.14117139898138</v>
      </c>
      <c r="H125" s="6">
        <f>ghg_coicop!F124</f>
        <v>339.93657921001011</v>
      </c>
      <c r="I125" s="6">
        <f>ghg_coicop!G124</f>
        <v>402.09220226331638</v>
      </c>
      <c r="J125" s="6">
        <f>ghg_coicop!H124</f>
        <v>266.34403602113429</v>
      </c>
      <c r="K125" s="6">
        <f>ghg_coicop!I124</f>
        <v>461.31690585737613</v>
      </c>
      <c r="L125" s="6">
        <f>ghg_coicop!J124</f>
        <v>326.63659448672132</v>
      </c>
      <c r="M125" s="6">
        <f>ghg_coicop!K124</f>
        <v>238.06663713657821</v>
      </c>
      <c r="N125" s="6">
        <f>ghg_coicop!L124</f>
        <v>243.19399082662881</v>
      </c>
      <c r="O125" s="6">
        <f>ghg_coicop!M124</f>
        <v>160.75436425079431</v>
      </c>
      <c r="P125" s="6">
        <f>ghg_coicop!N124</f>
        <v>335.00672715131611</v>
      </c>
      <c r="Q125" s="6">
        <f>ghg_coicop!O124</f>
        <v>469.04515905424898</v>
      </c>
      <c r="R125" s="6">
        <f>ghg_coicop!P124</f>
        <v>196.8601388449103</v>
      </c>
      <c r="S125" s="6">
        <f>ghg_coicop!Q124</f>
        <v>295.96425664593818</v>
      </c>
    </row>
    <row r="126" spans="2:19" x14ac:dyDescent="0.45">
      <c r="B126" s="3" t="s">
        <v>286</v>
      </c>
      <c r="C126" s="3" t="str">
        <f>co2_coicop!A125</f>
        <v>5.4.3 Repair of glassware, tableware and household utensils</v>
      </c>
      <c r="D126" s="6">
        <f>ghg_coicop!B125</f>
        <v>0</v>
      </c>
      <c r="E126" s="6">
        <f>ghg_coicop!C125</f>
        <v>0</v>
      </c>
      <c r="F126" s="6">
        <f>ghg_coicop!D125</f>
        <v>0</v>
      </c>
      <c r="G126" s="6">
        <f>ghg_coicop!E125</f>
        <v>0</v>
      </c>
      <c r="H126" s="6">
        <f>ghg_coicop!F125</f>
        <v>0</v>
      </c>
      <c r="I126" s="6">
        <f>ghg_coicop!G125</f>
        <v>2.5510544556551751</v>
      </c>
      <c r="J126" s="6">
        <f>ghg_coicop!H125</f>
        <v>0</v>
      </c>
      <c r="K126" s="6">
        <f>ghg_coicop!I125</f>
        <v>5.3820069228116614</v>
      </c>
      <c r="L126" s="6">
        <f>ghg_coicop!J125</f>
        <v>26.898911141040688</v>
      </c>
      <c r="M126" s="6">
        <f>ghg_coicop!K125</f>
        <v>0</v>
      </c>
      <c r="N126" s="6">
        <f>ghg_coicop!L125</f>
        <v>0</v>
      </c>
      <c r="O126" s="6">
        <f>ghg_coicop!M125</f>
        <v>0</v>
      </c>
      <c r="P126" s="6">
        <f>ghg_coicop!N125</f>
        <v>0</v>
      </c>
      <c r="Q126" s="6">
        <f>ghg_coicop!O125</f>
        <v>0</v>
      </c>
      <c r="R126" s="6">
        <f>ghg_coicop!P125</f>
        <v>0</v>
      </c>
      <c r="S126" s="6">
        <f>ghg_coicop!Q125</f>
        <v>0</v>
      </c>
    </row>
    <row r="127" spans="2:19" x14ac:dyDescent="0.45">
      <c r="B127" s="3" t="s">
        <v>287</v>
      </c>
      <c r="C127" s="3" t="str">
        <f>co2_coicop!A126</f>
        <v>5.4.4 Storage and other durable household articles</v>
      </c>
      <c r="D127" s="6">
        <f>ghg_coicop!B126</f>
        <v>0</v>
      </c>
      <c r="E127" s="6">
        <f>ghg_coicop!C126</f>
        <v>226.7253840866874</v>
      </c>
      <c r="F127" s="6">
        <f>ghg_coicop!D126</f>
        <v>340.19099834149017</v>
      </c>
      <c r="G127" s="6">
        <f>ghg_coicop!E126</f>
        <v>226.9104362444368</v>
      </c>
      <c r="H127" s="6">
        <f>ghg_coicop!F126</f>
        <v>167.54754109085081</v>
      </c>
      <c r="I127" s="6">
        <f>ghg_coicop!G126</f>
        <v>215.27767461926169</v>
      </c>
      <c r="J127" s="6">
        <f>ghg_coicop!H126</f>
        <v>229.5984855613504</v>
      </c>
      <c r="K127" s="6">
        <f>ghg_coicop!I126</f>
        <v>194.61081354856</v>
      </c>
      <c r="L127" s="6">
        <f>ghg_coicop!J126</f>
        <v>250.71001129751201</v>
      </c>
      <c r="M127" s="6">
        <f>ghg_coicop!K126</f>
        <v>207.56419804919111</v>
      </c>
      <c r="N127" s="6">
        <f>ghg_coicop!L126</f>
        <v>106.1707656841357</v>
      </c>
      <c r="O127" s="6">
        <f>ghg_coicop!M126</f>
        <v>72.595159236251561</v>
      </c>
      <c r="P127" s="6">
        <f>ghg_coicop!N126</f>
        <v>162.0178791573631</v>
      </c>
      <c r="Q127" s="6">
        <f>ghg_coicop!O126</f>
        <v>277.04924779486811</v>
      </c>
      <c r="R127" s="6">
        <f>ghg_coicop!P126</f>
        <v>196.31157108931171</v>
      </c>
      <c r="S127" s="6">
        <f>ghg_coicop!Q126</f>
        <v>227.54330416371641</v>
      </c>
    </row>
    <row r="128" spans="2:19" x14ac:dyDescent="0.45">
      <c r="B128" s="3" t="s">
        <v>288</v>
      </c>
      <c r="C128" s="3" t="str">
        <f>co2_coicop!A127</f>
        <v>5.5.1 Electrical tools</v>
      </c>
      <c r="D128" s="6">
        <f>ghg_coicop!B127</f>
        <v>90.58869031910649</v>
      </c>
      <c r="E128" s="6">
        <f>ghg_coicop!C127</f>
        <v>35.79776988493348</v>
      </c>
      <c r="F128" s="6">
        <f>ghg_coicop!D127</f>
        <v>60.695474659226242</v>
      </c>
      <c r="G128" s="6">
        <f>ghg_coicop!E127</f>
        <v>32.578064837629817</v>
      </c>
      <c r="H128" s="6">
        <f>ghg_coicop!F127</f>
        <v>25.887735391029569</v>
      </c>
      <c r="I128" s="6">
        <f>ghg_coicop!G127</f>
        <v>16.086225385890401</v>
      </c>
      <c r="J128" s="6">
        <f>ghg_coicop!H127</f>
        <v>17.66976237245791</v>
      </c>
      <c r="K128" s="6">
        <f>ghg_coicop!I127</f>
        <v>17.432650672515461</v>
      </c>
      <c r="L128" s="6">
        <f>ghg_coicop!J127</f>
        <v>16.517611291994299</v>
      </c>
      <c r="M128" s="6">
        <f>ghg_coicop!K127</f>
        <v>2.0914735371824271</v>
      </c>
      <c r="N128" s="6">
        <f>ghg_coicop!L127</f>
        <v>20.508026764258609</v>
      </c>
      <c r="O128" s="6">
        <f>ghg_coicop!M127</f>
        <v>21.445946832376851</v>
      </c>
      <c r="P128" s="6">
        <f>ghg_coicop!N127</f>
        <v>45.918210637284318</v>
      </c>
      <c r="Q128" s="6">
        <f>ghg_coicop!O127</f>
        <v>46.501281458968087</v>
      </c>
      <c r="R128" s="6">
        <f>ghg_coicop!P127</f>
        <v>2.4710008453534869</v>
      </c>
      <c r="S128" s="6">
        <f>ghg_coicop!Q127</f>
        <v>12.780799764843341</v>
      </c>
    </row>
    <row r="129" spans="1:19" x14ac:dyDescent="0.45">
      <c r="B129" s="3" t="s">
        <v>289</v>
      </c>
      <c r="C129" s="3" t="str">
        <f>co2_coicop!A128</f>
        <v>5.5.2 Garden tools, equipment and accessories</v>
      </c>
      <c r="D129" s="6">
        <f>ghg_coicop!B128</f>
        <v>78.77148176663988</v>
      </c>
      <c r="E129" s="6">
        <f>ghg_coicop!C128</f>
        <v>47.344355089161297</v>
      </c>
      <c r="F129" s="6">
        <f>ghg_coicop!D128</f>
        <v>56.32529209242746</v>
      </c>
      <c r="G129" s="6">
        <f>ghg_coicop!E128</f>
        <v>112.4305108356974</v>
      </c>
      <c r="H129" s="6">
        <f>ghg_coicop!F128</f>
        <v>70.596917814788341</v>
      </c>
      <c r="I129" s="6">
        <f>ghg_coicop!G128</f>
        <v>50.320040713900703</v>
      </c>
      <c r="J129" s="6">
        <f>ghg_coicop!H128</f>
        <v>61.463518470128783</v>
      </c>
      <c r="K129" s="6">
        <f>ghg_coicop!I128</f>
        <v>31.11655083059421</v>
      </c>
      <c r="L129" s="6">
        <f>ghg_coicop!J128</f>
        <v>29.791979000867549</v>
      </c>
      <c r="M129" s="6">
        <f>ghg_coicop!K128</f>
        <v>19.18884569181402</v>
      </c>
      <c r="N129" s="6">
        <f>ghg_coicop!L128</f>
        <v>19.807698182670102</v>
      </c>
      <c r="O129" s="6">
        <f>ghg_coicop!M128</f>
        <v>18.302635102498851</v>
      </c>
      <c r="P129" s="6">
        <f>ghg_coicop!N128</f>
        <v>25.02281350574766</v>
      </c>
      <c r="Q129" s="6">
        <f>ghg_coicop!O128</f>
        <v>10.166965202689889</v>
      </c>
      <c r="R129" s="6">
        <f>ghg_coicop!P128</f>
        <v>30.31311992124456</v>
      </c>
      <c r="S129" s="6">
        <f>ghg_coicop!Q128</f>
        <v>60.662745750636603</v>
      </c>
    </row>
    <row r="130" spans="1:19" x14ac:dyDescent="0.45">
      <c r="B130" s="3" t="s">
        <v>290</v>
      </c>
      <c r="C130" s="3" t="str">
        <f>co2_coicop!A129</f>
        <v>5.5.3 Small tools</v>
      </c>
      <c r="D130" s="6">
        <f>ghg_coicop!B129</f>
        <v>59.604123242118483</v>
      </c>
      <c r="E130" s="6">
        <f>ghg_coicop!C129</f>
        <v>104.65159111344479</v>
      </c>
      <c r="F130" s="6">
        <f>ghg_coicop!D129</f>
        <v>71.511236196685786</v>
      </c>
      <c r="G130" s="6">
        <f>ghg_coicop!E129</f>
        <v>73.213741545568297</v>
      </c>
      <c r="H130" s="6">
        <f>ghg_coicop!F129</f>
        <v>62.280871869472143</v>
      </c>
      <c r="I130" s="6">
        <f>ghg_coicop!G129</f>
        <v>55.956403950422832</v>
      </c>
      <c r="J130" s="6">
        <f>ghg_coicop!H129</f>
        <v>76.72382026001047</v>
      </c>
      <c r="K130" s="6">
        <f>ghg_coicop!I129</f>
        <v>91.952045781124667</v>
      </c>
      <c r="L130" s="6">
        <f>ghg_coicop!J129</f>
        <v>27.908004308446309</v>
      </c>
      <c r="M130" s="6">
        <f>ghg_coicop!K129</f>
        <v>37.351380898948882</v>
      </c>
      <c r="N130" s="6">
        <f>ghg_coicop!L129</f>
        <v>22.428062269856259</v>
      </c>
      <c r="O130" s="6">
        <f>ghg_coicop!M129</f>
        <v>35.788539699213757</v>
      </c>
      <c r="P130" s="6">
        <f>ghg_coicop!N129</f>
        <v>19.39707604293875</v>
      </c>
      <c r="Q130" s="6">
        <f>ghg_coicop!O129</f>
        <v>27.106074493746309</v>
      </c>
      <c r="R130" s="6">
        <f>ghg_coicop!P129</f>
        <v>11.852962518763981</v>
      </c>
      <c r="S130" s="6">
        <f>ghg_coicop!Q129</f>
        <v>18.496654296095429</v>
      </c>
    </row>
    <row r="131" spans="1:19" x14ac:dyDescent="0.45">
      <c r="B131" s="3" t="s">
        <v>291</v>
      </c>
      <c r="C131" s="3" t="str">
        <f>co2_coicop!A130</f>
        <v>5.5.4 Door, electrical and other fittings</v>
      </c>
      <c r="D131" s="6">
        <f>ghg_coicop!B130</f>
        <v>115.153011834079</v>
      </c>
      <c r="E131" s="6">
        <f>ghg_coicop!C130</f>
        <v>305.62773961087908</v>
      </c>
      <c r="F131" s="6">
        <f>ghg_coicop!D130</f>
        <v>143.48689336651779</v>
      </c>
      <c r="G131" s="6">
        <f>ghg_coicop!E130</f>
        <v>197.01678759211529</v>
      </c>
      <c r="H131" s="6">
        <f>ghg_coicop!F130</f>
        <v>89.399749899407624</v>
      </c>
      <c r="I131" s="6">
        <f>ghg_coicop!G130</f>
        <v>102.9351762637402</v>
      </c>
      <c r="J131" s="6">
        <f>ghg_coicop!H130</f>
        <v>153.9656760831495</v>
      </c>
      <c r="K131" s="6">
        <f>ghg_coicop!I130</f>
        <v>219.2893276301385</v>
      </c>
      <c r="L131" s="6">
        <f>ghg_coicop!J130</f>
        <v>66.355950813673275</v>
      </c>
      <c r="M131" s="6">
        <f>ghg_coicop!K130</f>
        <v>50.274726651596303</v>
      </c>
      <c r="N131" s="6">
        <f>ghg_coicop!L130</f>
        <v>50.270888224650278</v>
      </c>
      <c r="O131" s="6">
        <f>ghg_coicop!M130</f>
        <v>52.413356380269533</v>
      </c>
      <c r="P131" s="6">
        <f>ghg_coicop!N130</f>
        <v>43.612067554620573</v>
      </c>
      <c r="Q131" s="6">
        <f>ghg_coicop!O130</f>
        <v>33.549093177326093</v>
      </c>
      <c r="R131" s="6">
        <f>ghg_coicop!P130</f>
        <v>19.4675619096022</v>
      </c>
      <c r="S131" s="6">
        <f>ghg_coicop!Q130</f>
        <v>25.91733290584472</v>
      </c>
    </row>
    <row r="132" spans="1:19" x14ac:dyDescent="0.45">
      <c r="B132" s="3" t="s">
        <v>292</v>
      </c>
      <c r="C132" s="3" t="str">
        <f>co2_coicop!A131</f>
        <v>5.5.5 Electrical consumables</v>
      </c>
      <c r="D132" s="6">
        <f>ghg_coicop!B131</f>
        <v>102.66174562051189</v>
      </c>
      <c r="E132" s="6">
        <f>ghg_coicop!C131</f>
        <v>107.3988034113446</v>
      </c>
      <c r="F132" s="6">
        <f>ghg_coicop!D131</f>
        <v>109.9004080444807</v>
      </c>
      <c r="G132" s="6">
        <f>ghg_coicop!E131</f>
        <v>144.76347543736159</v>
      </c>
      <c r="H132" s="6">
        <f>ghg_coicop!F131</f>
        <v>120.90991120829619</v>
      </c>
      <c r="I132" s="6">
        <f>ghg_coicop!G131</f>
        <v>127.75516327161139</v>
      </c>
      <c r="J132" s="6">
        <f>ghg_coicop!H131</f>
        <v>106.448378449476</v>
      </c>
      <c r="K132" s="6">
        <f>ghg_coicop!I131</f>
        <v>108.5994979430285</v>
      </c>
      <c r="L132" s="6">
        <f>ghg_coicop!J131</f>
        <v>55.101002645073493</v>
      </c>
      <c r="M132" s="6">
        <f>ghg_coicop!K131</f>
        <v>59.256727727910068</v>
      </c>
      <c r="N132" s="6">
        <f>ghg_coicop!L131</f>
        <v>82.196749407271483</v>
      </c>
      <c r="O132" s="6">
        <f>ghg_coicop!M131</f>
        <v>74.279826760901784</v>
      </c>
      <c r="P132" s="6">
        <f>ghg_coicop!N131</f>
        <v>67.987574374185812</v>
      </c>
      <c r="Q132" s="6">
        <f>ghg_coicop!O131</f>
        <v>52.71338592900544</v>
      </c>
      <c r="R132" s="6">
        <f>ghg_coicop!P131</f>
        <v>30.48829435512242</v>
      </c>
      <c r="S132" s="6">
        <f>ghg_coicop!Q131</f>
        <v>21.851867070499029</v>
      </c>
    </row>
    <row r="133" spans="1:19" x14ac:dyDescent="0.45">
      <c r="B133" s="3" t="s">
        <v>514</v>
      </c>
      <c r="C133" s="3" t="str">
        <f>co2_coicop!A132</f>
        <v>5.6.1.1 Detergents, washing-up liquid, washing powder</v>
      </c>
      <c r="D133" s="6">
        <f>ghg_coicop!B132</f>
        <v>53.057885571460631</v>
      </c>
      <c r="E133" s="6">
        <f>ghg_coicop!C132</f>
        <v>46.9709919680258</v>
      </c>
      <c r="F133" s="6">
        <f>ghg_coicop!D132</f>
        <v>48.854045930751738</v>
      </c>
      <c r="G133" s="6">
        <f>ghg_coicop!E132</f>
        <v>51.960488146656822</v>
      </c>
      <c r="H133" s="6">
        <f>ghg_coicop!F132</f>
        <v>46.931372906292403</v>
      </c>
      <c r="I133" s="6">
        <f>ghg_coicop!G132</f>
        <v>64.138679914242459</v>
      </c>
      <c r="J133" s="6">
        <f>ghg_coicop!H132</f>
        <v>59.774004614292892</v>
      </c>
      <c r="K133" s="6">
        <f>ghg_coicop!I132</f>
        <v>53.884702226926557</v>
      </c>
      <c r="L133" s="6">
        <f>ghg_coicop!J132</f>
        <v>49.076838817526209</v>
      </c>
      <c r="M133" s="6">
        <f>ghg_coicop!K132</f>
        <v>57.645144497047028</v>
      </c>
      <c r="N133" s="6">
        <f>ghg_coicop!L132</f>
        <v>54.516089394378433</v>
      </c>
      <c r="O133" s="6">
        <f>ghg_coicop!M132</f>
        <v>56.863025366281938</v>
      </c>
      <c r="P133" s="6">
        <f>ghg_coicop!N132</f>
        <v>48.871748279611687</v>
      </c>
      <c r="Q133" s="6">
        <f>ghg_coicop!O132</f>
        <v>42.165195884393228</v>
      </c>
      <c r="R133" s="6">
        <f>ghg_coicop!P132</f>
        <v>37.990664283074722</v>
      </c>
      <c r="S133" s="6">
        <f>ghg_coicop!Q132</f>
        <v>33.272177527285983</v>
      </c>
    </row>
    <row r="134" spans="1:19" x14ac:dyDescent="0.45">
      <c r="C134" s="3" t="str">
        <f>co2_coicop!A133</f>
        <v>5.6.1.2 Disinfectants, polishes, other cleaning materials, some pest controls</v>
      </c>
      <c r="D134" s="6">
        <f>ghg_coicop!B133</f>
        <v>67.211297309853819</v>
      </c>
      <c r="E134" s="6">
        <f>ghg_coicop!C133</f>
        <v>47.205491552550463</v>
      </c>
      <c r="F134" s="6">
        <f>ghg_coicop!D133</f>
        <v>57.962012726946881</v>
      </c>
      <c r="G134" s="6">
        <f>ghg_coicop!E133</f>
        <v>57.976116274946527</v>
      </c>
      <c r="H134" s="6">
        <f>ghg_coicop!F133</f>
        <v>52.077413214701849</v>
      </c>
      <c r="I134" s="6">
        <f>ghg_coicop!G133</f>
        <v>63.741766257631738</v>
      </c>
      <c r="J134" s="6">
        <f>ghg_coicop!H133</f>
        <v>77.441339330428775</v>
      </c>
      <c r="K134" s="6">
        <f>ghg_coicop!I133</f>
        <v>58.474756585211637</v>
      </c>
      <c r="L134" s="6">
        <f>ghg_coicop!J133</f>
        <v>53.448740387268117</v>
      </c>
      <c r="M134" s="6">
        <f>ghg_coicop!K133</f>
        <v>67.447486024340776</v>
      </c>
      <c r="N134" s="6">
        <f>ghg_coicop!L133</f>
        <v>58.832268846260007</v>
      </c>
      <c r="O134" s="6">
        <f>ghg_coicop!M133</f>
        <v>56.655643362085307</v>
      </c>
      <c r="P134" s="6">
        <f>ghg_coicop!N133</f>
        <v>67.646809648395333</v>
      </c>
      <c r="Q134" s="6">
        <f>ghg_coicop!O133</f>
        <v>63.175328800754663</v>
      </c>
      <c r="R134" s="6">
        <f>ghg_coicop!P133</f>
        <v>50.967911924769723</v>
      </c>
      <c r="S134" s="6">
        <f>ghg_coicop!Q133</f>
        <v>46.826015581850108</v>
      </c>
    </row>
    <row r="135" spans="1:19" x14ac:dyDescent="0.45">
      <c r="B135" s="3" t="s">
        <v>515</v>
      </c>
      <c r="C135" s="3" t="str">
        <f>co2_coicop!A134</f>
        <v>5.6.2.1 Kitchen disposibles</v>
      </c>
      <c r="D135" s="6">
        <f>ghg_coicop!B134</f>
        <v>52.887041849319708</v>
      </c>
      <c r="E135" s="6">
        <f>ghg_coicop!C134</f>
        <v>33.911404275647087</v>
      </c>
      <c r="F135" s="6">
        <f>ghg_coicop!D134</f>
        <v>38.768079791003338</v>
      </c>
      <c r="G135" s="6">
        <f>ghg_coicop!E134</f>
        <v>35.650796472157268</v>
      </c>
      <c r="H135" s="6">
        <f>ghg_coicop!F134</f>
        <v>35.745020793355437</v>
      </c>
      <c r="I135" s="6">
        <f>ghg_coicop!G134</f>
        <v>37.770124154046123</v>
      </c>
      <c r="J135" s="6">
        <f>ghg_coicop!H134</f>
        <v>51.687269150738722</v>
      </c>
      <c r="K135" s="6">
        <f>ghg_coicop!I134</f>
        <v>41.570285163872782</v>
      </c>
      <c r="L135" s="6">
        <f>ghg_coicop!J134</f>
        <v>34.966082989607507</v>
      </c>
      <c r="M135" s="6">
        <f>ghg_coicop!K134</f>
        <v>36.750671479733313</v>
      </c>
      <c r="N135" s="6">
        <f>ghg_coicop!L134</f>
        <v>41.99825368018633</v>
      </c>
      <c r="O135" s="6">
        <f>ghg_coicop!M134</f>
        <v>43.483409937465247</v>
      </c>
      <c r="P135" s="6">
        <f>ghg_coicop!N134</f>
        <v>58.108539089269897</v>
      </c>
      <c r="Q135" s="6">
        <f>ghg_coicop!O134</f>
        <v>48.586780034962153</v>
      </c>
      <c r="R135" s="6">
        <f>ghg_coicop!P134</f>
        <v>33.048710368136263</v>
      </c>
      <c r="S135" s="6">
        <f>ghg_coicop!Q134</f>
        <v>36.840108148540082</v>
      </c>
    </row>
    <row r="136" spans="1:19" x14ac:dyDescent="0.45">
      <c r="C136" s="3" t="str">
        <f>co2_coicop!A135</f>
        <v>5.6.2.2 Household hardwear and appliances, matches</v>
      </c>
      <c r="D136" s="6">
        <f>ghg_coicop!B135</f>
        <v>18.156825597598811</v>
      </c>
      <c r="E136" s="6">
        <f>ghg_coicop!C135</f>
        <v>7.5697322060834056</v>
      </c>
      <c r="F136" s="6">
        <f>ghg_coicop!D135</f>
        <v>12.07113777184995</v>
      </c>
      <c r="G136" s="6">
        <f>ghg_coicop!E135</f>
        <v>8.5578012968645147</v>
      </c>
      <c r="H136" s="6">
        <f>ghg_coicop!F135</f>
        <v>13.00177288112493</v>
      </c>
      <c r="I136" s="6">
        <f>ghg_coicop!G135</f>
        <v>15.98891003738234</v>
      </c>
      <c r="J136" s="6">
        <f>ghg_coicop!H135</f>
        <v>12.767571921716121</v>
      </c>
      <c r="K136" s="6">
        <f>ghg_coicop!I135</f>
        <v>6.7055497287916523</v>
      </c>
      <c r="L136" s="6">
        <f>ghg_coicop!J135</f>
        <v>10.330263389357381</v>
      </c>
      <c r="M136" s="6">
        <f>ghg_coicop!K135</f>
        <v>9.7883197016143644</v>
      </c>
      <c r="N136" s="6">
        <f>ghg_coicop!L135</f>
        <v>12.196682989632849</v>
      </c>
      <c r="O136" s="6">
        <f>ghg_coicop!M135</f>
        <v>11.171413776806309</v>
      </c>
      <c r="P136" s="6">
        <f>ghg_coicop!N135</f>
        <v>17.31412638545066</v>
      </c>
      <c r="Q136" s="6">
        <f>ghg_coicop!O135</f>
        <v>13.13240194164406</v>
      </c>
      <c r="R136" s="6">
        <f>ghg_coicop!P135</f>
        <v>11.17358484565972</v>
      </c>
      <c r="S136" s="6">
        <f>ghg_coicop!Q135</f>
        <v>7.8426618099988614</v>
      </c>
    </row>
    <row r="137" spans="1:19" x14ac:dyDescent="0.45">
      <c r="C137" s="3" t="str">
        <f>co2_coicop!A136</f>
        <v>5.6.2.3 Kitchen gloves, cloths etc</v>
      </c>
      <c r="D137" s="6">
        <f>ghg_coicop!B136</f>
        <v>0</v>
      </c>
      <c r="E137" s="6">
        <f>ghg_coicop!C136</f>
        <v>4.9227892598660654</v>
      </c>
      <c r="F137" s="6">
        <f>ghg_coicop!D136</f>
        <v>4.6028878302097116</v>
      </c>
      <c r="G137" s="6">
        <f>ghg_coicop!E136</f>
        <v>6.9280122190342261</v>
      </c>
      <c r="H137" s="6">
        <f>ghg_coicop!F136</f>
        <v>6.0173900159063001</v>
      </c>
      <c r="I137" s="6">
        <f>ghg_coicop!G136</f>
        <v>8.7292761126690532</v>
      </c>
      <c r="J137" s="6">
        <f>ghg_coicop!H136</f>
        <v>8.4015109082009278</v>
      </c>
      <c r="K137" s="6">
        <f>ghg_coicop!I136</f>
        <v>7.2013356063179987</v>
      </c>
      <c r="L137" s="6">
        <f>ghg_coicop!J136</f>
        <v>6.9364687753668939</v>
      </c>
      <c r="M137" s="6">
        <f>ghg_coicop!K136</f>
        <v>7.067004950192441</v>
      </c>
      <c r="N137" s="6">
        <f>ghg_coicop!L136</f>
        <v>7.7794532600276174</v>
      </c>
      <c r="O137" s="6">
        <f>ghg_coicop!M136</f>
        <v>7.5074523073052166</v>
      </c>
      <c r="P137" s="6">
        <f>ghg_coicop!N136</f>
        <v>8.9295074933589529</v>
      </c>
      <c r="Q137" s="6">
        <f>ghg_coicop!O136</f>
        <v>7.6656106932090928</v>
      </c>
      <c r="R137" s="6">
        <f>ghg_coicop!P136</f>
        <v>8.8848601151166999</v>
      </c>
      <c r="S137" s="6">
        <f>ghg_coicop!Q136</f>
        <v>5.812222885128759</v>
      </c>
    </row>
    <row r="138" spans="1:19" x14ac:dyDescent="0.45">
      <c r="C138" s="3" t="str">
        <f>co2_coicop!A137</f>
        <v>5.6.2.4 Pins, needles, tape measures, nails, nuts and bolts</v>
      </c>
      <c r="D138" s="6">
        <f>ghg_coicop!B137</f>
        <v>7.8052127139567347</v>
      </c>
      <c r="E138" s="6">
        <f>ghg_coicop!C137</f>
        <v>5.0917232455121582</v>
      </c>
      <c r="F138" s="6">
        <f>ghg_coicop!D137</f>
        <v>3.9840945321154879</v>
      </c>
      <c r="G138" s="6">
        <f>ghg_coicop!E137</f>
        <v>7.3956821539640369</v>
      </c>
      <c r="H138" s="6">
        <f>ghg_coicop!F137</f>
        <v>4.0971515202371531</v>
      </c>
      <c r="I138" s="6">
        <f>ghg_coicop!G137</f>
        <v>5.205411353763898</v>
      </c>
      <c r="J138" s="6">
        <f>ghg_coicop!H137</f>
        <v>5.4520176877913809</v>
      </c>
      <c r="K138" s="6">
        <f>ghg_coicop!I137</f>
        <v>5.0304863720951296</v>
      </c>
      <c r="L138" s="6">
        <f>ghg_coicop!J137</f>
        <v>4.8448764008328986</v>
      </c>
      <c r="M138" s="6">
        <f>ghg_coicop!K137</f>
        <v>10.94027219058326</v>
      </c>
      <c r="N138" s="6">
        <f>ghg_coicop!L137</f>
        <v>11.318350239741839</v>
      </c>
      <c r="O138" s="6">
        <f>ghg_coicop!M137</f>
        <v>10.667029481974479</v>
      </c>
      <c r="P138" s="6">
        <f>ghg_coicop!N137</f>
        <v>6.9172056353050753</v>
      </c>
      <c r="Q138" s="6">
        <f>ghg_coicop!O137</f>
        <v>6.0634532519456403</v>
      </c>
      <c r="R138" s="6">
        <f>ghg_coicop!P137</f>
        <v>4.501031995623122</v>
      </c>
      <c r="S138" s="6">
        <f>ghg_coicop!Q137</f>
        <v>6.7996129676741717</v>
      </c>
    </row>
    <row r="139" spans="1:19" x14ac:dyDescent="0.45">
      <c r="B139" s="3" t="s">
        <v>516</v>
      </c>
      <c r="C139" s="3" t="str">
        <f>co2_coicop!A138</f>
        <v>5.6.3.1 Domestic services including cleaners, gardeners, au pairs</v>
      </c>
      <c r="D139" s="6">
        <f>ghg_coicop!B138</f>
        <v>16.039593271250009</v>
      </c>
      <c r="E139" s="6">
        <f>ghg_coicop!C138</f>
        <v>47.303546105672588</v>
      </c>
      <c r="F139" s="6">
        <f>ghg_coicop!D138</f>
        <v>24.76883449420707</v>
      </c>
      <c r="G139" s="6">
        <f>ghg_coicop!E138</f>
        <v>3.2813262228777971</v>
      </c>
      <c r="H139" s="6">
        <f>ghg_coicop!F138</f>
        <v>2.8808919984552839</v>
      </c>
      <c r="I139" s="6">
        <f>ghg_coicop!G138</f>
        <v>3.4369699877959672</v>
      </c>
      <c r="J139" s="6">
        <f>ghg_coicop!H138</f>
        <v>2.1036850328715371</v>
      </c>
      <c r="K139" s="6">
        <f>ghg_coicop!I138</f>
        <v>1.1664132090647621</v>
      </c>
      <c r="L139" s="6">
        <f>ghg_coicop!J138</f>
        <v>1.2571669025491969</v>
      </c>
      <c r="M139" s="6">
        <f>ghg_coicop!K138</f>
        <v>1.8001841938540051</v>
      </c>
      <c r="N139" s="6">
        <f>ghg_coicop!L138</f>
        <v>1.1095007683846509</v>
      </c>
      <c r="O139" s="6">
        <f>ghg_coicop!M138</f>
        <v>1.2318284977007521</v>
      </c>
      <c r="P139" s="6">
        <f>ghg_coicop!N138</f>
        <v>2.64224556153356</v>
      </c>
      <c r="Q139" s="6">
        <f>ghg_coicop!O138</f>
        <v>1.6350582098240649</v>
      </c>
      <c r="R139" s="6">
        <f>ghg_coicop!P138</f>
        <v>1.632640349051153</v>
      </c>
      <c r="S139" s="6">
        <f>ghg_coicop!Q138</f>
        <v>1.687152727198211</v>
      </c>
    </row>
    <row r="140" spans="1:19" x14ac:dyDescent="0.45">
      <c r="C140" s="3" t="str">
        <f>co2_coicop!A139</f>
        <v>5.6.3.2 Carpet cleaning , ironing service and window cleaner</v>
      </c>
      <c r="D140" s="6">
        <f>ghg_coicop!B139</f>
        <v>2.3058514138570541</v>
      </c>
      <c r="E140" s="6">
        <f>ghg_coicop!C139</f>
        <v>6.3108669358144596</v>
      </c>
      <c r="F140" s="6">
        <f>ghg_coicop!D139</f>
        <v>4.0266098348086974</v>
      </c>
      <c r="G140" s="6">
        <f>ghg_coicop!E139</f>
        <v>0.60934945021116094</v>
      </c>
      <c r="H140" s="6">
        <f>ghg_coicop!F139</f>
        <v>1.6697993170918779</v>
      </c>
      <c r="I140" s="6">
        <f>ghg_coicop!G139</f>
        <v>1.1288385291439711</v>
      </c>
      <c r="J140" s="6">
        <f>ghg_coicop!H139</f>
        <v>0.76141556655807019</v>
      </c>
      <c r="K140" s="6">
        <f>ghg_coicop!I139</f>
        <v>0.29813757925559109</v>
      </c>
      <c r="L140" s="6">
        <f>ghg_coicop!J139</f>
        <v>0.14237882018137921</v>
      </c>
      <c r="M140" s="6">
        <f>ghg_coicop!K139</f>
        <v>0.21577959891205881</v>
      </c>
      <c r="N140" s="6">
        <f>ghg_coicop!L139</f>
        <v>0.23366128123065349</v>
      </c>
      <c r="O140" s="6">
        <f>ghg_coicop!M139</f>
        <v>0.31294489813498949</v>
      </c>
      <c r="P140" s="6">
        <f>ghg_coicop!N139</f>
        <v>0.38907258838285641</v>
      </c>
      <c r="Q140" s="6">
        <f>ghg_coicop!O139</f>
        <v>0.28283719977624661</v>
      </c>
      <c r="R140" s="6">
        <f>ghg_coicop!P139</f>
        <v>0.1854283181923409</v>
      </c>
      <c r="S140" s="6">
        <f>ghg_coicop!Q139</f>
        <v>0.50839113797659308</v>
      </c>
    </row>
    <row r="141" spans="1:19" x14ac:dyDescent="0.45">
      <c r="C141" s="3" t="str">
        <f>co2_coicop!A140</f>
        <v>5.6.3.3 Hire/repairof household furniture and furnishings</v>
      </c>
      <c r="D141" s="6">
        <f>ghg_coicop!B140</f>
        <v>0</v>
      </c>
      <c r="E141" s="6">
        <f>ghg_coicop!C140</f>
        <v>0</v>
      </c>
      <c r="F141" s="6">
        <f>ghg_coicop!D140</f>
        <v>0</v>
      </c>
      <c r="G141" s="6">
        <f>ghg_coicop!E140</f>
        <v>0</v>
      </c>
      <c r="H141" s="6">
        <f>ghg_coicop!F140</f>
        <v>0.11771295317022509</v>
      </c>
      <c r="I141" s="6">
        <f>ghg_coicop!G140</f>
        <v>0</v>
      </c>
      <c r="J141" s="6">
        <f>ghg_coicop!H140</f>
        <v>0</v>
      </c>
      <c r="K141" s="6">
        <f>ghg_coicop!I140</f>
        <v>0</v>
      </c>
      <c r="L141" s="6">
        <f>ghg_coicop!J140</f>
        <v>0</v>
      </c>
      <c r="M141" s="6">
        <f>ghg_coicop!K140</f>
        <v>0</v>
      </c>
      <c r="N141" s="6">
        <f>ghg_coicop!L140</f>
        <v>2.5643983737414722E-2</v>
      </c>
      <c r="O141" s="6">
        <f>ghg_coicop!M140</f>
        <v>0</v>
      </c>
      <c r="P141" s="6">
        <f>ghg_coicop!N140</f>
        <v>0</v>
      </c>
      <c r="Q141" s="6">
        <f>ghg_coicop!O140</f>
        <v>0</v>
      </c>
      <c r="R141" s="6">
        <f>ghg_coicop!P140</f>
        <v>0</v>
      </c>
      <c r="S141" s="6">
        <f>ghg_coicop!Q140</f>
        <v>0</v>
      </c>
    </row>
    <row r="142" spans="1:19" x14ac:dyDescent="0.45">
      <c r="A142" s="3" t="s">
        <v>517</v>
      </c>
      <c r="B142" s="3" t="s">
        <v>518</v>
      </c>
      <c r="C142" s="3" t="str">
        <f>co2_coicop!A141</f>
        <v>6.1.1.1 NHS prescription charges and payments</v>
      </c>
      <c r="D142" s="6">
        <f>ghg_coicop!B141</f>
        <v>119.87025338999371</v>
      </c>
      <c r="E142" s="6">
        <f>ghg_coicop!C141</f>
        <v>132.88654553855449</v>
      </c>
      <c r="F142" s="6">
        <f>ghg_coicop!D141</f>
        <v>158.65756595751259</v>
      </c>
      <c r="G142" s="6">
        <f>ghg_coicop!E141</f>
        <v>166.75570079275101</v>
      </c>
      <c r="H142" s="6">
        <f>ghg_coicop!F141</f>
        <v>128.7593789879671</v>
      </c>
      <c r="I142" s="6">
        <f>ghg_coicop!G141</f>
        <v>202.8442165912642</v>
      </c>
      <c r="J142" s="6">
        <f>ghg_coicop!H141</f>
        <v>133.44574758268899</v>
      </c>
      <c r="K142" s="6">
        <f>ghg_coicop!I141</f>
        <v>161.9111279978917</v>
      </c>
      <c r="L142" s="6">
        <f>ghg_coicop!J141</f>
        <v>111.3369859410156</v>
      </c>
      <c r="M142" s="6">
        <f>ghg_coicop!K141</f>
        <v>113.6224211811294</v>
      </c>
      <c r="N142" s="6">
        <f>ghg_coicop!L141</f>
        <v>135.5590811097112</v>
      </c>
      <c r="O142" s="6">
        <f>ghg_coicop!M141</f>
        <v>171.10120635910849</v>
      </c>
      <c r="P142" s="6">
        <f>ghg_coicop!N141</f>
        <v>80.908083504455618</v>
      </c>
      <c r="Q142" s="6">
        <f>ghg_coicop!O141</f>
        <v>117.1278916332591</v>
      </c>
      <c r="R142" s="6">
        <f>ghg_coicop!P141</f>
        <v>137.07924525677089</v>
      </c>
      <c r="S142" s="6">
        <f>ghg_coicop!Q141</f>
        <v>92.698191680045312</v>
      </c>
    </row>
    <row r="143" spans="1:19" x14ac:dyDescent="0.45">
      <c r="C143" s="3" t="str">
        <f>co2_coicop!A142</f>
        <v>6.1.1.2 Medicines and medical goods (not NHS)</v>
      </c>
      <c r="D143" s="6">
        <f>ghg_coicop!B142</f>
        <v>598.56509149608314</v>
      </c>
      <c r="E143" s="6">
        <f>ghg_coicop!C142</f>
        <v>477.66317806691262</v>
      </c>
      <c r="F143" s="6">
        <f>ghg_coicop!D142</f>
        <v>681.18438377400139</v>
      </c>
      <c r="G143" s="6">
        <f>ghg_coicop!E142</f>
        <v>760.52306317297905</v>
      </c>
      <c r="H143" s="6">
        <f>ghg_coicop!F142</f>
        <v>782.18055320962253</v>
      </c>
      <c r="I143" s="6">
        <f>ghg_coicop!G142</f>
        <v>648.89163027133304</v>
      </c>
      <c r="J143" s="6">
        <f>ghg_coicop!H142</f>
        <v>711.74703289981949</v>
      </c>
      <c r="K143" s="6">
        <f>ghg_coicop!I142</f>
        <v>561.85053872230196</v>
      </c>
      <c r="L143" s="6">
        <f>ghg_coicop!J142</f>
        <v>434.54003135518963</v>
      </c>
      <c r="M143" s="6">
        <f>ghg_coicop!K142</f>
        <v>749.59218298873861</v>
      </c>
      <c r="N143" s="6">
        <f>ghg_coicop!L142</f>
        <v>1043.9874505252751</v>
      </c>
      <c r="O143" s="6">
        <f>ghg_coicop!M142</f>
        <v>755.81061580081155</v>
      </c>
      <c r="P143" s="6">
        <f>ghg_coicop!N142</f>
        <v>602.79119611136468</v>
      </c>
      <c r="Q143" s="6">
        <f>ghg_coicop!O142</f>
        <v>555.90276512884645</v>
      </c>
      <c r="R143" s="6">
        <f>ghg_coicop!P142</f>
        <v>783.99789274093132</v>
      </c>
      <c r="S143" s="6">
        <f>ghg_coicop!Q142</f>
        <v>833.35785988982366</v>
      </c>
    </row>
    <row r="144" spans="1:19" x14ac:dyDescent="0.45">
      <c r="C144" s="3" t="str">
        <f>co2_coicop!A143</f>
        <v>6.1.1.3 Other medical products</v>
      </c>
      <c r="D144" s="6">
        <f>ghg_coicop!B143</f>
        <v>65.318433297847406</v>
      </c>
      <c r="E144" s="6">
        <f>ghg_coicop!C143</f>
        <v>35.209281541463348</v>
      </c>
      <c r="F144" s="6">
        <f>ghg_coicop!D143</f>
        <v>55.817874816011518</v>
      </c>
      <c r="G144" s="6">
        <f>ghg_coicop!E143</f>
        <v>83.834174850734826</v>
      </c>
      <c r="H144" s="6">
        <f>ghg_coicop!F143</f>
        <v>44.774989532538342</v>
      </c>
      <c r="I144" s="6">
        <f>ghg_coicop!G143</f>
        <v>43.080929389048258</v>
      </c>
      <c r="J144" s="6">
        <f>ghg_coicop!H143</f>
        <v>83.291738774664822</v>
      </c>
      <c r="K144" s="6">
        <f>ghg_coicop!I143</f>
        <v>27.772407273088358</v>
      </c>
      <c r="L144" s="6">
        <f>ghg_coicop!J143</f>
        <v>58.612863193831387</v>
      </c>
      <c r="M144" s="6">
        <f>ghg_coicop!K143</f>
        <v>60.172519999663429</v>
      </c>
      <c r="N144" s="6">
        <f>ghg_coicop!L143</f>
        <v>65.59855863824923</v>
      </c>
      <c r="O144" s="6">
        <f>ghg_coicop!M143</f>
        <v>83.065877981918803</v>
      </c>
      <c r="P144" s="6">
        <f>ghg_coicop!N143</f>
        <v>85.388227094679138</v>
      </c>
      <c r="Q144" s="6">
        <f>ghg_coicop!O143</f>
        <v>117.3182122386288</v>
      </c>
      <c r="R144" s="6">
        <f>ghg_coicop!P143</f>
        <v>49.791684939441708</v>
      </c>
      <c r="S144" s="6">
        <f>ghg_coicop!Q143</f>
        <v>97.798486639990315</v>
      </c>
    </row>
    <row r="145" spans="1:19" x14ac:dyDescent="0.45">
      <c r="C145" s="3" t="str">
        <f>co2_coicop!A144</f>
        <v>6.1.1.4 Non-optical appliances and equipment</v>
      </c>
      <c r="D145" s="6">
        <f>ghg_coicop!B144</f>
        <v>50.491837005762662</v>
      </c>
      <c r="E145" s="6">
        <f>ghg_coicop!C144</f>
        <v>27.13987363794115</v>
      </c>
      <c r="F145" s="6">
        <f>ghg_coicop!D144</f>
        <v>7.0013413139204488</v>
      </c>
      <c r="G145" s="6">
        <f>ghg_coicop!E144</f>
        <v>45.910977696740638</v>
      </c>
      <c r="H145" s="6">
        <f>ghg_coicop!F144</f>
        <v>14.812628288648989</v>
      </c>
      <c r="I145" s="6">
        <f>ghg_coicop!G144</f>
        <v>17.115594890139501</v>
      </c>
      <c r="J145" s="6">
        <f>ghg_coicop!H144</f>
        <v>258.04150728690632</v>
      </c>
      <c r="K145" s="6">
        <f>ghg_coicop!I144</f>
        <v>8.8978057820259302</v>
      </c>
      <c r="L145" s="6">
        <f>ghg_coicop!J144</f>
        <v>12.9841670416415</v>
      </c>
      <c r="M145" s="6">
        <f>ghg_coicop!K144</f>
        <v>232.39068459795919</v>
      </c>
      <c r="N145" s="6">
        <f>ghg_coicop!L144</f>
        <v>128.59205113317171</v>
      </c>
      <c r="O145" s="6">
        <f>ghg_coicop!M144</f>
        <v>1.910823556025206</v>
      </c>
      <c r="P145" s="6">
        <f>ghg_coicop!N144</f>
        <v>13.12837881823606</v>
      </c>
      <c r="Q145" s="6">
        <f>ghg_coicop!O144</f>
        <v>40.566175886889937</v>
      </c>
      <c r="R145" s="6">
        <f>ghg_coicop!P144</f>
        <v>127.6668330038666</v>
      </c>
      <c r="S145" s="6">
        <f>ghg_coicop!Q144</f>
        <v>14.029208656813701</v>
      </c>
    </row>
    <row r="146" spans="1:19" x14ac:dyDescent="0.45">
      <c r="B146" s="3" t="s">
        <v>519</v>
      </c>
      <c r="C146" s="3" t="str">
        <f>co2_coicop!A145</f>
        <v>6.1.2.1 Purchse of spectacles, lenses, prescription sunglasses</v>
      </c>
      <c r="D146" s="6">
        <f>ghg_coicop!B145</f>
        <v>136.57801105730641</v>
      </c>
      <c r="E146" s="6">
        <f>ghg_coicop!C145</f>
        <v>72.094983156722151</v>
      </c>
      <c r="F146" s="6">
        <f>ghg_coicop!D145</f>
        <v>270.6095990541254</v>
      </c>
      <c r="G146" s="6">
        <f>ghg_coicop!E145</f>
        <v>195.40462920977311</v>
      </c>
      <c r="H146" s="6">
        <f>ghg_coicop!F145</f>
        <v>127.52606473515711</v>
      </c>
      <c r="I146" s="6">
        <f>ghg_coicop!G145</f>
        <v>115.8340536315053</v>
      </c>
      <c r="J146" s="6">
        <f>ghg_coicop!H145</f>
        <v>207.05716720107111</v>
      </c>
      <c r="K146" s="6">
        <f>ghg_coicop!I145</f>
        <v>119.289948528925</v>
      </c>
      <c r="L146" s="6">
        <f>ghg_coicop!J145</f>
        <v>179.2477591240737</v>
      </c>
      <c r="M146" s="6">
        <f>ghg_coicop!K145</f>
        <v>158.81784138328209</v>
      </c>
      <c r="N146" s="6">
        <f>ghg_coicop!L145</f>
        <v>99.208245620997701</v>
      </c>
      <c r="O146" s="6">
        <f>ghg_coicop!M145</f>
        <v>122.8525972408783</v>
      </c>
      <c r="P146" s="6">
        <f>ghg_coicop!N145</f>
        <v>139.98340177163229</v>
      </c>
      <c r="Q146" s="6">
        <f>ghg_coicop!O145</f>
        <v>129.12003792048941</v>
      </c>
      <c r="R146" s="6">
        <f>ghg_coicop!P145</f>
        <v>226.7467740035564</v>
      </c>
      <c r="S146" s="6">
        <f>ghg_coicop!Q145</f>
        <v>159.80459179856919</v>
      </c>
    </row>
    <row r="147" spans="1:19" x14ac:dyDescent="0.45">
      <c r="C147" s="3" t="str">
        <f>co2_coicop!A146</f>
        <v>6.1.2.2 Accessories/repairs to spectacles/lenses</v>
      </c>
      <c r="D147" s="6">
        <f>ghg_coicop!B146</f>
        <v>10.29198123924203</v>
      </c>
      <c r="E147" s="6">
        <f>ghg_coicop!C146</f>
        <v>6.0015561451859147</v>
      </c>
      <c r="F147" s="6">
        <f>ghg_coicop!D146</f>
        <v>6.6055223672158654</v>
      </c>
      <c r="G147" s="6">
        <f>ghg_coicop!E146</f>
        <v>11.42254136394406</v>
      </c>
      <c r="H147" s="6">
        <f>ghg_coicop!F146</f>
        <v>8.2528274473990102</v>
      </c>
      <c r="I147" s="6">
        <f>ghg_coicop!G146</f>
        <v>10.908021734963221</v>
      </c>
      <c r="J147" s="6">
        <f>ghg_coicop!H146</f>
        <v>4.8910250460817686</v>
      </c>
      <c r="K147" s="6">
        <f>ghg_coicop!I146</f>
        <v>0.99889309196307574</v>
      </c>
      <c r="L147" s="6">
        <f>ghg_coicop!J146</f>
        <v>1.7341335706082901</v>
      </c>
      <c r="M147" s="6">
        <f>ghg_coicop!K146</f>
        <v>6.8005214144662798</v>
      </c>
      <c r="N147" s="6">
        <f>ghg_coicop!L146</f>
        <v>0.95613248269623452</v>
      </c>
      <c r="O147" s="6">
        <f>ghg_coicop!M146</f>
        <v>2.740166627960916</v>
      </c>
      <c r="P147" s="6">
        <f>ghg_coicop!N146</f>
        <v>2.5656736709451322</v>
      </c>
      <c r="Q147" s="6">
        <f>ghg_coicop!O146</f>
        <v>1.6014746625917611</v>
      </c>
      <c r="R147" s="6">
        <f>ghg_coicop!P146</f>
        <v>3.6420657721418359</v>
      </c>
      <c r="S147" s="6">
        <f>ghg_coicop!Q146</f>
        <v>9.9996435913395256</v>
      </c>
    </row>
    <row r="148" spans="1:19" x14ac:dyDescent="0.45">
      <c r="B148" s="3" t="s">
        <v>520</v>
      </c>
      <c r="C148" s="3" t="str">
        <f>co2_coicop!A147</f>
        <v>6.2.1.1 NHS medical, optical, dental and medical auxillary services</v>
      </c>
      <c r="D148" s="6">
        <f>ghg_coicop!B147</f>
        <v>24.586607812489781</v>
      </c>
      <c r="E148" s="6">
        <f>ghg_coicop!C147</f>
        <v>59.835448736157197</v>
      </c>
      <c r="F148" s="6">
        <f>ghg_coicop!D147</f>
        <v>52.799708058681148</v>
      </c>
      <c r="G148" s="6">
        <f>ghg_coicop!E147</f>
        <v>37.567605691926552</v>
      </c>
      <c r="H148" s="6">
        <f>ghg_coicop!F147</f>
        <v>26.305683087927449</v>
      </c>
      <c r="I148" s="6">
        <f>ghg_coicop!G147</f>
        <v>64.489129994866445</v>
      </c>
      <c r="J148" s="6">
        <f>ghg_coicop!H147</f>
        <v>125.72777712456831</v>
      </c>
      <c r="K148" s="6">
        <f>ghg_coicop!I147</f>
        <v>44.634467531059677</v>
      </c>
      <c r="L148" s="6">
        <f>ghg_coicop!J147</f>
        <v>61.170627004582222</v>
      </c>
      <c r="M148" s="6">
        <f>ghg_coicop!K147</f>
        <v>114.4129550991523</v>
      </c>
      <c r="N148" s="6">
        <f>ghg_coicop!L147</f>
        <v>86.385336702001737</v>
      </c>
      <c r="O148" s="6">
        <f>ghg_coicop!M147</f>
        <v>30.2388941219853</v>
      </c>
      <c r="P148" s="6">
        <f>ghg_coicop!N147</f>
        <v>74.913338967468547</v>
      </c>
      <c r="Q148" s="6">
        <f>ghg_coicop!O147</f>
        <v>108.22512836380309</v>
      </c>
      <c r="R148" s="6">
        <f>ghg_coicop!P147</f>
        <v>68.865648017091573</v>
      </c>
      <c r="S148" s="6">
        <f>ghg_coicop!Q147</f>
        <v>87.753234910562298</v>
      </c>
    </row>
    <row r="149" spans="1:19" x14ac:dyDescent="0.45">
      <c r="C149" s="3" t="str">
        <f>co2_coicop!A148</f>
        <v>6.2.1.2 Private medical, optical, dental and auxillary services</v>
      </c>
      <c r="D149" s="6">
        <f>ghg_coicop!B148</f>
        <v>97.184941724320865</v>
      </c>
      <c r="E149" s="6">
        <f>ghg_coicop!C148</f>
        <v>54.928435805170153</v>
      </c>
      <c r="F149" s="6">
        <f>ghg_coicop!D148</f>
        <v>75.250126177971296</v>
      </c>
      <c r="G149" s="6">
        <f>ghg_coicop!E148</f>
        <v>125.9871159198285</v>
      </c>
      <c r="H149" s="6">
        <f>ghg_coicop!F148</f>
        <v>177.48983977652139</v>
      </c>
      <c r="I149" s="6">
        <f>ghg_coicop!G148</f>
        <v>101.5438407997613</v>
      </c>
      <c r="J149" s="6">
        <f>ghg_coicop!H148</f>
        <v>227.45941450480231</v>
      </c>
      <c r="K149" s="6">
        <f>ghg_coicop!I148</f>
        <v>197.29951683821471</v>
      </c>
      <c r="L149" s="6">
        <f>ghg_coicop!J148</f>
        <v>214.15320070944199</v>
      </c>
      <c r="M149" s="6">
        <f>ghg_coicop!K148</f>
        <v>430.36657316229628</v>
      </c>
      <c r="N149" s="6">
        <f>ghg_coicop!L148</f>
        <v>274.28864750346452</v>
      </c>
      <c r="O149" s="6">
        <f>ghg_coicop!M148</f>
        <v>126.44861748196411</v>
      </c>
      <c r="P149" s="6">
        <f>ghg_coicop!N148</f>
        <v>143.47005364290669</v>
      </c>
      <c r="Q149" s="6">
        <f>ghg_coicop!O148</f>
        <v>332.49330675467951</v>
      </c>
      <c r="R149" s="6">
        <f>ghg_coicop!P148</f>
        <v>131.37619191057689</v>
      </c>
      <c r="S149" s="6">
        <f>ghg_coicop!Q148</f>
        <v>146.1453557553555</v>
      </c>
    </row>
    <row r="150" spans="1:19" x14ac:dyDescent="0.45">
      <c r="C150" s="3" t="str">
        <f>co2_coicop!A149</f>
        <v>6.2.1.3 Other services</v>
      </c>
      <c r="D150" s="6">
        <f>ghg_coicop!B149</f>
        <v>0</v>
      </c>
      <c r="E150" s="6">
        <f>ghg_coicop!C149</f>
        <v>34.657353050855143</v>
      </c>
      <c r="F150" s="6">
        <f>ghg_coicop!D149</f>
        <v>0</v>
      </c>
      <c r="G150" s="6">
        <f>ghg_coicop!E149</f>
        <v>0</v>
      </c>
      <c r="H150" s="6">
        <f>ghg_coicop!F149</f>
        <v>0</v>
      </c>
      <c r="I150" s="6">
        <f>ghg_coicop!G149</f>
        <v>0</v>
      </c>
      <c r="J150" s="6">
        <f>ghg_coicop!H149</f>
        <v>2.7831643847002789</v>
      </c>
      <c r="K150" s="6">
        <f>ghg_coicop!I149</f>
        <v>0</v>
      </c>
      <c r="L150" s="6">
        <f>ghg_coicop!J149</f>
        <v>0</v>
      </c>
      <c r="M150" s="6">
        <f>ghg_coicop!K149</f>
        <v>0</v>
      </c>
      <c r="N150" s="6">
        <f>ghg_coicop!L149</f>
        <v>0</v>
      </c>
      <c r="O150" s="6">
        <f>ghg_coicop!M149</f>
        <v>0</v>
      </c>
      <c r="P150" s="6">
        <f>ghg_coicop!N149</f>
        <v>0</v>
      </c>
      <c r="Q150" s="6">
        <f>ghg_coicop!O149</f>
        <v>0</v>
      </c>
      <c r="R150" s="6">
        <f>ghg_coicop!P149</f>
        <v>0</v>
      </c>
      <c r="S150" s="6">
        <f>ghg_coicop!Q149</f>
        <v>0</v>
      </c>
    </row>
    <row r="151" spans="1:19" x14ac:dyDescent="0.45">
      <c r="B151" s="3" t="s">
        <v>311</v>
      </c>
      <c r="C151" s="3" t="str">
        <f>co2_coicop!A150</f>
        <v>6.2.2 In-patient hospital services</v>
      </c>
      <c r="D151" s="6">
        <f>ghg_coicop!B150</f>
        <v>244.6513926141935</v>
      </c>
      <c r="E151" s="6">
        <f>ghg_coicop!C150</f>
        <v>0</v>
      </c>
      <c r="F151" s="6">
        <f>ghg_coicop!D150</f>
        <v>3.9293287620752309</v>
      </c>
      <c r="G151" s="6">
        <f>ghg_coicop!E150</f>
        <v>0</v>
      </c>
      <c r="H151" s="6">
        <f>ghg_coicop!F150</f>
        <v>0</v>
      </c>
      <c r="I151" s="6">
        <f>ghg_coicop!G150</f>
        <v>0</v>
      </c>
      <c r="J151" s="6">
        <f>ghg_coicop!H150</f>
        <v>0</v>
      </c>
      <c r="K151" s="6">
        <f>ghg_coicop!I150</f>
        <v>3.3136991742745932</v>
      </c>
      <c r="L151" s="6">
        <f>ghg_coicop!J150</f>
        <v>0</v>
      </c>
      <c r="M151" s="6">
        <f>ghg_coicop!K150</f>
        <v>0</v>
      </c>
      <c r="N151" s="6">
        <f>ghg_coicop!L150</f>
        <v>0</v>
      </c>
      <c r="O151" s="6">
        <f>ghg_coicop!M150</f>
        <v>3.3256818023355339</v>
      </c>
      <c r="P151" s="6">
        <f>ghg_coicop!N150</f>
        <v>0</v>
      </c>
      <c r="Q151" s="6">
        <f>ghg_coicop!O150</f>
        <v>0</v>
      </c>
      <c r="R151" s="6">
        <f>ghg_coicop!P150</f>
        <v>0</v>
      </c>
      <c r="S151" s="6">
        <f>ghg_coicop!Q150</f>
        <v>0</v>
      </c>
    </row>
    <row r="152" spans="1:19" x14ac:dyDescent="0.45">
      <c r="A152" s="3" t="s">
        <v>521</v>
      </c>
      <c r="B152" s="3" t="s">
        <v>522</v>
      </c>
      <c r="C152" s="3" t="str">
        <f>co2_coicop!A151</f>
        <v>7.1.1.1 New cars/vans outright purchase</v>
      </c>
      <c r="D152" s="6">
        <f>ghg_coicop!B151</f>
        <v>598.6462764127275</v>
      </c>
      <c r="E152" s="6">
        <f>ghg_coicop!C151</f>
        <v>840.02340961404411</v>
      </c>
      <c r="F152" s="6">
        <f>ghg_coicop!D151</f>
        <v>518.54334899674825</v>
      </c>
      <c r="G152" s="6">
        <f>ghg_coicop!E151</f>
        <v>811.00024047795239</v>
      </c>
      <c r="H152" s="6">
        <f>ghg_coicop!F151</f>
        <v>885.34356285417357</v>
      </c>
      <c r="I152" s="6">
        <f>ghg_coicop!G151</f>
        <v>361.15693794421912</v>
      </c>
      <c r="J152" s="6">
        <f>ghg_coicop!H151</f>
        <v>635.74435698068453</v>
      </c>
      <c r="K152" s="6">
        <f>ghg_coicop!I151</f>
        <v>216.0008696201763</v>
      </c>
      <c r="L152" s="6">
        <f>ghg_coicop!J151</f>
        <v>253.53157728081581</v>
      </c>
      <c r="M152" s="6">
        <f>ghg_coicop!K151</f>
        <v>541.1912140276487</v>
      </c>
      <c r="N152" s="6">
        <f>ghg_coicop!L151</f>
        <v>95.200497398353534</v>
      </c>
      <c r="O152" s="6">
        <f>ghg_coicop!M151</f>
        <v>108.8818477626765</v>
      </c>
      <c r="P152" s="6">
        <f>ghg_coicop!N151</f>
        <v>205.8839199221907</v>
      </c>
      <c r="Q152" s="6">
        <f>ghg_coicop!O151</f>
        <v>489.35082011934179</v>
      </c>
      <c r="R152" s="6">
        <f>ghg_coicop!P151</f>
        <v>205.91298406844891</v>
      </c>
      <c r="S152" s="6">
        <f>ghg_coicop!Q151</f>
        <v>166.01134614544691</v>
      </c>
    </row>
    <row r="153" spans="1:19" x14ac:dyDescent="0.45">
      <c r="C153" s="3" t="str">
        <f>co2_coicop!A152</f>
        <v>7.1.1.2 New cars/vans loan/HP purcase</v>
      </c>
      <c r="D153" s="6">
        <f>ghg_coicop!B152</f>
        <v>596.36698206903327</v>
      </c>
      <c r="E153" s="6">
        <f>ghg_coicop!C152</f>
        <v>384.98169189009337</v>
      </c>
      <c r="F153" s="6">
        <f>ghg_coicop!D152</f>
        <v>330.03561078942488</v>
      </c>
      <c r="G153" s="6">
        <f>ghg_coicop!E152</f>
        <v>336.32502821205293</v>
      </c>
      <c r="H153" s="6">
        <f>ghg_coicop!F152</f>
        <v>243.75216259362509</v>
      </c>
      <c r="I153" s="6">
        <f>ghg_coicop!G152</f>
        <v>178.60384423981961</v>
      </c>
      <c r="J153" s="6">
        <f>ghg_coicop!H152</f>
        <v>223.2730011611628</v>
      </c>
      <c r="K153" s="6">
        <f>ghg_coicop!I152</f>
        <v>125.60134200928761</v>
      </c>
      <c r="L153" s="6">
        <f>ghg_coicop!J152</f>
        <v>346.85748280131872</v>
      </c>
      <c r="M153" s="6">
        <f>ghg_coicop!K152</f>
        <v>96.584096552357224</v>
      </c>
      <c r="N153" s="6">
        <f>ghg_coicop!L152</f>
        <v>49.87442242709993</v>
      </c>
      <c r="O153" s="6">
        <f>ghg_coicop!M152</f>
        <v>148.90978942077399</v>
      </c>
      <c r="P153" s="6">
        <f>ghg_coicop!N152</f>
        <v>162.47956498073211</v>
      </c>
      <c r="Q153" s="6">
        <f>ghg_coicop!O152</f>
        <v>91.005316065535268</v>
      </c>
      <c r="R153" s="6">
        <f>ghg_coicop!P152</f>
        <v>124.5063207547107</v>
      </c>
      <c r="S153" s="6">
        <f>ghg_coicop!Q152</f>
        <v>147.50639568232771</v>
      </c>
    </row>
    <row r="154" spans="1:19" x14ac:dyDescent="0.45">
      <c r="B154" s="3" t="s">
        <v>523</v>
      </c>
      <c r="C154" s="3" t="str">
        <f>co2_coicop!A153</f>
        <v>7.1.2.1 Secondhand cars/vans outright purchase</v>
      </c>
      <c r="D154" s="6">
        <f>ghg_coicop!B153</f>
        <v>1039.5265453502859</v>
      </c>
      <c r="E154" s="6">
        <f>ghg_coicop!C153</f>
        <v>897.99891913886836</v>
      </c>
      <c r="F154" s="6">
        <f>ghg_coicop!D153</f>
        <v>817.98977514919488</v>
      </c>
      <c r="G154" s="6">
        <f>ghg_coicop!E153</f>
        <v>666.64056798598881</v>
      </c>
      <c r="H154" s="6">
        <f>ghg_coicop!F153</f>
        <v>1077.2127189738069</v>
      </c>
      <c r="I154" s="6">
        <f>ghg_coicop!G153</f>
        <v>1438.286645936384</v>
      </c>
      <c r="J154" s="6">
        <f>ghg_coicop!H153</f>
        <v>671.31601019611583</v>
      </c>
      <c r="K154" s="6">
        <f>ghg_coicop!I153</f>
        <v>805.13829036051004</v>
      </c>
      <c r="L154" s="6">
        <f>ghg_coicop!J153</f>
        <v>493.48730245492578</v>
      </c>
      <c r="M154" s="6">
        <f>ghg_coicop!K153</f>
        <v>620.8865253223621</v>
      </c>
      <c r="N154" s="6">
        <f>ghg_coicop!L153</f>
        <v>614.46473688831759</v>
      </c>
      <c r="O154" s="6">
        <f>ghg_coicop!M153</f>
        <v>413.50520759304749</v>
      </c>
      <c r="P154" s="6">
        <f>ghg_coicop!N153</f>
        <v>525.56035652422543</v>
      </c>
      <c r="Q154" s="6">
        <f>ghg_coicop!O153</f>
        <v>227.01341208999881</v>
      </c>
      <c r="R154" s="6">
        <f>ghg_coicop!P153</f>
        <v>509.20434069602368</v>
      </c>
      <c r="S154" s="6">
        <f>ghg_coicop!Q153</f>
        <v>292.40130667994941</v>
      </c>
    </row>
    <row r="155" spans="1:19" x14ac:dyDescent="0.45">
      <c r="C155" s="3" t="str">
        <f>co2_coicop!A154</f>
        <v>7.1.2.2 Secondhand cars/vans loan/HP purcase</v>
      </c>
      <c r="D155" s="6">
        <f>ghg_coicop!B154</f>
        <v>326.62617573237151</v>
      </c>
      <c r="E155" s="6">
        <f>ghg_coicop!C154</f>
        <v>315.74771843204218</v>
      </c>
      <c r="F155" s="6">
        <f>ghg_coicop!D154</f>
        <v>434.7093468287735</v>
      </c>
      <c r="G155" s="6">
        <f>ghg_coicop!E154</f>
        <v>288.49652732913239</v>
      </c>
      <c r="H155" s="6">
        <f>ghg_coicop!F154</f>
        <v>358.10427551480109</v>
      </c>
      <c r="I155" s="6">
        <f>ghg_coicop!G154</f>
        <v>283.08706651672333</v>
      </c>
      <c r="J155" s="6">
        <f>ghg_coicop!H154</f>
        <v>308.39364396716229</v>
      </c>
      <c r="K155" s="6">
        <f>ghg_coicop!I154</f>
        <v>181.28640425756149</v>
      </c>
      <c r="L155" s="6">
        <f>ghg_coicop!J154</f>
        <v>113.01728953774401</v>
      </c>
      <c r="M155" s="6">
        <f>ghg_coicop!K154</f>
        <v>126.12526884905169</v>
      </c>
      <c r="N155" s="6">
        <f>ghg_coicop!L154</f>
        <v>448.50094189197301</v>
      </c>
      <c r="O155" s="6">
        <f>ghg_coicop!M154</f>
        <v>146.24833919825599</v>
      </c>
      <c r="P155" s="6">
        <f>ghg_coicop!N154</f>
        <v>96.616140655226246</v>
      </c>
      <c r="Q155" s="6">
        <f>ghg_coicop!O154</f>
        <v>118.87966556492999</v>
      </c>
      <c r="R155" s="6">
        <f>ghg_coicop!P154</f>
        <v>135.67581664892219</v>
      </c>
      <c r="S155" s="6">
        <f>ghg_coicop!Q154</f>
        <v>137.12106778262319</v>
      </c>
    </row>
    <row r="156" spans="1:19" x14ac:dyDescent="0.45">
      <c r="B156" s="3" t="s">
        <v>524</v>
      </c>
      <c r="C156" s="3" t="str">
        <f>co2_coicop!A155</f>
        <v>7.1.3.1 Outright purchase of new or secondhand motorcycles</v>
      </c>
      <c r="D156" s="6">
        <f>ghg_coicop!B155</f>
        <v>29.20032534552157</v>
      </c>
      <c r="E156" s="6">
        <f>ghg_coicop!C155</f>
        <v>55.605635552587323</v>
      </c>
      <c r="F156" s="6">
        <f>ghg_coicop!D155</f>
        <v>70.037571191682488</v>
      </c>
      <c r="G156" s="6">
        <f>ghg_coicop!E155</f>
        <v>9.520991711134581</v>
      </c>
      <c r="H156" s="6">
        <f>ghg_coicop!F155</f>
        <v>31.137997329048979</v>
      </c>
      <c r="I156" s="6">
        <f>ghg_coicop!G155</f>
        <v>23.115311706150742</v>
      </c>
      <c r="J156" s="6">
        <f>ghg_coicop!H155</f>
        <v>21.019167996045859</v>
      </c>
      <c r="K156" s="6">
        <f>ghg_coicop!I155</f>
        <v>8.0423797494765026</v>
      </c>
      <c r="L156" s="6">
        <f>ghg_coicop!J155</f>
        <v>13.56092633413664</v>
      </c>
      <c r="M156" s="6">
        <f>ghg_coicop!K155</f>
        <v>24.459254684215502</v>
      </c>
      <c r="N156" s="6">
        <f>ghg_coicop!L155</f>
        <v>68.328053241879402</v>
      </c>
      <c r="O156" s="6">
        <f>ghg_coicop!M155</f>
        <v>17.40355167156541</v>
      </c>
      <c r="P156" s="6">
        <f>ghg_coicop!N155</f>
        <v>9.8322004699970833</v>
      </c>
      <c r="Q156" s="6">
        <f>ghg_coicop!O155</f>
        <v>0</v>
      </c>
      <c r="R156" s="6">
        <f>ghg_coicop!P155</f>
        <v>22.3428717493207</v>
      </c>
      <c r="S156" s="6">
        <f>ghg_coicop!Q155</f>
        <v>27.945751706482898</v>
      </c>
    </row>
    <row r="157" spans="1:19" x14ac:dyDescent="0.45">
      <c r="C157" s="3" t="str">
        <f>co2_coicop!A156</f>
        <v>7.1.3.2 Loan/HP purchase of new or secondhand motor cycles</v>
      </c>
      <c r="D157" s="6">
        <f>ghg_coicop!B156</f>
        <v>11.89717320306351</v>
      </c>
      <c r="E157" s="6">
        <f>ghg_coicop!C156</f>
        <v>17.624184764246341</v>
      </c>
      <c r="F157" s="6">
        <f>ghg_coicop!D156</f>
        <v>19.09705978678743</v>
      </c>
      <c r="G157" s="6">
        <f>ghg_coicop!E156</f>
        <v>0</v>
      </c>
      <c r="H157" s="6">
        <f>ghg_coicop!F156</f>
        <v>3.3357279096334969</v>
      </c>
      <c r="I157" s="6">
        <f>ghg_coicop!G156</f>
        <v>5.5406224275448501</v>
      </c>
      <c r="J157" s="6">
        <f>ghg_coicop!H156</f>
        <v>0</v>
      </c>
      <c r="K157" s="6">
        <f>ghg_coicop!I156</f>
        <v>16.344302454588441</v>
      </c>
      <c r="L157" s="6">
        <f>ghg_coicop!J156</f>
        <v>6.4687630658444171</v>
      </c>
      <c r="M157" s="6">
        <f>ghg_coicop!K156</f>
        <v>0</v>
      </c>
      <c r="N157" s="6">
        <f>ghg_coicop!L156</f>
        <v>16.686743876853619</v>
      </c>
      <c r="O157" s="6">
        <f>ghg_coicop!M156</f>
        <v>2.8745658960163931</v>
      </c>
      <c r="P157" s="6">
        <f>ghg_coicop!N156</f>
        <v>0.82858635036896777</v>
      </c>
      <c r="Q157" s="6">
        <f>ghg_coicop!O156</f>
        <v>114.3396000600976</v>
      </c>
      <c r="R157" s="6">
        <f>ghg_coicop!P156</f>
        <v>3.3882676035608501</v>
      </c>
      <c r="S157" s="6">
        <f>ghg_coicop!Q156</f>
        <v>0</v>
      </c>
    </row>
    <row r="158" spans="1:19" x14ac:dyDescent="0.45">
      <c r="C158" s="3" t="str">
        <f>co2_coicop!A157</f>
        <v>7.1.3.3 Purchase of bicycles and other vehicles</v>
      </c>
      <c r="D158" s="6">
        <f>ghg_coicop!B157</f>
        <v>5.8004211009813789</v>
      </c>
      <c r="E158" s="6">
        <f>ghg_coicop!C157</f>
        <v>8.1097572062915209</v>
      </c>
      <c r="F158" s="6">
        <f>ghg_coicop!D157</f>
        <v>13.016368811986631</v>
      </c>
      <c r="G158" s="6">
        <f>ghg_coicop!E157</f>
        <v>38.294521070418867</v>
      </c>
      <c r="H158" s="6">
        <f>ghg_coicop!F157</f>
        <v>15.677382535141041</v>
      </c>
      <c r="I158" s="6">
        <f>ghg_coicop!G157</f>
        <v>37.976758299936542</v>
      </c>
      <c r="J158" s="6">
        <f>ghg_coicop!H157</f>
        <v>42.416989368695582</v>
      </c>
      <c r="K158" s="6">
        <f>ghg_coicop!I157</f>
        <v>0</v>
      </c>
      <c r="L158" s="6">
        <f>ghg_coicop!J157</f>
        <v>17.049478596332669</v>
      </c>
      <c r="M158" s="6">
        <f>ghg_coicop!K157</f>
        <v>5.8178183461065922</v>
      </c>
      <c r="N158" s="6">
        <f>ghg_coicop!L157</f>
        <v>14.75242660174951</v>
      </c>
      <c r="O158" s="6">
        <f>ghg_coicop!M157</f>
        <v>39.693385276293959</v>
      </c>
      <c r="P158" s="6">
        <f>ghg_coicop!N157</f>
        <v>9.7222703132069306</v>
      </c>
      <c r="Q158" s="6">
        <f>ghg_coicop!O157</f>
        <v>10.20458327854722</v>
      </c>
      <c r="R158" s="6">
        <f>ghg_coicop!P157</f>
        <v>12.807570038655941</v>
      </c>
      <c r="S158" s="6">
        <f>ghg_coicop!Q157</f>
        <v>22.865015323166919</v>
      </c>
    </row>
    <row r="159" spans="1:19" x14ac:dyDescent="0.45">
      <c r="B159" s="3" t="s">
        <v>525</v>
      </c>
      <c r="C159" s="3" t="str">
        <f>co2_coicop!A158</f>
        <v>7.2.1.1 Can/van accessories and fittings</v>
      </c>
      <c r="D159" s="6">
        <f>ghg_coicop!B158</f>
        <v>12.974972643885719</v>
      </c>
      <c r="E159" s="6">
        <f>ghg_coicop!C158</f>
        <v>2.964612475304286</v>
      </c>
      <c r="F159" s="6">
        <f>ghg_coicop!D158</f>
        <v>8.4620315251402118</v>
      </c>
      <c r="G159" s="6">
        <f>ghg_coicop!E158</f>
        <v>36.548699276861839</v>
      </c>
      <c r="H159" s="6">
        <f>ghg_coicop!F158</f>
        <v>9.6980663254108705</v>
      </c>
      <c r="I159" s="6">
        <f>ghg_coicop!G158</f>
        <v>6.5143268587655232</v>
      </c>
      <c r="J159" s="6">
        <f>ghg_coicop!H158</f>
        <v>2.653193657074528</v>
      </c>
      <c r="K159" s="6">
        <f>ghg_coicop!I158</f>
        <v>8.7071503030316375</v>
      </c>
      <c r="L159" s="6">
        <f>ghg_coicop!J158</f>
        <v>8.8183928675270451</v>
      </c>
      <c r="M159" s="6">
        <f>ghg_coicop!K158</f>
        <v>7.0309002286328166</v>
      </c>
      <c r="N159" s="6">
        <f>ghg_coicop!L158</f>
        <v>3.751879239703539</v>
      </c>
      <c r="O159" s="6">
        <f>ghg_coicop!M158</f>
        <v>7.8077311633834903</v>
      </c>
      <c r="P159" s="6">
        <f>ghg_coicop!N158</f>
        <v>7.1421339498846708</v>
      </c>
      <c r="Q159" s="6">
        <f>ghg_coicop!O158</f>
        <v>0</v>
      </c>
      <c r="R159" s="6">
        <f>ghg_coicop!P158</f>
        <v>13.544324468075679</v>
      </c>
      <c r="S159" s="6">
        <f>ghg_coicop!Q158</f>
        <v>1.467701484790727</v>
      </c>
    </row>
    <row r="160" spans="1:19" x14ac:dyDescent="0.45">
      <c r="C160" s="3" t="str">
        <f>co2_coicop!A159</f>
        <v>7.2.1.2 Car/van spare parts</v>
      </c>
      <c r="D160" s="6">
        <f>ghg_coicop!B159</f>
        <v>47.977236924440923</v>
      </c>
      <c r="E160" s="6">
        <f>ghg_coicop!C159</f>
        <v>136.80491406752989</v>
      </c>
      <c r="F160" s="6">
        <f>ghg_coicop!D159</f>
        <v>74.346867333211094</v>
      </c>
      <c r="G160" s="6">
        <f>ghg_coicop!E159</f>
        <v>41.564628891991077</v>
      </c>
      <c r="H160" s="6">
        <f>ghg_coicop!F159</f>
        <v>65.202698837636945</v>
      </c>
      <c r="I160" s="6">
        <f>ghg_coicop!G159</f>
        <v>37.964051132737481</v>
      </c>
      <c r="J160" s="6">
        <f>ghg_coicop!H159</f>
        <v>74.908418539318575</v>
      </c>
      <c r="K160" s="6">
        <f>ghg_coicop!I159</f>
        <v>43.567571737802361</v>
      </c>
      <c r="L160" s="6">
        <f>ghg_coicop!J159</f>
        <v>48.727771673267569</v>
      </c>
      <c r="M160" s="6">
        <f>ghg_coicop!K159</f>
        <v>42.94271770812243</v>
      </c>
      <c r="N160" s="6">
        <f>ghg_coicop!L159</f>
        <v>21.083258395284449</v>
      </c>
      <c r="O160" s="6">
        <f>ghg_coicop!M159</f>
        <v>41.687642663205317</v>
      </c>
      <c r="P160" s="6">
        <f>ghg_coicop!N159</f>
        <v>23.68747222892749</v>
      </c>
      <c r="Q160" s="6">
        <f>ghg_coicop!O159</f>
        <v>42.964003147960838</v>
      </c>
      <c r="R160" s="6">
        <f>ghg_coicop!P159</f>
        <v>23.37740570540501</v>
      </c>
      <c r="S160" s="6">
        <f>ghg_coicop!Q159</f>
        <v>6.3600832705529662</v>
      </c>
    </row>
    <row r="161" spans="2:19" x14ac:dyDescent="0.45">
      <c r="C161" s="3" t="str">
        <f>co2_coicop!A160</f>
        <v>7.2.1.3 Motorcycle accessories and spare parts</v>
      </c>
      <c r="D161" s="6">
        <f>ghg_coicop!B160</f>
        <v>6.3891873927817064</v>
      </c>
      <c r="E161" s="6">
        <f>ghg_coicop!C160</f>
        <v>19.93269176444031</v>
      </c>
      <c r="F161" s="6">
        <f>ghg_coicop!D160</f>
        <v>0.30439081002607171</v>
      </c>
      <c r="G161" s="6">
        <f>ghg_coicop!E160</f>
        <v>2.8473497107965291</v>
      </c>
      <c r="H161" s="6">
        <f>ghg_coicop!F160</f>
        <v>1.2883262631652339</v>
      </c>
      <c r="I161" s="6">
        <f>ghg_coicop!G160</f>
        <v>0.57406728236630966</v>
      </c>
      <c r="J161" s="6">
        <f>ghg_coicop!H160</f>
        <v>9.2524360820813278</v>
      </c>
      <c r="K161" s="6">
        <f>ghg_coicop!I160</f>
        <v>0</v>
      </c>
      <c r="L161" s="6">
        <f>ghg_coicop!J160</f>
        <v>11.0987182504998</v>
      </c>
      <c r="M161" s="6">
        <f>ghg_coicop!K160</f>
        <v>0</v>
      </c>
      <c r="N161" s="6">
        <f>ghg_coicop!L160</f>
        <v>3.3886109736438041</v>
      </c>
      <c r="O161" s="6">
        <f>ghg_coicop!M160</f>
        <v>0.1426144953891339</v>
      </c>
      <c r="P161" s="6">
        <f>ghg_coicop!N160</f>
        <v>0</v>
      </c>
      <c r="Q161" s="6">
        <f>ghg_coicop!O160</f>
        <v>0</v>
      </c>
      <c r="R161" s="6">
        <f>ghg_coicop!P160</f>
        <v>0</v>
      </c>
      <c r="S161" s="6">
        <f>ghg_coicop!Q160</f>
        <v>0</v>
      </c>
    </row>
    <row r="162" spans="2:19" x14ac:dyDescent="0.45">
      <c r="C162" s="3" t="str">
        <f>co2_coicop!A161</f>
        <v>7.2.1.4 Bicycle accessories and spare parts</v>
      </c>
      <c r="D162" s="6">
        <f>ghg_coicop!B161</f>
        <v>8.4979225814867796</v>
      </c>
      <c r="E162" s="6">
        <f>ghg_coicop!C161</f>
        <v>17.266012482552391</v>
      </c>
      <c r="F162" s="6">
        <f>ghg_coicop!D161</f>
        <v>20.202061643692009</v>
      </c>
      <c r="G162" s="6">
        <f>ghg_coicop!E161</f>
        <v>13.91234470628028</v>
      </c>
      <c r="H162" s="6">
        <f>ghg_coicop!F161</f>
        <v>12.963267404541551</v>
      </c>
      <c r="I162" s="6">
        <f>ghg_coicop!G161</f>
        <v>23.37368002594507</v>
      </c>
      <c r="J162" s="6">
        <f>ghg_coicop!H161</f>
        <v>10.3228022842976</v>
      </c>
      <c r="K162" s="6">
        <f>ghg_coicop!I161</f>
        <v>8.7020961248094988</v>
      </c>
      <c r="L162" s="6">
        <f>ghg_coicop!J161</f>
        <v>7.4901710893324278</v>
      </c>
      <c r="M162" s="6">
        <f>ghg_coicop!K161</f>
        <v>9.3416561473030093</v>
      </c>
      <c r="N162" s="6">
        <f>ghg_coicop!L161</f>
        <v>1.2556055487257689</v>
      </c>
      <c r="O162" s="6">
        <f>ghg_coicop!M161</f>
        <v>9.0267779749279438</v>
      </c>
      <c r="P162" s="6">
        <f>ghg_coicop!N161</f>
        <v>2.8374740759636872</v>
      </c>
      <c r="Q162" s="6">
        <f>ghg_coicop!O161</f>
        <v>20.071034522954559</v>
      </c>
      <c r="R162" s="6">
        <f>ghg_coicop!P161</f>
        <v>6.4908987866139931</v>
      </c>
      <c r="S162" s="6">
        <f>ghg_coicop!Q161</f>
        <v>10.360604716653169</v>
      </c>
    </row>
    <row r="163" spans="2:19" x14ac:dyDescent="0.45">
      <c r="B163" s="3" t="s">
        <v>526</v>
      </c>
      <c r="C163" s="3" t="str">
        <f>co2_coicop!A162</f>
        <v>7.2.2.1 Petrol</v>
      </c>
      <c r="D163" s="6">
        <f>ghg_coicop!B162</f>
        <v>8719.8607654197767</v>
      </c>
      <c r="E163" s="6">
        <f>ghg_coicop!C162</f>
        <v>7818.5104365734269</v>
      </c>
      <c r="F163" s="6">
        <f>ghg_coicop!D162</f>
        <v>9760.3232097436448</v>
      </c>
      <c r="G163" s="6">
        <f>ghg_coicop!E162</f>
        <v>8392.7186921516841</v>
      </c>
      <c r="H163" s="6">
        <f>ghg_coicop!F162</f>
        <v>8496.707271154959</v>
      </c>
      <c r="I163" s="6">
        <f>ghg_coicop!G162</f>
        <v>8940.8866628326523</v>
      </c>
      <c r="J163" s="6">
        <f>ghg_coicop!H162</f>
        <v>9136.4353607052617</v>
      </c>
      <c r="K163" s="6">
        <f>ghg_coicop!I162</f>
        <v>8959.3849102665517</v>
      </c>
      <c r="L163" s="6">
        <f>ghg_coicop!J162</f>
        <v>7468.2241193225327</v>
      </c>
      <c r="M163" s="6">
        <f>ghg_coicop!K162</f>
        <v>8841.8314313598203</v>
      </c>
      <c r="N163" s="6">
        <f>ghg_coicop!L162</f>
        <v>8166.0932703524013</v>
      </c>
      <c r="O163" s="6">
        <f>ghg_coicop!M162</f>
        <v>7345.8266622595911</v>
      </c>
      <c r="P163" s="6">
        <f>ghg_coicop!N162</f>
        <v>7858.1787953091089</v>
      </c>
      <c r="Q163" s="6">
        <f>ghg_coicop!O162</f>
        <v>8868.4624621279909</v>
      </c>
      <c r="R163" s="6">
        <f>ghg_coicop!P162</f>
        <v>7719.777027795204</v>
      </c>
      <c r="S163" s="6">
        <f>ghg_coicop!Q162</f>
        <v>8063.0886989024821</v>
      </c>
    </row>
    <row r="164" spans="2:19" x14ac:dyDescent="0.45">
      <c r="C164" s="3" t="str">
        <f>co2_coicop!A163</f>
        <v>7.2.2.2 Diesel oil</v>
      </c>
      <c r="D164" s="6">
        <f>ghg_coicop!B163</f>
        <v>178.3700301978476</v>
      </c>
      <c r="E164" s="6">
        <f>ghg_coicop!C163</f>
        <v>150.38110164365031</v>
      </c>
      <c r="F164" s="6">
        <f>ghg_coicop!D163</f>
        <v>330.22942470749911</v>
      </c>
      <c r="G164" s="6">
        <f>ghg_coicop!E163</f>
        <v>168.0972951076285</v>
      </c>
      <c r="H164" s="6">
        <f>ghg_coicop!F163</f>
        <v>219.208017609921</v>
      </c>
      <c r="I164" s="6">
        <f>ghg_coicop!G163</f>
        <v>238.7666806825693</v>
      </c>
      <c r="J164" s="6">
        <f>ghg_coicop!H163</f>
        <v>322.46883990962789</v>
      </c>
      <c r="K164" s="6">
        <f>ghg_coicop!I163</f>
        <v>297.98178295096142</v>
      </c>
      <c r="L164" s="6">
        <f>ghg_coicop!J163</f>
        <v>362.40311788989248</v>
      </c>
      <c r="M164" s="6">
        <f>ghg_coicop!K163</f>
        <v>459.25526921750702</v>
      </c>
      <c r="N164" s="6">
        <f>ghg_coicop!L163</f>
        <v>455.72099816029822</v>
      </c>
      <c r="O164" s="6">
        <f>ghg_coicop!M163</f>
        <v>547.74870473441206</v>
      </c>
      <c r="P164" s="6">
        <f>ghg_coicop!N163</f>
        <v>574.09922573951974</v>
      </c>
      <c r="Q164" s="6">
        <f>ghg_coicop!O163</f>
        <v>652.16825807390228</v>
      </c>
      <c r="R164" s="6">
        <f>ghg_coicop!P163</f>
        <v>554.48401569145733</v>
      </c>
      <c r="S164" s="6">
        <f>ghg_coicop!Q163</f>
        <v>431.39050106001889</v>
      </c>
    </row>
    <row r="165" spans="2:19" x14ac:dyDescent="0.45">
      <c r="C165" s="3" t="str">
        <f>co2_coicop!A164</f>
        <v>7.2.2.3 Other motor oils</v>
      </c>
      <c r="D165" s="6">
        <f>ghg_coicop!B164</f>
        <v>24.279608717331421</v>
      </c>
      <c r="E165" s="6">
        <f>ghg_coicop!C164</f>
        <v>11.174571147679361</v>
      </c>
      <c r="F165" s="6">
        <f>ghg_coicop!D164</f>
        <v>14.7690657352777</v>
      </c>
      <c r="G165" s="6">
        <f>ghg_coicop!E164</f>
        <v>8.9372038381053436</v>
      </c>
      <c r="H165" s="6">
        <f>ghg_coicop!F164</f>
        <v>4.9625862411871289</v>
      </c>
      <c r="I165" s="6">
        <f>ghg_coicop!G164</f>
        <v>4.6599689470222776</v>
      </c>
      <c r="J165" s="6">
        <f>ghg_coicop!H164</f>
        <v>6.9902204403224397</v>
      </c>
      <c r="K165" s="6">
        <f>ghg_coicop!I164</f>
        <v>2.2840617886039332</v>
      </c>
      <c r="L165" s="6">
        <f>ghg_coicop!J164</f>
        <v>6.1163903517658049</v>
      </c>
      <c r="M165" s="6">
        <f>ghg_coicop!K164</f>
        <v>11.737928351138789</v>
      </c>
      <c r="N165" s="6">
        <f>ghg_coicop!L164</f>
        <v>12.271371460031</v>
      </c>
      <c r="O165" s="6">
        <f>ghg_coicop!M164</f>
        <v>1.8888399080043481</v>
      </c>
      <c r="P165" s="6">
        <f>ghg_coicop!N164</f>
        <v>8.8984819414209948</v>
      </c>
      <c r="Q165" s="6">
        <f>ghg_coicop!O164</f>
        <v>7.3526915405261253</v>
      </c>
      <c r="R165" s="6">
        <f>ghg_coicop!P164</f>
        <v>5.2178233887745016</v>
      </c>
      <c r="S165" s="6">
        <f>ghg_coicop!Q164</f>
        <v>9.6006063792145948</v>
      </c>
    </row>
    <row r="166" spans="2:19" x14ac:dyDescent="0.45">
      <c r="B166" s="3" t="s">
        <v>527</v>
      </c>
      <c r="C166" s="3" t="str">
        <f>co2_coicop!A165</f>
        <v>7.2.3.1 Car of van repairs, servicing and other work</v>
      </c>
      <c r="D166" s="6">
        <f>ghg_coicop!B165</f>
        <v>1231.2864367960581</v>
      </c>
      <c r="E166" s="6">
        <f>ghg_coicop!C165</f>
        <v>1285.5535105292711</v>
      </c>
      <c r="F166" s="6">
        <f>ghg_coicop!D165</f>
        <v>1150.231867083517</v>
      </c>
      <c r="G166" s="6">
        <f>ghg_coicop!E165</f>
        <v>1168.5995915208621</v>
      </c>
      <c r="H166" s="6">
        <f>ghg_coicop!F165</f>
        <v>1091.638855438973</v>
      </c>
      <c r="I166" s="6">
        <f>ghg_coicop!G165</f>
        <v>954.81786244029365</v>
      </c>
      <c r="J166" s="6">
        <f>ghg_coicop!H165</f>
        <v>997.89922278287816</v>
      </c>
      <c r="K166" s="6">
        <f>ghg_coicop!I165</f>
        <v>1008.616053031308</v>
      </c>
      <c r="L166" s="6">
        <f>ghg_coicop!J165</f>
        <v>1093.781326883774</v>
      </c>
      <c r="M166" s="6">
        <f>ghg_coicop!K165</f>
        <v>938.84407148153957</v>
      </c>
      <c r="N166" s="6">
        <f>ghg_coicop!L165</f>
        <v>800.88517579192126</v>
      </c>
      <c r="O166" s="6">
        <f>ghg_coicop!M165</f>
        <v>811.41863011122757</v>
      </c>
      <c r="P166" s="6">
        <f>ghg_coicop!N165</f>
        <v>640.25095674499357</v>
      </c>
      <c r="Q166" s="6">
        <f>ghg_coicop!O165</f>
        <v>769.50870294009326</v>
      </c>
      <c r="R166" s="6">
        <f>ghg_coicop!P165</f>
        <v>783.99157666782173</v>
      </c>
      <c r="S166" s="6">
        <f>ghg_coicop!Q165</f>
        <v>613.73515691780619</v>
      </c>
    </row>
    <row r="167" spans="2:19" x14ac:dyDescent="0.45">
      <c r="C167" s="3" t="str">
        <f>co2_coicop!A166</f>
        <v>7.2.3.2 Motor cycle repairs and servicing</v>
      </c>
      <c r="D167" s="6">
        <f>ghg_coicop!B166</f>
        <v>13.155205377752971</v>
      </c>
      <c r="E167" s="6">
        <f>ghg_coicop!C166</f>
        <v>23.152562541723729</v>
      </c>
      <c r="F167" s="6">
        <f>ghg_coicop!D166</f>
        <v>24.61877191011363</v>
      </c>
      <c r="G167" s="6">
        <f>ghg_coicop!E166</f>
        <v>7.0413557077903972</v>
      </c>
      <c r="H167" s="6">
        <f>ghg_coicop!F166</f>
        <v>21.73963748196627</v>
      </c>
      <c r="I167" s="6">
        <f>ghg_coicop!G166</f>
        <v>20.281024194660191</v>
      </c>
      <c r="J167" s="6">
        <f>ghg_coicop!H166</f>
        <v>15.69563810153779</v>
      </c>
      <c r="K167" s="6">
        <f>ghg_coicop!I166</f>
        <v>19.1369167808101</v>
      </c>
      <c r="L167" s="6">
        <f>ghg_coicop!J166</f>
        <v>0</v>
      </c>
      <c r="M167" s="6">
        <f>ghg_coicop!K166</f>
        <v>27.136111151300721</v>
      </c>
      <c r="N167" s="6">
        <f>ghg_coicop!L166</f>
        <v>20.029369017513481</v>
      </c>
      <c r="O167" s="6">
        <f>ghg_coicop!M166</f>
        <v>7.2606948115067036</v>
      </c>
      <c r="P167" s="6">
        <f>ghg_coicop!N166</f>
        <v>0.43529683869293739</v>
      </c>
      <c r="Q167" s="6">
        <f>ghg_coicop!O166</f>
        <v>9.6461578533669279</v>
      </c>
      <c r="R167" s="6">
        <f>ghg_coicop!P166</f>
        <v>20.164285092379998</v>
      </c>
      <c r="S167" s="6">
        <f>ghg_coicop!Q166</f>
        <v>1.7697662125518421</v>
      </c>
    </row>
    <row r="168" spans="2:19" x14ac:dyDescent="0.45">
      <c r="B168" s="3" t="s">
        <v>528</v>
      </c>
      <c r="C168" s="3" t="str">
        <f>co2_coicop!A167</f>
        <v>7.2.4.1 Motoing organisation subscription</v>
      </c>
      <c r="D168" s="6">
        <f>ghg_coicop!B167</f>
        <v>42.066056295522408</v>
      </c>
      <c r="E168" s="6">
        <f>ghg_coicop!C167</f>
        <v>77.272464138108774</v>
      </c>
      <c r="F168" s="6">
        <f>ghg_coicop!D167</f>
        <v>80.41137737707696</v>
      </c>
      <c r="G168" s="6">
        <f>ghg_coicop!E167</f>
        <v>42.888190229706566</v>
      </c>
      <c r="H168" s="6">
        <f>ghg_coicop!F167</f>
        <v>35.252563400403993</v>
      </c>
      <c r="I168" s="6">
        <f>ghg_coicop!G167</f>
        <v>44.830852467853958</v>
      </c>
      <c r="J168" s="6">
        <f>ghg_coicop!H167</f>
        <v>48.453607380671279</v>
      </c>
      <c r="K168" s="6">
        <f>ghg_coicop!I167</f>
        <v>44.998184948910918</v>
      </c>
      <c r="L168" s="6">
        <f>ghg_coicop!J167</f>
        <v>35.997280424483527</v>
      </c>
      <c r="M168" s="6">
        <f>ghg_coicop!K167</f>
        <v>33.807969064119021</v>
      </c>
      <c r="N168" s="6">
        <f>ghg_coicop!L167</f>
        <v>32.83005214532912</v>
      </c>
      <c r="O168" s="6">
        <f>ghg_coicop!M167</f>
        <v>31.024695240297429</v>
      </c>
      <c r="P168" s="6">
        <f>ghg_coicop!N167</f>
        <v>33.15440097480942</v>
      </c>
      <c r="Q168" s="6">
        <f>ghg_coicop!O167</f>
        <v>29.63789518369947</v>
      </c>
      <c r="R168" s="6">
        <f>ghg_coicop!P167</f>
        <v>45.552287896735983</v>
      </c>
      <c r="S168" s="6">
        <f>ghg_coicop!Q167</f>
        <v>46.784034183311768</v>
      </c>
    </row>
    <row r="169" spans="2:19" x14ac:dyDescent="0.45">
      <c r="C169" s="3" t="str">
        <f>co2_coicop!A168</f>
        <v>7.2.4.2 Garage rent other costs, car washing</v>
      </c>
      <c r="D169" s="6">
        <f>ghg_coicop!B168</f>
        <v>80.394241901522719</v>
      </c>
      <c r="E169" s="6">
        <f>ghg_coicop!C168</f>
        <v>74.228388729078901</v>
      </c>
      <c r="F169" s="6">
        <f>ghg_coicop!D168</f>
        <v>116.5733909240747</v>
      </c>
      <c r="G169" s="6">
        <f>ghg_coicop!E168</f>
        <v>59.041178491551172</v>
      </c>
      <c r="H169" s="6">
        <f>ghg_coicop!F168</f>
        <v>59.835831588280463</v>
      </c>
      <c r="I169" s="6">
        <f>ghg_coicop!G168</f>
        <v>68.5071904902874</v>
      </c>
      <c r="J169" s="6">
        <f>ghg_coicop!H168</f>
        <v>68.725557499790654</v>
      </c>
      <c r="K169" s="6">
        <f>ghg_coicop!I168</f>
        <v>68.436636707883551</v>
      </c>
      <c r="L169" s="6">
        <f>ghg_coicop!J168</f>
        <v>45.093731594481078</v>
      </c>
      <c r="M169" s="6">
        <f>ghg_coicop!K168</f>
        <v>91.860076531998558</v>
      </c>
      <c r="N169" s="6">
        <f>ghg_coicop!L168</f>
        <v>27.847002534224931</v>
      </c>
      <c r="O169" s="6">
        <f>ghg_coicop!M168</f>
        <v>60.239864210909289</v>
      </c>
      <c r="P169" s="6">
        <f>ghg_coicop!N168</f>
        <v>28.313564012783999</v>
      </c>
      <c r="Q169" s="6">
        <f>ghg_coicop!O168</f>
        <v>76.893948685004261</v>
      </c>
      <c r="R169" s="6">
        <f>ghg_coicop!P168</f>
        <v>102.68732244864719</v>
      </c>
      <c r="S169" s="6">
        <f>ghg_coicop!Q168</f>
        <v>52.33862173398785</v>
      </c>
    </row>
    <row r="170" spans="2:19" x14ac:dyDescent="0.45">
      <c r="C170" s="3" t="str">
        <f>co2_coicop!A169</f>
        <v>7.2.4.3 Parking fees, tolls and permits</v>
      </c>
      <c r="D170" s="6">
        <f>ghg_coicop!B169</f>
        <v>99.553052657408529</v>
      </c>
      <c r="E170" s="6">
        <f>ghg_coicop!C169</f>
        <v>92.368223994953595</v>
      </c>
      <c r="F170" s="6">
        <f>ghg_coicop!D169</f>
        <v>172.87190609090121</v>
      </c>
      <c r="G170" s="6">
        <f>ghg_coicop!E169</f>
        <v>180.52720880489341</v>
      </c>
      <c r="H170" s="6">
        <f>ghg_coicop!F169</f>
        <v>132.0062081050734</v>
      </c>
      <c r="I170" s="6">
        <f>ghg_coicop!G169</f>
        <v>112.2643533774247</v>
      </c>
      <c r="J170" s="6">
        <f>ghg_coicop!H169</f>
        <v>75.440104056818427</v>
      </c>
      <c r="K170" s="6">
        <f>ghg_coicop!I169</f>
        <v>108.4328165171148</v>
      </c>
      <c r="L170" s="6">
        <f>ghg_coicop!J169</f>
        <v>113.2363104130749</v>
      </c>
      <c r="M170" s="6">
        <f>ghg_coicop!K169</f>
        <v>92.800997852995181</v>
      </c>
      <c r="N170" s="6">
        <f>ghg_coicop!L169</f>
        <v>103.2413016045287</v>
      </c>
      <c r="O170" s="6">
        <f>ghg_coicop!M169</f>
        <v>56.351525923408047</v>
      </c>
      <c r="P170" s="6">
        <f>ghg_coicop!N169</f>
        <v>159.0251483385621</v>
      </c>
      <c r="Q170" s="6">
        <f>ghg_coicop!O169</f>
        <v>94.254236985079203</v>
      </c>
      <c r="R170" s="6">
        <f>ghg_coicop!P169</f>
        <v>121.4187151917382</v>
      </c>
      <c r="S170" s="6">
        <f>ghg_coicop!Q169</f>
        <v>116.81827426862159</v>
      </c>
    </row>
    <row r="171" spans="2:19" x14ac:dyDescent="0.45">
      <c r="C171" s="3" t="str">
        <f>co2_coicop!A170</f>
        <v>7.2.4.4 Driving lessons</v>
      </c>
      <c r="D171" s="6">
        <f>ghg_coicop!B170</f>
        <v>43.144611716676899</v>
      </c>
      <c r="E171" s="6">
        <f>ghg_coicop!C170</f>
        <v>100.0889576108862</v>
      </c>
      <c r="F171" s="6">
        <f>ghg_coicop!D170</f>
        <v>42.044785574657077</v>
      </c>
      <c r="G171" s="6">
        <f>ghg_coicop!E170</f>
        <v>25.240465180048471</v>
      </c>
      <c r="H171" s="6">
        <f>ghg_coicop!F170</f>
        <v>55.321083703856587</v>
      </c>
      <c r="I171" s="6">
        <f>ghg_coicop!G170</f>
        <v>45.140421832136731</v>
      </c>
      <c r="J171" s="6">
        <f>ghg_coicop!H170</f>
        <v>48.160931249449128</v>
      </c>
      <c r="K171" s="6">
        <f>ghg_coicop!I170</f>
        <v>25.98940676598091</v>
      </c>
      <c r="L171" s="6">
        <f>ghg_coicop!J170</f>
        <v>14.05136298547891</v>
      </c>
      <c r="M171" s="6">
        <f>ghg_coicop!K170</f>
        <v>66.406463937658074</v>
      </c>
      <c r="N171" s="6">
        <f>ghg_coicop!L170</f>
        <v>46.923719137385618</v>
      </c>
      <c r="O171" s="6">
        <f>ghg_coicop!M170</f>
        <v>9.1401279256536423</v>
      </c>
      <c r="P171" s="6">
        <f>ghg_coicop!N170</f>
        <v>32.604143960175122</v>
      </c>
      <c r="Q171" s="6">
        <f>ghg_coicop!O170</f>
        <v>109.3279758675129</v>
      </c>
      <c r="R171" s="6">
        <f>ghg_coicop!P170</f>
        <v>26.084559984725612</v>
      </c>
      <c r="S171" s="6">
        <f>ghg_coicop!Q170</f>
        <v>27.414418950718481</v>
      </c>
    </row>
    <row r="172" spans="2:19" x14ac:dyDescent="0.45">
      <c r="C172" s="3" t="str">
        <f>co2_coicop!A171</f>
        <v>7.2.4.5 Anti-freeze, battery water, cleaning materials</v>
      </c>
      <c r="D172" s="6">
        <f>ghg_coicop!B171</f>
        <v>192.54118857549221</v>
      </c>
      <c r="E172" s="6">
        <f>ghg_coicop!C171</f>
        <v>55.475344136543633</v>
      </c>
      <c r="F172" s="6">
        <f>ghg_coicop!D171</f>
        <v>74.604221407239066</v>
      </c>
      <c r="G172" s="6">
        <f>ghg_coicop!E171</f>
        <v>47.035439922374707</v>
      </c>
      <c r="H172" s="6">
        <f>ghg_coicop!F171</f>
        <v>91.470631611514705</v>
      </c>
      <c r="I172" s="6">
        <f>ghg_coicop!G171</f>
        <v>73.069169558482045</v>
      </c>
      <c r="J172" s="6">
        <f>ghg_coicop!H171</f>
        <v>7.7700541370723553</v>
      </c>
      <c r="K172" s="6">
        <f>ghg_coicop!I171</f>
        <v>33.181694504469057</v>
      </c>
      <c r="L172" s="6">
        <f>ghg_coicop!J171</f>
        <v>8.7822097492475582</v>
      </c>
      <c r="M172" s="6">
        <f>ghg_coicop!K171</f>
        <v>183.05279639616839</v>
      </c>
      <c r="N172" s="6">
        <f>ghg_coicop!L171</f>
        <v>6.2140750196841701</v>
      </c>
      <c r="O172" s="6">
        <f>ghg_coicop!M171</f>
        <v>131.56180568006329</v>
      </c>
      <c r="P172" s="6">
        <f>ghg_coicop!N171</f>
        <v>0.14266187911684999</v>
      </c>
      <c r="Q172" s="6">
        <f>ghg_coicop!O171</f>
        <v>44.113222310357664</v>
      </c>
      <c r="R172" s="6">
        <f>ghg_coicop!P171</f>
        <v>10.280938316381</v>
      </c>
      <c r="S172" s="6">
        <f>ghg_coicop!Q171</f>
        <v>22.707196346444661</v>
      </c>
    </row>
    <row r="173" spans="2:19" x14ac:dyDescent="0.45">
      <c r="B173" s="3" t="s">
        <v>529</v>
      </c>
      <c r="C173" s="3" t="str">
        <f>co2_coicop!A172</f>
        <v>7.3.1.1 Rail and tube season tickets</v>
      </c>
      <c r="D173" s="6">
        <f>ghg_coicop!B172</f>
        <v>138.08572279038739</v>
      </c>
      <c r="E173" s="6">
        <f>ghg_coicop!C172</f>
        <v>281.14798873530299</v>
      </c>
      <c r="F173" s="6">
        <f>ghg_coicop!D172</f>
        <v>241.6152456573206</v>
      </c>
      <c r="G173" s="6">
        <f>ghg_coicop!E172</f>
        <v>275.30089047246878</v>
      </c>
      <c r="H173" s="6">
        <f>ghg_coicop!F172</f>
        <v>204.38805074508679</v>
      </c>
      <c r="I173" s="6">
        <f>ghg_coicop!G172</f>
        <v>286.65957500042879</v>
      </c>
      <c r="J173" s="6">
        <f>ghg_coicop!H172</f>
        <v>258.89542113100231</v>
      </c>
      <c r="K173" s="6">
        <f>ghg_coicop!I172</f>
        <v>335.39180195874371</v>
      </c>
      <c r="L173" s="6">
        <f>ghg_coicop!J172</f>
        <v>213.00478307082801</v>
      </c>
      <c r="M173" s="6">
        <f>ghg_coicop!K172</f>
        <v>249.56880128582719</v>
      </c>
      <c r="N173" s="6">
        <f>ghg_coicop!L172</f>
        <v>492.89365510885682</v>
      </c>
      <c r="O173" s="6">
        <f>ghg_coicop!M172</f>
        <v>478.43748796819511</v>
      </c>
      <c r="P173" s="6">
        <f>ghg_coicop!N172</f>
        <v>769.08739157777825</v>
      </c>
      <c r="Q173" s="6">
        <f>ghg_coicop!O172</f>
        <v>527.01523778727142</v>
      </c>
      <c r="R173" s="6">
        <f>ghg_coicop!P172</f>
        <v>635.91271899390597</v>
      </c>
      <c r="S173" s="6">
        <f>ghg_coicop!Q172</f>
        <v>566.9985462625898</v>
      </c>
    </row>
    <row r="174" spans="2:19" x14ac:dyDescent="0.45">
      <c r="C174" s="3" t="str">
        <f>co2_coicop!A173</f>
        <v>7.3.1.2 Rail and tube other than season tickets</v>
      </c>
      <c r="D174" s="6">
        <f>ghg_coicop!B173</f>
        <v>529.31801393550097</v>
      </c>
      <c r="E174" s="6">
        <f>ghg_coicop!C173</f>
        <v>500.74396469784648</v>
      </c>
      <c r="F174" s="6">
        <f>ghg_coicop!D173</f>
        <v>482.488071598018</v>
      </c>
      <c r="G174" s="6">
        <f>ghg_coicop!E173</f>
        <v>461.7080517406655</v>
      </c>
      <c r="H174" s="6">
        <f>ghg_coicop!F173</f>
        <v>447.01349664081721</v>
      </c>
      <c r="I174" s="6">
        <f>ghg_coicop!G173</f>
        <v>459.74764940951587</v>
      </c>
      <c r="J174" s="6">
        <f>ghg_coicop!H173</f>
        <v>472.26756738905101</v>
      </c>
      <c r="K174" s="6">
        <f>ghg_coicop!I173</f>
        <v>369.4690325779427</v>
      </c>
      <c r="L174" s="6">
        <f>ghg_coicop!J173</f>
        <v>420.66405347066109</v>
      </c>
      <c r="M174" s="6">
        <f>ghg_coicop!K173</f>
        <v>331.95326045939629</v>
      </c>
      <c r="N174" s="6">
        <f>ghg_coicop!L173</f>
        <v>440.68354257530513</v>
      </c>
      <c r="O174" s="6">
        <f>ghg_coicop!M173</f>
        <v>446.66789822797978</v>
      </c>
      <c r="P174" s="6">
        <f>ghg_coicop!N173</f>
        <v>356.76384908221212</v>
      </c>
      <c r="Q174" s="6">
        <f>ghg_coicop!O173</f>
        <v>558.07957432720855</v>
      </c>
      <c r="R174" s="6">
        <f>ghg_coicop!P173</f>
        <v>502.90674681337441</v>
      </c>
      <c r="S174" s="6">
        <f>ghg_coicop!Q173</f>
        <v>564.30976707188552</v>
      </c>
    </row>
    <row r="175" spans="2:19" x14ac:dyDescent="0.45">
      <c r="B175" s="3" t="s">
        <v>530</v>
      </c>
      <c r="C175" s="3" t="str">
        <f>co2_coicop!A174</f>
        <v>7.3.2.1 Bus and coach season tickets</v>
      </c>
      <c r="D175" s="6">
        <f>ghg_coicop!B174</f>
        <v>133.1438271965352</v>
      </c>
      <c r="E175" s="6">
        <f>ghg_coicop!C174</f>
        <v>235.02201861207431</v>
      </c>
      <c r="F175" s="6">
        <f>ghg_coicop!D174</f>
        <v>188.20412601641939</v>
      </c>
      <c r="G175" s="6">
        <f>ghg_coicop!E174</f>
        <v>301.60052656761792</v>
      </c>
      <c r="H175" s="6">
        <f>ghg_coicop!F174</f>
        <v>285.16387314641298</v>
      </c>
      <c r="I175" s="6">
        <f>ghg_coicop!G174</f>
        <v>288.34604925052741</v>
      </c>
      <c r="J175" s="6">
        <f>ghg_coicop!H174</f>
        <v>150.95123676358961</v>
      </c>
      <c r="K175" s="6">
        <f>ghg_coicop!I174</f>
        <v>150.98911466079201</v>
      </c>
      <c r="L175" s="6">
        <f>ghg_coicop!J174</f>
        <v>137.06839474154131</v>
      </c>
      <c r="M175" s="6">
        <f>ghg_coicop!K174</f>
        <v>273.65267482068418</v>
      </c>
      <c r="N175" s="6">
        <f>ghg_coicop!L174</f>
        <v>293.02215332836892</v>
      </c>
      <c r="O175" s="6">
        <f>ghg_coicop!M174</f>
        <v>242.76840620470341</v>
      </c>
      <c r="P175" s="6">
        <f>ghg_coicop!N174</f>
        <v>301.05459611303951</v>
      </c>
      <c r="Q175" s="6">
        <f>ghg_coicop!O174</f>
        <v>141.0413745445295</v>
      </c>
      <c r="R175" s="6">
        <f>ghg_coicop!P174</f>
        <v>247.4612885527188</v>
      </c>
      <c r="S175" s="6">
        <f>ghg_coicop!Q174</f>
        <v>195.61628193343961</v>
      </c>
    </row>
    <row r="176" spans="2:19" x14ac:dyDescent="0.45">
      <c r="C176" s="3" t="str">
        <f>co2_coicop!A175</f>
        <v>7.3.2.2 Bus and coach other than season tickets</v>
      </c>
      <c r="D176" s="6">
        <f>ghg_coicop!B175</f>
        <v>290.46678359127799</v>
      </c>
      <c r="E176" s="6">
        <f>ghg_coicop!C175</f>
        <v>392.36792969990557</v>
      </c>
      <c r="F176" s="6">
        <f>ghg_coicop!D175</f>
        <v>331.07403410403163</v>
      </c>
      <c r="G176" s="6">
        <f>ghg_coicop!E175</f>
        <v>344.84469849350768</v>
      </c>
      <c r="H176" s="6">
        <f>ghg_coicop!F175</f>
        <v>345.88679187760113</v>
      </c>
      <c r="I176" s="6">
        <f>ghg_coicop!G175</f>
        <v>273.64391437981669</v>
      </c>
      <c r="J176" s="6">
        <f>ghg_coicop!H175</f>
        <v>150.28125615680261</v>
      </c>
      <c r="K176" s="6">
        <f>ghg_coicop!I175</f>
        <v>109.5022571331093</v>
      </c>
      <c r="L176" s="6">
        <f>ghg_coicop!J175</f>
        <v>148.811905390839</v>
      </c>
      <c r="M176" s="6">
        <f>ghg_coicop!K175</f>
        <v>127.87923750141999</v>
      </c>
      <c r="N176" s="6">
        <f>ghg_coicop!L175</f>
        <v>165.41939073790829</v>
      </c>
      <c r="O176" s="6">
        <f>ghg_coicop!M175</f>
        <v>73.024418326735699</v>
      </c>
      <c r="P176" s="6">
        <f>ghg_coicop!N175</f>
        <v>117.7219137839483</v>
      </c>
      <c r="Q176" s="6">
        <f>ghg_coicop!O175</f>
        <v>189.31841067958061</v>
      </c>
      <c r="R176" s="6">
        <f>ghg_coicop!P175</f>
        <v>139.33295366587589</v>
      </c>
      <c r="S176" s="6">
        <f>ghg_coicop!Q175</f>
        <v>150.28500695216209</v>
      </c>
    </row>
    <row r="177" spans="1:19" x14ac:dyDescent="0.45">
      <c r="B177" s="3" t="s">
        <v>531</v>
      </c>
      <c r="C177" s="3" t="str">
        <f>co2_coicop!A176</f>
        <v>7.3.3.1 Combined fares other than season tickets</v>
      </c>
      <c r="D177" s="6">
        <f>ghg_coicop!B176</f>
        <v>1410.8371711390639</v>
      </c>
      <c r="E177" s="6">
        <f>ghg_coicop!C176</f>
        <v>1654.511480185475</v>
      </c>
      <c r="F177" s="6">
        <f>ghg_coicop!D176</f>
        <v>1631.4950416257441</v>
      </c>
      <c r="G177" s="6">
        <f>ghg_coicop!E176</f>
        <v>2093.4384872341489</v>
      </c>
      <c r="H177" s="6">
        <f>ghg_coicop!F176</f>
        <v>2105.4389887001621</v>
      </c>
      <c r="I177" s="6">
        <f>ghg_coicop!G176</f>
        <v>2185.1084412661012</v>
      </c>
      <c r="J177" s="6">
        <f>ghg_coicop!H176</f>
        <v>3785.8789545193372</v>
      </c>
      <c r="K177" s="6">
        <f>ghg_coicop!I176</f>
        <v>2540.0159045497599</v>
      </c>
      <c r="L177" s="6">
        <f>ghg_coicop!J176</f>
        <v>2663.2004847066091</v>
      </c>
      <c r="M177" s="6">
        <f>ghg_coicop!K176</f>
        <v>3272.9580302163909</v>
      </c>
      <c r="N177" s="6">
        <f>ghg_coicop!L176</f>
        <v>4603.043020222658</v>
      </c>
      <c r="O177" s="6">
        <f>ghg_coicop!M176</f>
        <v>2167.920969334325</v>
      </c>
      <c r="P177" s="6">
        <f>ghg_coicop!N176</f>
        <v>1449.590400158907</v>
      </c>
      <c r="Q177" s="6">
        <f>ghg_coicop!O176</f>
        <v>1265.500608308965</v>
      </c>
      <c r="R177" s="6">
        <f>ghg_coicop!P176</f>
        <v>1105.1795924760711</v>
      </c>
      <c r="S177" s="6">
        <f>ghg_coicop!Q176</f>
        <v>1299.6509230334</v>
      </c>
    </row>
    <row r="178" spans="1:19" x14ac:dyDescent="0.45">
      <c r="C178" s="3" t="str">
        <f>co2_coicop!A177</f>
        <v>7.3.3.2 Combined fares season tickets</v>
      </c>
      <c r="D178" s="6">
        <f>ghg_coicop!B177</f>
        <v>6962.4581806368196</v>
      </c>
      <c r="E178" s="6">
        <f>ghg_coicop!C177</f>
        <v>7065.2832264438339</v>
      </c>
      <c r="F178" s="6">
        <f>ghg_coicop!D177</f>
        <v>7836.5793301024742</v>
      </c>
      <c r="G178" s="6">
        <f>ghg_coicop!E177</f>
        <v>7780.5076769895968</v>
      </c>
      <c r="H178" s="6">
        <f>ghg_coicop!F177</f>
        <v>8976.9306415011906</v>
      </c>
      <c r="I178" s="6">
        <f>ghg_coicop!G177</f>
        <v>8206.0210349112567</v>
      </c>
      <c r="J178" s="6">
        <f>ghg_coicop!H177</f>
        <v>7412.7389773779587</v>
      </c>
      <c r="K178" s="6">
        <f>ghg_coicop!I177</f>
        <v>7961.3372350682084</v>
      </c>
      <c r="L178" s="6">
        <f>ghg_coicop!J177</f>
        <v>7187.7748766461254</v>
      </c>
      <c r="M178" s="6">
        <f>ghg_coicop!K177</f>
        <v>9672.1160332934633</v>
      </c>
      <c r="N178" s="6">
        <f>ghg_coicop!L177</f>
        <v>6488.621775791813</v>
      </c>
      <c r="O178" s="6">
        <f>ghg_coicop!M177</f>
        <v>8898.3167033670543</v>
      </c>
      <c r="P178" s="6">
        <f>ghg_coicop!N177</f>
        <v>7977.1997282561206</v>
      </c>
      <c r="Q178" s="6">
        <f>ghg_coicop!O177</f>
        <v>11027.659170428789</v>
      </c>
      <c r="R178" s="6">
        <f>ghg_coicop!P177</f>
        <v>9794.422781922387</v>
      </c>
      <c r="S178" s="6">
        <f>ghg_coicop!Q177</f>
        <v>10992.86999437078</v>
      </c>
    </row>
    <row r="179" spans="1:19" x14ac:dyDescent="0.45">
      <c r="B179" s="3" t="s">
        <v>532</v>
      </c>
      <c r="C179" s="3" t="str">
        <f>co2_coicop!A178</f>
        <v>7.3.4.1 Air fares within UK</v>
      </c>
      <c r="D179" s="6">
        <f>ghg_coicop!B178</f>
        <v>237.29566494650459</v>
      </c>
      <c r="E179" s="6">
        <f>ghg_coicop!C178</f>
        <v>395.23689782928511</v>
      </c>
      <c r="F179" s="6">
        <f>ghg_coicop!D178</f>
        <v>170.7569709553855</v>
      </c>
      <c r="G179" s="6">
        <f>ghg_coicop!E178</f>
        <v>243.2842452051901</v>
      </c>
      <c r="H179" s="6">
        <f>ghg_coicop!F178</f>
        <v>344.61620506158039</v>
      </c>
      <c r="I179" s="6">
        <f>ghg_coicop!G178</f>
        <v>192.3364249853332</v>
      </c>
      <c r="J179" s="6">
        <f>ghg_coicop!H178</f>
        <v>221.5895388052119</v>
      </c>
      <c r="K179" s="6">
        <f>ghg_coicop!I178</f>
        <v>446.40315736647187</v>
      </c>
      <c r="L179" s="6">
        <f>ghg_coicop!J178</f>
        <v>236.07930103274191</v>
      </c>
      <c r="M179" s="6">
        <f>ghg_coicop!K178</f>
        <v>280.89382355389313</v>
      </c>
      <c r="N179" s="6">
        <f>ghg_coicop!L178</f>
        <v>300.26860413827529</v>
      </c>
      <c r="O179" s="6">
        <f>ghg_coicop!M178</f>
        <v>283.47583513598909</v>
      </c>
      <c r="P179" s="6">
        <f>ghg_coicop!N178</f>
        <v>289.2913277990296</v>
      </c>
      <c r="Q179" s="6">
        <f>ghg_coicop!O178</f>
        <v>477.42973736832641</v>
      </c>
      <c r="R179" s="6">
        <f>ghg_coicop!P178</f>
        <v>278.74750125618118</v>
      </c>
      <c r="S179" s="6">
        <f>ghg_coicop!Q178</f>
        <v>128.93544774687379</v>
      </c>
    </row>
    <row r="180" spans="1:19" x14ac:dyDescent="0.45">
      <c r="C180" s="3" t="str">
        <f>co2_coicop!A179</f>
        <v>7.3.4.2 Air fares inernational</v>
      </c>
      <c r="D180" s="6">
        <f>ghg_coicop!B179</f>
        <v>2857.778751543407</v>
      </c>
      <c r="E180" s="6">
        <f>ghg_coicop!C179</f>
        <v>4134.2962732611923</v>
      </c>
      <c r="F180" s="6">
        <f>ghg_coicop!D179</f>
        <v>3146.8324079174781</v>
      </c>
      <c r="G180" s="6">
        <f>ghg_coicop!E179</f>
        <v>4226.1530712946533</v>
      </c>
      <c r="H180" s="6">
        <f>ghg_coicop!F179</f>
        <v>4180.5261882184186</v>
      </c>
      <c r="I180" s="6">
        <f>ghg_coicop!G179</f>
        <v>4079.1947737760961</v>
      </c>
      <c r="J180" s="6">
        <f>ghg_coicop!H179</f>
        <v>5216.1867119289636</v>
      </c>
      <c r="K180" s="6">
        <f>ghg_coicop!I179</f>
        <v>5919.6058997752498</v>
      </c>
      <c r="L180" s="6">
        <f>ghg_coicop!J179</f>
        <v>4467.4132963152988</v>
      </c>
      <c r="M180" s="6">
        <f>ghg_coicop!K179</f>
        <v>6222.2068241821926</v>
      </c>
      <c r="N180" s="6">
        <f>ghg_coicop!L179</f>
        <v>4713.2161509069274</v>
      </c>
      <c r="O180" s="6">
        <f>ghg_coicop!M179</f>
        <v>3971.9248451032981</v>
      </c>
      <c r="P180" s="6">
        <f>ghg_coicop!N179</f>
        <v>6267.5458552744303</v>
      </c>
      <c r="Q180" s="6">
        <f>ghg_coicop!O179</f>
        <v>5777.1601083817877</v>
      </c>
      <c r="R180" s="6">
        <f>ghg_coicop!P179</f>
        <v>4987.0535894023133</v>
      </c>
      <c r="S180" s="6">
        <f>ghg_coicop!Q179</f>
        <v>5968.3165948502892</v>
      </c>
    </row>
    <row r="181" spans="1:19" x14ac:dyDescent="0.45">
      <c r="C181" s="3" t="str">
        <f>co2_coicop!A180</f>
        <v>7.3.4.3 School travel</v>
      </c>
      <c r="D181" s="6">
        <f>ghg_coicop!B180</f>
        <v>14.304327319662701</v>
      </c>
      <c r="E181" s="6">
        <f>ghg_coicop!C180</f>
        <v>7.2781303787129961</v>
      </c>
      <c r="F181" s="6">
        <f>ghg_coicop!D180</f>
        <v>35.997321348267981</v>
      </c>
      <c r="G181" s="6">
        <f>ghg_coicop!E180</f>
        <v>15.91844699842178</v>
      </c>
      <c r="H181" s="6">
        <f>ghg_coicop!F180</f>
        <v>5.8785618213220259</v>
      </c>
      <c r="I181" s="6">
        <f>ghg_coicop!G180</f>
        <v>0</v>
      </c>
      <c r="J181" s="6">
        <f>ghg_coicop!H180</f>
        <v>0</v>
      </c>
      <c r="K181" s="6">
        <f>ghg_coicop!I180</f>
        <v>0</v>
      </c>
      <c r="L181" s="6">
        <f>ghg_coicop!J180</f>
        <v>0.50647467474239427</v>
      </c>
      <c r="M181" s="6">
        <f>ghg_coicop!K180</f>
        <v>0</v>
      </c>
      <c r="N181" s="6">
        <f>ghg_coicop!L180</f>
        <v>0</v>
      </c>
      <c r="O181" s="6">
        <f>ghg_coicop!M180</f>
        <v>0</v>
      </c>
      <c r="P181" s="6">
        <f>ghg_coicop!N180</f>
        <v>0</v>
      </c>
      <c r="Q181" s="6">
        <f>ghg_coicop!O180</f>
        <v>0</v>
      </c>
      <c r="R181" s="6">
        <f>ghg_coicop!P180</f>
        <v>0</v>
      </c>
      <c r="S181" s="6">
        <f>ghg_coicop!Q180</f>
        <v>0</v>
      </c>
    </row>
    <row r="182" spans="1:19" x14ac:dyDescent="0.45">
      <c r="C182" s="3" t="str">
        <f>co2_coicop!A181</f>
        <v>7.3.4.4 Taxis and hired cars with drivers</v>
      </c>
      <c r="D182" s="6">
        <f>ghg_coicop!B181</f>
        <v>455.24359018021852</v>
      </c>
      <c r="E182" s="6">
        <f>ghg_coicop!C181</f>
        <v>446.03417804899431</v>
      </c>
      <c r="F182" s="6">
        <f>ghg_coicop!D181</f>
        <v>506.21537269288473</v>
      </c>
      <c r="G182" s="6">
        <f>ghg_coicop!E181</f>
        <v>493.51976424333282</v>
      </c>
      <c r="H182" s="6">
        <f>ghg_coicop!F181</f>
        <v>396.94212247611341</v>
      </c>
      <c r="I182" s="6">
        <f>ghg_coicop!G181</f>
        <v>445.44189221014761</v>
      </c>
      <c r="J182" s="6">
        <f>ghg_coicop!H181</f>
        <v>546.37041017921774</v>
      </c>
      <c r="K182" s="6">
        <f>ghg_coicop!I181</f>
        <v>340.00830363742631</v>
      </c>
      <c r="L182" s="6">
        <f>ghg_coicop!J181</f>
        <v>256.87481074628039</v>
      </c>
      <c r="M182" s="6">
        <f>ghg_coicop!K181</f>
        <v>434.61044939852621</v>
      </c>
      <c r="N182" s="6">
        <f>ghg_coicop!L181</f>
        <v>255.48037989357721</v>
      </c>
      <c r="O182" s="6">
        <f>ghg_coicop!M181</f>
        <v>530.61627026283418</v>
      </c>
      <c r="P182" s="6">
        <f>ghg_coicop!N181</f>
        <v>270.09161251785468</v>
      </c>
      <c r="Q182" s="6">
        <f>ghg_coicop!O181</f>
        <v>336.56231553977477</v>
      </c>
      <c r="R182" s="6">
        <f>ghg_coicop!P181</f>
        <v>259.09952613214989</v>
      </c>
      <c r="S182" s="6">
        <f>ghg_coicop!Q181</f>
        <v>569.53716420668547</v>
      </c>
    </row>
    <row r="183" spans="1:19" x14ac:dyDescent="0.45">
      <c r="C183" s="3" t="str">
        <f>co2_coicop!A182</f>
        <v>7.3.4.5 Other personal travel and transport services</v>
      </c>
      <c r="D183" s="6">
        <f>ghg_coicop!B182</f>
        <v>215.37035205668059</v>
      </c>
      <c r="E183" s="6">
        <f>ghg_coicop!C182</f>
        <v>698.06680342153675</v>
      </c>
      <c r="F183" s="6">
        <f>ghg_coicop!D182</f>
        <v>181.06169503942911</v>
      </c>
      <c r="G183" s="6">
        <f>ghg_coicop!E182</f>
        <v>277.23736170157611</v>
      </c>
      <c r="H183" s="6">
        <f>ghg_coicop!F182</f>
        <v>458.46487986709548</v>
      </c>
      <c r="I183" s="6">
        <f>ghg_coicop!G182</f>
        <v>387.81096322052701</v>
      </c>
      <c r="J183" s="6">
        <f>ghg_coicop!H182</f>
        <v>132.25537809583511</v>
      </c>
      <c r="K183" s="6">
        <f>ghg_coicop!I182</f>
        <v>412.98243503943212</v>
      </c>
      <c r="L183" s="6">
        <f>ghg_coicop!J182</f>
        <v>461.69775900131862</v>
      </c>
      <c r="M183" s="6">
        <f>ghg_coicop!K182</f>
        <v>594.40612345130944</v>
      </c>
      <c r="N183" s="6">
        <f>ghg_coicop!L182</f>
        <v>421.16561297242328</v>
      </c>
      <c r="O183" s="6">
        <f>ghg_coicop!M182</f>
        <v>442.26683373981871</v>
      </c>
      <c r="P183" s="6">
        <f>ghg_coicop!N182</f>
        <v>505.11066645331408</v>
      </c>
      <c r="Q183" s="6">
        <f>ghg_coicop!O182</f>
        <v>536.68592919600155</v>
      </c>
      <c r="R183" s="6">
        <f>ghg_coicop!P182</f>
        <v>390.33018617244898</v>
      </c>
      <c r="S183" s="6">
        <f>ghg_coicop!Q182</f>
        <v>464.78972268691359</v>
      </c>
    </row>
    <row r="184" spans="1:19" x14ac:dyDescent="0.45">
      <c r="C184" s="3" t="str">
        <f>co2_coicop!A183</f>
        <v>7.3.4.6 Hire of self drive cars, vans, bicycles</v>
      </c>
      <c r="D184" s="6">
        <f>ghg_coicop!B183</f>
        <v>232.37665487856029</v>
      </c>
      <c r="E184" s="6">
        <f>ghg_coicop!C183</f>
        <v>77.552420551929558</v>
      </c>
      <c r="F184" s="6">
        <f>ghg_coicop!D183</f>
        <v>106.4198505866887</v>
      </c>
      <c r="G184" s="6">
        <f>ghg_coicop!E183</f>
        <v>80.005380433502268</v>
      </c>
      <c r="H184" s="6">
        <f>ghg_coicop!F183</f>
        <v>161.12174408594029</v>
      </c>
      <c r="I184" s="6">
        <f>ghg_coicop!G183</f>
        <v>134.64844090290021</v>
      </c>
      <c r="J184" s="6">
        <f>ghg_coicop!H183</f>
        <v>13.91447635686448</v>
      </c>
      <c r="K184" s="6">
        <f>ghg_coicop!I183</f>
        <v>53.036691492891492</v>
      </c>
      <c r="L184" s="6">
        <f>ghg_coicop!J183</f>
        <v>15.67233472823597</v>
      </c>
      <c r="M184" s="6">
        <f>ghg_coicop!K183</f>
        <v>374.28285404278921</v>
      </c>
      <c r="N184" s="6">
        <f>ghg_coicop!L183</f>
        <v>13.830748653381461</v>
      </c>
      <c r="O184" s="6">
        <f>ghg_coicop!M183</f>
        <v>270.44835247449322</v>
      </c>
      <c r="P184" s="6">
        <f>ghg_coicop!N183</f>
        <v>0.25999801653343568</v>
      </c>
      <c r="Q184" s="6">
        <f>ghg_coicop!O183</f>
        <v>78.038422459859859</v>
      </c>
      <c r="R184" s="6">
        <f>ghg_coicop!P183</f>
        <v>18.273617684249441</v>
      </c>
      <c r="S184" s="6">
        <f>ghg_coicop!Q183</f>
        <v>39.659391205114318</v>
      </c>
    </row>
    <row r="185" spans="1:19" x14ac:dyDescent="0.45">
      <c r="C185" s="3" t="str">
        <f>co2_coicop!A184</f>
        <v>7.3.4.7 Car leasing</v>
      </c>
      <c r="D185" s="6">
        <f>ghg_coicop!B184</f>
        <v>89.948633800308698</v>
      </c>
      <c r="E185" s="6">
        <f>ghg_coicop!C184</f>
        <v>235.57681955223529</v>
      </c>
      <c r="F185" s="6">
        <f>ghg_coicop!D184</f>
        <v>379.51615847732018</v>
      </c>
      <c r="G185" s="6">
        <f>ghg_coicop!E184</f>
        <v>162.93057760476569</v>
      </c>
      <c r="H185" s="6">
        <f>ghg_coicop!F184</f>
        <v>221.385156079464</v>
      </c>
      <c r="I185" s="6">
        <f>ghg_coicop!G184</f>
        <v>367.34700508134699</v>
      </c>
      <c r="J185" s="6">
        <f>ghg_coicop!H184</f>
        <v>192.18637407267369</v>
      </c>
      <c r="K185" s="6">
        <f>ghg_coicop!I184</f>
        <v>259.9694331983045</v>
      </c>
      <c r="L185" s="6">
        <f>ghg_coicop!J184</f>
        <v>400.3786154628263</v>
      </c>
      <c r="M185" s="6">
        <f>ghg_coicop!K184</f>
        <v>135.12065460639741</v>
      </c>
      <c r="N185" s="6">
        <f>ghg_coicop!L184</f>
        <v>321.92338589423139</v>
      </c>
      <c r="O185" s="6">
        <f>ghg_coicop!M184</f>
        <v>360.96327868335112</v>
      </c>
      <c r="P185" s="6">
        <f>ghg_coicop!N184</f>
        <v>336.86076304026489</v>
      </c>
      <c r="Q185" s="6">
        <f>ghg_coicop!O184</f>
        <v>583.64635846475949</v>
      </c>
      <c r="R185" s="6">
        <f>ghg_coicop!P184</f>
        <v>211.6566927776384</v>
      </c>
      <c r="S185" s="6">
        <f>ghg_coicop!Q184</f>
        <v>587.0032489569511</v>
      </c>
    </row>
    <row r="186" spans="1:19" x14ac:dyDescent="0.45">
      <c r="C186" s="3" t="str">
        <f>co2_coicop!A185</f>
        <v>7.3.4.8 Water travel, ferries and season tickets</v>
      </c>
      <c r="D186" s="6">
        <f>ghg_coicop!B185</f>
        <v>264.17370343079369</v>
      </c>
      <c r="E186" s="6">
        <f>ghg_coicop!C185</f>
        <v>56.700233022598113</v>
      </c>
      <c r="F186" s="6">
        <f>ghg_coicop!D185</f>
        <v>38.919132181114612</v>
      </c>
      <c r="G186" s="6">
        <f>ghg_coicop!E185</f>
        <v>87.178314734058745</v>
      </c>
      <c r="H186" s="6">
        <f>ghg_coicop!F185</f>
        <v>130.18735040305631</v>
      </c>
      <c r="I186" s="6">
        <f>ghg_coicop!G185</f>
        <v>29.801660744329961</v>
      </c>
      <c r="J186" s="6">
        <f>ghg_coicop!H185</f>
        <v>111.22583727085799</v>
      </c>
      <c r="K186" s="6">
        <f>ghg_coicop!I185</f>
        <v>59.13224271889942</v>
      </c>
      <c r="L186" s="6">
        <f>ghg_coicop!J185</f>
        <v>212.97025572806851</v>
      </c>
      <c r="M186" s="6">
        <f>ghg_coicop!K185</f>
        <v>52.980522293154642</v>
      </c>
      <c r="N186" s="6">
        <f>ghg_coicop!L185</f>
        <v>115.01163183915391</v>
      </c>
      <c r="O186" s="6">
        <f>ghg_coicop!M185</f>
        <v>35.683100326057676</v>
      </c>
      <c r="P186" s="6">
        <f>ghg_coicop!N185</f>
        <v>415.34330225845127</v>
      </c>
      <c r="Q186" s="6">
        <f>ghg_coicop!O185</f>
        <v>220.45909091305069</v>
      </c>
      <c r="R186" s="6">
        <f>ghg_coicop!P185</f>
        <v>1247.0891342000391</v>
      </c>
      <c r="S186" s="6">
        <f>ghg_coicop!Q185</f>
        <v>180.35217999440221</v>
      </c>
    </row>
    <row r="187" spans="1:19" x14ac:dyDescent="0.45">
      <c r="A187" s="3" t="s">
        <v>533</v>
      </c>
      <c r="B187" s="3" t="s">
        <v>347</v>
      </c>
      <c r="C187" s="3" t="str">
        <f>co2_coicop!A186</f>
        <v>8.1 Postal services</v>
      </c>
      <c r="D187" s="6">
        <f>ghg_coicop!B186</f>
        <v>73.374762821693295</v>
      </c>
      <c r="E187" s="6">
        <f>ghg_coicop!C186</f>
        <v>46.015261638315607</v>
      </c>
      <c r="F187" s="6">
        <f>ghg_coicop!D186</f>
        <v>61.39210301844124</v>
      </c>
      <c r="G187" s="6">
        <f>ghg_coicop!E186</f>
        <v>48.592658342167951</v>
      </c>
      <c r="H187" s="6">
        <f>ghg_coicop!F186</f>
        <v>56.097400640205777</v>
      </c>
      <c r="I187" s="6">
        <f>ghg_coicop!G186</f>
        <v>59.826341591691722</v>
      </c>
      <c r="J187" s="6">
        <f>ghg_coicop!H186</f>
        <v>54.687303749299588</v>
      </c>
      <c r="K187" s="6">
        <f>ghg_coicop!I186</f>
        <v>45.448593928128211</v>
      </c>
      <c r="L187" s="6">
        <f>ghg_coicop!J186</f>
        <v>47.783527311804249</v>
      </c>
      <c r="M187" s="6">
        <f>ghg_coicop!K186</f>
        <v>54.65262829639309</v>
      </c>
      <c r="N187" s="6">
        <f>ghg_coicop!L186</f>
        <v>36.383416983824191</v>
      </c>
      <c r="O187" s="6">
        <f>ghg_coicop!M186</f>
        <v>47.083629250220262</v>
      </c>
      <c r="P187" s="6">
        <f>ghg_coicop!N186</f>
        <v>44.318386818845767</v>
      </c>
      <c r="Q187" s="6">
        <f>ghg_coicop!O186</f>
        <v>40.444338502927117</v>
      </c>
      <c r="R187" s="6">
        <f>ghg_coicop!P186</f>
        <v>32.985811084774717</v>
      </c>
      <c r="S187" s="6">
        <f>ghg_coicop!Q186</f>
        <v>53.396970122496171</v>
      </c>
    </row>
    <row r="188" spans="1:19" x14ac:dyDescent="0.45">
      <c r="B188" s="3" t="s">
        <v>348</v>
      </c>
      <c r="C188" s="3" t="str">
        <f>co2_coicop!A187</f>
        <v>8.2.1 Telephone purchase</v>
      </c>
      <c r="D188" s="6">
        <f>ghg_coicop!B187</f>
        <v>28.22511582829841</v>
      </c>
      <c r="E188" s="6">
        <f>ghg_coicop!C187</f>
        <v>12.66920029844624</v>
      </c>
      <c r="F188" s="6">
        <f>ghg_coicop!D187</f>
        <v>15.84808546953812</v>
      </c>
      <c r="G188" s="6">
        <f>ghg_coicop!E187</f>
        <v>11.11080445691276</v>
      </c>
      <c r="H188" s="6">
        <f>ghg_coicop!F187</f>
        <v>10.360163597443281</v>
      </c>
      <c r="I188" s="6">
        <f>ghg_coicop!G187</f>
        <v>27.05596131100274</v>
      </c>
      <c r="J188" s="6">
        <f>ghg_coicop!H187</f>
        <v>23.678958649580139</v>
      </c>
      <c r="K188" s="6">
        <f>ghg_coicop!I187</f>
        <v>16.685805494694819</v>
      </c>
      <c r="L188" s="6">
        <f>ghg_coicop!J187</f>
        <v>7.5082848352543152</v>
      </c>
      <c r="M188" s="6">
        <f>ghg_coicop!K187</f>
        <v>0.55860962909204037</v>
      </c>
      <c r="N188" s="6">
        <f>ghg_coicop!L187</f>
        <v>3.412383449490227</v>
      </c>
      <c r="O188" s="6">
        <f>ghg_coicop!M187</f>
        <v>0</v>
      </c>
      <c r="P188" s="6">
        <f>ghg_coicop!N187</f>
        <v>11.49933961515462</v>
      </c>
      <c r="Q188" s="6">
        <f>ghg_coicop!O187</f>
        <v>0</v>
      </c>
      <c r="R188" s="6">
        <f>ghg_coicop!P187</f>
        <v>8.7678052723544262</v>
      </c>
      <c r="S188" s="6">
        <f>ghg_coicop!Q187</f>
        <v>4.2994053635450058</v>
      </c>
    </row>
    <row r="189" spans="1:19" x14ac:dyDescent="0.45">
      <c r="B189" s="3" t="s">
        <v>349</v>
      </c>
      <c r="C189" s="3" t="str">
        <f>co2_coicop!A188</f>
        <v>8.2.2 Mobile phone purchase</v>
      </c>
      <c r="D189" s="6">
        <f>ghg_coicop!B188</f>
        <v>84.016495646500744</v>
      </c>
      <c r="E189" s="6">
        <f>ghg_coicop!C188</f>
        <v>80.443382857013248</v>
      </c>
      <c r="F189" s="6">
        <f>ghg_coicop!D188</f>
        <v>91.715867605751654</v>
      </c>
      <c r="G189" s="6">
        <f>ghg_coicop!E188</f>
        <v>56.540790528968763</v>
      </c>
      <c r="H189" s="6">
        <f>ghg_coicop!F188</f>
        <v>9.4019631952176628</v>
      </c>
      <c r="I189" s="6">
        <f>ghg_coicop!G188</f>
        <v>28.771953319068551</v>
      </c>
      <c r="J189" s="6">
        <f>ghg_coicop!H188</f>
        <v>79.666091154294065</v>
      </c>
      <c r="K189" s="6">
        <f>ghg_coicop!I188</f>
        <v>13.774911070923141</v>
      </c>
      <c r="L189" s="6">
        <f>ghg_coicop!J188</f>
        <v>43.31997460216548</v>
      </c>
      <c r="M189" s="6">
        <f>ghg_coicop!K188</f>
        <v>57.710173139337122</v>
      </c>
      <c r="N189" s="6">
        <f>ghg_coicop!L188</f>
        <v>15.178295612338379</v>
      </c>
      <c r="O189" s="6">
        <f>ghg_coicop!M188</f>
        <v>92.69716160743252</v>
      </c>
      <c r="P189" s="6">
        <f>ghg_coicop!N188</f>
        <v>96.921094337857284</v>
      </c>
      <c r="Q189" s="6">
        <f>ghg_coicop!O188</f>
        <v>27.372690889211199</v>
      </c>
      <c r="R189" s="6">
        <f>ghg_coicop!P188</f>
        <v>104.30633592309481</v>
      </c>
      <c r="S189" s="6">
        <f>ghg_coicop!Q188</f>
        <v>83.48368928539648</v>
      </c>
    </row>
    <row r="190" spans="1:19" x14ac:dyDescent="0.45">
      <c r="B190" s="3" t="s">
        <v>350</v>
      </c>
      <c r="C190" s="3" t="str">
        <f>co2_coicop!A189</f>
        <v>8.2.3 Answering machine, fax machine purchase</v>
      </c>
      <c r="D190" s="6">
        <f>ghg_coicop!B189</f>
        <v>2.64829585952155</v>
      </c>
      <c r="E190" s="6">
        <f>ghg_coicop!C189</f>
        <v>4.2833929930778014</v>
      </c>
      <c r="F190" s="6">
        <f>ghg_coicop!D189</f>
        <v>0</v>
      </c>
      <c r="G190" s="6">
        <f>ghg_coicop!E189</f>
        <v>0</v>
      </c>
      <c r="H190" s="6">
        <f>ghg_coicop!F189</f>
        <v>0</v>
      </c>
      <c r="I190" s="6">
        <f>ghg_coicop!G189</f>
        <v>0</v>
      </c>
      <c r="J190" s="6">
        <f>ghg_coicop!H189</f>
        <v>0</v>
      </c>
      <c r="K190" s="6">
        <f>ghg_coicop!I189</f>
        <v>0</v>
      </c>
      <c r="L190" s="6">
        <f>ghg_coicop!J189</f>
        <v>0</v>
      </c>
      <c r="M190" s="6">
        <f>ghg_coicop!K189</f>
        <v>0</v>
      </c>
      <c r="N190" s="6">
        <f>ghg_coicop!L189</f>
        <v>6.7443752838449589</v>
      </c>
      <c r="O190" s="6">
        <f>ghg_coicop!M189</f>
        <v>0</v>
      </c>
      <c r="P190" s="6">
        <f>ghg_coicop!N189</f>
        <v>0</v>
      </c>
      <c r="Q190" s="6">
        <f>ghg_coicop!O189</f>
        <v>0</v>
      </c>
      <c r="R190" s="6">
        <f>ghg_coicop!P189</f>
        <v>0</v>
      </c>
      <c r="S190" s="6">
        <f>ghg_coicop!Q189</f>
        <v>0</v>
      </c>
    </row>
    <row r="191" spans="1:19" x14ac:dyDescent="0.45">
      <c r="B191" s="3" t="s">
        <v>351</v>
      </c>
      <c r="C191" s="3" t="str">
        <f>co2_coicop!A190</f>
        <v>8.3.1 Telephone account</v>
      </c>
      <c r="D191" s="6">
        <f>ghg_coicop!B190</f>
        <v>448.97179718557862</v>
      </c>
      <c r="E191" s="6">
        <f>ghg_coicop!C190</f>
        <v>421.21729857192179</v>
      </c>
      <c r="F191" s="6">
        <f>ghg_coicop!D190</f>
        <v>417.87246472136297</v>
      </c>
      <c r="G191" s="6">
        <f>ghg_coicop!E190</f>
        <v>431.60250312708121</v>
      </c>
      <c r="H191" s="6">
        <f>ghg_coicop!F190</f>
        <v>405.43491251337161</v>
      </c>
      <c r="I191" s="6">
        <f>ghg_coicop!G190</f>
        <v>411.11439875783839</v>
      </c>
      <c r="J191" s="6">
        <f>ghg_coicop!H190</f>
        <v>371.56878824337468</v>
      </c>
      <c r="K191" s="6">
        <f>ghg_coicop!I190</f>
        <v>339.32590615967632</v>
      </c>
      <c r="L191" s="6">
        <f>ghg_coicop!J190</f>
        <v>345.31938088936408</v>
      </c>
      <c r="M191" s="6">
        <f>ghg_coicop!K190</f>
        <v>366.73571216480349</v>
      </c>
      <c r="N191" s="6">
        <f>ghg_coicop!L190</f>
        <v>328.69095851391887</v>
      </c>
      <c r="O191" s="6">
        <f>ghg_coicop!M190</f>
        <v>274.10051556758691</v>
      </c>
      <c r="P191" s="6">
        <f>ghg_coicop!N190</f>
        <v>206.4693987325833</v>
      </c>
      <c r="Q191" s="6">
        <f>ghg_coicop!O190</f>
        <v>201.31294467440259</v>
      </c>
      <c r="R191" s="6">
        <f>ghg_coicop!P190</f>
        <v>194.2458915777045</v>
      </c>
      <c r="S191" s="6">
        <f>ghg_coicop!Q190</f>
        <v>172.65270954837379</v>
      </c>
    </row>
    <row r="192" spans="1:19" x14ac:dyDescent="0.45">
      <c r="B192" s="3" t="s">
        <v>352</v>
      </c>
      <c r="C192" s="3" t="str">
        <f>co2_coicop!A191</f>
        <v>8.3.2 Telephone coin and other payments</v>
      </c>
      <c r="D192" s="6">
        <f>ghg_coicop!B191</f>
        <v>19.93050140478859</v>
      </c>
      <c r="E192" s="6">
        <f>ghg_coicop!C191</f>
        <v>26.049721870107209</v>
      </c>
      <c r="F192" s="6">
        <f>ghg_coicop!D191</f>
        <v>9.8339791510160026</v>
      </c>
      <c r="G192" s="6">
        <f>ghg_coicop!E191</f>
        <v>11.2450704633586</v>
      </c>
      <c r="H192" s="6">
        <f>ghg_coicop!F191</f>
        <v>20.578178175078548</v>
      </c>
      <c r="I192" s="6">
        <f>ghg_coicop!G191</f>
        <v>8.5432105861249354</v>
      </c>
      <c r="J192" s="6">
        <f>ghg_coicop!H191</f>
        <v>19.611280854197869</v>
      </c>
      <c r="K192" s="6">
        <f>ghg_coicop!I191</f>
        <v>7.3965840488622021</v>
      </c>
      <c r="L192" s="6">
        <f>ghg_coicop!J191</f>
        <v>4.1978842006934967</v>
      </c>
      <c r="M192" s="6">
        <f>ghg_coicop!K191</f>
        <v>4.3823394675471423</v>
      </c>
      <c r="N192" s="6">
        <f>ghg_coicop!L191</f>
        <v>2.44234144632826</v>
      </c>
      <c r="O192" s="6">
        <f>ghg_coicop!M191</f>
        <v>6.9607455842153936</v>
      </c>
      <c r="P192" s="6">
        <f>ghg_coicop!N191</f>
        <v>3.7912266802515591</v>
      </c>
      <c r="Q192" s="6">
        <f>ghg_coicop!O191</f>
        <v>1.1707222312729879</v>
      </c>
      <c r="R192" s="6">
        <f>ghg_coicop!P191</f>
        <v>0.77286036726242047</v>
      </c>
      <c r="S192" s="6">
        <f>ghg_coicop!Q191</f>
        <v>0</v>
      </c>
    </row>
    <row r="193" spans="1:19" x14ac:dyDescent="0.45">
      <c r="B193" s="3" t="s">
        <v>353</v>
      </c>
      <c r="C193" s="3" t="str">
        <f>co2_coicop!A192</f>
        <v>8.3.3 Mobile phone account</v>
      </c>
      <c r="D193" s="6">
        <f>ghg_coicop!B192</f>
        <v>286.25308192217148</v>
      </c>
      <c r="E193" s="6">
        <f>ghg_coicop!C192</f>
        <v>219.73247693203291</v>
      </c>
      <c r="F193" s="6">
        <f>ghg_coicop!D192</f>
        <v>341.9794719604277</v>
      </c>
      <c r="G193" s="6">
        <f>ghg_coicop!E192</f>
        <v>268.24963544309378</v>
      </c>
      <c r="H193" s="6">
        <f>ghg_coicop!F192</f>
        <v>368.44896984994028</v>
      </c>
      <c r="I193" s="6">
        <f>ghg_coicop!G192</f>
        <v>379.14962326981839</v>
      </c>
      <c r="J193" s="6">
        <f>ghg_coicop!H192</f>
        <v>320.98139241898821</v>
      </c>
      <c r="K193" s="6">
        <f>ghg_coicop!I192</f>
        <v>377.5583520236172</v>
      </c>
      <c r="L193" s="6">
        <f>ghg_coicop!J192</f>
        <v>313.17378527424341</v>
      </c>
      <c r="M193" s="6">
        <f>ghg_coicop!K192</f>
        <v>384.63013433430109</v>
      </c>
      <c r="N193" s="6">
        <f>ghg_coicop!L192</f>
        <v>455.73753524779193</v>
      </c>
      <c r="O193" s="6">
        <f>ghg_coicop!M192</f>
        <v>418.21915040766811</v>
      </c>
      <c r="P193" s="6">
        <f>ghg_coicop!N192</f>
        <v>406.75455792777592</v>
      </c>
      <c r="Q193" s="6">
        <f>ghg_coicop!O192</f>
        <v>404.0438811749267</v>
      </c>
      <c r="R193" s="6">
        <f>ghg_coicop!P192</f>
        <v>417.41359753754273</v>
      </c>
      <c r="S193" s="6">
        <f>ghg_coicop!Q192</f>
        <v>411.27022321666942</v>
      </c>
    </row>
    <row r="194" spans="1:19" x14ac:dyDescent="0.45">
      <c r="B194" s="3" t="s">
        <v>354</v>
      </c>
      <c r="C194" s="3" t="str">
        <f>co2_coicop!A193</f>
        <v>8.3.4 Mobile phone othr apyments</v>
      </c>
      <c r="D194" s="6">
        <f>ghg_coicop!B193</f>
        <v>87.297389940154133</v>
      </c>
      <c r="E194" s="6">
        <f>ghg_coicop!C193</f>
        <v>66.889497646153018</v>
      </c>
      <c r="F194" s="6">
        <f>ghg_coicop!D193</f>
        <v>83.370441900647933</v>
      </c>
      <c r="G194" s="6">
        <f>ghg_coicop!E193</f>
        <v>91.463029685375119</v>
      </c>
      <c r="H194" s="6">
        <f>ghg_coicop!F193</f>
        <v>79.22538747247782</v>
      </c>
      <c r="I194" s="6">
        <f>ghg_coicop!G193</f>
        <v>74.039277988430683</v>
      </c>
      <c r="J194" s="6">
        <f>ghg_coicop!H193</f>
        <v>87.390265269395073</v>
      </c>
      <c r="K194" s="6">
        <f>ghg_coicop!I193</f>
        <v>66.491788194020387</v>
      </c>
      <c r="L194" s="6">
        <f>ghg_coicop!J193</f>
        <v>44.13284423285058</v>
      </c>
      <c r="M194" s="6">
        <f>ghg_coicop!K193</f>
        <v>74.999295652215864</v>
      </c>
      <c r="N194" s="6">
        <f>ghg_coicop!L193</f>
        <v>84.148387596426474</v>
      </c>
      <c r="O194" s="6">
        <f>ghg_coicop!M193</f>
        <v>70.378767824228362</v>
      </c>
      <c r="P194" s="6">
        <f>ghg_coicop!N193</f>
        <v>40.618553671299694</v>
      </c>
      <c r="Q194" s="6">
        <f>ghg_coicop!O193</f>
        <v>32.497629720018267</v>
      </c>
      <c r="R194" s="6">
        <f>ghg_coicop!P193</f>
        <v>26.270954900037879</v>
      </c>
      <c r="S194" s="6">
        <f>ghg_coicop!Q193</f>
        <v>19.64704708633743</v>
      </c>
    </row>
    <row r="195" spans="1:19" x14ac:dyDescent="0.45">
      <c r="B195" s="3" t="s">
        <v>355</v>
      </c>
      <c r="C195" s="3" t="str">
        <f>co2_coicop!A194</f>
        <v>8.4 Internet subscription fees</v>
      </c>
      <c r="D195" s="6">
        <f>ghg_coicop!B194</f>
        <v>10.05692758641675</v>
      </c>
      <c r="E195" s="6">
        <f>ghg_coicop!C194</f>
        <v>12.764875212812539</v>
      </c>
      <c r="F195" s="6">
        <f>ghg_coicop!D194</f>
        <v>9.5201508251570353</v>
      </c>
      <c r="G195" s="6">
        <f>ghg_coicop!E194</f>
        <v>19.943891249785931</v>
      </c>
      <c r="H195" s="6">
        <f>ghg_coicop!F194</f>
        <v>24.851910408023048</v>
      </c>
      <c r="I195" s="6">
        <f>ghg_coicop!G194</f>
        <v>26.225387144210139</v>
      </c>
      <c r="J195" s="6">
        <f>ghg_coicop!H194</f>
        <v>19.738165921132719</v>
      </c>
      <c r="K195" s="6">
        <f>ghg_coicop!I194</f>
        <v>21.728577375391779</v>
      </c>
      <c r="L195" s="6">
        <f>ghg_coicop!J194</f>
        <v>13.293686537393819</v>
      </c>
      <c r="M195" s="6">
        <f>ghg_coicop!K194</f>
        <v>25.235591924678271</v>
      </c>
      <c r="N195" s="6">
        <f>ghg_coicop!L194</f>
        <v>0</v>
      </c>
      <c r="O195" s="6">
        <f>ghg_coicop!M194</f>
        <v>0</v>
      </c>
      <c r="P195" s="6">
        <f>ghg_coicop!N194</f>
        <v>166.63019256089089</v>
      </c>
      <c r="Q195" s="6">
        <f>ghg_coicop!O194</f>
        <v>162.7811996769413</v>
      </c>
      <c r="R195" s="6">
        <f>ghg_coicop!P194</f>
        <v>158.18503261652469</v>
      </c>
      <c r="S195" s="6">
        <f>ghg_coicop!Q194</f>
        <v>168.8385556431063</v>
      </c>
    </row>
    <row r="196" spans="1:19" x14ac:dyDescent="0.45">
      <c r="A196" s="3" t="s">
        <v>534</v>
      </c>
      <c r="B196" s="3" t="s">
        <v>535</v>
      </c>
      <c r="C196" s="3" t="str">
        <f>co2_coicop!A195</f>
        <v>9.1.1.1 Audio equipment, CD players incl. in car</v>
      </c>
      <c r="D196" s="6">
        <f>ghg_coicop!B195</f>
        <v>194.61755823355449</v>
      </c>
      <c r="E196" s="6">
        <f>ghg_coicop!C195</f>
        <v>117.31755464322291</v>
      </c>
      <c r="F196" s="6">
        <f>ghg_coicop!D195</f>
        <v>153.3406741155392</v>
      </c>
      <c r="G196" s="6">
        <f>ghg_coicop!E195</f>
        <v>65.442231674322429</v>
      </c>
      <c r="H196" s="6">
        <f>ghg_coicop!F195</f>
        <v>193.85514528448411</v>
      </c>
      <c r="I196" s="6">
        <f>ghg_coicop!G195</f>
        <v>370.83805698651418</v>
      </c>
      <c r="J196" s="6">
        <f>ghg_coicop!H195</f>
        <v>146.69725414983321</v>
      </c>
      <c r="K196" s="6">
        <f>ghg_coicop!I195</f>
        <v>33.220733242524837</v>
      </c>
      <c r="L196" s="6">
        <f>ghg_coicop!J195</f>
        <v>186.68029635818041</v>
      </c>
      <c r="M196" s="6">
        <f>ghg_coicop!K195</f>
        <v>95.497419774190945</v>
      </c>
      <c r="N196" s="6">
        <f>ghg_coicop!L195</f>
        <v>28.669357017505099</v>
      </c>
      <c r="O196" s="6">
        <f>ghg_coicop!M195</f>
        <v>39.603986580548003</v>
      </c>
      <c r="P196" s="6">
        <f>ghg_coicop!N195</f>
        <v>12.40438038842996</v>
      </c>
      <c r="Q196" s="6">
        <f>ghg_coicop!O195</f>
        <v>161.48713758308361</v>
      </c>
      <c r="R196" s="6">
        <f>ghg_coicop!P195</f>
        <v>36.404108760537618</v>
      </c>
      <c r="S196" s="6">
        <f>ghg_coicop!Q195</f>
        <v>78.739168142472764</v>
      </c>
    </row>
    <row r="197" spans="1:19" x14ac:dyDescent="0.45">
      <c r="C197" s="3" t="str">
        <f>co2_coicop!A196</f>
        <v>9.1.1.2 Audio accessories e.g. tapes, CDs, headphones</v>
      </c>
      <c r="D197" s="6">
        <f>ghg_coicop!B196</f>
        <v>433.76339807687839</v>
      </c>
      <c r="E197" s="6">
        <f>ghg_coicop!C196</f>
        <v>287.32563608069711</v>
      </c>
      <c r="F197" s="6">
        <f>ghg_coicop!D196</f>
        <v>329.50437527932081</v>
      </c>
      <c r="G197" s="6">
        <f>ghg_coicop!E196</f>
        <v>267.2922589810521</v>
      </c>
      <c r="H197" s="6">
        <f>ghg_coicop!F196</f>
        <v>364.2465520046602</v>
      </c>
      <c r="I197" s="6">
        <f>ghg_coicop!G196</f>
        <v>258.04068614650402</v>
      </c>
      <c r="J197" s="6">
        <f>ghg_coicop!H196</f>
        <v>134.13223453418991</v>
      </c>
      <c r="K197" s="6">
        <f>ghg_coicop!I196</f>
        <v>164.5894525677337</v>
      </c>
      <c r="L197" s="6">
        <f>ghg_coicop!J196</f>
        <v>157.85262875595691</v>
      </c>
      <c r="M197" s="6">
        <f>ghg_coicop!K196</f>
        <v>107.5836674039449</v>
      </c>
      <c r="N197" s="6">
        <f>ghg_coicop!L196</f>
        <v>103.4938400606179</v>
      </c>
      <c r="O197" s="6">
        <f>ghg_coicop!M196</f>
        <v>158.0714295624262</v>
      </c>
      <c r="P197" s="6">
        <f>ghg_coicop!N196</f>
        <v>86.44808598692147</v>
      </c>
      <c r="Q197" s="6">
        <f>ghg_coicop!O196</f>
        <v>196.1425353831554</v>
      </c>
      <c r="R197" s="6">
        <f>ghg_coicop!P196</f>
        <v>225.5788632398484</v>
      </c>
      <c r="S197" s="6">
        <f>ghg_coicop!Q196</f>
        <v>64.65490815745467</v>
      </c>
    </row>
    <row r="198" spans="1:19" x14ac:dyDescent="0.45">
      <c r="B198" s="3" t="s">
        <v>536</v>
      </c>
      <c r="C198" s="3" t="str">
        <f>co2_coicop!A197</f>
        <v>9.1.2.1 Purchase of TV and digital decoder</v>
      </c>
      <c r="D198" s="6">
        <f>ghg_coicop!B197</f>
        <v>204.34037050356241</v>
      </c>
      <c r="E198" s="6">
        <f>ghg_coicop!C197</f>
        <v>80.155757723126783</v>
      </c>
      <c r="F198" s="6">
        <f>ghg_coicop!D197</f>
        <v>294.35882003496403</v>
      </c>
      <c r="G198" s="6">
        <f>ghg_coicop!E197</f>
        <v>645.38739896456354</v>
      </c>
      <c r="H198" s="6">
        <f>ghg_coicop!F197</f>
        <v>54.358455702922569</v>
      </c>
      <c r="I198" s="6">
        <f>ghg_coicop!G197</f>
        <v>31.145673042141059</v>
      </c>
      <c r="J198" s="6">
        <f>ghg_coicop!H197</f>
        <v>171.41084570180229</v>
      </c>
      <c r="K198" s="6">
        <f>ghg_coicop!I197</f>
        <v>216.52045927945531</v>
      </c>
      <c r="L198" s="6">
        <f>ghg_coicop!J197</f>
        <v>116.46786115783151</v>
      </c>
      <c r="M198" s="6">
        <f>ghg_coicop!K197</f>
        <v>198.0474811474256</v>
      </c>
      <c r="N198" s="6">
        <f>ghg_coicop!L197</f>
        <v>402.74631951534781</v>
      </c>
      <c r="O198" s="6">
        <f>ghg_coicop!M197</f>
        <v>229.2013579828064</v>
      </c>
      <c r="P198" s="6">
        <f>ghg_coicop!N197</f>
        <v>154.1951709471781</v>
      </c>
      <c r="Q198" s="6">
        <f>ghg_coicop!O197</f>
        <v>72.047912926351799</v>
      </c>
      <c r="R198" s="6">
        <f>ghg_coicop!P197</f>
        <v>182.32859723857959</v>
      </c>
      <c r="S198" s="6">
        <f>ghg_coicop!Q197</f>
        <v>145.28362730283141</v>
      </c>
    </row>
    <row r="199" spans="1:19" x14ac:dyDescent="0.45">
      <c r="C199" s="3" t="str">
        <f>co2_coicop!A198</f>
        <v>9.1.2.2 Satellite dish purchase and installation</v>
      </c>
      <c r="D199" s="6">
        <f>ghg_coicop!B198</f>
        <v>0.18427171111124949</v>
      </c>
      <c r="E199" s="6">
        <f>ghg_coicop!C198</f>
        <v>0</v>
      </c>
      <c r="F199" s="6">
        <f>ghg_coicop!D198</f>
        <v>0</v>
      </c>
      <c r="G199" s="6">
        <f>ghg_coicop!E198</f>
        <v>18.333469184122389</v>
      </c>
      <c r="H199" s="6">
        <f>ghg_coicop!F198</f>
        <v>0</v>
      </c>
      <c r="I199" s="6">
        <f>ghg_coicop!G198</f>
        <v>0</v>
      </c>
      <c r="J199" s="6">
        <f>ghg_coicop!H198</f>
        <v>0</v>
      </c>
      <c r="K199" s="6">
        <f>ghg_coicop!I198</f>
        <v>0</v>
      </c>
      <c r="L199" s="6">
        <f>ghg_coicop!J198</f>
        <v>59.182800510477421</v>
      </c>
      <c r="M199" s="6">
        <f>ghg_coicop!K198</f>
        <v>0</v>
      </c>
      <c r="N199" s="6">
        <f>ghg_coicop!L198</f>
        <v>0</v>
      </c>
      <c r="O199" s="6">
        <f>ghg_coicop!M198</f>
        <v>0</v>
      </c>
      <c r="P199" s="6">
        <f>ghg_coicop!N198</f>
        <v>0</v>
      </c>
      <c r="Q199" s="6">
        <f>ghg_coicop!O198</f>
        <v>0</v>
      </c>
      <c r="R199" s="6">
        <f>ghg_coicop!P198</f>
        <v>0</v>
      </c>
      <c r="S199" s="6">
        <f>ghg_coicop!Q198</f>
        <v>2.890902272140786</v>
      </c>
    </row>
    <row r="200" spans="1:19" x14ac:dyDescent="0.45">
      <c r="C200" s="3" t="str">
        <f>co2_coicop!A199</f>
        <v>9.1.2.3 Cable TV connection</v>
      </c>
      <c r="D200" s="6">
        <f>ghg_coicop!B199</f>
        <v>0</v>
      </c>
      <c r="E200" s="6">
        <f>ghg_coicop!C199</f>
        <v>0</v>
      </c>
      <c r="F200" s="6">
        <f>ghg_coicop!D199</f>
        <v>0</v>
      </c>
      <c r="G200" s="6">
        <f>ghg_coicop!E199</f>
        <v>0</v>
      </c>
      <c r="H200" s="6">
        <f>ghg_coicop!F199</f>
        <v>0</v>
      </c>
      <c r="I200" s="6">
        <f>ghg_coicop!G199</f>
        <v>0</v>
      </c>
      <c r="J200" s="6">
        <f>ghg_coicop!H199</f>
        <v>27.750667584588641</v>
      </c>
      <c r="K200" s="6">
        <f>ghg_coicop!I199</f>
        <v>0</v>
      </c>
      <c r="L200" s="6">
        <f>ghg_coicop!J199</f>
        <v>0</v>
      </c>
      <c r="M200" s="6">
        <f>ghg_coicop!K199</f>
        <v>0</v>
      </c>
      <c r="N200" s="6">
        <f>ghg_coicop!L199</f>
        <v>0</v>
      </c>
      <c r="O200" s="6">
        <f>ghg_coicop!M199</f>
        <v>0.32658100752033448</v>
      </c>
      <c r="P200" s="6">
        <f>ghg_coicop!N199</f>
        <v>0</v>
      </c>
      <c r="Q200" s="6">
        <f>ghg_coicop!O199</f>
        <v>0</v>
      </c>
      <c r="R200" s="6">
        <f>ghg_coicop!P199</f>
        <v>0</v>
      </c>
      <c r="S200" s="6">
        <f>ghg_coicop!Q199</f>
        <v>0</v>
      </c>
    </row>
    <row r="201" spans="1:19" x14ac:dyDescent="0.45">
      <c r="C201" s="3" t="str">
        <f>co2_coicop!A200</f>
        <v>9.1.2.4 Video recorder</v>
      </c>
      <c r="D201" s="6">
        <f>ghg_coicop!B200</f>
        <v>136.5301039074875</v>
      </c>
      <c r="E201" s="6">
        <f>ghg_coicop!C200</f>
        <v>187.61000082301959</v>
      </c>
      <c r="F201" s="6">
        <f>ghg_coicop!D200</f>
        <v>48.982938326495429</v>
      </c>
      <c r="G201" s="6">
        <f>ghg_coicop!E200</f>
        <v>8.1323333488776939</v>
      </c>
      <c r="H201" s="6">
        <f>ghg_coicop!F200</f>
        <v>0.7548442005547642</v>
      </c>
      <c r="I201" s="6">
        <f>ghg_coicop!G200</f>
        <v>4.7022409625774833</v>
      </c>
      <c r="J201" s="6">
        <f>ghg_coicop!H200</f>
        <v>3.7932483095998171</v>
      </c>
      <c r="K201" s="6">
        <f>ghg_coicop!I200</f>
        <v>0.3063977463301214</v>
      </c>
      <c r="L201" s="6">
        <f>ghg_coicop!J200</f>
        <v>0</v>
      </c>
      <c r="M201" s="6">
        <f>ghg_coicop!K200</f>
        <v>0</v>
      </c>
      <c r="N201" s="6">
        <f>ghg_coicop!L200</f>
        <v>0</v>
      </c>
      <c r="O201" s="6">
        <f>ghg_coicop!M200</f>
        <v>0</v>
      </c>
      <c r="P201" s="6">
        <f>ghg_coicop!N200</f>
        <v>0</v>
      </c>
      <c r="Q201" s="6">
        <f>ghg_coicop!O200</f>
        <v>0</v>
      </c>
      <c r="R201" s="6">
        <f>ghg_coicop!P200</f>
        <v>0</v>
      </c>
      <c r="S201" s="6">
        <f>ghg_coicop!Q200</f>
        <v>44.435340163647147</v>
      </c>
    </row>
    <row r="202" spans="1:19" x14ac:dyDescent="0.45">
      <c r="C202" s="3" t="str">
        <f>co2_coicop!A201</f>
        <v>9.1.2.5 DVD player/recorder</v>
      </c>
      <c r="D202" s="6">
        <f>ghg_coicop!B201</f>
        <v>0</v>
      </c>
      <c r="E202" s="6">
        <f>ghg_coicop!C201</f>
        <v>0</v>
      </c>
      <c r="F202" s="6">
        <f>ghg_coicop!D201</f>
        <v>6.5208569321526628</v>
      </c>
      <c r="G202" s="6">
        <f>ghg_coicop!E201</f>
        <v>71.629854746291528</v>
      </c>
      <c r="H202" s="6">
        <f>ghg_coicop!F201</f>
        <v>130.3112517801477</v>
      </c>
      <c r="I202" s="6">
        <f>ghg_coicop!G201</f>
        <v>12.7907190084706</v>
      </c>
      <c r="J202" s="6">
        <f>ghg_coicop!H201</f>
        <v>16.186278562670879</v>
      </c>
      <c r="K202" s="6">
        <f>ghg_coicop!I201</f>
        <v>2.0951266906344128</v>
      </c>
      <c r="L202" s="6">
        <f>ghg_coicop!J201</f>
        <v>0</v>
      </c>
      <c r="M202" s="6">
        <f>ghg_coicop!K201</f>
        <v>32.286640005241587</v>
      </c>
      <c r="N202" s="6">
        <f>ghg_coicop!L201</f>
        <v>55.62175790795213</v>
      </c>
      <c r="O202" s="6">
        <f>ghg_coicop!M201</f>
        <v>33.311269347100378</v>
      </c>
      <c r="P202" s="6">
        <f>ghg_coicop!N201</f>
        <v>0</v>
      </c>
      <c r="Q202" s="6">
        <f>ghg_coicop!O201</f>
        <v>23.449635221108569</v>
      </c>
      <c r="R202" s="6">
        <f>ghg_coicop!P201</f>
        <v>3.712599287580272</v>
      </c>
      <c r="S202" s="6">
        <f>ghg_coicop!Q201</f>
        <v>29.019585062657221</v>
      </c>
    </row>
    <row r="203" spans="1:19" x14ac:dyDescent="0.45">
      <c r="C203" s="3" t="str">
        <f>co2_coicop!A202</f>
        <v>9.1.2.6 Blank, pre-recorded video cassettes and DVDs</v>
      </c>
      <c r="D203" s="6">
        <f>ghg_coicop!B202</f>
        <v>223.12218685679599</v>
      </c>
      <c r="E203" s="6">
        <f>ghg_coicop!C202</f>
        <v>244.22133877838311</v>
      </c>
      <c r="F203" s="6">
        <f>ghg_coicop!D202</f>
        <v>336.14753290011419</v>
      </c>
      <c r="G203" s="6">
        <f>ghg_coicop!E202</f>
        <v>171.4288490527945</v>
      </c>
      <c r="H203" s="6">
        <f>ghg_coicop!F202</f>
        <v>318.16983501370242</v>
      </c>
      <c r="I203" s="6">
        <f>ghg_coicop!G202</f>
        <v>224.96431633586519</v>
      </c>
      <c r="J203" s="6">
        <f>ghg_coicop!H202</f>
        <v>201.62579453500561</v>
      </c>
      <c r="K203" s="6">
        <f>ghg_coicop!I202</f>
        <v>178.53537872594569</v>
      </c>
      <c r="L203" s="6">
        <f>ghg_coicop!J202</f>
        <v>117.3641108459089</v>
      </c>
      <c r="M203" s="6">
        <f>ghg_coicop!K202</f>
        <v>120.1235050225155</v>
      </c>
      <c r="N203" s="6">
        <f>ghg_coicop!L202</f>
        <v>121.30087287936411</v>
      </c>
      <c r="O203" s="6">
        <f>ghg_coicop!M202</f>
        <v>100.6206532056827</v>
      </c>
      <c r="P203" s="6">
        <f>ghg_coicop!N202</f>
        <v>134.61575617721539</v>
      </c>
      <c r="Q203" s="6">
        <f>ghg_coicop!O202</f>
        <v>65.93494127778402</v>
      </c>
      <c r="R203" s="6">
        <f>ghg_coicop!P202</f>
        <v>81.320390951944461</v>
      </c>
      <c r="S203" s="6">
        <f>ghg_coicop!Q202</f>
        <v>93.101932803225196</v>
      </c>
    </row>
    <row r="204" spans="1:19" x14ac:dyDescent="0.45">
      <c r="C204" s="3" t="str">
        <f>co2_coicop!A203</f>
        <v>9.1.2.7 Personal computers, printers and calculators</v>
      </c>
      <c r="D204" s="6">
        <f>ghg_coicop!B203</f>
        <v>457.21163370400899</v>
      </c>
      <c r="E204" s="6">
        <f>ghg_coicop!C203</f>
        <v>424.64668191681591</v>
      </c>
      <c r="F204" s="6">
        <f>ghg_coicop!D203</f>
        <v>320.08282390149549</v>
      </c>
      <c r="G204" s="6">
        <f>ghg_coicop!E203</f>
        <v>456.69210002536698</v>
      </c>
      <c r="H204" s="6">
        <f>ghg_coicop!F203</f>
        <v>507.81699025824349</v>
      </c>
      <c r="I204" s="6">
        <f>ghg_coicop!G203</f>
        <v>354.44500996041432</v>
      </c>
      <c r="J204" s="6">
        <f>ghg_coicop!H203</f>
        <v>312.26593468069012</v>
      </c>
      <c r="K204" s="6">
        <f>ghg_coicop!I203</f>
        <v>401.17756052013601</v>
      </c>
      <c r="L204" s="6">
        <f>ghg_coicop!J203</f>
        <v>267.63434269352427</v>
      </c>
      <c r="M204" s="6">
        <f>ghg_coicop!K203</f>
        <v>598.62982484372094</v>
      </c>
      <c r="N204" s="6">
        <f>ghg_coicop!L203</f>
        <v>559.91185512234188</v>
      </c>
      <c r="O204" s="6">
        <f>ghg_coicop!M203</f>
        <v>386.78360873607039</v>
      </c>
      <c r="P204" s="6">
        <f>ghg_coicop!N203</f>
        <v>582.76399147050847</v>
      </c>
      <c r="Q204" s="6">
        <f>ghg_coicop!O203</f>
        <v>983.78602991904802</v>
      </c>
      <c r="R204" s="6">
        <f>ghg_coicop!P203</f>
        <v>613.87959009025542</v>
      </c>
      <c r="S204" s="6">
        <f>ghg_coicop!Q203</f>
        <v>279.24890070039231</v>
      </c>
    </row>
    <row r="205" spans="1:19" x14ac:dyDescent="0.45">
      <c r="C205" s="3" t="str">
        <f>co2_coicop!A204</f>
        <v>9.1.2.8 Spare parts for TV, video, audio</v>
      </c>
      <c r="D205" s="6">
        <f>ghg_coicop!B204</f>
        <v>23.293836097498669</v>
      </c>
      <c r="E205" s="6">
        <f>ghg_coicop!C204</f>
        <v>9.6202184058505491</v>
      </c>
      <c r="F205" s="6">
        <f>ghg_coicop!D204</f>
        <v>12.04296969674437</v>
      </c>
      <c r="G205" s="6">
        <f>ghg_coicop!E204</f>
        <v>5.1137700179707792</v>
      </c>
      <c r="H205" s="6">
        <f>ghg_coicop!F204</f>
        <v>24.260636037932869</v>
      </c>
      <c r="I205" s="6">
        <f>ghg_coicop!G204</f>
        <v>18.630195852199542</v>
      </c>
      <c r="J205" s="6">
        <f>ghg_coicop!H204</f>
        <v>2.332366426871312</v>
      </c>
      <c r="K205" s="6">
        <f>ghg_coicop!I204</f>
        <v>16.57087578068111</v>
      </c>
      <c r="L205" s="6">
        <f>ghg_coicop!J204</f>
        <v>9.1974874721666851</v>
      </c>
      <c r="M205" s="6">
        <f>ghg_coicop!K204</f>
        <v>2.0215705005327571</v>
      </c>
      <c r="N205" s="6">
        <f>ghg_coicop!L204</f>
        <v>12.758749957389391</v>
      </c>
      <c r="O205" s="6">
        <f>ghg_coicop!M204</f>
        <v>18.06679450852381</v>
      </c>
      <c r="P205" s="6">
        <f>ghg_coicop!N204</f>
        <v>4.3845169164242828</v>
      </c>
      <c r="Q205" s="6">
        <f>ghg_coicop!O204</f>
        <v>6.1694729708968286</v>
      </c>
      <c r="R205" s="6">
        <f>ghg_coicop!P204</f>
        <v>8.1351375306174081</v>
      </c>
      <c r="S205" s="6">
        <f>ghg_coicop!Q204</f>
        <v>27.125138055008101</v>
      </c>
    </row>
    <row r="206" spans="1:19" x14ac:dyDescent="0.45">
      <c r="C206" s="3" t="str">
        <f>co2_coicop!A205</f>
        <v>9.1.2.9 Repare of AV</v>
      </c>
      <c r="D206" s="6">
        <f>ghg_coicop!B205</f>
        <v>24.778709268044981</v>
      </c>
      <c r="E206" s="6">
        <f>ghg_coicop!C205</f>
        <v>45.024363634660759</v>
      </c>
      <c r="F206" s="6">
        <f>ghg_coicop!D205</f>
        <v>28.574234861483561</v>
      </c>
      <c r="G206" s="6">
        <f>ghg_coicop!E205</f>
        <v>42.715465023760267</v>
      </c>
      <c r="H206" s="6">
        <f>ghg_coicop!F205</f>
        <v>68.317432826711439</v>
      </c>
      <c r="I206" s="6">
        <f>ghg_coicop!G205</f>
        <v>6.88598688899725</v>
      </c>
      <c r="J206" s="6">
        <f>ghg_coicop!H205</f>
        <v>37.338963151788093</v>
      </c>
      <c r="K206" s="6">
        <f>ghg_coicop!I205</f>
        <v>0</v>
      </c>
      <c r="L206" s="6">
        <f>ghg_coicop!J205</f>
        <v>42.529126331716967</v>
      </c>
      <c r="M206" s="6">
        <f>ghg_coicop!K205</f>
        <v>67.502507782588609</v>
      </c>
      <c r="N206" s="6">
        <f>ghg_coicop!L205</f>
        <v>0.32688869967418488</v>
      </c>
      <c r="O206" s="6">
        <f>ghg_coicop!M205</f>
        <v>16.680563935406742</v>
      </c>
      <c r="P206" s="6">
        <f>ghg_coicop!N205</f>
        <v>8.718772125350025</v>
      </c>
      <c r="Q206" s="6">
        <f>ghg_coicop!O205</f>
        <v>30.032984935597799</v>
      </c>
      <c r="R206" s="6">
        <f>ghg_coicop!P205</f>
        <v>39.592092738732688</v>
      </c>
      <c r="S206" s="6">
        <f>ghg_coicop!Q205</f>
        <v>12.806301196531081</v>
      </c>
    </row>
    <row r="207" spans="1:19" x14ac:dyDescent="0.45">
      <c r="B207" s="3" t="s">
        <v>537</v>
      </c>
      <c r="C207" s="3" t="str">
        <f>co2_coicop!A206</f>
        <v>9.1.3.1 Photographic and cine equipment</v>
      </c>
      <c r="D207" s="6">
        <f>ghg_coicop!B206</f>
        <v>223.0022672875163</v>
      </c>
      <c r="E207" s="6">
        <f>ghg_coicop!C206</f>
        <v>178.97517043220509</v>
      </c>
      <c r="F207" s="6">
        <f>ghg_coicop!D206</f>
        <v>107.34803384802549</v>
      </c>
      <c r="G207" s="6">
        <f>ghg_coicop!E206</f>
        <v>96.73218798921863</v>
      </c>
      <c r="H207" s="6">
        <f>ghg_coicop!F206</f>
        <v>290.55489671767032</v>
      </c>
      <c r="I207" s="6">
        <f>ghg_coicop!G206</f>
        <v>145.26500596494139</v>
      </c>
      <c r="J207" s="6">
        <f>ghg_coicop!H206</f>
        <v>196.73870065891199</v>
      </c>
      <c r="K207" s="6">
        <f>ghg_coicop!I206</f>
        <v>187.59557901898921</v>
      </c>
      <c r="L207" s="6">
        <f>ghg_coicop!J206</f>
        <v>423.00190929952879</v>
      </c>
      <c r="M207" s="6">
        <f>ghg_coicop!K206</f>
        <v>48.928844499808129</v>
      </c>
      <c r="N207" s="6">
        <f>ghg_coicop!L206</f>
        <v>103.93541911567419</v>
      </c>
      <c r="O207" s="6">
        <f>ghg_coicop!M206</f>
        <v>42.773230115878597</v>
      </c>
      <c r="P207" s="6">
        <f>ghg_coicop!N206</f>
        <v>118.5056639032364</v>
      </c>
      <c r="Q207" s="6">
        <f>ghg_coicop!O206</f>
        <v>82.293310410836114</v>
      </c>
      <c r="R207" s="6">
        <f>ghg_coicop!P206</f>
        <v>15.5049278996095</v>
      </c>
      <c r="S207" s="6">
        <f>ghg_coicop!Q206</f>
        <v>0</v>
      </c>
    </row>
    <row r="208" spans="1:19" x14ac:dyDescent="0.45">
      <c r="C208" s="3" t="str">
        <f>co2_coicop!A207</f>
        <v>9.1.3.2 Camera films</v>
      </c>
      <c r="D208" s="6">
        <f>ghg_coicop!B207</f>
        <v>57.424197177039183</v>
      </c>
      <c r="E208" s="6">
        <f>ghg_coicop!C207</f>
        <v>26.059671665667011</v>
      </c>
      <c r="F208" s="6">
        <f>ghg_coicop!D207</f>
        <v>29.725141952074679</v>
      </c>
      <c r="G208" s="6">
        <f>ghg_coicop!E207</f>
        <v>20.1351621911598</v>
      </c>
      <c r="H208" s="6">
        <f>ghg_coicop!F207</f>
        <v>17.80534380662311</v>
      </c>
      <c r="I208" s="6">
        <f>ghg_coicop!G207</f>
        <v>3.0202000244927629</v>
      </c>
      <c r="J208" s="6">
        <f>ghg_coicop!H207</f>
        <v>7.3997893369298806</v>
      </c>
      <c r="K208" s="6">
        <f>ghg_coicop!I207</f>
        <v>10.41288775412839</v>
      </c>
      <c r="L208" s="6">
        <f>ghg_coicop!J207</f>
        <v>6.2568145284237264</v>
      </c>
      <c r="M208" s="6">
        <f>ghg_coicop!K207</f>
        <v>0.61607282629303617</v>
      </c>
      <c r="N208" s="6">
        <f>ghg_coicop!L207</f>
        <v>5.8730818086243657</v>
      </c>
      <c r="O208" s="6">
        <f>ghg_coicop!M207</f>
        <v>4.1103716594602204</v>
      </c>
      <c r="P208" s="6">
        <f>ghg_coicop!N207</f>
        <v>0.34358022456730503</v>
      </c>
      <c r="Q208" s="6">
        <f>ghg_coicop!O207</f>
        <v>0</v>
      </c>
      <c r="R208" s="6">
        <f>ghg_coicop!P207</f>
        <v>0</v>
      </c>
      <c r="S208" s="6">
        <f>ghg_coicop!Q207</f>
        <v>0</v>
      </c>
    </row>
    <row r="209" spans="2:19" x14ac:dyDescent="0.45">
      <c r="C209" s="3" t="str">
        <f>co2_coicop!A208</f>
        <v>9.1.3.3 Optical instruments, binoculars, telescopes</v>
      </c>
      <c r="D209" s="6">
        <f>ghg_coicop!B208</f>
        <v>4.6141694795728707</v>
      </c>
      <c r="E209" s="6">
        <f>ghg_coicop!C208</f>
        <v>4.6237918740229054</v>
      </c>
      <c r="F209" s="6">
        <f>ghg_coicop!D208</f>
        <v>12.32328470050672</v>
      </c>
      <c r="G209" s="6">
        <f>ghg_coicop!E208</f>
        <v>0</v>
      </c>
      <c r="H209" s="6">
        <f>ghg_coicop!F208</f>
        <v>0</v>
      </c>
      <c r="I209" s="6">
        <f>ghg_coicop!G208</f>
        <v>0</v>
      </c>
      <c r="J209" s="6">
        <f>ghg_coicop!H208</f>
        <v>0.6013698636759095</v>
      </c>
      <c r="K209" s="6">
        <f>ghg_coicop!I208</f>
        <v>0</v>
      </c>
      <c r="L209" s="6">
        <f>ghg_coicop!J208</f>
        <v>3.2632654135330661</v>
      </c>
      <c r="M209" s="6">
        <f>ghg_coicop!K208</f>
        <v>0</v>
      </c>
      <c r="N209" s="6">
        <f>ghg_coicop!L208</f>
        <v>6.1773354181993323</v>
      </c>
      <c r="O209" s="6">
        <f>ghg_coicop!M208</f>
        <v>0</v>
      </c>
      <c r="P209" s="6">
        <f>ghg_coicop!N208</f>
        <v>0</v>
      </c>
      <c r="Q209" s="6">
        <f>ghg_coicop!O208</f>
        <v>0</v>
      </c>
      <c r="R209" s="6">
        <f>ghg_coicop!P208</f>
        <v>0</v>
      </c>
      <c r="S209" s="6">
        <f>ghg_coicop!Q208</f>
        <v>0</v>
      </c>
    </row>
    <row r="210" spans="2:19" x14ac:dyDescent="0.45">
      <c r="B210" s="3" t="s">
        <v>370</v>
      </c>
      <c r="C210" s="3" t="str">
        <f>co2_coicop!A209</f>
        <v>9.2.1 Purchase of boats, trailers and horses</v>
      </c>
      <c r="D210" s="6">
        <f>ghg_coicop!B209</f>
        <v>0</v>
      </c>
      <c r="E210" s="6">
        <f>ghg_coicop!C209</f>
        <v>0</v>
      </c>
      <c r="F210" s="6">
        <f>ghg_coicop!D209</f>
        <v>9.4947132309097899</v>
      </c>
      <c r="G210" s="6">
        <f>ghg_coicop!E209</f>
        <v>0</v>
      </c>
      <c r="H210" s="6">
        <f>ghg_coicop!F209</f>
        <v>0</v>
      </c>
      <c r="I210" s="6">
        <f>ghg_coicop!G209</f>
        <v>4.3981294060289429</v>
      </c>
      <c r="J210" s="6">
        <f>ghg_coicop!H209</f>
        <v>0</v>
      </c>
      <c r="K210" s="6">
        <f>ghg_coicop!I209</f>
        <v>1309.781023529149</v>
      </c>
      <c r="L210" s="6">
        <f>ghg_coicop!J209</f>
        <v>856.16556116407742</v>
      </c>
      <c r="M210" s="6">
        <f>ghg_coicop!K209</f>
        <v>0</v>
      </c>
      <c r="N210" s="6">
        <f>ghg_coicop!L209</f>
        <v>0</v>
      </c>
      <c r="O210" s="6">
        <f>ghg_coicop!M209</f>
        <v>0</v>
      </c>
      <c r="P210" s="6">
        <f>ghg_coicop!N209</f>
        <v>2.7690907605353359</v>
      </c>
      <c r="Q210" s="6">
        <f>ghg_coicop!O209</f>
        <v>979.18396601538279</v>
      </c>
      <c r="R210" s="6">
        <f>ghg_coicop!P209</f>
        <v>0</v>
      </c>
      <c r="S210" s="6">
        <f>ghg_coicop!Q209</f>
        <v>0</v>
      </c>
    </row>
    <row r="211" spans="2:19" x14ac:dyDescent="0.45">
      <c r="B211" s="3" t="s">
        <v>371</v>
      </c>
      <c r="C211" s="3" t="str">
        <f>co2_coicop!A210</f>
        <v>9.2.2 Purchase of caravans, mobile homes</v>
      </c>
      <c r="D211" s="6">
        <f>ghg_coicop!B210</f>
        <v>31.354945362466051</v>
      </c>
      <c r="E211" s="6">
        <f>ghg_coicop!C210</f>
        <v>28.578863293118669</v>
      </c>
      <c r="F211" s="6">
        <f>ghg_coicop!D210</f>
        <v>116.0893320764241</v>
      </c>
      <c r="G211" s="6">
        <f>ghg_coicop!E210</f>
        <v>0.94960256117197062</v>
      </c>
      <c r="H211" s="6">
        <f>ghg_coicop!F210</f>
        <v>0</v>
      </c>
      <c r="I211" s="6">
        <f>ghg_coicop!G210</f>
        <v>0</v>
      </c>
      <c r="J211" s="6">
        <f>ghg_coicop!H210</f>
        <v>0</v>
      </c>
      <c r="K211" s="6">
        <f>ghg_coicop!I210</f>
        <v>0</v>
      </c>
      <c r="L211" s="6">
        <f>ghg_coicop!J210</f>
        <v>0</v>
      </c>
      <c r="M211" s="6">
        <f>ghg_coicop!K210</f>
        <v>0</v>
      </c>
      <c r="N211" s="6">
        <f>ghg_coicop!L210</f>
        <v>0</v>
      </c>
      <c r="O211" s="6">
        <f>ghg_coicop!M210</f>
        <v>0</v>
      </c>
      <c r="P211" s="6">
        <f>ghg_coicop!N210</f>
        <v>11.198327079615771</v>
      </c>
      <c r="Q211" s="6">
        <f>ghg_coicop!O210</f>
        <v>0</v>
      </c>
      <c r="R211" s="6">
        <f>ghg_coicop!P210</f>
        <v>334.10721993948789</v>
      </c>
      <c r="S211" s="6">
        <f>ghg_coicop!Q210</f>
        <v>0</v>
      </c>
    </row>
    <row r="212" spans="2:19" x14ac:dyDescent="0.45">
      <c r="B212" s="3" t="s">
        <v>372</v>
      </c>
      <c r="C212" s="3" t="str">
        <f>co2_coicop!A211</f>
        <v>9.2.3 Accessoris for boats, horses, caravans and motorhomes</v>
      </c>
      <c r="D212" s="6">
        <f>ghg_coicop!B211</f>
        <v>0</v>
      </c>
      <c r="E212" s="6">
        <f>ghg_coicop!C211</f>
        <v>22.637109291788679</v>
      </c>
      <c r="F212" s="6">
        <f>ghg_coicop!D211</f>
        <v>0</v>
      </c>
      <c r="G212" s="6">
        <f>ghg_coicop!E211</f>
        <v>0</v>
      </c>
      <c r="H212" s="6">
        <f>ghg_coicop!F211</f>
        <v>0</v>
      </c>
      <c r="I212" s="6">
        <f>ghg_coicop!G211</f>
        <v>0</v>
      </c>
      <c r="J212" s="6">
        <f>ghg_coicop!H211</f>
        <v>0</v>
      </c>
      <c r="K212" s="6">
        <f>ghg_coicop!I211</f>
        <v>0</v>
      </c>
      <c r="L212" s="6">
        <f>ghg_coicop!J211</f>
        <v>23.541063925006021</v>
      </c>
      <c r="M212" s="6">
        <f>ghg_coicop!K211</f>
        <v>1.7228314027580389</v>
      </c>
      <c r="N212" s="6">
        <f>ghg_coicop!L211</f>
        <v>1.5171353718666609</v>
      </c>
      <c r="O212" s="6">
        <f>ghg_coicop!M211</f>
        <v>0</v>
      </c>
      <c r="P212" s="6">
        <f>ghg_coicop!N211</f>
        <v>0</v>
      </c>
      <c r="Q212" s="6">
        <f>ghg_coicop!O211</f>
        <v>0</v>
      </c>
      <c r="R212" s="6">
        <f>ghg_coicop!P211</f>
        <v>14.493180669476571</v>
      </c>
      <c r="S212" s="6">
        <f>ghg_coicop!Q211</f>
        <v>0</v>
      </c>
    </row>
    <row r="213" spans="2:19" x14ac:dyDescent="0.45">
      <c r="B213" s="3" t="s">
        <v>373</v>
      </c>
      <c r="C213" s="3" t="str">
        <f>co2_coicop!A212</f>
        <v>9.2.4 Musical instruments</v>
      </c>
      <c r="D213" s="6">
        <f>ghg_coicop!B212</f>
        <v>3.4232983523453959</v>
      </c>
      <c r="E213" s="6">
        <f>ghg_coicop!C212</f>
        <v>0.47221157206906339</v>
      </c>
      <c r="F213" s="6">
        <f>ghg_coicop!D212</f>
        <v>0.63920855337907501</v>
      </c>
      <c r="G213" s="6">
        <f>ghg_coicop!E212</f>
        <v>3.3986065278863373E-2</v>
      </c>
      <c r="H213" s="6">
        <f>ghg_coicop!F212</f>
        <v>0.6641918587285256</v>
      </c>
      <c r="I213" s="6">
        <f>ghg_coicop!G212</f>
        <v>1.4789202808227659</v>
      </c>
      <c r="J213" s="6">
        <f>ghg_coicop!H212</f>
        <v>6.0310094697714796</v>
      </c>
      <c r="K213" s="6">
        <f>ghg_coicop!I212</f>
        <v>0</v>
      </c>
      <c r="L213" s="6">
        <f>ghg_coicop!J212</f>
        <v>0.11666731913391371</v>
      </c>
      <c r="M213" s="6">
        <f>ghg_coicop!K212</f>
        <v>0.80089663203149297</v>
      </c>
      <c r="N213" s="6">
        <f>ghg_coicop!L212</f>
        <v>0.96889985856430072</v>
      </c>
      <c r="O213" s="6">
        <f>ghg_coicop!M212</f>
        <v>12.32327733897335</v>
      </c>
      <c r="P213" s="6">
        <f>ghg_coicop!N212</f>
        <v>6.3087591249606776</v>
      </c>
      <c r="Q213" s="6">
        <f>ghg_coicop!O212</f>
        <v>1.369042814378864</v>
      </c>
      <c r="R213" s="6">
        <f>ghg_coicop!P212</f>
        <v>0.1097884302607786</v>
      </c>
      <c r="S213" s="6">
        <f>ghg_coicop!Q212</f>
        <v>1.4002725866641581</v>
      </c>
    </row>
    <row r="214" spans="2:19" x14ac:dyDescent="0.45">
      <c r="B214" s="3" t="s">
        <v>374</v>
      </c>
      <c r="C214" s="3" t="str">
        <f>co2_coicop!A213</f>
        <v>9.2.5 Major durables for indoor recreation</v>
      </c>
      <c r="D214" s="6">
        <f>ghg_coicop!B213</f>
        <v>0</v>
      </c>
      <c r="E214" s="6">
        <f>ghg_coicop!C213</f>
        <v>63.9259567636404</v>
      </c>
      <c r="F214" s="6">
        <f>ghg_coicop!D213</f>
        <v>1.973700129998198</v>
      </c>
      <c r="G214" s="6">
        <f>ghg_coicop!E213</f>
        <v>3.9142508100182818</v>
      </c>
      <c r="H214" s="6">
        <f>ghg_coicop!F213</f>
        <v>0.52961594799007339</v>
      </c>
      <c r="I214" s="6">
        <f>ghg_coicop!G213</f>
        <v>0</v>
      </c>
      <c r="J214" s="6">
        <f>ghg_coicop!H213</f>
        <v>0</v>
      </c>
      <c r="K214" s="6">
        <f>ghg_coicop!I213</f>
        <v>0</v>
      </c>
      <c r="L214" s="6">
        <f>ghg_coicop!J213</f>
        <v>0</v>
      </c>
      <c r="M214" s="6">
        <f>ghg_coicop!K213</f>
        <v>0</v>
      </c>
      <c r="N214" s="6">
        <f>ghg_coicop!L213</f>
        <v>0</v>
      </c>
      <c r="O214" s="6">
        <f>ghg_coicop!M213</f>
        <v>0</v>
      </c>
      <c r="P214" s="6">
        <f>ghg_coicop!N213</f>
        <v>0</v>
      </c>
      <c r="Q214" s="6">
        <f>ghg_coicop!O213</f>
        <v>0</v>
      </c>
      <c r="R214" s="6">
        <f>ghg_coicop!P213</f>
        <v>0</v>
      </c>
      <c r="S214" s="6">
        <f>ghg_coicop!Q213</f>
        <v>0</v>
      </c>
    </row>
    <row r="215" spans="2:19" x14ac:dyDescent="0.45">
      <c r="B215" s="3" t="s">
        <v>375</v>
      </c>
      <c r="C215" s="3" t="str">
        <f>co2_coicop!A214</f>
        <v>9.2.6 Maintenance and repair or other major durables for recreation and culture</v>
      </c>
      <c r="D215" s="6">
        <f>ghg_coicop!B214</f>
        <v>19.56682751151569</v>
      </c>
      <c r="E215" s="6">
        <f>ghg_coicop!C214</f>
        <v>42.213598570261212</v>
      </c>
      <c r="F215" s="6">
        <f>ghg_coicop!D214</f>
        <v>9.8815467975691096</v>
      </c>
      <c r="G215" s="6">
        <f>ghg_coicop!E214</f>
        <v>40.419382754672917</v>
      </c>
      <c r="H215" s="6">
        <f>ghg_coicop!F214</f>
        <v>8.9502747631946438</v>
      </c>
      <c r="I215" s="6">
        <f>ghg_coicop!G214</f>
        <v>0</v>
      </c>
      <c r="J215" s="6">
        <f>ghg_coicop!H214</f>
        <v>2.8587939174540131</v>
      </c>
      <c r="K215" s="6">
        <f>ghg_coicop!I214</f>
        <v>18.272397807203291</v>
      </c>
      <c r="L215" s="6">
        <f>ghg_coicop!J214</f>
        <v>4.7754288326530112</v>
      </c>
      <c r="M215" s="6">
        <f>ghg_coicop!K214</f>
        <v>0</v>
      </c>
      <c r="N215" s="6">
        <f>ghg_coicop!L214</f>
        <v>52.304492666103762</v>
      </c>
      <c r="O215" s="6">
        <f>ghg_coicop!M214</f>
        <v>115.2559957084429</v>
      </c>
      <c r="P215" s="6">
        <f>ghg_coicop!N214</f>
        <v>0.28126257212570832</v>
      </c>
      <c r="Q215" s="6">
        <f>ghg_coicop!O214</f>
        <v>45.017450146518748</v>
      </c>
      <c r="R215" s="6">
        <f>ghg_coicop!P214</f>
        <v>140.49255686765829</v>
      </c>
      <c r="S215" s="6">
        <f>ghg_coicop!Q214</f>
        <v>0</v>
      </c>
    </row>
    <row r="216" spans="2:19" x14ac:dyDescent="0.45">
      <c r="B216" s="3" t="s">
        <v>376</v>
      </c>
      <c r="C216" s="3" t="str">
        <f>co2_coicop!A215</f>
        <v>9.2.7 Purchase of motor caravan - outright purchase</v>
      </c>
      <c r="D216" s="6">
        <f>ghg_coicop!B215</f>
        <v>0</v>
      </c>
      <c r="E216" s="6">
        <f>ghg_coicop!C215</f>
        <v>0</v>
      </c>
      <c r="F216" s="6">
        <f>ghg_coicop!D215</f>
        <v>0</v>
      </c>
      <c r="G216" s="6">
        <f>ghg_coicop!E215</f>
        <v>0</v>
      </c>
      <c r="H216" s="6">
        <f>ghg_coicop!F215</f>
        <v>0</v>
      </c>
      <c r="I216" s="6">
        <f>ghg_coicop!G215</f>
        <v>0</v>
      </c>
      <c r="J216" s="6">
        <f>ghg_coicop!H215</f>
        <v>0</v>
      </c>
      <c r="K216" s="6">
        <f>ghg_coicop!I215</f>
        <v>0</v>
      </c>
      <c r="L216" s="6">
        <f>ghg_coicop!J215</f>
        <v>0</v>
      </c>
      <c r="M216" s="6">
        <f>ghg_coicop!K215</f>
        <v>0</v>
      </c>
      <c r="N216" s="6">
        <f>ghg_coicop!L215</f>
        <v>0</v>
      </c>
      <c r="O216" s="6">
        <f>ghg_coicop!M215</f>
        <v>0</v>
      </c>
      <c r="P216" s="6">
        <f>ghg_coicop!N215</f>
        <v>0</v>
      </c>
      <c r="Q216" s="6">
        <f>ghg_coicop!O215</f>
        <v>0</v>
      </c>
      <c r="R216" s="6">
        <f>ghg_coicop!P215</f>
        <v>0</v>
      </c>
      <c r="S216" s="6">
        <f>ghg_coicop!Q215</f>
        <v>0</v>
      </c>
    </row>
    <row r="217" spans="2:19" x14ac:dyDescent="0.45">
      <c r="B217" s="3" t="s">
        <v>377</v>
      </c>
      <c r="C217" s="3" t="str">
        <f>co2_coicop!A216</f>
        <v>9.2.8 Purchase of motor caravan  - loan/HP</v>
      </c>
      <c r="D217" s="6">
        <f>ghg_coicop!B216</f>
        <v>0</v>
      </c>
      <c r="E217" s="6">
        <f>ghg_coicop!C216</f>
        <v>0</v>
      </c>
      <c r="F217" s="6">
        <f>ghg_coicop!D216</f>
        <v>0</v>
      </c>
      <c r="G217" s="6">
        <f>ghg_coicop!E216</f>
        <v>0</v>
      </c>
      <c r="H217" s="6">
        <f>ghg_coicop!F216</f>
        <v>0</v>
      </c>
      <c r="I217" s="6">
        <f>ghg_coicop!G216</f>
        <v>0</v>
      </c>
      <c r="J217" s="6">
        <f>ghg_coicop!H216</f>
        <v>0</v>
      </c>
      <c r="K217" s="6">
        <f>ghg_coicop!I216</f>
        <v>0</v>
      </c>
      <c r="L217" s="6">
        <f>ghg_coicop!J216</f>
        <v>0</v>
      </c>
      <c r="M217" s="6">
        <f>ghg_coicop!K216</f>
        <v>0</v>
      </c>
      <c r="N217" s="6">
        <f>ghg_coicop!L216</f>
        <v>0</v>
      </c>
      <c r="O217" s="6">
        <f>ghg_coicop!M216</f>
        <v>0</v>
      </c>
      <c r="P217" s="6">
        <f>ghg_coicop!N216</f>
        <v>0</v>
      </c>
      <c r="Q217" s="6">
        <f>ghg_coicop!O216</f>
        <v>0</v>
      </c>
      <c r="R217" s="6">
        <f>ghg_coicop!P216</f>
        <v>0</v>
      </c>
      <c r="S217" s="6">
        <f>ghg_coicop!Q216</f>
        <v>0</v>
      </c>
    </row>
    <row r="218" spans="2:19" x14ac:dyDescent="0.45">
      <c r="B218" s="3" t="s">
        <v>378</v>
      </c>
      <c r="C218" s="3" t="str">
        <f>co2_coicop!A217</f>
        <v>9.3.1 Games, toys and hobbies</v>
      </c>
      <c r="D218" s="6">
        <f>ghg_coicop!B217</f>
        <v>326.13595265413761</v>
      </c>
      <c r="E218" s="6">
        <f>ghg_coicop!C217</f>
        <v>434.69505675383868</v>
      </c>
      <c r="F218" s="6">
        <f>ghg_coicop!D217</f>
        <v>498.43859186809613</v>
      </c>
      <c r="G218" s="6">
        <f>ghg_coicop!E217</f>
        <v>302.71799231211969</v>
      </c>
      <c r="H218" s="6">
        <f>ghg_coicop!F217</f>
        <v>258.08416171750849</v>
      </c>
      <c r="I218" s="6">
        <f>ghg_coicop!G217</f>
        <v>243.61331800752831</v>
      </c>
      <c r="J218" s="6">
        <f>ghg_coicop!H217</f>
        <v>243.96688768930119</v>
      </c>
      <c r="K218" s="6">
        <f>ghg_coicop!I217</f>
        <v>262.78594177767422</v>
      </c>
      <c r="L218" s="6">
        <f>ghg_coicop!J217</f>
        <v>253.19699701849939</v>
      </c>
      <c r="M218" s="6">
        <f>ghg_coicop!K217</f>
        <v>275.88864204148769</v>
      </c>
      <c r="N218" s="6">
        <f>ghg_coicop!L217</f>
        <v>204.13808863133579</v>
      </c>
      <c r="O218" s="6">
        <f>ghg_coicop!M217</f>
        <v>332.65342917864689</v>
      </c>
      <c r="P218" s="6">
        <f>ghg_coicop!N217</f>
        <v>289.69795142823449</v>
      </c>
      <c r="Q218" s="6">
        <f>ghg_coicop!O217</f>
        <v>344.08513237885421</v>
      </c>
      <c r="R218" s="6">
        <f>ghg_coicop!P217</f>
        <v>241.6000631093255</v>
      </c>
      <c r="S218" s="6">
        <f>ghg_coicop!Q217</f>
        <v>233.93460553389269</v>
      </c>
    </row>
    <row r="219" spans="2:19" x14ac:dyDescent="0.45">
      <c r="B219" s="3" t="s">
        <v>538</v>
      </c>
      <c r="C219" s="3" t="str">
        <f>co2_coicop!A218</f>
        <v>9.3.2.1 Computer software and games cartridges</v>
      </c>
      <c r="D219" s="6">
        <f>ghg_coicop!B218</f>
        <v>216.51760628072051</v>
      </c>
      <c r="E219" s="6">
        <f>ghg_coicop!C218</f>
        <v>386.48855263072721</v>
      </c>
      <c r="F219" s="6">
        <f>ghg_coicop!D218</f>
        <v>351.82468120533878</v>
      </c>
      <c r="G219" s="6">
        <f>ghg_coicop!E218</f>
        <v>537.67809716277452</v>
      </c>
      <c r="H219" s="6">
        <f>ghg_coicop!F218</f>
        <v>376.46368383573508</v>
      </c>
      <c r="I219" s="6">
        <f>ghg_coicop!G218</f>
        <v>253.400943219797</v>
      </c>
      <c r="J219" s="6">
        <f>ghg_coicop!H218</f>
        <v>332.92298554031532</v>
      </c>
      <c r="K219" s="6">
        <f>ghg_coicop!I218</f>
        <v>266.56738776504727</v>
      </c>
      <c r="L219" s="6">
        <f>ghg_coicop!J218</f>
        <v>311.73301695986999</v>
      </c>
      <c r="M219" s="6">
        <f>ghg_coicop!K218</f>
        <v>224.61653030864639</v>
      </c>
      <c r="N219" s="6">
        <f>ghg_coicop!L218</f>
        <v>815.53140112465644</v>
      </c>
      <c r="O219" s="6">
        <f>ghg_coicop!M218</f>
        <v>310.06475504453812</v>
      </c>
      <c r="P219" s="6">
        <f>ghg_coicop!N218</f>
        <v>268.1642208459416</v>
      </c>
      <c r="Q219" s="6">
        <f>ghg_coicop!O218</f>
        <v>308.78958962107657</v>
      </c>
      <c r="R219" s="6">
        <f>ghg_coicop!P218</f>
        <v>119.69045690883149</v>
      </c>
      <c r="S219" s="6">
        <f>ghg_coicop!Q218</f>
        <v>132.48325211301619</v>
      </c>
    </row>
    <row r="220" spans="2:19" x14ac:dyDescent="0.45">
      <c r="B220" s="3" t="s">
        <v>381</v>
      </c>
      <c r="C220" s="3" t="str">
        <f>co2_coicop!A219</f>
        <v>9.3.2.2 Console computer games</v>
      </c>
      <c r="D220" s="6">
        <f>ghg_coicop!B219</f>
        <v>2.844618230271942</v>
      </c>
      <c r="E220" s="6">
        <f>ghg_coicop!C219</f>
        <v>41.184144085423952</v>
      </c>
      <c r="F220" s="6">
        <f>ghg_coicop!D219</f>
        <v>240.44034067608141</v>
      </c>
      <c r="G220" s="6">
        <f>ghg_coicop!E219</f>
        <v>13.367307547450819</v>
      </c>
      <c r="H220" s="6">
        <f>ghg_coicop!F219</f>
        <v>289.77946579185851</v>
      </c>
      <c r="I220" s="6">
        <f>ghg_coicop!G219</f>
        <v>102.5627654496932</v>
      </c>
      <c r="J220" s="6">
        <f>ghg_coicop!H219</f>
        <v>399.99140954866181</v>
      </c>
      <c r="K220" s="6">
        <f>ghg_coicop!I219</f>
        <v>274.63326498615407</v>
      </c>
      <c r="L220" s="6">
        <f>ghg_coicop!J219</f>
        <v>27.152847964029551</v>
      </c>
      <c r="M220" s="6">
        <f>ghg_coicop!K219</f>
        <v>118.4193888840782</v>
      </c>
      <c r="N220" s="6">
        <f>ghg_coicop!L219</f>
        <v>74.254938474230485</v>
      </c>
      <c r="O220" s="6">
        <f>ghg_coicop!M219</f>
        <v>8.4624690160970992</v>
      </c>
      <c r="P220" s="6">
        <f>ghg_coicop!N219</f>
        <v>0</v>
      </c>
      <c r="Q220" s="6">
        <f>ghg_coicop!O219</f>
        <v>3.4262464502099852</v>
      </c>
      <c r="R220" s="6">
        <f>ghg_coicop!P219</f>
        <v>48.288198068817572</v>
      </c>
      <c r="S220" s="6">
        <f>ghg_coicop!Q219</f>
        <v>75.736739908783122</v>
      </c>
    </row>
    <row r="221" spans="2:19" x14ac:dyDescent="0.45">
      <c r="B221" s="3" t="s">
        <v>539</v>
      </c>
      <c r="C221" s="3" t="str">
        <f>co2_coicop!A220</f>
        <v>9.3.3 Equipment for sport, camping and open-air recreation</v>
      </c>
      <c r="D221" s="6">
        <f>ghg_coicop!B220</f>
        <v>115.2775911549823</v>
      </c>
      <c r="E221" s="6">
        <f>ghg_coicop!C220</f>
        <v>80.447257378240636</v>
      </c>
      <c r="F221" s="6">
        <f>ghg_coicop!D220</f>
        <v>135.7166546446897</v>
      </c>
      <c r="G221" s="6">
        <f>ghg_coicop!E220</f>
        <v>98.637807331685082</v>
      </c>
      <c r="H221" s="6">
        <f>ghg_coicop!F220</f>
        <v>137.91827154714389</v>
      </c>
      <c r="I221" s="6">
        <f>ghg_coicop!G220</f>
        <v>203.28572822425721</v>
      </c>
      <c r="J221" s="6">
        <f>ghg_coicop!H220</f>
        <v>119.2633582401687</v>
      </c>
      <c r="K221" s="6">
        <f>ghg_coicop!I220</f>
        <v>238.07319863271809</v>
      </c>
      <c r="L221" s="6">
        <f>ghg_coicop!J220</f>
        <v>47.266314514307439</v>
      </c>
      <c r="M221" s="6">
        <f>ghg_coicop!K220</f>
        <v>170.6017606669603</v>
      </c>
      <c r="N221" s="6">
        <f>ghg_coicop!L220</f>
        <v>149.242655716028</v>
      </c>
      <c r="O221" s="6">
        <f>ghg_coicop!M220</f>
        <v>141.41088121313959</v>
      </c>
      <c r="P221" s="6">
        <f>ghg_coicop!N220</f>
        <v>130.04761771673449</v>
      </c>
      <c r="Q221" s="6">
        <f>ghg_coicop!O220</f>
        <v>76.7310202906759</v>
      </c>
      <c r="R221" s="6">
        <f>ghg_coicop!P220</f>
        <v>134.85857995517489</v>
      </c>
      <c r="S221" s="6">
        <f>ghg_coicop!Q220</f>
        <v>110.4576325349594</v>
      </c>
    </row>
    <row r="222" spans="2:19" x14ac:dyDescent="0.45">
      <c r="C222" s="3" t="str">
        <f>co2_coicop!A221</f>
        <v>9.3.4.1 BBQ and swings</v>
      </c>
      <c r="D222" s="6">
        <f>ghg_coicop!B221</f>
        <v>10.506771726486759</v>
      </c>
      <c r="E222" s="6">
        <f>ghg_coicop!C221</f>
        <v>87.889406329432546</v>
      </c>
      <c r="F222" s="6">
        <f>ghg_coicop!D221</f>
        <v>59.702356136462647</v>
      </c>
      <c r="G222" s="6">
        <f>ghg_coicop!E221</f>
        <v>19.04164380338586</v>
      </c>
      <c r="H222" s="6">
        <f>ghg_coicop!F221</f>
        <v>2.124040638800115</v>
      </c>
      <c r="I222" s="6">
        <f>ghg_coicop!G221</f>
        <v>44.490607729943143</v>
      </c>
      <c r="J222" s="6">
        <f>ghg_coicop!H221</f>
        <v>7.5681000933707816</v>
      </c>
      <c r="K222" s="6">
        <f>ghg_coicop!I221</f>
        <v>4.7941930133116948</v>
      </c>
      <c r="L222" s="6">
        <f>ghg_coicop!J221</f>
        <v>0.27546372617857029</v>
      </c>
      <c r="M222" s="6">
        <f>ghg_coicop!K221</f>
        <v>11.55860960732468</v>
      </c>
      <c r="N222" s="6">
        <f>ghg_coicop!L221</f>
        <v>2.312119060853556</v>
      </c>
      <c r="O222" s="6">
        <f>ghg_coicop!M221</f>
        <v>14.863229280242409</v>
      </c>
      <c r="P222" s="6">
        <f>ghg_coicop!N221</f>
        <v>7.8724533109759083</v>
      </c>
      <c r="Q222" s="6">
        <f>ghg_coicop!O221</f>
        <v>0</v>
      </c>
      <c r="R222" s="6">
        <f>ghg_coicop!P221</f>
        <v>6.8514949877482021</v>
      </c>
      <c r="S222" s="6">
        <f>ghg_coicop!Q221</f>
        <v>1.7944132234471479</v>
      </c>
    </row>
    <row r="223" spans="2:19" x14ac:dyDescent="0.45">
      <c r="C223" s="3" t="str">
        <f>co2_coicop!A222</f>
        <v>9.3.4.2 Plants, flowers, seeds, fertiliers, insecticides</v>
      </c>
      <c r="D223" s="6">
        <f>ghg_coicop!B222</f>
        <v>851.63593773973389</v>
      </c>
      <c r="E223" s="6">
        <f>ghg_coicop!C222</f>
        <v>1095.541837738723</v>
      </c>
      <c r="F223" s="6">
        <f>ghg_coicop!D222</f>
        <v>1081.019666066823</v>
      </c>
      <c r="G223" s="6">
        <f>ghg_coicop!E222</f>
        <v>762.59596477235982</v>
      </c>
      <c r="H223" s="6">
        <f>ghg_coicop!F222</f>
        <v>772.27439874015818</v>
      </c>
      <c r="I223" s="6">
        <f>ghg_coicop!G222</f>
        <v>756.82166428617427</v>
      </c>
      <c r="J223" s="6">
        <f>ghg_coicop!H222</f>
        <v>851.60685142722537</v>
      </c>
      <c r="K223" s="6">
        <f>ghg_coicop!I222</f>
        <v>721.67764006053358</v>
      </c>
      <c r="L223" s="6">
        <f>ghg_coicop!J222</f>
        <v>530.47893306571359</v>
      </c>
      <c r="M223" s="6">
        <f>ghg_coicop!K222</f>
        <v>590.43818371403995</v>
      </c>
      <c r="N223" s="6">
        <f>ghg_coicop!L222</f>
        <v>488.90216389591859</v>
      </c>
      <c r="O223" s="6">
        <f>ghg_coicop!M222</f>
        <v>384.33779899048011</v>
      </c>
      <c r="P223" s="6">
        <f>ghg_coicop!N222</f>
        <v>422.80285608335492</v>
      </c>
      <c r="Q223" s="6">
        <f>ghg_coicop!O222</f>
        <v>503.13535452633278</v>
      </c>
      <c r="R223" s="6">
        <f>ghg_coicop!P222</f>
        <v>446.869613065495</v>
      </c>
      <c r="S223" s="6">
        <f>ghg_coicop!Q222</f>
        <v>448.55332685328779</v>
      </c>
    </row>
    <row r="224" spans="2:19" x14ac:dyDescent="0.45">
      <c r="C224" s="3" t="str">
        <f>co2_coicop!A223</f>
        <v>9.3.4.3 Garden decorative</v>
      </c>
      <c r="D224" s="6">
        <f>ghg_coicop!B223</f>
        <v>11.26714423502577</v>
      </c>
      <c r="E224" s="6">
        <f>ghg_coicop!C223</f>
        <v>4.4513404007862647</v>
      </c>
      <c r="F224" s="6">
        <f>ghg_coicop!D223</f>
        <v>18.576832193743481</v>
      </c>
      <c r="G224" s="6">
        <f>ghg_coicop!E223</f>
        <v>16.583624163975191</v>
      </c>
      <c r="H224" s="6">
        <f>ghg_coicop!F223</f>
        <v>0</v>
      </c>
      <c r="I224" s="6">
        <f>ghg_coicop!G223</f>
        <v>48.107780073842939</v>
      </c>
      <c r="J224" s="6">
        <f>ghg_coicop!H223</f>
        <v>13.591409082864461</v>
      </c>
      <c r="K224" s="6">
        <f>ghg_coicop!I223</f>
        <v>1.731598118546869</v>
      </c>
      <c r="L224" s="6">
        <f>ghg_coicop!J223</f>
        <v>0.78914862949573639</v>
      </c>
      <c r="M224" s="6">
        <f>ghg_coicop!K223</f>
        <v>0.26693761936568039</v>
      </c>
      <c r="N224" s="6">
        <f>ghg_coicop!L223</f>
        <v>0.68256405896819916</v>
      </c>
      <c r="O224" s="6">
        <f>ghg_coicop!M223</f>
        <v>0.67658492231928624</v>
      </c>
      <c r="P224" s="6">
        <f>ghg_coicop!N223</f>
        <v>0.7031887885272825</v>
      </c>
      <c r="Q224" s="6">
        <f>ghg_coicop!O223</f>
        <v>0.31720912839383081</v>
      </c>
      <c r="R224" s="6">
        <f>ghg_coicop!P223</f>
        <v>7.7098092249275236</v>
      </c>
      <c r="S224" s="6">
        <f>ghg_coicop!Q223</f>
        <v>1.018849960080173</v>
      </c>
    </row>
    <row r="225" spans="2:19" x14ac:dyDescent="0.45">
      <c r="C225" s="3" t="str">
        <f>co2_coicop!A224</f>
        <v>9.3.4.4 Artificial flowers, pot pourri</v>
      </c>
      <c r="D225" s="6">
        <f>ghg_coicop!B224</f>
        <v>10.142487852831881</v>
      </c>
      <c r="E225" s="6">
        <f>ghg_coicop!C224</f>
        <v>4.3714916480825927</v>
      </c>
      <c r="F225" s="6">
        <f>ghg_coicop!D224</f>
        <v>6.023250723499336</v>
      </c>
      <c r="G225" s="6">
        <f>ghg_coicop!E224</f>
        <v>0.58497911009026726</v>
      </c>
      <c r="H225" s="6">
        <f>ghg_coicop!F224</f>
        <v>1.231170846130583</v>
      </c>
      <c r="I225" s="6">
        <f>ghg_coicop!G224</f>
        <v>0.82623593734452527</v>
      </c>
      <c r="J225" s="6">
        <f>ghg_coicop!H224</f>
        <v>1.870368510840819</v>
      </c>
      <c r="K225" s="6">
        <f>ghg_coicop!I224</f>
        <v>0.29188970552490012</v>
      </c>
      <c r="L225" s="6">
        <f>ghg_coicop!J224</f>
        <v>1.3032061546764699</v>
      </c>
      <c r="M225" s="6">
        <f>ghg_coicop!K224</f>
        <v>1.8476909731902911</v>
      </c>
      <c r="N225" s="6">
        <f>ghg_coicop!L224</f>
        <v>1.7151444964140621</v>
      </c>
      <c r="O225" s="6">
        <f>ghg_coicop!M224</f>
        <v>1.8678691132970831</v>
      </c>
      <c r="P225" s="6">
        <f>ghg_coicop!N224</f>
        <v>1.460669932382445</v>
      </c>
      <c r="Q225" s="6">
        <f>ghg_coicop!O224</f>
        <v>2.2263611125226039</v>
      </c>
      <c r="R225" s="6">
        <f>ghg_coicop!P224</f>
        <v>2.6524854150638171</v>
      </c>
      <c r="S225" s="6">
        <f>ghg_coicop!Q224</f>
        <v>2.878353409610285</v>
      </c>
    </row>
    <row r="226" spans="2:19" x14ac:dyDescent="0.45">
      <c r="B226" s="3" t="s">
        <v>540</v>
      </c>
      <c r="C226" s="3" t="str">
        <f>co2_coicop!A225</f>
        <v>9.3.5.1 Pet food</v>
      </c>
      <c r="D226" s="6">
        <f>ghg_coicop!B225</f>
        <v>351.9076117776076</v>
      </c>
      <c r="E226" s="6">
        <f>ghg_coicop!C225</f>
        <v>515.04315927312643</v>
      </c>
      <c r="F226" s="6">
        <f>ghg_coicop!D225</f>
        <v>412.5630235057875</v>
      </c>
      <c r="G226" s="6">
        <f>ghg_coicop!E225</f>
        <v>377.52184093489899</v>
      </c>
      <c r="H226" s="6">
        <f>ghg_coicop!F225</f>
        <v>320.41190856497639</v>
      </c>
      <c r="I226" s="6">
        <f>ghg_coicop!G225</f>
        <v>297.0141709415812</v>
      </c>
      <c r="J226" s="6">
        <f>ghg_coicop!H225</f>
        <v>351.78271826128412</v>
      </c>
      <c r="K226" s="6">
        <f>ghg_coicop!I225</f>
        <v>304.79600006314689</v>
      </c>
      <c r="L226" s="6">
        <f>ghg_coicop!J225</f>
        <v>356.44641766918318</v>
      </c>
      <c r="M226" s="6">
        <f>ghg_coicop!K225</f>
        <v>320.69573280487009</v>
      </c>
      <c r="N226" s="6">
        <f>ghg_coicop!L225</f>
        <v>308.12579239038718</v>
      </c>
      <c r="O226" s="6">
        <f>ghg_coicop!M225</f>
        <v>273.69336385089952</v>
      </c>
      <c r="P226" s="6">
        <f>ghg_coicop!N225</f>
        <v>361.58832787976581</v>
      </c>
      <c r="Q226" s="6">
        <f>ghg_coicop!O225</f>
        <v>431.82809877232012</v>
      </c>
      <c r="R226" s="6">
        <f>ghg_coicop!P225</f>
        <v>341.6283266987557</v>
      </c>
      <c r="S226" s="6">
        <f>ghg_coicop!Q225</f>
        <v>250.3889163443493</v>
      </c>
    </row>
    <row r="227" spans="2:19" x14ac:dyDescent="0.45">
      <c r="C227" s="3" t="str">
        <f>co2_coicop!A226</f>
        <v>9.3.5.2 Pet purchase and accessories</v>
      </c>
      <c r="D227" s="6">
        <f>ghg_coicop!B226</f>
        <v>107.00614149264921</v>
      </c>
      <c r="E227" s="6">
        <f>ghg_coicop!C226</f>
        <v>175.53224975009769</v>
      </c>
      <c r="F227" s="6">
        <f>ghg_coicop!D226</f>
        <v>253.9340401280771</v>
      </c>
      <c r="G227" s="6">
        <f>ghg_coicop!E226</f>
        <v>106.2067311261801</v>
      </c>
      <c r="H227" s="6">
        <f>ghg_coicop!F226</f>
        <v>102.4330632270283</v>
      </c>
      <c r="I227" s="6">
        <f>ghg_coicop!G226</f>
        <v>110.9592996832443</v>
      </c>
      <c r="J227" s="6">
        <f>ghg_coicop!H226</f>
        <v>71.772655518915357</v>
      </c>
      <c r="K227" s="6">
        <f>ghg_coicop!I226</f>
        <v>50.874809259829867</v>
      </c>
      <c r="L227" s="6">
        <f>ghg_coicop!J226</f>
        <v>92.591114861305869</v>
      </c>
      <c r="M227" s="6">
        <f>ghg_coicop!K226</f>
        <v>245.5366655739295</v>
      </c>
      <c r="N227" s="6">
        <f>ghg_coicop!L226</f>
        <v>67.685088880210174</v>
      </c>
      <c r="O227" s="6">
        <f>ghg_coicop!M226</f>
        <v>49.954524495118569</v>
      </c>
      <c r="P227" s="6">
        <f>ghg_coicop!N226</f>
        <v>79.739756983962266</v>
      </c>
      <c r="Q227" s="6">
        <f>ghg_coicop!O226</f>
        <v>81.859915545430752</v>
      </c>
      <c r="R227" s="6">
        <f>ghg_coicop!P226</f>
        <v>91.89779187974608</v>
      </c>
      <c r="S227" s="6">
        <f>ghg_coicop!Q226</f>
        <v>225.2831447937856</v>
      </c>
    </row>
    <row r="228" spans="2:19" x14ac:dyDescent="0.45">
      <c r="C228" s="3" t="str">
        <f>co2_coicop!A227</f>
        <v>9.3.5.3 Vetinary and other services for pets</v>
      </c>
      <c r="D228" s="6">
        <f>ghg_coicop!B227</f>
        <v>67.986339231627369</v>
      </c>
      <c r="E228" s="6">
        <f>ghg_coicop!C227</f>
        <v>108.41585044278121</v>
      </c>
      <c r="F228" s="6">
        <f>ghg_coicop!D227</f>
        <v>55.420839910001988</v>
      </c>
      <c r="G228" s="6">
        <f>ghg_coicop!E227</f>
        <v>60.283827031540923</v>
      </c>
      <c r="H228" s="6">
        <f>ghg_coicop!F227</f>
        <v>32.538689024848281</v>
      </c>
      <c r="I228" s="6">
        <f>ghg_coicop!G227</f>
        <v>45.292604443093182</v>
      </c>
      <c r="J228" s="6">
        <f>ghg_coicop!H227</f>
        <v>101.6745513426971</v>
      </c>
      <c r="K228" s="6">
        <f>ghg_coicop!I227</f>
        <v>113.5616478156426</v>
      </c>
      <c r="L228" s="6">
        <f>ghg_coicop!J227</f>
        <v>10.037108603119091</v>
      </c>
      <c r="M228" s="6">
        <f>ghg_coicop!K227</f>
        <v>160.48035354889339</v>
      </c>
      <c r="N228" s="6">
        <f>ghg_coicop!L227</f>
        <v>138.53539906508101</v>
      </c>
      <c r="O228" s="6">
        <f>ghg_coicop!M227</f>
        <v>119.80289181070231</v>
      </c>
      <c r="P228" s="6">
        <f>ghg_coicop!N227</f>
        <v>61.072715627536859</v>
      </c>
      <c r="Q228" s="6">
        <f>ghg_coicop!O227</f>
        <v>180.35540704743539</v>
      </c>
      <c r="R228" s="6">
        <f>ghg_coicop!P227</f>
        <v>76.254204764498581</v>
      </c>
      <c r="S228" s="6">
        <f>ghg_coicop!Q227</f>
        <v>297.72818009837562</v>
      </c>
    </row>
    <row r="229" spans="2:19" x14ac:dyDescent="0.45">
      <c r="B229" s="3" t="s">
        <v>541</v>
      </c>
      <c r="C229" s="3" t="str">
        <f>co2_coicop!A228</f>
        <v>9.4.1.1 Spectator sports - admission charges</v>
      </c>
      <c r="D229" s="6">
        <f>ghg_coicop!B228</f>
        <v>9.3677075333915703</v>
      </c>
      <c r="E229" s="6">
        <f>ghg_coicop!C228</f>
        <v>76.898773069545527</v>
      </c>
      <c r="F229" s="6">
        <f>ghg_coicop!D228</f>
        <v>6.9830867258992777</v>
      </c>
      <c r="G229" s="6">
        <f>ghg_coicop!E228</f>
        <v>6.6813985997781176</v>
      </c>
      <c r="H229" s="6">
        <f>ghg_coicop!F228</f>
        <v>24.53414840311919</v>
      </c>
      <c r="I229" s="6">
        <f>ghg_coicop!G228</f>
        <v>12.13147132731209</v>
      </c>
      <c r="J229" s="6">
        <f>ghg_coicop!H228</f>
        <v>15.97263612135867</v>
      </c>
      <c r="K229" s="6">
        <f>ghg_coicop!I228</f>
        <v>12.848634701442579</v>
      </c>
      <c r="L229" s="6">
        <f>ghg_coicop!J228</f>
        <v>16.352608931649819</v>
      </c>
      <c r="M229" s="6">
        <f>ghg_coicop!K228</f>
        <v>18.68627340684192</v>
      </c>
      <c r="N229" s="6">
        <f>ghg_coicop!L228</f>
        <v>68.388758523410672</v>
      </c>
      <c r="O229" s="6">
        <f>ghg_coicop!M228</f>
        <v>21.770873671490509</v>
      </c>
      <c r="P229" s="6">
        <f>ghg_coicop!N228</f>
        <v>15.630518491076529</v>
      </c>
      <c r="Q229" s="6">
        <f>ghg_coicop!O228</f>
        <v>35.205527554796383</v>
      </c>
      <c r="R229" s="6">
        <f>ghg_coicop!P228</f>
        <v>11.781132972399551</v>
      </c>
      <c r="S229" s="6">
        <f>ghg_coicop!Q228</f>
        <v>17.308605548685769</v>
      </c>
    </row>
    <row r="230" spans="2:19" x14ac:dyDescent="0.45">
      <c r="C230" s="3" t="str">
        <f>co2_coicop!A229</f>
        <v>9.4.1.2 Participant sports</v>
      </c>
      <c r="D230" s="6">
        <f>ghg_coicop!B229</f>
        <v>51.337694005949849</v>
      </c>
      <c r="E230" s="6">
        <f>ghg_coicop!C229</f>
        <v>52.559202563808277</v>
      </c>
      <c r="F230" s="6">
        <f>ghg_coicop!D229</f>
        <v>42.333659609167803</v>
      </c>
      <c r="G230" s="6">
        <f>ghg_coicop!E229</f>
        <v>36.67002286435801</v>
      </c>
      <c r="H230" s="6">
        <f>ghg_coicop!F229</f>
        <v>28.94343793258998</v>
      </c>
      <c r="I230" s="6">
        <f>ghg_coicop!G229</f>
        <v>37.717634032048231</v>
      </c>
      <c r="J230" s="6">
        <f>ghg_coicop!H229</f>
        <v>31.751232879563101</v>
      </c>
      <c r="K230" s="6">
        <f>ghg_coicop!I229</f>
        <v>35.556737075912473</v>
      </c>
      <c r="L230" s="6">
        <f>ghg_coicop!J229</f>
        <v>19.82921450435385</v>
      </c>
      <c r="M230" s="6">
        <f>ghg_coicop!K229</f>
        <v>19.229529943071419</v>
      </c>
      <c r="N230" s="6">
        <f>ghg_coicop!L229</f>
        <v>23.87144935634884</v>
      </c>
      <c r="O230" s="6">
        <f>ghg_coicop!M229</f>
        <v>29.542298997341319</v>
      </c>
      <c r="P230" s="6">
        <f>ghg_coicop!N229</f>
        <v>21.42417293982297</v>
      </c>
      <c r="Q230" s="6">
        <f>ghg_coicop!O229</f>
        <v>36.514059241520172</v>
      </c>
      <c r="R230" s="6">
        <f>ghg_coicop!P229</f>
        <v>22.632305213849211</v>
      </c>
      <c r="S230" s="6">
        <f>ghg_coicop!Q229</f>
        <v>17.704927250640981</v>
      </c>
    </row>
    <row r="231" spans="2:19" x14ac:dyDescent="0.45">
      <c r="C231" s="3" t="str">
        <f>co2_coicop!A230</f>
        <v>9.4.1.3 Subscriotions to sorts and social clubs</v>
      </c>
      <c r="D231" s="6">
        <f>ghg_coicop!B230</f>
        <v>62.109601420561667</v>
      </c>
      <c r="E231" s="6">
        <f>ghg_coicop!C230</f>
        <v>80.433416006536817</v>
      </c>
      <c r="F231" s="6">
        <f>ghg_coicop!D230</f>
        <v>89.505836205837014</v>
      </c>
      <c r="G231" s="6">
        <f>ghg_coicop!E230</f>
        <v>53.114551421387148</v>
      </c>
      <c r="H231" s="6">
        <f>ghg_coicop!F230</f>
        <v>53.617851252201461</v>
      </c>
      <c r="I231" s="6">
        <f>ghg_coicop!G230</f>
        <v>51.795991040309602</v>
      </c>
      <c r="J231" s="6">
        <f>ghg_coicop!H230</f>
        <v>80.334600517141411</v>
      </c>
      <c r="K231" s="6">
        <f>ghg_coicop!I230</f>
        <v>77.008563227880373</v>
      </c>
      <c r="L231" s="6">
        <f>ghg_coicop!J230</f>
        <v>66.905585624321418</v>
      </c>
      <c r="M231" s="6">
        <f>ghg_coicop!K230</f>
        <v>85.309542518069577</v>
      </c>
      <c r="N231" s="6">
        <f>ghg_coicop!L230</f>
        <v>40.982064411671537</v>
      </c>
      <c r="O231" s="6">
        <f>ghg_coicop!M230</f>
        <v>30.26742199098349</v>
      </c>
      <c r="P231" s="6">
        <f>ghg_coicop!N230</f>
        <v>61.166221304443361</v>
      </c>
      <c r="Q231" s="6">
        <f>ghg_coicop!O230</f>
        <v>191.05135525930871</v>
      </c>
      <c r="R231" s="6">
        <f>ghg_coicop!P230</f>
        <v>38.518840868435632</v>
      </c>
      <c r="S231" s="6">
        <f>ghg_coicop!Q230</f>
        <v>76.797016614234195</v>
      </c>
    </row>
    <row r="232" spans="2:19" x14ac:dyDescent="0.45">
      <c r="C232" s="3" t="str">
        <f>co2_coicop!A231</f>
        <v>9.4.1.4 Hire of equipment for sport</v>
      </c>
      <c r="D232" s="6">
        <f>ghg_coicop!B231</f>
        <v>118.2741302826046</v>
      </c>
      <c r="E232" s="6">
        <f>ghg_coicop!C231</f>
        <v>113.9905725726374</v>
      </c>
      <c r="F232" s="6">
        <f>ghg_coicop!D231</f>
        <v>87.32525324605696</v>
      </c>
      <c r="G232" s="6">
        <f>ghg_coicop!E231</f>
        <v>69.879430313316973</v>
      </c>
      <c r="H232" s="6">
        <f>ghg_coicop!F231</f>
        <v>61.10067658437891</v>
      </c>
      <c r="I232" s="6">
        <f>ghg_coicop!G231</f>
        <v>105.0182905055301</v>
      </c>
      <c r="J232" s="6">
        <f>ghg_coicop!H231</f>
        <v>93.807264025282876</v>
      </c>
      <c r="K232" s="6">
        <f>ghg_coicop!I231</f>
        <v>46.518339872233618</v>
      </c>
      <c r="L232" s="6">
        <f>ghg_coicop!J231</f>
        <v>82.318739547970438</v>
      </c>
      <c r="M232" s="6">
        <f>ghg_coicop!K231</f>
        <v>111.10649813953751</v>
      </c>
      <c r="N232" s="6">
        <f>ghg_coicop!L231</f>
        <v>89.10510367300239</v>
      </c>
      <c r="O232" s="6">
        <f>ghg_coicop!M231</f>
        <v>78.164538497654661</v>
      </c>
      <c r="P232" s="6">
        <f>ghg_coicop!N231</f>
        <v>66.155062284296164</v>
      </c>
      <c r="Q232" s="6">
        <f>ghg_coicop!O231</f>
        <v>57.181893881011483</v>
      </c>
      <c r="R232" s="6">
        <f>ghg_coicop!P231</f>
        <v>109.909672584882</v>
      </c>
      <c r="S232" s="6">
        <f>ghg_coicop!Q231</f>
        <v>92.849720389314086</v>
      </c>
    </row>
    <row r="233" spans="2:19" x14ac:dyDescent="0.45">
      <c r="C233" s="3" t="str">
        <f>co2_coicop!A232</f>
        <v>9.4.1.5 Leisure class fees</v>
      </c>
      <c r="D233" s="6">
        <f>ghg_coicop!B232</f>
        <v>0</v>
      </c>
      <c r="E233" s="6">
        <f>ghg_coicop!C232</f>
        <v>3.832835379999</v>
      </c>
      <c r="F233" s="6">
        <f>ghg_coicop!D232</f>
        <v>0.60859329885447733</v>
      </c>
      <c r="G233" s="6">
        <f>ghg_coicop!E232</f>
        <v>4.2606547117903979</v>
      </c>
      <c r="H233" s="6">
        <f>ghg_coicop!F232</f>
        <v>0.40244128905505389</v>
      </c>
      <c r="I233" s="6">
        <f>ghg_coicop!G232</f>
        <v>1.8028475217156379</v>
      </c>
      <c r="J233" s="6">
        <f>ghg_coicop!H232</f>
        <v>1.24862854033045</v>
      </c>
      <c r="K233" s="6">
        <f>ghg_coicop!I232</f>
        <v>0.93276335423480361</v>
      </c>
      <c r="L233" s="6">
        <f>ghg_coicop!J232</f>
        <v>5.6105415256035629</v>
      </c>
      <c r="M233" s="6">
        <f>ghg_coicop!K232</f>
        <v>5.9811632833121973</v>
      </c>
      <c r="N233" s="6">
        <f>ghg_coicop!L232</f>
        <v>5.6452289911105868</v>
      </c>
      <c r="O233" s="6">
        <f>ghg_coicop!M232</f>
        <v>0.67805704031511982</v>
      </c>
      <c r="P233" s="6">
        <f>ghg_coicop!N232</f>
        <v>0</v>
      </c>
      <c r="Q233" s="6">
        <f>ghg_coicop!O232</f>
        <v>2.1836958125729842</v>
      </c>
      <c r="R233" s="6">
        <f>ghg_coicop!P232</f>
        <v>2.1229019930867659</v>
      </c>
      <c r="S233" s="6">
        <f>ghg_coicop!Q232</f>
        <v>5.7562753925752999</v>
      </c>
    </row>
    <row r="234" spans="2:19" x14ac:dyDescent="0.45">
      <c r="B234" s="3" t="s">
        <v>542</v>
      </c>
      <c r="C234" s="3" t="str">
        <f>co2_coicop!A233</f>
        <v>9.4.2.1 Cinemas</v>
      </c>
      <c r="D234" s="6">
        <f>ghg_coicop!B233</f>
        <v>41.185552681053508</v>
      </c>
      <c r="E234" s="6">
        <f>ghg_coicop!C233</f>
        <v>36.262829543323917</v>
      </c>
      <c r="F234" s="6">
        <f>ghg_coicop!D233</f>
        <v>38.920446433988367</v>
      </c>
      <c r="G234" s="6">
        <f>ghg_coicop!E233</f>
        <v>32.672004992335687</v>
      </c>
      <c r="H234" s="6">
        <f>ghg_coicop!F233</f>
        <v>33.296234095011123</v>
      </c>
      <c r="I234" s="6">
        <f>ghg_coicop!G233</f>
        <v>36.451275167339013</v>
      </c>
      <c r="J234" s="6">
        <f>ghg_coicop!H233</f>
        <v>46.698260533613727</v>
      </c>
      <c r="K234" s="6">
        <f>ghg_coicop!I233</f>
        <v>38.641218014579003</v>
      </c>
      <c r="L234" s="6">
        <f>ghg_coicop!J233</f>
        <v>35.851855205019852</v>
      </c>
      <c r="M234" s="6">
        <f>ghg_coicop!K233</f>
        <v>57.370322021408569</v>
      </c>
      <c r="N234" s="6">
        <f>ghg_coicop!L233</f>
        <v>31.09724326478716</v>
      </c>
      <c r="O234" s="6">
        <f>ghg_coicop!M233</f>
        <v>36.865914152889388</v>
      </c>
      <c r="P234" s="6">
        <f>ghg_coicop!N233</f>
        <v>36.273734319752762</v>
      </c>
      <c r="Q234" s="6">
        <f>ghg_coicop!O233</f>
        <v>52.568230247878738</v>
      </c>
      <c r="R234" s="6">
        <f>ghg_coicop!P233</f>
        <v>32.619620630839599</v>
      </c>
      <c r="S234" s="6">
        <f>ghg_coicop!Q233</f>
        <v>32.453220514074793</v>
      </c>
    </row>
    <row r="235" spans="2:19" x14ac:dyDescent="0.45">
      <c r="C235" s="3" t="str">
        <f>co2_coicop!A234</f>
        <v>9.4.2.2 Live entertainment, theatre, concerts, shows</v>
      </c>
      <c r="D235" s="6">
        <f>ghg_coicop!B234</f>
        <v>39.595195085228347</v>
      </c>
      <c r="E235" s="6">
        <f>ghg_coicop!C234</f>
        <v>55.255776287332132</v>
      </c>
      <c r="F235" s="6">
        <f>ghg_coicop!D234</f>
        <v>43.051551364882059</v>
      </c>
      <c r="G235" s="6">
        <f>ghg_coicop!E234</f>
        <v>92.946739120424851</v>
      </c>
      <c r="H235" s="6">
        <f>ghg_coicop!F234</f>
        <v>45.381656489499633</v>
      </c>
      <c r="I235" s="6">
        <f>ghg_coicop!G234</f>
        <v>63.040588732423657</v>
      </c>
      <c r="J235" s="6">
        <f>ghg_coicop!H234</f>
        <v>36.024000258969451</v>
      </c>
      <c r="K235" s="6">
        <f>ghg_coicop!I234</f>
        <v>88.437199903849375</v>
      </c>
      <c r="L235" s="6">
        <f>ghg_coicop!J234</f>
        <v>66.424285647739396</v>
      </c>
      <c r="M235" s="6">
        <f>ghg_coicop!K234</f>
        <v>96.101015660494085</v>
      </c>
      <c r="N235" s="6">
        <f>ghg_coicop!L234</f>
        <v>82.486250204426</v>
      </c>
      <c r="O235" s="6">
        <f>ghg_coicop!M234</f>
        <v>53.477202799727387</v>
      </c>
      <c r="P235" s="6">
        <f>ghg_coicop!N234</f>
        <v>48.22059749971595</v>
      </c>
      <c r="Q235" s="6">
        <f>ghg_coicop!O234</f>
        <v>85.413268469423116</v>
      </c>
      <c r="R235" s="6">
        <f>ghg_coicop!P234</f>
        <v>35.147785712125227</v>
      </c>
      <c r="S235" s="6">
        <f>ghg_coicop!Q234</f>
        <v>93.189468423622571</v>
      </c>
    </row>
    <row r="236" spans="2:19" x14ac:dyDescent="0.45">
      <c r="C236" s="3" t="str">
        <f>co2_coicop!A235</f>
        <v>9.4.2.3 Museums, zoological gardens, theme parks</v>
      </c>
      <c r="D236" s="6">
        <f>ghg_coicop!B235</f>
        <v>28.310421456960949</v>
      </c>
      <c r="E236" s="6">
        <f>ghg_coicop!C235</f>
        <v>29.22729233064543</v>
      </c>
      <c r="F236" s="6">
        <f>ghg_coicop!D235</f>
        <v>18.00209251568932</v>
      </c>
      <c r="G236" s="6">
        <f>ghg_coicop!E235</f>
        <v>19.459139290673651</v>
      </c>
      <c r="H236" s="6">
        <f>ghg_coicop!F235</f>
        <v>11.446183340202619</v>
      </c>
      <c r="I236" s="6">
        <f>ghg_coicop!G235</f>
        <v>14.89331664164675</v>
      </c>
      <c r="J236" s="6">
        <f>ghg_coicop!H235</f>
        <v>25.15804809329072</v>
      </c>
      <c r="K236" s="6">
        <f>ghg_coicop!I235</f>
        <v>12.24480166181376</v>
      </c>
      <c r="L236" s="6">
        <f>ghg_coicop!J235</f>
        <v>44.827313476402473</v>
      </c>
      <c r="M236" s="6">
        <f>ghg_coicop!K235</f>
        <v>48.246509653195723</v>
      </c>
      <c r="N236" s="6">
        <f>ghg_coicop!L235</f>
        <v>22.151071028464891</v>
      </c>
      <c r="O236" s="6">
        <f>ghg_coicop!M235</f>
        <v>26.92744114784767</v>
      </c>
      <c r="P236" s="6">
        <f>ghg_coicop!N235</f>
        <v>17.332141721596461</v>
      </c>
      <c r="Q236" s="6">
        <f>ghg_coicop!O235</f>
        <v>17.72605133663836</v>
      </c>
      <c r="R236" s="6">
        <f>ghg_coicop!P235</f>
        <v>33.802056982790681</v>
      </c>
      <c r="S236" s="6">
        <f>ghg_coicop!Q235</f>
        <v>19.36163802501607</v>
      </c>
    </row>
    <row r="237" spans="2:19" x14ac:dyDescent="0.45">
      <c r="B237" s="3" t="s">
        <v>543</v>
      </c>
      <c r="C237" s="3" t="str">
        <f>co2_coicop!A236</f>
        <v>9.4.3.1 TV licences</v>
      </c>
      <c r="D237" s="6">
        <f>ghg_coicop!B236</f>
        <v>85.451047131332103</v>
      </c>
      <c r="E237" s="6">
        <f>ghg_coicop!C236</f>
        <v>81.518372450150196</v>
      </c>
      <c r="F237" s="6">
        <f>ghg_coicop!D236</f>
        <v>88.567824933887138</v>
      </c>
      <c r="G237" s="6">
        <f>ghg_coicop!E236</f>
        <v>85.760974310995493</v>
      </c>
      <c r="H237" s="6">
        <f>ghg_coicop!F236</f>
        <v>92.145733227407092</v>
      </c>
      <c r="I237" s="6">
        <f>ghg_coicop!G236</f>
        <v>114.13773868129201</v>
      </c>
      <c r="J237" s="6">
        <f>ghg_coicop!H236</f>
        <v>126.47334204094361</v>
      </c>
      <c r="K237" s="6">
        <f>ghg_coicop!I236</f>
        <v>128.75025245300051</v>
      </c>
      <c r="L237" s="6">
        <f>ghg_coicop!J236</f>
        <v>106.10276229721821</v>
      </c>
      <c r="M237" s="6">
        <f>ghg_coicop!K236</f>
        <v>106.9920318098265</v>
      </c>
      <c r="N237" s="6">
        <f>ghg_coicop!L236</f>
        <v>102.4241801761716</v>
      </c>
      <c r="O237" s="6">
        <f>ghg_coicop!M236</f>
        <v>94.171761476710614</v>
      </c>
      <c r="P237" s="6">
        <f>ghg_coicop!N236</f>
        <v>103.5541484076349</v>
      </c>
      <c r="Q237" s="6">
        <f>ghg_coicop!O236</f>
        <v>88.218087491336973</v>
      </c>
      <c r="R237" s="6">
        <f>ghg_coicop!P236</f>
        <v>87.123352750619077</v>
      </c>
      <c r="S237" s="6">
        <f>ghg_coicop!Q236</f>
        <v>90.710918452448198</v>
      </c>
    </row>
    <row r="238" spans="2:19" x14ac:dyDescent="0.45">
      <c r="C238" s="3" t="str">
        <f>co2_coicop!A237</f>
        <v>9.4.3.2 Satellite subscriptions</v>
      </c>
      <c r="D238" s="6">
        <f>ghg_coicop!B237</f>
        <v>62.896394475170197</v>
      </c>
      <c r="E238" s="6">
        <f>ghg_coicop!C237</f>
        <v>60.03242857000582</v>
      </c>
      <c r="F238" s="6">
        <f>ghg_coicop!D237</f>
        <v>83.157169319535626</v>
      </c>
      <c r="G238" s="6">
        <f>ghg_coicop!E237</f>
        <v>68.258536740027537</v>
      </c>
      <c r="H238" s="6">
        <f>ghg_coicop!F237</f>
        <v>75.239644283560793</v>
      </c>
      <c r="I238" s="6">
        <f>ghg_coicop!G237</f>
        <v>99.051831843462224</v>
      </c>
      <c r="J238" s="6">
        <f>ghg_coicop!H237</f>
        <v>101.7471920097673</v>
      </c>
      <c r="K238" s="6">
        <f>ghg_coicop!I237</f>
        <v>109.58130717732389</v>
      </c>
      <c r="L238" s="6">
        <f>ghg_coicop!J237</f>
        <v>96.608734550782827</v>
      </c>
      <c r="M238" s="6">
        <f>ghg_coicop!K237</f>
        <v>99.20148098943362</v>
      </c>
      <c r="N238" s="6">
        <f>ghg_coicop!L237</f>
        <v>114.8568454059631</v>
      </c>
      <c r="O238" s="6">
        <f>ghg_coicop!M237</f>
        <v>120.47892096903909</v>
      </c>
      <c r="P238" s="6">
        <f>ghg_coicop!N237</f>
        <v>115.0811162202241</v>
      </c>
      <c r="Q238" s="6">
        <f>ghg_coicop!O237</f>
        <v>104.713403561985</v>
      </c>
      <c r="R238" s="6">
        <f>ghg_coicop!P237</f>
        <v>100.2028272571025</v>
      </c>
      <c r="S238" s="6">
        <f>ghg_coicop!Q237</f>
        <v>96.921846275506695</v>
      </c>
    </row>
    <row r="239" spans="2:19" x14ac:dyDescent="0.45">
      <c r="C239" s="3" t="str">
        <f>co2_coicop!A238</f>
        <v>9.4.3.3 Rent for TV/Satellite/VCR</v>
      </c>
      <c r="D239" s="6">
        <f>ghg_coicop!B238</f>
        <v>26.225517163701038</v>
      </c>
      <c r="E239" s="6">
        <f>ghg_coicop!C238</f>
        <v>23.127153195576401</v>
      </c>
      <c r="F239" s="6">
        <f>ghg_coicop!D238</f>
        <v>12.08361973190193</v>
      </c>
      <c r="G239" s="6">
        <f>ghg_coicop!E238</f>
        <v>13.0915372129923</v>
      </c>
      <c r="H239" s="6">
        <f>ghg_coicop!F238</f>
        <v>6.2536027415571178</v>
      </c>
      <c r="I239" s="6">
        <f>ghg_coicop!G238</f>
        <v>4.9326309249716083</v>
      </c>
      <c r="J239" s="6">
        <f>ghg_coicop!H238</f>
        <v>15.65782582410675</v>
      </c>
      <c r="K239" s="6">
        <f>ghg_coicop!I238</f>
        <v>13.53945070045048</v>
      </c>
      <c r="L239" s="6">
        <f>ghg_coicop!J238</f>
        <v>12.8123217242103</v>
      </c>
      <c r="M239" s="6">
        <f>ghg_coicop!K238</f>
        <v>17.62089713784356</v>
      </c>
      <c r="N239" s="6">
        <f>ghg_coicop!L238</f>
        <v>0.96779222755594541</v>
      </c>
      <c r="O239" s="6">
        <f>ghg_coicop!M238</f>
        <v>0</v>
      </c>
      <c r="P239" s="6">
        <f>ghg_coicop!N238</f>
        <v>0.32363380075593662</v>
      </c>
      <c r="Q239" s="6">
        <f>ghg_coicop!O238</f>
        <v>0.56752133240499569</v>
      </c>
      <c r="R239" s="6">
        <f>ghg_coicop!P238</f>
        <v>0.22771742033819381</v>
      </c>
      <c r="S239" s="6">
        <f>ghg_coicop!Q238</f>
        <v>2.0670429692665362</v>
      </c>
    </row>
    <row r="240" spans="2:19" x14ac:dyDescent="0.45">
      <c r="C240" s="3" t="str">
        <f>co2_coicop!A239</f>
        <v>9.4.3.4 Cable subscriptions</v>
      </c>
      <c r="D240" s="6">
        <f>ghg_coicop!B239</f>
        <v>52.476277964647203</v>
      </c>
      <c r="E240" s="6">
        <f>ghg_coicop!C239</f>
        <v>42.833000359129073</v>
      </c>
      <c r="F240" s="6">
        <f>ghg_coicop!D239</f>
        <v>57.709184643953577</v>
      </c>
      <c r="G240" s="6">
        <f>ghg_coicop!E239</f>
        <v>40.895894697194898</v>
      </c>
      <c r="H240" s="6">
        <f>ghg_coicop!F239</f>
        <v>51.916021528240073</v>
      </c>
      <c r="I240" s="6">
        <f>ghg_coicop!G239</f>
        <v>58.267581032038237</v>
      </c>
      <c r="J240" s="6">
        <f>ghg_coicop!H239</f>
        <v>54.446800633109852</v>
      </c>
      <c r="K240" s="6">
        <f>ghg_coicop!I239</f>
        <v>33.755157388035833</v>
      </c>
      <c r="L240" s="6">
        <f>ghg_coicop!J239</f>
        <v>32.23227981304759</v>
      </c>
      <c r="M240" s="6">
        <f>ghg_coicop!K239</f>
        <v>51.350328862829812</v>
      </c>
      <c r="N240" s="6">
        <f>ghg_coicop!L239</f>
        <v>36.667017006589482</v>
      </c>
      <c r="O240" s="6">
        <f>ghg_coicop!M239</f>
        <v>47.624999580404342</v>
      </c>
      <c r="P240" s="6">
        <f>ghg_coicop!N239</f>
        <v>46.362548116581053</v>
      </c>
      <c r="Q240" s="6">
        <f>ghg_coicop!O239</f>
        <v>37.580665067020398</v>
      </c>
      <c r="R240" s="6">
        <f>ghg_coicop!P239</f>
        <v>46.877859810784223</v>
      </c>
      <c r="S240" s="6">
        <f>ghg_coicop!Q239</f>
        <v>57.025779765011293</v>
      </c>
    </row>
    <row r="241" spans="1:19" x14ac:dyDescent="0.45">
      <c r="C241" s="3" t="str">
        <f>co2_coicop!A240</f>
        <v>9.4.3.5 TV slot meter payments</v>
      </c>
      <c r="D241" s="6">
        <f>ghg_coicop!B240</f>
        <v>0</v>
      </c>
      <c r="E241" s="6">
        <f>ghg_coicop!C240</f>
        <v>0</v>
      </c>
      <c r="F241" s="6">
        <f>ghg_coicop!D240</f>
        <v>0.1035569779801893</v>
      </c>
      <c r="G241" s="6">
        <f>ghg_coicop!E240</f>
        <v>1.0158922387127509</v>
      </c>
      <c r="H241" s="6">
        <f>ghg_coicop!F240</f>
        <v>0</v>
      </c>
      <c r="I241" s="6">
        <f>ghg_coicop!G240</f>
        <v>0.31066216925687001</v>
      </c>
      <c r="J241" s="6">
        <f>ghg_coicop!H240</f>
        <v>0</v>
      </c>
      <c r="K241" s="6">
        <f>ghg_coicop!I240</f>
        <v>3.2142272659805688</v>
      </c>
      <c r="L241" s="6">
        <f>ghg_coicop!J240</f>
        <v>0.81506539732073779</v>
      </c>
      <c r="M241" s="6">
        <f>ghg_coicop!K240</f>
        <v>0</v>
      </c>
      <c r="N241" s="6">
        <f>ghg_coicop!L240</f>
        <v>0</v>
      </c>
      <c r="O241" s="6">
        <f>ghg_coicop!M240</f>
        <v>0</v>
      </c>
      <c r="P241" s="6">
        <f>ghg_coicop!N240</f>
        <v>0</v>
      </c>
      <c r="Q241" s="6">
        <f>ghg_coicop!O240</f>
        <v>0.25111563099210288</v>
      </c>
      <c r="R241" s="6">
        <f>ghg_coicop!P240</f>
        <v>0</v>
      </c>
      <c r="S241" s="6">
        <f>ghg_coicop!Q240</f>
        <v>0</v>
      </c>
    </row>
    <row r="242" spans="1:19" x14ac:dyDescent="0.45">
      <c r="C242" s="3" t="str">
        <f>co2_coicop!A241</f>
        <v>9.4.3.6 Video, cassette and CD hire</v>
      </c>
      <c r="D242" s="6">
        <f>ghg_coicop!B241</f>
        <v>8.145150416760222</v>
      </c>
      <c r="E242" s="6">
        <f>ghg_coicop!C241</f>
        <v>7.494285210791972</v>
      </c>
      <c r="F242" s="6">
        <f>ghg_coicop!D241</f>
        <v>8.7343558447116116</v>
      </c>
      <c r="G242" s="6">
        <f>ghg_coicop!E241</f>
        <v>6.4334804834402766</v>
      </c>
      <c r="H242" s="6">
        <f>ghg_coicop!F241</f>
        <v>5.5808057798949466</v>
      </c>
      <c r="I242" s="6">
        <f>ghg_coicop!G241</f>
        <v>7.3257667252621763</v>
      </c>
      <c r="J242" s="6">
        <f>ghg_coicop!H241</f>
        <v>2.8086607625466238</v>
      </c>
      <c r="K242" s="6">
        <f>ghg_coicop!I241</f>
        <v>1.898563534000306</v>
      </c>
      <c r="L242" s="6">
        <f>ghg_coicop!J241</f>
        <v>9.7266646670237069</v>
      </c>
      <c r="M242" s="6">
        <f>ghg_coicop!K241</f>
        <v>2.684596660052621</v>
      </c>
      <c r="N242" s="6">
        <f>ghg_coicop!L241</f>
        <v>2.771383417285898</v>
      </c>
      <c r="O242" s="6">
        <f>ghg_coicop!M241</f>
        <v>2.8793400639976801</v>
      </c>
      <c r="P242" s="6">
        <f>ghg_coicop!N241</f>
        <v>6.6384787007598129</v>
      </c>
      <c r="Q242" s="6">
        <f>ghg_coicop!O241</f>
        <v>2.0808765931329121</v>
      </c>
      <c r="R242" s="6">
        <f>ghg_coicop!P241</f>
        <v>7.9421769056467024</v>
      </c>
      <c r="S242" s="6">
        <f>ghg_coicop!Q241</f>
        <v>5.8949041046117197</v>
      </c>
    </row>
    <row r="243" spans="1:19" x14ac:dyDescent="0.45">
      <c r="B243" s="3" t="s">
        <v>544</v>
      </c>
      <c r="C243" s="3" t="str">
        <f>co2_coicop!A242</f>
        <v>9.4.4.1 Admissions to clubs, dances. Discos, bingo</v>
      </c>
      <c r="D243" s="6">
        <f>ghg_coicop!B242</f>
        <v>50.111216383574742</v>
      </c>
      <c r="E243" s="6">
        <f>ghg_coicop!C242</f>
        <v>27.466541066388189</v>
      </c>
      <c r="F243" s="6">
        <f>ghg_coicop!D242</f>
        <v>49.621154471460031</v>
      </c>
      <c r="G243" s="6">
        <f>ghg_coicop!E242</f>
        <v>56.010611090287583</v>
      </c>
      <c r="H243" s="6">
        <f>ghg_coicop!F242</f>
        <v>30.29244668894318</v>
      </c>
      <c r="I243" s="6">
        <f>ghg_coicop!G242</f>
        <v>46.37309123805322</v>
      </c>
      <c r="J243" s="6">
        <f>ghg_coicop!H242</f>
        <v>28.964125381073011</v>
      </c>
      <c r="K243" s="6">
        <f>ghg_coicop!I242</f>
        <v>45.221812213764359</v>
      </c>
      <c r="L243" s="6">
        <f>ghg_coicop!J242</f>
        <v>23.18842172368144</v>
      </c>
      <c r="M243" s="6">
        <f>ghg_coicop!K242</f>
        <v>35.376729528083672</v>
      </c>
      <c r="N243" s="6">
        <f>ghg_coicop!L242</f>
        <v>41.873525963419702</v>
      </c>
      <c r="O243" s="6">
        <f>ghg_coicop!M242</f>
        <v>45.122857558999513</v>
      </c>
      <c r="P243" s="6">
        <f>ghg_coicop!N242</f>
        <v>32.125609197526323</v>
      </c>
      <c r="Q243" s="6">
        <f>ghg_coicop!O242</f>
        <v>20.729748510558029</v>
      </c>
      <c r="R243" s="6">
        <f>ghg_coicop!P242</f>
        <v>35.239222010596961</v>
      </c>
      <c r="S243" s="6">
        <f>ghg_coicop!Q242</f>
        <v>24.524961361267511</v>
      </c>
    </row>
    <row r="244" spans="1:19" x14ac:dyDescent="0.45">
      <c r="C244" s="3" t="str">
        <f>co2_coicop!A243</f>
        <v>9.4.4.2 Social events and gatherings</v>
      </c>
      <c r="D244" s="6">
        <f>ghg_coicop!B243</f>
        <v>10.15777361861899</v>
      </c>
      <c r="E244" s="6">
        <f>ghg_coicop!C243</f>
        <v>13.348162542877089</v>
      </c>
      <c r="F244" s="6">
        <f>ghg_coicop!D243</f>
        <v>10.44812804082065</v>
      </c>
      <c r="G244" s="6">
        <f>ghg_coicop!E243</f>
        <v>11.8063088657539</v>
      </c>
      <c r="H244" s="6">
        <f>ghg_coicop!F243</f>
        <v>13.975589848133771</v>
      </c>
      <c r="I244" s="6">
        <f>ghg_coicop!G243</f>
        <v>14.218464694582289</v>
      </c>
      <c r="J244" s="6">
        <f>ghg_coicop!H243</f>
        <v>16.28812510775953</v>
      </c>
      <c r="K244" s="6">
        <f>ghg_coicop!I243</f>
        <v>46.027173818074331</v>
      </c>
      <c r="L244" s="6">
        <f>ghg_coicop!J243</f>
        <v>9.9675617700111836</v>
      </c>
      <c r="M244" s="6">
        <f>ghg_coicop!K243</f>
        <v>15.95997358314237</v>
      </c>
      <c r="N244" s="6">
        <f>ghg_coicop!L243</f>
        <v>12.38983077897546</v>
      </c>
      <c r="O244" s="6">
        <f>ghg_coicop!M243</f>
        <v>11.214227466291019</v>
      </c>
      <c r="P244" s="6">
        <f>ghg_coicop!N243</f>
        <v>7.1175975087271377</v>
      </c>
      <c r="Q244" s="6">
        <f>ghg_coicop!O243</f>
        <v>16.773469053658879</v>
      </c>
      <c r="R244" s="6">
        <f>ghg_coicop!P243</f>
        <v>13.620646578170151</v>
      </c>
      <c r="S244" s="6">
        <f>ghg_coicop!Q243</f>
        <v>21.49323547060456</v>
      </c>
    </row>
    <row r="245" spans="1:19" x14ac:dyDescent="0.45">
      <c r="C245" s="3" t="str">
        <f>co2_coicop!A244</f>
        <v>9.4.4.3 Subscriptions for leisure activities</v>
      </c>
      <c r="D245" s="6">
        <f>ghg_coicop!B244</f>
        <v>18.05468421264349</v>
      </c>
      <c r="E245" s="6">
        <f>ghg_coicop!C244</f>
        <v>16.253870387764088</v>
      </c>
      <c r="F245" s="6">
        <f>ghg_coicop!D244</f>
        <v>15.53638683546991</v>
      </c>
      <c r="G245" s="6">
        <f>ghg_coicop!E244</f>
        <v>28.600950404535009</v>
      </c>
      <c r="H245" s="6">
        <f>ghg_coicop!F244</f>
        <v>18.113408640476131</v>
      </c>
      <c r="I245" s="6">
        <f>ghg_coicop!G244</f>
        <v>25.21913773452604</v>
      </c>
      <c r="J245" s="6">
        <f>ghg_coicop!H244</f>
        <v>42.184691891421892</v>
      </c>
      <c r="K245" s="6">
        <f>ghg_coicop!I244</f>
        <v>21.937801890717839</v>
      </c>
      <c r="L245" s="6">
        <f>ghg_coicop!J244</f>
        <v>33.399322178590467</v>
      </c>
      <c r="M245" s="6">
        <f>ghg_coicop!K244</f>
        <v>28.306005702677361</v>
      </c>
      <c r="N245" s="6">
        <f>ghg_coicop!L244</f>
        <v>23.222747317646519</v>
      </c>
      <c r="O245" s="6">
        <f>ghg_coicop!M244</f>
        <v>11.893416017103821</v>
      </c>
      <c r="P245" s="6">
        <f>ghg_coicop!N244</f>
        <v>19.960104230456121</v>
      </c>
      <c r="Q245" s="6">
        <f>ghg_coicop!O244</f>
        <v>24.45299670897046</v>
      </c>
      <c r="R245" s="6">
        <f>ghg_coicop!P244</f>
        <v>40.407413716240541</v>
      </c>
      <c r="S245" s="6">
        <f>ghg_coicop!Q244</f>
        <v>15.156382900173959</v>
      </c>
    </row>
    <row r="246" spans="1:19" x14ac:dyDescent="0.45">
      <c r="B246" s="3" t="s">
        <v>406</v>
      </c>
      <c r="C246" s="3" t="str">
        <f>co2_coicop!A245</f>
        <v>9.4.5 Development of film, photos</v>
      </c>
      <c r="D246" s="6">
        <f>ghg_coicop!B245</f>
        <v>4.0905381239563612</v>
      </c>
      <c r="E246" s="6">
        <f>ghg_coicop!C245</f>
        <v>2.7211332129252681</v>
      </c>
      <c r="F246" s="6">
        <f>ghg_coicop!D245</f>
        <v>13.517235996926271</v>
      </c>
      <c r="G246" s="6">
        <f>ghg_coicop!E245</f>
        <v>2.9226477714091832</v>
      </c>
      <c r="H246" s="6">
        <f>ghg_coicop!F245</f>
        <v>3.7126010407549739</v>
      </c>
      <c r="I246" s="6">
        <f>ghg_coicop!G245</f>
        <v>3.147285927286279</v>
      </c>
      <c r="J246" s="6">
        <f>ghg_coicop!H245</f>
        <v>3.062258654118565</v>
      </c>
      <c r="K246" s="6">
        <f>ghg_coicop!I245</f>
        <v>5.6878764751764299</v>
      </c>
      <c r="L246" s="6">
        <f>ghg_coicop!J245</f>
        <v>1.619525096529375</v>
      </c>
      <c r="M246" s="6">
        <f>ghg_coicop!K245</f>
        <v>2.6327708798914591</v>
      </c>
      <c r="N246" s="6">
        <f>ghg_coicop!L245</f>
        <v>5.2835633572291991</v>
      </c>
      <c r="O246" s="6">
        <f>ghg_coicop!M245</f>
        <v>1.4072959437996939</v>
      </c>
      <c r="P246" s="6">
        <f>ghg_coicop!N245</f>
        <v>4.2459979395564558</v>
      </c>
      <c r="Q246" s="6">
        <f>ghg_coicop!O245</f>
        <v>1.391497594972305</v>
      </c>
      <c r="R246" s="6">
        <f>ghg_coicop!P245</f>
        <v>0.96179326457407166</v>
      </c>
      <c r="S246" s="6">
        <f>ghg_coicop!Q245</f>
        <v>5.5326710742148606</v>
      </c>
    </row>
    <row r="247" spans="1:19" x14ac:dyDescent="0.45">
      <c r="B247" s="3" t="s">
        <v>545</v>
      </c>
      <c r="C247" s="3" t="str">
        <f>co2_coicop!A246</f>
        <v>9.4.6.1 Football pools stakes</v>
      </c>
      <c r="D247" s="6">
        <f>ghg_coicop!B246</f>
        <v>4.8102490912389539</v>
      </c>
      <c r="E247" s="6">
        <f>ghg_coicop!C246</f>
        <v>7.221679649914936</v>
      </c>
      <c r="F247" s="6">
        <f>ghg_coicop!D246</f>
        <v>4.560068277847245</v>
      </c>
      <c r="G247" s="6">
        <f>ghg_coicop!E246</f>
        <v>1.7638650158111919</v>
      </c>
      <c r="H247" s="6">
        <f>ghg_coicop!F246</f>
        <v>5.7320691724040538</v>
      </c>
      <c r="I247" s="6">
        <f>ghg_coicop!G246</f>
        <v>4.3126990058868451</v>
      </c>
      <c r="J247" s="6">
        <f>ghg_coicop!H246</f>
        <v>0.85058581327223404</v>
      </c>
      <c r="K247" s="6">
        <f>ghg_coicop!I246</f>
        <v>2.9769627892841131</v>
      </c>
      <c r="L247" s="6">
        <f>ghg_coicop!J246</f>
        <v>1.445056168548432</v>
      </c>
      <c r="M247" s="6">
        <f>ghg_coicop!K246</f>
        <v>0</v>
      </c>
      <c r="N247" s="6">
        <f>ghg_coicop!L246</f>
        <v>0.81780283890844685</v>
      </c>
      <c r="O247" s="6">
        <f>ghg_coicop!M246</f>
        <v>6.1257294490763243</v>
      </c>
      <c r="P247" s="6">
        <f>ghg_coicop!N246</f>
        <v>1.859472056526303</v>
      </c>
      <c r="Q247" s="6">
        <f>ghg_coicop!O246</f>
        <v>0</v>
      </c>
      <c r="R247" s="6">
        <f>ghg_coicop!P246</f>
        <v>0</v>
      </c>
      <c r="S247" s="6">
        <f>ghg_coicop!Q246</f>
        <v>0</v>
      </c>
    </row>
    <row r="248" spans="1:19" x14ac:dyDescent="0.45">
      <c r="C248" s="3" t="str">
        <f>co2_coicop!A247</f>
        <v>9.4.6.2 Bingo stakes</v>
      </c>
      <c r="D248" s="6">
        <f>ghg_coicop!B247</f>
        <v>25.08088359356865</v>
      </c>
      <c r="E248" s="6">
        <f>ghg_coicop!C247</f>
        <v>31.456107524486221</v>
      </c>
      <c r="F248" s="6">
        <f>ghg_coicop!D247</f>
        <v>22.677110096160799</v>
      </c>
      <c r="G248" s="6">
        <f>ghg_coicop!E247</f>
        <v>22.677219816455981</v>
      </c>
      <c r="H248" s="6">
        <f>ghg_coicop!F247</f>
        <v>16.238435717210109</v>
      </c>
      <c r="I248" s="6">
        <f>ghg_coicop!G247</f>
        <v>22.787634703039</v>
      </c>
      <c r="J248" s="6">
        <f>ghg_coicop!H247</f>
        <v>24.807301948530021</v>
      </c>
      <c r="K248" s="6">
        <f>ghg_coicop!I247</f>
        <v>5.1755354792713657</v>
      </c>
      <c r="L248" s="6">
        <f>ghg_coicop!J247</f>
        <v>25.119424447187061</v>
      </c>
      <c r="M248" s="6">
        <f>ghg_coicop!K247</f>
        <v>4.1062636524997354</v>
      </c>
      <c r="N248" s="6">
        <f>ghg_coicop!L247</f>
        <v>4.7548546017316493</v>
      </c>
      <c r="O248" s="6">
        <f>ghg_coicop!M247</f>
        <v>7.6691114907952347</v>
      </c>
      <c r="P248" s="6">
        <f>ghg_coicop!N247</f>
        <v>3.366049076294066</v>
      </c>
      <c r="Q248" s="6">
        <f>ghg_coicop!O247</f>
        <v>14.48326131471428</v>
      </c>
      <c r="R248" s="6">
        <f>ghg_coicop!P247</f>
        <v>0.36542903654403591</v>
      </c>
      <c r="S248" s="6">
        <f>ghg_coicop!Q247</f>
        <v>6.5508723915484959</v>
      </c>
    </row>
    <row r="249" spans="1:19" x14ac:dyDescent="0.45">
      <c r="C249" s="3" t="str">
        <f>co2_coicop!A248</f>
        <v>9.4.6.3 Lottery</v>
      </c>
      <c r="D249" s="6">
        <f>ghg_coicop!B248</f>
        <v>102.3057335828756</v>
      </c>
      <c r="E249" s="6">
        <f>ghg_coicop!C248</f>
        <v>202.59305954368571</v>
      </c>
      <c r="F249" s="6">
        <f>ghg_coicop!D248</f>
        <v>164.08068240733559</v>
      </c>
      <c r="G249" s="6">
        <f>ghg_coicop!E248</f>
        <v>196.14244362196439</v>
      </c>
      <c r="H249" s="6">
        <f>ghg_coicop!F248</f>
        <v>188.11966161409009</v>
      </c>
      <c r="I249" s="6">
        <f>ghg_coicop!G248</f>
        <v>168.70199488888781</v>
      </c>
      <c r="J249" s="6">
        <f>ghg_coicop!H248</f>
        <v>186.27658777287709</v>
      </c>
      <c r="K249" s="6">
        <f>ghg_coicop!I248</f>
        <v>185.1081509429051</v>
      </c>
      <c r="L249" s="6">
        <f>ghg_coicop!J248</f>
        <v>95.468696888286814</v>
      </c>
      <c r="M249" s="6">
        <f>ghg_coicop!K248</f>
        <v>116.1945374728829</v>
      </c>
      <c r="N249" s="6">
        <f>ghg_coicop!L248</f>
        <v>141.22677389722199</v>
      </c>
      <c r="O249" s="6">
        <f>ghg_coicop!M248</f>
        <v>128.08497223707431</v>
      </c>
      <c r="P249" s="6">
        <f>ghg_coicop!N248</f>
        <v>152.08678819248249</v>
      </c>
      <c r="Q249" s="6">
        <f>ghg_coicop!O248</f>
        <v>149.24388881663779</v>
      </c>
      <c r="R249" s="6">
        <f>ghg_coicop!P248</f>
        <v>125.153201499562</v>
      </c>
      <c r="S249" s="6">
        <f>ghg_coicop!Q248</f>
        <v>80.855519400577194</v>
      </c>
    </row>
    <row r="250" spans="1:19" x14ac:dyDescent="0.45">
      <c r="C250" s="3" t="str">
        <f>co2_coicop!A249</f>
        <v>9.4.6.4 Bookmaker, tote, other betting stakes</v>
      </c>
      <c r="D250" s="6">
        <f>ghg_coicop!B249</f>
        <v>148.88152173763399</v>
      </c>
      <c r="E250" s="6">
        <f>ghg_coicop!C249</f>
        <v>67.401168556763281</v>
      </c>
      <c r="F250" s="6">
        <f>ghg_coicop!D249</f>
        <v>96.886564847809382</v>
      </c>
      <c r="G250" s="6">
        <f>ghg_coicop!E249</f>
        <v>64.274617200770592</v>
      </c>
      <c r="H250" s="6">
        <f>ghg_coicop!F249</f>
        <v>56.616109450620961</v>
      </c>
      <c r="I250" s="6">
        <f>ghg_coicop!G249</f>
        <v>63.565992964031423</v>
      </c>
      <c r="J250" s="6">
        <f>ghg_coicop!H249</f>
        <v>88.111637700490959</v>
      </c>
      <c r="K250" s="6">
        <f>ghg_coicop!I249</f>
        <v>85.71334551292118</v>
      </c>
      <c r="L250" s="6">
        <f>ghg_coicop!J249</f>
        <v>19.78452374093855</v>
      </c>
      <c r="M250" s="6">
        <f>ghg_coicop!K249</f>
        <v>48.090532660681653</v>
      </c>
      <c r="N250" s="6">
        <f>ghg_coicop!L249</f>
        <v>53.973573114394341</v>
      </c>
      <c r="O250" s="6">
        <f>ghg_coicop!M249</f>
        <v>40.383745900820799</v>
      </c>
      <c r="P250" s="6">
        <f>ghg_coicop!N249</f>
        <v>27.46235458486111</v>
      </c>
      <c r="Q250" s="6">
        <f>ghg_coicop!O249</f>
        <v>49.684763367612128</v>
      </c>
      <c r="R250" s="6">
        <f>ghg_coicop!P249</f>
        <v>61.778774766629923</v>
      </c>
      <c r="S250" s="6">
        <f>ghg_coicop!Q249</f>
        <v>15.881329922337899</v>
      </c>
    </row>
    <row r="251" spans="1:19" x14ac:dyDescent="0.45">
      <c r="B251" s="3" t="s">
        <v>411</v>
      </c>
      <c r="C251" s="3" t="str">
        <f>co2_coicop!A250</f>
        <v>9.5.1 Books</v>
      </c>
      <c r="D251" s="6">
        <f>ghg_coicop!B250</f>
        <v>218.93562876793791</v>
      </c>
      <c r="E251" s="6">
        <f>ghg_coicop!C250</f>
        <v>171.27903182169129</v>
      </c>
      <c r="F251" s="6">
        <f>ghg_coicop!D250</f>
        <v>176.12856820140601</v>
      </c>
      <c r="G251" s="6">
        <f>ghg_coicop!E250</f>
        <v>177.91432580217551</v>
      </c>
      <c r="H251" s="6">
        <f>ghg_coicop!F250</f>
        <v>203.05476238845881</v>
      </c>
      <c r="I251" s="6">
        <f>ghg_coicop!G250</f>
        <v>182.0021735709596</v>
      </c>
      <c r="J251" s="6">
        <f>ghg_coicop!H250</f>
        <v>175.89144355370649</v>
      </c>
      <c r="K251" s="6">
        <f>ghg_coicop!I250</f>
        <v>111.3704845034172</v>
      </c>
      <c r="L251" s="6">
        <f>ghg_coicop!J250</f>
        <v>92.548693288867511</v>
      </c>
      <c r="M251" s="6">
        <f>ghg_coicop!K250</f>
        <v>97.807387031430139</v>
      </c>
      <c r="N251" s="6">
        <f>ghg_coicop!L250</f>
        <v>100.61583758918211</v>
      </c>
      <c r="O251" s="6">
        <f>ghg_coicop!M250</f>
        <v>121.76360069641549</v>
      </c>
      <c r="P251" s="6">
        <f>ghg_coicop!N250</f>
        <v>96.238337865504803</v>
      </c>
      <c r="Q251" s="6">
        <f>ghg_coicop!O250</f>
        <v>107.8290701879998</v>
      </c>
      <c r="R251" s="6">
        <f>ghg_coicop!P250</f>
        <v>62.338405945440677</v>
      </c>
      <c r="S251" s="6">
        <f>ghg_coicop!Q250</f>
        <v>71.131037997040622</v>
      </c>
    </row>
    <row r="252" spans="1:19" x14ac:dyDescent="0.45">
      <c r="B252" s="3" t="s">
        <v>412</v>
      </c>
      <c r="C252" s="3" t="str">
        <f>co2_coicop!A251</f>
        <v>9.5.2 Diaries, address books, cards etc</v>
      </c>
      <c r="D252" s="6">
        <f>ghg_coicop!B251</f>
        <v>84.348054969310994</v>
      </c>
      <c r="E252" s="6">
        <f>ghg_coicop!C251</f>
        <v>60.221540320922351</v>
      </c>
      <c r="F252" s="6">
        <f>ghg_coicop!D251</f>
        <v>60.180914163806968</v>
      </c>
      <c r="G252" s="6">
        <f>ghg_coicop!E251</f>
        <v>81.473103146852182</v>
      </c>
      <c r="H252" s="6">
        <f>ghg_coicop!F251</f>
        <v>92.239646702947624</v>
      </c>
      <c r="I252" s="6">
        <f>ghg_coicop!G251</f>
        <v>57.462606814545197</v>
      </c>
      <c r="J252" s="6">
        <f>ghg_coicop!H251</f>
        <v>65.213352441081099</v>
      </c>
      <c r="K252" s="6">
        <f>ghg_coicop!I251</f>
        <v>42.275174540446571</v>
      </c>
      <c r="L252" s="6">
        <f>ghg_coicop!J251</f>
        <v>49.623772713467858</v>
      </c>
      <c r="M252" s="6">
        <f>ghg_coicop!K251</f>
        <v>53.159366359032617</v>
      </c>
      <c r="N252" s="6">
        <f>ghg_coicop!L251</f>
        <v>56.991403090626861</v>
      </c>
      <c r="O252" s="6">
        <f>ghg_coicop!M251</f>
        <v>51.920183260215843</v>
      </c>
      <c r="P252" s="6">
        <f>ghg_coicop!N251</f>
        <v>51.680548612924753</v>
      </c>
      <c r="Q252" s="6">
        <f>ghg_coicop!O251</f>
        <v>61.927458180728493</v>
      </c>
      <c r="R252" s="6">
        <f>ghg_coicop!P251</f>
        <v>48.109268659600907</v>
      </c>
      <c r="S252" s="6">
        <f>ghg_coicop!Q251</f>
        <v>44.492437924328527</v>
      </c>
    </row>
    <row r="253" spans="1:19" x14ac:dyDescent="0.45">
      <c r="B253" s="3" t="s">
        <v>413</v>
      </c>
      <c r="C253" s="3" t="str">
        <f>co2_coicop!A252</f>
        <v>9.5.3 Cards, calendars, posters and other printed matter</v>
      </c>
      <c r="D253" s="6">
        <f>ghg_coicop!B252</f>
        <v>109.3206669781742</v>
      </c>
      <c r="E253" s="6">
        <f>ghg_coicop!C252</f>
        <v>100.5085673514951</v>
      </c>
      <c r="F253" s="6">
        <f>ghg_coicop!D252</f>
        <v>98.759215561617793</v>
      </c>
      <c r="G253" s="6">
        <f>ghg_coicop!E252</f>
        <v>109.7947030618939</v>
      </c>
      <c r="H253" s="6">
        <f>ghg_coicop!F252</f>
        <v>85.432852873140874</v>
      </c>
      <c r="I253" s="6">
        <f>ghg_coicop!G252</f>
        <v>84.042949840674822</v>
      </c>
      <c r="J253" s="6">
        <f>ghg_coicop!H252</f>
        <v>73.451271628959887</v>
      </c>
      <c r="K253" s="6">
        <f>ghg_coicop!I252</f>
        <v>62.12859642611695</v>
      </c>
      <c r="L253" s="6">
        <f>ghg_coicop!J252</f>
        <v>67.700337634211934</v>
      </c>
      <c r="M253" s="6">
        <f>ghg_coicop!K252</f>
        <v>53.189930985433122</v>
      </c>
      <c r="N253" s="6">
        <f>ghg_coicop!L252</f>
        <v>65.843425016671461</v>
      </c>
      <c r="O253" s="6">
        <f>ghg_coicop!M252</f>
        <v>65.38374215943324</v>
      </c>
      <c r="P253" s="6">
        <f>ghg_coicop!N252</f>
        <v>53.766802595235241</v>
      </c>
      <c r="Q253" s="6">
        <f>ghg_coicop!O252</f>
        <v>51.302655836469427</v>
      </c>
      <c r="R253" s="6">
        <f>ghg_coicop!P252</f>
        <v>67.698283714198823</v>
      </c>
      <c r="S253" s="6">
        <f>ghg_coicop!Q252</f>
        <v>60.970226177640683</v>
      </c>
    </row>
    <row r="254" spans="1:19" x14ac:dyDescent="0.45">
      <c r="B254" s="3" t="s">
        <v>414</v>
      </c>
      <c r="C254" s="3" t="str">
        <f>co2_coicop!A253</f>
        <v>9.5.4 Newspapers</v>
      </c>
      <c r="D254" s="6">
        <f>ghg_coicop!B253</f>
        <v>161.21564359550231</v>
      </c>
      <c r="E254" s="6">
        <f>ghg_coicop!C253</f>
        <v>139.8249275717792</v>
      </c>
      <c r="F254" s="6">
        <f>ghg_coicop!D253</f>
        <v>154.79627299419889</v>
      </c>
      <c r="G254" s="6">
        <f>ghg_coicop!E253</f>
        <v>152.95825499141711</v>
      </c>
      <c r="H254" s="6">
        <f>ghg_coicop!F253</f>
        <v>148.33518988282481</v>
      </c>
      <c r="I254" s="6">
        <f>ghg_coicop!G253</f>
        <v>172.3976584954757</v>
      </c>
      <c r="J254" s="6">
        <f>ghg_coicop!H253</f>
        <v>134.6150320742664</v>
      </c>
      <c r="K254" s="6">
        <f>ghg_coicop!I253</f>
        <v>115.5520704599341</v>
      </c>
      <c r="L254" s="6">
        <f>ghg_coicop!J253</f>
        <v>75.944768782539967</v>
      </c>
      <c r="M254" s="6">
        <f>ghg_coicop!K253</f>
        <v>91.974967280913717</v>
      </c>
      <c r="N254" s="6">
        <f>ghg_coicop!L253</f>
        <v>80.886326206722174</v>
      </c>
      <c r="O254" s="6">
        <f>ghg_coicop!M253</f>
        <v>97.200405507422516</v>
      </c>
      <c r="P254" s="6">
        <f>ghg_coicop!N253</f>
        <v>84.659782981254423</v>
      </c>
      <c r="Q254" s="6">
        <f>ghg_coicop!O253</f>
        <v>75.866471129959905</v>
      </c>
      <c r="R254" s="6">
        <f>ghg_coicop!P253</f>
        <v>79.481773628541958</v>
      </c>
      <c r="S254" s="6">
        <f>ghg_coicop!Q253</f>
        <v>59.098053192805658</v>
      </c>
    </row>
    <row r="255" spans="1:19" x14ac:dyDescent="0.45">
      <c r="B255" s="3" t="s">
        <v>415</v>
      </c>
      <c r="C255" s="3" t="str">
        <f>co2_coicop!A254</f>
        <v>9.5.5 Magazines and periodicals</v>
      </c>
      <c r="D255" s="6">
        <f>ghg_coicop!B254</f>
        <v>105.61793425687991</v>
      </c>
      <c r="E255" s="6">
        <f>ghg_coicop!C254</f>
        <v>88.10475140598578</v>
      </c>
      <c r="F255" s="6">
        <f>ghg_coicop!D254</f>
        <v>71.659144866742452</v>
      </c>
      <c r="G255" s="6">
        <f>ghg_coicop!E254</f>
        <v>80.835141989195137</v>
      </c>
      <c r="H255" s="6">
        <f>ghg_coicop!F254</f>
        <v>74.849579476633437</v>
      </c>
      <c r="I255" s="6">
        <f>ghg_coicop!G254</f>
        <v>81.764145525278224</v>
      </c>
      <c r="J255" s="6">
        <f>ghg_coicop!H254</f>
        <v>76.627709421731026</v>
      </c>
      <c r="K255" s="6">
        <f>ghg_coicop!I254</f>
        <v>61.243996185972733</v>
      </c>
      <c r="L255" s="6">
        <f>ghg_coicop!J254</f>
        <v>51.840417697116543</v>
      </c>
      <c r="M255" s="6">
        <f>ghg_coicop!K254</f>
        <v>44.494411426794741</v>
      </c>
      <c r="N255" s="6">
        <f>ghg_coicop!L254</f>
        <v>49.756326603625652</v>
      </c>
      <c r="O255" s="6">
        <f>ghg_coicop!M254</f>
        <v>43.944728839073697</v>
      </c>
      <c r="P255" s="6">
        <f>ghg_coicop!N254</f>
        <v>40.022934351920767</v>
      </c>
      <c r="Q255" s="6">
        <f>ghg_coicop!O254</f>
        <v>34.072287207056718</v>
      </c>
      <c r="R255" s="6">
        <f>ghg_coicop!P254</f>
        <v>27.34126454895631</v>
      </c>
      <c r="S255" s="6">
        <f>ghg_coicop!Q254</f>
        <v>36.329726331917911</v>
      </c>
    </row>
    <row r="256" spans="1:19" x14ac:dyDescent="0.45">
      <c r="A256" s="3" t="s">
        <v>30</v>
      </c>
      <c r="B256" s="3" t="s">
        <v>416</v>
      </c>
      <c r="C256" s="3" t="str">
        <f>co2_coicop!A255</f>
        <v>10.1 Education</v>
      </c>
      <c r="D256" s="6">
        <f>ghg_coicop!B255</f>
        <v>320.51842679635268</v>
      </c>
      <c r="E256" s="6">
        <f>ghg_coicop!C255</f>
        <v>362.64768595955292</v>
      </c>
      <c r="F256" s="6">
        <f>ghg_coicop!D255</f>
        <v>313.94536564893298</v>
      </c>
      <c r="G256" s="6">
        <f>ghg_coicop!E255</f>
        <v>358.22185379621538</v>
      </c>
      <c r="H256" s="6">
        <f>ghg_coicop!F255</f>
        <v>322.16574579325578</v>
      </c>
      <c r="I256" s="6">
        <f>ghg_coicop!G255</f>
        <v>396.92351776947561</v>
      </c>
      <c r="J256" s="6">
        <f>ghg_coicop!H255</f>
        <v>485.46611450885808</v>
      </c>
      <c r="K256" s="6">
        <f>ghg_coicop!I255</f>
        <v>560.37576371745024</v>
      </c>
      <c r="L256" s="6">
        <f>ghg_coicop!J255</f>
        <v>502.28973127486671</v>
      </c>
      <c r="M256" s="6">
        <f>ghg_coicop!K255</f>
        <v>457.71293907533538</v>
      </c>
      <c r="N256" s="6">
        <f>ghg_coicop!L255</f>
        <v>336.97712121286361</v>
      </c>
      <c r="O256" s="6">
        <f>ghg_coicop!M255</f>
        <v>334.92297544637552</v>
      </c>
      <c r="P256" s="6">
        <f>ghg_coicop!N255</f>
        <v>434.3466214744542</v>
      </c>
      <c r="Q256" s="6">
        <f>ghg_coicop!O255</f>
        <v>442.57368249036642</v>
      </c>
      <c r="R256" s="6">
        <f>ghg_coicop!P255</f>
        <v>507.47649588845258</v>
      </c>
      <c r="S256" s="6">
        <f>ghg_coicop!Q255</f>
        <v>456.82167186594307</v>
      </c>
    </row>
    <row r="257" spans="1:19" x14ac:dyDescent="0.45">
      <c r="B257" s="3" t="s">
        <v>417</v>
      </c>
      <c r="C257" s="3" t="str">
        <f>co2_coicop!A256</f>
        <v>10.2 Educational trips</v>
      </c>
      <c r="D257" s="6">
        <f>ghg_coicop!B256</f>
        <v>13.43142158536145</v>
      </c>
      <c r="E257" s="6">
        <f>ghg_coicop!C256</f>
        <v>23.99479853453769</v>
      </c>
      <c r="F257" s="6">
        <f>ghg_coicop!D256</f>
        <v>14.51743299570772</v>
      </c>
      <c r="G257" s="6">
        <f>ghg_coicop!E256</f>
        <v>7.9748223047219229</v>
      </c>
      <c r="H257" s="6">
        <f>ghg_coicop!F256</f>
        <v>8.5130129038264872</v>
      </c>
      <c r="I257" s="6">
        <f>ghg_coicop!G256</f>
        <v>4.2317341206839334</v>
      </c>
      <c r="J257" s="6">
        <f>ghg_coicop!H256</f>
        <v>23.838252777717639</v>
      </c>
      <c r="K257" s="6">
        <f>ghg_coicop!I256</f>
        <v>11.609604642120431</v>
      </c>
      <c r="L257" s="6">
        <f>ghg_coicop!J256</f>
        <v>19.325191654521841</v>
      </c>
      <c r="M257" s="6">
        <f>ghg_coicop!K256</f>
        <v>5.4706207565941849</v>
      </c>
      <c r="N257" s="6">
        <f>ghg_coicop!L256</f>
        <v>20.405649314120961</v>
      </c>
      <c r="O257" s="6">
        <f>ghg_coicop!M256</f>
        <v>20.444687027745239</v>
      </c>
      <c r="P257" s="6">
        <f>ghg_coicop!N256</f>
        <v>9.4531311880986628</v>
      </c>
      <c r="Q257" s="6">
        <f>ghg_coicop!O256</f>
        <v>36.672831114257583</v>
      </c>
      <c r="R257" s="6">
        <f>ghg_coicop!P256</f>
        <v>13.2592414973087</v>
      </c>
      <c r="S257" s="6">
        <f>ghg_coicop!Q256</f>
        <v>11.201888512436479</v>
      </c>
    </row>
    <row r="258" spans="1:19" x14ac:dyDescent="0.45">
      <c r="A258" s="3" t="s">
        <v>546</v>
      </c>
      <c r="B258" s="3" t="s">
        <v>418</v>
      </c>
      <c r="C258" s="3" t="str">
        <f>co2_coicop!A257</f>
        <v>11.1.1 Restaurant and café meals</v>
      </c>
      <c r="D258" s="6">
        <f>ghg_coicop!B257</f>
        <v>1676.297589934094</v>
      </c>
      <c r="E258" s="6">
        <f>ghg_coicop!C257</f>
        <v>1725.430866971232</v>
      </c>
      <c r="F258" s="6">
        <f>ghg_coicop!D257</f>
        <v>1957.5676608156989</v>
      </c>
      <c r="G258" s="6">
        <f>ghg_coicop!E257</f>
        <v>2121.8158066021128</v>
      </c>
      <c r="H258" s="6">
        <f>ghg_coicop!F257</f>
        <v>1862.7382665969189</v>
      </c>
      <c r="I258" s="6">
        <f>ghg_coicop!G257</f>
        <v>1751.970760379324</v>
      </c>
      <c r="J258" s="6">
        <f>ghg_coicop!H257</f>
        <v>2024.0777515791631</v>
      </c>
      <c r="K258" s="6">
        <f>ghg_coicop!I257</f>
        <v>1760.3224893520271</v>
      </c>
      <c r="L258" s="6">
        <f>ghg_coicop!J257</f>
        <v>1495.0893488685899</v>
      </c>
      <c r="M258" s="6">
        <f>ghg_coicop!K257</f>
        <v>1730.4114197844619</v>
      </c>
      <c r="N258" s="6">
        <f>ghg_coicop!L257</f>
        <v>1344.680394394099</v>
      </c>
      <c r="O258" s="6">
        <f>ghg_coicop!M257</f>
        <v>1549.173730766604</v>
      </c>
      <c r="P258" s="6">
        <f>ghg_coicop!N257</f>
        <v>1545.6897161342711</v>
      </c>
      <c r="Q258" s="6">
        <f>ghg_coicop!O257</f>
        <v>1574.518261266621</v>
      </c>
      <c r="R258" s="6">
        <f>ghg_coicop!P257</f>
        <v>1457.705901514837</v>
      </c>
      <c r="S258" s="6">
        <f>ghg_coicop!Q257</f>
        <v>1604.839431145999</v>
      </c>
    </row>
    <row r="259" spans="1:19" x14ac:dyDescent="0.45">
      <c r="B259" s="3" t="s">
        <v>419</v>
      </c>
      <c r="C259" s="3" t="str">
        <f>co2_coicop!A258</f>
        <v xml:space="preserve">11.1.2 Alcoholic beverages </v>
      </c>
      <c r="D259" s="6">
        <f>ghg_coicop!B258</f>
        <v>1064.0480127948019</v>
      </c>
      <c r="E259" s="6">
        <f>ghg_coicop!C258</f>
        <v>1067.9818617650981</v>
      </c>
      <c r="F259" s="6">
        <f>ghg_coicop!D258</f>
        <v>1301.3155753733499</v>
      </c>
      <c r="G259" s="6">
        <f>ghg_coicop!E258</f>
        <v>1211.687909479642</v>
      </c>
      <c r="H259" s="6">
        <f>ghg_coicop!F258</f>
        <v>1154.369280357939</v>
      </c>
      <c r="I259" s="6">
        <f>ghg_coicop!G258</f>
        <v>991.84905272285903</v>
      </c>
      <c r="J259" s="6">
        <f>ghg_coicop!H258</f>
        <v>1306.0825963720481</v>
      </c>
      <c r="K259" s="6">
        <f>ghg_coicop!I258</f>
        <v>864.42124509970517</v>
      </c>
      <c r="L259" s="6">
        <f>ghg_coicop!J258</f>
        <v>605.87879075916635</v>
      </c>
      <c r="M259" s="6">
        <f>ghg_coicop!K258</f>
        <v>882.4468319374505</v>
      </c>
      <c r="N259" s="6">
        <f>ghg_coicop!L258</f>
        <v>614.91898879525161</v>
      </c>
      <c r="O259" s="6">
        <f>ghg_coicop!M258</f>
        <v>854.83472258938173</v>
      </c>
      <c r="P259" s="6">
        <f>ghg_coicop!N258</f>
        <v>623.16268865736379</v>
      </c>
      <c r="Q259" s="6">
        <f>ghg_coicop!O258</f>
        <v>636.6276441996331</v>
      </c>
      <c r="R259" s="6">
        <f>ghg_coicop!P258</f>
        <v>661.93188806887633</v>
      </c>
      <c r="S259" s="6">
        <f>ghg_coicop!Q258</f>
        <v>679.8442657706114</v>
      </c>
    </row>
    <row r="260" spans="1:19" x14ac:dyDescent="0.45">
      <c r="B260" s="3" t="s">
        <v>420</v>
      </c>
      <c r="C260" s="3" t="str">
        <f>co2_coicop!A259</f>
        <v>11.1.3 Takeaway meals</v>
      </c>
      <c r="D260" s="6">
        <f>ghg_coicop!B259</f>
        <v>434.6108147796711</v>
      </c>
      <c r="E260" s="6">
        <f>ghg_coicop!C259</f>
        <v>497.61061146387601</v>
      </c>
      <c r="F260" s="6">
        <f>ghg_coicop!D259</f>
        <v>612.82664006977745</v>
      </c>
      <c r="G260" s="6">
        <f>ghg_coicop!E259</f>
        <v>482.44320603796228</v>
      </c>
      <c r="H260" s="6">
        <f>ghg_coicop!F259</f>
        <v>502.67833804583438</v>
      </c>
      <c r="I260" s="6">
        <f>ghg_coicop!G259</f>
        <v>464.17924322294721</v>
      </c>
      <c r="J260" s="6">
        <f>ghg_coicop!H259</f>
        <v>553.49759580053842</v>
      </c>
      <c r="K260" s="6">
        <f>ghg_coicop!I259</f>
        <v>483.54246795307063</v>
      </c>
      <c r="L260" s="6">
        <f>ghg_coicop!J259</f>
        <v>326.59505142203301</v>
      </c>
      <c r="M260" s="6">
        <f>ghg_coicop!K259</f>
        <v>425.62914413545099</v>
      </c>
      <c r="N260" s="6">
        <f>ghg_coicop!L259</f>
        <v>372.37543584584768</v>
      </c>
      <c r="O260" s="6">
        <f>ghg_coicop!M259</f>
        <v>359.77743263616259</v>
      </c>
      <c r="P260" s="6">
        <f>ghg_coicop!N259</f>
        <v>392.18204289672292</v>
      </c>
      <c r="Q260" s="6">
        <f>ghg_coicop!O259</f>
        <v>350.94490403385538</v>
      </c>
      <c r="R260" s="6">
        <f>ghg_coicop!P259</f>
        <v>340.19763039396747</v>
      </c>
      <c r="S260" s="6">
        <f>ghg_coicop!Q259</f>
        <v>404.58811004842642</v>
      </c>
    </row>
    <row r="261" spans="1:19" x14ac:dyDescent="0.45">
      <c r="B261" s="3" t="s">
        <v>547</v>
      </c>
      <c r="C261" s="3" t="str">
        <f>co2_coicop!A260</f>
        <v>11.1.4.1 Hot food and cold food</v>
      </c>
      <c r="D261" s="6">
        <f>ghg_coicop!B260</f>
        <v>521.61885827779452</v>
      </c>
      <c r="E261" s="6">
        <f>ghg_coicop!C260</f>
        <v>487.30948969906768</v>
      </c>
      <c r="F261" s="6">
        <f>ghg_coicop!D260</f>
        <v>594.89945734240939</v>
      </c>
      <c r="G261" s="6">
        <f>ghg_coicop!E260</f>
        <v>551.08761144473317</v>
      </c>
      <c r="H261" s="6">
        <f>ghg_coicop!F260</f>
        <v>568.44756559845189</v>
      </c>
      <c r="I261" s="6">
        <f>ghg_coicop!G260</f>
        <v>518.35648590542121</v>
      </c>
      <c r="J261" s="6">
        <f>ghg_coicop!H260</f>
        <v>595.27677712755633</v>
      </c>
      <c r="K261" s="6">
        <f>ghg_coicop!I260</f>
        <v>542.29042123032082</v>
      </c>
      <c r="L261" s="6">
        <f>ghg_coicop!J260</f>
        <v>395.82225320504892</v>
      </c>
      <c r="M261" s="6">
        <f>ghg_coicop!K260</f>
        <v>481.13652423005237</v>
      </c>
      <c r="N261" s="6">
        <f>ghg_coicop!L260</f>
        <v>394.85883196097541</v>
      </c>
      <c r="O261" s="6">
        <f>ghg_coicop!M260</f>
        <v>406.61832792341102</v>
      </c>
      <c r="P261" s="6">
        <f>ghg_coicop!N260</f>
        <v>349.47621370131083</v>
      </c>
      <c r="Q261" s="6">
        <f>ghg_coicop!O260</f>
        <v>389.16258632428878</v>
      </c>
      <c r="R261" s="6">
        <f>ghg_coicop!P260</f>
        <v>314.90545856510522</v>
      </c>
      <c r="S261" s="6">
        <f>ghg_coicop!Q260</f>
        <v>394.02122635794268</v>
      </c>
    </row>
    <row r="262" spans="1:19" x14ac:dyDescent="0.45">
      <c r="C262" s="3" t="str">
        <f>co2_coicop!A261</f>
        <v>11.1.4.2 Confectionery</v>
      </c>
      <c r="D262" s="6">
        <f>ghg_coicop!B261</f>
        <v>50.782839090608398</v>
      </c>
      <c r="E262" s="6">
        <f>ghg_coicop!C261</f>
        <v>55.490508460522811</v>
      </c>
      <c r="F262" s="6">
        <f>ghg_coicop!D261</f>
        <v>60.429668734637872</v>
      </c>
      <c r="G262" s="6">
        <f>ghg_coicop!E261</f>
        <v>44.502946626592653</v>
      </c>
      <c r="H262" s="6">
        <f>ghg_coicop!F261</f>
        <v>64.081074521279731</v>
      </c>
      <c r="I262" s="6">
        <f>ghg_coicop!G261</f>
        <v>46.758245803205682</v>
      </c>
      <c r="J262" s="6">
        <f>ghg_coicop!H261</f>
        <v>43.656172085754683</v>
      </c>
      <c r="K262" s="6">
        <f>ghg_coicop!I261</f>
        <v>43.00509469142623</v>
      </c>
      <c r="L262" s="6">
        <f>ghg_coicop!J261</f>
        <v>27.45487962153841</v>
      </c>
      <c r="M262" s="6">
        <f>ghg_coicop!K261</f>
        <v>35.880299603915603</v>
      </c>
      <c r="N262" s="6">
        <f>ghg_coicop!L261</f>
        <v>26.220562394670971</v>
      </c>
      <c r="O262" s="6">
        <f>ghg_coicop!M261</f>
        <v>26.620785457377011</v>
      </c>
      <c r="P262" s="6">
        <f>ghg_coicop!N261</f>
        <v>23.642458578377639</v>
      </c>
      <c r="Q262" s="6">
        <f>ghg_coicop!O261</f>
        <v>23.816582039758579</v>
      </c>
      <c r="R262" s="6">
        <f>ghg_coicop!P261</f>
        <v>20.40800656662223</v>
      </c>
      <c r="S262" s="6">
        <f>ghg_coicop!Q261</f>
        <v>16.5173283926352</v>
      </c>
    </row>
    <row r="263" spans="1:19" x14ac:dyDescent="0.45">
      <c r="C263" s="3" t="str">
        <f>co2_coicop!A262</f>
        <v>11.1.4.3 Ice cream</v>
      </c>
      <c r="D263" s="6">
        <f>ghg_coicop!B262</f>
        <v>17.463330920028231</v>
      </c>
      <c r="E263" s="6">
        <f>ghg_coicop!C262</f>
        <v>21.8370568013809</v>
      </c>
      <c r="F263" s="6">
        <f>ghg_coicop!D262</f>
        <v>24.611656360667791</v>
      </c>
      <c r="G263" s="6">
        <f>ghg_coicop!E262</f>
        <v>15.57627124320215</v>
      </c>
      <c r="H263" s="6">
        <f>ghg_coicop!F262</f>
        <v>16.711546310946161</v>
      </c>
      <c r="I263" s="6">
        <f>ghg_coicop!G262</f>
        <v>18.919675339179669</v>
      </c>
      <c r="J263" s="6">
        <f>ghg_coicop!H262</f>
        <v>15.90316863798849</v>
      </c>
      <c r="K263" s="6">
        <f>ghg_coicop!I262</f>
        <v>19.222414830412031</v>
      </c>
      <c r="L263" s="6">
        <f>ghg_coicop!J262</f>
        <v>12.390959196710339</v>
      </c>
      <c r="M263" s="6">
        <f>ghg_coicop!K262</f>
        <v>12.842003305973069</v>
      </c>
      <c r="N263" s="6">
        <f>ghg_coicop!L262</f>
        <v>8.569895471148353</v>
      </c>
      <c r="O263" s="6">
        <f>ghg_coicop!M262</f>
        <v>13.7610746947322</v>
      </c>
      <c r="P263" s="6">
        <f>ghg_coicop!N262</f>
        <v>11.5237125008827</v>
      </c>
      <c r="Q263" s="6">
        <f>ghg_coicop!O262</f>
        <v>11.91853329423123</v>
      </c>
      <c r="R263" s="6">
        <f>ghg_coicop!P262</f>
        <v>9.5119933176490878</v>
      </c>
      <c r="S263" s="6">
        <f>ghg_coicop!Q262</f>
        <v>9.1636936347012909</v>
      </c>
    </row>
    <row r="264" spans="1:19" x14ac:dyDescent="0.45">
      <c r="C264" s="3" t="str">
        <f>co2_coicop!A263</f>
        <v>11.1.4.4 Soft drink</v>
      </c>
      <c r="D264" s="6">
        <f>ghg_coicop!B263</f>
        <v>120.57898375636501</v>
      </c>
      <c r="E264" s="6">
        <f>ghg_coicop!C263</f>
        <v>122.49486415288401</v>
      </c>
      <c r="F264" s="6">
        <f>ghg_coicop!D263</f>
        <v>166.85215599159511</v>
      </c>
      <c r="G264" s="6">
        <f>ghg_coicop!E263</f>
        <v>128.45203846140981</v>
      </c>
      <c r="H264" s="6">
        <f>ghg_coicop!F263</f>
        <v>161.2314982002606</v>
      </c>
      <c r="I264" s="6">
        <f>ghg_coicop!G263</f>
        <v>139.93556756330449</v>
      </c>
      <c r="J264" s="6">
        <f>ghg_coicop!H263</f>
        <v>125.0279279167703</v>
      </c>
      <c r="K264" s="6">
        <f>ghg_coicop!I263</f>
        <v>122.887401956568</v>
      </c>
      <c r="L264" s="6">
        <f>ghg_coicop!J263</f>
        <v>78.233752220769603</v>
      </c>
      <c r="M264" s="6">
        <f>ghg_coicop!K263</f>
        <v>104.8178175998851</v>
      </c>
      <c r="N264" s="6">
        <f>ghg_coicop!L263</f>
        <v>80.009110541210518</v>
      </c>
      <c r="O264" s="6">
        <f>ghg_coicop!M263</f>
        <v>73.219923604057726</v>
      </c>
      <c r="P264" s="6">
        <f>ghg_coicop!N263</f>
        <v>67.037923484068557</v>
      </c>
      <c r="Q264" s="6">
        <f>ghg_coicop!O263</f>
        <v>70.825087089512735</v>
      </c>
      <c r="R264" s="6">
        <f>ghg_coicop!P263</f>
        <v>60.714912729219108</v>
      </c>
      <c r="S264" s="6">
        <f>ghg_coicop!Q263</f>
        <v>64.457357751233118</v>
      </c>
    </row>
    <row r="265" spans="1:19" x14ac:dyDescent="0.45">
      <c r="B265" s="3" t="s">
        <v>425</v>
      </c>
      <c r="C265" s="3" t="str">
        <f>co2_coicop!A264</f>
        <v>11.1.5 Contract catering</v>
      </c>
      <c r="D265" s="6">
        <f>ghg_coicop!B264</f>
        <v>15.055219642000109</v>
      </c>
      <c r="E265" s="6">
        <f>ghg_coicop!C264</f>
        <v>19.92253466078667</v>
      </c>
      <c r="F265" s="6">
        <f>ghg_coicop!D264</f>
        <v>15.362849714554461</v>
      </c>
      <c r="G265" s="6">
        <f>ghg_coicop!E264</f>
        <v>16.877517309566901</v>
      </c>
      <c r="H265" s="6">
        <f>ghg_coicop!F264</f>
        <v>65.672199833883056</v>
      </c>
      <c r="I265" s="6">
        <f>ghg_coicop!G264</f>
        <v>40.388276606415467</v>
      </c>
      <c r="J265" s="6">
        <f>ghg_coicop!H264</f>
        <v>32.427143165039958</v>
      </c>
      <c r="K265" s="6">
        <f>ghg_coicop!I264</f>
        <v>3.5792835078057812</v>
      </c>
      <c r="L265" s="6">
        <f>ghg_coicop!J264</f>
        <v>451.23475208300249</v>
      </c>
      <c r="M265" s="6">
        <f>ghg_coicop!K264</f>
        <v>122.2676813420934</v>
      </c>
      <c r="N265" s="6">
        <f>ghg_coicop!L264</f>
        <v>0</v>
      </c>
      <c r="O265" s="6">
        <f>ghg_coicop!M264</f>
        <v>2.6553203104610201</v>
      </c>
      <c r="P265" s="6">
        <f>ghg_coicop!N264</f>
        <v>0.58896464950435434</v>
      </c>
      <c r="Q265" s="6">
        <f>ghg_coicop!O264</f>
        <v>6.0305059299933266</v>
      </c>
      <c r="R265" s="6">
        <f>ghg_coicop!P264</f>
        <v>204.06847902811279</v>
      </c>
      <c r="S265" s="6">
        <f>ghg_coicop!Q264</f>
        <v>2.695308061345254</v>
      </c>
    </row>
    <row r="266" spans="1:19" x14ac:dyDescent="0.45">
      <c r="B266" s="3" t="s">
        <v>548</v>
      </c>
      <c r="C266" s="3" t="str">
        <f>co2_coicop!A265</f>
        <v>11.1.6.1 School meals</v>
      </c>
      <c r="D266" s="6">
        <f>ghg_coicop!B265</f>
        <v>48.263151137792178</v>
      </c>
      <c r="E266" s="6">
        <f>ghg_coicop!C265</f>
        <v>54.365350283866192</v>
      </c>
      <c r="F266" s="6">
        <f>ghg_coicop!D265</f>
        <v>84.1077994539</v>
      </c>
      <c r="G266" s="6">
        <f>ghg_coicop!E265</f>
        <v>89.924347855924125</v>
      </c>
      <c r="H266" s="6">
        <f>ghg_coicop!F265</f>
        <v>90.393346754565073</v>
      </c>
      <c r="I266" s="6">
        <f>ghg_coicop!G265</f>
        <v>51.349565972476512</v>
      </c>
      <c r="J266" s="6">
        <f>ghg_coicop!H265</f>
        <v>79.799129156125716</v>
      </c>
      <c r="K266" s="6">
        <f>ghg_coicop!I265</f>
        <v>77.65617214335532</v>
      </c>
      <c r="L266" s="6">
        <f>ghg_coicop!J265</f>
        <v>105.1604140280245</v>
      </c>
      <c r="M266" s="6">
        <f>ghg_coicop!K265</f>
        <v>60.62736828932502</v>
      </c>
      <c r="N266" s="6">
        <f>ghg_coicop!L265</f>
        <v>79.110540024424751</v>
      </c>
      <c r="O266" s="6">
        <f>ghg_coicop!M265</f>
        <v>56.16238212684295</v>
      </c>
      <c r="P266" s="6">
        <f>ghg_coicop!N265</f>
        <v>57.771889211894013</v>
      </c>
      <c r="Q266" s="6">
        <f>ghg_coicop!O265</f>
        <v>78.982535190159908</v>
      </c>
      <c r="R266" s="6">
        <f>ghg_coicop!P265</f>
        <v>56.648292607761412</v>
      </c>
      <c r="S266" s="6">
        <f>ghg_coicop!Q265</f>
        <v>54.625605424518518</v>
      </c>
    </row>
    <row r="267" spans="1:19" x14ac:dyDescent="0.45">
      <c r="C267" s="3" t="str">
        <f>co2_coicop!A266</f>
        <v>11.1.6.2 Meals bought in workplace</v>
      </c>
      <c r="D267" s="6">
        <f>ghg_coicop!B266</f>
        <v>197.60384728621119</v>
      </c>
      <c r="E267" s="6">
        <f>ghg_coicop!C266</f>
        <v>192.03456555466579</v>
      </c>
      <c r="F267" s="6">
        <f>ghg_coicop!D266</f>
        <v>220.8694695241287</v>
      </c>
      <c r="G267" s="6">
        <f>ghg_coicop!E266</f>
        <v>210.2595352558796</v>
      </c>
      <c r="H267" s="6">
        <f>ghg_coicop!F266</f>
        <v>199.01140900842299</v>
      </c>
      <c r="I267" s="6">
        <f>ghg_coicop!G266</f>
        <v>242.53471406292601</v>
      </c>
      <c r="J267" s="6">
        <f>ghg_coicop!H266</f>
        <v>215.06358825806149</v>
      </c>
      <c r="K267" s="6">
        <f>ghg_coicop!I266</f>
        <v>201.02319608771839</v>
      </c>
      <c r="L267" s="6">
        <f>ghg_coicop!J266</f>
        <v>140.386969434148</v>
      </c>
      <c r="M267" s="6">
        <f>ghg_coicop!K266</f>
        <v>130.00039283309411</v>
      </c>
      <c r="N267" s="6">
        <f>ghg_coicop!L266</f>
        <v>110.6152721104655</v>
      </c>
      <c r="O267" s="6">
        <f>ghg_coicop!M266</f>
        <v>66.804414190512503</v>
      </c>
      <c r="P267" s="6">
        <f>ghg_coicop!N266</f>
        <v>121.4704365690409</v>
      </c>
      <c r="Q267" s="6">
        <f>ghg_coicop!O266</f>
        <v>90.339554862220922</v>
      </c>
      <c r="R267" s="6">
        <f>ghg_coicop!P266</f>
        <v>100.0316686074279</v>
      </c>
      <c r="S267" s="6">
        <f>ghg_coicop!Q266</f>
        <v>77.977782782110182</v>
      </c>
    </row>
    <row r="268" spans="1:19" x14ac:dyDescent="0.45">
      <c r="B268" s="3" t="s">
        <v>428</v>
      </c>
      <c r="C268" s="3" t="str">
        <f>co2_coicop!A267</f>
        <v>11.2.1 Holiday in the UK</v>
      </c>
      <c r="D268" s="6">
        <f>ghg_coicop!B267</f>
        <v>428.77712941584429</v>
      </c>
      <c r="E268" s="6">
        <f>ghg_coicop!C267</f>
        <v>357.25794480358468</v>
      </c>
      <c r="F268" s="6">
        <f>ghg_coicop!D267</f>
        <v>429.20087880629478</v>
      </c>
      <c r="G268" s="6">
        <f>ghg_coicop!E267</f>
        <v>438.81770080847139</v>
      </c>
      <c r="H268" s="6">
        <f>ghg_coicop!F267</f>
        <v>476.32535283245818</v>
      </c>
      <c r="I268" s="6">
        <f>ghg_coicop!G267</f>
        <v>462.7394450821991</v>
      </c>
      <c r="J268" s="6">
        <f>ghg_coicop!H267</f>
        <v>275.551261743113</v>
      </c>
      <c r="K268" s="6">
        <f>ghg_coicop!I267</f>
        <v>407.60219457796728</v>
      </c>
      <c r="L268" s="6">
        <f>ghg_coicop!J267</f>
        <v>256.54953386090563</v>
      </c>
      <c r="M268" s="6">
        <f>ghg_coicop!K267</f>
        <v>386.93456514664979</v>
      </c>
      <c r="N268" s="6">
        <f>ghg_coicop!L267</f>
        <v>493.89689543209209</v>
      </c>
      <c r="O268" s="6">
        <f>ghg_coicop!M267</f>
        <v>223.31328421765491</v>
      </c>
      <c r="P268" s="6">
        <f>ghg_coicop!N267</f>
        <v>309.77763566161451</v>
      </c>
      <c r="Q268" s="6">
        <f>ghg_coicop!O267</f>
        <v>627.12414918709521</v>
      </c>
      <c r="R268" s="6">
        <f>ghg_coicop!P267</f>
        <v>430.29497918336841</v>
      </c>
      <c r="S268" s="6">
        <f>ghg_coicop!Q267</f>
        <v>421.09183734523089</v>
      </c>
    </row>
    <row r="269" spans="1:19" x14ac:dyDescent="0.45">
      <c r="B269" s="3" t="s">
        <v>429</v>
      </c>
      <c r="C269" s="3" t="str">
        <f>co2_coicop!A268</f>
        <v>11.2.2 Holiday abroad</v>
      </c>
      <c r="D269" s="6">
        <f>ghg_coicop!B268</f>
        <v>708.38415476354612</v>
      </c>
      <c r="E269" s="6">
        <f>ghg_coicop!C268</f>
        <v>743.52205328909156</v>
      </c>
      <c r="F269" s="6">
        <f>ghg_coicop!D268</f>
        <v>736.46860277561291</v>
      </c>
      <c r="G269" s="6">
        <f>ghg_coicop!E268</f>
        <v>788.67780133892779</v>
      </c>
      <c r="H269" s="6">
        <f>ghg_coicop!F268</f>
        <v>1000.7707051357939</v>
      </c>
      <c r="I269" s="6">
        <f>ghg_coicop!G268</f>
        <v>1257.2885130683121</v>
      </c>
      <c r="J269" s="6">
        <f>ghg_coicop!H268</f>
        <v>815.39644430422095</v>
      </c>
      <c r="K269" s="6">
        <f>ghg_coicop!I268</f>
        <v>791.48758142023655</v>
      </c>
      <c r="L269" s="6">
        <f>ghg_coicop!J268</f>
        <v>1031.2334837868591</v>
      </c>
      <c r="M269" s="6">
        <f>ghg_coicop!K268</f>
        <v>1049.4013727586409</v>
      </c>
      <c r="N269" s="6">
        <f>ghg_coicop!L268</f>
        <v>805.81775806431665</v>
      </c>
      <c r="O269" s="6">
        <f>ghg_coicop!M268</f>
        <v>771.14396101756461</v>
      </c>
      <c r="P269" s="6">
        <f>ghg_coicop!N268</f>
        <v>536.60403971024652</v>
      </c>
      <c r="Q269" s="6">
        <f>ghg_coicop!O268</f>
        <v>936.8785415553516</v>
      </c>
      <c r="R269" s="6">
        <f>ghg_coicop!P268</f>
        <v>880.17757061601264</v>
      </c>
      <c r="S269" s="6">
        <f>ghg_coicop!Q268</f>
        <v>859.7424044950219</v>
      </c>
    </row>
    <row r="270" spans="1:19" x14ac:dyDescent="0.45">
      <c r="B270" s="3" t="s">
        <v>430</v>
      </c>
      <c r="C270" s="3" t="str">
        <f>co2_coicop!A269</f>
        <v>11.2.3 Room hire</v>
      </c>
      <c r="D270" s="6">
        <f>ghg_coicop!B269</f>
        <v>1.197291824565168</v>
      </c>
      <c r="E270" s="6">
        <f>ghg_coicop!C269</f>
        <v>3.3298690789580432</v>
      </c>
      <c r="F270" s="6">
        <f>ghg_coicop!D269</f>
        <v>4.9227426025425007</v>
      </c>
      <c r="G270" s="6">
        <f>ghg_coicop!E269</f>
        <v>56.653984254871908</v>
      </c>
      <c r="H270" s="6">
        <f>ghg_coicop!F269</f>
        <v>0</v>
      </c>
      <c r="I270" s="6">
        <f>ghg_coicop!G269</f>
        <v>0</v>
      </c>
      <c r="J270" s="6">
        <f>ghg_coicop!H269</f>
        <v>0.41306973518186602</v>
      </c>
      <c r="K270" s="6">
        <f>ghg_coicop!I269</f>
        <v>0</v>
      </c>
      <c r="L270" s="6">
        <f>ghg_coicop!J269</f>
        <v>34.142897295578997</v>
      </c>
      <c r="M270" s="6">
        <f>ghg_coicop!K269</f>
        <v>0</v>
      </c>
      <c r="N270" s="6">
        <f>ghg_coicop!L269</f>
        <v>0</v>
      </c>
      <c r="O270" s="6">
        <f>ghg_coicop!M269</f>
        <v>11.411310313221181</v>
      </c>
      <c r="P270" s="6">
        <f>ghg_coicop!N269</f>
        <v>1.8644913711499509</v>
      </c>
      <c r="Q270" s="6">
        <f>ghg_coicop!O269</f>
        <v>19.00355351221479</v>
      </c>
      <c r="R270" s="6">
        <f>ghg_coicop!P269</f>
        <v>10.060186103267471</v>
      </c>
      <c r="S270" s="6">
        <f>ghg_coicop!Q269</f>
        <v>5.5422550546746647</v>
      </c>
    </row>
    <row r="271" spans="1:19" x14ac:dyDescent="0.45">
      <c r="A271" s="3" t="s">
        <v>549</v>
      </c>
      <c r="B271" s="3" t="s">
        <v>431</v>
      </c>
      <c r="C271" s="3" t="str">
        <f>co2_coicop!A270</f>
        <v>12.1.1 Hairdressing, beauty treatement</v>
      </c>
      <c r="D271" s="6">
        <f>ghg_coicop!B270</f>
        <v>328.56661315773789</v>
      </c>
      <c r="E271" s="6">
        <f>ghg_coicop!C270</f>
        <v>321.94375307093583</v>
      </c>
      <c r="F271" s="6">
        <f>ghg_coicop!D270</f>
        <v>332.12209689815262</v>
      </c>
      <c r="G271" s="6">
        <f>ghg_coicop!E270</f>
        <v>468.7779096410016</v>
      </c>
      <c r="H271" s="6">
        <f>ghg_coicop!F270</f>
        <v>402.96260758968009</v>
      </c>
      <c r="I271" s="6">
        <f>ghg_coicop!G270</f>
        <v>490.28265718358568</v>
      </c>
      <c r="J271" s="6">
        <f>ghg_coicop!H270</f>
        <v>409.0128156126907</v>
      </c>
      <c r="K271" s="6">
        <f>ghg_coicop!I270</f>
        <v>266.25035925468512</v>
      </c>
      <c r="L271" s="6">
        <f>ghg_coicop!J270</f>
        <v>388.36952320818278</v>
      </c>
      <c r="M271" s="6">
        <f>ghg_coicop!K270</f>
        <v>399.16971733171829</v>
      </c>
      <c r="N271" s="6">
        <f>ghg_coicop!L270</f>
        <v>389.32026262456372</v>
      </c>
      <c r="O271" s="6">
        <f>ghg_coicop!M270</f>
        <v>487.21242815579302</v>
      </c>
      <c r="P271" s="6">
        <f>ghg_coicop!N270</f>
        <v>417.13686442858432</v>
      </c>
      <c r="Q271" s="6">
        <f>ghg_coicop!O270</f>
        <v>498.75367564177589</v>
      </c>
      <c r="R271" s="6">
        <f>ghg_coicop!P270</f>
        <v>508.17880010881169</v>
      </c>
      <c r="S271" s="6">
        <f>ghg_coicop!Q270</f>
        <v>466.62353318917769</v>
      </c>
    </row>
    <row r="272" spans="1:19" x14ac:dyDescent="0.45">
      <c r="B272" s="3" t="s">
        <v>432</v>
      </c>
      <c r="C272" s="3" t="str">
        <f>co2_coicop!A271</f>
        <v>12.1.2 Toilet paper</v>
      </c>
      <c r="D272" s="6">
        <f>ghg_coicop!B271</f>
        <v>380.68091369843938</v>
      </c>
      <c r="E272" s="6">
        <f>ghg_coicop!C271</f>
        <v>372.69012719212373</v>
      </c>
      <c r="F272" s="6">
        <f>ghg_coicop!D271</f>
        <v>390.45743306856627</v>
      </c>
      <c r="G272" s="6">
        <f>ghg_coicop!E271</f>
        <v>459.69343724995719</v>
      </c>
      <c r="H272" s="6">
        <f>ghg_coicop!F271</f>
        <v>478.80536968984131</v>
      </c>
      <c r="I272" s="6">
        <f>ghg_coicop!G271</f>
        <v>520.35357484174619</v>
      </c>
      <c r="J272" s="6">
        <f>ghg_coicop!H271</f>
        <v>427.16296125436622</v>
      </c>
      <c r="K272" s="6">
        <f>ghg_coicop!I271</f>
        <v>366.26727710638238</v>
      </c>
      <c r="L272" s="6">
        <f>ghg_coicop!J271</f>
        <v>277.24386276867858</v>
      </c>
      <c r="M272" s="6">
        <f>ghg_coicop!K271</f>
        <v>220.93826685817641</v>
      </c>
      <c r="N272" s="6">
        <f>ghg_coicop!L271</f>
        <v>225.02306447274009</v>
      </c>
      <c r="O272" s="6">
        <f>ghg_coicop!M271</f>
        <v>207.25287388807021</v>
      </c>
      <c r="P272" s="6">
        <f>ghg_coicop!N271</f>
        <v>175.5968021233756</v>
      </c>
      <c r="Q272" s="6">
        <f>ghg_coicop!O271</f>
        <v>167.22585909860709</v>
      </c>
      <c r="R272" s="6">
        <f>ghg_coicop!P271</f>
        <v>173.6512834234691</v>
      </c>
      <c r="S272" s="6">
        <f>ghg_coicop!Q271</f>
        <v>172.37730411485489</v>
      </c>
    </row>
    <row r="273" spans="2:19" x14ac:dyDescent="0.45">
      <c r="B273" s="3" t="s">
        <v>550</v>
      </c>
      <c r="C273" s="3" t="str">
        <f>co2_coicop!A272</f>
        <v>12.1.3.1 Toiletries</v>
      </c>
      <c r="D273" s="6">
        <f>ghg_coicop!B272</f>
        <v>76.15260486489133</v>
      </c>
      <c r="E273" s="6">
        <f>ghg_coicop!C272</f>
        <v>58.328121833930062</v>
      </c>
      <c r="F273" s="6">
        <f>ghg_coicop!D272</f>
        <v>68.949497615423198</v>
      </c>
      <c r="G273" s="6">
        <f>ghg_coicop!E272</f>
        <v>55.108296477404821</v>
      </c>
      <c r="H273" s="6">
        <f>ghg_coicop!F272</f>
        <v>61.270782095027727</v>
      </c>
      <c r="I273" s="6">
        <f>ghg_coicop!G272</f>
        <v>78.900087984286813</v>
      </c>
      <c r="J273" s="6">
        <f>ghg_coicop!H272</f>
        <v>82.401021312068863</v>
      </c>
      <c r="K273" s="6">
        <f>ghg_coicop!I272</f>
        <v>73.470601159983616</v>
      </c>
      <c r="L273" s="6">
        <f>ghg_coicop!J272</f>
        <v>76.154172269343448</v>
      </c>
      <c r="M273" s="6">
        <f>ghg_coicop!K272</f>
        <v>73.492006678085772</v>
      </c>
      <c r="N273" s="6">
        <f>ghg_coicop!L272</f>
        <v>90.740810329723246</v>
      </c>
      <c r="O273" s="6">
        <f>ghg_coicop!M272</f>
        <v>76.650757928210481</v>
      </c>
      <c r="P273" s="6">
        <f>ghg_coicop!N272</f>
        <v>93.791661721239791</v>
      </c>
      <c r="Q273" s="6">
        <f>ghg_coicop!O272</f>
        <v>88.972814921406524</v>
      </c>
      <c r="R273" s="6">
        <f>ghg_coicop!P272</f>
        <v>77.387267101746659</v>
      </c>
      <c r="S273" s="6">
        <f>ghg_coicop!Q272</f>
        <v>81.338646762311683</v>
      </c>
    </row>
    <row r="274" spans="2:19" x14ac:dyDescent="0.45">
      <c r="C274" s="3" t="str">
        <f>co2_coicop!A273</f>
        <v>12.1.3.2 Bar of soap, liquid soap, shower gel</v>
      </c>
      <c r="D274" s="6">
        <f>ghg_coicop!B273</f>
        <v>20.939927596657231</v>
      </c>
      <c r="E274" s="6">
        <f>ghg_coicop!C273</f>
        <v>14.29328110359673</v>
      </c>
      <c r="F274" s="6">
        <f>ghg_coicop!D273</f>
        <v>16.91022842339601</v>
      </c>
      <c r="G274" s="6">
        <f>ghg_coicop!E273</f>
        <v>14.98676882730004</v>
      </c>
      <c r="H274" s="6">
        <f>ghg_coicop!F273</f>
        <v>17.31135199793852</v>
      </c>
      <c r="I274" s="6">
        <f>ghg_coicop!G273</f>
        <v>24.85548589179167</v>
      </c>
      <c r="J274" s="6">
        <f>ghg_coicop!H273</f>
        <v>28.540260375520031</v>
      </c>
      <c r="K274" s="6">
        <f>ghg_coicop!I273</f>
        <v>22.36350698602422</v>
      </c>
      <c r="L274" s="6">
        <f>ghg_coicop!J273</f>
        <v>18.617778646446329</v>
      </c>
      <c r="M274" s="6">
        <f>ghg_coicop!K273</f>
        <v>25.633545305104469</v>
      </c>
      <c r="N274" s="6">
        <f>ghg_coicop!L273</f>
        <v>28.502358766735249</v>
      </c>
      <c r="O274" s="6">
        <f>ghg_coicop!M273</f>
        <v>23.562283123922011</v>
      </c>
      <c r="P274" s="6">
        <f>ghg_coicop!N273</f>
        <v>27.361984186426181</v>
      </c>
      <c r="Q274" s="6">
        <f>ghg_coicop!O273</f>
        <v>25.086438450123708</v>
      </c>
      <c r="R274" s="6">
        <f>ghg_coicop!P273</f>
        <v>22.72710432204828</v>
      </c>
      <c r="S274" s="6">
        <f>ghg_coicop!Q273</f>
        <v>27.76187897514497</v>
      </c>
    </row>
    <row r="275" spans="2:19" x14ac:dyDescent="0.45">
      <c r="C275" s="3" t="str">
        <f>co2_coicop!A274</f>
        <v>12.1.3.3 Toilet requisites</v>
      </c>
      <c r="D275" s="6">
        <f>ghg_coicop!B274</f>
        <v>39.922791012735892</v>
      </c>
      <c r="E275" s="6">
        <f>ghg_coicop!C274</f>
        <v>26.469184929096009</v>
      </c>
      <c r="F275" s="6">
        <f>ghg_coicop!D274</f>
        <v>27.33459156721776</v>
      </c>
      <c r="G275" s="6">
        <f>ghg_coicop!E274</f>
        <v>22.10104457495137</v>
      </c>
      <c r="H275" s="6">
        <f>ghg_coicop!F274</f>
        <v>21.94749297825879</v>
      </c>
      <c r="I275" s="6">
        <f>ghg_coicop!G274</f>
        <v>30.509020966253999</v>
      </c>
      <c r="J275" s="6">
        <f>ghg_coicop!H274</f>
        <v>47.699153482722913</v>
      </c>
      <c r="K275" s="6">
        <f>ghg_coicop!I274</f>
        <v>27.3322343394764</v>
      </c>
      <c r="L275" s="6">
        <f>ghg_coicop!J274</f>
        <v>19.402835906508741</v>
      </c>
      <c r="M275" s="6">
        <f>ghg_coicop!K274</f>
        <v>35.384154067190913</v>
      </c>
      <c r="N275" s="6">
        <f>ghg_coicop!L274</f>
        <v>34.581292185772632</v>
      </c>
      <c r="O275" s="6">
        <f>ghg_coicop!M274</f>
        <v>42.98966847832493</v>
      </c>
      <c r="P275" s="6">
        <f>ghg_coicop!N274</f>
        <v>45.022210208190423</v>
      </c>
      <c r="Q275" s="6">
        <f>ghg_coicop!O274</f>
        <v>33.762603200687437</v>
      </c>
      <c r="R275" s="6">
        <f>ghg_coicop!P274</f>
        <v>27.302724171627851</v>
      </c>
      <c r="S275" s="6">
        <f>ghg_coicop!Q274</f>
        <v>34.703184458893787</v>
      </c>
    </row>
    <row r="276" spans="2:19" x14ac:dyDescent="0.45">
      <c r="B276" s="3" t="s">
        <v>436</v>
      </c>
      <c r="C276" s="3" t="str">
        <f>co2_coicop!A275</f>
        <v>12.1.4 Baby toiletries and accessories</v>
      </c>
      <c r="D276" s="6">
        <f>ghg_coicop!B275</f>
        <v>43.356265671106812</v>
      </c>
      <c r="E276" s="6">
        <f>ghg_coicop!C275</f>
        <v>27.314219128084069</v>
      </c>
      <c r="F276" s="6">
        <f>ghg_coicop!D275</f>
        <v>32.709157636766143</v>
      </c>
      <c r="G276" s="6">
        <f>ghg_coicop!E275</f>
        <v>32.691604350202091</v>
      </c>
      <c r="H276" s="6">
        <f>ghg_coicop!F275</f>
        <v>25.975589826692861</v>
      </c>
      <c r="I276" s="6">
        <f>ghg_coicop!G275</f>
        <v>45.547977541487938</v>
      </c>
      <c r="J276" s="6">
        <f>ghg_coicop!H275</f>
        <v>55.99962052871853</v>
      </c>
      <c r="K276" s="6">
        <f>ghg_coicop!I275</f>
        <v>39.132481588622532</v>
      </c>
      <c r="L276" s="6">
        <f>ghg_coicop!J275</f>
        <v>31.048150059913869</v>
      </c>
      <c r="M276" s="6">
        <f>ghg_coicop!K275</f>
        <v>41.623144077660847</v>
      </c>
      <c r="N276" s="6">
        <f>ghg_coicop!L275</f>
        <v>50.502617596067672</v>
      </c>
      <c r="O276" s="6">
        <f>ghg_coicop!M275</f>
        <v>42.532309288421487</v>
      </c>
      <c r="P276" s="6">
        <f>ghg_coicop!N275</f>
        <v>54.943151460066431</v>
      </c>
      <c r="Q276" s="6">
        <f>ghg_coicop!O275</f>
        <v>59.364751931579256</v>
      </c>
      <c r="R276" s="6">
        <f>ghg_coicop!P275</f>
        <v>40.91450880957008</v>
      </c>
      <c r="S276" s="6">
        <f>ghg_coicop!Q275</f>
        <v>42.929508800175853</v>
      </c>
    </row>
    <row r="277" spans="2:19" x14ac:dyDescent="0.45">
      <c r="B277" s="3" t="s">
        <v>551</v>
      </c>
      <c r="C277" s="3" t="str">
        <f>co2_coicop!A276</f>
        <v>12.1.5.1 Hair products</v>
      </c>
      <c r="D277" s="6">
        <f>ghg_coicop!B276</f>
        <v>42.695289128717938</v>
      </c>
      <c r="E277" s="6">
        <f>ghg_coicop!C276</f>
        <v>31.584708138739511</v>
      </c>
      <c r="F277" s="6">
        <f>ghg_coicop!D276</f>
        <v>38.898232804768618</v>
      </c>
      <c r="G277" s="6">
        <f>ghg_coicop!E276</f>
        <v>36.167206062341513</v>
      </c>
      <c r="H277" s="6">
        <f>ghg_coicop!F276</f>
        <v>40.204514554202433</v>
      </c>
      <c r="I277" s="6">
        <f>ghg_coicop!G276</f>
        <v>48.75702404829191</v>
      </c>
      <c r="J277" s="6">
        <f>ghg_coicop!H276</f>
        <v>46.550723828327378</v>
      </c>
      <c r="K277" s="6">
        <f>ghg_coicop!I276</f>
        <v>42.023844879481757</v>
      </c>
      <c r="L277" s="6">
        <f>ghg_coicop!J276</f>
        <v>30.28474331561684</v>
      </c>
      <c r="M277" s="6">
        <f>ghg_coicop!K276</f>
        <v>42.475880296395623</v>
      </c>
      <c r="N277" s="6">
        <f>ghg_coicop!L276</f>
        <v>54.137096592446852</v>
      </c>
      <c r="O277" s="6">
        <f>ghg_coicop!M276</f>
        <v>41.947589459384119</v>
      </c>
      <c r="P277" s="6">
        <f>ghg_coicop!N276</f>
        <v>43.227928218882973</v>
      </c>
      <c r="Q277" s="6">
        <f>ghg_coicop!O276</f>
        <v>36.700403896154633</v>
      </c>
      <c r="R277" s="6">
        <f>ghg_coicop!P276</f>
        <v>42.062115858061333</v>
      </c>
      <c r="S277" s="6">
        <f>ghg_coicop!Q276</f>
        <v>38.060050465476657</v>
      </c>
    </row>
    <row r="278" spans="2:19" x14ac:dyDescent="0.45">
      <c r="C278" s="3" t="str">
        <f>co2_coicop!A277</f>
        <v>12.1.5.2 Cosmetics and related accessories</v>
      </c>
      <c r="D278" s="6">
        <f>ghg_coicop!B277</f>
        <v>133.32123805520141</v>
      </c>
      <c r="E278" s="6">
        <f>ghg_coicop!C277</f>
        <v>87.767752269576576</v>
      </c>
      <c r="F278" s="6">
        <f>ghg_coicop!D277</f>
        <v>112.5766876689826</v>
      </c>
      <c r="G278" s="6">
        <f>ghg_coicop!E277</f>
        <v>131.29318836669449</v>
      </c>
      <c r="H278" s="6">
        <f>ghg_coicop!F277</f>
        <v>127.8663465987771</v>
      </c>
      <c r="I278" s="6">
        <f>ghg_coicop!G277</f>
        <v>186.07174638431511</v>
      </c>
      <c r="J278" s="6">
        <f>ghg_coicop!H277</f>
        <v>185.77390198565519</v>
      </c>
      <c r="K278" s="6">
        <f>ghg_coicop!I277</f>
        <v>165.32400383110729</v>
      </c>
      <c r="L278" s="6">
        <f>ghg_coicop!J277</f>
        <v>103.74385988252401</v>
      </c>
      <c r="M278" s="6">
        <f>ghg_coicop!K277</f>
        <v>159.83965289794901</v>
      </c>
      <c r="N278" s="6">
        <f>ghg_coicop!L277</f>
        <v>202.7686663706705</v>
      </c>
      <c r="O278" s="6">
        <f>ghg_coicop!M277</f>
        <v>180.52944458567779</v>
      </c>
      <c r="P278" s="6">
        <f>ghg_coicop!N277</f>
        <v>205.6255921159017</v>
      </c>
      <c r="Q278" s="6">
        <f>ghg_coicop!O277</f>
        <v>171.00641912413411</v>
      </c>
      <c r="R278" s="6">
        <f>ghg_coicop!P277</f>
        <v>159.36067236808731</v>
      </c>
      <c r="S278" s="6">
        <f>ghg_coicop!Q277</f>
        <v>174.87192746957709</v>
      </c>
    </row>
    <row r="279" spans="2:19" x14ac:dyDescent="0.45">
      <c r="C279" s="3" t="str">
        <f>co2_coicop!A278</f>
        <v>12.1.5.3 Electrical appliances for personal care</v>
      </c>
      <c r="D279" s="6">
        <f>ghg_coicop!B278</f>
        <v>8.0449177711538589</v>
      </c>
      <c r="E279" s="6">
        <f>ghg_coicop!C278</f>
        <v>13.08091498821074</v>
      </c>
      <c r="F279" s="6">
        <f>ghg_coicop!D278</f>
        <v>22.01817439480276</v>
      </c>
      <c r="G279" s="6">
        <f>ghg_coicop!E278</f>
        <v>24.219109341537958</v>
      </c>
      <c r="H279" s="6">
        <f>ghg_coicop!F278</f>
        <v>14.8747255392901</v>
      </c>
      <c r="I279" s="6">
        <f>ghg_coicop!G278</f>
        <v>6.3125719172385457</v>
      </c>
      <c r="J279" s="6">
        <f>ghg_coicop!H278</f>
        <v>14.80060318171372</v>
      </c>
      <c r="K279" s="6">
        <f>ghg_coicop!I278</f>
        <v>18.561004192833561</v>
      </c>
      <c r="L279" s="6">
        <f>ghg_coicop!J278</f>
        <v>8.1670936265441405</v>
      </c>
      <c r="M279" s="6">
        <f>ghg_coicop!K278</f>
        <v>5.9429650429253709</v>
      </c>
      <c r="N279" s="6">
        <f>ghg_coicop!L278</f>
        <v>6.9841681664806137</v>
      </c>
      <c r="O279" s="6">
        <f>ghg_coicop!M278</f>
        <v>9.9774174261965403</v>
      </c>
      <c r="P279" s="6">
        <f>ghg_coicop!N278</f>
        <v>44.549765413508943</v>
      </c>
      <c r="Q279" s="6">
        <f>ghg_coicop!O278</f>
        <v>13.42936649702181</v>
      </c>
      <c r="R279" s="6">
        <f>ghg_coicop!P278</f>
        <v>10.961332831214261</v>
      </c>
      <c r="S279" s="6">
        <f>ghg_coicop!Q278</f>
        <v>17.02711807785456</v>
      </c>
    </row>
    <row r="280" spans="2:19" x14ac:dyDescent="0.45">
      <c r="B280" s="3" t="s">
        <v>552</v>
      </c>
      <c r="C280" s="3" t="str">
        <f>co2_coicop!A279</f>
        <v>12.2.1.1 Jewellery clocks and watches and other personal effects</v>
      </c>
      <c r="D280" s="6">
        <f>ghg_coicop!B279</f>
        <v>196.94689676374199</v>
      </c>
      <c r="E280" s="6">
        <f>ghg_coicop!C279</f>
        <v>272.80243352648819</v>
      </c>
      <c r="F280" s="6">
        <f>ghg_coicop!D279</f>
        <v>146.04783166272239</v>
      </c>
      <c r="G280" s="6">
        <f>ghg_coicop!E279</f>
        <v>275.50467231352428</v>
      </c>
      <c r="H280" s="6">
        <f>ghg_coicop!F279</f>
        <v>249.7009125464366</v>
      </c>
      <c r="I280" s="6">
        <f>ghg_coicop!G279</f>
        <v>334.18538855408332</v>
      </c>
      <c r="J280" s="6">
        <f>ghg_coicop!H279</f>
        <v>312.08950213835209</v>
      </c>
      <c r="K280" s="6">
        <f>ghg_coicop!I279</f>
        <v>408.18263811882503</v>
      </c>
      <c r="L280" s="6">
        <f>ghg_coicop!J279</f>
        <v>114.0189140569466</v>
      </c>
      <c r="M280" s="6">
        <f>ghg_coicop!K279</f>
        <v>216.8623450418514</v>
      </c>
      <c r="N280" s="6">
        <f>ghg_coicop!L279</f>
        <v>164.78936758975041</v>
      </c>
      <c r="O280" s="6">
        <f>ghg_coicop!M279</f>
        <v>275.558497935942</v>
      </c>
      <c r="P280" s="6">
        <f>ghg_coicop!N279</f>
        <v>191.50480038674419</v>
      </c>
      <c r="Q280" s="6">
        <f>ghg_coicop!O279</f>
        <v>305.91827949547599</v>
      </c>
      <c r="R280" s="6">
        <f>ghg_coicop!P279</f>
        <v>198.25137955395351</v>
      </c>
      <c r="S280" s="6">
        <f>ghg_coicop!Q279</f>
        <v>212.3391606906585</v>
      </c>
    </row>
    <row r="281" spans="2:19" x14ac:dyDescent="0.45">
      <c r="C281" s="3" t="str">
        <f>co2_coicop!A280</f>
        <v>12.2.1.2 Leather and travel goods</v>
      </c>
      <c r="D281" s="6">
        <f>ghg_coicop!B280</f>
        <v>121.22485407942099</v>
      </c>
      <c r="E281" s="6">
        <f>ghg_coicop!C280</f>
        <v>89.217890899602395</v>
      </c>
      <c r="F281" s="6">
        <f>ghg_coicop!D280</f>
        <v>96.980190404929829</v>
      </c>
      <c r="G281" s="6">
        <f>ghg_coicop!E280</f>
        <v>91.272668649111836</v>
      </c>
      <c r="H281" s="6">
        <f>ghg_coicop!F280</f>
        <v>93.352834459758995</v>
      </c>
      <c r="I281" s="6">
        <f>ghg_coicop!G280</f>
        <v>92.036334108925871</v>
      </c>
      <c r="J281" s="6">
        <f>ghg_coicop!H280</f>
        <v>98.55283166770289</v>
      </c>
      <c r="K281" s="6">
        <f>ghg_coicop!I280</f>
        <v>56.52737193881552</v>
      </c>
      <c r="L281" s="6">
        <f>ghg_coicop!J280</f>
        <v>81.359137067469987</v>
      </c>
      <c r="M281" s="6">
        <f>ghg_coicop!K280</f>
        <v>97.879775495812765</v>
      </c>
      <c r="N281" s="6">
        <f>ghg_coicop!L280</f>
        <v>191.53971884890601</v>
      </c>
      <c r="O281" s="6">
        <f>ghg_coicop!M280</f>
        <v>140.39785525034759</v>
      </c>
      <c r="P281" s="6">
        <f>ghg_coicop!N280</f>
        <v>186.70242123298431</v>
      </c>
      <c r="Q281" s="6">
        <f>ghg_coicop!O280</f>
        <v>85.178720676587261</v>
      </c>
      <c r="R281" s="6">
        <f>ghg_coicop!P280</f>
        <v>106.2409960896851</v>
      </c>
      <c r="S281" s="6">
        <f>ghg_coicop!Q280</f>
        <v>130.94711381588479</v>
      </c>
    </row>
    <row r="282" spans="2:19" x14ac:dyDescent="0.45">
      <c r="C282" s="3" t="str">
        <f>co2_coicop!A281</f>
        <v>12.2.1.3 Sunglasses</v>
      </c>
      <c r="D282" s="6">
        <f>ghg_coicop!B281</f>
        <v>18.584344548020979</v>
      </c>
      <c r="E282" s="6">
        <f>ghg_coicop!C281</f>
        <v>35.537596464950468</v>
      </c>
      <c r="F282" s="6">
        <f>ghg_coicop!D281</f>
        <v>15.5400807145424</v>
      </c>
      <c r="G282" s="6">
        <f>ghg_coicop!E281</f>
        <v>33.111785629137437</v>
      </c>
      <c r="H282" s="6">
        <f>ghg_coicop!F281</f>
        <v>14.47197978895931</v>
      </c>
      <c r="I282" s="6">
        <f>ghg_coicop!G281</f>
        <v>12.104207296734231</v>
      </c>
      <c r="J282" s="6">
        <f>ghg_coicop!H281</f>
        <v>9.0855060861701364</v>
      </c>
      <c r="K282" s="6">
        <f>ghg_coicop!I281</f>
        <v>10.531923645744801</v>
      </c>
      <c r="L282" s="6">
        <f>ghg_coicop!J281</f>
        <v>15.60820751015274</v>
      </c>
      <c r="M282" s="6">
        <f>ghg_coicop!K281</f>
        <v>1.3066359752808061</v>
      </c>
      <c r="N282" s="6">
        <f>ghg_coicop!L281</f>
        <v>24.47472880309574</v>
      </c>
      <c r="O282" s="6">
        <f>ghg_coicop!M281</f>
        <v>13.21745175990378</v>
      </c>
      <c r="P282" s="6">
        <f>ghg_coicop!N281</f>
        <v>31.555311132278739</v>
      </c>
      <c r="Q282" s="6">
        <f>ghg_coicop!O281</f>
        <v>2.6207744977278429</v>
      </c>
      <c r="R282" s="6">
        <f>ghg_coicop!P281</f>
        <v>9.3066760463032026</v>
      </c>
      <c r="S282" s="6">
        <f>ghg_coicop!Q281</f>
        <v>12.28039202113604</v>
      </c>
    </row>
    <row r="283" spans="2:19" x14ac:dyDescent="0.45">
      <c r="B283" s="3" t="s">
        <v>553</v>
      </c>
      <c r="C283" s="3" t="str">
        <f>co2_coicop!A282</f>
        <v>12.2.2.1 Baby equipment</v>
      </c>
      <c r="D283" s="6">
        <f>ghg_coicop!B282</f>
        <v>23.695930077913928</v>
      </c>
      <c r="E283" s="6">
        <f>ghg_coicop!C282</f>
        <v>23.207062969879409</v>
      </c>
      <c r="F283" s="6">
        <f>ghg_coicop!D282</f>
        <v>16.628277389802712</v>
      </c>
      <c r="G283" s="6">
        <f>ghg_coicop!E282</f>
        <v>11.864043851546169</v>
      </c>
      <c r="H283" s="6">
        <f>ghg_coicop!F282</f>
        <v>14.878950589967751</v>
      </c>
      <c r="I283" s="6">
        <f>ghg_coicop!G282</f>
        <v>12.46039337139548</v>
      </c>
      <c r="J283" s="6">
        <f>ghg_coicop!H282</f>
        <v>19.00830734839673</v>
      </c>
      <c r="K283" s="6">
        <f>ghg_coicop!I282</f>
        <v>28.812893899818761</v>
      </c>
      <c r="L283" s="6">
        <f>ghg_coicop!J282</f>
        <v>1.647070384403714</v>
      </c>
      <c r="M283" s="6">
        <f>ghg_coicop!K282</f>
        <v>17.032580332966891</v>
      </c>
      <c r="N283" s="6">
        <f>ghg_coicop!L282</f>
        <v>31.70244244649189</v>
      </c>
      <c r="O283" s="6">
        <f>ghg_coicop!M282</f>
        <v>6.9806877725727112</v>
      </c>
      <c r="P283" s="6">
        <f>ghg_coicop!N282</f>
        <v>4.1539727235218908</v>
      </c>
      <c r="Q283" s="6">
        <f>ghg_coicop!O282</f>
        <v>0.75684972845098053</v>
      </c>
      <c r="R283" s="6">
        <f>ghg_coicop!P282</f>
        <v>21.879243021043688</v>
      </c>
      <c r="S283" s="6">
        <f>ghg_coicop!Q282</f>
        <v>19.137771374306791</v>
      </c>
    </row>
    <row r="284" spans="2:19" x14ac:dyDescent="0.45">
      <c r="C284" s="3" t="str">
        <f>co2_coicop!A283</f>
        <v>12.2.2.2 Prams, pram accessories</v>
      </c>
      <c r="D284" s="6">
        <f>ghg_coicop!B283</f>
        <v>15.5433202998799</v>
      </c>
      <c r="E284" s="6">
        <f>ghg_coicop!C283</f>
        <v>1.922234656326884</v>
      </c>
      <c r="F284" s="6">
        <f>ghg_coicop!D283</f>
        <v>19.43034429325693</v>
      </c>
      <c r="G284" s="6">
        <f>ghg_coicop!E283</f>
        <v>20.64347938173389</v>
      </c>
      <c r="H284" s="6">
        <f>ghg_coicop!F283</f>
        <v>0.1453669430903167</v>
      </c>
      <c r="I284" s="6">
        <f>ghg_coicop!G283</f>
        <v>9.7595312762280582</v>
      </c>
      <c r="J284" s="6">
        <f>ghg_coicop!H283</f>
        <v>0.29507918920031329</v>
      </c>
      <c r="K284" s="6">
        <f>ghg_coicop!I283</f>
        <v>3.831913260495202</v>
      </c>
      <c r="L284" s="6">
        <f>ghg_coicop!J283</f>
        <v>0.91614568276225627</v>
      </c>
      <c r="M284" s="6">
        <f>ghg_coicop!K283</f>
        <v>0</v>
      </c>
      <c r="N284" s="6">
        <f>ghg_coicop!L283</f>
        <v>7.746204913439465</v>
      </c>
      <c r="O284" s="6">
        <f>ghg_coicop!M283</f>
        <v>0</v>
      </c>
      <c r="P284" s="6">
        <f>ghg_coicop!N283</f>
        <v>9.4104319193630985</v>
      </c>
      <c r="Q284" s="6">
        <f>ghg_coicop!O283</f>
        <v>4.4265703973354764</v>
      </c>
      <c r="R284" s="6">
        <f>ghg_coicop!P283</f>
        <v>22.374008618125419</v>
      </c>
      <c r="S284" s="6">
        <f>ghg_coicop!Q283</f>
        <v>29.291232591309999</v>
      </c>
    </row>
    <row r="285" spans="2:19" x14ac:dyDescent="0.45">
      <c r="C285" s="3" t="str">
        <f>co2_coicop!A284</f>
        <v>12.2.2.3 Repairs to personal goods</v>
      </c>
      <c r="D285" s="6">
        <f>ghg_coicop!B284</f>
        <v>4.4311156432605214</v>
      </c>
      <c r="E285" s="6">
        <f>ghg_coicop!C284</f>
        <v>11.01100908277939</v>
      </c>
      <c r="F285" s="6">
        <f>ghg_coicop!D284</f>
        <v>0</v>
      </c>
      <c r="G285" s="6">
        <f>ghg_coicop!E284</f>
        <v>18.125020303173621</v>
      </c>
      <c r="H285" s="6">
        <f>ghg_coicop!F284</f>
        <v>1.3692734775982029</v>
      </c>
      <c r="I285" s="6">
        <f>ghg_coicop!G284</f>
        <v>8.4835431065943769</v>
      </c>
      <c r="J285" s="6">
        <f>ghg_coicop!H284</f>
        <v>0</v>
      </c>
      <c r="K285" s="6">
        <f>ghg_coicop!I284</f>
        <v>3.4417487861908751</v>
      </c>
      <c r="L285" s="6">
        <f>ghg_coicop!J284</f>
        <v>1.919327052975569</v>
      </c>
      <c r="M285" s="6">
        <f>ghg_coicop!K284</f>
        <v>8.0655221686026533</v>
      </c>
      <c r="N285" s="6">
        <f>ghg_coicop!L284</f>
        <v>8.7710217941224631</v>
      </c>
      <c r="O285" s="6">
        <f>ghg_coicop!M284</f>
        <v>7.8444955431625534</v>
      </c>
      <c r="P285" s="6">
        <f>ghg_coicop!N284</f>
        <v>0.83985562621603993</v>
      </c>
      <c r="Q285" s="6">
        <f>ghg_coicop!O284</f>
        <v>3.1908383454388609</v>
      </c>
      <c r="R285" s="6">
        <f>ghg_coicop!P284</f>
        <v>13.95686411796895</v>
      </c>
      <c r="S285" s="6">
        <f>ghg_coicop!Q284</f>
        <v>3.0058624387889088</v>
      </c>
    </row>
    <row r="286" spans="2:19" x14ac:dyDescent="0.45">
      <c r="B286" s="3" t="s">
        <v>554</v>
      </c>
      <c r="C286" s="3" t="str">
        <f>co2_coicop!A285</f>
        <v>12.3.1.1 Residential homes</v>
      </c>
      <c r="D286" s="6">
        <f>ghg_coicop!B285</f>
        <v>9.6052553415149475</v>
      </c>
      <c r="E286" s="6">
        <f>ghg_coicop!C285</f>
        <v>0</v>
      </c>
      <c r="F286" s="6">
        <f>ghg_coicop!D285</f>
        <v>0</v>
      </c>
      <c r="G286" s="6">
        <f>ghg_coicop!E285</f>
        <v>0</v>
      </c>
      <c r="H286" s="6">
        <f>ghg_coicop!F285</f>
        <v>0</v>
      </c>
      <c r="I286" s="6">
        <f>ghg_coicop!G285</f>
        <v>0</v>
      </c>
      <c r="J286" s="6">
        <f>ghg_coicop!H285</f>
        <v>3.509201870851347</v>
      </c>
      <c r="K286" s="6">
        <f>ghg_coicop!I285</f>
        <v>0</v>
      </c>
      <c r="L286" s="6">
        <f>ghg_coicop!J285</f>
        <v>0</v>
      </c>
      <c r="M286" s="6">
        <f>ghg_coicop!K285</f>
        <v>0</v>
      </c>
      <c r="N286" s="6">
        <f>ghg_coicop!L285</f>
        <v>0</v>
      </c>
      <c r="O286" s="6">
        <f>ghg_coicop!M285</f>
        <v>0</v>
      </c>
      <c r="P286" s="6">
        <f>ghg_coicop!N285</f>
        <v>0</v>
      </c>
      <c r="Q286" s="6">
        <f>ghg_coicop!O285</f>
        <v>0</v>
      </c>
      <c r="R286" s="6">
        <f>ghg_coicop!P285</f>
        <v>0</v>
      </c>
      <c r="S286" s="6">
        <f>ghg_coicop!Q285</f>
        <v>0</v>
      </c>
    </row>
    <row r="287" spans="2:19" x14ac:dyDescent="0.45">
      <c r="C287" s="3" t="str">
        <f>co2_coicop!A286</f>
        <v>12.3.1.2 Home help</v>
      </c>
      <c r="D287" s="6">
        <f>ghg_coicop!B286</f>
        <v>5.4134415594496579</v>
      </c>
      <c r="E287" s="6">
        <f>ghg_coicop!C286</f>
        <v>4.6022611133665556</v>
      </c>
      <c r="F287" s="6">
        <f>ghg_coicop!D286</f>
        <v>14.08391648388945</v>
      </c>
      <c r="G287" s="6">
        <f>ghg_coicop!E286</f>
        <v>14.916245950037681</v>
      </c>
      <c r="H287" s="6">
        <f>ghg_coicop!F286</f>
        <v>7.4902609386231127</v>
      </c>
      <c r="I287" s="6">
        <f>ghg_coicop!G286</f>
        <v>12.52922618997505</v>
      </c>
      <c r="J287" s="6">
        <f>ghg_coicop!H286</f>
        <v>18.265803810318179</v>
      </c>
      <c r="K287" s="6">
        <f>ghg_coicop!I286</f>
        <v>1.7728706621726851</v>
      </c>
      <c r="L287" s="6">
        <f>ghg_coicop!J286</f>
        <v>8.192349367816087</v>
      </c>
      <c r="M287" s="6">
        <f>ghg_coicop!K286</f>
        <v>50.191982556808782</v>
      </c>
      <c r="N287" s="6">
        <f>ghg_coicop!L286</f>
        <v>23.32077539934193</v>
      </c>
      <c r="O287" s="6">
        <f>ghg_coicop!M286</f>
        <v>2.926172942026033</v>
      </c>
      <c r="P287" s="6">
        <f>ghg_coicop!N286</f>
        <v>4.375518817396105</v>
      </c>
      <c r="Q287" s="6">
        <f>ghg_coicop!O286</f>
        <v>0</v>
      </c>
      <c r="R287" s="6">
        <f>ghg_coicop!P286</f>
        <v>0</v>
      </c>
      <c r="S287" s="6">
        <f>ghg_coicop!Q286</f>
        <v>77.585545828412663</v>
      </c>
    </row>
    <row r="288" spans="2:19" x14ac:dyDescent="0.45">
      <c r="C288" s="3" t="str">
        <f>co2_coicop!A287</f>
        <v>12.3.1.3 Nursery, creche, playschools</v>
      </c>
      <c r="D288" s="6">
        <f>ghg_coicop!B287</f>
        <v>76.128950582677504</v>
      </c>
      <c r="E288" s="6">
        <f>ghg_coicop!C287</f>
        <v>65.716541660645305</v>
      </c>
      <c r="F288" s="6">
        <f>ghg_coicop!D287</f>
        <v>110.4908436908354</v>
      </c>
      <c r="G288" s="6">
        <f>ghg_coicop!E287</f>
        <v>86.533063861601676</v>
      </c>
      <c r="H288" s="6">
        <f>ghg_coicop!F287</f>
        <v>28.133700462242182</v>
      </c>
      <c r="I288" s="6">
        <f>ghg_coicop!G287</f>
        <v>0.80760047123576595</v>
      </c>
      <c r="J288" s="6">
        <f>ghg_coicop!H287</f>
        <v>7.2176894551732387</v>
      </c>
      <c r="K288" s="6">
        <f>ghg_coicop!I287</f>
        <v>119.4177512633571</v>
      </c>
      <c r="L288" s="6">
        <f>ghg_coicop!J287</f>
        <v>82.692559993016431</v>
      </c>
      <c r="M288" s="6">
        <f>ghg_coicop!K287</f>
        <v>126.77191773277229</v>
      </c>
      <c r="N288" s="6">
        <f>ghg_coicop!L287</f>
        <v>105.4448830235782</v>
      </c>
      <c r="O288" s="6">
        <f>ghg_coicop!M287</f>
        <v>119.65580508959459</v>
      </c>
      <c r="P288" s="6">
        <f>ghg_coicop!N287</f>
        <v>40.967809229195836</v>
      </c>
      <c r="Q288" s="6">
        <f>ghg_coicop!O287</f>
        <v>281.69023510772098</v>
      </c>
      <c r="R288" s="6">
        <f>ghg_coicop!P287</f>
        <v>130.8103082191688</v>
      </c>
      <c r="S288" s="6">
        <f>ghg_coicop!Q287</f>
        <v>155.1637609822811</v>
      </c>
    </row>
    <row r="289" spans="2:19" x14ac:dyDescent="0.45">
      <c r="C289" s="3" t="str">
        <f>co2_coicop!A288</f>
        <v>12.3.1.4 Child care payments</v>
      </c>
      <c r="D289" s="6">
        <f>ghg_coicop!B288</f>
        <v>252.33547402260339</v>
      </c>
      <c r="E289" s="6">
        <f>ghg_coicop!C288</f>
        <v>279.84946853880558</v>
      </c>
      <c r="F289" s="6">
        <f>ghg_coicop!D288</f>
        <v>140.19834345891769</v>
      </c>
      <c r="G289" s="6">
        <f>ghg_coicop!E288</f>
        <v>111.35459379189599</v>
      </c>
      <c r="H289" s="6">
        <f>ghg_coicop!F288</f>
        <v>168.26392167860649</v>
      </c>
      <c r="I289" s="6">
        <f>ghg_coicop!G288</f>
        <v>189.86707384501909</v>
      </c>
      <c r="J289" s="6">
        <f>ghg_coicop!H288</f>
        <v>109.85388940349689</v>
      </c>
      <c r="K289" s="6">
        <f>ghg_coicop!I288</f>
        <v>342.53704048601878</v>
      </c>
      <c r="L289" s="6">
        <f>ghg_coicop!J288</f>
        <v>329.78704616947601</v>
      </c>
      <c r="M289" s="6">
        <f>ghg_coicop!K288</f>
        <v>334.84271156354691</v>
      </c>
      <c r="N289" s="6">
        <f>ghg_coicop!L288</f>
        <v>287.16948396422993</v>
      </c>
      <c r="O289" s="6">
        <f>ghg_coicop!M288</f>
        <v>113.78239440696041</v>
      </c>
      <c r="P289" s="6">
        <f>ghg_coicop!N288</f>
        <v>168.62056708746061</v>
      </c>
      <c r="Q289" s="6">
        <f>ghg_coicop!O288</f>
        <v>360.79081314328272</v>
      </c>
      <c r="R289" s="6">
        <f>ghg_coicop!P288</f>
        <v>577.19279827470575</v>
      </c>
      <c r="S289" s="6">
        <f>ghg_coicop!Q288</f>
        <v>197.28176854737501</v>
      </c>
    </row>
    <row r="290" spans="2:19" x14ac:dyDescent="0.45">
      <c r="B290" s="3" t="s">
        <v>555</v>
      </c>
      <c r="C290" s="3" t="str">
        <f>co2_coicop!A289</f>
        <v>12.4.1.1 Structure insurance</v>
      </c>
      <c r="D290" s="6">
        <f>ghg_coicop!B289</f>
        <v>147.3735109615383</v>
      </c>
      <c r="E290" s="6">
        <f>ghg_coicop!C289</f>
        <v>98.152933711692611</v>
      </c>
      <c r="F290" s="6">
        <f>ghg_coicop!D289</f>
        <v>139.07562685338081</v>
      </c>
      <c r="G290" s="6">
        <f>ghg_coicop!E289</f>
        <v>119.5954778259146</v>
      </c>
      <c r="H290" s="6">
        <f>ghg_coicop!F289</f>
        <v>145.17125685531479</v>
      </c>
      <c r="I290" s="6">
        <f>ghg_coicop!G289</f>
        <v>141.72487045205699</v>
      </c>
      <c r="J290" s="6">
        <f>ghg_coicop!H289</f>
        <v>152.42068966407561</v>
      </c>
      <c r="K290" s="6">
        <f>ghg_coicop!I289</f>
        <v>127.361500758292</v>
      </c>
      <c r="L290" s="6">
        <f>ghg_coicop!J289</f>
        <v>97.496296736352207</v>
      </c>
      <c r="M290" s="6">
        <f>ghg_coicop!K289</f>
        <v>120.91189551714589</v>
      </c>
      <c r="N290" s="6">
        <f>ghg_coicop!L289</f>
        <v>111.81604380239619</v>
      </c>
      <c r="O290" s="6">
        <f>ghg_coicop!M289</f>
        <v>92.443251797340977</v>
      </c>
      <c r="P290" s="6">
        <f>ghg_coicop!N289</f>
        <v>102.25070752382879</v>
      </c>
      <c r="Q290" s="6">
        <f>ghg_coicop!O289</f>
        <v>128.01523560860329</v>
      </c>
      <c r="R290" s="6">
        <f>ghg_coicop!P289</f>
        <v>101.4631566811523</v>
      </c>
      <c r="S290" s="6">
        <f>ghg_coicop!Q289</f>
        <v>102.4555003670235</v>
      </c>
    </row>
    <row r="291" spans="2:19" x14ac:dyDescent="0.45">
      <c r="C291" s="3" t="str">
        <f>co2_coicop!A290</f>
        <v>12.4.1.2 Contents insurance</v>
      </c>
      <c r="D291" s="6">
        <f>ghg_coicop!B290</f>
        <v>179.34360915157251</v>
      </c>
      <c r="E291" s="6">
        <f>ghg_coicop!C290</f>
        <v>117.2584705915814</v>
      </c>
      <c r="F291" s="6">
        <f>ghg_coicop!D290</f>
        <v>153.61264948220239</v>
      </c>
      <c r="G291" s="6">
        <f>ghg_coicop!E290</f>
        <v>181.650365575802</v>
      </c>
      <c r="H291" s="6">
        <f>ghg_coicop!F290</f>
        <v>123.01779111805151</v>
      </c>
      <c r="I291" s="6">
        <f>ghg_coicop!G290</f>
        <v>136.98578178079919</v>
      </c>
      <c r="J291" s="6">
        <f>ghg_coicop!H290</f>
        <v>139.77616390927849</v>
      </c>
      <c r="K291" s="6">
        <f>ghg_coicop!I290</f>
        <v>138.4206986612289</v>
      </c>
      <c r="L291" s="6">
        <f>ghg_coicop!J290</f>
        <v>108.1195776887437</v>
      </c>
      <c r="M291" s="6">
        <f>ghg_coicop!K290</f>
        <v>117.6574803988285</v>
      </c>
      <c r="N291" s="6">
        <f>ghg_coicop!L290</f>
        <v>99.787175079787957</v>
      </c>
      <c r="O291" s="6">
        <f>ghg_coicop!M290</f>
        <v>87.174753157268</v>
      </c>
      <c r="P291" s="6">
        <f>ghg_coicop!N290</f>
        <v>103.5452297159305</v>
      </c>
      <c r="Q291" s="6">
        <f>ghg_coicop!O290</f>
        <v>127.8277387958621</v>
      </c>
      <c r="R291" s="6">
        <f>ghg_coicop!P290</f>
        <v>93.231739847607727</v>
      </c>
      <c r="S291" s="6">
        <f>ghg_coicop!Q290</f>
        <v>92.888782036659578</v>
      </c>
    </row>
    <row r="292" spans="2:19" x14ac:dyDescent="0.45">
      <c r="C292" s="3" t="str">
        <f>co2_coicop!A291</f>
        <v>12.4.1.3 Insurance for household items</v>
      </c>
      <c r="D292" s="6">
        <f>ghg_coicop!B291</f>
        <v>0</v>
      </c>
      <c r="E292" s="6">
        <f>ghg_coicop!C291</f>
        <v>0</v>
      </c>
      <c r="F292" s="6">
        <f>ghg_coicop!D291</f>
        <v>0</v>
      </c>
      <c r="G292" s="6">
        <f>ghg_coicop!E291</f>
        <v>0</v>
      </c>
      <c r="H292" s="6">
        <f>ghg_coicop!F291</f>
        <v>0</v>
      </c>
      <c r="I292" s="6">
        <f>ghg_coicop!G291</f>
        <v>0</v>
      </c>
      <c r="J292" s="6">
        <f>ghg_coicop!H291</f>
        <v>0</v>
      </c>
      <c r="K292" s="6">
        <f>ghg_coicop!I291</f>
        <v>0</v>
      </c>
      <c r="L292" s="6">
        <f>ghg_coicop!J291</f>
        <v>0</v>
      </c>
      <c r="M292" s="6">
        <f>ghg_coicop!K291</f>
        <v>0</v>
      </c>
      <c r="N292" s="6">
        <f>ghg_coicop!L291</f>
        <v>0.78440840405490353</v>
      </c>
      <c r="O292" s="6">
        <f>ghg_coicop!M291</f>
        <v>0</v>
      </c>
      <c r="P292" s="6">
        <f>ghg_coicop!N291</f>
        <v>0</v>
      </c>
      <c r="Q292" s="6">
        <f>ghg_coicop!O291</f>
        <v>0</v>
      </c>
      <c r="R292" s="6">
        <f>ghg_coicop!P291</f>
        <v>0</v>
      </c>
      <c r="S292" s="6">
        <f>ghg_coicop!Q291</f>
        <v>0</v>
      </c>
    </row>
    <row r="293" spans="2:19" x14ac:dyDescent="0.45">
      <c r="B293" s="3" t="s">
        <v>453</v>
      </c>
      <c r="C293" s="3" t="str">
        <f>co2_coicop!A292</f>
        <v>12.4.2 Medical insurance premiums</v>
      </c>
      <c r="D293" s="6">
        <f>ghg_coicop!B292</f>
        <v>130.9636082339683</v>
      </c>
      <c r="E293" s="6">
        <f>ghg_coicop!C292</f>
        <v>101.14499281373971</v>
      </c>
      <c r="F293" s="6">
        <f>ghg_coicop!D292</f>
        <v>125.19174292135671</v>
      </c>
      <c r="G293" s="6">
        <f>ghg_coicop!E292</f>
        <v>124.180685153246</v>
      </c>
      <c r="H293" s="6">
        <f>ghg_coicop!F292</f>
        <v>108.9488147910987</v>
      </c>
      <c r="I293" s="6">
        <f>ghg_coicop!G292</f>
        <v>123.9773510527026</v>
      </c>
      <c r="J293" s="6">
        <f>ghg_coicop!H292</f>
        <v>127.55376103460669</v>
      </c>
      <c r="K293" s="6">
        <f>ghg_coicop!I292</f>
        <v>101.15207875928159</v>
      </c>
      <c r="L293" s="6">
        <f>ghg_coicop!J292</f>
        <v>113.1106961347822</v>
      </c>
      <c r="M293" s="6">
        <f>ghg_coicop!K292</f>
        <v>144.68219017953501</v>
      </c>
      <c r="N293" s="6">
        <f>ghg_coicop!L292</f>
        <v>94.599523314099713</v>
      </c>
      <c r="O293" s="6">
        <f>ghg_coicop!M292</f>
        <v>108.9145163596785</v>
      </c>
      <c r="P293" s="6">
        <f>ghg_coicop!N292</f>
        <v>140.3914343600687</v>
      </c>
      <c r="Q293" s="6">
        <f>ghg_coicop!O292</f>
        <v>168.46206381183691</v>
      </c>
      <c r="R293" s="6">
        <f>ghg_coicop!P292</f>
        <v>114.1120173464801</v>
      </c>
      <c r="S293" s="6">
        <f>ghg_coicop!Q292</f>
        <v>104.2637896680057</v>
      </c>
    </row>
    <row r="294" spans="2:19" x14ac:dyDescent="0.45">
      <c r="B294" s="3" t="s">
        <v>556</v>
      </c>
      <c r="C294" s="3" t="str">
        <f>co2_coicop!A293</f>
        <v>12.4.3.1 Vehicle insurance</v>
      </c>
      <c r="D294" s="6">
        <f>ghg_coicop!B293</f>
        <v>482.05064286983708</v>
      </c>
      <c r="E294" s="6">
        <f>ghg_coicop!C293</f>
        <v>364.93245009165122</v>
      </c>
      <c r="F294" s="6">
        <f>ghg_coicop!D293</f>
        <v>441.09230248986398</v>
      </c>
      <c r="G294" s="6">
        <f>ghg_coicop!E293</f>
        <v>323.79062117752608</v>
      </c>
      <c r="H294" s="6">
        <f>ghg_coicop!F293</f>
        <v>406.10108223796402</v>
      </c>
      <c r="I294" s="6">
        <f>ghg_coicop!G293</f>
        <v>423.973440228448</v>
      </c>
      <c r="J294" s="6">
        <f>ghg_coicop!H293</f>
        <v>388.16202663764238</v>
      </c>
      <c r="K294" s="6">
        <f>ghg_coicop!I293</f>
        <v>442.71765667172798</v>
      </c>
      <c r="L294" s="6">
        <f>ghg_coicop!J293</f>
        <v>333.90462050260379</v>
      </c>
      <c r="M294" s="6">
        <f>ghg_coicop!K293</f>
        <v>325.02687573279309</v>
      </c>
      <c r="N294" s="6">
        <f>ghg_coicop!L293</f>
        <v>375.45243434884691</v>
      </c>
      <c r="O294" s="6">
        <f>ghg_coicop!M293</f>
        <v>345.96510828788581</v>
      </c>
      <c r="P294" s="6">
        <f>ghg_coicop!N293</f>
        <v>396.49716896848003</v>
      </c>
      <c r="Q294" s="6">
        <f>ghg_coicop!O293</f>
        <v>378.44363160139619</v>
      </c>
      <c r="R294" s="6">
        <f>ghg_coicop!P293</f>
        <v>360.91683817313589</v>
      </c>
      <c r="S294" s="6">
        <f>ghg_coicop!Q293</f>
        <v>335.63629031592097</v>
      </c>
    </row>
    <row r="295" spans="2:19" x14ac:dyDescent="0.45">
      <c r="C295" s="3" t="str">
        <f>co2_coicop!A294</f>
        <v>12.4.3.2 Boat insurance</v>
      </c>
      <c r="D295" s="6">
        <f>ghg_coicop!B294</f>
        <v>0</v>
      </c>
      <c r="E295" s="6">
        <f>ghg_coicop!C294</f>
        <v>0</v>
      </c>
      <c r="F295" s="6">
        <f>ghg_coicop!D294</f>
        <v>0.27178494734605918</v>
      </c>
      <c r="G295" s="6">
        <f>ghg_coicop!E294</f>
        <v>0</v>
      </c>
      <c r="H295" s="6">
        <f>ghg_coicop!F294</f>
        <v>0</v>
      </c>
      <c r="I295" s="6">
        <f>ghg_coicop!G294</f>
        <v>0</v>
      </c>
      <c r="J295" s="6">
        <f>ghg_coicop!H294</f>
        <v>0</v>
      </c>
      <c r="K295" s="6">
        <f>ghg_coicop!I294</f>
        <v>0</v>
      </c>
      <c r="L295" s="6">
        <f>ghg_coicop!J294</f>
        <v>0</v>
      </c>
      <c r="M295" s="6">
        <f>ghg_coicop!K294</f>
        <v>0</v>
      </c>
      <c r="N295" s="6">
        <f>ghg_coicop!L294</f>
        <v>0</v>
      </c>
      <c r="O295" s="6">
        <f>ghg_coicop!M294</f>
        <v>0</v>
      </c>
      <c r="P295" s="6">
        <f>ghg_coicop!N294</f>
        <v>0</v>
      </c>
      <c r="Q295" s="6">
        <f>ghg_coicop!O294</f>
        <v>10.33706774237732</v>
      </c>
      <c r="R295" s="6">
        <f>ghg_coicop!P294</f>
        <v>0</v>
      </c>
      <c r="S295" s="6">
        <f>ghg_coicop!Q294</f>
        <v>0</v>
      </c>
    </row>
    <row r="296" spans="2:19" x14ac:dyDescent="0.45">
      <c r="B296" s="3" t="s">
        <v>456</v>
      </c>
      <c r="C296" s="3" t="str">
        <f>co2_coicop!A295</f>
        <v>12.4.4 Non package holiday, other travel insurance</v>
      </c>
      <c r="D296" s="6">
        <f>ghg_coicop!B295</f>
        <v>4.8141652767944434</v>
      </c>
      <c r="E296" s="6">
        <f>ghg_coicop!C295</f>
        <v>8.8754260212597078</v>
      </c>
      <c r="F296" s="6">
        <f>ghg_coicop!D295</f>
        <v>2.1009918385261628</v>
      </c>
      <c r="G296" s="6">
        <f>ghg_coicop!E295</f>
        <v>4.0171416718980053</v>
      </c>
      <c r="H296" s="6">
        <f>ghg_coicop!F295</f>
        <v>4.1841933222877454</v>
      </c>
      <c r="I296" s="6">
        <f>ghg_coicop!G295</f>
        <v>3.6416843792276938</v>
      </c>
      <c r="J296" s="6">
        <f>ghg_coicop!H295</f>
        <v>0.32540790911416739</v>
      </c>
      <c r="K296" s="6">
        <f>ghg_coicop!I295</f>
        <v>27.870776491167842</v>
      </c>
      <c r="L296" s="6">
        <f>ghg_coicop!J295</f>
        <v>2.8584055868155351</v>
      </c>
      <c r="M296" s="6">
        <f>ghg_coicop!K295</f>
        <v>12.91167628421873</v>
      </c>
      <c r="N296" s="6">
        <f>ghg_coicop!L295</f>
        <v>1.6412695400731701</v>
      </c>
      <c r="O296" s="6">
        <f>ghg_coicop!M295</f>
        <v>0.81163379098514166</v>
      </c>
      <c r="P296" s="6">
        <f>ghg_coicop!N295</f>
        <v>39.276574986863572</v>
      </c>
      <c r="Q296" s="6">
        <f>ghg_coicop!O295</f>
        <v>0.39361011188068518</v>
      </c>
      <c r="R296" s="6">
        <f>ghg_coicop!P295</f>
        <v>0.74742350069568342</v>
      </c>
      <c r="S296" s="6">
        <f>ghg_coicop!Q295</f>
        <v>8.400711748938221</v>
      </c>
    </row>
    <row r="297" spans="2:19" x14ac:dyDescent="0.45">
      <c r="B297" s="3" t="s">
        <v>557</v>
      </c>
      <c r="C297" s="3" t="str">
        <f>co2_coicop!A296</f>
        <v>12.5.1.1 Moving and storage of furniture</v>
      </c>
      <c r="D297" s="6">
        <f>ghg_coicop!B296</f>
        <v>0.29362433726554032</v>
      </c>
      <c r="E297" s="6">
        <f>ghg_coicop!C296</f>
        <v>0.65146818703770892</v>
      </c>
      <c r="F297" s="6">
        <f>ghg_coicop!D296</f>
        <v>0.49409649461237309</v>
      </c>
      <c r="G297" s="6">
        <f>ghg_coicop!E296</f>
        <v>0.32965890046052881</v>
      </c>
      <c r="H297" s="6">
        <f>ghg_coicop!F296</f>
        <v>0.38956248050239101</v>
      </c>
      <c r="I297" s="6">
        <f>ghg_coicop!G296</f>
        <v>0.3197390307103064</v>
      </c>
      <c r="J297" s="6">
        <f>ghg_coicop!H296</f>
        <v>0.70548633344202849</v>
      </c>
      <c r="K297" s="6">
        <f>ghg_coicop!I296</f>
        <v>1.6027572880341989</v>
      </c>
      <c r="L297" s="6">
        <f>ghg_coicop!J296</f>
        <v>0.76394966146416787</v>
      </c>
      <c r="M297" s="6">
        <f>ghg_coicop!K296</f>
        <v>1.1223488103677941</v>
      </c>
      <c r="N297" s="6">
        <f>ghg_coicop!L296</f>
        <v>2.3608782469494471</v>
      </c>
      <c r="O297" s="6">
        <f>ghg_coicop!M296</f>
        <v>0.59333661488526213</v>
      </c>
      <c r="P297" s="6">
        <f>ghg_coicop!N296</f>
        <v>1.2810816766479689</v>
      </c>
      <c r="Q297" s="6">
        <f>ghg_coicop!O296</f>
        <v>0.48320002684307511</v>
      </c>
      <c r="R297" s="6">
        <f>ghg_coicop!P296</f>
        <v>0.40173227357978553</v>
      </c>
      <c r="S297" s="6">
        <f>ghg_coicop!Q296</f>
        <v>0.54975257891211193</v>
      </c>
    </row>
    <row r="298" spans="2:19" x14ac:dyDescent="0.45">
      <c r="C298" s="3" t="str">
        <f>co2_coicop!A297</f>
        <v>12.5.1.2 Property transaction - purchase and sale</v>
      </c>
      <c r="D298" s="6">
        <f>ghg_coicop!B297</f>
        <v>0.67166828526503042</v>
      </c>
      <c r="E298" s="6">
        <f>ghg_coicop!C297</f>
        <v>1.2975278294005881</v>
      </c>
      <c r="F298" s="6">
        <f>ghg_coicop!D297</f>
        <v>0.81473647961761486</v>
      </c>
      <c r="G298" s="6">
        <f>ghg_coicop!E297</f>
        <v>0.54030873788674938</v>
      </c>
      <c r="H298" s="6">
        <f>ghg_coicop!F297</f>
        <v>0.58702509024865968</v>
      </c>
      <c r="I298" s="6">
        <f>ghg_coicop!G297</f>
        <v>0.81552294270805969</v>
      </c>
      <c r="J298" s="6">
        <f>ghg_coicop!H297</f>
        <v>2.1846779158073151</v>
      </c>
      <c r="K298" s="6">
        <f>ghg_coicop!I297</f>
        <v>2.809364047125908</v>
      </c>
      <c r="L298" s="6">
        <f>ghg_coicop!J297</f>
        <v>1.252130852054862</v>
      </c>
      <c r="M298" s="6">
        <f>ghg_coicop!K297</f>
        <v>1.1646154861902149</v>
      </c>
      <c r="N298" s="6">
        <f>ghg_coicop!L297</f>
        <v>3.0512366127281991</v>
      </c>
      <c r="O298" s="6">
        <f>ghg_coicop!M297</f>
        <v>3.8255389427373152</v>
      </c>
      <c r="P298" s="6">
        <f>ghg_coicop!N297</f>
        <v>2.0061449383764578</v>
      </c>
      <c r="Q298" s="6">
        <f>ghg_coicop!O297</f>
        <v>1.130379933996672</v>
      </c>
      <c r="R298" s="6">
        <f>ghg_coicop!P297</f>
        <v>1.0077784372760521</v>
      </c>
      <c r="S298" s="6">
        <f>ghg_coicop!Q297</f>
        <v>1.704106100756632</v>
      </c>
    </row>
    <row r="299" spans="2:19" x14ac:dyDescent="0.45">
      <c r="C299" s="3" t="str">
        <f>co2_coicop!A298</f>
        <v>12.5.1.3 Property transaction - sale only</v>
      </c>
      <c r="D299" s="6">
        <f>ghg_coicop!B298</f>
        <v>0.33623313328588339</v>
      </c>
      <c r="E299" s="6">
        <f>ghg_coicop!C298</f>
        <v>1.870900854857819</v>
      </c>
      <c r="F299" s="6">
        <f>ghg_coicop!D298</f>
        <v>0.84655465661654761</v>
      </c>
      <c r="G299" s="6">
        <f>ghg_coicop!E298</f>
        <v>0.63523373688916573</v>
      </c>
      <c r="H299" s="6">
        <f>ghg_coicop!F298</f>
        <v>0.3165942715390761</v>
      </c>
      <c r="I299" s="6">
        <f>ghg_coicop!G298</f>
        <v>1.336689452287172</v>
      </c>
      <c r="J299" s="6">
        <f>ghg_coicop!H298</f>
        <v>1.7840622048394481</v>
      </c>
      <c r="K299" s="6">
        <f>ghg_coicop!I298</f>
        <v>0</v>
      </c>
      <c r="L299" s="6">
        <f>ghg_coicop!J298</f>
        <v>1.384319973827614</v>
      </c>
      <c r="M299" s="6">
        <f>ghg_coicop!K298</f>
        <v>1.029363785617186</v>
      </c>
      <c r="N299" s="6">
        <f>ghg_coicop!L298</f>
        <v>2.0006602069544321</v>
      </c>
      <c r="O299" s="6">
        <f>ghg_coicop!M298</f>
        <v>0.17659692145150049</v>
      </c>
      <c r="P299" s="6">
        <f>ghg_coicop!N298</f>
        <v>2.717007144128583</v>
      </c>
      <c r="Q299" s="6">
        <f>ghg_coicop!O298</f>
        <v>4.5601262263247268E-2</v>
      </c>
      <c r="R299" s="6">
        <f>ghg_coicop!P298</f>
        <v>1.129793476611676</v>
      </c>
      <c r="S299" s="6">
        <f>ghg_coicop!Q298</f>
        <v>2.6727495869214861</v>
      </c>
    </row>
    <row r="300" spans="2:19" x14ac:dyDescent="0.45">
      <c r="C300" s="3" t="str">
        <f>co2_coicop!A299</f>
        <v>12.5.1.4 Property transaction - purchase only</v>
      </c>
      <c r="D300" s="6">
        <f>ghg_coicop!B299</f>
        <v>0.60436550434340786</v>
      </c>
      <c r="E300" s="6">
        <f>ghg_coicop!C299</f>
        <v>0.67140733844887945</v>
      </c>
      <c r="F300" s="6">
        <f>ghg_coicop!D299</f>
        <v>0.97715703092520945</v>
      </c>
      <c r="G300" s="6">
        <f>ghg_coicop!E299</f>
        <v>0.40014252395116062</v>
      </c>
      <c r="H300" s="6">
        <f>ghg_coicop!F299</f>
        <v>0.38464433182933289</v>
      </c>
      <c r="I300" s="6">
        <f>ghg_coicop!G299</f>
        <v>1.0918593733493049</v>
      </c>
      <c r="J300" s="6">
        <f>ghg_coicop!H299</f>
        <v>2.8021905801383871</v>
      </c>
      <c r="K300" s="6">
        <f>ghg_coicop!I299</f>
        <v>1.0079978842951911</v>
      </c>
      <c r="L300" s="6">
        <f>ghg_coicop!J299</f>
        <v>2.5935047422501891</v>
      </c>
      <c r="M300" s="6">
        <f>ghg_coicop!K299</f>
        <v>1.30942917493974</v>
      </c>
      <c r="N300" s="6">
        <f>ghg_coicop!L299</f>
        <v>0.97991785146122701</v>
      </c>
      <c r="O300" s="6">
        <f>ghg_coicop!M299</f>
        <v>0.22846354469888791</v>
      </c>
      <c r="P300" s="6">
        <f>ghg_coicop!N299</f>
        <v>1.8742672484890051</v>
      </c>
      <c r="Q300" s="6">
        <f>ghg_coicop!O299</f>
        <v>1.5672449114383371</v>
      </c>
      <c r="R300" s="6">
        <f>ghg_coicop!P299</f>
        <v>0.54501232248601361</v>
      </c>
      <c r="S300" s="6">
        <f>ghg_coicop!Q299</f>
        <v>1.789420229667567</v>
      </c>
    </row>
    <row r="301" spans="2:19" x14ac:dyDescent="0.45">
      <c r="C301" s="3" t="str">
        <f>co2_coicop!A300</f>
        <v>12.5.1.5 Property transaction - other payments</v>
      </c>
      <c r="D301" s="6">
        <f>ghg_coicop!B300</f>
        <v>0.30433229388165139</v>
      </c>
      <c r="E301" s="6">
        <f>ghg_coicop!C300</f>
        <v>0.2004648440768069</v>
      </c>
      <c r="F301" s="6">
        <f>ghg_coicop!D300</f>
        <v>0.40535826522855462</v>
      </c>
      <c r="G301" s="6">
        <f>ghg_coicop!E300</f>
        <v>0.17882324452456211</v>
      </c>
      <c r="H301" s="6">
        <f>ghg_coicop!F300</f>
        <v>0.224549617064601</v>
      </c>
      <c r="I301" s="6">
        <f>ghg_coicop!G300</f>
        <v>0.35315476450361433</v>
      </c>
      <c r="J301" s="6">
        <f>ghg_coicop!H300</f>
        <v>1.0708757365812851</v>
      </c>
      <c r="K301" s="6">
        <f>ghg_coicop!I300</f>
        <v>0.60577186797975879</v>
      </c>
      <c r="L301" s="6">
        <f>ghg_coicop!J300</f>
        <v>1.1756494476835799</v>
      </c>
      <c r="M301" s="6">
        <f>ghg_coicop!K300</f>
        <v>0.72797890240627439</v>
      </c>
      <c r="N301" s="6">
        <f>ghg_coicop!L300</f>
        <v>2.1783036008937851</v>
      </c>
      <c r="O301" s="6">
        <f>ghg_coicop!M300</f>
        <v>0.42688345612191059</v>
      </c>
      <c r="P301" s="6">
        <f>ghg_coicop!N300</f>
        <v>0.68408601252616907</v>
      </c>
      <c r="Q301" s="6">
        <f>ghg_coicop!O300</f>
        <v>0.40379903612870899</v>
      </c>
      <c r="R301" s="6">
        <f>ghg_coicop!P300</f>
        <v>0.90127811680140524</v>
      </c>
      <c r="S301" s="6">
        <f>ghg_coicop!Q300</f>
        <v>0.85881139764572345</v>
      </c>
    </row>
    <row r="302" spans="2:19" x14ac:dyDescent="0.45">
      <c r="B302" s="3" t="s">
        <v>558</v>
      </c>
      <c r="C302" s="3" t="str">
        <f>co2_coicop!A301</f>
        <v>12.5.2.1 Bank building society fees</v>
      </c>
      <c r="D302" s="6">
        <f>ghg_coicop!B301</f>
        <v>0.39412325591392622</v>
      </c>
      <c r="E302" s="6">
        <f>ghg_coicop!C301</f>
        <v>0.44651015614083089</v>
      </c>
      <c r="F302" s="6">
        <f>ghg_coicop!D301</f>
        <v>0.4912183837265176</v>
      </c>
      <c r="G302" s="6">
        <f>ghg_coicop!E301</f>
        <v>0.30753450620982148</v>
      </c>
      <c r="H302" s="6">
        <f>ghg_coicop!F301</f>
        <v>0.36991749139664498</v>
      </c>
      <c r="I302" s="6">
        <f>ghg_coicop!G301</f>
        <v>0.25896099276792428</v>
      </c>
      <c r="J302" s="6">
        <f>ghg_coicop!H301</f>
        <v>0.51870441365242037</v>
      </c>
      <c r="K302" s="6">
        <f>ghg_coicop!I301</f>
        <v>0.28727921945598511</v>
      </c>
      <c r="L302" s="6">
        <f>ghg_coicop!J301</f>
        <v>0.38939041544166181</v>
      </c>
      <c r="M302" s="6">
        <f>ghg_coicop!K301</f>
        <v>0.49910821814919232</v>
      </c>
      <c r="N302" s="6">
        <f>ghg_coicop!L301</f>
        <v>0.19637322019874959</v>
      </c>
      <c r="O302" s="6">
        <f>ghg_coicop!M301</f>
        <v>0.67504147631361955</v>
      </c>
      <c r="P302" s="6">
        <f>ghg_coicop!N301</f>
        <v>0.32369897143870202</v>
      </c>
      <c r="Q302" s="6">
        <f>ghg_coicop!O301</f>
        <v>0.43467702781101902</v>
      </c>
      <c r="R302" s="6">
        <f>ghg_coicop!P301</f>
        <v>0.47928754657816791</v>
      </c>
      <c r="S302" s="6">
        <f>ghg_coicop!Q301</f>
        <v>0.216388444104436</v>
      </c>
    </row>
    <row r="303" spans="2:19" x14ac:dyDescent="0.45">
      <c r="C303" s="3" t="str">
        <f>co2_coicop!A302</f>
        <v>12.5.2.2 Bank and post office counter charges</v>
      </c>
      <c r="D303" s="6">
        <f>ghg_coicop!B302</f>
        <v>0.1459550773439825</v>
      </c>
      <c r="E303" s="6">
        <f>ghg_coicop!C302</f>
        <v>0.1121322210848205</v>
      </c>
      <c r="F303" s="6">
        <f>ghg_coicop!D302</f>
        <v>0.1247671883850132</v>
      </c>
      <c r="G303" s="6">
        <f>ghg_coicop!E302</f>
        <v>0.1238306711383004</v>
      </c>
      <c r="H303" s="6">
        <f>ghg_coicop!F302</f>
        <v>0.1056008724741217</v>
      </c>
      <c r="I303" s="6">
        <f>ghg_coicop!G302</f>
        <v>0.1115111910483577</v>
      </c>
      <c r="J303" s="6">
        <f>ghg_coicop!H302</f>
        <v>0.13663897229055391</v>
      </c>
      <c r="K303" s="6">
        <f>ghg_coicop!I302</f>
        <v>2.1754186602950299E-2</v>
      </c>
      <c r="L303" s="6">
        <f>ghg_coicop!J302</f>
        <v>0.1229017546662228</v>
      </c>
      <c r="M303" s="6">
        <f>ghg_coicop!K302</f>
        <v>6.2321990011778412E-2</v>
      </c>
      <c r="N303" s="6">
        <f>ghg_coicop!L302</f>
        <v>2.9856988086782731E-2</v>
      </c>
      <c r="O303" s="6">
        <f>ghg_coicop!M302</f>
        <v>6.5132242310396896E-2</v>
      </c>
      <c r="P303" s="6">
        <f>ghg_coicop!N302</f>
        <v>0.1103554965174708</v>
      </c>
      <c r="Q303" s="6">
        <f>ghg_coicop!O302</f>
        <v>0.12190868926905379</v>
      </c>
      <c r="R303" s="6">
        <f>ghg_coicop!P302</f>
        <v>7.7469175269694296E-2</v>
      </c>
      <c r="S303" s="6">
        <f>ghg_coicop!Q302</f>
        <v>6.7268007359860146E-2</v>
      </c>
    </row>
    <row r="304" spans="2:19" x14ac:dyDescent="0.45">
      <c r="C304" s="3" t="str">
        <f>co2_coicop!A303</f>
        <v>12.5.2.3 Credit card fees</v>
      </c>
      <c r="D304" s="6">
        <f>ghg_coicop!B303</f>
        <v>0.20163365288845311</v>
      </c>
      <c r="E304" s="6">
        <f>ghg_coicop!C303</f>
        <v>9.2058614666375799E-2</v>
      </c>
      <c r="F304" s="6">
        <f>ghg_coicop!D303</f>
        <v>8.6366388229665192E-2</v>
      </c>
      <c r="G304" s="6">
        <f>ghg_coicop!E303</f>
        <v>8.1827634242261749E-2</v>
      </c>
      <c r="H304" s="6">
        <f>ghg_coicop!F303</f>
        <v>3.6973393020679111E-2</v>
      </c>
      <c r="I304" s="6">
        <f>ghg_coicop!G303</f>
        <v>4.1483342297898372E-2</v>
      </c>
      <c r="J304" s="6">
        <f>ghg_coicop!H303</f>
        <v>1.104172774042175E-3</v>
      </c>
      <c r="K304" s="6">
        <f>ghg_coicop!I303</f>
        <v>6.5453066892293462E-3</v>
      </c>
      <c r="L304" s="6">
        <f>ghg_coicop!J303</f>
        <v>0</v>
      </c>
      <c r="M304" s="6">
        <f>ghg_coicop!K303</f>
        <v>0</v>
      </c>
      <c r="N304" s="6">
        <f>ghg_coicop!L303</f>
        <v>0</v>
      </c>
      <c r="O304" s="6">
        <f>ghg_coicop!M303</f>
        <v>0</v>
      </c>
      <c r="P304" s="6">
        <f>ghg_coicop!N303</f>
        <v>0</v>
      </c>
      <c r="Q304" s="6">
        <f>ghg_coicop!O303</f>
        <v>0</v>
      </c>
      <c r="R304" s="6">
        <f>ghg_coicop!P303</f>
        <v>2.9787861610941439E-3</v>
      </c>
      <c r="S304" s="6">
        <f>ghg_coicop!Q303</f>
        <v>0</v>
      </c>
    </row>
    <row r="305" spans="1:19" x14ac:dyDescent="0.45">
      <c r="B305" s="3" t="s">
        <v>559</v>
      </c>
      <c r="C305" s="3" t="str">
        <f>co2_coicop!A304</f>
        <v>12.5.3.1 Other professional fees</v>
      </c>
      <c r="D305" s="6">
        <f>ghg_coicop!B304</f>
        <v>0</v>
      </c>
      <c r="E305" s="6">
        <f>ghg_coicop!C304</f>
        <v>379.81591902978198</v>
      </c>
      <c r="F305" s="6">
        <f>ghg_coicop!D304</f>
        <v>27.28109070100464</v>
      </c>
      <c r="G305" s="6">
        <f>ghg_coicop!E304</f>
        <v>110.6466647154697</v>
      </c>
      <c r="H305" s="6">
        <f>ghg_coicop!F304</f>
        <v>75.665629341286092</v>
      </c>
      <c r="I305" s="6">
        <f>ghg_coicop!G304</f>
        <v>355.77862945748501</v>
      </c>
      <c r="J305" s="6">
        <f>ghg_coicop!H304</f>
        <v>26.801323117244259</v>
      </c>
      <c r="K305" s="6">
        <f>ghg_coicop!I304</f>
        <v>1373.9128433310359</v>
      </c>
      <c r="L305" s="6">
        <f>ghg_coicop!J304</f>
        <v>229.82375806447359</v>
      </c>
      <c r="M305" s="6">
        <f>ghg_coicop!K304</f>
        <v>159.92513053575581</v>
      </c>
      <c r="N305" s="6">
        <f>ghg_coicop!L304</f>
        <v>63.170138155804409</v>
      </c>
      <c r="O305" s="6">
        <f>ghg_coicop!M304</f>
        <v>324.04301980298459</v>
      </c>
      <c r="P305" s="6">
        <f>ghg_coicop!N304</f>
        <v>2.1567691179779471</v>
      </c>
      <c r="Q305" s="6">
        <f>ghg_coicop!O304</f>
        <v>40.97981138024722</v>
      </c>
      <c r="R305" s="6">
        <f>ghg_coicop!P304</f>
        <v>0</v>
      </c>
      <c r="S305" s="6">
        <f>ghg_coicop!Q304</f>
        <v>870.48913952486191</v>
      </c>
    </row>
    <row r="306" spans="1:19" x14ac:dyDescent="0.45">
      <c r="C306" s="3" t="str">
        <f>co2_coicop!A305</f>
        <v>12.5.3.2 Legal fees</v>
      </c>
      <c r="D306" s="6">
        <f>ghg_coicop!B305</f>
        <v>172.21711632703949</v>
      </c>
      <c r="E306" s="6">
        <f>ghg_coicop!C305</f>
        <v>893.42506454540376</v>
      </c>
      <c r="F306" s="6">
        <f>ghg_coicop!D305</f>
        <v>441.64573215091349</v>
      </c>
      <c r="G306" s="6">
        <f>ghg_coicop!E305</f>
        <v>227.23220283617471</v>
      </c>
      <c r="H306" s="6">
        <f>ghg_coicop!F305</f>
        <v>202.37276240052779</v>
      </c>
      <c r="I306" s="6">
        <f>ghg_coicop!G305</f>
        <v>159.76129314932561</v>
      </c>
      <c r="J306" s="6">
        <f>ghg_coicop!H305</f>
        <v>1153.4465486700931</v>
      </c>
      <c r="K306" s="6">
        <f>ghg_coicop!I305</f>
        <v>91.726476469146419</v>
      </c>
      <c r="L306" s="6">
        <f>ghg_coicop!J305</f>
        <v>11.831562125005069</v>
      </c>
      <c r="M306" s="6">
        <f>ghg_coicop!K305</f>
        <v>0</v>
      </c>
      <c r="N306" s="6">
        <f>ghg_coicop!L305</f>
        <v>16.268878501005009</v>
      </c>
      <c r="O306" s="6">
        <f>ghg_coicop!M305</f>
        <v>0</v>
      </c>
      <c r="P306" s="6">
        <f>ghg_coicop!N305</f>
        <v>359.94924501898379</v>
      </c>
      <c r="Q306" s="6">
        <f>ghg_coicop!O305</f>
        <v>0</v>
      </c>
      <c r="R306" s="6">
        <f>ghg_coicop!P305</f>
        <v>0</v>
      </c>
      <c r="S306" s="6">
        <f>ghg_coicop!Q305</f>
        <v>621.84392854826865</v>
      </c>
    </row>
    <row r="307" spans="1:19" x14ac:dyDescent="0.45">
      <c r="C307" s="3" t="str">
        <f>co2_coicop!A306</f>
        <v>12.5.3.3 Funeral expenses</v>
      </c>
      <c r="D307" s="6">
        <f>ghg_coicop!B306</f>
        <v>28.12822435293706</v>
      </c>
      <c r="E307" s="6">
        <f>ghg_coicop!C306</f>
        <v>0</v>
      </c>
      <c r="F307" s="6">
        <f>ghg_coicop!D306</f>
        <v>336.82738234387068</v>
      </c>
      <c r="G307" s="6">
        <f>ghg_coicop!E306</f>
        <v>77.46273531444713</v>
      </c>
      <c r="H307" s="6">
        <f>ghg_coicop!F306</f>
        <v>1770.965082728027</v>
      </c>
      <c r="I307" s="6">
        <f>ghg_coicop!G306</f>
        <v>0</v>
      </c>
      <c r="J307" s="6">
        <f>ghg_coicop!H306</f>
        <v>106.1647863780871</v>
      </c>
      <c r="K307" s="6">
        <f>ghg_coicop!I306</f>
        <v>119.5085945984047</v>
      </c>
      <c r="L307" s="6">
        <f>ghg_coicop!J306</f>
        <v>4.6449370578688693</v>
      </c>
      <c r="M307" s="6">
        <f>ghg_coicop!K306</f>
        <v>71.137591037046562</v>
      </c>
      <c r="N307" s="6">
        <f>ghg_coicop!L306</f>
        <v>0</v>
      </c>
      <c r="O307" s="6">
        <f>ghg_coicop!M306</f>
        <v>29.31139720899775</v>
      </c>
      <c r="P307" s="6">
        <f>ghg_coicop!N306</f>
        <v>0</v>
      </c>
      <c r="Q307" s="6">
        <f>ghg_coicop!O306</f>
        <v>0</v>
      </c>
      <c r="R307" s="6">
        <f>ghg_coicop!P306</f>
        <v>0</v>
      </c>
      <c r="S307" s="6">
        <f>ghg_coicop!Q306</f>
        <v>5.6142807470461449</v>
      </c>
    </row>
    <row r="308" spans="1:19" x14ac:dyDescent="0.45">
      <c r="C308" s="3" t="str">
        <f>co2_coicop!A307</f>
        <v>12.5.3.4 TU and professional organisations</v>
      </c>
      <c r="D308" s="6">
        <f>ghg_coicop!B307</f>
        <v>464.34483077178243</v>
      </c>
      <c r="E308" s="6">
        <f>ghg_coicop!C307</f>
        <v>915.68646295965004</v>
      </c>
      <c r="F308" s="6">
        <f>ghg_coicop!D307</f>
        <v>467.69153162731368</v>
      </c>
      <c r="G308" s="6">
        <f>ghg_coicop!E307</f>
        <v>801.63768301096911</v>
      </c>
      <c r="H308" s="6">
        <f>ghg_coicop!F307</f>
        <v>384.89737566195771</v>
      </c>
      <c r="I308" s="6">
        <f>ghg_coicop!G307</f>
        <v>527.2431355935862</v>
      </c>
      <c r="J308" s="6">
        <f>ghg_coicop!H307</f>
        <v>1094.774995107412</v>
      </c>
      <c r="K308" s="6">
        <f>ghg_coicop!I307</f>
        <v>435.73054784257351</v>
      </c>
      <c r="L308" s="6">
        <f>ghg_coicop!J307</f>
        <v>462.98998713102623</v>
      </c>
      <c r="M308" s="6">
        <f>ghg_coicop!K307</f>
        <v>475.08571473218882</v>
      </c>
      <c r="N308" s="6">
        <f>ghg_coicop!L307</f>
        <v>364.09510882330238</v>
      </c>
      <c r="O308" s="6">
        <f>ghg_coicop!M307</f>
        <v>281.06511055107421</v>
      </c>
      <c r="P308" s="6">
        <f>ghg_coicop!N307</f>
        <v>167.17893587929541</v>
      </c>
      <c r="Q308" s="6">
        <f>ghg_coicop!O307</f>
        <v>391.73504504305191</v>
      </c>
      <c r="R308" s="6">
        <f>ghg_coicop!P307</f>
        <v>369.03473621996039</v>
      </c>
      <c r="S308" s="6">
        <f>ghg_coicop!Q307</f>
        <v>419.52006785150297</v>
      </c>
    </row>
    <row r="309" spans="1:19" x14ac:dyDescent="0.45">
      <c r="C309" s="3" t="str">
        <f>co2_coicop!A308</f>
        <v>12.5.3.5 Other payments for services</v>
      </c>
      <c r="D309" s="6">
        <f>ghg_coicop!B308</f>
        <v>278.45677149391992</v>
      </c>
      <c r="E309" s="6">
        <f>ghg_coicop!C308</f>
        <v>157.78081225700271</v>
      </c>
      <c r="F309" s="6">
        <f>ghg_coicop!D308</f>
        <v>47.328975212352468</v>
      </c>
      <c r="G309" s="6">
        <f>ghg_coicop!E308</f>
        <v>121.52330582927991</v>
      </c>
      <c r="H309" s="6">
        <f>ghg_coicop!F308</f>
        <v>94.849437896871748</v>
      </c>
      <c r="I309" s="6">
        <f>ghg_coicop!G308</f>
        <v>123.1680131081466</v>
      </c>
      <c r="J309" s="6">
        <f>ghg_coicop!H308</f>
        <v>52.001688863822018</v>
      </c>
      <c r="K309" s="6">
        <f>ghg_coicop!I308</f>
        <v>167.39741816757879</v>
      </c>
      <c r="L309" s="6">
        <f>ghg_coicop!J308</f>
        <v>62.13209719843384</v>
      </c>
      <c r="M309" s="6">
        <f>ghg_coicop!K308</f>
        <v>104.2436728244416</v>
      </c>
      <c r="N309" s="6">
        <f>ghg_coicop!L308</f>
        <v>79.582370033347047</v>
      </c>
      <c r="O309" s="6">
        <f>ghg_coicop!M308</f>
        <v>48.314697097205993</v>
      </c>
      <c r="P309" s="6">
        <f>ghg_coicop!N308</f>
        <v>55.399341987952468</v>
      </c>
      <c r="Q309" s="6">
        <f>ghg_coicop!O308</f>
        <v>128.97604071383651</v>
      </c>
      <c r="R309" s="6">
        <f>ghg_coicop!P308</f>
        <v>31.415070236854159</v>
      </c>
      <c r="S309" s="6">
        <f>ghg_coicop!Q308</f>
        <v>82.931265343147572</v>
      </c>
    </row>
    <row r="310" spans="1:19" x14ac:dyDescent="0.45">
      <c r="A310" s="3" t="s">
        <v>560</v>
      </c>
      <c r="D310" s="7">
        <f>SUM(D3:D309)</f>
        <v>91546.834254050977</v>
      </c>
      <c r="E310" s="7">
        <f t="shared" ref="E310:S310" si="0">SUM(E3:E309)</f>
        <v>91038.654182173559</v>
      </c>
      <c r="F310" s="7">
        <f t="shared" si="0"/>
        <v>94647.595689935348</v>
      </c>
      <c r="G310" s="7">
        <f t="shared" si="0"/>
        <v>95095.827983127878</v>
      </c>
      <c r="H310" s="7">
        <f t="shared" si="0"/>
        <v>95626.994300027975</v>
      </c>
      <c r="I310" s="7">
        <f t="shared" si="0"/>
        <v>95216.162746399961</v>
      </c>
      <c r="J310" s="7">
        <f t="shared" si="0"/>
        <v>97162.263246247938</v>
      </c>
      <c r="K310" s="7">
        <f t="shared" si="0"/>
        <v>95810.178857961815</v>
      </c>
      <c r="L310" s="7">
        <f t="shared" si="0"/>
        <v>85704.344565461215</v>
      </c>
      <c r="M310" s="7">
        <f t="shared" si="0"/>
        <v>95242.068582750071</v>
      </c>
      <c r="N310" s="7">
        <f t="shared" si="0"/>
        <v>84882.903511669647</v>
      </c>
      <c r="O310" s="7">
        <f t="shared" si="0"/>
        <v>82371.564001990948</v>
      </c>
      <c r="P310" s="7">
        <f t="shared" si="0"/>
        <v>87817.097476375915</v>
      </c>
      <c r="Q310" s="7">
        <f t="shared" si="0"/>
        <v>91633.250119392571</v>
      </c>
      <c r="R310" s="7">
        <f t="shared" si="0"/>
        <v>84420.45818605143</v>
      </c>
      <c r="S310" s="7">
        <f t="shared" si="0"/>
        <v>86681.216083055668</v>
      </c>
    </row>
    <row r="311" spans="1:19" x14ac:dyDescent="0.45">
      <c r="S311" s="6">
        <f>S310-'GHG - SIC - source'!S109-'GHG - SIC - source'!S110</f>
        <v>68733.1881956867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3908.1638445389249</v>
      </c>
      <c r="C2">
        <v>80.813845233327811</v>
      </c>
      <c r="D2">
        <v>7.3318810979534916</v>
      </c>
      <c r="E2">
        <v>37.527291642495108</v>
      </c>
      <c r="F2">
        <v>60.886589083237652</v>
      </c>
      <c r="G2">
        <v>5.7927676797859471</v>
      </c>
      <c r="H2">
        <v>363.64225891540411</v>
      </c>
      <c r="I2">
        <v>299.08182171508469</v>
      </c>
      <c r="J2">
        <v>66.099162031661876</v>
      </c>
      <c r="K2">
        <v>1205.3661044140399</v>
      </c>
      <c r="L2">
        <v>9745.6705473404418</v>
      </c>
      <c r="M2">
        <v>99.341832114734999</v>
      </c>
      <c r="N2">
        <v>16.53773849577026</v>
      </c>
      <c r="O2">
        <v>14.509101678468589</v>
      </c>
      <c r="P2">
        <v>127.4659838682162</v>
      </c>
      <c r="Q2">
        <v>23.558134884219061</v>
      </c>
      <c r="R2">
        <v>61.039172189721697</v>
      </c>
      <c r="S2">
        <v>146.41045185359221</v>
      </c>
      <c r="T2">
        <v>136.0953865582164</v>
      </c>
      <c r="U2">
        <v>218.91206978628679</v>
      </c>
      <c r="V2">
        <v>1039.518435614146</v>
      </c>
      <c r="W2">
        <v>11471.280153180091</v>
      </c>
      <c r="X2">
        <v>11.739886115509201</v>
      </c>
      <c r="Y2">
        <v>0.53612700860414308</v>
      </c>
      <c r="Z2">
        <v>324.8087122846805</v>
      </c>
      <c r="AA2">
        <v>77.074798145175066</v>
      </c>
      <c r="AB2">
        <v>5.6429746069818014</v>
      </c>
      <c r="AC2">
        <v>483.25481239380389</v>
      </c>
      <c r="AD2">
        <v>461.43336476918728</v>
      </c>
      <c r="AE2">
        <v>98.275843515670445</v>
      </c>
      <c r="AF2">
        <v>213.68178242022529</v>
      </c>
      <c r="AG2">
        <v>1503.9472479039221</v>
      </c>
      <c r="AH2">
        <v>972.2661769217998</v>
      </c>
      <c r="AI2">
        <v>457.47212880440941</v>
      </c>
      <c r="AJ2">
        <v>2624.4646362220992</v>
      </c>
      <c r="AK2">
        <v>2727.3686898116521</v>
      </c>
      <c r="AL2">
        <v>4846.3591310497322</v>
      </c>
      <c r="AM2">
        <v>0.89825143838876498</v>
      </c>
      <c r="AN2">
        <v>148.3530313472699</v>
      </c>
    </row>
    <row r="3" spans="1:40" x14ac:dyDescent="0.45">
      <c r="A3" s="1" t="s">
        <v>40</v>
      </c>
      <c r="B3">
        <v>203.81830026008399</v>
      </c>
      <c r="C3">
        <v>5.202204764901631</v>
      </c>
      <c r="D3">
        <v>0.82593944847905043</v>
      </c>
      <c r="E3">
        <v>2.8056238075509659</v>
      </c>
      <c r="F3">
        <v>11.69373146968146</v>
      </c>
      <c r="G3">
        <v>3.4517644440961841</v>
      </c>
      <c r="H3">
        <v>2.879345177414685</v>
      </c>
      <c r="I3">
        <v>2.373694231277129</v>
      </c>
      <c r="J3">
        <v>2.611373207819335</v>
      </c>
      <c r="K3">
        <v>0.71099903876679482</v>
      </c>
      <c r="L3">
        <v>6.0815861384994241</v>
      </c>
      <c r="M3">
        <v>10.190353686959419</v>
      </c>
      <c r="N3">
        <v>4.5856063229631472</v>
      </c>
      <c r="O3">
        <v>1.482968224217605</v>
      </c>
      <c r="P3">
        <v>4.6899719952344849</v>
      </c>
      <c r="Q3">
        <v>1.046044758790371</v>
      </c>
      <c r="R3">
        <v>1.5738193371356579</v>
      </c>
      <c r="S3">
        <v>20.151617825115</v>
      </c>
      <c r="T3">
        <v>2.3384102846192412</v>
      </c>
      <c r="U3">
        <v>9.0220272716724992</v>
      </c>
      <c r="V3">
        <v>10.36979153146128</v>
      </c>
      <c r="W3">
        <v>30.245574291902571</v>
      </c>
      <c r="X3">
        <v>0.11034066665805931</v>
      </c>
      <c r="Y3">
        <v>0.11745933191895851</v>
      </c>
      <c r="Z3">
        <v>2.6944922894367509</v>
      </c>
      <c r="AA3">
        <v>6.7960751519893519</v>
      </c>
      <c r="AB3">
        <v>0.45992035796329572</v>
      </c>
      <c r="AC3">
        <v>29.856543252118101</v>
      </c>
      <c r="AD3">
        <v>3.1382431220960272</v>
      </c>
      <c r="AE3">
        <v>2.934621092214599</v>
      </c>
      <c r="AF3">
        <v>1.0882669984920439</v>
      </c>
      <c r="AG3">
        <v>27.627676553725401</v>
      </c>
      <c r="AH3">
        <v>19.748331522234761</v>
      </c>
      <c r="AI3">
        <v>3.7400199465980908</v>
      </c>
      <c r="AJ3">
        <v>29.199310189243882</v>
      </c>
      <c r="AK3">
        <v>10.348354406609779</v>
      </c>
      <c r="AL3">
        <v>49.026876411659742</v>
      </c>
      <c r="AM3">
        <v>1.83704978426069E-2</v>
      </c>
      <c r="AN3">
        <v>1.6984629725460281</v>
      </c>
    </row>
    <row r="4" spans="1:40" x14ac:dyDescent="0.45">
      <c r="A4" s="1" t="s">
        <v>41</v>
      </c>
      <c r="B4">
        <v>163.85046705216129</v>
      </c>
      <c r="C4">
        <v>10.24732482238829</v>
      </c>
      <c r="D4">
        <v>2.6134001780554081</v>
      </c>
      <c r="E4">
        <v>2.5136400589829009</v>
      </c>
      <c r="F4">
        <v>23.585383564200701</v>
      </c>
      <c r="G4">
        <v>4.2684957405722983</v>
      </c>
      <c r="H4">
        <v>27.307448463741991</v>
      </c>
      <c r="I4">
        <v>22.24218108614976</v>
      </c>
      <c r="J4">
        <v>9.9870557777444091</v>
      </c>
      <c r="K4">
        <v>23.97349519565698</v>
      </c>
      <c r="L4">
        <v>977.84774972883304</v>
      </c>
      <c r="M4">
        <v>46.321962890138153</v>
      </c>
      <c r="N4">
        <v>7.4000876072301622</v>
      </c>
      <c r="O4">
        <v>6.8307168157438882</v>
      </c>
      <c r="P4">
        <v>17.29779161385736</v>
      </c>
      <c r="Q4">
        <v>5.9137334141954856</v>
      </c>
      <c r="R4">
        <v>6.9001424999737386</v>
      </c>
      <c r="S4">
        <v>58.637947084832483</v>
      </c>
      <c r="T4">
        <v>13.344726692955939</v>
      </c>
      <c r="U4">
        <v>56.90570309413728</v>
      </c>
      <c r="V4">
        <v>400.76333508193102</v>
      </c>
      <c r="W4">
        <v>507.31656012979641</v>
      </c>
      <c r="X4">
        <v>2.1123360664892048</v>
      </c>
      <c r="Y4">
        <v>0.42450815753795512</v>
      </c>
      <c r="Z4">
        <v>51.531313514195759</v>
      </c>
      <c r="AA4">
        <v>28.82139744762118</v>
      </c>
      <c r="AB4">
        <v>2.217198547283306</v>
      </c>
      <c r="AC4">
        <v>55.533244436955357</v>
      </c>
      <c r="AD4">
        <v>43.415604449464212</v>
      </c>
      <c r="AE4">
        <v>15.03425444603549</v>
      </c>
      <c r="AF4">
        <v>13.965998836395061</v>
      </c>
      <c r="AG4">
        <v>195.34240447199829</v>
      </c>
      <c r="AH4">
        <v>138.25408482066561</v>
      </c>
      <c r="AI4">
        <v>36.35085643625218</v>
      </c>
      <c r="AJ4">
        <v>215.3413483102517</v>
      </c>
      <c r="AK4">
        <v>102.34840810349981</v>
      </c>
      <c r="AL4">
        <v>451.71604459319178</v>
      </c>
      <c r="AM4">
        <v>0.14654529866428201</v>
      </c>
      <c r="AN4">
        <v>9.5123196565509005</v>
      </c>
    </row>
    <row r="5" spans="1:40" x14ac:dyDescent="0.45">
      <c r="A5" s="1" t="s">
        <v>42</v>
      </c>
      <c r="B5">
        <v>229.80797525610589</v>
      </c>
      <c r="C5">
        <v>11.37860779529991</v>
      </c>
      <c r="D5">
        <v>1.0684133759747101</v>
      </c>
      <c r="E5">
        <v>2.2155618884970538</v>
      </c>
      <c r="F5">
        <v>127.7333526691468</v>
      </c>
      <c r="G5">
        <v>58.368097766150207</v>
      </c>
      <c r="H5">
        <v>13.124021748203219</v>
      </c>
      <c r="I5">
        <v>9.8183689464022503</v>
      </c>
      <c r="J5">
        <v>7.9531971116923463</v>
      </c>
      <c r="K5">
        <v>2.736809972918695</v>
      </c>
      <c r="L5">
        <v>23.73453217203409</v>
      </c>
      <c r="M5">
        <v>113.6921053625739</v>
      </c>
      <c r="N5">
        <v>58.082245325202443</v>
      </c>
      <c r="O5">
        <v>10.205609740963419</v>
      </c>
      <c r="P5">
        <v>36.60708865101531</v>
      </c>
      <c r="Q5">
        <v>8.3918711794575636</v>
      </c>
      <c r="R5">
        <v>5.6031749216197113</v>
      </c>
      <c r="S5">
        <v>62.891313607974567</v>
      </c>
      <c r="T5">
        <v>8.3533340416943265</v>
      </c>
      <c r="U5">
        <v>67.467276486041428</v>
      </c>
      <c r="V5">
        <v>55.906681785859597</v>
      </c>
      <c r="W5">
        <v>176.71098189496649</v>
      </c>
      <c r="X5">
        <v>0.9081080261994886</v>
      </c>
      <c r="Y5">
        <v>0.52740182827265991</v>
      </c>
      <c r="Z5">
        <v>17.41004737937924</v>
      </c>
      <c r="AA5">
        <v>31.144297617803829</v>
      </c>
      <c r="AB5">
        <v>4.2575741328556838</v>
      </c>
      <c r="AC5">
        <v>84.444489367452732</v>
      </c>
      <c r="AD5">
        <v>13.962541190754351</v>
      </c>
      <c r="AE5">
        <v>10.21432642998853</v>
      </c>
      <c r="AF5">
        <v>4.6547827359666387</v>
      </c>
      <c r="AG5">
        <v>197.50553246025061</v>
      </c>
      <c r="AH5">
        <v>100.96231857864881</v>
      </c>
      <c r="AI5">
        <v>13.083008955546219</v>
      </c>
      <c r="AJ5">
        <v>133.172087129521</v>
      </c>
      <c r="AK5">
        <v>54.039970987125827</v>
      </c>
      <c r="AL5">
        <v>272.87878966247342</v>
      </c>
      <c r="AM5">
        <v>4.1657358353794818E-2</v>
      </c>
      <c r="AN5">
        <v>3.369942556713561</v>
      </c>
    </row>
    <row r="6" spans="1:40" x14ac:dyDescent="0.45">
      <c r="A6" s="1" t="s">
        <v>43</v>
      </c>
      <c r="B6">
        <v>270.29460632163062</v>
      </c>
      <c r="C6">
        <v>19.905089773769721</v>
      </c>
      <c r="D6">
        <v>3.7490100632943202</v>
      </c>
      <c r="E6">
        <v>2.731735207723637</v>
      </c>
      <c r="F6">
        <v>655.01502766995884</v>
      </c>
      <c r="G6">
        <v>191.81312296408851</v>
      </c>
      <c r="H6">
        <v>54.677572210593027</v>
      </c>
      <c r="I6">
        <v>42.496710302053621</v>
      </c>
      <c r="J6">
        <v>39.990875304369467</v>
      </c>
      <c r="K6">
        <v>12.448491806665279</v>
      </c>
      <c r="L6">
        <v>121.612653757666</v>
      </c>
      <c r="M6">
        <v>493.23928594318897</v>
      </c>
      <c r="N6">
        <v>145.17037234723921</v>
      </c>
      <c r="O6">
        <v>73.805607006640798</v>
      </c>
      <c r="P6">
        <v>152.2130239429797</v>
      </c>
      <c r="Q6">
        <v>53.575870142215607</v>
      </c>
      <c r="R6">
        <v>25.39068611884732</v>
      </c>
      <c r="S6">
        <v>287.93875276271899</v>
      </c>
      <c r="T6">
        <v>37.344381462854052</v>
      </c>
      <c r="U6">
        <v>176.93239197974529</v>
      </c>
      <c r="V6">
        <v>145.26306964252089</v>
      </c>
      <c r="W6">
        <v>538.1751335210372</v>
      </c>
      <c r="X6">
        <v>3.3046942697003958</v>
      </c>
      <c r="Y6">
        <v>11.58231674857106</v>
      </c>
      <c r="Z6">
        <v>77.728072874518631</v>
      </c>
      <c r="AA6">
        <v>590.61547787478185</v>
      </c>
      <c r="AB6">
        <v>9.7271879817735378</v>
      </c>
      <c r="AC6">
        <v>387.00551672846711</v>
      </c>
      <c r="AD6">
        <v>53.573416096309423</v>
      </c>
      <c r="AE6">
        <v>51.774716489560383</v>
      </c>
      <c r="AF6">
        <v>21.561457928130519</v>
      </c>
      <c r="AG6">
        <v>240.32734700334569</v>
      </c>
      <c r="AH6">
        <v>447.54325675984848</v>
      </c>
      <c r="AI6">
        <v>55.18606742565499</v>
      </c>
      <c r="AJ6">
        <v>508.28504680966199</v>
      </c>
      <c r="AK6">
        <v>208.35917829701481</v>
      </c>
      <c r="AL6">
        <v>1904.403604197219</v>
      </c>
      <c r="AM6">
        <v>0.1831748131854157</v>
      </c>
      <c r="AN6">
        <v>15.166090059476909</v>
      </c>
    </row>
    <row r="7" spans="1:40" x14ac:dyDescent="0.45">
      <c r="A7" s="1" t="s">
        <v>44</v>
      </c>
      <c r="B7">
        <v>183.62646213647631</v>
      </c>
      <c r="C7">
        <v>11.440680829077669</v>
      </c>
      <c r="D7">
        <v>13.72947116437453</v>
      </c>
      <c r="E7">
        <v>0.59265600669866558</v>
      </c>
      <c r="F7">
        <v>9.8927919380833185</v>
      </c>
      <c r="G7">
        <v>2.0659975978987282</v>
      </c>
      <c r="H7">
        <v>3.0260048666004971</v>
      </c>
      <c r="I7">
        <v>2.4242180519677179</v>
      </c>
      <c r="J7">
        <v>2.8630144395305681</v>
      </c>
      <c r="K7">
        <v>0.93721198304526598</v>
      </c>
      <c r="L7">
        <v>13.668453256729171</v>
      </c>
      <c r="M7">
        <v>10.65783335030571</v>
      </c>
      <c r="N7">
        <v>6.5079481018908876</v>
      </c>
      <c r="O7">
        <v>1.7575575705097339</v>
      </c>
      <c r="P7">
        <v>7.7266551699491171</v>
      </c>
      <c r="Q7">
        <v>1.2017396311268831</v>
      </c>
      <c r="R7">
        <v>1.834481138425657</v>
      </c>
      <c r="S7">
        <v>18.552579293913752</v>
      </c>
      <c r="T7">
        <v>2.637240399680731</v>
      </c>
      <c r="U7">
        <v>21.60005989296836</v>
      </c>
      <c r="V7">
        <v>9.4228205475256264</v>
      </c>
      <c r="W7">
        <v>19.13003328234543</v>
      </c>
      <c r="X7">
        <v>0.17036784294467441</v>
      </c>
      <c r="Y7">
        <v>0.11215186767797899</v>
      </c>
      <c r="Z7">
        <v>4.0592588379213934</v>
      </c>
      <c r="AA7">
        <v>6.6598445840024656</v>
      </c>
      <c r="AB7">
        <v>0.72002882518729228</v>
      </c>
      <c r="AC7">
        <v>30.946672091397019</v>
      </c>
      <c r="AD7">
        <v>4.8180757886427639</v>
      </c>
      <c r="AE7">
        <v>3.723368702795856</v>
      </c>
      <c r="AF7">
        <v>1.5908591722809771</v>
      </c>
      <c r="AG7">
        <v>118.8941155403251</v>
      </c>
      <c r="AH7">
        <v>24.472041912922229</v>
      </c>
      <c r="AI7">
        <v>5.1421632253836371</v>
      </c>
      <c r="AJ7">
        <v>35.129612399441243</v>
      </c>
      <c r="AK7">
        <v>13.030267346696411</v>
      </c>
      <c r="AL7">
        <v>62.122222568613417</v>
      </c>
      <c r="AM7">
        <v>1.2586335063250411E-2</v>
      </c>
      <c r="AN7">
        <v>1.09858446746697</v>
      </c>
    </row>
    <row r="8" spans="1:40" x14ac:dyDescent="0.45">
      <c r="A8" s="1" t="s">
        <v>45</v>
      </c>
      <c r="B8">
        <v>197.20689078620299</v>
      </c>
      <c r="C8">
        <v>13.727691456262161</v>
      </c>
      <c r="D8">
        <v>5.6911605787355724</v>
      </c>
      <c r="E8">
        <v>2.1740317303307992</v>
      </c>
      <c r="F8">
        <v>45.338745344502911</v>
      </c>
      <c r="G8">
        <v>7.6992154814497189</v>
      </c>
      <c r="H8">
        <v>35.909450329249943</v>
      </c>
      <c r="I8">
        <v>29.510035486680419</v>
      </c>
      <c r="J8">
        <v>18.200714725233809</v>
      </c>
      <c r="K8">
        <v>12.61484129824581</v>
      </c>
      <c r="L8">
        <v>253.62024010739211</v>
      </c>
      <c r="M8">
        <v>113.71212222643631</v>
      </c>
      <c r="N8">
        <v>16.801003091766741</v>
      </c>
      <c r="O8">
        <v>15.42462736229022</v>
      </c>
      <c r="P8">
        <v>30.625343757061831</v>
      </c>
      <c r="Q8">
        <v>9.0258738311806592</v>
      </c>
      <c r="R8">
        <v>10.998905284179489</v>
      </c>
      <c r="S8">
        <v>142.62329549667359</v>
      </c>
      <c r="T8">
        <v>17.972715597159102</v>
      </c>
      <c r="U8">
        <v>66.285994054272152</v>
      </c>
      <c r="V8">
        <v>111.7158895204761</v>
      </c>
      <c r="W8">
        <v>993.60176390721506</v>
      </c>
      <c r="X8">
        <v>2.342696260368049</v>
      </c>
      <c r="Y8">
        <v>1.153220266590987</v>
      </c>
      <c r="Z8">
        <v>53.727113033136867</v>
      </c>
      <c r="AA8">
        <v>67.401150973306599</v>
      </c>
      <c r="AB8">
        <v>4.2776491301385304</v>
      </c>
      <c r="AC8">
        <v>122.2968685198053</v>
      </c>
      <c r="AD8">
        <v>41.109248951166087</v>
      </c>
      <c r="AE8">
        <v>23.36755461383617</v>
      </c>
      <c r="AF8">
        <v>11.213862032585251</v>
      </c>
      <c r="AG8">
        <v>170.00006054247939</v>
      </c>
      <c r="AH8">
        <v>209.8232839374929</v>
      </c>
      <c r="AI8">
        <v>41.478863504799378</v>
      </c>
      <c r="AJ8">
        <v>263.58642345154249</v>
      </c>
      <c r="AK8">
        <v>109.3885160849909</v>
      </c>
      <c r="AL8">
        <v>482.52974404695698</v>
      </c>
      <c r="AM8">
        <v>0.1157094060720439</v>
      </c>
      <c r="AN8">
        <v>9.2710207245771787</v>
      </c>
    </row>
    <row r="9" spans="1:40" x14ac:dyDescent="0.45">
      <c r="A9" s="1" t="s">
        <v>46</v>
      </c>
      <c r="B9">
        <v>13.327007257525761</v>
      </c>
      <c r="C9">
        <v>0.84893186400962073</v>
      </c>
      <c r="D9">
        <v>0.27869045241331319</v>
      </c>
      <c r="E9">
        <v>0.22539851819976051</v>
      </c>
      <c r="F9">
        <v>7.0374018211295386</v>
      </c>
      <c r="G9">
        <v>1.767314233015792</v>
      </c>
      <c r="H9">
        <v>4.272704264845653</v>
      </c>
      <c r="I9">
        <v>3.2132826290760379</v>
      </c>
      <c r="J9">
        <v>2.2322616616132289</v>
      </c>
      <c r="K9">
        <v>1.174432818202751</v>
      </c>
      <c r="L9">
        <v>11.28745460112528</v>
      </c>
      <c r="M9">
        <v>10.718037347672711</v>
      </c>
      <c r="N9">
        <v>2.2489988642636312</v>
      </c>
      <c r="O9">
        <v>4.4625734654074911</v>
      </c>
      <c r="P9">
        <v>6.7701409562022583</v>
      </c>
      <c r="Q9">
        <v>2.457638763165805</v>
      </c>
      <c r="R9">
        <v>1.377995761947969</v>
      </c>
      <c r="S9">
        <v>17.196021601408908</v>
      </c>
      <c r="T9">
        <v>3.070971050800626</v>
      </c>
      <c r="U9">
        <v>36.520323402378978</v>
      </c>
      <c r="V9">
        <v>13.984718472980539</v>
      </c>
      <c r="W9">
        <v>160.77340967732229</v>
      </c>
      <c r="X9">
        <v>0.24984036641450941</v>
      </c>
      <c r="Y9">
        <v>0.68640176794636498</v>
      </c>
      <c r="Z9">
        <v>6.0564212989378667</v>
      </c>
      <c r="AA9">
        <v>35.186126631569557</v>
      </c>
      <c r="AB9">
        <v>1.5948100363551501</v>
      </c>
      <c r="AC9">
        <v>12.452800033793871</v>
      </c>
      <c r="AD9">
        <v>4.2580377240607259</v>
      </c>
      <c r="AE9">
        <v>2.6328394025794779</v>
      </c>
      <c r="AF9">
        <v>1.47124125122579</v>
      </c>
      <c r="AG9">
        <v>9.8869091517953898</v>
      </c>
      <c r="AH9">
        <v>22.552049026594862</v>
      </c>
      <c r="AI9">
        <v>4.103692979228093</v>
      </c>
      <c r="AJ9">
        <v>42.292298931825343</v>
      </c>
      <c r="AK9">
        <v>17.3282215323621</v>
      </c>
      <c r="AL9">
        <v>118.98444233696431</v>
      </c>
      <c r="AM9">
        <v>1.560650213987894E-2</v>
      </c>
      <c r="AN9">
        <v>1.1542767196777519</v>
      </c>
    </row>
    <row r="10" spans="1:40" x14ac:dyDescent="0.45">
      <c r="A10" s="1" t="s">
        <v>47</v>
      </c>
      <c r="B10">
        <v>1469.0014618363</v>
      </c>
      <c r="C10">
        <v>90.797476804075117</v>
      </c>
      <c r="D10">
        <v>42.120901915204691</v>
      </c>
      <c r="E10">
        <v>16.25959458577497</v>
      </c>
      <c r="F10">
        <v>97.500619204185028</v>
      </c>
      <c r="G10">
        <v>28.336707642048829</v>
      </c>
      <c r="H10">
        <v>58.000237621656012</v>
      </c>
      <c r="I10">
        <v>47.216136693097027</v>
      </c>
      <c r="J10">
        <v>23.4027409250406</v>
      </c>
      <c r="K10">
        <v>17.359109011785801</v>
      </c>
      <c r="L10">
        <v>207.61872702223161</v>
      </c>
      <c r="M10">
        <v>127.8280315921034</v>
      </c>
      <c r="N10">
        <v>41.833527759435597</v>
      </c>
      <c r="O10">
        <v>32.269325079905613</v>
      </c>
      <c r="P10">
        <v>115.4999114984965</v>
      </c>
      <c r="Q10">
        <v>21.217288260033239</v>
      </c>
      <c r="R10">
        <v>12.951024592084879</v>
      </c>
      <c r="S10">
        <v>91.931623706589917</v>
      </c>
      <c r="T10">
        <v>19.56097476800921</v>
      </c>
      <c r="U10">
        <v>358.28098097409969</v>
      </c>
      <c r="V10">
        <v>474.37423956436498</v>
      </c>
      <c r="W10">
        <v>1818.9477727483629</v>
      </c>
      <c r="X10">
        <v>4.3612370221294814</v>
      </c>
      <c r="Y10">
        <v>2.6319302332004191</v>
      </c>
      <c r="Z10">
        <v>93.463140525899789</v>
      </c>
      <c r="AA10">
        <v>146.15408237952099</v>
      </c>
      <c r="AB10">
        <v>10.61292068686955</v>
      </c>
      <c r="AC10">
        <v>260.44932215037431</v>
      </c>
      <c r="AD10">
        <v>79.720496291681258</v>
      </c>
      <c r="AE10">
        <v>36.447686840236919</v>
      </c>
      <c r="AF10">
        <v>21.310427363462779</v>
      </c>
      <c r="AG10">
        <v>712.11514887774206</v>
      </c>
      <c r="AH10">
        <v>309.02602908281688</v>
      </c>
      <c r="AI10">
        <v>58.939880046723239</v>
      </c>
      <c r="AJ10">
        <v>383.13793166632172</v>
      </c>
      <c r="AK10">
        <v>176.33198720244999</v>
      </c>
      <c r="AL10">
        <v>1162.0770193877311</v>
      </c>
      <c r="AM10">
        <v>0.22748029028845959</v>
      </c>
      <c r="AN10">
        <v>16.779313278171131</v>
      </c>
    </row>
    <row r="11" spans="1:40" x14ac:dyDescent="0.45">
      <c r="A11" s="1" t="s">
        <v>48</v>
      </c>
      <c r="B11">
        <v>132.81588630409499</v>
      </c>
      <c r="C11">
        <v>11.785187815501621</v>
      </c>
      <c r="D11">
        <v>2.3021202975331541</v>
      </c>
      <c r="E11">
        <v>0.98789914410899049</v>
      </c>
      <c r="F11">
        <v>18.061398620547418</v>
      </c>
      <c r="G11">
        <v>1.592150197985303</v>
      </c>
      <c r="H11">
        <v>11.460943139704749</v>
      </c>
      <c r="I11">
        <v>9.2236402995458544</v>
      </c>
      <c r="J11">
        <v>5.5876217515303939</v>
      </c>
      <c r="K11">
        <v>6.2131854444081469</v>
      </c>
      <c r="L11">
        <v>93.29625358516688</v>
      </c>
      <c r="M11">
        <v>34.942274979834551</v>
      </c>
      <c r="N11">
        <v>6.1138198775642314</v>
      </c>
      <c r="O11">
        <v>5.9648440740334117</v>
      </c>
      <c r="P11">
        <v>7.7746775989795784</v>
      </c>
      <c r="Q11">
        <v>3.7488292916817811</v>
      </c>
      <c r="R11">
        <v>3.3688096752119341</v>
      </c>
      <c r="S11">
        <v>39.161550839732818</v>
      </c>
      <c r="T11">
        <v>6.4578172846548592</v>
      </c>
      <c r="U11">
        <v>33.891641240525573</v>
      </c>
      <c r="V11">
        <v>302.80256385644799</v>
      </c>
      <c r="W11">
        <v>269.37079405964698</v>
      </c>
      <c r="X11">
        <v>0.77581434973615948</v>
      </c>
      <c r="Y11">
        <v>0.43139830142305902</v>
      </c>
      <c r="Z11">
        <v>18.05208581102908</v>
      </c>
      <c r="AA11">
        <v>25.136212706952641</v>
      </c>
      <c r="AB11">
        <v>1.5579441491587269</v>
      </c>
      <c r="AC11">
        <v>38.879607205672301</v>
      </c>
      <c r="AD11">
        <v>18.429325891405881</v>
      </c>
      <c r="AE11">
        <v>8.0910721900838798</v>
      </c>
      <c r="AF11">
        <v>4.84786998914453</v>
      </c>
      <c r="AG11">
        <v>95.39603796755199</v>
      </c>
      <c r="AH11">
        <v>67.827521148467255</v>
      </c>
      <c r="AI11">
        <v>14.931202619015901</v>
      </c>
      <c r="AJ11">
        <v>98.329278902071053</v>
      </c>
      <c r="AK11">
        <v>43.026892121657418</v>
      </c>
      <c r="AL11">
        <v>476.89349007402279</v>
      </c>
      <c r="AM11">
        <v>0.19208235510871299</v>
      </c>
      <c r="AN11">
        <v>5.8701252370017283</v>
      </c>
    </row>
    <row r="12" spans="1:40" x14ac:dyDescent="0.45">
      <c r="A12" s="1" t="s">
        <v>49</v>
      </c>
      <c r="B12">
        <v>180.65795125244551</v>
      </c>
      <c r="C12">
        <v>15.456132620136801</v>
      </c>
      <c r="D12">
        <v>8.6565038303246098</v>
      </c>
      <c r="E12">
        <v>1.1292893608141199</v>
      </c>
      <c r="F12">
        <v>61.832627864276958</v>
      </c>
      <c r="G12">
        <v>7.4663133712973089</v>
      </c>
      <c r="H12">
        <v>18.765895840911739</v>
      </c>
      <c r="I12">
        <v>15.21172602401594</v>
      </c>
      <c r="J12">
        <v>8.7298873137733004</v>
      </c>
      <c r="K12">
        <v>4.8538607372825586</v>
      </c>
      <c r="L12">
        <v>48.056424506307813</v>
      </c>
      <c r="M12">
        <v>51.296097758824459</v>
      </c>
      <c r="N12">
        <v>22.92480912774878</v>
      </c>
      <c r="O12">
        <v>10.578113228764289</v>
      </c>
      <c r="P12">
        <v>21.672616947970649</v>
      </c>
      <c r="Q12">
        <v>6.6761559208316497</v>
      </c>
      <c r="R12">
        <v>6.5498970288031826</v>
      </c>
      <c r="S12">
        <v>59.065728466007293</v>
      </c>
      <c r="T12">
        <v>9.183495681300343</v>
      </c>
      <c r="U12">
        <v>56.224020145619868</v>
      </c>
      <c r="V12">
        <v>64.855193322722045</v>
      </c>
      <c r="W12">
        <v>367.42986842237673</v>
      </c>
      <c r="X12">
        <v>1.0832465488050671</v>
      </c>
      <c r="Y12">
        <v>1.1188129394784889</v>
      </c>
      <c r="Z12">
        <v>22.761181587976459</v>
      </c>
      <c r="AA12">
        <v>60.090894351156741</v>
      </c>
      <c r="AB12">
        <v>3.220364333402463</v>
      </c>
      <c r="AC12">
        <v>53.707235831635991</v>
      </c>
      <c r="AD12">
        <v>18.79588842504538</v>
      </c>
      <c r="AE12">
        <v>11.099140094627369</v>
      </c>
      <c r="AF12">
        <v>5.6204348792457397</v>
      </c>
      <c r="AG12">
        <v>241.42901564580151</v>
      </c>
      <c r="AH12">
        <v>98.951455292241789</v>
      </c>
      <c r="AI12">
        <v>16.09515567356663</v>
      </c>
      <c r="AJ12">
        <v>147.73110428058089</v>
      </c>
      <c r="AK12">
        <v>56.907753510097713</v>
      </c>
      <c r="AL12">
        <v>311.44445424815848</v>
      </c>
      <c r="AM12">
        <v>8.077128139159484E-2</v>
      </c>
      <c r="AN12">
        <v>6.0479594861062473</v>
      </c>
    </row>
    <row r="13" spans="1:40" x14ac:dyDescent="0.45">
      <c r="A13" s="1" t="s">
        <v>50</v>
      </c>
      <c r="B13">
        <v>857.29189846659165</v>
      </c>
      <c r="C13">
        <v>49.45791069133562</v>
      </c>
      <c r="D13">
        <v>20.161286462254669</v>
      </c>
      <c r="E13">
        <v>7.2353635079442604</v>
      </c>
      <c r="F13">
        <v>59.90441380712857</v>
      </c>
      <c r="G13">
        <v>10.31552232480626</v>
      </c>
      <c r="H13">
        <v>85.501233316533799</v>
      </c>
      <c r="I13">
        <v>74.397775448391414</v>
      </c>
      <c r="J13">
        <v>14.69272222262453</v>
      </c>
      <c r="K13">
        <v>13.32776123610908</v>
      </c>
      <c r="L13">
        <v>99.074238715695301</v>
      </c>
      <c r="M13">
        <v>214.62312232129139</v>
      </c>
      <c r="N13">
        <v>26.406711122839852</v>
      </c>
      <c r="O13">
        <v>11.273591816432161</v>
      </c>
      <c r="P13">
        <v>99.439540669420893</v>
      </c>
      <c r="Q13">
        <v>16.75340471967808</v>
      </c>
      <c r="R13">
        <v>10.780402715342269</v>
      </c>
      <c r="S13">
        <v>81.811371289280729</v>
      </c>
      <c r="T13">
        <v>49.831161359721953</v>
      </c>
      <c r="U13">
        <v>78.846789637771536</v>
      </c>
      <c r="V13">
        <v>139.2755719897981</v>
      </c>
      <c r="W13">
        <v>1142.2637453560551</v>
      </c>
      <c r="X13">
        <v>3.958146747568521</v>
      </c>
      <c r="Y13">
        <v>1.5134695246184231</v>
      </c>
      <c r="Z13">
        <v>78.815771681256479</v>
      </c>
      <c r="AA13">
        <v>83.493217475824466</v>
      </c>
      <c r="AB13">
        <v>3.5889877264068559</v>
      </c>
      <c r="AC13">
        <v>271.0467985332964</v>
      </c>
      <c r="AD13">
        <v>90.630523491930205</v>
      </c>
      <c r="AE13">
        <v>22.55703321698897</v>
      </c>
      <c r="AF13">
        <v>30.86315497108545</v>
      </c>
      <c r="AG13">
        <v>360.62729034854368</v>
      </c>
      <c r="AH13">
        <v>293.10247237073122</v>
      </c>
      <c r="AI13">
        <v>49.945659132756717</v>
      </c>
      <c r="AJ13">
        <v>314.03675058716289</v>
      </c>
      <c r="AK13">
        <v>148.18714250929631</v>
      </c>
      <c r="AL13">
        <v>636.50105399309427</v>
      </c>
      <c r="AM13">
        <v>9.3136345308855312E-2</v>
      </c>
      <c r="AN13">
        <v>8.7328260561859476</v>
      </c>
    </row>
    <row r="14" spans="1:40" x14ac:dyDescent="0.45">
      <c r="A14" s="1" t="s">
        <v>51</v>
      </c>
      <c r="B14">
        <v>619.31252283641879</v>
      </c>
      <c r="C14">
        <v>15.526679239407841</v>
      </c>
      <c r="D14">
        <v>6.6323463964154206</v>
      </c>
      <c r="E14">
        <v>3.264932689222213</v>
      </c>
      <c r="F14">
        <v>15.89845965018497</v>
      </c>
      <c r="G14">
        <v>3.3203350166257399</v>
      </c>
      <c r="H14">
        <v>6.9663588547751951</v>
      </c>
      <c r="I14">
        <v>5.748959369010346</v>
      </c>
      <c r="J14">
        <v>4.1409374760123203</v>
      </c>
      <c r="K14">
        <v>3.4260607934295009</v>
      </c>
      <c r="L14">
        <v>128.44876035528941</v>
      </c>
      <c r="M14">
        <v>17.56522594288403</v>
      </c>
      <c r="N14">
        <v>6.9132579741449067</v>
      </c>
      <c r="O14">
        <v>2.972752835412932</v>
      </c>
      <c r="P14">
        <v>4.9020247376418578</v>
      </c>
      <c r="Q14">
        <v>2.0982028315310708</v>
      </c>
      <c r="R14">
        <v>2.705691796496386</v>
      </c>
      <c r="S14">
        <v>30.99005709815733</v>
      </c>
      <c r="T14">
        <v>4.7794523697697642</v>
      </c>
      <c r="U14">
        <v>15.36202661971452</v>
      </c>
      <c r="V14">
        <v>43.599172671093719</v>
      </c>
      <c r="W14">
        <v>176.21071261075491</v>
      </c>
      <c r="X14">
        <v>0.42868379578572707</v>
      </c>
      <c r="Y14">
        <v>0.28040959199510529</v>
      </c>
      <c r="Z14">
        <v>9.9182113532675427</v>
      </c>
      <c r="AA14">
        <v>15.89267778453782</v>
      </c>
      <c r="AB14">
        <v>0.70730565197637574</v>
      </c>
      <c r="AC14">
        <v>81.290076905166174</v>
      </c>
      <c r="AD14">
        <v>9.2817257083180404</v>
      </c>
      <c r="AE14">
        <v>5.0204537295897831</v>
      </c>
      <c r="AF14">
        <v>3.1032269585947758</v>
      </c>
      <c r="AG14">
        <v>94.441687582021402</v>
      </c>
      <c r="AH14">
        <v>43.02706219627639</v>
      </c>
      <c r="AI14">
        <v>9.1304072171376358</v>
      </c>
      <c r="AJ14">
        <v>61.434680226168346</v>
      </c>
      <c r="AK14">
        <v>24.820492709933021</v>
      </c>
      <c r="AL14">
        <v>111.4591805577266</v>
      </c>
      <c r="AM14">
        <v>2.661207166663878E-2</v>
      </c>
      <c r="AN14">
        <v>2.2082365730416651</v>
      </c>
    </row>
    <row r="15" spans="1:40" x14ac:dyDescent="0.45">
      <c r="A15" s="1" t="s">
        <v>52</v>
      </c>
      <c r="B15">
        <v>722.14863482609951</v>
      </c>
      <c r="C15">
        <v>18.14260593463116</v>
      </c>
      <c r="D15">
        <v>4.0158073029642001</v>
      </c>
      <c r="E15">
        <v>7.4066020015841749</v>
      </c>
      <c r="F15">
        <v>90.53589491997613</v>
      </c>
      <c r="G15">
        <v>19.708753510902969</v>
      </c>
      <c r="H15">
        <v>18.544350827489989</v>
      </c>
      <c r="I15">
        <v>15.45033707004708</v>
      </c>
      <c r="J15">
        <v>9.9783931250998137</v>
      </c>
      <c r="K15">
        <v>4.5595591006802429</v>
      </c>
      <c r="L15">
        <v>36.808042004938898</v>
      </c>
      <c r="M15">
        <v>86.490100453915844</v>
      </c>
      <c r="N15">
        <v>34.149902095681682</v>
      </c>
      <c r="O15">
        <v>8.5966648836681774</v>
      </c>
      <c r="P15">
        <v>18.622169664958921</v>
      </c>
      <c r="Q15">
        <v>8.1088236791040966</v>
      </c>
      <c r="R15">
        <v>7.050796655205291</v>
      </c>
      <c r="S15">
        <v>69.803771176101975</v>
      </c>
      <c r="T15">
        <v>10.97316692410568</v>
      </c>
      <c r="U15">
        <v>37.151519185071727</v>
      </c>
      <c r="V15">
        <v>106.64596425362031</v>
      </c>
      <c r="W15">
        <v>323.47966270092348</v>
      </c>
      <c r="X15">
        <v>1.6742641605965589</v>
      </c>
      <c r="Y15">
        <v>1.185986446122794</v>
      </c>
      <c r="Z15">
        <v>29.605488566273561</v>
      </c>
      <c r="AA15">
        <v>62.87181390418224</v>
      </c>
      <c r="AB15">
        <v>1.819764040619537</v>
      </c>
      <c r="AC15">
        <v>145.98773099737741</v>
      </c>
      <c r="AD15">
        <v>18.871133079465849</v>
      </c>
      <c r="AE15">
        <v>12.82593831300969</v>
      </c>
      <c r="AF15">
        <v>6.174720525071236</v>
      </c>
      <c r="AG15">
        <v>196.42637725768611</v>
      </c>
      <c r="AH15">
        <v>107.76459404309691</v>
      </c>
      <c r="AI15">
        <v>17.557521675600629</v>
      </c>
      <c r="AJ15">
        <v>135.56714032889909</v>
      </c>
      <c r="AK15">
        <v>53.748186247806537</v>
      </c>
      <c r="AL15">
        <v>302.21686694908419</v>
      </c>
      <c r="AM15">
        <v>4.3700004537491732E-2</v>
      </c>
      <c r="AN15">
        <v>4.4718838720659528</v>
      </c>
    </row>
    <row r="16" spans="1:40" x14ac:dyDescent="0.45">
      <c r="A16" s="1" t="s">
        <v>53</v>
      </c>
      <c r="B16">
        <v>367.90248187699069</v>
      </c>
      <c r="C16">
        <v>11.51696922579008</v>
      </c>
      <c r="D16">
        <v>3.2712419824813539</v>
      </c>
      <c r="E16">
        <v>2.618166722487322</v>
      </c>
      <c r="F16">
        <v>83.788539337531077</v>
      </c>
      <c r="G16">
        <v>11.893547563836769</v>
      </c>
      <c r="H16">
        <v>36.001713537156107</v>
      </c>
      <c r="I16">
        <v>28.835923880661429</v>
      </c>
      <c r="J16">
        <v>44.024861074009159</v>
      </c>
      <c r="K16">
        <v>10.467117675863211</v>
      </c>
      <c r="L16">
        <v>91.533311725187772</v>
      </c>
      <c r="M16">
        <v>173.46333499476171</v>
      </c>
      <c r="N16">
        <v>28.933412092553059</v>
      </c>
      <c r="O16">
        <v>18.793628381720609</v>
      </c>
      <c r="P16">
        <v>61.257672342415887</v>
      </c>
      <c r="Q16">
        <v>31.43781354149537</v>
      </c>
      <c r="R16">
        <v>29.884904728584591</v>
      </c>
      <c r="S16">
        <v>346.73543740800091</v>
      </c>
      <c r="T16">
        <v>38.730749729924042</v>
      </c>
      <c r="U16">
        <v>74.404998555920656</v>
      </c>
      <c r="V16">
        <v>544.12164439242349</v>
      </c>
      <c r="W16">
        <v>629.64388628009135</v>
      </c>
      <c r="X16">
        <v>3.1637547449190908</v>
      </c>
      <c r="Y16">
        <v>3.0334603317151769</v>
      </c>
      <c r="Z16">
        <v>80.387911766555817</v>
      </c>
      <c r="AA16">
        <v>163.47741047426581</v>
      </c>
      <c r="AB16">
        <v>4.3858976895626087</v>
      </c>
      <c r="AC16">
        <v>193.97363734676759</v>
      </c>
      <c r="AD16">
        <v>43.51943457678798</v>
      </c>
      <c r="AE16">
        <v>50.094469429610633</v>
      </c>
      <c r="AF16">
        <v>16.234684465078189</v>
      </c>
      <c r="AG16">
        <v>167.10683372731441</v>
      </c>
      <c r="AH16">
        <v>290.19286300430929</v>
      </c>
      <c r="AI16">
        <v>53.22201030542</v>
      </c>
      <c r="AJ16">
        <v>460.94754259516122</v>
      </c>
      <c r="AK16">
        <v>162.16394539196631</v>
      </c>
      <c r="AL16">
        <v>769.36747201567027</v>
      </c>
      <c r="AM16">
        <v>0.11441702349555451</v>
      </c>
      <c r="AN16">
        <v>10.596267489445401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6730.6170146224576</v>
      </c>
      <c r="C2">
        <v>170.04048566205199</v>
      </c>
      <c r="D2">
        <v>59.707340025219061</v>
      </c>
      <c r="E2">
        <v>45.761803525198538</v>
      </c>
      <c r="F2">
        <v>334.55616910395139</v>
      </c>
      <c r="G2">
        <v>77.518783559999648</v>
      </c>
      <c r="H2">
        <v>72.570440647464451</v>
      </c>
      <c r="I2">
        <v>63.668062596579553</v>
      </c>
      <c r="J2">
        <v>26.947330767665161</v>
      </c>
      <c r="K2">
        <v>10.11477978732143</v>
      </c>
      <c r="L2">
        <v>69.607402461127919</v>
      </c>
      <c r="M2">
        <v>156.86818884879921</v>
      </c>
      <c r="N2">
        <v>101.6409599282878</v>
      </c>
      <c r="O2">
        <v>8.2780054584095453</v>
      </c>
      <c r="P2">
        <v>30.92512122534297</v>
      </c>
      <c r="Q2">
        <v>7.096907027424848</v>
      </c>
      <c r="R2">
        <v>17.268291481630481</v>
      </c>
      <c r="S2">
        <v>214.724285468998</v>
      </c>
      <c r="T2">
        <v>44.436154998698242</v>
      </c>
      <c r="U2">
        <v>55.762998227087998</v>
      </c>
      <c r="V2">
        <v>108.5099638401107</v>
      </c>
      <c r="W2">
        <v>259.23389871380181</v>
      </c>
      <c r="X2">
        <v>2.1241548379048698</v>
      </c>
      <c r="Y2">
        <v>1.1550711263803191</v>
      </c>
      <c r="Z2">
        <v>46.24628113041517</v>
      </c>
      <c r="AA2">
        <v>68.45870964642215</v>
      </c>
      <c r="AB2">
        <v>2.1590516086677569</v>
      </c>
      <c r="AC2">
        <v>801.19910603892697</v>
      </c>
      <c r="AD2">
        <v>97.894137111866371</v>
      </c>
      <c r="AE2">
        <v>30.811839812877562</v>
      </c>
      <c r="AF2">
        <v>23.807369539251219</v>
      </c>
      <c r="AG2">
        <v>1401.346040042605</v>
      </c>
      <c r="AH2">
        <v>275.82917037092449</v>
      </c>
      <c r="AI2">
        <v>67.947179807222426</v>
      </c>
      <c r="AJ2">
        <v>405.9113539768565</v>
      </c>
      <c r="AK2">
        <v>161.19825201889481</v>
      </c>
      <c r="AL2">
        <v>815.74336768296052</v>
      </c>
      <c r="AM2">
        <v>0.1124866645953925</v>
      </c>
      <c r="AN2">
        <v>27.013883621571889</v>
      </c>
    </row>
    <row r="3" spans="1:40" x14ac:dyDescent="0.45">
      <c r="A3" s="1" t="s">
        <v>55</v>
      </c>
      <c r="B3">
        <v>1.936651394659084</v>
      </c>
      <c r="C3">
        <v>0.1214383688777123</v>
      </c>
      <c r="D3">
        <v>4.5610460880925498E-2</v>
      </c>
      <c r="E3">
        <v>3.967823767219783E-2</v>
      </c>
      <c r="F3">
        <v>0.69318783706583376</v>
      </c>
      <c r="G3">
        <v>0.26721916806542129</v>
      </c>
      <c r="H3">
        <v>0.33613075284466848</v>
      </c>
      <c r="I3">
        <v>0.28810829222818252</v>
      </c>
      <c r="J3">
        <v>0.36987176698968538</v>
      </c>
      <c r="K3">
        <v>5.4238204972462463E-2</v>
      </c>
      <c r="L3">
        <v>0.38128169501676001</v>
      </c>
      <c r="M3">
        <v>1.589292728673132</v>
      </c>
      <c r="N3">
        <v>0.21339954201363201</v>
      </c>
      <c r="O3">
        <v>6.3491578871486043E-2</v>
      </c>
      <c r="P3">
        <v>0.15400426348312721</v>
      </c>
      <c r="Q3">
        <v>7.9915020788970684E-2</v>
      </c>
      <c r="R3">
        <v>8.4995063227961493E-2</v>
      </c>
      <c r="S3">
        <v>0.77317475526856816</v>
      </c>
      <c r="T3">
        <v>0.11441466282378331</v>
      </c>
      <c r="U3">
        <v>0.52418956727200139</v>
      </c>
      <c r="V3">
        <v>0.4035433890033765</v>
      </c>
      <c r="W3">
        <v>0.61060167338550186</v>
      </c>
      <c r="X3">
        <v>9.15811445757286E-3</v>
      </c>
      <c r="Y3">
        <v>9.0204958266113227E-3</v>
      </c>
      <c r="Z3">
        <v>0.23022625096704699</v>
      </c>
      <c r="AA3">
        <v>0.49429658740284449</v>
      </c>
      <c r="AB3">
        <v>2.333123218899625E-2</v>
      </c>
      <c r="AC3">
        <v>4.2640663180197746</v>
      </c>
      <c r="AD3">
        <v>0.82164458447933131</v>
      </c>
      <c r="AE3">
        <v>0.85048420768568223</v>
      </c>
      <c r="AF3">
        <v>0.1263420660922322</v>
      </c>
      <c r="AG3">
        <v>1.136357423907131</v>
      </c>
      <c r="AH3">
        <v>3.730351750808631</v>
      </c>
      <c r="AI3">
        <v>0.35003551656388049</v>
      </c>
      <c r="AJ3">
        <v>1.6344953391990349</v>
      </c>
      <c r="AK3">
        <v>0.84544033862733514</v>
      </c>
      <c r="AL3">
        <v>7.1869233940085886</v>
      </c>
      <c r="AM3">
        <v>1.116024522514951E-3</v>
      </c>
      <c r="AN3">
        <v>7.9023930392200833E-2</v>
      </c>
    </row>
    <row r="4" spans="1:40" x14ac:dyDescent="0.45">
      <c r="A4" s="1" t="s">
        <v>56</v>
      </c>
      <c r="B4">
        <v>55.182830249341457</v>
      </c>
      <c r="C4">
        <v>1.986304520619282</v>
      </c>
      <c r="D4">
        <v>0.16083252149142829</v>
      </c>
      <c r="E4">
        <v>8.2886187886533624E-3</v>
      </c>
      <c r="F4">
        <v>0.1291713162933594</v>
      </c>
      <c r="G4">
        <v>2.826266501972818E-2</v>
      </c>
      <c r="H4">
        <v>0.16687683374961701</v>
      </c>
      <c r="I4">
        <v>0.1473372567834485</v>
      </c>
      <c r="J4">
        <v>7.9018138896572526E-2</v>
      </c>
      <c r="K4">
        <v>2.3965094494910789E-2</v>
      </c>
      <c r="L4">
        <v>9.1099436787203586E-2</v>
      </c>
      <c r="M4">
        <v>0.10533409127639071</v>
      </c>
      <c r="N4">
        <v>2.8286632260756291E-2</v>
      </c>
      <c r="O4">
        <v>1.0126911579596221E-2</v>
      </c>
      <c r="P4">
        <v>6.9410976515505124E-2</v>
      </c>
      <c r="Q4">
        <v>1.0411411818232141E-2</v>
      </c>
      <c r="R4">
        <v>5.5528633585713263E-2</v>
      </c>
      <c r="S4">
        <v>0.52622569582702661</v>
      </c>
      <c r="T4">
        <v>8.1119861601376936E-2</v>
      </c>
      <c r="U4">
        <v>9.0049668164345009E-2</v>
      </c>
      <c r="V4">
        <v>0.16210525272123269</v>
      </c>
      <c r="W4">
        <v>3.7284427893969889</v>
      </c>
      <c r="X4">
        <v>3.3974790543279888E-3</v>
      </c>
      <c r="Y4">
        <v>1.287396647895235E-3</v>
      </c>
      <c r="Z4">
        <v>8.7613640209030966E-2</v>
      </c>
      <c r="AA4">
        <v>8.9038443232877754E-2</v>
      </c>
      <c r="AB4">
        <v>3.0687464729434E-3</v>
      </c>
      <c r="AC4">
        <v>0.452956100038992</v>
      </c>
      <c r="AD4">
        <v>0.20992004962318231</v>
      </c>
      <c r="AE4">
        <v>6.6532679606114198E-2</v>
      </c>
      <c r="AF4">
        <v>5.282440895373585E-2</v>
      </c>
      <c r="AG4">
        <v>9.4590646615496077</v>
      </c>
      <c r="AH4">
        <v>0.66088135840758699</v>
      </c>
      <c r="AI4">
        <v>0.1639375555154971</v>
      </c>
      <c r="AJ4">
        <v>1.084700070037111</v>
      </c>
      <c r="AK4">
        <v>0.37905568393379102</v>
      </c>
      <c r="AL4">
        <v>2.094369179119774</v>
      </c>
      <c r="AM4">
        <v>4.4092309291417919E-4</v>
      </c>
      <c r="AN4">
        <v>0.46292447938149978</v>
      </c>
    </row>
    <row r="5" spans="1:40" x14ac:dyDescent="0.45">
      <c r="A5" s="1" t="s">
        <v>57</v>
      </c>
      <c r="B5">
        <v>135.87680978169379</v>
      </c>
      <c r="C5">
        <v>8.8152839896588961</v>
      </c>
      <c r="D5">
        <v>2.3374645874215338</v>
      </c>
      <c r="E5">
        <v>2.2826532896038878</v>
      </c>
      <c r="F5">
        <v>93.26187955935211</v>
      </c>
      <c r="G5">
        <v>28.668973663266819</v>
      </c>
      <c r="H5">
        <v>27.338264250553049</v>
      </c>
      <c r="I5">
        <v>21.842729680075781</v>
      </c>
      <c r="J5">
        <v>12.580659240156001</v>
      </c>
      <c r="K5">
        <v>24.948109968469449</v>
      </c>
      <c r="L5">
        <v>1321.0325028721711</v>
      </c>
      <c r="M5">
        <v>86.959721504681312</v>
      </c>
      <c r="N5">
        <v>26.649106565756721</v>
      </c>
      <c r="O5">
        <v>15.28794051554422</v>
      </c>
      <c r="P5">
        <v>39.891126282108708</v>
      </c>
      <c r="Q5">
        <v>11.826850929710711</v>
      </c>
      <c r="R5">
        <v>8.1405512638667297</v>
      </c>
      <c r="S5">
        <v>78.597206044020837</v>
      </c>
      <c r="T5">
        <v>16.352461984396001</v>
      </c>
      <c r="U5">
        <v>72.758611568095631</v>
      </c>
      <c r="V5">
        <v>122.8775246092876</v>
      </c>
      <c r="W5">
        <v>165.8912339525007</v>
      </c>
      <c r="X5">
        <v>1.4054287600748141</v>
      </c>
      <c r="Y5">
        <v>1.6006505704910701</v>
      </c>
      <c r="Z5">
        <v>34.792114615498548</v>
      </c>
      <c r="AA5">
        <v>87.232611163094404</v>
      </c>
      <c r="AB5">
        <v>3.4548744461165279</v>
      </c>
      <c r="AC5">
        <v>84.005789923147859</v>
      </c>
      <c r="AD5">
        <v>39.268508298263093</v>
      </c>
      <c r="AE5">
        <v>17.53666819592916</v>
      </c>
      <c r="AF5">
        <v>15.86741611498822</v>
      </c>
      <c r="AG5">
        <v>117.83692991552751</v>
      </c>
      <c r="AH5">
        <v>148.61242478847831</v>
      </c>
      <c r="AI5">
        <v>45.300972984594402</v>
      </c>
      <c r="AJ5">
        <v>236.94425140817609</v>
      </c>
      <c r="AK5">
        <v>109.58710960000469</v>
      </c>
      <c r="AL5">
        <v>605.65593215149681</v>
      </c>
      <c r="AM5">
        <v>0.1168485969781449</v>
      </c>
      <c r="AN5">
        <v>8.9762911570894524</v>
      </c>
    </row>
    <row r="6" spans="1:40" x14ac:dyDescent="0.45">
      <c r="A6" s="1" t="s">
        <v>58</v>
      </c>
      <c r="B6">
        <v>256.78259127029571</v>
      </c>
      <c r="C6">
        <v>16.9841784782177</v>
      </c>
      <c r="D6">
        <v>4.2077149288288638</v>
      </c>
      <c r="E6">
        <v>3.5080713073051291</v>
      </c>
      <c r="F6">
        <v>89.166800916393512</v>
      </c>
      <c r="G6">
        <v>14.01390787228835</v>
      </c>
      <c r="H6">
        <v>48.031735007515223</v>
      </c>
      <c r="I6">
        <v>39.144128704823657</v>
      </c>
      <c r="J6">
        <v>29.500278526147859</v>
      </c>
      <c r="K6">
        <v>24.850935864911261</v>
      </c>
      <c r="L6">
        <v>762.80354642410794</v>
      </c>
      <c r="M6">
        <v>113.7902066147343</v>
      </c>
      <c r="N6">
        <v>28.911577321633111</v>
      </c>
      <c r="O6">
        <v>24.269989696539788</v>
      </c>
      <c r="P6">
        <v>48.918841123806182</v>
      </c>
      <c r="Q6">
        <v>15.718711298834011</v>
      </c>
      <c r="R6">
        <v>19.14096293229635</v>
      </c>
      <c r="S6">
        <v>227.30617545248799</v>
      </c>
      <c r="T6">
        <v>33.752988796975707</v>
      </c>
      <c r="U6">
        <v>122.16421548664</v>
      </c>
      <c r="V6">
        <v>866.44461593446033</v>
      </c>
      <c r="W6">
        <v>512.85254414848771</v>
      </c>
      <c r="X6">
        <v>2.698358501811732</v>
      </c>
      <c r="Y6">
        <v>1.6485710295285689</v>
      </c>
      <c r="Z6">
        <v>64.451722285014924</v>
      </c>
      <c r="AA6">
        <v>98.628861813947282</v>
      </c>
      <c r="AB6">
        <v>5.4455252283270266</v>
      </c>
      <c r="AC6">
        <v>142.17328795434719</v>
      </c>
      <c r="AD6">
        <v>64.415357373246678</v>
      </c>
      <c r="AE6">
        <v>38.227192929476807</v>
      </c>
      <c r="AF6">
        <v>21.570897068833101</v>
      </c>
      <c r="AG6">
        <v>253.89317434738021</v>
      </c>
      <c r="AH6">
        <v>268.10856809338583</v>
      </c>
      <c r="AI6">
        <v>61.869134819825042</v>
      </c>
      <c r="AJ6">
        <v>444.02634386010101</v>
      </c>
      <c r="AK6">
        <v>180.0715480820738</v>
      </c>
      <c r="AL6">
        <v>1126.1023812061169</v>
      </c>
      <c r="AM6">
        <v>0.36093110859726241</v>
      </c>
      <c r="AN6">
        <v>20.123350475755949</v>
      </c>
    </row>
    <row r="7" spans="1:40" x14ac:dyDescent="0.45">
      <c r="A7" s="1" t="s">
        <v>59</v>
      </c>
      <c r="B7">
        <v>38.692914580763571</v>
      </c>
      <c r="C7">
        <v>18.079036507791461</v>
      </c>
      <c r="D7">
        <v>4.4128412689103156</v>
      </c>
      <c r="E7">
        <v>0.18253620246280611</v>
      </c>
      <c r="F7">
        <v>4.9662498311134424</v>
      </c>
      <c r="G7">
        <v>0.8768362922676376</v>
      </c>
      <c r="H7">
        <v>3.5398053371791591</v>
      </c>
      <c r="I7">
        <v>3.0112319739995979</v>
      </c>
      <c r="J7">
        <v>3.256467377333697</v>
      </c>
      <c r="K7">
        <v>0.80686447783915727</v>
      </c>
      <c r="L7">
        <v>4.0392088404973796</v>
      </c>
      <c r="M7">
        <v>4.8847228836963534</v>
      </c>
      <c r="N7">
        <v>1.440497031538388</v>
      </c>
      <c r="O7">
        <v>0.86292897181659689</v>
      </c>
      <c r="P7">
        <v>14.599033405312291</v>
      </c>
      <c r="Q7">
        <v>0.69372801256667782</v>
      </c>
      <c r="R7">
        <v>2.8384580715503618</v>
      </c>
      <c r="S7">
        <v>27.230494517796771</v>
      </c>
      <c r="T7">
        <v>3.0867548228357031</v>
      </c>
      <c r="U7">
        <v>4.5333061479327217</v>
      </c>
      <c r="V7">
        <v>10.37158725081636</v>
      </c>
      <c r="W7">
        <v>14.022136807175359</v>
      </c>
      <c r="X7">
        <v>0.10942714939602941</v>
      </c>
      <c r="Y7">
        <v>8.6673117103158656E-2</v>
      </c>
      <c r="Z7">
        <v>2.5933589165333788</v>
      </c>
      <c r="AA7">
        <v>5.3402186501914093</v>
      </c>
      <c r="AB7">
        <v>0.24160718499181491</v>
      </c>
      <c r="AC7">
        <v>10.776698002745871</v>
      </c>
      <c r="AD7">
        <v>3.858994657177464</v>
      </c>
      <c r="AE7">
        <v>3.2458897959665718</v>
      </c>
      <c r="AF7">
        <v>1.4007203094355249</v>
      </c>
      <c r="AG7">
        <v>40.676684266988367</v>
      </c>
      <c r="AH7">
        <v>23.095538341842278</v>
      </c>
      <c r="AI7">
        <v>4.8452331036189333</v>
      </c>
      <c r="AJ7">
        <v>42.13485222179176</v>
      </c>
      <c r="AK7">
        <v>12.063614395289971</v>
      </c>
      <c r="AL7">
        <v>49.627768194790058</v>
      </c>
      <c r="AM7">
        <v>8.2182401998968924E-3</v>
      </c>
      <c r="AN7">
        <v>1.1271184988663561</v>
      </c>
    </row>
    <row r="8" spans="1:40" x14ac:dyDescent="0.45">
      <c r="A8" s="1" t="s">
        <v>60</v>
      </c>
      <c r="B8">
        <v>6.6076478225109199</v>
      </c>
      <c r="C8">
        <v>0.39278864489677218</v>
      </c>
      <c r="D8">
        <v>0.12040261599360751</v>
      </c>
      <c r="E8">
        <v>9.9139992296640819E-2</v>
      </c>
      <c r="F8">
        <v>3.0746420059391979</v>
      </c>
      <c r="G8">
        <v>0.5075277090438941</v>
      </c>
      <c r="H8">
        <v>1.1966300934447991</v>
      </c>
      <c r="I8">
        <v>0.95894274277543601</v>
      </c>
      <c r="J8">
        <v>0.85283116933347747</v>
      </c>
      <c r="K8">
        <v>0.63890453022529359</v>
      </c>
      <c r="L8">
        <v>10.07855576379467</v>
      </c>
      <c r="M8">
        <v>3.5873561343439051</v>
      </c>
      <c r="N8">
        <v>0.98371808396594473</v>
      </c>
      <c r="O8">
        <v>0.72358617821692151</v>
      </c>
      <c r="P8">
        <v>1.2037259648841621</v>
      </c>
      <c r="Q8">
        <v>0.46563204327577851</v>
      </c>
      <c r="R8">
        <v>0.6104704510177813</v>
      </c>
      <c r="S8">
        <v>6.8397212995384091</v>
      </c>
      <c r="T8">
        <v>0.93125253880854553</v>
      </c>
      <c r="U8">
        <v>3.5292588763545081</v>
      </c>
      <c r="V8">
        <v>36.651372101153491</v>
      </c>
      <c r="W8">
        <v>15.4139242199658</v>
      </c>
      <c r="X8">
        <v>8.5590397032108981E-2</v>
      </c>
      <c r="Y8">
        <v>5.2384764801511857E-2</v>
      </c>
      <c r="Z8">
        <v>2.0972209271301789</v>
      </c>
      <c r="AA8">
        <v>3.084177337005868</v>
      </c>
      <c r="AB8">
        <v>0.15318287465576669</v>
      </c>
      <c r="AC8">
        <v>3.9054825387398662</v>
      </c>
      <c r="AD8">
        <v>1.712308977545334</v>
      </c>
      <c r="AE8">
        <v>1.017150834009763</v>
      </c>
      <c r="AF8">
        <v>0.5671937856607393</v>
      </c>
      <c r="AG8">
        <v>6.0307648271516259</v>
      </c>
      <c r="AH8">
        <v>7.7322280102659544</v>
      </c>
      <c r="AI8">
        <v>1.6938596701983459</v>
      </c>
      <c r="AJ8">
        <v>12.7924864483058</v>
      </c>
      <c r="AK8">
        <v>4.9979788444701878</v>
      </c>
      <c r="AL8">
        <v>30.696054920233841</v>
      </c>
      <c r="AM8">
        <v>1.13221055997082E-2</v>
      </c>
      <c r="AN8">
        <v>0.65775804313564623</v>
      </c>
    </row>
    <row r="9" spans="1:40" x14ac:dyDescent="0.45">
      <c r="A9" s="1" t="s">
        <v>61</v>
      </c>
      <c r="B9">
        <v>130.46655145827421</v>
      </c>
      <c r="C9">
        <v>2.7500321114707531</v>
      </c>
      <c r="D9">
        <v>0.1156792987267775</v>
      </c>
      <c r="E9">
        <v>5.8597603148643873E-2</v>
      </c>
      <c r="F9">
        <v>7.0885230322333452</v>
      </c>
      <c r="G9">
        <v>0.49364244279731723</v>
      </c>
      <c r="H9">
        <v>0.54131382971193176</v>
      </c>
      <c r="I9">
        <v>0.45701527405238118</v>
      </c>
      <c r="J9">
        <v>0.2616792029037931</v>
      </c>
      <c r="K9">
        <v>0.13223420761112939</v>
      </c>
      <c r="L9">
        <v>0.65179995196935703</v>
      </c>
      <c r="M9">
        <v>1.0415431454838009</v>
      </c>
      <c r="N9">
        <v>0.32832451924635242</v>
      </c>
      <c r="O9">
        <v>7.4209064991412388E-2</v>
      </c>
      <c r="P9">
        <v>0.18711493983989549</v>
      </c>
      <c r="Q9">
        <v>5.7975308900780863E-2</v>
      </c>
      <c r="R9">
        <v>0.18905299314002441</v>
      </c>
      <c r="S9">
        <v>2.295495355961422</v>
      </c>
      <c r="T9">
        <v>0.65525532157361843</v>
      </c>
      <c r="U9">
        <v>0.45731463024651392</v>
      </c>
      <c r="V9">
        <v>1.029523161180087</v>
      </c>
      <c r="W9">
        <v>2.1138697584103818</v>
      </c>
      <c r="X9">
        <v>1.9311813501929221E-2</v>
      </c>
      <c r="Y9">
        <v>1.1048797905136709E-2</v>
      </c>
      <c r="Z9">
        <v>0.46348148166340902</v>
      </c>
      <c r="AA9">
        <v>0.66166373467251871</v>
      </c>
      <c r="AB9">
        <v>1.905129955470683E-2</v>
      </c>
      <c r="AC9">
        <v>4.4335886264002129</v>
      </c>
      <c r="AD9">
        <v>0.96091747930220739</v>
      </c>
      <c r="AE9">
        <v>0.3269377282065048</v>
      </c>
      <c r="AF9">
        <v>0.39970107192981569</v>
      </c>
      <c r="AG9">
        <v>15.81580754799274</v>
      </c>
      <c r="AH9">
        <v>3.1316917185533</v>
      </c>
      <c r="AI9">
        <v>1.012323823496911</v>
      </c>
      <c r="AJ9">
        <v>6.0676839517248133</v>
      </c>
      <c r="AK9">
        <v>2.4850093492840619</v>
      </c>
      <c r="AL9">
        <v>4.5934681076241759</v>
      </c>
      <c r="AM9">
        <v>9.7005433320550077E-4</v>
      </c>
      <c r="AN9">
        <v>0.3767973939415199</v>
      </c>
    </row>
    <row r="10" spans="1:40" x14ac:dyDescent="0.45">
      <c r="A10" s="1" t="s">
        <v>62</v>
      </c>
      <c r="B10">
        <v>21.98057719447371</v>
      </c>
      <c r="C10">
        <v>4.635398097280846</v>
      </c>
      <c r="D10">
        <v>0.13272345488599199</v>
      </c>
      <c r="E10">
        <v>1.097012302009394E-2</v>
      </c>
      <c r="F10">
        <v>0.13113221890793669</v>
      </c>
      <c r="G10">
        <v>5.1477999923556832E-2</v>
      </c>
      <c r="H10">
        <v>0.62576249240948711</v>
      </c>
      <c r="I10">
        <v>0.5583646345841552</v>
      </c>
      <c r="J10">
        <v>0.22704135176441359</v>
      </c>
      <c r="K10">
        <v>0.1023434294031602</v>
      </c>
      <c r="L10">
        <v>0.20099654358242741</v>
      </c>
      <c r="M10">
        <v>0.34798086552331031</v>
      </c>
      <c r="N10">
        <v>3.0186238964138679E-2</v>
      </c>
      <c r="O10">
        <v>1.6346120570338889E-2</v>
      </c>
      <c r="P10">
        <v>0.43482803191008579</v>
      </c>
      <c r="Q10">
        <v>3.4606088788325037E-2</v>
      </c>
      <c r="R10">
        <v>0.22044100335217781</v>
      </c>
      <c r="S10">
        <v>0.64110780363418041</v>
      </c>
      <c r="T10">
        <v>0.14655079463056489</v>
      </c>
      <c r="U10">
        <v>0.19548978881016429</v>
      </c>
      <c r="V10">
        <v>0.36967729666788779</v>
      </c>
      <c r="W10">
        <v>1.512713221639316</v>
      </c>
      <c r="X10">
        <v>8.1580972483018665E-3</v>
      </c>
      <c r="Y10">
        <v>1.417708972080487E-3</v>
      </c>
      <c r="Z10">
        <v>0.2210996726999121</v>
      </c>
      <c r="AA10">
        <v>0.1253570857142989</v>
      </c>
      <c r="AB10">
        <v>7.2037305249653466E-3</v>
      </c>
      <c r="AC10">
        <v>0.78749162542219153</v>
      </c>
      <c r="AD10">
        <v>0.43004940261472691</v>
      </c>
      <c r="AE10">
        <v>0.1348274923769863</v>
      </c>
      <c r="AF10">
        <v>0.18011072975929321</v>
      </c>
      <c r="AG10">
        <v>6.1036009020644988</v>
      </c>
      <c r="AH10">
        <v>2.4457991108764139</v>
      </c>
      <c r="AI10">
        <v>0.4546362013190815</v>
      </c>
      <c r="AJ10">
        <v>3.345296010757087</v>
      </c>
      <c r="AK10">
        <v>1.00477654895724</v>
      </c>
      <c r="AL10">
        <v>11.56290454477667</v>
      </c>
      <c r="AM10">
        <v>1.9963638882252322E-3</v>
      </c>
      <c r="AN10">
        <v>1.106630039330329</v>
      </c>
    </row>
    <row r="11" spans="1:40" x14ac:dyDescent="0.45">
      <c r="A11" s="1" t="s">
        <v>63</v>
      </c>
      <c r="B11">
        <v>9.2951341998218631</v>
      </c>
      <c r="C11">
        <v>0.51685804136742675</v>
      </c>
      <c r="D11">
        <v>4.0188242345415487E-2</v>
      </c>
      <c r="E11">
        <v>6.9355081861064601E-3</v>
      </c>
      <c r="F11">
        <v>9.2277851561873639E-2</v>
      </c>
      <c r="G11">
        <v>3.7429683157231219E-2</v>
      </c>
      <c r="H11">
        <v>5.0191585120537577E-2</v>
      </c>
      <c r="I11">
        <v>4.2848514928572959E-2</v>
      </c>
      <c r="J11">
        <v>3.894239548187016E-2</v>
      </c>
      <c r="K11">
        <v>1.129594716262103E-2</v>
      </c>
      <c r="L11">
        <v>8.0192052388033522E-2</v>
      </c>
      <c r="M11">
        <v>4.9963652761018218E-2</v>
      </c>
      <c r="N11">
        <v>2.0633829551131942E-2</v>
      </c>
      <c r="O11">
        <v>5.6163764415962918E-3</v>
      </c>
      <c r="P11">
        <v>1.8709365483025011E-2</v>
      </c>
      <c r="Q11">
        <v>5.2303833770614523E-3</v>
      </c>
      <c r="R11">
        <v>2.824548579466241E-2</v>
      </c>
      <c r="S11">
        <v>0.34139822694360078</v>
      </c>
      <c r="T11">
        <v>0.13870341533334041</v>
      </c>
      <c r="U11">
        <v>3.8819908855834043E-2</v>
      </c>
      <c r="V11">
        <v>9.2378115493196813E-2</v>
      </c>
      <c r="W11">
        <v>0.2029716655199256</v>
      </c>
      <c r="X11">
        <v>2.8098430660163428E-3</v>
      </c>
      <c r="Y11">
        <v>7.8205197074196053E-4</v>
      </c>
      <c r="Z11">
        <v>7.4026228666774802E-2</v>
      </c>
      <c r="AA11">
        <v>5.3453770973357302E-2</v>
      </c>
      <c r="AB11">
        <v>1.430962458314131E-3</v>
      </c>
      <c r="AC11">
        <v>0.67682879793705353</v>
      </c>
      <c r="AD11">
        <v>0.1390021353437422</v>
      </c>
      <c r="AE11">
        <v>4.2821336831334988E-2</v>
      </c>
      <c r="AF11">
        <v>5.8475489520840022E-2</v>
      </c>
      <c r="AG11">
        <v>2.0354450011289908</v>
      </c>
      <c r="AH11">
        <v>0.44158430096676682</v>
      </c>
      <c r="AI11">
        <v>0.19752462135136539</v>
      </c>
      <c r="AJ11">
        <v>1.2459202481620391</v>
      </c>
      <c r="AK11">
        <v>0.42771660802152789</v>
      </c>
      <c r="AL11">
        <v>0.55352528508416166</v>
      </c>
      <c r="AM11">
        <v>1.495575026068813E-4</v>
      </c>
      <c r="AN11">
        <v>3.3193341727496203E-2</v>
      </c>
    </row>
    <row r="12" spans="1:40" x14ac:dyDescent="0.45">
      <c r="A12" s="1" t="s">
        <v>64</v>
      </c>
      <c r="B12">
        <v>63.699691059400678</v>
      </c>
      <c r="C12">
        <v>0.49039047113302009</v>
      </c>
      <c r="D12">
        <v>5.5252368758489892E-2</v>
      </c>
      <c r="E12">
        <v>1.354478313717076E-2</v>
      </c>
      <c r="F12">
        <v>0.1058527181907358</v>
      </c>
      <c r="G12">
        <v>3.7742080813420349E-2</v>
      </c>
      <c r="H12">
        <v>0.29501162470476711</v>
      </c>
      <c r="I12">
        <v>0.26062592983931349</v>
      </c>
      <c r="J12">
        <v>7.3373596004569247E-2</v>
      </c>
      <c r="K12">
        <v>6.1336589966789062E-2</v>
      </c>
      <c r="L12">
        <v>0.1909016495338223</v>
      </c>
      <c r="M12">
        <v>0.1447964084016716</v>
      </c>
      <c r="N12">
        <v>2.8385726464169939E-2</v>
      </c>
      <c r="O12">
        <v>1.316281064858125E-2</v>
      </c>
      <c r="P12">
        <v>0.11816907356511611</v>
      </c>
      <c r="Q12">
        <v>1.7768800032907511E-2</v>
      </c>
      <c r="R12">
        <v>0.1143165207477959</v>
      </c>
      <c r="S12">
        <v>0.40314597267074592</v>
      </c>
      <c r="T12">
        <v>0.20717441470914261</v>
      </c>
      <c r="U12">
        <v>0.14451139216644121</v>
      </c>
      <c r="V12">
        <v>0.27301407106458508</v>
      </c>
      <c r="W12">
        <v>1.134727832609014</v>
      </c>
      <c r="X12">
        <v>1.098803063404589E-2</v>
      </c>
      <c r="Y12">
        <v>9.3462092019163008E-4</v>
      </c>
      <c r="Z12">
        <v>0.29728951768624112</v>
      </c>
      <c r="AA12">
        <v>9.1825117481518337E-2</v>
      </c>
      <c r="AB12">
        <v>4.7321600914600392E-3</v>
      </c>
      <c r="AC12">
        <v>0.71141204860638751</v>
      </c>
      <c r="AD12">
        <v>0.45652266990850049</v>
      </c>
      <c r="AE12">
        <v>9.5114053758653644E-2</v>
      </c>
      <c r="AF12">
        <v>0.24831015146014121</v>
      </c>
      <c r="AG12">
        <v>7.5404095672797578</v>
      </c>
      <c r="AH12">
        <v>1.398355559644572</v>
      </c>
      <c r="AI12">
        <v>0.56583104191964473</v>
      </c>
      <c r="AJ12">
        <v>2.7948116535642709</v>
      </c>
      <c r="AK12">
        <v>1.1367156080601051</v>
      </c>
      <c r="AL12">
        <v>3.4306830450571262</v>
      </c>
      <c r="AM12">
        <v>6.7392144046759801E-4</v>
      </c>
      <c r="AN12">
        <v>0.33002215156646209</v>
      </c>
    </row>
    <row r="13" spans="1:40" x14ac:dyDescent="0.45">
      <c r="A13" s="1" t="s">
        <v>65</v>
      </c>
      <c r="B13">
        <v>48.399985585200263</v>
      </c>
      <c r="C13">
        <v>2.5770527267620178</v>
      </c>
      <c r="D13">
        <v>4.5886668337017142E-2</v>
      </c>
      <c r="E13">
        <v>3.8259203281406487E-2</v>
      </c>
      <c r="F13">
        <v>2.9400970796556272</v>
      </c>
      <c r="G13">
        <v>0.51718884469805293</v>
      </c>
      <c r="H13">
        <v>0.37298503254963111</v>
      </c>
      <c r="I13">
        <v>0.3108118648369757</v>
      </c>
      <c r="J13">
        <v>0.38465973833050709</v>
      </c>
      <c r="K13">
        <v>7.6450572993083513E-2</v>
      </c>
      <c r="L13">
        <v>0.50983729023949587</v>
      </c>
      <c r="M13">
        <v>2.04066440339628</v>
      </c>
      <c r="N13">
        <v>0.68445571951059281</v>
      </c>
      <c r="O13">
        <v>0.17064312096770001</v>
      </c>
      <c r="P13">
        <v>0.390463827080822</v>
      </c>
      <c r="Q13">
        <v>0.14675123360007711</v>
      </c>
      <c r="R13">
        <v>0.2318684023588295</v>
      </c>
      <c r="S13">
        <v>3.409449685828875</v>
      </c>
      <c r="T13">
        <v>0.55292402635358728</v>
      </c>
      <c r="U13">
        <v>0.59448988371145728</v>
      </c>
      <c r="V13">
        <v>0.84319786871817248</v>
      </c>
      <c r="W13">
        <v>1.6202210787396569</v>
      </c>
      <c r="X13">
        <v>1.6540390658775789E-2</v>
      </c>
      <c r="Y13">
        <v>3.9017858465591172E-2</v>
      </c>
      <c r="Z13">
        <v>0.41517542478226183</v>
      </c>
      <c r="AA13">
        <v>2.0404310419246121</v>
      </c>
      <c r="AB13">
        <v>3.4801123923903783E-2</v>
      </c>
      <c r="AC13">
        <v>4.0921874714511706</v>
      </c>
      <c r="AD13">
        <v>0.67452047380018376</v>
      </c>
      <c r="AE13">
        <v>0.39900752061922667</v>
      </c>
      <c r="AF13">
        <v>0.29875581803121259</v>
      </c>
      <c r="AG13">
        <v>16.57103175833544</v>
      </c>
      <c r="AH13">
        <v>3.026951285626895</v>
      </c>
      <c r="AI13">
        <v>0.80149001437497636</v>
      </c>
      <c r="AJ13">
        <v>5.2568952229686543</v>
      </c>
      <c r="AK13">
        <v>2.031436600430073</v>
      </c>
      <c r="AL13">
        <v>6.8591904189781641</v>
      </c>
      <c r="AM13">
        <v>9.3263789154647385E-4</v>
      </c>
      <c r="AN13">
        <v>0.21299823593482339</v>
      </c>
    </row>
    <row r="14" spans="1:40" x14ac:dyDescent="0.45">
      <c r="A14" s="1" t="s">
        <v>66</v>
      </c>
      <c r="B14">
        <v>62.043209990724158</v>
      </c>
      <c r="C14">
        <v>3.2675690675377762</v>
      </c>
      <c r="D14">
        <v>0.25406641306151712</v>
      </c>
      <c r="E14">
        <v>4.0413885600169723E-2</v>
      </c>
      <c r="F14">
        <v>0.14653580967379759</v>
      </c>
      <c r="G14">
        <v>6.5234217053253329E-2</v>
      </c>
      <c r="H14">
        <v>0.3751768121222161</v>
      </c>
      <c r="I14">
        <v>0.32974678938642321</v>
      </c>
      <c r="J14">
        <v>0.1083785365625566</v>
      </c>
      <c r="K14">
        <v>8.1390954452096362E-2</v>
      </c>
      <c r="L14">
        <v>0.22796968447210381</v>
      </c>
      <c r="M14">
        <v>0.1884846689843595</v>
      </c>
      <c r="N14">
        <v>4.1569049225933782E-2</v>
      </c>
      <c r="O14">
        <v>1.319028784304432E-2</v>
      </c>
      <c r="P14">
        <v>0.1911734493491645</v>
      </c>
      <c r="Q14">
        <v>2.0658611236473098E-2</v>
      </c>
      <c r="R14">
        <v>0.1068989975745807</v>
      </c>
      <c r="S14">
        <v>0.37969405779641968</v>
      </c>
      <c r="T14">
        <v>0.32188757979965221</v>
      </c>
      <c r="U14">
        <v>0.14992067587543281</v>
      </c>
      <c r="V14">
        <v>0.30850232781994669</v>
      </c>
      <c r="W14">
        <v>1.160881697660139</v>
      </c>
      <c r="X14">
        <v>1.049134252246871E-2</v>
      </c>
      <c r="Y14">
        <v>1.0159013604164489E-3</v>
      </c>
      <c r="Z14">
        <v>0.2861570935626615</v>
      </c>
      <c r="AA14">
        <v>0.1015623701445225</v>
      </c>
      <c r="AB14">
        <v>5.0460027674165357E-3</v>
      </c>
      <c r="AC14">
        <v>4.1330967192272761</v>
      </c>
      <c r="AD14">
        <v>0.74800856876974353</v>
      </c>
      <c r="AE14">
        <v>0.1011222576487948</v>
      </c>
      <c r="AF14">
        <v>0.26751497374911282</v>
      </c>
      <c r="AG14">
        <v>11.61218674098814</v>
      </c>
      <c r="AH14">
        <v>1.692484038445111</v>
      </c>
      <c r="AI14">
        <v>0.702778877317357</v>
      </c>
      <c r="AJ14">
        <v>3.7722235847886809</v>
      </c>
      <c r="AK14">
        <v>1.489186289093408</v>
      </c>
      <c r="AL14">
        <v>5.6822249834899541</v>
      </c>
      <c r="AM14">
        <v>9.3880792795716114E-4</v>
      </c>
      <c r="AN14">
        <v>0.59862958150343493</v>
      </c>
    </row>
    <row r="15" spans="1:40" x14ac:dyDescent="0.45">
      <c r="A15" s="1" t="s">
        <v>67</v>
      </c>
      <c r="B15">
        <v>97.198687962870821</v>
      </c>
      <c r="C15">
        <v>6.4977396957093623</v>
      </c>
      <c r="D15">
        <v>0.87827993695506978</v>
      </c>
      <c r="E15">
        <v>6.6470088487460499E-2</v>
      </c>
      <c r="F15">
        <v>0.49014242314186579</v>
      </c>
      <c r="G15">
        <v>0.20365976662799951</v>
      </c>
      <c r="H15">
        <v>0.59918225422822813</v>
      </c>
      <c r="I15">
        <v>0.52189351732735156</v>
      </c>
      <c r="J15">
        <v>0.1952741130869419</v>
      </c>
      <c r="K15">
        <v>0.12932312963551121</v>
      </c>
      <c r="L15">
        <v>0.4864069671556453</v>
      </c>
      <c r="M15">
        <v>0.42621064264649672</v>
      </c>
      <c r="N15">
        <v>0.14992407633800731</v>
      </c>
      <c r="O15">
        <v>3.4345671703367053E-2</v>
      </c>
      <c r="P15">
        <v>0.29384034033096168</v>
      </c>
      <c r="Q15">
        <v>4.3655034510863E-2</v>
      </c>
      <c r="R15">
        <v>0.18282305222536621</v>
      </c>
      <c r="S15">
        <v>0.99359827040030457</v>
      </c>
      <c r="T15">
        <v>0.51426443229494023</v>
      </c>
      <c r="U15">
        <v>0.31731157757966072</v>
      </c>
      <c r="V15">
        <v>0.61665596368861819</v>
      </c>
      <c r="W15">
        <v>2.2173247500146389</v>
      </c>
      <c r="X15">
        <v>1.9997845607713931E-2</v>
      </c>
      <c r="Y15">
        <v>3.2503214186144149E-3</v>
      </c>
      <c r="Z15">
        <v>0.53459802928248501</v>
      </c>
      <c r="AA15">
        <v>0.25682727630009672</v>
      </c>
      <c r="AB15">
        <v>1.165917729498764E-2</v>
      </c>
      <c r="AC15">
        <v>7.5509108742258846</v>
      </c>
      <c r="AD15">
        <v>1.2135531645951421</v>
      </c>
      <c r="AE15">
        <v>0.20511823609513799</v>
      </c>
      <c r="AF15">
        <v>0.40111930423598768</v>
      </c>
      <c r="AG15">
        <v>23.38269142789024</v>
      </c>
      <c r="AH15">
        <v>2.8437457486506701</v>
      </c>
      <c r="AI15">
        <v>1.0977958605885521</v>
      </c>
      <c r="AJ15">
        <v>5.9332235009074727</v>
      </c>
      <c r="AK15">
        <v>2.343901367629849</v>
      </c>
      <c r="AL15">
        <v>8.1079411561880388</v>
      </c>
      <c r="AM15">
        <v>1.51607161733316E-3</v>
      </c>
      <c r="AN15">
        <v>0.75709148637577928</v>
      </c>
    </row>
    <row r="16" spans="1:40" x14ac:dyDescent="0.45">
      <c r="A16" s="1" t="s">
        <v>68</v>
      </c>
      <c r="B16">
        <v>24.899215857769551</v>
      </c>
      <c r="C16">
        <v>1.5830188532358489</v>
      </c>
      <c r="D16">
        <v>0.21707719538081249</v>
      </c>
      <c r="E16">
        <v>1.6847343928989018E-2</v>
      </c>
      <c r="F16">
        <v>0.11668704411196799</v>
      </c>
      <c r="G16">
        <v>5.265246660679565E-2</v>
      </c>
      <c r="H16">
        <v>0.14378591641884519</v>
      </c>
      <c r="I16">
        <v>0.12516813591937401</v>
      </c>
      <c r="J16">
        <v>4.5172031550774781E-2</v>
      </c>
      <c r="K16">
        <v>3.1172816417261419E-2</v>
      </c>
      <c r="L16">
        <v>0.1131519799058853</v>
      </c>
      <c r="M16">
        <v>0.100357450463554</v>
      </c>
      <c r="N16">
        <v>3.4684428035591963E-2</v>
      </c>
      <c r="O16">
        <v>7.9477370304307151E-3</v>
      </c>
      <c r="P16">
        <v>7.3241567725919721E-2</v>
      </c>
      <c r="Q16">
        <v>1.0419904663872451E-2</v>
      </c>
      <c r="R16">
        <v>4.1649693980809178E-2</v>
      </c>
      <c r="S16">
        <v>0.20534602881127631</v>
      </c>
      <c r="T16">
        <v>0.1243231619840401</v>
      </c>
      <c r="U16">
        <v>7.5350565969609748E-2</v>
      </c>
      <c r="V16">
        <v>0.14407480858342589</v>
      </c>
      <c r="W16">
        <v>0.47695010407433308</v>
      </c>
      <c r="X16">
        <v>4.8644565572082028E-3</v>
      </c>
      <c r="Y16">
        <v>7.3072841421958044E-4</v>
      </c>
      <c r="Z16">
        <v>0.13082449545624081</v>
      </c>
      <c r="AA16">
        <v>5.8463938247314211E-2</v>
      </c>
      <c r="AB16">
        <v>2.7557650064769898E-3</v>
      </c>
      <c r="AC16">
        <v>1.92180607901613</v>
      </c>
      <c r="AD16">
        <v>0.30137229768295171</v>
      </c>
      <c r="AE16">
        <v>4.6531718333228042E-2</v>
      </c>
      <c r="AF16">
        <v>0.1005743335740972</v>
      </c>
      <c r="AG16">
        <v>5.8448808020208451</v>
      </c>
      <c r="AH16">
        <v>0.68360235134260239</v>
      </c>
      <c r="AI16">
        <v>0.27387645527794219</v>
      </c>
      <c r="AJ16">
        <v>1.446049981899501</v>
      </c>
      <c r="AK16">
        <v>0.58025137165051033</v>
      </c>
      <c r="AL16">
        <v>2.032149133102124</v>
      </c>
      <c r="AM16">
        <v>3.7849969075685143E-4</v>
      </c>
      <c r="AN16">
        <v>0.19483641792211659</v>
      </c>
    </row>
    <row r="17" spans="1:40" x14ac:dyDescent="0.45">
      <c r="A17" s="1" t="s">
        <v>69</v>
      </c>
      <c r="B17">
        <v>64.108509386862295</v>
      </c>
      <c r="C17">
        <v>6.7220821686946666</v>
      </c>
      <c r="D17">
        <v>3.3185297817817361</v>
      </c>
      <c r="E17">
        <v>0.1026490145163598</v>
      </c>
      <c r="F17">
        <v>0.2475837521939151</v>
      </c>
      <c r="G17">
        <v>0.1481353416928643</v>
      </c>
      <c r="H17">
        <v>0.50932688647238011</v>
      </c>
      <c r="I17">
        <v>0.44762805126998878</v>
      </c>
      <c r="J17">
        <v>0.12785538525971241</v>
      </c>
      <c r="K17">
        <v>0.1150390838568994</v>
      </c>
      <c r="L17">
        <v>0.47118272930464128</v>
      </c>
      <c r="M17">
        <v>0.23886580283729739</v>
      </c>
      <c r="N17">
        <v>8.1134440178267958E-2</v>
      </c>
      <c r="O17">
        <v>2.318037282422732E-2</v>
      </c>
      <c r="P17">
        <v>0.1713027337301119</v>
      </c>
      <c r="Q17">
        <v>2.716390181486824E-2</v>
      </c>
      <c r="R17">
        <v>0.1362776264558202</v>
      </c>
      <c r="S17">
        <v>0.6375234572582692</v>
      </c>
      <c r="T17">
        <v>0.46663526832325758</v>
      </c>
      <c r="U17">
        <v>0.25959491157433429</v>
      </c>
      <c r="V17">
        <v>0.5365025707056682</v>
      </c>
      <c r="W17">
        <v>1.845358451347592</v>
      </c>
      <c r="X17">
        <v>2.181891869373288E-2</v>
      </c>
      <c r="Y17">
        <v>1.7313311031469771E-3</v>
      </c>
      <c r="Z17">
        <v>0.5903461242465986</v>
      </c>
      <c r="AA17">
        <v>0.17447930828396249</v>
      </c>
      <c r="AB17">
        <v>7.7893267138581038E-3</v>
      </c>
      <c r="AC17">
        <v>6.5493429171014288</v>
      </c>
      <c r="AD17">
        <v>1.333163861424689</v>
      </c>
      <c r="AE17">
        <v>0.1600840857891499</v>
      </c>
      <c r="AF17">
        <v>0.35543939820399301</v>
      </c>
      <c r="AG17">
        <v>36.232414111972197</v>
      </c>
      <c r="AH17">
        <v>2.2922441560198559</v>
      </c>
      <c r="AI17">
        <v>1.0388522119626129</v>
      </c>
      <c r="AJ17">
        <v>5.1427511340853869</v>
      </c>
      <c r="AK17">
        <v>2.080336217389319</v>
      </c>
      <c r="AL17">
        <v>5.9680018531109083</v>
      </c>
      <c r="AM17">
        <v>1.414588999470192E-3</v>
      </c>
      <c r="AN17">
        <v>0.47605014168204102</v>
      </c>
    </row>
    <row r="18" spans="1:40" x14ac:dyDescent="0.45">
      <c r="A18" s="1" t="s">
        <v>70</v>
      </c>
      <c r="B18">
        <v>8.1844245799839968</v>
      </c>
      <c r="C18">
        <v>0.74230045338631712</v>
      </c>
      <c r="D18">
        <v>0.25372971109198778</v>
      </c>
      <c r="E18">
        <v>1.09752694206793E-2</v>
      </c>
      <c r="F18">
        <v>2.1304561797310731E-2</v>
      </c>
      <c r="G18">
        <v>1.200619910913003E-2</v>
      </c>
      <c r="H18">
        <v>5.9033877501513669E-2</v>
      </c>
      <c r="I18">
        <v>5.2183717859461257E-2</v>
      </c>
      <c r="J18">
        <v>1.4302618505869511E-2</v>
      </c>
      <c r="K18">
        <v>1.3593236993501749E-2</v>
      </c>
      <c r="L18">
        <v>4.7829925154936281E-2</v>
      </c>
      <c r="M18">
        <v>2.4112100733797982E-2</v>
      </c>
      <c r="N18">
        <v>6.6627803248483757E-3</v>
      </c>
      <c r="O18">
        <v>2.2168336975107502E-3</v>
      </c>
      <c r="P18">
        <v>2.1014937282817739E-2</v>
      </c>
      <c r="Q18">
        <v>2.8090960089312091E-3</v>
      </c>
      <c r="R18">
        <v>1.6335437403471459E-2</v>
      </c>
      <c r="S18">
        <v>6.3157909556841682E-2</v>
      </c>
      <c r="T18">
        <v>5.6220307397764638E-2</v>
      </c>
      <c r="U18">
        <v>2.6249874840803291E-2</v>
      </c>
      <c r="V18">
        <v>5.6634702269532579E-2</v>
      </c>
      <c r="W18">
        <v>0.2136970536243194</v>
      </c>
      <c r="X18">
        <v>2.2809689726441089E-3</v>
      </c>
      <c r="Y18">
        <v>1.5124947272997951E-4</v>
      </c>
      <c r="Z18">
        <v>6.2088800881191612E-2</v>
      </c>
      <c r="AA18">
        <v>1.728341498036683E-2</v>
      </c>
      <c r="AB18">
        <v>7.5525839279791981E-4</v>
      </c>
      <c r="AC18">
        <v>0.80562500432019202</v>
      </c>
      <c r="AD18">
        <v>0.1529287157832355</v>
      </c>
      <c r="AE18">
        <v>1.7315068458128541E-2</v>
      </c>
      <c r="AF18">
        <v>4.2927932545795237E-2</v>
      </c>
      <c r="AG18">
        <v>3.383675380393997</v>
      </c>
      <c r="AH18">
        <v>0.2657087107985589</v>
      </c>
      <c r="AI18">
        <v>0.1231935495171466</v>
      </c>
      <c r="AJ18">
        <v>0.61904520949364328</v>
      </c>
      <c r="AK18">
        <v>0.24612132195693229</v>
      </c>
      <c r="AL18">
        <v>0.74508182520525257</v>
      </c>
      <c r="AM18">
        <v>1.4763348776361101E-4</v>
      </c>
      <c r="AN18">
        <v>6.4467127352818301E-2</v>
      </c>
    </row>
    <row r="19" spans="1:40" x14ac:dyDescent="0.45">
      <c r="A19" s="1" t="s">
        <v>71</v>
      </c>
      <c r="B19">
        <v>0.124002204307917</v>
      </c>
      <c r="C19">
        <v>8.4268175147865585E-3</v>
      </c>
      <c r="D19">
        <v>3.194550104198978E-3</v>
      </c>
      <c r="E19">
        <v>6.6095119384713206</v>
      </c>
      <c r="F19">
        <v>4.4370028752861057E-2</v>
      </c>
      <c r="G19">
        <v>2.2262752493429069E-2</v>
      </c>
      <c r="H19">
        <v>1.054042017994117E-2</v>
      </c>
      <c r="I19">
        <v>8.2604048719905343E-3</v>
      </c>
      <c r="J19">
        <v>1.903481308972305E-2</v>
      </c>
      <c r="K19">
        <v>2.9616979558370381E-3</v>
      </c>
      <c r="L19">
        <v>2.3795933972806799E-2</v>
      </c>
      <c r="M19">
        <v>4.2880434072625102E-2</v>
      </c>
      <c r="N19">
        <v>1.0467016313356789E-2</v>
      </c>
      <c r="O19">
        <v>1.3718271782670981E-2</v>
      </c>
      <c r="P19">
        <v>1.4153415817208999E-2</v>
      </c>
      <c r="Q19">
        <v>6.7830841689262124E-3</v>
      </c>
      <c r="R19">
        <v>1.0574814159004421E-2</v>
      </c>
      <c r="S19">
        <v>0.17571560801699029</v>
      </c>
      <c r="T19">
        <v>1.8773619960531979E-2</v>
      </c>
      <c r="U19">
        <v>3.086104364939074E-2</v>
      </c>
      <c r="V19">
        <v>4.5488502967732353E-2</v>
      </c>
      <c r="W19">
        <v>4.8141309336946131E-2</v>
      </c>
      <c r="X19">
        <v>5.2899928839226368E-4</v>
      </c>
      <c r="Y19">
        <v>1.0677172161341821E-3</v>
      </c>
      <c r="Z19">
        <v>1.2513626610921671E-2</v>
      </c>
      <c r="AA19">
        <v>6.0725615269386871E-2</v>
      </c>
      <c r="AB19">
        <v>1.69052990537195E-3</v>
      </c>
      <c r="AC19">
        <v>6.5289619680219096E-2</v>
      </c>
      <c r="AD19">
        <v>2.1460854992681119E-2</v>
      </c>
      <c r="AE19">
        <v>1.8870668260737959E-2</v>
      </c>
      <c r="AF19">
        <v>5.4308672155473992E-3</v>
      </c>
      <c r="AG19">
        <v>8.7910033196283446E-2</v>
      </c>
      <c r="AH19">
        <v>0.116347779934135</v>
      </c>
      <c r="AI19">
        <v>4.9193705899899937E-2</v>
      </c>
      <c r="AJ19">
        <v>0.19568291900264301</v>
      </c>
      <c r="AK19">
        <v>6.4293553143830187E-2</v>
      </c>
      <c r="AL19">
        <v>0.27696633698441409</v>
      </c>
      <c r="AM19">
        <v>7.1511300010993086E-5</v>
      </c>
      <c r="AN19">
        <v>3.9757895462822091E-3</v>
      </c>
    </row>
    <row r="20" spans="1:40" x14ac:dyDescent="0.45">
      <c r="A20" s="1" t="s">
        <v>72</v>
      </c>
      <c r="B20">
        <v>2.330754963657462</v>
      </c>
      <c r="C20">
        <v>8.5891069388786961E-2</v>
      </c>
      <c r="D20">
        <v>2.407777013172448E-2</v>
      </c>
      <c r="E20">
        <v>3.1883882808368118E-2</v>
      </c>
      <c r="F20">
        <v>61.601769550161393</v>
      </c>
      <c r="G20">
        <v>3.3841956868791292</v>
      </c>
      <c r="H20">
        <v>0.45415237417103949</v>
      </c>
      <c r="I20">
        <v>0.37410822465023441</v>
      </c>
      <c r="J20">
        <v>0.21033207840003679</v>
      </c>
      <c r="K20">
        <v>8.8372247316140809E-2</v>
      </c>
      <c r="L20">
        <v>0.44541947637281792</v>
      </c>
      <c r="M20">
        <v>41.911192446975853</v>
      </c>
      <c r="N20">
        <v>42.064628627422692</v>
      </c>
      <c r="O20">
        <v>0.1377616419024823</v>
      </c>
      <c r="P20">
        <v>0.36712370449700882</v>
      </c>
      <c r="Q20">
        <v>0.19623216744280189</v>
      </c>
      <c r="R20">
        <v>0.44675155263051219</v>
      </c>
      <c r="S20">
        <v>1.242803149027047</v>
      </c>
      <c r="T20">
        <v>0.48764879418650747</v>
      </c>
      <c r="U20">
        <v>1.5200989804227441</v>
      </c>
      <c r="V20">
        <v>1.363247231542364</v>
      </c>
      <c r="W20">
        <v>1.7048215899652019</v>
      </c>
      <c r="X20">
        <v>1.8848113455707052E-2</v>
      </c>
      <c r="Y20">
        <v>1.9552820006890591E-2</v>
      </c>
      <c r="Z20">
        <v>0.47156485063022918</v>
      </c>
      <c r="AA20">
        <v>1.052037901495255</v>
      </c>
      <c r="AB20">
        <v>6.0337415605125871E-2</v>
      </c>
      <c r="AC20">
        <v>4.7431350840475934</v>
      </c>
      <c r="AD20">
        <v>0.77427197695150884</v>
      </c>
      <c r="AE20">
        <v>0.29979739009962431</v>
      </c>
      <c r="AF20">
        <v>0.37119118320494032</v>
      </c>
      <c r="AG20">
        <v>2.927831661535945</v>
      </c>
      <c r="AH20">
        <v>4.0093473062686753</v>
      </c>
      <c r="AI20">
        <v>0.89902571945798859</v>
      </c>
      <c r="AJ20">
        <v>4.7103216373294057</v>
      </c>
      <c r="AK20">
        <v>2.1483220723421681</v>
      </c>
      <c r="AL20">
        <v>12.542702535704789</v>
      </c>
      <c r="AM20">
        <v>4.7633125378349012E-3</v>
      </c>
      <c r="AN20">
        <v>2.6973903210139318</v>
      </c>
    </row>
    <row r="21" spans="1:40" x14ac:dyDescent="0.45">
      <c r="A21" s="1" t="s">
        <v>73</v>
      </c>
      <c r="B21">
        <v>0.1106084535400894</v>
      </c>
      <c r="C21">
        <v>7.6868045869846616E-3</v>
      </c>
      <c r="D21">
        <v>2.6414015585987868E-3</v>
      </c>
      <c r="E21">
        <v>1.8409005155289649E-3</v>
      </c>
      <c r="F21">
        <v>63.637552363505918</v>
      </c>
      <c r="G21">
        <v>0.37146070407573373</v>
      </c>
      <c r="H21">
        <v>4.0351240155592133E-2</v>
      </c>
      <c r="I21">
        <v>2.372429138016989E-2</v>
      </c>
      <c r="J21">
        <v>2.1616173609194898E-2</v>
      </c>
      <c r="K21">
        <v>1.3477057605760579E-2</v>
      </c>
      <c r="L21">
        <v>4.5326196750810017E-2</v>
      </c>
      <c r="M21">
        <v>0.52768193437825384</v>
      </c>
      <c r="N21">
        <v>0.41774191334241811</v>
      </c>
      <c r="O21">
        <v>1.553029363763833E-2</v>
      </c>
      <c r="P21">
        <v>2.3420626867606958E-2</v>
      </c>
      <c r="Q21">
        <v>9.6134942527009697E-3</v>
      </c>
      <c r="R21">
        <v>1.6792681886141761E-2</v>
      </c>
      <c r="S21">
        <v>0.19263432988497259</v>
      </c>
      <c r="T21">
        <v>5.3262103764067932E-2</v>
      </c>
      <c r="U21">
        <v>8.7106882033640198E-2</v>
      </c>
      <c r="V21">
        <v>8.1069331647795007E-2</v>
      </c>
      <c r="W21">
        <v>0.2302797165665556</v>
      </c>
      <c r="X21">
        <v>1.539138434353139E-3</v>
      </c>
      <c r="Y21">
        <v>2.884523562823984E-3</v>
      </c>
      <c r="Z21">
        <v>3.5791021552966928E-2</v>
      </c>
      <c r="AA21">
        <v>0.15031156942362939</v>
      </c>
      <c r="AB21">
        <v>4.664961384836068E-3</v>
      </c>
      <c r="AC21">
        <v>0.20156698653352881</v>
      </c>
      <c r="AD21">
        <v>4.4678921796821459E-2</v>
      </c>
      <c r="AE21">
        <v>2.5376512777066072E-2</v>
      </c>
      <c r="AF21">
        <v>5.5064820156519798E-2</v>
      </c>
      <c r="AG21">
        <v>0.17047558499494031</v>
      </c>
      <c r="AH21">
        <v>0.32727268473328441</v>
      </c>
      <c r="AI21">
        <v>0.10425862778772151</v>
      </c>
      <c r="AJ21">
        <v>0.75204122098592241</v>
      </c>
      <c r="AK21">
        <v>0.38080757716299901</v>
      </c>
      <c r="AL21">
        <v>2.4291042441149231</v>
      </c>
      <c r="AM21">
        <v>9.7985083465440578E-5</v>
      </c>
      <c r="AN21">
        <v>2.2173241586380041</v>
      </c>
    </row>
    <row r="22" spans="1:40" x14ac:dyDescent="0.45">
      <c r="A22" s="1" t="s">
        <v>74</v>
      </c>
      <c r="B22">
        <v>0.17685287169354799</v>
      </c>
      <c r="C22">
        <v>1.25181434666787E-2</v>
      </c>
      <c r="D22">
        <v>4.6089497510575462E-3</v>
      </c>
      <c r="E22">
        <v>2.2164095284566698E-3</v>
      </c>
      <c r="F22">
        <v>1.169374400549837</v>
      </c>
      <c r="G22">
        <v>21.25303014804809</v>
      </c>
      <c r="H22">
        <v>3.932835754547627E-2</v>
      </c>
      <c r="I22">
        <v>2.9462510037714398E-2</v>
      </c>
      <c r="J22">
        <v>0.1055204083650088</v>
      </c>
      <c r="K22">
        <v>1.1211491003856719E-2</v>
      </c>
      <c r="L22">
        <v>5.6919071382910268E-2</v>
      </c>
      <c r="M22">
        <v>0.40814601901590691</v>
      </c>
      <c r="N22">
        <v>0.11830633567328649</v>
      </c>
      <c r="O22">
        <v>1.820387736524556E-2</v>
      </c>
      <c r="P22">
        <v>3.5872217963484873E-2</v>
      </c>
      <c r="Q22">
        <v>2.0831859640911918E-2</v>
      </c>
      <c r="R22">
        <v>0.1748628495997471</v>
      </c>
      <c r="S22">
        <v>1.010444932894567</v>
      </c>
      <c r="T22">
        <v>9.8091002796803148E-2</v>
      </c>
      <c r="U22">
        <v>0.35716168553924538</v>
      </c>
      <c r="V22">
        <v>0.27031923027827592</v>
      </c>
      <c r="W22">
        <v>0.18142197600607829</v>
      </c>
      <c r="X22">
        <v>2.1160533187788251E-3</v>
      </c>
      <c r="Y22">
        <v>2.9142523568922931E-3</v>
      </c>
      <c r="Z22">
        <v>5.4317643511074647E-2</v>
      </c>
      <c r="AA22">
        <v>0.17055307517959459</v>
      </c>
      <c r="AB22">
        <v>1.2693204230828269E-2</v>
      </c>
      <c r="AC22">
        <v>1.8786484474385401</v>
      </c>
      <c r="AD22">
        <v>6.7904111051334204E-2</v>
      </c>
      <c r="AE22">
        <v>9.9402761027392095E-2</v>
      </c>
      <c r="AF22">
        <v>4.1262803503482867E-2</v>
      </c>
      <c r="AG22">
        <v>0.22943158091668681</v>
      </c>
      <c r="AH22">
        <v>4.7720089625346773</v>
      </c>
      <c r="AI22">
        <v>0.14154291198717839</v>
      </c>
      <c r="AJ22">
        <v>1.0021703505061319</v>
      </c>
      <c r="AK22">
        <v>0.35120227697863848</v>
      </c>
      <c r="AL22">
        <v>1.0091320417111771</v>
      </c>
      <c r="AM22">
        <v>2.2309878507780929E-4</v>
      </c>
      <c r="AN22">
        <v>7.6349577684835829E-2</v>
      </c>
    </row>
    <row r="23" spans="1:40" x14ac:dyDescent="0.45">
      <c r="A23" s="1" t="s">
        <v>75</v>
      </c>
      <c r="B23">
        <v>5.1366462367192032</v>
      </c>
      <c r="C23">
        <v>0.313310990532216</v>
      </c>
      <c r="D23">
        <v>6.2099341162486991E-2</v>
      </c>
      <c r="E23">
        <v>9.3764405127307104E-2</v>
      </c>
      <c r="F23">
        <v>0.77936472234893694</v>
      </c>
      <c r="G23">
        <v>0.29926338636265681</v>
      </c>
      <c r="H23">
        <v>4.9053966371586526</v>
      </c>
      <c r="I23">
        <v>4.3931676021217836</v>
      </c>
      <c r="J23">
        <v>3.8016052375968838</v>
      </c>
      <c r="K23">
        <v>0.60080001013962137</v>
      </c>
      <c r="L23">
        <v>1.9124848669821279</v>
      </c>
      <c r="M23">
        <v>8.3706648081523518</v>
      </c>
      <c r="N23">
        <v>0.25230273531040459</v>
      </c>
      <c r="O23">
        <v>0.1986167249959559</v>
      </c>
      <c r="P23">
        <v>0.90565082856830026</v>
      </c>
      <c r="Q23">
        <v>0.423441371828576</v>
      </c>
      <c r="R23">
        <v>0.23976055614835731</v>
      </c>
      <c r="S23">
        <v>2.0085066096856998</v>
      </c>
      <c r="T23">
        <v>0.44915178933066369</v>
      </c>
      <c r="U23">
        <v>2.5295867978653872</v>
      </c>
      <c r="V23">
        <v>1.911696003949344</v>
      </c>
      <c r="W23">
        <v>4.6760150990189793</v>
      </c>
      <c r="X23">
        <v>5.2014129214794293E-2</v>
      </c>
      <c r="Y23">
        <v>1.494300527870312E-2</v>
      </c>
      <c r="Z23">
        <v>1.4091146877604941</v>
      </c>
      <c r="AA23">
        <v>1.0044403912670401</v>
      </c>
      <c r="AB23">
        <v>0.1167503633595259</v>
      </c>
      <c r="AC23">
        <v>4.9890966185239911</v>
      </c>
      <c r="AD23">
        <v>2.2507745029580728</v>
      </c>
      <c r="AE23">
        <v>12.15228600356909</v>
      </c>
      <c r="AF23">
        <v>1.61762633736654</v>
      </c>
      <c r="AG23">
        <v>6.1973673554789137</v>
      </c>
      <c r="AH23">
        <v>37.45499646116523</v>
      </c>
      <c r="AI23">
        <v>2.854804139265346</v>
      </c>
      <c r="AJ23">
        <v>9.2543883664478095</v>
      </c>
      <c r="AK23">
        <v>6.6342040762378129</v>
      </c>
      <c r="AL23">
        <v>112.1430909491695</v>
      </c>
      <c r="AM23">
        <v>2.3027864386019881E-2</v>
      </c>
      <c r="AN23">
        <v>0.96988997699711299</v>
      </c>
    </row>
    <row r="24" spans="1:40" x14ac:dyDescent="0.45">
      <c r="A24" s="1" t="s">
        <v>76</v>
      </c>
      <c r="B24">
        <v>40.789065654655609</v>
      </c>
      <c r="C24">
        <v>2.159789632147906</v>
      </c>
      <c r="D24">
        <v>0.58261639061769155</v>
      </c>
      <c r="E24">
        <v>2.5773895968301681</v>
      </c>
      <c r="F24">
        <v>9.7652961725496894</v>
      </c>
      <c r="G24">
        <v>5.4311649069189816</v>
      </c>
      <c r="H24">
        <v>5.0786925991010126</v>
      </c>
      <c r="I24">
        <v>3.9799586634542981</v>
      </c>
      <c r="J24">
        <v>7.928889687213684</v>
      </c>
      <c r="K24">
        <v>1.440488096082557</v>
      </c>
      <c r="L24">
        <v>5.7988664526208931</v>
      </c>
      <c r="M24">
        <v>9.0510736684338884</v>
      </c>
      <c r="N24">
        <v>2.4280973825435348</v>
      </c>
      <c r="O24">
        <v>0.87143964227310189</v>
      </c>
      <c r="P24">
        <v>2.6489908592032121</v>
      </c>
      <c r="Q24">
        <v>0.78497138562217827</v>
      </c>
      <c r="R24">
        <v>1.5743496804814849</v>
      </c>
      <c r="S24">
        <v>6.3353987904148186</v>
      </c>
      <c r="T24">
        <v>2.739105572087317</v>
      </c>
      <c r="U24">
        <v>4.8908615772353556</v>
      </c>
      <c r="V24">
        <v>6.1315521584739843</v>
      </c>
      <c r="W24">
        <v>10.67247204568158</v>
      </c>
      <c r="X24">
        <v>0.12879631950028189</v>
      </c>
      <c r="Y24">
        <v>0.13505243650593071</v>
      </c>
      <c r="Z24">
        <v>3.290013747503421</v>
      </c>
      <c r="AA24">
        <v>7.5942139981823082</v>
      </c>
      <c r="AB24">
        <v>0.20107945078133879</v>
      </c>
      <c r="AC24">
        <v>32.42055305772282</v>
      </c>
      <c r="AD24">
        <v>6.7535549096166836</v>
      </c>
      <c r="AE24">
        <v>15.0244014204539</v>
      </c>
      <c r="AF24">
        <v>3.5516932811048672</v>
      </c>
      <c r="AG24">
        <v>18.95807985082746</v>
      </c>
      <c r="AH24">
        <v>85.703310524916787</v>
      </c>
      <c r="AI24">
        <v>7.3044721157712944</v>
      </c>
      <c r="AJ24">
        <v>44.531191054114828</v>
      </c>
      <c r="AK24">
        <v>22.437526984983549</v>
      </c>
      <c r="AL24">
        <v>50.406470140167613</v>
      </c>
      <c r="AM24">
        <v>1.60861919251487E-2</v>
      </c>
      <c r="AN24">
        <v>2.082244979388979</v>
      </c>
    </row>
    <row r="25" spans="1:40" x14ac:dyDescent="0.45">
      <c r="A25" s="1" t="s">
        <v>77</v>
      </c>
      <c r="B25">
        <v>1.9229022055448419</v>
      </c>
      <c r="C25">
        <v>0.131659549281431</v>
      </c>
      <c r="D25">
        <v>4.8535721969787553E-2</v>
      </c>
      <c r="E25">
        <v>8.8682888835011298E-2</v>
      </c>
      <c r="F25">
        <v>0.5886035497663944</v>
      </c>
      <c r="G25">
        <v>0.1413439192168324</v>
      </c>
      <c r="H25">
        <v>1.3268339544553751</v>
      </c>
      <c r="I25">
        <v>1.063274257796504</v>
      </c>
      <c r="J25">
        <v>0.16271891935642091</v>
      </c>
      <c r="K25">
        <v>0.19286010942256859</v>
      </c>
      <c r="L25">
        <v>0.86352897560376696</v>
      </c>
      <c r="M25">
        <v>0.74078171709543106</v>
      </c>
      <c r="N25">
        <v>0.1590591353750955</v>
      </c>
      <c r="O25">
        <v>0.1166036938741926</v>
      </c>
      <c r="P25">
        <v>0.1858170678288549</v>
      </c>
      <c r="Q25">
        <v>9.784635933226675E-2</v>
      </c>
      <c r="R25">
        <v>8.804078523218492E-2</v>
      </c>
      <c r="S25">
        <v>0.5665985593514663</v>
      </c>
      <c r="T25">
        <v>0.5145203558673237</v>
      </c>
      <c r="U25">
        <v>1.106411910806602</v>
      </c>
      <c r="V25">
        <v>1.3682212080526821</v>
      </c>
      <c r="W25">
        <v>2.3668699105992101</v>
      </c>
      <c r="X25">
        <v>3.9521364135360823E-2</v>
      </c>
      <c r="Y25">
        <v>1.485646216092437E-2</v>
      </c>
      <c r="Z25">
        <v>0.91654596143663436</v>
      </c>
      <c r="AA25">
        <v>0.94874323197164134</v>
      </c>
      <c r="AB25">
        <v>3.7816164645630937E-2</v>
      </c>
      <c r="AC25">
        <v>40.637040734996503</v>
      </c>
      <c r="AD25">
        <v>2.3700530643858309</v>
      </c>
      <c r="AE25">
        <v>0.71465242032720666</v>
      </c>
      <c r="AF25">
        <v>1.409935586806542</v>
      </c>
      <c r="AG25">
        <v>2.1660176060909859</v>
      </c>
      <c r="AH25">
        <v>6.7740112785298541</v>
      </c>
      <c r="AI25">
        <v>2.3924184145899252</v>
      </c>
      <c r="AJ25">
        <v>9.1337224080294916</v>
      </c>
      <c r="AK25">
        <v>6.2096850327486548</v>
      </c>
      <c r="AL25">
        <v>8.4847030197875242</v>
      </c>
      <c r="AM25">
        <v>1.9013490352138931E-3</v>
      </c>
      <c r="AN25">
        <v>1.349464353812597</v>
      </c>
    </row>
    <row r="26" spans="1:40" x14ac:dyDescent="0.45">
      <c r="A26" s="1" t="s">
        <v>78</v>
      </c>
      <c r="B26">
        <v>100.2557420987105</v>
      </c>
      <c r="C26">
        <v>5.6700735235203297</v>
      </c>
      <c r="D26">
        <v>1.6485998597298011</v>
      </c>
      <c r="E26">
        <v>1.429770056585596</v>
      </c>
      <c r="F26">
        <v>22.55096018094229</v>
      </c>
      <c r="G26">
        <v>5.4984776887945106</v>
      </c>
      <c r="H26">
        <v>16.8213340564098</v>
      </c>
      <c r="I26">
        <v>13.644915541341449</v>
      </c>
      <c r="J26">
        <v>10.231925299288649</v>
      </c>
      <c r="K26">
        <v>10.53779561646996</v>
      </c>
      <c r="L26">
        <v>81.805179642622747</v>
      </c>
      <c r="M26">
        <v>20.681116318510771</v>
      </c>
      <c r="N26">
        <v>7.689650902287501</v>
      </c>
      <c r="O26">
        <v>3.5296708871763651</v>
      </c>
      <c r="P26">
        <v>10.15709805076018</v>
      </c>
      <c r="Q26">
        <v>2.9391995986819728</v>
      </c>
      <c r="R26">
        <v>7.6560574950614289</v>
      </c>
      <c r="S26">
        <v>82.107804554824114</v>
      </c>
      <c r="T26">
        <v>12.5297884392897</v>
      </c>
      <c r="U26">
        <v>25.352927623867341</v>
      </c>
      <c r="V26">
        <v>951.62115274991447</v>
      </c>
      <c r="W26">
        <v>301.76824673678539</v>
      </c>
      <c r="X26">
        <v>1.477458567188461</v>
      </c>
      <c r="Y26">
        <v>0.35166301044674081</v>
      </c>
      <c r="Z26">
        <v>37.362029852815319</v>
      </c>
      <c r="AA26">
        <v>23.270253828679841</v>
      </c>
      <c r="AB26">
        <v>0.94601555414284932</v>
      </c>
      <c r="AC26">
        <v>37.464410458698858</v>
      </c>
      <c r="AD26">
        <v>28.18809117548119</v>
      </c>
      <c r="AE26">
        <v>12.41276341286556</v>
      </c>
      <c r="AF26">
        <v>8.6545400613386558</v>
      </c>
      <c r="AG26">
        <v>106.0138905544401</v>
      </c>
      <c r="AH26">
        <v>97.136600591691064</v>
      </c>
      <c r="AI26">
        <v>27.432615019431481</v>
      </c>
      <c r="AJ26">
        <v>172.01084852524511</v>
      </c>
      <c r="AK26">
        <v>71.435029414616196</v>
      </c>
      <c r="AL26">
        <v>223.24453713547959</v>
      </c>
      <c r="AM26">
        <v>6.986384162781159E-2</v>
      </c>
      <c r="AN26">
        <v>8.5691623962813814</v>
      </c>
    </row>
    <row r="27" spans="1:40" x14ac:dyDescent="0.45">
      <c r="A27" s="1" t="s">
        <v>79</v>
      </c>
      <c r="B27">
        <v>0.2907993533768411</v>
      </c>
      <c r="C27">
        <v>1.253184635969962E-2</v>
      </c>
      <c r="D27">
        <v>1.0489780229313789E-3</v>
      </c>
      <c r="E27">
        <v>4.722584372760419E-3</v>
      </c>
      <c r="F27">
        <v>2.2661076473789361E-2</v>
      </c>
      <c r="G27">
        <v>4.0776554889914796E-3</v>
      </c>
      <c r="H27">
        <v>7.2483650736579155E-2</v>
      </c>
      <c r="I27">
        <v>6.2460279050369577E-2</v>
      </c>
      <c r="J27">
        <v>2.7912333501982269E-2</v>
      </c>
      <c r="K27">
        <v>4.6134055484105929E-2</v>
      </c>
      <c r="L27">
        <v>6.247979766191504E-2</v>
      </c>
      <c r="M27">
        <v>6.3534721776463424E-2</v>
      </c>
      <c r="N27">
        <v>1.6459921601433631E-2</v>
      </c>
      <c r="O27">
        <v>7.3194900092313792E-3</v>
      </c>
      <c r="P27">
        <v>7.0603308641729881E-2</v>
      </c>
      <c r="Q27">
        <v>2.1084034922415121E-2</v>
      </c>
      <c r="R27">
        <v>0.57380145366579649</v>
      </c>
      <c r="S27">
        <v>1.247322452034523</v>
      </c>
      <c r="T27">
        <v>6.4265444908226596E-2</v>
      </c>
      <c r="U27">
        <v>9.0477656852595081E-2</v>
      </c>
      <c r="V27">
        <v>0.3443175530313296</v>
      </c>
      <c r="W27">
        <v>0.24886637589645591</v>
      </c>
      <c r="X27">
        <v>1.9988220849304641E-3</v>
      </c>
      <c r="Y27">
        <v>4.34774257627685E-4</v>
      </c>
      <c r="Z27">
        <v>5.51595461074929E-2</v>
      </c>
      <c r="AA27">
        <v>7.7673568631705131E-2</v>
      </c>
      <c r="AB27">
        <v>3.2888676446172541E-3</v>
      </c>
      <c r="AC27">
        <v>0.1277981309920542</v>
      </c>
      <c r="AD27">
        <v>0.12729449779292021</v>
      </c>
      <c r="AE27">
        <v>0.17860939161429329</v>
      </c>
      <c r="AF27">
        <v>4.674180196502202E-2</v>
      </c>
      <c r="AG27">
        <v>0.2114683100694415</v>
      </c>
      <c r="AH27">
        <v>2.353623030049111</v>
      </c>
      <c r="AI27">
        <v>0.13088985687532301</v>
      </c>
      <c r="AJ27">
        <v>5.0407650744199062</v>
      </c>
      <c r="AK27">
        <v>0.31002277368332681</v>
      </c>
      <c r="AL27">
        <v>1.356690949397813</v>
      </c>
      <c r="AM27">
        <v>4.6718744854493019E-4</v>
      </c>
      <c r="AN27">
        <v>6.9603203427153162E-2</v>
      </c>
    </row>
    <row r="28" spans="1:40" x14ac:dyDescent="0.45">
      <c r="A28" s="1" t="s">
        <v>80</v>
      </c>
      <c r="B28">
        <v>0.48756046508772261</v>
      </c>
      <c r="C28">
        <v>2.1011163775268672E-2</v>
      </c>
      <c r="D28">
        <v>1.7587391677052939E-3</v>
      </c>
      <c r="E28">
        <v>7.9179867715017203E-3</v>
      </c>
      <c r="F28">
        <v>3.7994049356194659E-2</v>
      </c>
      <c r="G28">
        <v>6.8366851012349001E-3</v>
      </c>
      <c r="H28">
        <v>0.1215276514682823</v>
      </c>
      <c r="I28">
        <v>0.1047222504096957</v>
      </c>
      <c r="J28">
        <v>4.6798420099217142E-2</v>
      </c>
      <c r="K28">
        <v>7.7349352008582728E-2</v>
      </c>
      <c r="L28">
        <v>0.1047549757346061</v>
      </c>
      <c r="M28">
        <v>0.1065236842477056</v>
      </c>
      <c r="N28">
        <v>2.7597059409216539E-2</v>
      </c>
      <c r="O28">
        <v>1.227201474716209E-2</v>
      </c>
      <c r="P28">
        <v>0.1183750293745849</v>
      </c>
      <c r="Q28">
        <v>3.5349947492411347E-2</v>
      </c>
      <c r="R28">
        <v>0.96204788755072679</v>
      </c>
      <c r="S28">
        <v>2.0912877135604502</v>
      </c>
      <c r="T28">
        <v>0.10774883040376031</v>
      </c>
      <c r="U28">
        <v>0.1516967900473048</v>
      </c>
      <c r="V28">
        <v>0.57729023240390454</v>
      </c>
      <c r="W28">
        <v>0.41725473102938221</v>
      </c>
      <c r="X28">
        <v>3.3512681993257839E-3</v>
      </c>
      <c r="Y28">
        <v>7.2895189344669709E-4</v>
      </c>
      <c r="Z28">
        <v>9.2481684164359368E-2</v>
      </c>
      <c r="AA28">
        <v>0.13022917969842121</v>
      </c>
      <c r="AB28">
        <v>5.5141863962248211E-3</v>
      </c>
      <c r="AC28">
        <v>0.21426910156530601</v>
      </c>
      <c r="AD28">
        <v>0.21342469928603</v>
      </c>
      <c r="AE28">
        <v>0.29946035654230352</v>
      </c>
      <c r="AF28">
        <v>7.8368312860627273E-2</v>
      </c>
      <c r="AG28">
        <v>0.35455232761526079</v>
      </c>
      <c r="AH28">
        <v>3.9461351129101518</v>
      </c>
      <c r="AI28">
        <v>0.219452755834361</v>
      </c>
      <c r="AJ28">
        <v>8.4514553954226503</v>
      </c>
      <c r="AK28">
        <v>0.51979086600288982</v>
      </c>
      <c r="AL28">
        <v>2.2746572940673548</v>
      </c>
      <c r="AM28">
        <v>7.8329654812036111E-4</v>
      </c>
      <c r="AN28">
        <v>0.1166982314109946</v>
      </c>
    </row>
    <row r="29" spans="1:40" x14ac:dyDescent="0.45">
      <c r="A29" s="1" t="s">
        <v>81</v>
      </c>
      <c r="B29">
        <v>0.78731584148036982</v>
      </c>
      <c r="C29">
        <v>3.3928965272504552E-2</v>
      </c>
      <c r="D29">
        <v>2.8400235599850038E-3</v>
      </c>
      <c r="E29">
        <v>1.2786017046549679E-2</v>
      </c>
      <c r="F29">
        <v>6.1353040457734903E-2</v>
      </c>
      <c r="G29">
        <v>1.103992400705954E-2</v>
      </c>
      <c r="H29">
        <v>0.19624364982437359</v>
      </c>
      <c r="I29">
        <v>0.1691061778115934</v>
      </c>
      <c r="J29">
        <v>7.5570396163556347E-2</v>
      </c>
      <c r="K29">
        <v>0.1249042416793201</v>
      </c>
      <c r="L29">
        <v>0.16915902288120921</v>
      </c>
      <c r="M29">
        <v>0.17201514500561879</v>
      </c>
      <c r="N29">
        <v>4.4563912800521702E-2</v>
      </c>
      <c r="O29">
        <v>1.9816930020326869E-2</v>
      </c>
      <c r="P29">
        <v>0.19115277496001731</v>
      </c>
      <c r="Q29">
        <v>5.7083327400771128E-2</v>
      </c>
      <c r="R29">
        <v>1.553521247862321</v>
      </c>
      <c r="S29">
        <v>3.3770251361196029</v>
      </c>
      <c r="T29">
        <v>0.17399351906557681</v>
      </c>
      <c r="U29">
        <v>0.24496097296255559</v>
      </c>
      <c r="V29">
        <v>0.93221205911702132</v>
      </c>
      <c r="W29">
        <v>0.67378568033188879</v>
      </c>
      <c r="X29">
        <v>5.4116499004976878E-3</v>
      </c>
      <c r="Y29">
        <v>1.177116305532352E-3</v>
      </c>
      <c r="Z29">
        <v>0.14934003103857871</v>
      </c>
      <c r="AA29">
        <v>0.21029493476488731</v>
      </c>
      <c r="AB29">
        <v>8.9043444116049027E-3</v>
      </c>
      <c r="AC29">
        <v>0.34600315259724629</v>
      </c>
      <c r="AD29">
        <v>0.34463960625036077</v>
      </c>
      <c r="AE29">
        <v>0.48357055069814808</v>
      </c>
      <c r="AF29">
        <v>0.12654966635607001</v>
      </c>
      <c r="AG29">
        <v>0.57253342744885694</v>
      </c>
      <c r="AH29">
        <v>6.3722448998343202</v>
      </c>
      <c r="AI29">
        <v>0.35437375155885409</v>
      </c>
      <c r="AJ29">
        <v>13.647465684453721</v>
      </c>
      <c r="AK29">
        <v>0.83936170457800374</v>
      </c>
      <c r="AL29">
        <v>3.6731315391535762</v>
      </c>
      <c r="AM29">
        <v>1.2648724108528641E-3</v>
      </c>
      <c r="AN29">
        <v>0.18844507059465371</v>
      </c>
    </row>
    <row r="30" spans="1:40" x14ac:dyDescent="0.45">
      <c r="A30" s="1" t="s">
        <v>82</v>
      </c>
      <c r="B30">
        <v>4.1621081506180442</v>
      </c>
      <c r="C30">
        <v>0.17936387846229901</v>
      </c>
      <c r="D30">
        <v>1.5013650918969329E-2</v>
      </c>
      <c r="E30">
        <v>6.759267749944356E-2</v>
      </c>
      <c r="F30">
        <v>0.32433996155112799</v>
      </c>
      <c r="G30">
        <v>5.836203880464147E-2</v>
      </c>
      <c r="H30">
        <v>1.037432820995033</v>
      </c>
      <c r="I30">
        <v>0.89397185209189767</v>
      </c>
      <c r="J30">
        <v>0.39949934352440519</v>
      </c>
      <c r="K30">
        <v>0.66030039655086203</v>
      </c>
      <c r="L30">
        <v>0.89425121506591643</v>
      </c>
      <c r="M30">
        <v>0.90934997028823406</v>
      </c>
      <c r="N30">
        <v>0.2355850281657362</v>
      </c>
      <c r="O30">
        <v>0.1047612681115935</v>
      </c>
      <c r="P30">
        <v>1.0105201505642269</v>
      </c>
      <c r="Q30">
        <v>0.3017683243771892</v>
      </c>
      <c r="R30">
        <v>8.2126169793921182</v>
      </c>
      <c r="S30">
        <v>17.8524844838091</v>
      </c>
      <c r="T30">
        <v>0.91980855166828057</v>
      </c>
      <c r="U30">
        <v>1.294974657481472</v>
      </c>
      <c r="V30">
        <v>4.928095187390082</v>
      </c>
      <c r="W30">
        <v>3.5619362956118041</v>
      </c>
      <c r="X30">
        <v>2.8608432566022971E-2</v>
      </c>
      <c r="Y30">
        <v>6.2227699626487866E-3</v>
      </c>
      <c r="Z30">
        <v>0.7894790472277291</v>
      </c>
      <c r="AA30">
        <v>1.111714277681596</v>
      </c>
      <c r="AB30">
        <v>4.7072397758142988E-2</v>
      </c>
      <c r="AC30">
        <v>1.829129385808814</v>
      </c>
      <c r="AD30">
        <v>1.8219210622045949</v>
      </c>
      <c r="AE30">
        <v>2.556372962946154</v>
      </c>
      <c r="AF30">
        <v>0.66899885668276016</v>
      </c>
      <c r="AG30">
        <v>3.0266710249416291</v>
      </c>
      <c r="AH30">
        <v>33.686572831388872</v>
      </c>
      <c r="AI30">
        <v>1.8733801633597329</v>
      </c>
      <c r="AJ30">
        <v>72.146685190204124</v>
      </c>
      <c r="AK30">
        <v>4.4372461569832007</v>
      </c>
      <c r="AL30">
        <v>19.417837050830471</v>
      </c>
      <c r="AM30">
        <v>6.6866884842604248E-3</v>
      </c>
      <c r="AN30">
        <v>0.99620599884164374</v>
      </c>
    </row>
    <row r="31" spans="1:40" x14ac:dyDescent="0.45">
      <c r="A31" s="1" t="s">
        <v>83</v>
      </c>
      <c r="B31">
        <v>10.49415212011106</v>
      </c>
      <c r="C31">
        <v>0.45224000850553892</v>
      </c>
      <c r="D31">
        <v>3.7854743538683261E-2</v>
      </c>
      <c r="E31">
        <v>0.170425134142523</v>
      </c>
      <c r="F31">
        <v>0.81777617783504453</v>
      </c>
      <c r="G31">
        <v>0.1471514172847205</v>
      </c>
      <c r="H31">
        <v>2.6157364114388022</v>
      </c>
      <c r="I31">
        <v>2.2540203828093022</v>
      </c>
      <c r="J31">
        <v>1.00727965999804</v>
      </c>
      <c r="K31">
        <v>1.664851694289937</v>
      </c>
      <c r="L31">
        <v>2.2547247560355572</v>
      </c>
      <c r="M31">
        <v>2.2927940777334568</v>
      </c>
      <c r="N31">
        <v>0.59399348438958011</v>
      </c>
      <c r="O31">
        <v>0.26414034524680757</v>
      </c>
      <c r="P31">
        <v>2.5478800157761001</v>
      </c>
      <c r="Q31">
        <v>0.76086506800045406</v>
      </c>
      <c r="R31">
        <v>20.706922734131769</v>
      </c>
      <c r="S31">
        <v>45.012450689729327</v>
      </c>
      <c r="T31">
        <v>2.319163873997995</v>
      </c>
      <c r="U31">
        <v>3.265090803870947</v>
      </c>
      <c r="V31">
        <v>12.42547735122627</v>
      </c>
      <c r="W31">
        <v>8.980905823589552</v>
      </c>
      <c r="X31">
        <v>7.2132013970180847E-2</v>
      </c>
      <c r="Y31">
        <v>1.568981204556091E-2</v>
      </c>
      <c r="Z31">
        <v>1.990556928708805</v>
      </c>
      <c r="AA31">
        <v>2.803026332306541</v>
      </c>
      <c r="AB31">
        <v>0.1186862245900492</v>
      </c>
      <c r="AC31">
        <v>4.6118844891602979</v>
      </c>
      <c r="AD31">
        <v>4.5937097465307879</v>
      </c>
      <c r="AE31">
        <v>6.4455237053156278</v>
      </c>
      <c r="AF31">
        <v>1.6867836000769849</v>
      </c>
      <c r="AG31">
        <v>7.631312066831665</v>
      </c>
      <c r="AH31">
        <v>84.935808226247261</v>
      </c>
      <c r="AI31">
        <v>4.7234564075842762</v>
      </c>
      <c r="AJ31">
        <v>181.90740412051511</v>
      </c>
      <c r="AK31">
        <v>11.187872703126491</v>
      </c>
      <c r="AL31">
        <v>48.959260182771757</v>
      </c>
      <c r="AM31">
        <v>1.6859515321148939E-2</v>
      </c>
      <c r="AN31">
        <v>2.511788958020948</v>
      </c>
    </row>
    <row r="32" spans="1:40" x14ac:dyDescent="0.45">
      <c r="A32" s="1" t="s">
        <v>84</v>
      </c>
      <c r="B32">
        <v>1.344489030918218</v>
      </c>
      <c r="C32">
        <v>5.7940053071350403E-2</v>
      </c>
      <c r="D32">
        <v>4.8498713258068602E-3</v>
      </c>
      <c r="E32">
        <v>2.1834515149468142E-2</v>
      </c>
      <c r="F32">
        <v>0.104771789875084</v>
      </c>
      <c r="G32">
        <v>1.885273475731571E-2</v>
      </c>
      <c r="H32">
        <v>0.33512273051704461</v>
      </c>
      <c r="I32">
        <v>0.2887804222263472</v>
      </c>
      <c r="J32">
        <v>0.1290505834520021</v>
      </c>
      <c r="K32">
        <v>0.21329735032035549</v>
      </c>
      <c r="L32">
        <v>0.28887066506498088</v>
      </c>
      <c r="M32">
        <v>0.29374802770004649</v>
      </c>
      <c r="N32">
        <v>7.6101214758284852E-2</v>
      </c>
      <c r="O32">
        <v>3.3841113864425801E-2</v>
      </c>
      <c r="P32">
        <v>0.3264291096697432</v>
      </c>
      <c r="Q32">
        <v>9.7480456374843205E-2</v>
      </c>
      <c r="R32">
        <v>2.6529280461599218</v>
      </c>
      <c r="S32">
        <v>5.7669019387578482</v>
      </c>
      <c r="T32">
        <v>0.29712647137223952</v>
      </c>
      <c r="U32">
        <v>0.41831667013322987</v>
      </c>
      <c r="V32">
        <v>1.5919264187748079</v>
      </c>
      <c r="W32">
        <v>1.150615050108299</v>
      </c>
      <c r="X32">
        <v>9.2414042078819651E-3</v>
      </c>
      <c r="Y32">
        <v>2.0101462177205339E-3</v>
      </c>
      <c r="Z32">
        <v>0.25502603025340193</v>
      </c>
      <c r="AA32">
        <v>0.35911792720622238</v>
      </c>
      <c r="AB32">
        <v>1.52058332351226E-2</v>
      </c>
      <c r="AC32">
        <v>0.59086508719984754</v>
      </c>
      <c r="AD32">
        <v>0.5885365768232631</v>
      </c>
      <c r="AE32">
        <v>0.82578714517705065</v>
      </c>
      <c r="AF32">
        <v>0.216107220657694</v>
      </c>
      <c r="AG32">
        <v>0.97770789368550048</v>
      </c>
      <c r="AH32">
        <v>10.881799804818749</v>
      </c>
      <c r="AI32">
        <v>0.60515945026630913</v>
      </c>
      <c r="AJ32">
        <v>23.305599793444941</v>
      </c>
      <c r="AK32">
        <v>1.433367074967056</v>
      </c>
      <c r="AL32">
        <v>6.2725589951626359</v>
      </c>
      <c r="AM32">
        <v>2.1600061783402548E-3</v>
      </c>
      <c r="AN32">
        <v>0.32180519811303482</v>
      </c>
    </row>
    <row r="33" spans="1:40" x14ac:dyDescent="0.45">
      <c r="A33" s="1" t="s">
        <v>85</v>
      </c>
      <c r="B33">
        <v>1.2341671110417021</v>
      </c>
      <c r="C33">
        <v>5.3185787513517553E-2</v>
      </c>
      <c r="D33">
        <v>4.451915594288796E-3</v>
      </c>
      <c r="E33">
        <v>2.0042886080380799E-2</v>
      </c>
      <c r="F33">
        <v>9.6174750596880201E-2</v>
      </c>
      <c r="G33">
        <v>1.7305775395416469E-2</v>
      </c>
      <c r="H33">
        <v>0.30762426665851039</v>
      </c>
      <c r="I33">
        <v>0.2650845720779802</v>
      </c>
      <c r="J33">
        <v>0.1184613500702421</v>
      </c>
      <c r="K33">
        <v>0.19579525647594209</v>
      </c>
      <c r="L33">
        <v>0.26516741004905148</v>
      </c>
      <c r="M33">
        <v>0.26964456115582602</v>
      </c>
      <c r="N33">
        <v>6.9856736801231445E-2</v>
      </c>
      <c r="O33">
        <v>3.106428447688259E-2</v>
      </c>
      <c r="P33">
        <v>0.29964400004504599</v>
      </c>
      <c r="Q33">
        <v>8.9481706775252218E-2</v>
      </c>
      <c r="R33">
        <v>2.4352422870230619</v>
      </c>
      <c r="S33">
        <v>5.2936993472953784</v>
      </c>
      <c r="T33">
        <v>0.27274578695301971</v>
      </c>
      <c r="U33">
        <v>0.38399173545233423</v>
      </c>
      <c r="V33">
        <v>1.4613010475128061</v>
      </c>
      <c r="W33">
        <v>1.056201441333769</v>
      </c>
      <c r="X33">
        <v>8.4831016623623801E-3</v>
      </c>
      <c r="Y33">
        <v>1.845203860533736E-3</v>
      </c>
      <c r="Z33">
        <v>0.23409989353600011</v>
      </c>
      <c r="AA33">
        <v>0.32965053975984981</v>
      </c>
      <c r="AB33">
        <v>1.395812003163506E-2</v>
      </c>
      <c r="AC33">
        <v>0.54238170852670708</v>
      </c>
      <c r="AD33">
        <v>0.54024426384816115</v>
      </c>
      <c r="AE33">
        <v>0.75802725932431114</v>
      </c>
      <c r="AF33">
        <v>0.1983745631693305</v>
      </c>
      <c r="AG33">
        <v>0.89748216522705149</v>
      </c>
      <c r="AH33">
        <v>9.9888947542214996</v>
      </c>
      <c r="AI33">
        <v>0.55550314898789677</v>
      </c>
      <c r="AJ33">
        <v>21.393261013462009</v>
      </c>
      <c r="AK33">
        <v>1.3157522756182249</v>
      </c>
      <c r="AL33">
        <v>5.7578647619099881</v>
      </c>
      <c r="AM33">
        <v>1.9827670763024451E-3</v>
      </c>
      <c r="AN33">
        <v>0.29539950311243962</v>
      </c>
    </row>
    <row r="34" spans="1:40" x14ac:dyDescent="0.45">
      <c r="A34" s="1" t="s">
        <v>86</v>
      </c>
      <c r="B34">
        <v>114.65068138327339</v>
      </c>
      <c r="C34">
        <v>5.8089748980555651</v>
      </c>
      <c r="D34">
        <v>1.593768674257124</v>
      </c>
      <c r="E34">
        <v>1.1251027252232939</v>
      </c>
      <c r="F34">
        <v>27.189570346269779</v>
      </c>
      <c r="G34">
        <v>18.674141618979661</v>
      </c>
      <c r="H34">
        <v>23.81179808384783</v>
      </c>
      <c r="I34">
        <v>20.414219621704131</v>
      </c>
      <c r="J34">
        <v>16.57832114081469</v>
      </c>
      <c r="K34">
        <v>4.6962229806598739</v>
      </c>
      <c r="L34">
        <v>19.42220964928417</v>
      </c>
      <c r="M34">
        <v>43.589538424476331</v>
      </c>
      <c r="N34">
        <v>9.8856583951209114</v>
      </c>
      <c r="O34">
        <v>5.9897945947595108</v>
      </c>
      <c r="P34">
        <v>35.653034745787167</v>
      </c>
      <c r="Q34">
        <v>42.12093049767396</v>
      </c>
      <c r="R34">
        <v>19.446886855867952</v>
      </c>
      <c r="S34">
        <v>56.699319715975292</v>
      </c>
      <c r="T34">
        <v>7.5802442233596334</v>
      </c>
      <c r="U34">
        <v>66.772829562001093</v>
      </c>
      <c r="V34">
        <v>117.1903080202334</v>
      </c>
      <c r="W34">
        <v>92.014630233786789</v>
      </c>
      <c r="X34">
        <v>2.9224526275794629</v>
      </c>
      <c r="Y34">
        <v>0.83590442829384526</v>
      </c>
      <c r="Z34">
        <v>79.08669040606722</v>
      </c>
      <c r="AA34">
        <v>45.403749373447397</v>
      </c>
      <c r="AB34">
        <v>2.1522808468006822</v>
      </c>
      <c r="AC34">
        <v>45.24952319193369</v>
      </c>
      <c r="AD34">
        <v>17.99725773474292</v>
      </c>
      <c r="AE34">
        <v>26.386534478316459</v>
      </c>
      <c r="AF34">
        <v>7.0322305796587781</v>
      </c>
      <c r="AG34">
        <v>53.50442460813796</v>
      </c>
      <c r="AH34">
        <v>93.326467211817899</v>
      </c>
      <c r="AI34">
        <v>16.767513684692759</v>
      </c>
      <c r="AJ34">
        <v>142.08176331123971</v>
      </c>
      <c r="AK34">
        <v>52.001945975479167</v>
      </c>
      <c r="AL34">
        <v>519.78525616701575</v>
      </c>
      <c r="AM34">
        <v>8.4114872603616123E-2</v>
      </c>
      <c r="AN34">
        <v>7.2142112773411178</v>
      </c>
    </row>
    <row r="35" spans="1:40" x14ac:dyDescent="0.45">
      <c r="A35" s="1" t="s">
        <v>87</v>
      </c>
      <c r="B35">
        <v>36.538015055031877</v>
      </c>
      <c r="C35">
        <v>3.361439602177581</v>
      </c>
      <c r="D35">
        <v>0.9988467336949608</v>
      </c>
      <c r="E35">
        <v>0.49977083397916139</v>
      </c>
      <c r="F35">
        <v>8.6359348474522619</v>
      </c>
      <c r="G35">
        <v>1.683135742035722</v>
      </c>
      <c r="H35">
        <v>45.544201454799911</v>
      </c>
      <c r="I35">
        <v>40.513349492845947</v>
      </c>
      <c r="J35">
        <v>19.556131334724761</v>
      </c>
      <c r="K35">
        <v>10.25645856005282</v>
      </c>
      <c r="L35">
        <v>22.218642928737381</v>
      </c>
      <c r="M35">
        <v>10.01394412388516</v>
      </c>
      <c r="N35">
        <v>3.0406016276113532</v>
      </c>
      <c r="O35">
        <v>1.979888155246704</v>
      </c>
      <c r="P35">
        <v>20.588148341675812</v>
      </c>
      <c r="Q35">
        <v>1.5934247955105481</v>
      </c>
      <c r="R35">
        <v>1.9939957722625861</v>
      </c>
      <c r="S35">
        <v>25.025484746373621</v>
      </c>
      <c r="T35">
        <v>4.1622274041160683</v>
      </c>
      <c r="U35">
        <v>14.351232729371571</v>
      </c>
      <c r="V35">
        <v>18.516700659044069</v>
      </c>
      <c r="W35">
        <v>53.673461417023788</v>
      </c>
      <c r="X35">
        <v>0.51036569784904118</v>
      </c>
      <c r="Y35">
        <v>0.18815001653569999</v>
      </c>
      <c r="Z35">
        <v>12.45214408333085</v>
      </c>
      <c r="AA35">
        <v>11.294375845407311</v>
      </c>
      <c r="AB35">
        <v>0.57644903013131088</v>
      </c>
      <c r="AC35">
        <v>14.71047444120221</v>
      </c>
      <c r="AD35">
        <v>18.684177340203242</v>
      </c>
      <c r="AE35">
        <v>4.2639376672702554</v>
      </c>
      <c r="AF35">
        <v>10.67209692733392</v>
      </c>
      <c r="AG35">
        <v>32.41039375975015</v>
      </c>
      <c r="AH35">
        <v>41.529103379209317</v>
      </c>
      <c r="AI35">
        <v>18.71843297633378</v>
      </c>
      <c r="AJ35">
        <v>85.334597652416605</v>
      </c>
      <c r="AK35">
        <v>59.232866718010563</v>
      </c>
      <c r="AL35">
        <v>862.84574718488125</v>
      </c>
      <c r="AM35">
        <v>2.3071058729695709E-2</v>
      </c>
      <c r="AN35">
        <v>14.064422762473651</v>
      </c>
    </row>
    <row r="36" spans="1:40" x14ac:dyDescent="0.45">
      <c r="A36" s="1" t="s">
        <v>88</v>
      </c>
      <c r="B36">
        <v>43.761146981084373</v>
      </c>
      <c r="C36">
        <v>3.273461657905437</v>
      </c>
      <c r="D36">
        <v>1.58208839290223</v>
      </c>
      <c r="E36">
        <v>0.2938108841169218</v>
      </c>
      <c r="F36">
        <v>10.87949924855071</v>
      </c>
      <c r="G36">
        <v>2.3263949067600209</v>
      </c>
      <c r="H36">
        <v>11.992879458652659</v>
      </c>
      <c r="I36">
        <v>10.08436350760701</v>
      </c>
      <c r="J36">
        <v>6.6091207402717238</v>
      </c>
      <c r="K36">
        <v>2.331589992345124</v>
      </c>
      <c r="L36">
        <v>14.45709072522283</v>
      </c>
      <c r="M36">
        <v>18.297513535299341</v>
      </c>
      <c r="N36">
        <v>3.5901250567701508</v>
      </c>
      <c r="O36">
        <v>4.098812462080069</v>
      </c>
      <c r="P36">
        <v>252.67980027527301</v>
      </c>
      <c r="Q36">
        <v>2.462639887965711</v>
      </c>
      <c r="R36">
        <v>1.9370498173263</v>
      </c>
      <c r="S36">
        <v>17.07244501315812</v>
      </c>
      <c r="T36">
        <v>3.4138790517638662</v>
      </c>
      <c r="U36">
        <v>27.176589816489361</v>
      </c>
      <c r="V36">
        <v>18.293029695141509</v>
      </c>
      <c r="W36">
        <v>26.117134192763309</v>
      </c>
      <c r="X36">
        <v>0.30928689270291071</v>
      </c>
      <c r="Y36">
        <v>0.77559319102850133</v>
      </c>
      <c r="Z36">
        <v>7.5314371739171708</v>
      </c>
      <c r="AA36">
        <v>39.554247101095349</v>
      </c>
      <c r="AB36">
        <v>1.084803802827111</v>
      </c>
      <c r="AC36">
        <v>26.35312738876712</v>
      </c>
      <c r="AD36">
        <v>10.298538852826971</v>
      </c>
      <c r="AE36">
        <v>3.2449710361185571</v>
      </c>
      <c r="AF36">
        <v>5.0522344453928749</v>
      </c>
      <c r="AG36">
        <v>30.140088708711101</v>
      </c>
      <c r="AH36">
        <v>38.619400218738079</v>
      </c>
      <c r="AI36">
        <v>9.7323459064421129</v>
      </c>
      <c r="AJ36">
        <v>58.543808033646393</v>
      </c>
      <c r="AK36">
        <v>30.36098740674878</v>
      </c>
      <c r="AL36">
        <v>256.37907948472929</v>
      </c>
      <c r="AM36">
        <v>2.2803938116051341E-2</v>
      </c>
      <c r="AN36">
        <v>3.085511677831327</v>
      </c>
    </row>
    <row r="37" spans="1:40" x14ac:dyDescent="0.45">
      <c r="A37" s="1" t="s">
        <v>89</v>
      </c>
      <c r="B37">
        <v>57.933527565484731</v>
      </c>
      <c r="C37">
        <v>3.7827062084854322</v>
      </c>
      <c r="D37">
        <v>1.101404854933888</v>
      </c>
      <c r="E37">
        <v>0.86565097867422114</v>
      </c>
      <c r="F37">
        <v>28.134116215190119</v>
      </c>
      <c r="G37">
        <v>10.282850093691851</v>
      </c>
      <c r="H37">
        <v>20.7775056103225</v>
      </c>
      <c r="I37">
        <v>15.201297600831531</v>
      </c>
      <c r="J37">
        <v>6.8923375416955439</v>
      </c>
      <c r="K37">
        <v>7.0544331774480176</v>
      </c>
      <c r="L37">
        <v>59.784085999314136</v>
      </c>
      <c r="M37">
        <v>76.192859739535166</v>
      </c>
      <c r="N37">
        <v>7.5953595539328722</v>
      </c>
      <c r="O37">
        <v>36.728636552767583</v>
      </c>
      <c r="P37">
        <v>31.422478642888962</v>
      </c>
      <c r="Q37">
        <v>24.816345287315858</v>
      </c>
      <c r="R37">
        <v>4.2754368732155781</v>
      </c>
      <c r="S37">
        <v>38.193218215894341</v>
      </c>
      <c r="T37">
        <v>6.7045746610619199</v>
      </c>
      <c r="U37">
        <v>192.26149858114641</v>
      </c>
      <c r="V37">
        <v>61.921114115958979</v>
      </c>
      <c r="W37">
        <v>82.423140132893721</v>
      </c>
      <c r="X37">
        <v>0.89908620241010562</v>
      </c>
      <c r="Y37">
        <v>2.0530158575706099</v>
      </c>
      <c r="Z37">
        <v>21.40344684928532</v>
      </c>
      <c r="AA37">
        <v>112.6070352333935</v>
      </c>
      <c r="AB37">
        <v>8.5804125899499866</v>
      </c>
      <c r="AC37">
        <v>64.360407723437959</v>
      </c>
      <c r="AD37">
        <v>18.364626607738799</v>
      </c>
      <c r="AE37">
        <v>10.43850054745959</v>
      </c>
      <c r="AF37">
        <v>6.4484056953975646</v>
      </c>
      <c r="AG37">
        <v>49.436866811555753</v>
      </c>
      <c r="AH37">
        <v>96.054378569930876</v>
      </c>
      <c r="AI37">
        <v>14.31230910241716</v>
      </c>
      <c r="AJ37">
        <v>170.5161771709331</v>
      </c>
      <c r="AK37">
        <v>78.154387655403298</v>
      </c>
      <c r="AL37">
        <v>762.02447721501221</v>
      </c>
      <c r="AM37">
        <v>0.25763098684684438</v>
      </c>
      <c r="AN37">
        <v>45.130454172907598</v>
      </c>
    </row>
    <row r="38" spans="1:40" x14ac:dyDescent="0.45">
      <c r="A38" s="1" t="s">
        <v>90</v>
      </c>
      <c r="B38">
        <v>13.4144360074083</v>
      </c>
      <c r="C38">
        <v>0.7461406833332529</v>
      </c>
      <c r="D38">
        <v>0.26692692237948429</v>
      </c>
      <c r="E38">
        <v>0.29614849661464349</v>
      </c>
      <c r="F38">
        <v>3.3395170901041942</v>
      </c>
      <c r="G38">
        <v>1.0197735089192299</v>
      </c>
      <c r="H38">
        <v>4.2231088171557341</v>
      </c>
      <c r="I38">
        <v>3.411542022628494</v>
      </c>
      <c r="J38">
        <v>1.654927836651847</v>
      </c>
      <c r="K38">
        <v>1.860526991239313</v>
      </c>
      <c r="L38">
        <v>22.036508519628061</v>
      </c>
      <c r="M38">
        <v>16.556070052736558</v>
      </c>
      <c r="N38">
        <v>0.95967542004405815</v>
      </c>
      <c r="O38">
        <v>4.9962690482855274</v>
      </c>
      <c r="P38">
        <v>4.8263398945435299</v>
      </c>
      <c r="Q38">
        <v>3.539034437048175</v>
      </c>
      <c r="R38">
        <v>1.4605286583810679</v>
      </c>
      <c r="S38">
        <v>8.5050278305048952</v>
      </c>
      <c r="T38">
        <v>1.2798920670688489</v>
      </c>
      <c r="U38">
        <v>26.622026848222539</v>
      </c>
      <c r="V38">
        <v>9.6937181959252232</v>
      </c>
      <c r="W38">
        <v>13.70439997412721</v>
      </c>
      <c r="X38">
        <v>0.1643883936869642</v>
      </c>
      <c r="Y38">
        <v>0.28144590284559379</v>
      </c>
      <c r="Z38">
        <v>4.2143074107005836</v>
      </c>
      <c r="AA38">
        <v>15.722334392767941</v>
      </c>
      <c r="AB38">
        <v>1.0485428648289621</v>
      </c>
      <c r="AC38">
        <v>12.236316824767959</v>
      </c>
      <c r="AD38">
        <v>4.0400323073813302</v>
      </c>
      <c r="AE38">
        <v>1.989745568612985</v>
      </c>
      <c r="AF38">
        <v>1.351562182554199</v>
      </c>
      <c r="AG38">
        <v>13.523933977630129</v>
      </c>
      <c r="AH38">
        <v>20.495612672700901</v>
      </c>
      <c r="AI38">
        <v>3.0285658907384949</v>
      </c>
      <c r="AJ38">
        <v>31.441974932690361</v>
      </c>
      <c r="AK38">
        <v>12.47860356170218</v>
      </c>
      <c r="AL38">
        <v>117.4267821398745</v>
      </c>
      <c r="AM38">
        <v>7.9565450060218423E-2</v>
      </c>
      <c r="AN38">
        <v>9.0336861284256784</v>
      </c>
    </row>
    <row r="39" spans="1:40" x14ac:dyDescent="0.45">
      <c r="A39" s="1" t="s">
        <v>91</v>
      </c>
      <c r="B39">
        <v>0.42411545805193152</v>
      </c>
      <c r="C39">
        <v>2.730697444102145E-2</v>
      </c>
      <c r="D39">
        <v>8.6011195549533289E-3</v>
      </c>
      <c r="E39">
        <v>4.8623795539032167E-3</v>
      </c>
      <c r="F39">
        <v>0.1215342570862623</v>
      </c>
      <c r="G39">
        <v>5.0155073820600707E-2</v>
      </c>
      <c r="H39">
        <v>0.1215215555083014</v>
      </c>
      <c r="I39">
        <v>8.1909989802256222E-2</v>
      </c>
      <c r="J39">
        <v>4.1935992892556777E-2</v>
      </c>
      <c r="K39">
        <v>3.0001624581320378E-2</v>
      </c>
      <c r="L39">
        <v>0.26106046401981348</v>
      </c>
      <c r="M39">
        <v>0.4769088231358683</v>
      </c>
      <c r="N39">
        <v>3.3187607206281958E-2</v>
      </c>
      <c r="O39">
        <v>0.1163799549095809</v>
      </c>
      <c r="P39">
        <v>0.34252293807209871</v>
      </c>
      <c r="Q39">
        <v>0.26687227923817158</v>
      </c>
      <c r="R39">
        <v>2.638779342206107E-2</v>
      </c>
      <c r="S39">
        <v>0.17254790175375451</v>
      </c>
      <c r="T39">
        <v>3.2836973018919371E-2</v>
      </c>
      <c r="U39">
        <v>1.0382497411834191</v>
      </c>
      <c r="V39">
        <v>0.27279893445123371</v>
      </c>
      <c r="W39">
        <v>0.36610947844705699</v>
      </c>
      <c r="X39">
        <v>4.1378876102249277E-3</v>
      </c>
      <c r="Y39">
        <v>8.9096965802030574E-3</v>
      </c>
      <c r="Z39">
        <v>0.1002815722979625</v>
      </c>
      <c r="AA39">
        <v>0.47554132585984998</v>
      </c>
      <c r="AB39">
        <v>3.7138653393695757E-2</v>
      </c>
      <c r="AC39">
        <v>0.35877621733549309</v>
      </c>
      <c r="AD39">
        <v>8.6197154028300083E-2</v>
      </c>
      <c r="AE39">
        <v>8.408164547835692E-2</v>
      </c>
      <c r="AF39">
        <v>3.8663552195364007E-2</v>
      </c>
      <c r="AG39">
        <v>0.27158499770846328</v>
      </c>
      <c r="AH39">
        <v>0.59260469630886881</v>
      </c>
      <c r="AI39">
        <v>7.9180045996261925E-2</v>
      </c>
      <c r="AJ39">
        <v>1.1481911861709471</v>
      </c>
      <c r="AK39">
        <v>0.53447644019775742</v>
      </c>
      <c r="AL39">
        <v>4.3038110066286546</v>
      </c>
      <c r="AM39">
        <v>2.0719581299425529E-3</v>
      </c>
      <c r="AN39">
        <v>7.2008072845095514E-2</v>
      </c>
    </row>
    <row r="40" spans="1:40" x14ac:dyDescent="0.45">
      <c r="A40" s="1" t="s">
        <v>92</v>
      </c>
      <c r="B40">
        <v>4.1400825002402746</v>
      </c>
      <c r="C40">
        <v>0.24752196161265461</v>
      </c>
      <c r="D40">
        <v>6.5502257770651051E-2</v>
      </c>
      <c r="E40">
        <v>4.8624260878849981E-2</v>
      </c>
      <c r="F40">
        <v>0.97773614722125191</v>
      </c>
      <c r="G40">
        <v>0.38272736613989122</v>
      </c>
      <c r="H40">
        <v>1.458855012311806</v>
      </c>
      <c r="I40">
        <v>1.0478100613932819</v>
      </c>
      <c r="J40">
        <v>0.46049671166127271</v>
      </c>
      <c r="K40">
        <v>0.50934850563602696</v>
      </c>
      <c r="L40">
        <v>3.6688508751699018</v>
      </c>
      <c r="M40">
        <v>8.3630421528915626</v>
      </c>
      <c r="N40">
        <v>0.27480783065453912</v>
      </c>
      <c r="O40">
        <v>1.371059182016547</v>
      </c>
      <c r="P40">
        <v>3.9672184053514221</v>
      </c>
      <c r="Q40">
        <v>3.16215780754783</v>
      </c>
      <c r="R40">
        <v>0.26442747775299807</v>
      </c>
      <c r="S40">
        <v>1.6552857355706709</v>
      </c>
      <c r="T40">
        <v>0.39908967623149438</v>
      </c>
      <c r="U40">
        <v>16.108807854410291</v>
      </c>
      <c r="V40">
        <v>3.3158365819812472</v>
      </c>
      <c r="W40">
        <v>4.652607219195219</v>
      </c>
      <c r="X40">
        <v>5.262626711362535E-2</v>
      </c>
      <c r="Y40">
        <v>8.2655960165946743E-2</v>
      </c>
      <c r="Z40">
        <v>1.3500678143285889</v>
      </c>
      <c r="AA40">
        <v>4.535021372506435</v>
      </c>
      <c r="AB40">
        <v>0.56553248540003176</v>
      </c>
      <c r="AC40">
        <v>3.6800551662858512</v>
      </c>
      <c r="AD40">
        <v>1.261598762766583</v>
      </c>
      <c r="AE40">
        <v>0.95527827439981894</v>
      </c>
      <c r="AF40">
        <v>0.62843909181505819</v>
      </c>
      <c r="AG40">
        <v>3.6670829509344429</v>
      </c>
      <c r="AH40">
        <v>6.895608968794491</v>
      </c>
      <c r="AI40">
        <v>1.1929788208332499</v>
      </c>
      <c r="AJ40">
        <v>12.13582767384209</v>
      </c>
      <c r="AK40">
        <v>6.1626290296623187</v>
      </c>
      <c r="AL40">
        <v>54.375426451765392</v>
      </c>
      <c r="AM40">
        <v>5.9670272008621301E-2</v>
      </c>
      <c r="AN40">
        <v>1.747737116436417</v>
      </c>
    </row>
    <row r="41" spans="1:40" x14ac:dyDescent="0.45">
      <c r="A41" s="1" t="s">
        <v>93</v>
      </c>
      <c r="B41">
        <v>5.3238090622710699</v>
      </c>
      <c r="C41">
        <v>0.34596151783764351</v>
      </c>
      <c r="D41">
        <v>0.1099890042599478</v>
      </c>
      <c r="E41">
        <v>9.7794620664631626E-2</v>
      </c>
      <c r="F41">
        <v>2.4543340256042732</v>
      </c>
      <c r="G41">
        <v>0.92224987900415001</v>
      </c>
      <c r="H41">
        <v>2.399171156432971</v>
      </c>
      <c r="I41">
        <v>1.4061666696896</v>
      </c>
      <c r="J41">
        <v>1.439982654893772</v>
      </c>
      <c r="K41">
        <v>0.64387021176704406</v>
      </c>
      <c r="L41">
        <v>23.418329345666631</v>
      </c>
      <c r="M41">
        <v>3.9431445948012511</v>
      </c>
      <c r="N41">
        <v>0.81345114263978124</v>
      </c>
      <c r="O41">
        <v>1.9076047097427999</v>
      </c>
      <c r="P41">
        <v>1.262294023871239</v>
      </c>
      <c r="Q41">
        <v>0.98620277536859979</v>
      </c>
      <c r="R41">
        <v>0.99231049372055991</v>
      </c>
      <c r="S41">
        <v>21.85298841725572</v>
      </c>
      <c r="T41">
        <v>4.7827285432796538</v>
      </c>
      <c r="U41">
        <v>10.30645080212518</v>
      </c>
      <c r="V41">
        <v>4.4734791715078774</v>
      </c>
      <c r="W41">
        <v>6.5799944038001676</v>
      </c>
      <c r="X41">
        <v>0.13442795322751111</v>
      </c>
      <c r="Y41">
        <v>4.2857274873663718</v>
      </c>
      <c r="Z41">
        <v>2.3117894516920621</v>
      </c>
      <c r="AA41">
        <v>207.67746089125731</v>
      </c>
      <c r="AB41">
        <v>0.56828398394127466</v>
      </c>
      <c r="AC41">
        <v>7.7685020471950317</v>
      </c>
      <c r="AD41">
        <v>3.215609308162978</v>
      </c>
      <c r="AE41">
        <v>1.5887716067941129</v>
      </c>
      <c r="AF41">
        <v>1.870413797034675</v>
      </c>
      <c r="AG41">
        <v>4.5622318059805584</v>
      </c>
      <c r="AH41">
        <v>21.718164523076801</v>
      </c>
      <c r="AI41">
        <v>5.5362489350146298</v>
      </c>
      <c r="AJ41">
        <v>58.125900822739247</v>
      </c>
      <c r="AK41">
        <v>22.094491716553829</v>
      </c>
      <c r="AL41">
        <v>204.48050298924389</v>
      </c>
      <c r="AM41">
        <v>1.254666642252102E-2</v>
      </c>
      <c r="AN41">
        <v>1.0415484272918409</v>
      </c>
    </row>
    <row r="42" spans="1:40" x14ac:dyDescent="0.45">
      <c r="A42" s="1" t="s">
        <v>94</v>
      </c>
      <c r="B42">
        <v>1.272664086022584</v>
      </c>
      <c r="C42">
        <v>7.8004983538755193E-2</v>
      </c>
      <c r="D42">
        <v>2.1171720512498399E-2</v>
      </c>
      <c r="E42">
        <v>2.0588487922434319E-2</v>
      </c>
      <c r="F42">
        <v>0.29397786822479149</v>
      </c>
      <c r="G42">
        <v>0.1012116805882413</v>
      </c>
      <c r="H42">
        <v>0.59952543849715512</v>
      </c>
      <c r="I42">
        <v>0.47227500428364338</v>
      </c>
      <c r="J42">
        <v>0.17011674341218999</v>
      </c>
      <c r="K42">
        <v>0.18458809864106779</v>
      </c>
      <c r="L42">
        <v>3.0516643390353462</v>
      </c>
      <c r="M42">
        <v>0.57859807579971634</v>
      </c>
      <c r="N42">
        <v>8.0977923252931072E-2</v>
      </c>
      <c r="O42">
        <v>2.622585724887958</v>
      </c>
      <c r="P42">
        <v>1.0218664084972791</v>
      </c>
      <c r="Q42">
        <v>1.151324414957418</v>
      </c>
      <c r="R42">
        <v>7.0490163331241099E-2</v>
      </c>
      <c r="S42">
        <v>0.49154352495298242</v>
      </c>
      <c r="T42">
        <v>0.13874014469457671</v>
      </c>
      <c r="U42">
        <v>3.5445435290428589</v>
      </c>
      <c r="V42">
        <v>1.0516383585034641</v>
      </c>
      <c r="W42">
        <v>2.0844480829997898</v>
      </c>
      <c r="X42">
        <v>3.5089333941127662E-2</v>
      </c>
      <c r="Y42">
        <v>3.8739595731680898E-2</v>
      </c>
      <c r="Z42">
        <v>0.86422189496459534</v>
      </c>
      <c r="AA42">
        <v>2.7404453682157088</v>
      </c>
      <c r="AB42">
        <v>0.17012077760283911</v>
      </c>
      <c r="AC42">
        <v>1.5596869775202551</v>
      </c>
      <c r="AD42">
        <v>0.66980976673197123</v>
      </c>
      <c r="AE42">
        <v>0.26431485036267699</v>
      </c>
      <c r="AF42">
        <v>0.18979254459342901</v>
      </c>
      <c r="AG42">
        <v>1.444317902031121</v>
      </c>
      <c r="AH42">
        <v>2.5294886263533378</v>
      </c>
      <c r="AI42">
        <v>0.4088515000228895</v>
      </c>
      <c r="AJ42">
        <v>3.5130555314952239</v>
      </c>
      <c r="AK42">
        <v>1.797651062124181</v>
      </c>
      <c r="AL42">
        <v>20.894917628785791</v>
      </c>
      <c r="AM42">
        <v>4.0226480198803389E-3</v>
      </c>
      <c r="AN42">
        <v>0.55850697864310583</v>
      </c>
    </row>
    <row r="43" spans="1:40" x14ac:dyDescent="0.45">
      <c r="A43" s="1" t="s">
        <v>95</v>
      </c>
      <c r="B43">
        <v>3.271643408441248</v>
      </c>
      <c r="C43">
        <v>0.19747159793329619</v>
      </c>
      <c r="D43">
        <v>5.2420623636028119E-2</v>
      </c>
      <c r="E43">
        <v>5.7900787278364688E-2</v>
      </c>
      <c r="F43">
        <v>1.34075014979061</v>
      </c>
      <c r="G43">
        <v>0.39214350232007561</v>
      </c>
      <c r="H43">
        <v>1.1129520727273621</v>
      </c>
      <c r="I43">
        <v>0.8759704279269791</v>
      </c>
      <c r="J43">
        <v>0.33931974499884898</v>
      </c>
      <c r="K43">
        <v>0.56572785244412627</v>
      </c>
      <c r="L43">
        <v>3.8985227496489179</v>
      </c>
      <c r="M43">
        <v>2.438951752669035</v>
      </c>
      <c r="N43">
        <v>0.39691735785430893</v>
      </c>
      <c r="O43">
        <v>4.2943846695638426</v>
      </c>
      <c r="P43">
        <v>1.6197664249631269</v>
      </c>
      <c r="Q43">
        <v>1.726337755479239</v>
      </c>
      <c r="R43">
        <v>0.2112936891118421</v>
      </c>
      <c r="S43">
        <v>1.357676914112341</v>
      </c>
      <c r="T43">
        <v>0.33810000960229591</v>
      </c>
      <c r="U43">
        <v>10.921276519405319</v>
      </c>
      <c r="V43">
        <v>5.0262438282129791</v>
      </c>
      <c r="W43">
        <v>4.1701434334021439</v>
      </c>
      <c r="X43">
        <v>5.9548017977790718E-2</v>
      </c>
      <c r="Y43">
        <v>7.2278460593772728E-2</v>
      </c>
      <c r="Z43">
        <v>1.5370322579770519</v>
      </c>
      <c r="AA43">
        <v>4.9316842194100179</v>
      </c>
      <c r="AB43">
        <v>0.39342465876735849</v>
      </c>
      <c r="AC43">
        <v>3.3400286715151291</v>
      </c>
      <c r="AD43">
        <v>1.1680287068915109</v>
      </c>
      <c r="AE43">
        <v>0.54537011760015419</v>
      </c>
      <c r="AF43">
        <v>0.41516375833545549</v>
      </c>
      <c r="AG43">
        <v>2.7094096756323589</v>
      </c>
      <c r="AH43">
        <v>5.3231644488100818</v>
      </c>
      <c r="AI43">
        <v>0.87986690451114735</v>
      </c>
      <c r="AJ43">
        <v>7.5665858013030007</v>
      </c>
      <c r="AK43">
        <v>3.6597952567493368</v>
      </c>
      <c r="AL43">
        <v>76.977223879991129</v>
      </c>
      <c r="AM43">
        <v>1.246992764589242E-2</v>
      </c>
      <c r="AN43">
        <v>1.199312580635546</v>
      </c>
    </row>
    <row r="44" spans="1:40" x14ac:dyDescent="0.45">
      <c r="A44" s="1" t="s">
        <v>96</v>
      </c>
      <c r="B44">
        <v>1.5592879055482729</v>
      </c>
      <c r="C44">
        <v>9.010943894040524E-2</v>
      </c>
      <c r="D44">
        <v>1.968543280263655E-2</v>
      </c>
      <c r="E44">
        <v>2.2196289069377342E-2</v>
      </c>
      <c r="F44">
        <v>0.33473189272537862</v>
      </c>
      <c r="G44">
        <v>0.12167986490092129</v>
      </c>
      <c r="H44">
        <v>0.6833964255661279</v>
      </c>
      <c r="I44">
        <v>0.51500599864714192</v>
      </c>
      <c r="J44">
        <v>0.1719066596003081</v>
      </c>
      <c r="K44">
        <v>0.30164172995800531</v>
      </c>
      <c r="L44">
        <v>1.3565658343893749</v>
      </c>
      <c r="M44">
        <v>2.167800721229864</v>
      </c>
      <c r="N44">
        <v>0.1118858125972674</v>
      </c>
      <c r="O44">
        <v>0.40349831838366063</v>
      </c>
      <c r="P44">
        <v>1.331535759952321</v>
      </c>
      <c r="Q44">
        <v>1.0522107916394099</v>
      </c>
      <c r="R44">
        <v>9.9964504269525273E-2</v>
      </c>
      <c r="S44">
        <v>0.64460772826407742</v>
      </c>
      <c r="T44">
        <v>0.22522120444334029</v>
      </c>
      <c r="U44">
        <v>45.303428196926227</v>
      </c>
      <c r="V44">
        <v>5.1138750032779781</v>
      </c>
      <c r="W44">
        <v>3.8495437329101772</v>
      </c>
      <c r="X44">
        <v>4.3258496488479653E-2</v>
      </c>
      <c r="Y44">
        <v>4.0750562275076008E-2</v>
      </c>
      <c r="Z44">
        <v>1.15641359415301</v>
      </c>
      <c r="AA44">
        <v>2.2026185481910021</v>
      </c>
      <c r="AB44">
        <v>0.93491938070414082</v>
      </c>
      <c r="AC44">
        <v>0.98521969477403171</v>
      </c>
      <c r="AD44">
        <v>0.96163800623075957</v>
      </c>
      <c r="AE44">
        <v>0.39789195564924862</v>
      </c>
      <c r="AF44">
        <v>0.3627156933454696</v>
      </c>
      <c r="AG44">
        <v>1.704564971046169</v>
      </c>
      <c r="AH44">
        <v>2.9351136636161832</v>
      </c>
      <c r="AI44">
        <v>0.7209406471415708</v>
      </c>
      <c r="AJ44">
        <v>5.3837231840628004</v>
      </c>
      <c r="AK44">
        <v>2.9186811097691052</v>
      </c>
      <c r="AL44">
        <v>34.469273403092878</v>
      </c>
      <c r="AM44">
        <v>1.7415402094042829E-2</v>
      </c>
      <c r="AN44">
        <v>1.1666710909308571</v>
      </c>
    </row>
    <row r="45" spans="1:40" x14ac:dyDescent="0.45">
      <c r="A45" s="1" t="s">
        <v>97</v>
      </c>
      <c r="B45">
        <v>0.15490938349553199</v>
      </c>
      <c r="C45">
        <v>8.3137989896597802E-3</v>
      </c>
      <c r="D45">
        <v>1.007756518115078E-3</v>
      </c>
      <c r="E45">
        <v>2.151206877213326E-3</v>
      </c>
      <c r="F45">
        <v>3.6143905039899477E-2</v>
      </c>
      <c r="G45">
        <v>1.7085171123028028E-2</v>
      </c>
      <c r="H45">
        <v>0.1173320930208156</v>
      </c>
      <c r="I45">
        <v>7.0451733297263577E-2</v>
      </c>
      <c r="J45">
        <v>2.0161925476137009E-2</v>
      </c>
      <c r="K45">
        <v>3.6698844818466303E-2</v>
      </c>
      <c r="L45">
        <v>0.2097860770427564</v>
      </c>
      <c r="M45">
        <v>0.52313934659640449</v>
      </c>
      <c r="N45">
        <v>6.2237713207702952E-3</v>
      </c>
      <c r="O45">
        <v>6.0455323526626789E-2</v>
      </c>
      <c r="P45">
        <v>0.18337124842360261</v>
      </c>
      <c r="Q45">
        <v>0.1492989680892586</v>
      </c>
      <c r="R45">
        <v>1.033696833843818E-2</v>
      </c>
      <c r="S45">
        <v>7.9388550462660856E-2</v>
      </c>
      <c r="T45">
        <v>2.400567117174102E-2</v>
      </c>
      <c r="U45">
        <v>1.127489027517609</v>
      </c>
      <c r="V45">
        <v>0.19830793300578181</v>
      </c>
      <c r="W45">
        <v>0.58893528796781558</v>
      </c>
      <c r="X45">
        <v>3.4008749084381219E-3</v>
      </c>
      <c r="Y45">
        <v>3.70207159430897E-3</v>
      </c>
      <c r="Z45">
        <v>9.0934850939650438E-2</v>
      </c>
      <c r="AA45">
        <v>0.20690543617226989</v>
      </c>
      <c r="AB45">
        <v>0.1194630698443739</v>
      </c>
      <c r="AC45">
        <v>0.1453638886525426</v>
      </c>
      <c r="AD45">
        <v>9.0539578032301934E-2</v>
      </c>
      <c r="AE45">
        <v>4.8542211391241062E-2</v>
      </c>
      <c r="AF45">
        <v>4.3266629728033787E-2</v>
      </c>
      <c r="AG45">
        <v>0.22153022625180879</v>
      </c>
      <c r="AH45">
        <v>0.36086192551413798</v>
      </c>
      <c r="AI45">
        <v>8.2290334484029684E-2</v>
      </c>
      <c r="AJ45">
        <v>1.25888473539817</v>
      </c>
      <c r="AK45">
        <v>0.63706626598441174</v>
      </c>
      <c r="AL45">
        <v>3.787310330650997</v>
      </c>
      <c r="AM45">
        <v>4.5990148612296434E-3</v>
      </c>
      <c r="AN45">
        <v>0.15062245721604531</v>
      </c>
    </row>
    <row r="46" spans="1:40" x14ac:dyDescent="0.45">
      <c r="A46" s="1" t="s">
        <v>98</v>
      </c>
      <c r="B46">
        <v>0.49308198345171239</v>
      </c>
      <c r="C46">
        <v>3.0123466366850291E-2</v>
      </c>
      <c r="D46">
        <v>5.0465866264349617E-3</v>
      </c>
      <c r="E46">
        <v>7.4702849418642652E-3</v>
      </c>
      <c r="F46">
        <v>0.18786821424190489</v>
      </c>
      <c r="G46">
        <v>6.3441994413732231E-2</v>
      </c>
      <c r="H46">
        <v>0.50097299314325361</v>
      </c>
      <c r="I46">
        <v>0.24257414370503561</v>
      </c>
      <c r="J46">
        <v>5.6484870102541891E-2</v>
      </c>
      <c r="K46">
        <v>9.7637958528516394E-2</v>
      </c>
      <c r="L46">
        <v>0.58987452847369493</v>
      </c>
      <c r="M46">
        <v>1.319506960280433</v>
      </c>
      <c r="N46">
        <v>3.5757383981756777E-2</v>
      </c>
      <c r="O46">
        <v>0.1666306078777734</v>
      </c>
      <c r="P46">
        <v>0.44662231845623412</v>
      </c>
      <c r="Q46">
        <v>0.35902393845034042</v>
      </c>
      <c r="R46">
        <v>3.0552258767158669E-2</v>
      </c>
      <c r="S46">
        <v>0.32388238051887369</v>
      </c>
      <c r="T46">
        <v>7.8387598996521632E-2</v>
      </c>
      <c r="U46">
        <v>3.09288815722083</v>
      </c>
      <c r="V46">
        <v>0.62960322251124812</v>
      </c>
      <c r="W46">
        <v>2.6863535516339998</v>
      </c>
      <c r="X46">
        <v>1.072196210921297E-2</v>
      </c>
      <c r="Y46">
        <v>1.239987495614849E-2</v>
      </c>
      <c r="Z46">
        <v>0.27662156799898918</v>
      </c>
      <c r="AA46">
        <v>0.67837804194937057</v>
      </c>
      <c r="AB46">
        <v>0.6681386412745679</v>
      </c>
      <c r="AC46">
        <v>0.45468784968015091</v>
      </c>
      <c r="AD46">
        <v>0.26301309823705332</v>
      </c>
      <c r="AE46">
        <v>0.13157497051274561</v>
      </c>
      <c r="AF46">
        <v>0.1149934127052363</v>
      </c>
      <c r="AG46">
        <v>0.6243840816233277</v>
      </c>
      <c r="AH46">
        <v>1.0867727919967249</v>
      </c>
      <c r="AI46">
        <v>0.23168755493632789</v>
      </c>
      <c r="AJ46">
        <v>6.6615938874513967</v>
      </c>
      <c r="AK46">
        <v>3.187776217845891</v>
      </c>
      <c r="AL46">
        <v>13.38041167300026</v>
      </c>
      <c r="AM46">
        <v>1.077782786488457E-2</v>
      </c>
      <c r="AN46">
        <v>0.35730801800197631</v>
      </c>
    </row>
    <row r="47" spans="1:40" x14ac:dyDescent="0.45">
      <c r="A47" s="1" t="s">
        <v>99</v>
      </c>
      <c r="B47">
        <v>9.0080182338837494E-2</v>
      </c>
      <c r="C47">
        <v>5.2112016436260348E-3</v>
      </c>
      <c r="D47">
        <v>7.7526042756441416E-4</v>
      </c>
      <c r="E47">
        <v>1.315040002859267E-3</v>
      </c>
      <c r="F47">
        <v>2.8512172816697521E-2</v>
      </c>
      <c r="G47">
        <v>1.086741119480901E-2</v>
      </c>
      <c r="H47">
        <v>8.1350717972379694E-2</v>
      </c>
      <c r="I47">
        <v>4.2853659512536613E-2</v>
      </c>
      <c r="J47">
        <v>1.093265988332969E-2</v>
      </c>
      <c r="K47">
        <v>1.9366984356003859E-2</v>
      </c>
      <c r="L47">
        <v>0.1139758539577673</v>
      </c>
      <c r="M47">
        <v>0.26863260595911909</v>
      </c>
      <c r="N47">
        <v>5.2603226220282774E-3</v>
      </c>
      <c r="O47">
        <v>3.2499613279610248E-2</v>
      </c>
      <c r="P47">
        <v>9.2525755774649054E-2</v>
      </c>
      <c r="Q47">
        <v>7.4858933855533716E-2</v>
      </c>
      <c r="R47">
        <v>5.7690513380199817E-3</v>
      </c>
      <c r="S47">
        <v>5.3490766746339673E-2</v>
      </c>
      <c r="T47">
        <v>1.416279009454623E-2</v>
      </c>
      <c r="U47">
        <v>0.60459674908472638</v>
      </c>
      <c r="V47">
        <v>0.1151500410585191</v>
      </c>
      <c r="W47">
        <v>0.42600921047375678</v>
      </c>
      <c r="X47">
        <v>1.967002131750798E-3</v>
      </c>
      <c r="Y47">
        <v>2.2161649184726491E-3</v>
      </c>
      <c r="Z47">
        <v>5.1558713583154538E-2</v>
      </c>
      <c r="AA47">
        <v>0.1223527950502874</v>
      </c>
      <c r="AB47">
        <v>9.9095760130819749E-2</v>
      </c>
      <c r="AC47">
        <v>8.3705049807208345E-2</v>
      </c>
      <c r="AD47">
        <v>5.0057823059775387E-2</v>
      </c>
      <c r="AE47">
        <v>2.5866881987832661E-2</v>
      </c>
      <c r="AF47">
        <v>2.2820813368418558E-2</v>
      </c>
      <c r="AG47">
        <v>0.12050948185683009</v>
      </c>
      <c r="AH47">
        <v>0.2034753851697228</v>
      </c>
      <c r="AI47">
        <v>4.4739300812013889E-2</v>
      </c>
      <c r="AJ47">
        <v>1.005235935934256</v>
      </c>
      <c r="AK47">
        <v>0.48983475818828248</v>
      </c>
      <c r="AL47">
        <v>2.338721109815376</v>
      </c>
      <c r="AM47">
        <v>2.2769815790138282E-3</v>
      </c>
      <c r="AN47">
        <v>7.5018397403815273E-2</v>
      </c>
    </row>
    <row r="48" spans="1:40" x14ac:dyDescent="0.45">
      <c r="A48" s="1" t="s">
        <v>100</v>
      </c>
      <c r="B48">
        <v>1.879334116455132</v>
      </c>
      <c r="C48">
        <v>0.12820485964711831</v>
      </c>
      <c r="D48">
        <v>2.9542733392049068E-2</v>
      </c>
      <c r="E48">
        <v>2.8437274606423549E-2</v>
      </c>
      <c r="F48">
        <v>2.9040056645464141</v>
      </c>
      <c r="G48">
        <v>0.51185066410835212</v>
      </c>
      <c r="H48">
        <v>0.73317381268435011</v>
      </c>
      <c r="I48">
        <v>0.58066551199403693</v>
      </c>
      <c r="J48">
        <v>0.44542354861797462</v>
      </c>
      <c r="K48">
        <v>0.23786028797085229</v>
      </c>
      <c r="L48">
        <v>1.199677726318233</v>
      </c>
      <c r="M48">
        <v>85.23860310827088</v>
      </c>
      <c r="N48">
        <v>0.47936162848914721</v>
      </c>
      <c r="O48">
        <v>0.38976187695803699</v>
      </c>
      <c r="P48">
        <v>1.563743603146371</v>
      </c>
      <c r="Q48">
        <v>0.90243425256261778</v>
      </c>
      <c r="R48">
        <v>0.33606837241083742</v>
      </c>
      <c r="S48">
        <v>8.9525892742284459</v>
      </c>
      <c r="T48">
        <v>0.46403892615089593</v>
      </c>
      <c r="U48">
        <v>2.5592276418714222</v>
      </c>
      <c r="V48">
        <v>1.3157995635031521</v>
      </c>
      <c r="W48">
        <v>3.1529983007550402</v>
      </c>
      <c r="X48">
        <v>2.5922016755784798E-2</v>
      </c>
      <c r="Y48">
        <v>2.3623636647464051E-2</v>
      </c>
      <c r="Z48">
        <v>0.61203770259626544</v>
      </c>
      <c r="AA48">
        <v>1.386877061349338</v>
      </c>
      <c r="AB48">
        <v>0.2780721091715968</v>
      </c>
      <c r="AC48">
        <v>36.915558816096201</v>
      </c>
      <c r="AD48">
        <v>0.76448907665413324</v>
      </c>
      <c r="AE48">
        <v>1.4238881783863859</v>
      </c>
      <c r="AF48">
        <v>0.62642864836481826</v>
      </c>
      <c r="AG48">
        <v>2.30437912391581</v>
      </c>
      <c r="AH48">
        <v>26.91323980016238</v>
      </c>
      <c r="AI48">
        <v>1.1125348716161969</v>
      </c>
      <c r="AJ48">
        <v>6.3801108307872738</v>
      </c>
      <c r="AK48">
        <v>3.3980433975558459</v>
      </c>
      <c r="AL48">
        <v>29.805509459412281</v>
      </c>
      <c r="AM48">
        <v>6.4657917923798935E-2</v>
      </c>
      <c r="AN48">
        <v>0.53415970265393298</v>
      </c>
    </row>
    <row r="49" spans="1:40" x14ac:dyDescent="0.45">
      <c r="A49" s="1" t="s">
        <v>101</v>
      </c>
      <c r="B49">
        <v>6.9376834494988939</v>
      </c>
      <c r="C49">
        <v>0.56608317713030265</v>
      </c>
      <c r="D49">
        <v>0.1712242053014211</v>
      </c>
      <c r="E49">
        <v>0.1192279312520123</v>
      </c>
      <c r="F49">
        <v>13.529476022732171</v>
      </c>
      <c r="G49">
        <v>2.0922147944406611</v>
      </c>
      <c r="H49">
        <v>2.0955736695711922</v>
      </c>
      <c r="I49">
        <v>1.6637566136501221</v>
      </c>
      <c r="J49">
        <v>1.967596921578914</v>
      </c>
      <c r="K49">
        <v>0.50743069021483611</v>
      </c>
      <c r="L49">
        <v>3.9043369617074859</v>
      </c>
      <c r="M49">
        <v>332.60121008732841</v>
      </c>
      <c r="N49">
        <v>2.208259099596789</v>
      </c>
      <c r="O49">
        <v>1.560677761137595</v>
      </c>
      <c r="P49">
        <v>3.8937132691516751</v>
      </c>
      <c r="Q49">
        <v>1.45513359262138</v>
      </c>
      <c r="R49">
        <v>1.494462952760838</v>
      </c>
      <c r="S49">
        <v>44.231377107993652</v>
      </c>
      <c r="T49">
        <v>1.88338640603976</v>
      </c>
      <c r="U49">
        <v>7.7552336903307824</v>
      </c>
      <c r="V49">
        <v>5.0820854164138423</v>
      </c>
      <c r="W49">
        <v>10.68662202457932</v>
      </c>
      <c r="X49">
        <v>8.7577381861431824E-2</v>
      </c>
      <c r="Y49">
        <v>0.1078687548720367</v>
      </c>
      <c r="Z49">
        <v>1.9404206108239821</v>
      </c>
      <c r="AA49">
        <v>6.147867687949538</v>
      </c>
      <c r="AB49">
        <v>1.03110484000644</v>
      </c>
      <c r="AC49">
        <v>178.05221302408009</v>
      </c>
      <c r="AD49">
        <v>2.090168631124345</v>
      </c>
      <c r="AE49">
        <v>6.2449725810926164</v>
      </c>
      <c r="AF49">
        <v>1.6848958110667489</v>
      </c>
      <c r="AG49">
        <v>7.3526742831276088</v>
      </c>
      <c r="AH49">
        <v>123.99703991807429</v>
      </c>
      <c r="AI49">
        <v>3.3456318939992631</v>
      </c>
      <c r="AJ49">
        <v>21.54011747169567</v>
      </c>
      <c r="AK49">
        <v>9.9566819072270185</v>
      </c>
      <c r="AL49">
        <v>82.054426018275734</v>
      </c>
      <c r="AM49">
        <v>4.6629152351897539E-2</v>
      </c>
      <c r="AN49">
        <v>0.74113377024082294</v>
      </c>
    </row>
    <row r="50" spans="1:40" x14ac:dyDescent="0.45">
      <c r="A50" s="1" t="s">
        <v>102</v>
      </c>
      <c r="B50">
        <v>5.3559701991299648E-2</v>
      </c>
      <c r="C50">
        <v>4.071298921369885E-3</v>
      </c>
      <c r="D50">
        <v>9.4967761052786709E-4</v>
      </c>
      <c r="E50">
        <v>9.4745043044454792E-4</v>
      </c>
      <c r="F50">
        <v>3.6306731473990647E-2</v>
      </c>
      <c r="G50">
        <v>8.8692646846228063E-3</v>
      </c>
      <c r="H50">
        <v>8.2255965526165611E-2</v>
      </c>
      <c r="I50">
        <v>3.0349869158328879E-2</v>
      </c>
      <c r="J50">
        <v>4.4561750810898698E-3</v>
      </c>
      <c r="K50">
        <v>6.4187386314265484E-3</v>
      </c>
      <c r="L50">
        <v>4.7068438947730627E-2</v>
      </c>
      <c r="M50">
        <v>6.7854037931618469E-2</v>
      </c>
      <c r="N50">
        <v>7.3659700187205766E-3</v>
      </c>
      <c r="O50">
        <v>1.246633453846344E-2</v>
      </c>
      <c r="P50">
        <v>1.8587971297425419E-2</v>
      </c>
      <c r="Q50">
        <v>1.3626384281657839E-2</v>
      </c>
      <c r="R50">
        <v>2.8053999957501799E-3</v>
      </c>
      <c r="S50">
        <v>5.0723899012633487E-2</v>
      </c>
      <c r="T50">
        <v>8.9462454176704558E-3</v>
      </c>
      <c r="U50">
        <v>0.22766887687968149</v>
      </c>
      <c r="V50">
        <v>6.8035702440005133E-2</v>
      </c>
      <c r="W50">
        <v>0.46903959624251351</v>
      </c>
      <c r="X50">
        <v>1.142123827369826E-3</v>
      </c>
      <c r="Y50">
        <v>1.481414579193588E-3</v>
      </c>
      <c r="Z50">
        <v>2.7246513169165671E-2</v>
      </c>
      <c r="AA50">
        <v>7.8008203169005849E-2</v>
      </c>
      <c r="AB50">
        <v>0.13543257981550319</v>
      </c>
      <c r="AC50">
        <v>4.7640195162100413E-2</v>
      </c>
      <c r="AD50">
        <v>2.3071707590029331E-2</v>
      </c>
      <c r="AE50">
        <v>9.2838963610516554E-3</v>
      </c>
      <c r="AF50">
        <v>7.5287970362655733E-3</v>
      </c>
      <c r="AG50">
        <v>5.0189754638227883E-2</v>
      </c>
      <c r="AH50">
        <v>0.1045402398235693</v>
      </c>
      <c r="AI50">
        <v>1.8562503312352999E-2</v>
      </c>
      <c r="AJ50">
        <v>1.3031978310561969</v>
      </c>
      <c r="AK50">
        <v>0.59953726800917517</v>
      </c>
      <c r="AL50">
        <v>1.7427768652381079</v>
      </c>
      <c r="AM50">
        <v>3.2768449323857131E-4</v>
      </c>
      <c r="AN50">
        <v>1.214551193627942E-2</v>
      </c>
    </row>
    <row r="51" spans="1:40" x14ac:dyDescent="0.45">
      <c r="A51" s="1" t="s">
        <v>103</v>
      </c>
      <c r="B51">
        <v>0.22339868331919871</v>
      </c>
      <c r="C51">
        <v>1.682882526888059E-2</v>
      </c>
      <c r="D51">
        <v>3.884438174102633E-3</v>
      </c>
      <c r="E51">
        <v>3.9258582277498476E-3</v>
      </c>
      <c r="F51">
        <v>0.1483992486172335</v>
      </c>
      <c r="G51">
        <v>3.661608767900669E-2</v>
      </c>
      <c r="H51">
        <v>0.3377741352071465</v>
      </c>
      <c r="I51">
        <v>0.125825789811287</v>
      </c>
      <c r="J51">
        <v>1.8907558513140559E-2</v>
      </c>
      <c r="K51">
        <v>2.7572402961371891E-2</v>
      </c>
      <c r="L51">
        <v>0.19957146596838171</v>
      </c>
      <c r="M51">
        <v>0.29743621741215193</v>
      </c>
      <c r="N51">
        <v>3.0058572585177291E-2</v>
      </c>
      <c r="O51">
        <v>5.307334803653195E-2</v>
      </c>
      <c r="P51">
        <v>8.3246558141300206E-2</v>
      </c>
      <c r="Q51">
        <v>6.1681939870545821E-2</v>
      </c>
      <c r="R51">
        <v>1.1799416807740879E-2</v>
      </c>
      <c r="S51">
        <v>0.2086017564891838</v>
      </c>
      <c r="T51">
        <v>3.7232547908416458E-2</v>
      </c>
      <c r="U51">
        <v>0.97029486701246304</v>
      </c>
      <c r="V51">
        <v>0.28384586762048158</v>
      </c>
      <c r="W51">
        <v>1.922521109996308</v>
      </c>
      <c r="X51">
        <v>4.7681247675200296E-3</v>
      </c>
      <c r="Y51">
        <v>6.1533206840804957E-3</v>
      </c>
      <c r="Z51">
        <v>0.1141807463531237</v>
      </c>
      <c r="AA51">
        <v>0.32454855944260591</v>
      </c>
      <c r="AB51">
        <v>0.55288636086187293</v>
      </c>
      <c r="AC51">
        <v>0.199042360478945</v>
      </c>
      <c r="AD51">
        <v>9.7282597721117178E-2</v>
      </c>
      <c r="AE51">
        <v>3.9679880025663819E-2</v>
      </c>
      <c r="AF51">
        <v>3.2350531203175902E-2</v>
      </c>
      <c r="AG51">
        <v>0.21271033561835009</v>
      </c>
      <c r="AH51">
        <v>0.43861956191454188</v>
      </c>
      <c r="AI51">
        <v>7.8685960447604036E-2</v>
      </c>
      <c r="AJ51">
        <v>5.3249625807959591</v>
      </c>
      <c r="AK51">
        <v>2.4523075889424071</v>
      </c>
      <c r="AL51">
        <v>7.2138912458665381</v>
      </c>
      <c r="AM51">
        <v>1.5277979797052111E-3</v>
      </c>
      <c r="AN51">
        <v>5.5752436449383047E-2</v>
      </c>
    </row>
    <row r="52" spans="1:40" x14ac:dyDescent="0.45">
      <c r="A52" s="1" t="s">
        <v>104</v>
      </c>
      <c r="B52">
        <v>52.887602394990942</v>
      </c>
      <c r="C52">
        <v>3.8934280513673838</v>
      </c>
      <c r="D52">
        <v>2.191960097175226</v>
      </c>
      <c r="E52">
        <v>0.76519923826793923</v>
      </c>
      <c r="F52">
        <v>19.49253148792442</v>
      </c>
      <c r="G52">
        <v>2.8854649258631011</v>
      </c>
      <c r="H52">
        <v>5.6371609460107708</v>
      </c>
      <c r="I52">
        <v>4.7196645945462121</v>
      </c>
      <c r="J52">
        <v>1.8013214531093671</v>
      </c>
      <c r="K52">
        <v>2.4748008158135608</v>
      </c>
      <c r="L52">
        <v>21.770392242240149</v>
      </c>
      <c r="M52">
        <v>14.0389772687535</v>
      </c>
      <c r="N52">
        <v>4.1587827933970294</v>
      </c>
      <c r="O52">
        <v>2.1056019334444649</v>
      </c>
      <c r="P52">
        <v>3.84766561076203</v>
      </c>
      <c r="Q52">
        <v>1.2306199165810461</v>
      </c>
      <c r="R52">
        <v>1.1537161237308049</v>
      </c>
      <c r="S52">
        <v>11.065638118508581</v>
      </c>
      <c r="T52">
        <v>2.274499200157488</v>
      </c>
      <c r="U52">
        <v>14.87798456871163</v>
      </c>
      <c r="V52">
        <v>15.62754359685262</v>
      </c>
      <c r="W52">
        <v>33.587775180585027</v>
      </c>
      <c r="X52">
        <v>0.34298444985175419</v>
      </c>
      <c r="Y52">
        <v>0.27494316156050919</v>
      </c>
      <c r="Z52">
        <v>6.1450574976692813</v>
      </c>
      <c r="AA52">
        <v>14.818757275795029</v>
      </c>
      <c r="AB52">
        <v>0.69239054645198916</v>
      </c>
      <c r="AC52">
        <v>15.93924202016303</v>
      </c>
      <c r="AD52">
        <v>8.9611581180855193</v>
      </c>
      <c r="AE52">
        <v>2.7933239782676149</v>
      </c>
      <c r="AF52">
        <v>1.621994838400507</v>
      </c>
      <c r="AG52">
        <v>62.778385693104013</v>
      </c>
      <c r="AH52">
        <v>25.448287235183969</v>
      </c>
      <c r="AI52">
        <v>5.0808390362496363</v>
      </c>
      <c r="AJ52">
        <v>32.415079841490098</v>
      </c>
      <c r="AK52">
        <v>15.774508076147731</v>
      </c>
      <c r="AL52">
        <v>73.184527129111203</v>
      </c>
      <c r="AM52">
        <v>5.1380315880843221E-2</v>
      </c>
      <c r="AN52">
        <v>1.1114321406063681</v>
      </c>
    </row>
    <row r="53" spans="1:40" x14ac:dyDescent="0.45">
      <c r="A53" s="1" t="s">
        <v>105</v>
      </c>
      <c r="B53">
        <v>808.88520377416444</v>
      </c>
      <c r="C53">
        <v>56.304841781336009</v>
      </c>
      <c r="D53">
        <v>25.464585189893061</v>
      </c>
      <c r="E53">
        <v>12.164176703872901</v>
      </c>
      <c r="F53">
        <v>411.12334255912248</v>
      </c>
      <c r="G53">
        <v>121.8039510327571</v>
      </c>
      <c r="H53">
        <v>165.59786607693329</v>
      </c>
      <c r="I53">
        <v>135.320143028215</v>
      </c>
      <c r="J53">
        <v>61.624833949364152</v>
      </c>
      <c r="K53">
        <v>175.00046836628439</v>
      </c>
      <c r="L53">
        <v>8600.6682753733839</v>
      </c>
      <c r="M53">
        <v>406.93768244517281</v>
      </c>
      <c r="N53">
        <v>139.74262533169579</v>
      </c>
      <c r="O53">
        <v>66.253383688111953</v>
      </c>
      <c r="P53">
        <v>146.94197040849599</v>
      </c>
      <c r="Q53">
        <v>50.168702131453699</v>
      </c>
      <c r="R53">
        <v>41.298254594291983</v>
      </c>
      <c r="S53">
        <v>381.55284041454343</v>
      </c>
      <c r="T53">
        <v>97.186037309137589</v>
      </c>
      <c r="U53">
        <v>334.14557014676382</v>
      </c>
      <c r="V53">
        <v>456.04302219052039</v>
      </c>
      <c r="W53">
        <v>907.38754245560688</v>
      </c>
      <c r="X53">
        <v>8.2923528508436277</v>
      </c>
      <c r="Y53">
        <v>8.2673382982482977</v>
      </c>
      <c r="Z53">
        <v>199.90901866414359</v>
      </c>
      <c r="AA53">
        <v>449.38934610519419</v>
      </c>
      <c r="AB53">
        <v>14.14476166278925</v>
      </c>
      <c r="AC53">
        <v>431.29733900183959</v>
      </c>
      <c r="AD53">
        <v>239.33462777332821</v>
      </c>
      <c r="AE53">
        <v>92.755243068414245</v>
      </c>
      <c r="AF53">
        <v>91.523096873014978</v>
      </c>
      <c r="AG53">
        <v>830.93169061038122</v>
      </c>
      <c r="AH53">
        <v>802.18412984330314</v>
      </c>
      <c r="AI53">
        <v>213.7527353409628</v>
      </c>
      <c r="AJ53">
        <v>1299.4789131262819</v>
      </c>
      <c r="AK53">
        <v>603.41673221495194</v>
      </c>
      <c r="AL53">
        <v>3193.9317564121561</v>
      </c>
      <c r="AM53">
        <v>0.46167970621900939</v>
      </c>
      <c r="AN53">
        <v>42.890893573803993</v>
      </c>
    </row>
    <row r="54" spans="1:40" x14ac:dyDescent="0.45">
      <c r="A54" s="1" t="s">
        <v>106</v>
      </c>
      <c r="B54">
        <v>102.40406544953549</v>
      </c>
      <c r="C54">
        <v>7.9093254017315697</v>
      </c>
      <c r="D54">
        <v>2.8073732129614188</v>
      </c>
      <c r="E54">
        <v>2.3542119441412912</v>
      </c>
      <c r="F54">
        <v>29.43552702908287</v>
      </c>
      <c r="G54">
        <v>9.792159984521442</v>
      </c>
      <c r="H54">
        <v>14.33756492461429</v>
      </c>
      <c r="I54">
        <v>11.751621397506391</v>
      </c>
      <c r="J54">
        <v>5.1594203584783864</v>
      </c>
      <c r="K54">
        <v>5.7853056693158162</v>
      </c>
      <c r="L54">
        <v>611.18142568629935</v>
      </c>
      <c r="M54">
        <v>37.022328555220348</v>
      </c>
      <c r="N54">
        <v>11.51681564970648</v>
      </c>
      <c r="O54">
        <v>6.4235866227082656</v>
      </c>
      <c r="P54">
        <v>12.70739586073846</v>
      </c>
      <c r="Q54">
        <v>4.6504708484951127</v>
      </c>
      <c r="R54">
        <v>3.637599065767533</v>
      </c>
      <c r="S54">
        <v>30.783357908041669</v>
      </c>
      <c r="T54">
        <v>9.1911230630390399</v>
      </c>
      <c r="U54">
        <v>48.090059921309702</v>
      </c>
      <c r="V54">
        <v>74.994565951675796</v>
      </c>
      <c r="W54">
        <v>69.216256988773381</v>
      </c>
      <c r="X54">
        <v>0.81421458018159742</v>
      </c>
      <c r="Y54">
        <v>0.67940250158291582</v>
      </c>
      <c r="Z54">
        <v>16.729987563531761</v>
      </c>
      <c r="AA54">
        <v>36.924693998762997</v>
      </c>
      <c r="AB54">
        <v>1.6196665090880491</v>
      </c>
      <c r="AC54">
        <v>42.712028925697027</v>
      </c>
      <c r="AD54">
        <v>19.22515239386383</v>
      </c>
      <c r="AE54">
        <v>7.934354443858723</v>
      </c>
      <c r="AF54">
        <v>9.2046226629141774</v>
      </c>
      <c r="AG54">
        <v>80.526451732221858</v>
      </c>
      <c r="AH54">
        <v>71.420393095656081</v>
      </c>
      <c r="AI54">
        <v>16.836062435116741</v>
      </c>
      <c r="AJ54">
        <v>106.5169079666391</v>
      </c>
      <c r="AK54">
        <v>50.301145324022592</v>
      </c>
      <c r="AL54">
        <v>235.35403450519979</v>
      </c>
      <c r="AM54">
        <v>4.8820935600826801E-2</v>
      </c>
      <c r="AN54">
        <v>3.632815304055764</v>
      </c>
    </row>
    <row r="55" spans="1:40" x14ac:dyDescent="0.45">
      <c r="A55" s="1" t="s">
        <v>107</v>
      </c>
      <c r="B55">
        <v>1.840703859936103</v>
      </c>
      <c r="C55">
        <v>0.108864474083209</v>
      </c>
      <c r="D55">
        <v>3.9947234129431769E-2</v>
      </c>
      <c r="E55">
        <v>2.2596626172203909E-2</v>
      </c>
      <c r="F55">
        <v>0.21919340945332799</v>
      </c>
      <c r="G55">
        <v>4.6065417593379149E-2</v>
      </c>
      <c r="H55">
        <v>0.43579747712320138</v>
      </c>
      <c r="I55">
        <v>0.33668349368641542</v>
      </c>
      <c r="J55">
        <v>7.7390155131526528E-2</v>
      </c>
      <c r="K55">
        <v>88.603041719580077</v>
      </c>
      <c r="L55">
        <v>0.61518981574855935</v>
      </c>
      <c r="M55">
        <v>0.23882168755791541</v>
      </c>
      <c r="N55">
        <v>9.2083374700280579E-2</v>
      </c>
      <c r="O55">
        <v>6.0980983971093597E-2</v>
      </c>
      <c r="P55">
        <v>0.1062348248685719</v>
      </c>
      <c r="Q55">
        <v>4.3171945413959113E-2</v>
      </c>
      <c r="R55">
        <v>5.3591260280256223E-2</v>
      </c>
      <c r="S55">
        <v>0.37671481268086737</v>
      </c>
      <c r="T55">
        <v>0.14704434686559001</v>
      </c>
      <c r="U55">
        <v>0.53907367547693341</v>
      </c>
      <c r="V55">
        <v>0.365942353748966</v>
      </c>
      <c r="W55">
        <v>0.72902456538150961</v>
      </c>
      <c r="X55">
        <v>6.7056813121183492E-3</v>
      </c>
      <c r="Y55">
        <v>7.5227780271355177E-3</v>
      </c>
      <c r="Z55">
        <v>0.1677432310711934</v>
      </c>
      <c r="AA55">
        <v>0.44052032933639168</v>
      </c>
      <c r="AB55">
        <v>1.9653846118403609E-2</v>
      </c>
      <c r="AC55">
        <v>0.42979234153352441</v>
      </c>
      <c r="AD55">
        <v>0.6719518448302132</v>
      </c>
      <c r="AE55">
        <v>9.5464617778292488E-2</v>
      </c>
      <c r="AF55">
        <v>0.33843847524036419</v>
      </c>
      <c r="AG55">
        <v>0.96277064119422229</v>
      </c>
      <c r="AH55">
        <v>2.503912700044618</v>
      </c>
      <c r="AI55">
        <v>0.58097725698888558</v>
      </c>
      <c r="AJ55">
        <v>3.245341949836285</v>
      </c>
      <c r="AK55">
        <v>2.1129954566321429</v>
      </c>
      <c r="AL55">
        <v>3.9047954060070169</v>
      </c>
      <c r="AM55">
        <v>6.2359440194884182E-4</v>
      </c>
      <c r="AN55">
        <v>7.231096679922043E-2</v>
      </c>
    </row>
    <row r="56" spans="1:40" x14ac:dyDescent="0.45">
      <c r="A56" s="1" t="s">
        <v>108</v>
      </c>
      <c r="B56">
        <v>3.1892190295361029</v>
      </c>
      <c r="C56">
        <v>0.14919240658513719</v>
      </c>
      <c r="D56">
        <v>2.53358885376491E-2</v>
      </c>
      <c r="E56">
        <v>4.3041077813489689E-2</v>
      </c>
      <c r="F56">
        <v>0.69930849800669848</v>
      </c>
      <c r="G56">
        <v>6.737766828534858E-2</v>
      </c>
      <c r="H56">
        <v>3.6742893503457261</v>
      </c>
      <c r="I56">
        <v>2.7830544314043468</v>
      </c>
      <c r="J56">
        <v>0.18029835505806369</v>
      </c>
      <c r="K56">
        <v>127.4475825050183</v>
      </c>
      <c r="L56">
        <v>1.9376839269506421</v>
      </c>
      <c r="M56">
        <v>0.47021404894693852</v>
      </c>
      <c r="N56">
        <v>0.10017865958194209</v>
      </c>
      <c r="O56">
        <v>0.10632600944439349</v>
      </c>
      <c r="P56">
        <v>0.16148344228468681</v>
      </c>
      <c r="Q56">
        <v>5.9843966357881938E-2</v>
      </c>
      <c r="R56">
        <v>0.1210274879301324</v>
      </c>
      <c r="S56">
        <v>0.58392899795431596</v>
      </c>
      <c r="T56">
        <v>2.001451479282482</v>
      </c>
      <c r="U56">
        <v>0.92290952749249699</v>
      </c>
      <c r="V56">
        <v>2.4909322974891608</v>
      </c>
      <c r="W56">
        <v>11.721463998630449</v>
      </c>
      <c r="X56">
        <v>4.7841220731137377E-2</v>
      </c>
      <c r="Y56">
        <v>4.6733426159630666E-3</v>
      </c>
      <c r="Z56">
        <v>1.2538089900384151</v>
      </c>
      <c r="AA56">
        <v>0.57737446186061669</v>
      </c>
      <c r="AB56">
        <v>2.014995624737986E-2</v>
      </c>
      <c r="AC56">
        <v>2.304234302688112</v>
      </c>
      <c r="AD56">
        <v>3.8675592860458492</v>
      </c>
      <c r="AE56">
        <v>0.62596684379814271</v>
      </c>
      <c r="AF56">
        <v>0.86202644308098253</v>
      </c>
      <c r="AG56">
        <v>8.0458590094846141</v>
      </c>
      <c r="AH56">
        <v>6.6625142106453126</v>
      </c>
      <c r="AI56">
        <v>3.2120330739552201</v>
      </c>
      <c r="AJ56">
        <v>33.216583430873207</v>
      </c>
      <c r="AK56">
        <v>218.5170897012537</v>
      </c>
      <c r="AL56">
        <v>16.092920443230589</v>
      </c>
      <c r="AM56">
        <v>3.9158051995923284E-3</v>
      </c>
      <c r="AN56">
        <v>0.41600306371242401</v>
      </c>
    </row>
    <row r="57" spans="1:40" x14ac:dyDescent="0.45">
      <c r="A57" s="1" t="s">
        <v>109</v>
      </c>
      <c r="B57">
        <v>18.801396652651182</v>
      </c>
      <c r="C57">
        <v>0.86376195491114671</v>
      </c>
      <c r="D57">
        <v>0.13788952218780151</v>
      </c>
      <c r="E57">
        <v>0.24477169413371841</v>
      </c>
      <c r="F57">
        <v>4.0204582954830679</v>
      </c>
      <c r="G57">
        <v>0.36195779215625579</v>
      </c>
      <c r="H57">
        <v>22.161534925269251</v>
      </c>
      <c r="I57">
        <v>16.782686500463019</v>
      </c>
      <c r="J57">
        <v>1.065034658697112</v>
      </c>
      <c r="K57">
        <v>771.31654323068778</v>
      </c>
      <c r="L57">
        <v>11.233660885920621</v>
      </c>
      <c r="M57">
        <v>2.6339627655677038</v>
      </c>
      <c r="N57">
        <v>0.53350934627678903</v>
      </c>
      <c r="O57">
        <v>0.61261719600738507</v>
      </c>
      <c r="P57">
        <v>0.92594479214424497</v>
      </c>
      <c r="Q57">
        <v>0.34087837266892268</v>
      </c>
      <c r="R57">
        <v>0.71638609740685</v>
      </c>
      <c r="S57">
        <v>3.3713531901531089</v>
      </c>
      <c r="T57">
        <v>12.080051105062379</v>
      </c>
      <c r="U57">
        <v>5.3213724775911606</v>
      </c>
      <c r="V57">
        <v>14.763983350613961</v>
      </c>
      <c r="W57">
        <v>70.363888246244883</v>
      </c>
      <c r="X57">
        <v>0.2840018880408276</v>
      </c>
      <c r="Y57">
        <v>2.5594564953366861E-2</v>
      </c>
      <c r="Z57">
        <v>7.4978029495549654</v>
      </c>
      <c r="AA57">
        <v>3.3445497089065839</v>
      </c>
      <c r="AB57">
        <v>0.1123993098239764</v>
      </c>
      <c r="AC57">
        <v>13.6914776965109</v>
      </c>
      <c r="AD57">
        <v>23.31174804912138</v>
      </c>
      <c r="AE57">
        <v>3.7464013713711188</v>
      </c>
      <c r="AF57">
        <v>5.1887065024076806</v>
      </c>
      <c r="AG57">
        <v>48.097506875650879</v>
      </c>
      <c r="AH57">
        <v>39.928574055780977</v>
      </c>
      <c r="AI57">
        <v>19.33042526487478</v>
      </c>
      <c r="AJ57">
        <v>200.51344567572349</v>
      </c>
      <c r="AK57">
        <v>1322.460726935336</v>
      </c>
      <c r="AL57">
        <v>96.315856480528083</v>
      </c>
      <c r="AM57">
        <v>2.34731686424349E-2</v>
      </c>
      <c r="AN57">
        <v>2.498710427600344</v>
      </c>
    </row>
    <row r="58" spans="1:40" x14ac:dyDescent="0.45">
      <c r="A58" s="1" t="s">
        <v>110</v>
      </c>
      <c r="B58">
        <v>0.1053506139834582</v>
      </c>
      <c r="C58">
        <v>8.1978169259560568E-3</v>
      </c>
      <c r="D58">
        <v>3.2153071320857591E-3</v>
      </c>
      <c r="E58">
        <v>3.2809217445293141E-3</v>
      </c>
      <c r="F58">
        <v>4.4281170205096629E-2</v>
      </c>
      <c r="G58">
        <v>9.5338085508869554E-3</v>
      </c>
      <c r="H58">
        <v>1.7619349377970051E-2</v>
      </c>
      <c r="I58">
        <v>1.404021986396568E-2</v>
      </c>
      <c r="J58">
        <v>5.5159431839918588E-3</v>
      </c>
      <c r="K58">
        <v>6.9181295775061741E-2</v>
      </c>
      <c r="L58">
        <v>0.10330478398213561</v>
      </c>
      <c r="M58">
        <v>4.4158707604309469E-2</v>
      </c>
      <c r="N58">
        <v>1.5140645944674151E-2</v>
      </c>
      <c r="O58">
        <v>6.4572819547053066E-3</v>
      </c>
      <c r="P58">
        <v>1.0734150857103129E-2</v>
      </c>
      <c r="Q58">
        <v>4.4477954021356131E-3</v>
      </c>
      <c r="R58">
        <v>3.3982267590995118E-3</v>
      </c>
      <c r="S58">
        <v>3.4024527996854237E-2</v>
      </c>
      <c r="T58">
        <v>7.8843355904184374E-3</v>
      </c>
      <c r="U58">
        <v>5.5249724786277481E-2</v>
      </c>
      <c r="V58">
        <v>6.586667593784723E-2</v>
      </c>
      <c r="W58">
        <v>0.12551048618203101</v>
      </c>
      <c r="X58">
        <v>1.1732938846928231E-3</v>
      </c>
      <c r="Y58">
        <v>5.5989382842587282E-4</v>
      </c>
      <c r="Z58">
        <v>1.939696627237826E-2</v>
      </c>
      <c r="AA58">
        <v>3.135409772590967E-2</v>
      </c>
      <c r="AB58">
        <v>1.9904134557922992E-3</v>
      </c>
      <c r="AC58">
        <v>5.3867083729782883E-2</v>
      </c>
      <c r="AD58">
        <v>2.1758794703712829E-2</v>
      </c>
      <c r="AE58">
        <v>9.0398801452856101E-3</v>
      </c>
      <c r="AF58">
        <v>6.3351645200181239E-3</v>
      </c>
      <c r="AG58">
        <v>0.1279745579215289</v>
      </c>
      <c r="AH58">
        <v>8.5118663725076038E-2</v>
      </c>
      <c r="AI58">
        <v>2.431734432793969E-2</v>
      </c>
      <c r="AJ58">
        <v>0.1246455010164056</v>
      </c>
      <c r="AK58">
        <v>0.1209314483332834</v>
      </c>
      <c r="AL58">
        <v>0.23240755786352779</v>
      </c>
      <c r="AM58">
        <v>4.8851195517416029E-5</v>
      </c>
      <c r="AN58">
        <v>4.1546642324952789E-3</v>
      </c>
    </row>
    <row r="59" spans="1:40" x14ac:dyDescent="0.45">
      <c r="A59" s="1" t="s">
        <v>111</v>
      </c>
      <c r="B59">
        <v>9.2981274248451431</v>
      </c>
      <c r="C59">
        <v>0.46953398373978911</v>
      </c>
      <c r="D59">
        <v>0.14794181266550521</v>
      </c>
      <c r="E59">
        <v>0.18995039350081741</v>
      </c>
      <c r="F59">
        <v>2.126699757859845</v>
      </c>
      <c r="G59">
        <v>0.35625763365943658</v>
      </c>
      <c r="H59">
        <v>46.628862407302961</v>
      </c>
      <c r="I59">
        <v>42.240856186092408</v>
      </c>
      <c r="J59">
        <v>17.728894099899001</v>
      </c>
      <c r="K59">
        <v>3.9204776190663262</v>
      </c>
      <c r="L59">
        <v>8.6728130951995066</v>
      </c>
      <c r="M59">
        <v>1.8891531334712091</v>
      </c>
      <c r="N59">
        <v>0.53921497139246655</v>
      </c>
      <c r="O59">
        <v>0.51149708793070436</v>
      </c>
      <c r="P59">
        <v>0.84275439826847365</v>
      </c>
      <c r="Q59">
        <v>0.28024427399889329</v>
      </c>
      <c r="R59">
        <v>0.2668376573273844</v>
      </c>
      <c r="S59">
        <v>1.6563456192785879</v>
      </c>
      <c r="T59">
        <v>1.164704626700078</v>
      </c>
      <c r="U59">
        <v>3.1389125796383892</v>
      </c>
      <c r="V59">
        <v>7.6116457488488036</v>
      </c>
      <c r="W59">
        <v>21.815296177992941</v>
      </c>
      <c r="X59">
        <v>0.26387509384798508</v>
      </c>
      <c r="Y59">
        <v>3.6963241008034602E-2</v>
      </c>
      <c r="Z59">
        <v>6.7920704802448739</v>
      </c>
      <c r="AA59">
        <v>2.4852581205961579</v>
      </c>
      <c r="AB59">
        <v>0.1203521496242403</v>
      </c>
      <c r="AC59">
        <v>3.3341863296549779</v>
      </c>
      <c r="AD59">
        <v>4.9460498028173996</v>
      </c>
      <c r="AE59">
        <v>0.95154048315012396</v>
      </c>
      <c r="AF59">
        <v>1.700065335361872</v>
      </c>
      <c r="AG59">
        <v>16.687039627945051</v>
      </c>
      <c r="AH59">
        <v>21.677813856150511</v>
      </c>
      <c r="AI59">
        <v>4.09797521197323</v>
      </c>
      <c r="AJ59">
        <v>36.486827103726768</v>
      </c>
      <c r="AK59">
        <v>19.722269382008449</v>
      </c>
      <c r="AL59">
        <v>960.03438388588563</v>
      </c>
      <c r="AM59">
        <v>5.0445007132761868E-3</v>
      </c>
      <c r="AN59">
        <v>5.7058884042803086</v>
      </c>
    </row>
    <row r="60" spans="1:40" x14ac:dyDescent="0.45">
      <c r="A60" s="1" t="s">
        <v>112</v>
      </c>
      <c r="B60">
        <v>17.58695176456267</v>
      </c>
      <c r="C60">
        <v>1.0335496111893749</v>
      </c>
      <c r="D60">
        <v>0.40995123742318518</v>
      </c>
      <c r="E60">
        <v>0.39006136827535243</v>
      </c>
      <c r="F60">
        <v>4.3786874240733811</v>
      </c>
      <c r="G60">
        <v>0.85352367548974839</v>
      </c>
      <c r="H60">
        <v>3.3766114849014408</v>
      </c>
      <c r="I60">
        <v>2.891000163637242</v>
      </c>
      <c r="J60">
        <v>0.82077711673316633</v>
      </c>
      <c r="K60">
        <v>1.2064892824953399</v>
      </c>
      <c r="L60">
        <v>6.792462457695315</v>
      </c>
      <c r="M60">
        <v>3.4556093434188382</v>
      </c>
      <c r="N60">
        <v>1.2368557379438241</v>
      </c>
      <c r="O60">
        <v>0.78102587282401559</v>
      </c>
      <c r="P60">
        <v>1.368559357668558</v>
      </c>
      <c r="Q60">
        <v>0.49227169161817308</v>
      </c>
      <c r="R60">
        <v>0.43276378666696119</v>
      </c>
      <c r="S60">
        <v>3.727913659185544</v>
      </c>
      <c r="T60">
        <v>0.9074266987159274</v>
      </c>
      <c r="U60">
        <v>7.9135308725161631</v>
      </c>
      <c r="V60">
        <v>158.31027732949701</v>
      </c>
      <c r="W60">
        <v>26.278939698126401</v>
      </c>
      <c r="X60">
        <v>0.14782572875128339</v>
      </c>
      <c r="Y60">
        <v>7.7800929463041291E-2</v>
      </c>
      <c r="Z60">
        <v>3.2990056254864961</v>
      </c>
      <c r="AA60">
        <v>4.5731052869815976</v>
      </c>
      <c r="AB60">
        <v>0.27733651632540879</v>
      </c>
      <c r="AC60">
        <v>5.3423963580331488</v>
      </c>
      <c r="AD60">
        <v>3.4205077870431508</v>
      </c>
      <c r="AE60">
        <v>1.1630192023084771</v>
      </c>
      <c r="AF60">
        <v>1.033283756517559</v>
      </c>
      <c r="AG60">
        <v>15.0380008771997</v>
      </c>
      <c r="AH60">
        <v>12.20466529207251</v>
      </c>
      <c r="AI60">
        <v>2.4891031484142871</v>
      </c>
      <c r="AJ60">
        <v>14.75777190298462</v>
      </c>
      <c r="AK60">
        <v>7.8722610063242726</v>
      </c>
      <c r="AL60">
        <v>38.123300267404908</v>
      </c>
      <c r="AM60">
        <v>4.7903166457852232E-3</v>
      </c>
      <c r="AN60">
        <v>0.51152106403988884</v>
      </c>
    </row>
    <row r="61" spans="1:40" x14ac:dyDescent="0.45">
      <c r="A61" s="1" t="s">
        <v>113</v>
      </c>
      <c r="B61">
        <v>5.3161043375118806E-12</v>
      </c>
      <c r="C61">
        <v>2.6131848873007162E-13</v>
      </c>
      <c r="D61">
        <v>3.0922061111072099E-14</v>
      </c>
      <c r="E61">
        <v>1.6361835261869109E-13</v>
      </c>
      <c r="F61">
        <v>3.6431473540685767E-12</v>
      </c>
      <c r="G61">
        <v>6.8769829089492696E-13</v>
      </c>
      <c r="H61">
        <v>-4.4907455201235562E-13</v>
      </c>
      <c r="I61">
        <v>6.0639010520682323E-13</v>
      </c>
      <c r="J61">
        <v>6.1673663240631189E-13</v>
      </c>
      <c r="K61">
        <v>-3.7915573546356038E-13</v>
      </c>
      <c r="L61">
        <v>8.9999568406068623E-12</v>
      </c>
      <c r="M61">
        <v>3.172868815691143E-12</v>
      </c>
      <c r="N61">
        <v>2.1645391211375782E-12</v>
      </c>
      <c r="O61">
        <v>1.9562098462524139E-12</v>
      </c>
      <c r="P61">
        <v>-1.539534617448468E-14</v>
      </c>
      <c r="Q61">
        <v>4.2954496710123412E-14</v>
      </c>
      <c r="R61">
        <v>-1.7207468089691721E-13</v>
      </c>
      <c r="S61">
        <v>3.6446023243196171E-12</v>
      </c>
      <c r="T61">
        <v>-3.6777430379853484E-12</v>
      </c>
      <c r="U61">
        <v>5.6730512935667E-12</v>
      </c>
      <c r="V61">
        <v>-1.4741463734080879E-11</v>
      </c>
      <c r="W61">
        <v>7.2591219264246857E-11</v>
      </c>
      <c r="X61">
        <v>2.2502392223533291E-13</v>
      </c>
      <c r="Y61">
        <v>6.5289422398519083E-14</v>
      </c>
      <c r="Z61">
        <v>2.2290779338187119E-12</v>
      </c>
      <c r="AA61">
        <v>3.9030640924226634E-12</v>
      </c>
      <c r="AB61">
        <v>2.1742252489999121E-13</v>
      </c>
      <c r="AC61">
        <v>9.1007906830779207E-12</v>
      </c>
      <c r="AD61">
        <v>1.4192437409178111E-10</v>
      </c>
      <c r="AE61">
        <v>1.2912678172192841E-12</v>
      </c>
      <c r="AF61">
        <v>-4.0038954362807844E-12</v>
      </c>
      <c r="AG61">
        <v>-4.828995505006929E-11</v>
      </c>
      <c r="AH61">
        <v>2.4961617734685179E-12</v>
      </c>
      <c r="AI61">
        <v>-2.179099051663926E-12</v>
      </c>
      <c r="AJ61">
        <v>-2.7773284383076112E-11</v>
      </c>
      <c r="AK61">
        <v>-1.7021766285298291E-11</v>
      </c>
      <c r="AL61">
        <v>6.7591040995303962E-11</v>
      </c>
      <c r="AM61">
        <v>2.3655906396387559E-17</v>
      </c>
      <c r="AN61">
        <v>2.2290429058003131E-13</v>
      </c>
    </row>
    <row r="62" spans="1:40" x14ac:dyDescent="0.45">
      <c r="A62" s="1" t="s">
        <v>114</v>
      </c>
      <c r="B62">
        <v>-2.7678930695959099E-12</v>
      </c>
      <c r="C62">
        <v>5.8515720990458402E-13</v>
      </c>
      <c r="D62">
        <v>3.5473266575890598E-14</v>
      </c>
      <c r="E62">
        <v>1.556227061967515E-13</v>
      </c>
      <c r="F62">
        <v>1.057367251552021E-11</v>
      </c>
      <c r="G62">
        <v>-1.4133837133957171E-13</v>
      </c>
      <c r="H62">
        <v>1.0357157689880041E-11</v>
      </c>
      <c r="I62">
        <v>6.5650976539994766E-12</v>
      </c>
      <c r="J62">
        <v>-4.9339927896544117E-15</v>
      </c>
      <c r="K62">
        <v>1.23733230385544E-12</v>
      </c>
      <c r="L62">
        <v>-2.4990049654478789E-11</v>
      </c>
      <c r="M62">
        <v>-3.3143109313360661E-12</v>
      </c>
      <c r="N62">
        <v>-4.5044996276101436E-12</v>
      </c>
      <c r="O62">
        <v>9.636945234366436E-12</v>
      </c>
      <c r="P62">
        <v>9.5305769607679127E-13</v>
      </c>
      <c r="Q62">
        <v>2.4730557638854782E-12</v>
      </c>
      <c r="R62">
        <v>9.1721415672214712E-13</v>
      </c>
      <c r="S62">
        <v>4.6111223140233084E-12</v>
      </c>
      <c r="T62">
        <v>2.1337767766546989E-11</v>
      </c>
      <c r="U62">
        <v>2.6066444318098121E-12</v>
      </c>
      <c r="V62">
        <v>5.8910294168822621E-11</v>
      </c>
      <c r="W62">
        <v>1.7547958833116361E-11</v>
      </c>
      <c r="X62">
        <v>-2.043352854574825E-13</v>
      </c>
      <c r="Y62">
        <v>2.3435424590954808E-13</v>
      </c>
      <c r="Z62">
        <v>-1.3104594371643949E-11</v>
      </c>
      <c r="AA62">
        <v>1.5096108165752749E-11</v>
      </c>
      <c r="AB62">
        <v>9.2312856251863994E-13</v>
      </c>
      <c r="AC62">
        <v>2.3331340619576829E-11</v>
      </c>
      <c r="AD62">
        <v>3.205034459818404E-10</v>
      </c>
      <c r="AE62">
        <v>2.7526505305754168E-13</v>
      </c>
      <c r="AF62">
        <v>3.0061503480664171E-12</v>
      </c>
      <c r="AG62">
        <v>3.2348898691633131E-12</v>
      </c>
      <c r="AH62">
        <v>4.3302781991307077E-12</v>
      </c>
      <c r="AI62">
        <v>-8.5455179540992112E-14</v>
      </c>
      <c r="AJ62">
        <v>6.3777627252705401E-11</v>
      </c>
      <c r="AK62">
        <v>3.7940395787183718E-11</v>
      </c>
      <c r="AL62">
        <v>6.0238441028925435E-11</v>
      </c>
      <c r="AM62">
        <v>2.3180385285118961E-14</v>
      </c>
      <c r="AN62">
        <v>3.851453206389307E-13</v>
      </c>
    </row>
    <row r="63" spans="1:40" x14ac:dyDescent="0.45">
      <c r="A63" s="1" t="s">
        <v>115</v>
      </c>
      <c r="B63">
        <v>8.7689899194760734</v>
      </c>
      <c r="C63">
        <v>0.67552148054918926</v>
      </c>
      <c r="D63">
        <v>0.21568770469264439</v>
      </c>
      <c r="E63">
        <v>0.2053269463599024</v>
      </c>
      <c r="F63">
        <v>4.5747532257534553</v>
      </c>
      <c r="G63">
        <v>1.3506578983540991</v>
      </c>
      <c r="H63">
        <v>2.301826155437575</v>
      </c>
      <c r="I63">
        <v>1.6734125999950149</v>
      </c>
      <c r="J63">
        <v>0.52340737093398915</v>
      </c>
      <c r="K63">
        <v>0.83607074755933497</v>
      </c>
      <c r="L63">
        <v>8.6567495275871345</v>
      </c>
      <c r="M63">
        <v>3.809305025682888</v>
      </c>
      <c r="N63">
        <v>1.0245459975673481</v>
      </c>
      <c r="O63">
        <v>0.69573838508664132</v>
      </c>
      <c r="P63">
        <v>1.261690807803983</v>
      </c>
      <c r="Q63">
        <v>0.43667803352092549</v>
      </c>
      <c r="R63">
        <v>0.42110609791250297</v>
      </c>
      <c r="S63">
        <v>3.5525308018784498</v>
      </c>
      <c r="T63">
        <v>1.090496909330396</v>
      </c>
      <c r="U63">
        <v>5.6732993357904666</v>
      </c>
      <c r="V63">
        <v>6.383024800416913</v>
      </c>
      <c r="W63">
        <v>794.13500569378596</v>
      </c>
      <c r="X63">
        <v>0.20235981606311301</v>
      </c>
      <c r="Y63">
        <v>8.65290315636498E-2</v>
      </c>
      <c r="Z63">
        <v>3.4118388317672541</v>
      </c>
      <c r="AA63">
        <v>4.7541298404987042</v>
      </c>
      <c r="AB63">
        <v>0.20837337868364311</v>
      </c>
      <c r="AC63">
        <v>4.4043047225380576</v>
      </c>
      <c r="AD63">
        <v>3.0212436806608132</v>
      </c>
      <c r="AE63">
        <v>0.8418886491990063</v>
      </c>
      <c r="AF63">
        <v>1.3632148985924719</v>
      </c>
      <c r="AG63">
        <v>7.2135665529507262</v>
      </c>
      <c r="AH63">
        <v>9.6874012531742153</v>
      </c>
      <c r="AI63">
        <v>2.7663116760333182</v>
      </c>
      <c r="AJ63">
        <v>22.067316567147991</v>
      </c>
      <c r="AK63">
        <v>11.014610168560861</v>
      </c>
      <c r="AL63">
        <v>25.912741322694391</v>
      </c>
      <c r="AM63">
        <v>4.0633328699613749E-3</v>
      </c>
      <c r="AN63">
        <v>0.38368867900822501</v>
      </c>
    </row>
    <row r="64" spans="1:40" x14ac:dyDescent="0.45">
      <c r="A64" s="1" t="s">
        <v>116</v>
      </c>
      <c r="B64">
        <v>82.780460364529034</v>
      </c>
      <c r="C64">
        <v>6.6125502398023812</v>
      </c>
      <c r="D64">
        <v>1.4790648432383611</v>
      </c>
      <c r="E64">
        <v>1.419288285377944</v>
      </c>
      <c r="F64">
        <v>11.69101007337253</v>
      </c>
      <c r="G64">
        <v>3.3148404521597281</v>
      </c>
      <c r="H64">
        <v>17.19846877488375</v>
      </c>
      <c r="I64">
        <v>14.544080130289389</v>
      </c>
      <c r="J64">
        <v>3.3691591668602512</v>
      </c>
      <c r="K64">
        <v>16.558042391604079</v>
      </c>
      <c r="L64">
        <v>19.743226699193791</v>
      </c>
      <c r="M64">
        <v>11.473974092021781</v>
      </c>
      <c r="N64">
        <v>3.4711912006019121</v>
      </c>
      <c r="O64">
        <v>1.925200876057185</v>
      </c>
      <c r="P64">
        <v>6.3801622152424926</v>
      </c>
      <c r="Q64">
        <v>1.4393041471119159</v>
      </c>
      <c r="R64">
        <v>2.2031372018338491</v>
      </c>
      <c r="S64">
        <v>10.781394467564381</v>
      </c>
      <c r="T64">
        <v>8.6426914886781852</v>
      </c>
      <c r="U64">
        <v>22.275604005791831</v>
      </c>
      <c r="V64">
        <v>81.8533665339679</v>
      </c>
      <c r="W64">
        <v>1711.2373198713719</v>
      </c>
      <c r="X64">
        <v>0.80411794548953086</v>
      </c>
      <c r="Y64">
        <v>0.17879693001641361</v>
      </c>
      <c r="Z64">
        <v>20.102806048565139</v>
      </c>
      <c r="AA64">
        <v>11.898140942627441</v>
      </c>
      <c r="AB64">
        <v>0.61575854172328948</v>
      </c>
      <c r="AC64">
        <v>21.120368997202121</v>
      </c>
      <c r="AD64">
        <v>17.814186341494899</v>
      </c>
      <c r="AE64">
        <v>5.5838400936492132</v>
      </c>
      <c r="AF64">
        <v>12.978246590252169</v>
      </c>
      <c r="AG64">
        <v>73.257906750937593</v>
      </c>
      <c r="AH64">
        <v>64.971128914276932</v>
      </c>
      <c r="AI64">
        <v>22.925254968819551</v>
      </c>
      <c r="AJ64">
        <v>117.8112875398717</v>
      </c>
      <c r="AK64">
        <v>89.623544589394584</v>
      </c>
      <c r="AL64">
        <v>194.5850980734439</v>
      </c>
      <c r="AM64">
        <v>2.8812691688777779E-2</v>
      </c>
      <c r="AN64">
        <v>3.301195126575811</v>
      </c>
    </row>
    <row r="65" spans="1:40" x14ac:dyDescent="0.45">
      <c r="A65" s="1" t="s">
        <v>117</v>
      </c>
      <c r="B65">
        <v>93.062414710978004</v>
      </c>
      <c r="C65">
        <v>6.9302986608798118</v>
      </c>
      <c r="D65">
        <v>2.3069749057032278</v>
      </c>
      <c r="E65">
        <v>2.1198786272582208</v>
      </c>
      <c r="F65">
        <v>29.47600819820817</v>
      </c>
      <c r="G65">
        <v>8.1487225542703783</v>
      </c>
      <c r="H65">
        <v>17.621075527527118</v>
      </c>
      <c r="I65">
        <v>14.759314174684629</v>
      </c>
      <c r="J65">
        <v>4.9852748293789118</v>
      </c>
      <c r="K65">
        <v>6.2026873055876059</v>
      </c>
      <c r="L65">
        <v>59.180850040932263</v>
      </c>
      <c r="M65">
        <v>27.57216560856196</v>
      </c>
      <c r="N65">
        <v>7.9986871518220761</v>
      </c>
      <c r="O65">
        <v>6.5325800942930279</v>
      </c>
      <c r="P65">
        <v>10.05635574630746</v>
      </c>
      <c r="Q65">
        <v>3.8164401319352041</v>
      </c>
      <c r="R65">
        <v>3.270458551087005</v>
      </c>
      <c r="S65">
        <v>24.510375536324549</v>
      </c>
      <c r="T65">
        <v>6.0002948748996614</v>
      </c>
      <c r="U65">
        <v>49.996302867477738</v>
      </c>
      <c r="V65">
        <v>115.6202762755572</v>
      </c>
      <c r="W65">
        <v>8505.2073832691713</v>
      </c>
      <c r="X65">
        <v>1.997377196298638</v>
      </c>
      <c r="Y65">
        <v>0.71518971547281951</v>
      </c>
      <c r="Z65">
        <v>49.495522784319917</v>
      </c>
      <c r="AA65">
        <v>40.463567040939843</v>
      </c>
      <c r="AB65">
        <v>1.9540913315743751</v>
      </c>
      <c r="AC65">
        <v>36.116107708690613</v>
      </c>
      <c r="AD65">
        <v>23.373436245120612</v>
      </c>
      <c r="AE65">
        <v>7.8752410439806608</v>
      </c>
      <c r="AF65">
        <v>6.1731961731945342</v>
      </c>
      <c r="AG65">
        <v>94.026706481853125</v>
      </c>
      <c r="AH65">
        <v>81.151109583659562</v>
      </c>
      <c r="AI65">
        <v>17.005991623218989</v>
      </c>
      <c r="AJ65">
        <v>108.9205730085926</v>
      </c>
      <c r="AK65">
        <v>49.981418525084067</v>
      </c>
      <c r="AL65">
        <v>307.14071335619661</v>
      </c>
      <c r="AM65">
        <v>4.3037426879101892E-2</v>
      </c>
      <c r="AN65">
        <v>4.0727537808106451</v>
      </c>
    </row>
    <row r="66" spans="1:40" x14ac:dyDescent="0.45">
      <c r="A66" s="1" t="s">
        <v>118</v>
      </c>
      <c r="B66">
        <v>42.302281684966331</v>
      </c>
      <c r="C66">
        <v>3.2509871026396651</v>
      </c>
      <c r="D66">
        <v>1.1028081781446639</v>
      </c>
      <c r="E66">
        <v>1.2092312031939261</v>
      </c>
      <c r="F66">
        <v>16.673561582644769</v>
      </c>
      <c r="G66">
        <v>4.0532792857690412</v>
      </c>
      <c r="H66">
        <v>25.01629111650227</v>
      </c>
      <c r="I66">
        <v>21.345585887203399</v>
      </c>
      <c r="J66">
        <v>3.1461016362770389</v>
      </c>
      <c r="K66">
        <v>4.0578225268057011</v>
      </c>
      <c r="L66">
        <v>24.1227329901009</v>
      </c>
      <c r="M66">
        <v>15.887017320069591</v>
      </c>
      <c r="N66">
        <v>4.0021670071471238</v>
      </c>
      <c r="O66">
        <v>3.6617210159678661</v>
      </c>
      <c r="P66">
        <v>4.9400674406109557</v>
      </c>
      <c r="Q66">
        <v>2.090767623695164</v>
      </c>
      <c r="R66">
        <v>2.2048568542592211</v>
      </c>
      <c r="S66">
        <v>15.77420187992872</v>
      </c>
      <c r="T66">
        <v>4.5302259359336929</v>
      </c>
      <c r="U66">
        <v>28.65822903468948</v>
      </c>
      <c r="V66">
        <v>46.29259300246521</v>
      </c>
      <c r="W66">
        <v>4558.9316165409091</v>
      </c>
      <c r="X66">
        <v>2.338173109032319</v>
      </c>
      <c r="Y66">
        <v>0.49467812939909023</v>
      </c>
      <c r="Z66">
        <v>59.506029174980867</v>
      </c>
      <c r="AA66">
        <v>31.862817877392938</v>
      </c>
      <c r="AB66">
        <v>1.460262720019077</v>
      </c>
      <c r="AC66">
        <v>24.48701114722293</v>
      </c>
      <c r="AD66">
        <v>38.181756409019293</v>
      </c>
      <c r="AE66">
        <v>6.4603525831233624</v>
      </c>
      <c r="AF66">
        <v>4.7511139250133834</v>
      </c>
      <c r="AG66">
        <v>48.289100645005249</v>
      </c>
      <c r="AH66">
        <v>114.3364835267902</v>
      </c>
      <c r="AI66">
        <v>16.802945925342719</v>
      </c>
      <c r="AJ66">
        <v>98.368290338837753</v>
      </c>
      <c r="AK66">
        <v>46.016585453125217</v>
      </c>
      <c r="AL66">
        <v>207.51293768856479</v>
      </c>
      <c r="AM66">
        <v>2.7064180094810909E-2</v>
      </c>
      <c r="AN66">
        <v>3.1705494503208271</v>
      </c>
    </row>
    <row r="67" spans="1:40" x14ac:dyDescent="0.45">
      <c r="A67" s="1" t="s">
        <v>119</v>
      </c>
      <c r="B67">
        <v>14.506261202987069</v>
      </c>
      <c r="C67">
        <v>1.1265183562795129</v>
      </c>
      <c r="D67">
        <v>0.39047629132926831</v>
      </c>
      <c r="E67">
        <v>0.33781885162889919</v>
      </c>
      <c r="F67">
        <v>7.130756888105144</v>
      </c>
      <c r="G67">
        <v>1.9371122705101089</v>
      </c>
      <c r="H67">
        <v>5.7024125576077074</v>
      </c>
      <c r="I67">
        <v>4.9586349862911234</v>
      </c>
      <c r="J67">
        <v>0.91450183559220144</v>
      </c>
      <c r="K67">
        <v>1.263664603126625</v>
      </c>
      <c r="L67">
        <v>6.5268889886770296</v>
      </c>
      <c r="M67">
        <v>4.9073712629971764</v>
      </c>
      <c r="N67">
        <v>1.6567671634695571</v>
      </c>
      <c r="O67">
        <v>1.0472042115519551</v>
      </c>
      <c r="P67">
        <v>1.5961592490644689</v>
      </c>
      <c r="Q67">
        <v>0.60741798740323971</v>
      </c>
      <c r="R67">
        <v>0.52988694595741448</v>
      </c>
      <c r="S67">
        <v>4.1662425117393092</v>
      </c>
      <c r="T67">
        <v>1.2920712710385041</v>
      </c>
      <c r="U67">
        <v>8.8640742761937013</v>
      </c>
      <c r="V67">
        <v>33.164931587589066</v>
      </c>
      <c r="W67">
        <v>167.83174520798789</v>
      </c>
      <c r="X67">
        <v>0.39638577792067492</v>
      </c>
      <c r="Y67">
        <v>0.1417898803705267</v>
      </c>
      <c r="Z67">
        <v>9.4999497826181205</v>
      </c>
      <c r="AA67">
        <v>8.3280277707601034</v>
      </c>
      <c r="AB67">
        <v>0.61152762967211971</v>
      </c>
      <c r="AC67">
        <v>6.845272793034046</v>
      </c>
      <c r="AD67">
        <v>6.3337296069907003</v>
      </c>
      <c r="AE67">
        <v>1.578620122609057</v>
      </c>
      <c r="AF67">
        <v>1.6403640344459489</v>
      </c>
      <c r="AG67">
        <v>18.86228345795157</v>
      </c>
      <c r="AH67">
        <v>20.360352621325749</v>
      </c>
      <c r="AI67">
        <v>3.6297833141582481</v>
      </c>
      <c r="AJ67">
        <v>37.242776285403941</v>
      </c>
      <c r="AK67">
        <v>10.830577477742469</v>
      </c>
      <c r="AL67">
        <v>51.355071764470708</v>
      </c>
      <c r="AM67">
        <v>5.8502627481879137E-3</v>
      </c>
      <c r="AN67">
        <v>0.66101427075103403</v>
      </c>
    </row>
    <row r="68" spans="1:40" x14ac:dyDescent="0.45">
      <c r="A68" s="1" t="s">
        <v>120</v>
      </c>
      <c r="B68">
        <v>2.7246738551608209</v>
      </c>
      <c r="C68">
        <v>0.1468426870600224</v>
      </c>
      <c r="D68">
        <v>3.3148373121141238E-2</v>
      </c>
      <c r="E68">
        <v>6.9955216538173284E-2</v>
      </c>
      <c r="F68">
        <v>0.994519885290441</v>
      </c>
      <c r="G68">
        <v>0.23529924076037009</v>
      </c>
      <c r="H68">
        <v>3.3551505741695831</v>
      </c>
      <c r="I68">
        <v>2.814733518533898</v>
      </c>
      <c r="J68">
        <v>0.31931625976168482</v>
      </c>
      <c r="K68">
        <v>0.56110767213285828</v>
      </c>
      <c r="L68">
        <v>1.399929311601632</v>
      </c>
      <c r="M68">
        <v>0.57778430234647937</v>
      </c>
      <c r="N68">
        <v>0.17343097367036131</v>
      </c>
      <c r="O68">
        <v>0.15292619348597661</v>
      </c>
      <c r="P68">
        <v>0.18560359417000891</v>
      </c>
      <c r="Q68">
        <v>7.8811730234166821E-2</v>
      </c>
      <c r="R68">
        <v>0.1366116343076981</v>
      </c>
      <c r="S68">
        <v>0.67357924992911355</v>
      </c>
      <c r="T68">
        <v>0.65279276943168474</v>
      </c>
      <c r="U68">
        <v>1.2815856055700421</v>
      </c>
      <c r="V68">
        <v>2.975631840576515</v>
      </c>
      <c r="W68">
        <v>7.5865803408612678</v>
      </c>
      <c r="X68">
        <v>4.0059568008148903</v>
      </c>
      <c r="Y68">
        <v>1.5587898520818729E-2</v>
      </c>
      <c r="Z68">
        <v>97.557730289213225</v>
      </c>
      <c r="AA68">
        <v>1.535450350765353</v>
      </c>
      <c r="AB68">
        <v>3.546393828298923E-2</v>
      </c>
      <c r="AC68">
        <v>1.7210867250464881</v>
      </c>
      <c r="AD68">
        <v>3.8285159339039718</v>
      </c>
      <c r="AE68">
        <v>0.69184691400825515</v>
      </c>
      <c r="AF68">
        <v>0.63038336679732265</v>
      </c>
      <c r="AG68">
        <v>6.2158740090806059</v>
      </c>
      <c r="AH68">
        <v>16.524990103048491</v>
      </c>
      <c r="AI68">
        <v>1.936473632548269</v>
      </c>
      <c r="AJ68">
        <v>13.811952314895059</v>
      </c>
      <c r="AK68">
        <v>6.7093924853791673</v>
      </c>
      <c r="AL68">
        <v>25.179736011026041</v>
      </c>
      <c r="AM68">
        <v>1.656207407940657E-3</v>
      </c>
      <c r="AN68">
        <v>0.2940941534688713</v>
      </c>
    </row>
    <row r="69" spans="1:40" x14ac:dyDescent="0.45">
      <c r="A69" s="1" t="s">
        <v>121</v>
      </c>
      <c r="B69">
        <v>3.015426105037371</v>
      </c>
      <c r="C69">
        <v>0.24022543584549569</v>
      </c>
      <c r="D69">
        <v>0.12533732666468361</v>
      </c>
      <c r="E69">
        <v>5.8094863492064483E-2</v>
      </c>
      <c r="F69">
        <v>1.029691111995549</v>
      </c>
      <c r="G69">
        <v>0.2322504193920979</v>
      </c>
      <c r="H69">
        <v>2.187918025375609</v>
      </c>
      <c r="I69">
        <v>1.787797321936079</v>
      </c>
      <c r="J69">
        <v>0.1822645096626975</v>
      </c>
      <c r="K69">
        <v>0.30122127599600701</v>
      </c>
      <c r="L69">
        <v>1.7819646035061689</v>
      </c>
      <c r="M69">
        <v>1.122368619330401</v>
      </c>
      <c r="N69">
        <v>0.25660218249634059</v>
      </c>
      <c r="O69">
        <v>0.2103505274031976</v>
      </c>
      <c r="P69">
        <v>0.36961883047738958</v>
      </c>
      <c r="Q69">
        <v>0.1262491255468294</v>
      </c>
      <c r="R69">
        <v>0.1241726903459263</v>
      </c>
      <c r="S69">
        <v>0.8819844511965188</v>
      </c>
      <c r="T69">
        <v>0.77995279896456204</v>
      </c>
      <c r="U69">
        <v>1.4156313188523011</v>
      </c>
      <c r="V69">
        <v>2.6731052831188822</v>
      </c>
      <c r="W69">
        <v>6.5904701653800144</v>
      </c>
      <c r="X69">
        <v>8.1501421137281635E-2</v>
      </c>
      <c r="Y69">
        <v>2.0373855730769819E-2</v>
      </c>
      <c r="Z69">
        <v>1.95564545462552</v>
      </c>
      <c r="AA69">
        <v>1.321584585073504</v>
      </c>
      <c r="AB69">
        <v>5.9109980359472798E-2</v>
      </c>
      <c r="AC69">
        <v>1.599469900620706</v>
      </c>
      <c r="AD69">
        <v>2.0133797733118199</v>
      </c>
      <c r="AE69">
        <v>0.42433181902255201</v>
      </c>
      <c r="AF69">
        <v>0.58847746273922585</v>
      </c>
      <c r="AG69">
        <v>246.41054531377421</v>
      </c>
      <c r="AH69">
        <v>9.7336293380607071</v>
      </c>
      <c r="AI69">
        <v>1.5338526561542849</v>
      </c>
      <c r="AJ69">
        <v>12.69543061811744</v>
      </c>
      <c r="AK69">
        <v>5.7967717828341971</v>
      </c>
      <c r="AL69">
        <v>11.79709471271485</v>
      </c>
      <c r="AM69">
        <v>1.645960525320447E-3</v>
      </c>
      <c r="AN69">
        <v>0.17458586672039561</v>
      </c>
    </row>
    <row r="70" spans="1:40" x14ac:dyDescent="0.45">
      <c r="A70" s="1" t="s">
        <v>122</v>
      </c>
      <c r="B70">
        <v>2.950316208540551</v>
      </c>
      <c r="C70">
        <v>0.23143338791518631</v>
      </c>
      <c r="D70">
        <v>0.1194885812143489</v>
      </c>
      <c r="E70">
        <v>5.6837293372324918E-2</v>
      </c>
      <c r="F70">
        <v>0.98630853068829716</v>
      </c>
      <c r="G70">
        <v>0.22187363411921551</v>
      </c>
      <c r="H70">
        <v>2.6537556255178179</v>
      </c>
      <c r="I70">
        <v>2.2202036788258912</v>
      </c>
      <c r="J70">
        <v>0.2018386039215756</v>
      </c>
      <c r="K70">
        <v>0.30473508246785358</v>
      </c>
      <c r="L70">
        <v>1.740014442411117</v>
      </c>
      <c r="M70">
        <v>1.0749128169861939</v>
      </c>
      <c r="N70">
        <v>0.24495146841782889</v>
      </c>
      <c r="O70">
        <v>0.2018852567702919</v>
      </c>
      <c r="P70">
        <v>0.35596025257429209</v>
      </c>
      <c r="Q70">
        <v>0.1216697377160634</v>
      </c>
      <c r="R70">
        <v>0.1204296044973444</v>
      </c>
      <c r="S70">
        <v>0.84832084091875759</v>
      </c>
      <c r="T70">
        <v>0.8428369252815483</v>
      </c>
      <c r="U70">
        <v>1.4089808397130861</v>
      </c>
      <c r="V70">
        <v>2.7387816475987972</v>
      </c>
      <c r="W70">
        <v>6.4959067202042169</v>
      </c>
      <c r="X70">
        <v>7.9199334373131147E-2</v>
      </c>
      <c r="Y70">
        <v>1.9502363179133959E-2</v>
      </c>
      <c r="Z70">
        <v>1.905689502193834</v>
      </c>
      <c r="AA70">
        <v>1.3248724323597501</v>
      </c>
      <c r="AB70">
        <v>5.6829345470701891E-2</v>
      </c>
      <c r="AC70">
        <v>1.551308719004594</v>
      </c>
      <c r="AD70">
        <v>2.0916824288915108</v>
      </c>
      <c r="AE70">
        <v>0.42076062979046969</v>
      </c>
      <c r="AF70">
        <v>0.62969098362527209</v>
      </c>
      <c r="AG70">
        <v>407.33648938053699</v>
      </c>
      <c r="AH70">
        <v>9.6356197692557402</v>
      </c>
      <c r="AI70">
        <v>1.6323643894324411</v>
      </c>
      <c r="AJ70">
        <v>13.2196268988734</v>
      </c>
      <c r="AK70">
        <v>5.9959605927758606</v>
      </c>
      <c r="AL70">
        <v>13.11844493266435</v>
      </c>
      <c r="AM70">
        <v>1.6727692750209151E-3</v>
      </c>
      <c r="AN70">
        <v>0.18637746524115331</v>
      </c>
    </row>
    <row r="71" spans="1:40" x14ac:dyDescent="0.45">
      <c r="A71" s="1" t="s">
        <v>123</v>
      </c>
      <c r="B71">
        <v>0.37972580757547331</v>
      </c>
      <c r="C71">
        <v>2.211156665751034E-2</v>
      </c>
      <c r="D71">
        <v>4.679081637657131E-3</v>
      </c>
      <c r="E71">
        <v>2.0595397686700719E-2</v>
      </c>
      <c r="F71">
        <v>0.1247940518685066</v>
      </c>
      <c r="G71">
        <v>2.9055962372630341E-2</v>
      </c>
      <c r="H71">
        <v>0.56266245688541561</v>
      </c>
      <c r="I71">
        <v>0.48953301442654951</v>
      </c>
      <c r="J71">
        <v>3.8304823471673792E-2</v>
      </c>
      <c r="K71">
        <v>9.6189031870274999E-2</v>
      </c>
      <c r="L71">
        <v>0.24947921738709969</v>
      </c>
      <c r="M71">
        <v>7.9345743498727611E-2</v>
      </c>
      <c r="N71">
        <v>1.7676061638505741E-2</v>
      </c>
      <c r="O71">
        <v>2.4055213877284182E-2</v>
      </c>
      <c r="P71">
        <v>2.714471214144604E-2</v>
      </c>
      <c r="Q71">
        <v>1.229959312321958E-2</v>
      </c>
      <c r="R71">
        <v>2.842968726879912E-2</v>
      </c>
      <c r="S71">
        <v>7.7610406460938725E-2</v>
      </c>
      <c r="T71">
        <v>0.1055239567764876</v>
      </c>
      <c r="U71">
        <v>0.2023122842099685</v>
      </c>
      <c r="V71">
        <v>0.53444099688515179</v>
      </c>
      <c r="W71">
        <v>1.4807349602774591</v>
      </c>
      <c r="X71">
        <v>1.1332364410082179E-2</v>
      </c>
      <c r="Y71">
        <v>2.1092529966330329E-3</v>
      </c>
      <c r="Z71">
        <v>0.2989961560345436</v>
      </c>
      <c r="AA71">
        <v>0.23745961812139341</v>
      </c>
      <c r="AB71">
        <v>5.4016293663355624E-3</v>
      </c>
      <c r="AC71">
        <v>0.96777080317437703</v>
      </c>
      <c r="AD71">
        <v>0.95748685344911</v>
      </c>
      <c r="AE71">
        <v>0.7154973444713677</v>
      </c>
      <c r="AF71">
        <v>0.24470716764408049</v>
      </c>
      <c r="AG71">
        <v>1.060444850669336</v>
      </c>
      <c r="AH71">
        <v>1.6652279712483631</v>
      </c>
      <c r="AI71">
        <v>0.7013846839765413</v>
      </c>
      <c r="AJ71">
        <v>1.9091026113438909</v>
      </c>
      <c r="AK71">
        <v>1.2359549138757719</v>
      </c>
      <c r="AL71">
        <v>4.2818659855747114</v>
      </c>
      <c r="AM71">
        <v>4.2666103977246793E-4</v>
      </c>
      <c r="AN71">
        <v>6.1951286687386142E-2</v>
      </c>
    </row>
    <row r="72" spans="1:40" x14ac:dyDescent="0.45">
      <c r="A72" s="1" t="s">
        <v>124</v>
      </c>
      <c r="B72">
        <v>0.24087202823267609</v>
      </c>
      <c r="C72">
        <v>1.497332150936837E-2</v>
      </c>
      <c r="D72">
        <v>4.3184721492618792E-3</v>
      </c>
      <c r="E72">
        <v>1.002634163648102E-2</v>
      </c>
      <c r="F72">
        <v>7.1305643828709533E-2</v>
      </c>
      <c r="G72">
        <v>1.0020108850488881E-2</v>
      </c>
      <c r="H72">
        <v>0.29586710734059107</v>
      </c>
      <c r="I72">
        <v>0.25577913075981862</v>
      </c>
      <c r="J72">
        <v>1.986568130112441E-2</v>
      </c>
      <c r="K72">
        <v>6.2997300099776887E-2</v>
      </c>
      <c r="L72">
        <v>0.21919053120070101</v>
      </c>
      <c r="M72">
        <v>8.9550850396310291E-2</v>
      </c>
      <c r="N72">
        <v>1.3013709888224929E-2</v>
      </c>
      <c r="O72">
        <v>2.1964884727643411E-2</v>
      </c>
      <c r="P72">
        <v>2.088256707290918E-2</v>
      </c>
      <c r="Q72">
        <v>1.068951426085641E-2</v>
      </c>
      <c r="R72">
        <v>1.6430169778074339E-2</v>
      </c>
      <c r="S72">
        <v>7.0816887330857739E-2</v>
      </c>
      <c r="T72">
        <v>5.8225478248530541E-2</v>
      </c>
      <c r="U72">
        <v>0.15439268984818191</v>
      </c>
      <c r="V72">
        <v>0.38016955053045909</v>
      </c>
      <c r="W72">
        <v>1.248543973399048</v>
      </c>
      <c r="X72">
        <v>2.0910161844726161E-2</v>
      </c>
      <c r="Y72">
        <v>3.2949579353795228E-3</v>
      </c>
      <c r="Z72">
        <v>0.55437337728482339</v>
      </c>
      <c r="AA72">
        <v>1.2564851457194519</v>
      </c>
      <c r="AB72">
        <v>5.6247122341872777E-3</v>
      </c>
      <c r="AC72">
        <v>0.33539412454104661</v>
      </c>
      <c r="AD72">
        <v>2.5014116675118871</v>
      </c>
      <c r="AE72">
        <v>0.1240694836802957</v>
      </c>
      <c r="AF72">
        <v>0.1760722550197043</v>
      </c>
      <c r="AG72">
        <v>0.65479791114600439</v>
      </c>
      <c r="AH72">
        <v>1.3160902029107611</v>
      </c>
      <c r="AI72">
        <v>0.39854729985116433</v>
      </c>
      <c r="AJ72">
        <v>1.8248360280528559</v>
      </c>
      <c r="AK72">
        <v>0.77896838688757586</v>
      </c>
      <c r="AL72">
        <v>7.0647424883977861</v>
      </c>
      <c r="AM72">
        <v>5.1453683463238231E-4</v>
      </c>
      <c r="AN72">
        <v>0.16591130011685629</v>
      </c>
    </row>
    <row r="73" spans="1:40" x14ac:dyDescent="0.45">
      <c r="A73" s="1" t="s">
        <v>125</v>
      </c>
      <c r="B73">
        <v>2.2183965600160929</v>
      </c>
      <c r="C73">
        <v>0.1453070971577459</v>
      </c>
      <c r="D73">
        <v>4.4989514308940402E-2</v>
      </c>
      <c r="E73">
        <v>5.2246619124171341E-2</v>
      </c>
      <c r="F73">
        <v>1.318934194554733</v>
      </c>
      <c r="G73">
        <v>0.34577207851702002</v>
      </c>
      <c r="H73">
        <v>1.669168266769383</v>
      </c>
      <c r="I73">
        <v>1.393541614902591</v>
      </c>
      <c r="J73">
        <v>0.17839770044882139</v>
      </c>
      <c r="K73">
        <v>0.27270077151420119</v>
      </c>
      <c r="L73">
        <v>1.22086402429629</v>
      </c>
      <c r="M73">
        <v>0.74275606732740751</v>
      </c>
      <c r="N73">
        <v>0.24890350281505291</v>
      </c>
      <c r="O73">
        <v>0.1835047273817931</v>
      </c>
      <c r="P73">
        <v>0.20119604452642509</v>
      </c>
      <c r="Q73">
        <v>9.0185258361228093E-2</v>
      </c>
      <c r="R73">
        <v>0.1144177191513359</v>
      </c>
      <c r="S73">
        <v>0.7508833800207787</v>
      </c>
      <c r="T73">
        <v>0.45102882911576969</v>
      </c>
      <c r="U73">
        <v>1.154393715064258</v>
      </c>
      <c r="V73">
        <v>1.785057764397699</v>
      </c>
      <c r="W73">
        <v>5.1987455782235292</v>
      </c>
      <c r="X73">
        <v>1.867637747233853</v>
      </c>
      <c r="Y73">
        <v>2.2471841206971089E-2</v>
      </c>
      <c r="Z73">
        <v>31.439081887316771</v>
      </c>
      <c r="AA73">
        <v>1.4804458769755511</v>
      </c>
      <c r="AB73">
        <v>4.3424790398924537E-2</v>
      </c>
      <c r="AC73">
        <v>1.613585145628482</v>
      </c>
      <c r="AD73">
        <v>2.4990342746491101</v>
      </c>
      <c r="AE73">
        <v>0.41461682789523491</v>
      </c>
      <c r="AF73">
        <v>0.36435822390277189</v>
      </c>
      <c r="AG73">
        <v>3.448020990289848</v>
      </c>
      <c r="AH73">
        <v>8.3545115629802016</v>
      </c>
      <c r="AI73">
        <v>1.09238443959329</v>
      </c>
      <c r="AJ73">
        <v>7.4678515565866004</v>
      </c>
      <c r="AK73">
        <v>3.599355637906104</v>
      </c>
      <c r="AL73">
        <v>12.978075601558659</v>
      </c>
      <c r="AM73">
        <v>1.139605214455068E-3</v>
      </c>
      <c r="AN73">
        <v>0.15898437802124221</v>
      </c>
    </row>
    <row r="74" spans="1:40" x14ac:dyDescent="0.45">
      <c r="A74" s="1" t="s">
        <v>126</v>
      </c>
      <c r="B74">
        <v>1.4072585212973561</v>
      </c>
      <c r="C74">
        <v>9.5217358539120583E-2</v>
      </c>
      <c r="D74">
        <v>3.3321495772226588E-2</v>
      </c>
      <c r="E74">
        <v>5.0480064093431802E-2</v>
      </c>
      <c r="F74">
        <v>0.47992681578001528</v>
      </c>
      <c r="G74">
        <v>7.6712848708978612E-2</v>
      </c>
      <c r="H74">
        <v>1.197117059923221</v>
      </c>
      <c r="I74">
        <v>1.0224581359077829</v>
      </c>
      <c r="J74">
        <v>0.1009220181708437</v>
      </c>
      <c r="K74">
        <v>0.2498425708787759</v>
      </c>
      <c r="L74">
        <v>1.121657504654614</v>
      </c>
      <c r="M74">
        <v>0.49613798791215202</v>
      </c>
      <c r="N74">
        <v>0.1007319619479088</v>
      </c>
      <c r="O74">
        <v>0.1360792175928057</v>
      </c>
      <c r="P74">
        <v>0.12646558667606869</v>
      </c>
      <c r="Q74">
        <v>6.5011394285781024E-2</v>
      </c>
      <c r="R74">
        <v>8.951942918215347E-2</v>
      </c>
      <c r="S74">
        <v>0.4700036908555747</v>
      </c>
      <c r="T74">
        <v>0.2695322132832817</v>
      </c>
      <c r="U74">
        <v>0.97584146477841782</v>
      </c>
      <c r="V74">
        <v>1.6950943279940951</v>
      </c>
      <c r="W74">
        <v>4.9872497562185254</v>
      </c>
      <c r="X74">
        <v>0.1075393342016311</v>
      </c>
      <c r="Y74">
        <v>2.4245945368076519E-2</v>
      </c>
      <c r="Z74">
        <v>2.776262872800801</v>
      </c>
      <c r="AA74">
        <v>4.3548471088100014</v>
      </c>
      <c r="AB74">
        <v>3.9866794780800567E-2</v>
      </c>
      <c r="AC74">
        <v>1.7598949696069319</v>
      </c>
      <c r="AD74">
        <v>7.7888905689498662</v>
      </c>
      <c r="AE74">
        <v>0.47889495191083947</v>
      </c>
      <c r="AF74">
        <v>0.61781195046971216</v>
      </c>
      <c r="AG74">
        <v>2.6890106184659519</v>
      </c>
      <c r="AH74">
        <v>5.6808651282921998</v>
      </c>
      <c r="AI74">
        <v>1.4686538345367639</v>
      </c>
      <c r="AJ74">
        <v>7.0297191342448189</v>
      </c>
      <c r="AK74">
        <v>3.128526736883261</v>
      </c>
      <c r="AL74">
        <v>26.760205569854168</v>
      </c>
      <c r="AM74">
        <v>1.8957320851207831E-3</v>
      </c>
      <c r="AN74">
        <v>0.51484403796614198</v>
      </c>
    </row>
    <row r="75" spans="1:40" x14ac:dyDescent="0.45">
      <c r="A75" s="1" t="s">
        <v>127</v>
      </c>
      <c r="B75">
        <v>0.22866520285227451</v>
      </c>
      <c r="C75">
        <v>1.56110840231398E-2</v>
      </c>
      <c r="D75">
        <v>5.5599959884286079E-3</v>
      </c>
      <c r="E75">
        <v>8.0568002150257639E-3</v>
      </c>
      <c r="F75">
        <v>7.9122817339477722E-2</v>
      </c>
      <c r="G75">
        <v>1.2792028595300341E-2</v>
      </c>
      <c r="H75">
        <v>0.1849569982621698</v>
      </c>
      <c r="I75">
        <v>0.1576481779363344</v>
      </c>
      <c r="J75">
        <v>1.612638036982339E-2</v>
      </c>
      <c r="K75">
        <v>3.8469904863663258E-2</v>
      </c>
      <c r="L75">
        <v>0.1793982756407638</v>
      </c>
      <c r="M75">
        <v>8.0130673894099405E-2</v>
      </c>
      <c r="N75">
        <v>1.6812376169461411E-2</v>
      </c>
      <c r="O75">
        <v>2.225098528330061E-2</v>
      </c>
      <c r="P75">
        <v>2.062966393515147E-2</v>
      </c>
      <c r="Q75">
        <v>1.0609744620914749E-2</v>
      </c>
      <c r="R75">
        <v>1.442955648970584E-2</v>
      </c>
      <c r="S75">
        <v>7.7383240815768917E-2</v>
      </c>
      <c r="T75">
        <v>4.252517851680182E-2</v>
      </c>
      <c r="U75">
        <v>0.15989267490495429</v>
      </c>
      <c r="V75">
        <v>0.26597135779340142</v>
      </c>
      <c r="W75">
        <v>0.76886377209411916</v>
      </c>
      <c r="X75">
        <v>1.7210895185498041E-2</v>
      </c>
      <c r="Y75">
        <v>4.0296074799403567E-3</v>
      </c>
      <c r="Z75">
        <v>0.44279118595449912</v>
      </c>
      <c r="AA75">
        <v>0.65389101127988125</v>
      </c>
      <c r="AB75">
        <v>6.6039960822935227E-3</v>
      </c>
      <c r="AC75">
        <v>0.28237368934204138</v>
      </c>
      <c r="AD75">
        <v>1.1428076384744641</v>
      </c>
      <c r="AE75">
        <v>7.3389906142947103E-2</v>
      </c>
      <c r="AF75">
        <v>9.2995399100932644E-2</v>
      </c>
      <c r="AG75">
        <v>0.41648673428504951</v>
      </c>
      <c r="AH75">
        <v>0.886948953196118</v>
      </c>
      <c r="AI75">
        <v>0.22317076659380289</v>
      </c>
      <c r="AJ75">
        <v>1.0769135140488839</v>
      </c>
      <c r="AK75">
        <v>0.48275881160199657</v>
      </c>
      <c r="AL75">
        <v>4.0870989218387166</v>
      </c>
      <c r="AM75">
        <v>2.8805802208942052E-4</v>
      </c>
      <c r="AN75">
        <v>7.5479582435447543E-2</v>
      </c>
    </row>
    <row r="76" spans="1:40" x14ac:dyDescent="0.45">
      <c r="A76" s="1" t="s">
        <v>128</v>
      </c>
      <c r="B76">
        <v>5.9394622214111523</v>
      </c>
      <c r="C76">
        <v>0.40486336241747972</v>
      </c>
      <c r="D76">
        <v>0.16468089322948831</v>
      </c>
      <c r="E76">
        <v>0.14204404781477811</v>
      </c>
      <c r="F76">
        <v>2.657442002347437</v>
      </c>
      <c r="G76">
        <v>0.52075305272078254</v>
      </c>
      <c r="H76">
        <v>4.9699730192491822</v>
      </c>
      <c r="I76">
        <v>4.4223643612651342</v>
      </c>
      <c r="J76">
        <v>0.2544538847993103</v>
      </c>
      <c r="K76">
        <v>0.30877354622006681</v>
      </c>
      <c r="L76">
        <v>2.3781432813042058</v>
      </c>
      <c r="M76">
        <v>1.9783439951045749</v>
      </c>
      <c r="N76">
        <v>0.73870980353208338</v>
      </c>
      <c r="O76">
        <v>0.38095089632603629</v>
      </c>
      <c r="P76">
        <v>0.50184956815167525</v>
      </c>
      <c r="Q76">
        <v>0.22019777002288471</v>
      </c>
      <c r="R76">
        <v>0.1941177970716095</v>
      </c>
      <c r="S76">
        <v>1.4472725654346099</v>
      </c>
      <c r="T76">
        <v>0.43679261921572121</v>
      </c>
      <c r="U76">
        <v>2.9188427318344412</v>
      </c>
      <c r="V76">
        <v>2.6404832711666102</v>
      </c>
      <c r="W76">
        <v>5.396605231546741</v>
      </c>
      <c r="X76">
        <v>6.243715071683166E-2</v>
      </c>
      <c r="Y76">
        <v>4.8425093633596539E-2</v>
      </c>
      <c r="Z76">
        <v>1.351949461052296</v>
      </c>
      <c r="AA76">
        <v>2.6803446885814068</v>
      </c>
      <c r="AB76">
        <v>0.1126510605506502</v>
      </c>
      <c r="AC76">
        <v>2.4819923084337669</v>
      </c>
      <c r="AD76">
        <v>1.822199248262697</v>
      </c>
      <c r="AE76">
        <v>0.49838673627745489</v>
      </c>
      <c r="AF76">
        <v>0.34276821583892708</v>
      </c>
      <c r="AG76">
        <v>5.3326634906250874</v>
      </c>
      <c r="AH76">
        <v>12.386847827410021</v>
      </c>
      <c r="AI76">
        <v>0.9883241441267322</v>
      </c>
      <c r="AJ76">
        <v>8.3753482945156676</v>
      </c>
      <c r="AK76">
        <v>3.8451636210597049</v>
      </c>
      <c r="AL76">
        <v>15.275613921180341</v>
      </c>
      <c r="AM76">
        <v>2.3479404587655531E-3</v>
      </c>
      <c r="AN76">
        <v>0.22621093269911571</v>
      </c>
    </row>
    <row r="77" spans="1:40" x14ac:dyDescent="0.45">
      <c r="A77" s="1" t="s">
        <v>129</v>
      </c>
      <c r="B77">
        <v>2.298325157891393</v>
      </c>
      <c r="C77">
        <v>0.1229455454585657</v>
      </c>
      <c r="D77">
        <v>3.6762980955773551E-2</v>
      </c>
      <c r="E77">
        <v>4.3995282655485017E-2</v>
      </c>
      <c r="F77">
        <v>0.84073896766265543</v>
      </c>
      <c r="G77">
        <v>0.17937629104441971</v>
      </c>
      <c r="H77">
        <v>1.3994777411845609</v>
      </c>
      <c r="I77">
        <v>1.256121972796244</v>
      </c>
      <c r="J77">
        <v>7.864806813262315E-2</v>
      </c>
      <c r="K77">
        <v>0.23127954647206739</v>
      </c>
      <c r="L77">
        <v>1.9025197907299669</v>
      </c>
      <c r="M77">
        <v>0.5038778636332637</v>
      </c>
      <c r="N77">
        <v>0.21067879886264201</v>
      </c>
      <c r="O77">
        <v>8.7819729277541211E-2</v>
      </c>
      <c r="P77">
        <v>0.1661071979664315</v>
      </c>
      <c r="Q77">
        <v>5.1338735220789827E-2</v>
      </c>
      <c r="R77">
        <v>6.039895545937448E-2</v>
      </c>
      <c r="S77">
        <v>0.45348692287371961</v>
      </c>
      <c r="T77">
        <v>0.18330945294470999</v>
      </c>
      <c r="U77">
        <v>0.59760351725174821</v>
      </c>
      <c r="V77">
        <v>1.546085388455231</v>
      </c>
      <c r="W77">
        <v>2.700231216528254</v>
      </c>
      <c r="X77">
        <v>2.0959231955810769E-2</v>
      </c>
      <c r="Y77">
        <v>1.289306545228731E-2</v>
      </c>
      <c r="Z77">
        <v>0.49963173488068358</v>
      </c>
      <c r="AA77">
        <v>0.7317972765139803</v>
      </c>
      <c r="AB77">
        <v>2.421948950549542E-2</v>
      </c>
      <c r="AC77">
        <v>0.70849092093968868</v>
      </c>
      <c r="AD77">
        <v>0.54286481838253076</v>
      </c>
      <c r="AE77">
        <v>0.13588846441296329</v>
      </c>
      <c r="AF77">
        <v>0.1197322005918582</v>
      </c>
      <c r="AG77">
        <v>2.073320209847342</v>
      </c>
      <c r="AH77">
        <v>14.44363629158925</v>
      </c>
      <c r="AI77">
        <v>0.35807127834445918</v>
      </c>
      <c r="AJ77">
        <v>2.4138012837300562</v>
      </c>
      <c r="AK77">
        <v>1.2232146652109059</v>
      </c>
      <c r="AL77">
        <v>4.3120583589789847</v>
      </c>
      <c r="AM77">
        <v>9.1643519728869791E-4</v>
      </c>
      <c r="AN77">
        <v>7.3596849502777006E-2</v>
      </c>
    </row>
    <row r="78" spans="1:40" x14ac:dyDescent="0.45">
      <c r="A78" s="1" t="s">
        <v>130</v>
      </c>
      <c r="B78">
        <v>1.7567976643298739</v>
      </c>
      <c r="C78">
        <v>0.1106019521087106</v>
      </c>
      <c r="D78">
        <v>4.2740411168263763E-2</v>
      </c>
      <c r="E78">
        <v>3.7731635886751012E-2</v>
      </c>
      <c r="F78">
        <v>0.46544410279379378</v>
      </c>
      <c r="G78">
        <v>9.1840048501078964E-2</v>
      </c>
      <c r="H78">
        <v>1.282452896050057</v>
      </c>
      <c r="I78">
        <v>1.146775815610533</v>
      </c>
      <c r="J78">
        <v>9.0799526118541696E-2</v>
      </c>
      <c r="K78">
        <v>0.16611641741766089</v>
      </c>
      <c r="L78">
        <v>1.045340259062848</v>
      </c>
      <c r="M78">
        <v>0.39255630503081929</v>
      </c>
      <c r="N78">
        <v>0.13141458859443181</v>
      </c>
      <c r="O78">
        <v>7.8990089793260138E-2</v>
      </c>
      <c r="P78">
        <v>0.1227808123973108</v>
      </c>
      <c r="Q78">
        <v>5.0202309089894877E-2</v>
      </c>
      <c r="R78">
        <v>6.6430559322850039E-2</v>
      </c>
      <c r="S78">
        <v>0.49206438185467599</v>
      </c>
      <c r="T78">
        <v>0.1415892264593808</v>
      </c>
      <c r="U78">
        <v>0.68649655749156857</v>
      </c>
      <c r="V78">
        <v>1.297060449816859</v>
      </c>
      <c r="W78">
        <v>2.6069817497935288</v>
      </c>
      <c r="X78">
        <v>2.7109361246918939E-2</v>
      </c>
      <c r="Y78">
        <v>1.02170476427137E-2</v>
      </c>
      <c r="Z78">
        <v>0.65409016605568648</v>
      </c>
      <c r="AA78">
        <v>0.71513370531040721</v>
      </c>
      <c r="AB78">
        <v>2.3396792348343309E-2</v>
      </c>
      <c r="AC78">
        <v>0.72537210782125938</v>
      </c>
      <c r="AD78">
        <v>0.88425854733936271</v>
      </c>
      <c r="AE78">
        <v>0.22391211405156711</v>
      </c>
      <c r="AF78">
        <v>0.1530462248651808</v>
      </c>
      <c r="AG78">
        <v>1.7750318786932029</v>
      </c>
      <c r="AH78">
        <v>9.7303730430247342</v>
      </c>
      <c r="AI78">
        <v>0.41029501296310189</v>
      </c>
      <c r="AJ78">
        <v>2.4717324797247429</v>
      </c>
      <c r="AK78">
        <v>1.2303927669502071</v>
      </c>
      <c r="AL78">
        <v>5.4258269276809257</v>
      </c>
      <c r="AM78">
        <v>7.8179138962015525E-4</v>
      </c>
      <c r="AN78">
        <v>8.8381649278044372E-2</v>
      </c>
    </row>
    <row r="79" spans="1:40" x14ac:dyDescent="0.45">
      <c r="A79" s="1" t="s">
        <v>131</v>
      </c>
      <c r="B79">
        <v>1.05690522694518</v>
      </c>
      <c r="C79">
        <v>6.8875560470901764E-2</v>
      </c>
      <c r="D79">
        <v>2.628814217039678E-2</v>
      </c>
      <c r="E79">
        <v>2.7623956936341381E-2</v>
      </c>
      <c r="F79">
        <v>0.68208649710196767</v>
      </c>
      <c r="G79">
        <v>0.2214453982438043</v>
      </c>
      <c r="H79">
        <v>32.018700018873517</v>
      </c>
      <c r="I79">
        <v>29.634714741213021</v>
      </c>
      <c r="J79">
        <v>4.4094910180149577E-2</v>
      </c>
      <c r="K79">
        <v>0.1009496267282908</v>
      </c>
      <c r="L79">
        <v>0.71365757068521452</v>
      </c>
      <c r="M79">
        <v>0.43070529395232332</v>
      </c>
      <c r="N79">
        <v>0.1196835484219579</v>
      </c>
      <c r="O79">
        <v>7.2621474804469274E-2</v>
      </c>
      <c r="P79">
        <v>9.5479458432499054E-2</v>
      </c>
      <c r="Q79">
        <v>4.0262502768159923E-2</v>
      </c>
      <c r="R79">
        <v>3.1140246480648941E-2</v>
      </c>
      <c r="S79">
        <v>0.24968921703359531</v>
      </c>
      <c r="T79">
        <v>0.1280942469396292</v>
      </c>
      <c r="U79">
        <v>0.59586446387196823</v>
      </c>
      <c r="V79">
        <v>0.41612969680713641</v>
      </c>
      <c r="W79">
        <v>1.0540566499174671</v>
      </c>
      <c r="X79">
        <v>1.3422801432420599E-2</v>
      </c>
      <c r="Y79">
        <v>9.5658058505343185E-3</v>
      </c>
      <c r="Z79">
        <v>0.26710124422366299</v>
      </c>
      <c r="AA79">
        <v>0.52027431782916256</v>
      </c>
      <c r="AB79">
        <v>2.0423350329506328E-2</v>
      </c>
      <c r="AC79">
        <v>0.55979313122491481</v>
      </c>
      <c r="AD79">
        <v>0.31277216097148941</v>
      </c>
      <c r="AE79">
        <v>8.2443871699029975E-2</v>
      </c>
      <c r="AF79">
        <v>7.9616457621476552E-2</v>
      </c>
      <c r="AG79">
        <v>1.7045526883731099</v>
      </c>
      <c r="AH79">
        <v>1.852200509651283</v>
      </c>
      <c r="AI79">
        <v>0.24982159433635109</v>
      </c>
      <c r="AJ79">
        <v>1.582279185650705</v>
      </c>
      <c r="AK79">
        <v>0.78377637488390284</v>
      </c>
      <c r="AL79">
        <v>4.7817552637840741</v>
      </c>
      <c r="AM79">
        <v>6.825486071629414E-4</v>
      </c>
      <c r="AN79">
        <v>3.6674419765383312E-2</v>
      </c>
    </row>
    <row r="80" spans="1:40" x14ac:dyDescent="0.45">
      <c r="A80" s="1" t="s">
        <v>132</v>
      </c>
      <c r="B80">
        <v>-1.3441308598917619E-13</v>
      </c>
      <c r="C80">
        <v>-6.7370077524205531E-14</v>
      </c>
      <c r="D80">
        <v>1.2807981465257709E-15</v>
      </c>
      <c r="E80">
        <v>-2.9984996480036449E-15</v>
      </c>
      <c r="F80">
        <v>3.2185339591176148E-15</v>
      </c>
      <c r="G80">
        <v>5.6582293287557263E-14</v>
      </c>
      <c r="H80">
        <v>1.5568980338186379E-13</v>
      </c>
      <c r="I80">
        <v>-4.0231982239411768E-13</v>
      </c>
      <c r="J80">
        <v>3.0971939469066467E-14</v>
      </c>
      <c r="K80">
        <v>-2.371222834862786E-13</v>
      </c>
      <c r="L80">
        <v>1.293567215526382E-12</v>
      </c>
      <c r="M80">
        <v>2.2765102416006032E-13</v>
      </c>
      <c r="N80">
        <v>2.685426543716765E-13</v>
      </c>
      <c r="O80">
        <v>-3.5800398128906062E-13</v>
      </c>
      <c r="P80">
        <v>-6.5810171445153414E-14</v>
      </c>
      <c r="Q80">
        <v>-1.036674823147898E-13</v>
      </c>
      <c r="R80">
        <v>-7.3855992264957782E-14</v>
      </c>
      <c r="S80">
        <v>2.4666129070260929E-13</v>
      </c>
      <c r="T80">
        <v>-8.6042307053205707E-13</v>
      </c>
      <c r="U80">
        <v>-1.31911758019466E-13</v>
      </c>
      <c r="V80">
        <v>-5.1667892718912749E-13</v>
      </c>
      <c r="W80">
        <v>-2.472427013831582E-12</v>
      </c>
      <c r="X80">
        <v>8.7153163258545869E-15</v>
      </c>
      <c r="Y80">
        <v>-1.9960426117605469E-14</v>
      </c>
      <c r="Z80">
        <v>1.2340710643327661E-12</v>
      </c>
      <c r="AA80">
        <v>-1.1082550306609619E-12</v>
      </c>
      <c r="AB80">
        <v>-7.4813596243555574E-14</v>
      </c>
      <c r="AC80">
        <v>-6.8787867092389369E-13</v>
      </c>
      <c r="AD80">
        <v>7.1158232565010068E-12</v>
      </c>
      <c r="AE80">
        <v>-6.9705817389127884E-14</v>
      </c>
      <c r="AF80">
        <v>4.3341632314280058E-13</v>
      </c>
      <c r="AG80">
        <v>4.96974558463447E-12</v>
      </c>
      <c r="AH80">
        <v>4.1356715220462379E-13</v>
      </c>
      <c r="AI80">
        <v>-3.1323479569702802E-13</v>
      </c>
      <c r="AJ80">
        <v>1.5645317216423629E-11</v>
      </c>
      <c r="AK80">
        <v>5.9607514471231164E-12</v>
      </c>
      <c r="AL80">
        <v>-8.2754666724513925E-12</v>
      </c>
      <c r="AM80">
        <v>-3.503596875690466E-15</v>
      </c>
      <c r="AN80">
        <v>-2.740860460212158E-14</v>
      </c>
    </row>
    <row r="81" spans="1:40" x14ac:dyDescent="0.45">
      <c r="A81" s="1" t="s">
        <v>133</v>
      </c>
      <c r="B81">
        <v>2.4646365011913099E-2</v>
      </c>
      <c r="C81">
        <v>1.407610585682299E-3</v>
      </c>
      <c r="D81">
        <v>4.5812626061838109E-4</v>
      </c>
      <c r="E81">
        <v>6.9666705948848769E-4</v>
      </c>
      <c r="F81">
        <v>1.2646252019803151E-2</v>
      </c>
      <c r="G81">
        <v>3.7199619122207771E-3</v>
      </c>
      <c r="H81">
        <v>10.755458865160501</v>
      </c>
      <c r="I81">
        <v>9.9615068407086049</v>
      </c>
      <c r="J81">
        <v>1.7750321325689889E-3</v>
      </c>
      <c r="K81">
        <v>6.9729920180299498E-3</v>
      </c>
      <c r="L81">
        <v>1.8275201418996669E-2</v>
      </c>
      <c r="M81">
        <v>7.8179889229738394E-3</v>
      </c>
      <c r="N81">
        <v>2.050167873375074E-3</v>
      </c>
      <c r="O81">
        <v>1.5710137068046691E-3</v>
      </c>
      <c r="P81">
        <v>1.9643859818292749E-3</v>
      </c>
      <c r="Q81">
        <v>8.1958022933110238E-4</v>
      </c>
      <c r="R81">
        <v>7.512655306102931E-4</v>
      </c>
      <c r="S81">
        <v>5.4953939324747739E-3</v>
      </c>
      <c r="T81">
        <v>7.5212074606233401E-3</v>
      </c>
      <c r="U81">
        <v>1.2693314067795459E-2</v>
      </c>
      <c r="V81">
        <v>2.180442360088846E-2</v>
      </c>
      <c r="W81">
        <v>6.345962673357608E-2</v>
      </c>
      <c r="X81">
        <v>6.7054138606730874E-4</v>
      </c>
      <c r="Y81">
        <v>1.6294928593235699E-4</v>
      </c>
      <c r="Z81">
        <v>1.6832987938578702E-2</v>
      </c>
      <c r="AA81">
        <v>1.0680962378307041E-2</v>
      </c>
      <c r="AB81">
        <v>3.9264280686479938E-4</v>
      </c>
      <c r="AC81">
        <v>1.3501042561557651E-2</v>
      </c>
      <c r="AD81">
        <v>1.7306905112397911E-2</v>
      </c>
      <c r="AE81">
        <v>3.8887137777510218E-3</v>
      </c>
      <c r="AF81">
        <v>5.8612664265133311E-3</v>
      </c>
      <c r="AG81">
        <v>0.10911791077385929</v>
      </c>
      <c r="AH81">
        <v>0.12885915862593189</v>
      </c>
      <c r="AI81">
        <v>3.2586136827805708E-2</v>
      </c>
      <c r="AJ81">
        <v>0.15386704226049469</v>
      </c>
      <c r="AK81">
        <v>7.5848764882925412E-2</v>
      </c>
      <c r="AL81">
        <v>0.83322203400419226</v>
      </c>
      <c r="AM81">
        <v>1.7479665350944851E-5</v>
      </c>
      <c r="AN81">
        <v>1.580437021184598E-3</v>
      </c>
    </row>
    <row r="82" spans="1:40" x14ac:dyDescent="0.45">
      <c r="A82" s="1" t="s">
        <v>134</v>
      </c>
      <c r="B82">
        <v>0.75128567381255407</v>
      </c>
      <c r="C82">
        <v>5.1715419285020547E-2</v>
      </c>
      <c r="D82">
        <v>1.5563888925547401E-2</v>
      </c>
      <c r="E82">
        <v>3.2729163455939007E-2</v>
      </c>
      <c r="F82">
        <v>0.36050918206208371</v>
      </c>
      <c r="G82">
        <v>0.10406801910609589</v>
      </c>
      <c r="H82">
        <v>0.64212846461407913</v>
      </c>
      <c r="I82">
        <v>0.55363167097843069</v>
      </c>
      <c r="J82">
        <v>5.6159106430434362E-2</v>
      </c>
      <c r="K82">
        <v>0.1097455292229928</v>
      </c>
      <c r="L82">
        <v>0.36650719740536802</v>
      </c>
      <c r="M82">
        <v>0.23076203761565209</v>
      </c>
      <c r="N82">
        <v>5.9740369363384629E-2</v>
      </c>
      <c r="O82">
        <v>6.1542160642054658E-2</v>
      </c>
      <c r="P82">
        <v>6.3430805335514415E-2</v>
      </c>
      <c r="Q82">
        <v>3.1116528868747991E-2</v>
      </c>
      <c r="R82">
        <v>4.3769300512755148E-2</v>
      </c>
      <c r="S82">
        <v>0.19758902129439951</v>
      </c>
      <c r="T82">
        <v>0.14538349869787229</v>
      </c>
      <c r="U82">
        <v>0.47371107233129578</v>
      </c>
      <c r="V82">
        <v>0.67318652965658399</v>
      </c>
      <c r="W82">
        <v>1.7060081571183801</v>
      </c>
      <c r="X82">
        <v>1.7437212245555549E-2</v>
      </c>
      <c r="Y82">
        <v>7.3573705831943654E-3</v>
      </c>
      <c r="Z82">
        <v>0.42862064154885821</v>
      </c>
      <c r="AA82">
        <v>0.53112206396842498</v>
      </c>
      <c r="AB82">
        <v>1.488873962682561E-2</v>
      </c>
      <c r="AC82">
        <v>1.1527411460707011</v>
      </c>
      <c r="AD82">
        <v>1.157543189505891</v>
      </c>
      <c r="AE82">
        <v>0.71377598394618758</v>
      </c>
      <c r="AF82">
        <v>0.27263697064448428</v>
      </c>
      <c r="AG82">
        <v>1.314085447562896</v>
      </c>
      <c r="AH82">
        <v>2.1183771147008201</v>
      </c>
      <c r="AI82">
        <v>0.7721038554252071</v>
      </c>
      <c r="AJ82">
        <v>2.431197509727538</v>
      </c>
      <c r="AK82">
        <v>1.4782489775563199</v>
      </c>
      <c r="AL82">
        <v>5.4900292264752002</v>
      </c>
      <c r="AM82">
        <v>5.5106934600460166E-4</v>
      </c>
      <c r="AN82">
        <v>7.5258005393034053E-2</v>
      </c>
    </row>
    <row r="83" spans="1:40" x14ac:dyDescent="0.45">
      <c r="A83" s="1" t="s">
        <v>135</v>
      </c>
      <c r="B83">
        <v>0.57846137266855058</v>
      </c>
      <c r="C83">
        <v>3.721039955359462E-2</v>
      </c>
      <c r="D83">
        <v>9.9190223666082902E-3</v>
      </c>
      <c r="E83">
        <v>2.7825391633073081E-2</v>
      </c>
      <c r="F83">
        <v>0.24038629200579381</v>
      </c>
      <c r="G83">
        <v>6.4878692036551236E-2</v>
      </c>
      <c r="H83">
        <v>0.64864259016005776</v>
      </c>
      <c r="I83">
        <v>0.56210805869292191</v>
      </c>
      <c r="J83">
        <v>4.9665819426810372E-2</v>
      </c>
      <c r="K83">
        <v>0.1108750177071906</v>
      </c>
      <c r="L83">
        <v>0.32380222825917421</v>
      </c>
      <c r="M83">
        <v>0.15352482890521391</v>
      </c>
      <c r="N83">
        <v>3.7889113829366987E-2</v>
      </c>
      <c r="O83">
        <v>4.2818469525190667E-2</v>
      </c>
      <c r="P83">
        <v>4.565548348437249E-2</v>
      </c>
      <c r="Q83">
        <v>2.1738295096049801E-2</v>
      </c>
      <c r="R83">
        <v>3.7785986113438093E-2</v>
      </c>
      <c r="S83">
        <v>0.137719073513487</v>
      </c>
      <c r="T83">
        <v>0.13269413455033771</v>
      </c>
      <c r="U83">
        <v>0.34069754028251659</v>
      </c>
      <c r="V83">
        <v>0.64410863103527149</v>
      </c>
      <c r="W83">
        <v>1.714151087423559</v>
      </c>
      <c r="X83">
        <v>1.505759715778298E-2</v>
      </c>
      <c r="Y83">
        <v>4.6224404473975403E-3</v>
      </c>
      <c r="Z83">
        <v>0.38336565723007671</v>
      </c>
      <c r="AA83">
        <v>0.38887224445280949</v>
      </c>
      <c r="AB83">
        <v>1.008822435525107E-2</v>
      </c>
      <c r="AC83">
        <v>1.137027552635715</v>
      </c>
      <c r="AD83">
        <v>1.132491703839698</v>
      </c>
      <c r="AE83">
        <v>0.77934693035298164</v>
      </c>
      <c r="AF83">
        <v>0.27916610854910362</v>
      </c>
      <c r="AG83">
        <v>1.268462462216543</v>
      </c>
      <c r="AH83">
        <v>2.0161578508489719</v>
      </c>
      <c r="AI83">
        <v>0.79602064377231652</v>
      </c>
      <c r="AJ83">
        <v>2.3125691241450421</v>
      </c>
      <c r="AK83">
        <v>1.454799821349408</v>
      </c>
      <c r="AL83">
        <v>5.203240379306151</v>
      </c>
      <c r="AM83">
        <v>5.2025045913511002E-4</v>
      </c>
      <c r="AN83">
        <v>7.3434960401468005E-2</v>
      </c>
    </row>
    <row r="84" spans="1:40" x14ac:dyDescent="0.45">
      <c r="A84" s="1" t="s">
        <v>136</v>
      </c>
      <c r="B84">
        <v>1.2919183540638921</v>
      </c>
      <c r="C84">
        <v>8.5325529831821331E-2</v>
      </c>
      <c r="D84">
        <v>2.3910673996365941E-2</v>
      </c>
      <c r="E84">
        <v>5.9909265045562897E-2</v>
      </c>
      <c r="F84">
        <v>0.56853764798734929</v>
      </c>
      <c r="G84">
        <v>0.15788206017060219</v>
      </c>
      <c r="H84">
        <v>1.3173459970742361</v>
      </c>
      <c r="I84">
        <v>1.139744554679845</v>
      </c>
      <c r="J84">
        <v>0.1054514015989534</v>
      </c>
      <c r="K84">
        <v>0.2251686180939865</v>
      </c>
      <c r="L84">
        <v>0.68774633046074818</v>
      </c>
      <c r="M84">
        <v>0.36344226279388159</v>
      </c>
      <c r="N84">
        <v>9.1524326621030383E-2</v>
      </c>
      <c r="O84">
        <v>9.951763236631482E-2</v>
      </c>
      <c r="P84">
        <v>0.1046763651589866</v>
      </c>
      <c r="Q84">
        <v>5.0440023710764663E-2</v>
      </c>
      <c r="R84">
        <v>8.0911792272308908E-2</v>
      </c>
      <c r="S84">
        <v>0.31985255571039062</v>
      </c>
      <c r="T84">
        <v>0.27868441553957152</v>
      </c>
      <c r="U84">
        <v>0.78137352682101346</v>
      </c>
      <c r="V84">
        <v>1.3314407644858079</v>
      </c>
      <c r="W84">
        <v>3.4872634896085799</v>
      </c>
      <c r="X84">
        <v>3.2240003623214483E-2</v>
      </c>
      <c r="Y84">
        <v>1.121118798132025E-2</v>
      </c>
      <c r="Z84">
        <v>0.81077916329197164</v>
      </c>
      <c r="AA84">
        <v>0.88558497005620895</v>
      </c>
      <c r="AB84">
        <v>2.370190075391708E-2</v>
      </c>
      <c r="AC84">
        <v>2.32700736162032</v>
      </c>
      <c r="AD84">
        <v>2.3238870820133148</v>
      </c>
      <c r="AE84">
        <v>1.544942151686183</v>
      </c>
      <c r="AF84">
        <v>0.56452376336434973</v>
      </c>
      <c r="AG84">
        <v>2.614414878809173</v>
      </c>
      <c r="AH84">
        <v>4.1749547894281811</v>
      </c>
      <c r="AI84">
        <v>1.606221886282023</v>
      </c>
      <c r="AJ84">
        <v>4.7896532042456439</v>
      </c>
      <c r="AK84">
        <v>2.9795429884941438</v>
      </c>
      <c r="AL84">
        <v>10.789667173890161</v>
      </c>
      <c r="AM84">
        <v>1.0802197026979861E-3</v>
      </c>
      <c r="AN84">
        <v>0.1508196569567907</v>
      </c>
    </row>
    <row r="85" spans="1:40" x14ac:dyDescent="0.45">
      <c r="A85" s="1" t="s">
        <v>137</v>
      </c>
      <c r="B85">
        <v>1.2901713138407049</v>
      </c>
      <c r="C85">
        <v>8.2627737061212236E-2</v>
      </c>
      <c r="D85">
        <v>2.1834415072604359E-2</v>
      </c>
      <c r="E85">
        <v>6.2427169008690532E-2</v>
      </c>
      <c r="F85">
        <v>0.53094885020153415</v>
      </c>
      <c r="G85">
        <v>0.14257140093298121</v>
      </c>
      <c r="H85">
        <v>1.468249732196069</v>
      </c>
      <c r="I85">
        <v>1.2726771223538991</v>
      </c>
      <c r="J85">
        <v>0.1116699639965912</v>
      </c>
      <c r="K85">
        <v>0.25097539740183911</v>
      </c>
      <c r="L85">
        <v>0.72800570126039033</v>
      </c>
      <c r="M85">
        <v>0.33903926593365669</v>
      </c>
      <c r="N85">
        <v>8.3372985365504748E-2</v>
      </c>
      <c r="O85">
        <v>9.4862091006003929E-2</v>
      </c>
      <c r="P85">
        <v>0.1013828428424281</v>
      </c>
      <c r="Q85">
        <v>4.8173778889445282E-2</v>
      </c>
      <c r="R85">
        <v>8.4846796573532252E-2</v>
      </c>
      <c r="S85">
        <v>0.30514730455721201</v>
      </c>
      <c r="T85">
        <v>0.29885429525472451</v>
      </c>
      <c r="U85">
        <v>0.75651545779975393</v>
      </c>
      <c r="V85">
        <v>1.454162551231831</v>
      </c>
      <c r="W85">
        <v>3.8791298194863808</v>
      </c>
      <c r="X85">
        <v>3.3811690248325969E-2</v>
      </c>
      <c r="Y85">
        <v>1.016400150527581E-2</v>
      </c>
      <c r="Z85">
        <v>0.86249316444382496</v>
      </c>
      <c r="AA85">
        <v>0.86451668187977126</v>
      </c>
      <c r="AB85">
        <v>2.230807198715588E-2</v>
      </c>
      <c r="AC85">
        <v>2.5708256400679939</v>
      </c>
      <c r="AD85">
        <v>2.5595587087640022</v>
      </c>
      <c r="AE85">
        <v>1.7703208758085729</v>
      </c>
      <c r="AF85">
        <v>0.63231362373009259</v>
      </c>
      <c r="AG85">
        <v>2.864978348634021</v>
      </c>
      <c r="AH85">
        <v>4.5505446115060328</v>
      </c>
      <c r="AI85">
        <v>1.803563703606633</v>
      </c>
      <c r="AJ85">
        <v>5.2194074988776809</v>
      </c>
      <c r="AK85">
        <v>3.288950753093165</v>
      </c>
      <c r="AL85">
        <v>11.74143780317784</v>
      </c>
      <c r="AM85">
        <v>1.173747078821682E-3</v>
      </c>
      <c r="AN85">
        <v>0.16594990769227089</v>
      </c>
    </row>
    <row r="86" spans="1:40" x14ac:dyDescent="0.45">
      <c r="A86" s="1" t="s">
        <v>138</v>
      </c>
      <c r="B86">
        <v>1.2402506030068801</v>
      </c>
      <c r="C86">
        <v>7.6786729976203422E-2</v>
      </c>
      <c r="D86">
        <v>2.6386236970999139E-2</v>
      </c>
      <c r="E86">
        <v>4.7160894434320248E-2</v>
      </c>
      <c r="F86">
        <v>0.27307592981693563</v>
      </c>
      <c r="G86">
        <v>8.9635647886828387E-2</v>
      </c>
      <c r="H86">
        <v>0.66727836150618947</v>
      </c>
      <c r="I86">
        <v>0.48363002256417681</v>
      </c>
      <c r="J86">
        <v>0.14392132000034519</v>
      </c>
      <c r="K86">
        <v>0.13180156594862319</v>
      </c>
      <c r="L86">
        <v>0.95667521663869093</v>
      </c>
      <c r="M86">
        <v>0.35755771977375361</v>
      </c>
      <c r="N86">
        <v>0.1029723898532732</v>
      </c>
      <c r="O86">
        <v>0.1273646864515704</v>
      </c>
      <c r="P86">
        <v>0.12652580335601979</v>
      </c>
      <c r="Q86">
        <v>7.4292373886088892E-2</v>
      </c>
      <c r="R86">
        <v>0.13531456816505461</v>
      </c>
      <c r="S86">
        <v>1.2032906618329871</v>
      </c>
      <c r="T86">
        <v>0.55023351869300252</v>
      </c>
      <c r="U86">
        <v>1.5137258759919059</v>
      </c>
      <c r="V86">
        <v>0.96198506076531176</v>
      </c>
      <c r="W86">
        <v>1.751577191395999</v>
      </c>
      <c r="X86">
        <v>2.7627725286874492E-2</v>
      </c>
      <c r="Y86">
        <v>3.0054271587196639E-2</v>
      </c>
      <c r="Z86">
        <v>0.69744988298229438</v>
      </c>
      <c r="AA86">
        <v>1.704120426754151</v>
      </c>
      <c r="AB86">
        <v>6.2133580935875468E-2</v>
      </c>
      <c r="AC86">
        <v>0.79466677021283172</v>
      </c>
      <c r="AD86">
        <v>1.1379004375887951</v>
      </c>
      <c r="AE86">
        <v>0.3251834206216152</v>
      </c>
      <c r="AF86">
        <v>0.45323887612873981</v>
      </c>
      <c r="AG86">
        <v>1.070416804043294</v>
      </c>
      <c r="AH86">
        <v>2.844965053884811</v>
      </c>
      <c r="AI86">
        <v>1.4606052788352051</v>
      </c>
      <c r="AJ86">
        <v>8.4955869848318883</v>
      </c>
      <c r="AK86">
        <v>3.6858776287360708</v>
      </c>
      <c r="AL86">
        <v>29.971928717184589</v>
      </c>
      <c r="AM86">
        <v>9.2051127551879782E-4</v>
      </c>
      <c r="AN86">
        <v>0.1018766840077906</v>
      </c>
    </row>
    <row r="87" spans="1:40" x14ac:dyDescent="0.45">
      <c r="A87" s="1" t="s">
        <v>139</v>
      </c>
      <c r="B87">
        <v>0.71152880893929948</v>
      </c>
      <c r="C87">
        <v>5.0587158232116201E-2</v>
      </c>
      <c r="D87">
        <v>1.601331905468896E-2</v>
      </c>
      <c r="E87">
        <v>2.9378465969925788E-2</v>
      </c>
      <c r="F87">
        <v>0.36436470701513429</v>
      </c>
      <c r="G87">
        <v>0.1079640796685217</v>
      </c>
      <c r="H87">
        <v>0.51304895775170478</v>
      </c>
      <c r="I87">
        <v>0.44057810115227158</v>
      </c>
      <c r="J87">
        <v>4.922524078008466E-2</v>
      </c>
      <c r="K87">
        <v>8.7674712623659556E-2</v>
      </c>
      <c r="L87">
        <v>0.32145762932313948</v>
      </c>
      <c r="M87">
        <v>0.23344362295768609</v>
      </c>
      <c r="N87">
        <v>6.1578930666091408E-2</v>
      </c>
      <c r="O87">
        <v>6.1101302717464827E-2</v>
      </c>
      <c r="P87">
        <v>6.2037332577267922E-2</v>
      </c>
      <c r="Q87">
        <v>3.0838924527294889E-2</v>
      </c>
      <c r="R87">
        <v>3.8934053810992297E-2</v>
      </c>
      <c r="S87">
        <v>0.19602259988828219</v>
      </c>
      <c r="T87">
        <v>0.12489261244088889</v>
      </c>
      <c r="U87">
        <v>0.46346760546086269</v>
      </c>
      <c r="V87">
        <v>0.56000457087538003</v>
      </c>
      <c r="W87">
        <v>1.3687199972939279</v>
      </c>
      <c r="X87">
        <v>1.550839172105785E-2</v>
      </c>
      <c r="Y87">
        <v>7.6108213121233708E-3</v>
      </c>
      <c r="Z87">
        <v>0.37304605068392271</v>
      </c>
      <c r="AA87">
        <v>0.515392280578434</v>
      </c>
      <c r="AB87">
        <v>1.494902576020442E-2</v>
      </c>
      <c r="AC87">
        <v>0.93791912677155875</v>
      </c>
      <c r="AD87">
        <v>0.94754377664640899</v>
      </c>
      <c r="AE87">
        <v>0.53432698956651437</v>
      </c>
      <c r="AF87">
        <v>0.21551144758404911</v>
      </c>
      <c r="AG87">
        <v>1.0862820637489869</v>
      </c>
      <c r="AH87">
        <v>1.768825546063528</v>
      </c>
      <c r="AI87">
        <v>0.60697925312532908</v>
      </c>
      <c r="AJ87">
        <v>2.0308382078940541</v>
      </c>
      <c r="AK87">
        <v>1.2047999531068641</v>
      </c>
      <c r="AL87">
        <v>4.5976128803532337</v>
      </c>
      <c r="AM87">
        <v>4.6274480205720609E-4</v>
      </c>
      <c r="AN87">
        <v>6.1724650221434037E-2</v>
      </c>
    </row>
    <row r="88" spans="1:40" x14ac:dyDescent="0.45">
      <c r="A88" s="1" t="s">
        <v>140</v>
      </c>
      <c r="B88">
        <v>0.51102543714358961</v>
      </c>
      <c r="C88">
        <v>3.297147266760185E-2</v>
      </c>
      <c r="D88">
        <v>8.8410310921189662E-3</v>
      </c>
      <c r="E88">
        <v>2.4481935805346279E-2</v>
      </c>
      <c r="F88">
        <v>0.21377392923169861</v>
      </c>
      <c r="G88">
        <v>5.7893974885325307E-2</v>
      </c>
      <c r="H88">
        <v>0.56717219039012012</v>
      </c>
      <c r="I88">
        <v>0.49142378526598751</v>
      </c>
      <c r="J88">
        <v>4.3632029863656108E-2</v>
      </c>
      <c r="K88">
        <v>9.6948495659580594E-2</v>
      </c>
      <c r="L88">
        <v>0.28447506481411933</v>
      </c>
      <c r="M88">
        <v>0.13654379271374331</v>
      </c>
      <c r="N88">
        <v>3.3779792904953448E-2</v>
      </c>
      <c r="O88">
        <v>3.8000074994793992E-2</v>
      </c>
      <c r="P88">
        <v>4.0453877618349093E-2</v>
      </c>
      <c r="Q88">
        <v>1.9288342819475179E-2</v>
      </c>
      <c r="R88">
        <v>3.322593264944506E-2</v>
      </c>
      <c r="S88">
        <v>0.1222111589731491</v>
      </c>
      <c r="T88">
        <v>0.11643728583002209</v>
      </c>
      <c r="U88">
        <v>0.30189204245699452</v>
      </c>
      <c r="V88">
        <v>0.56424635782550248</v>
      </c>
      <c r="W88">
        <v>1.4991164317275929</v>
      </c>
      <c r="X88">
        <v>1.324029230198537E-2</v>
      </c>
      <c r="Y88">
        <v>4.1231256370316272E-3</v>
      </c>
      <c r="Z88">
        <v>0.33664923435338889</v>
      </c>
      <c r="AA88">
        <v>0.34429995506828942</v>
      </c>
      <c r="AB88">
        <v>8.964359103603714E-3</v>
      </c>
      <c r="AC88">
        <v>0.99500813035403923</v>
      </c>
      <c r="AD88">
        <v>0.9913135090677796</v>
      </c>
      <c r="AE88">
        <v>0.67977262238419522</v>
      </c>
      <c r="AF88">
        <v>0.24399360275869711</v>
      </c>
      <c r="AG88">
        <v>1.1108471448091439</v>
      </c>
      <c r="AH88">
        <v>1.766504094880486</v>
      </c>
      <c r="AI88">
        <v>0.69557410611124115</v>
      </c>
      <c r="AJ88">
        <v>2.0262521538128069</v>
      </c>
      <c r="AK88">
        <v>1.273187044487911</v>
      </c>
      <c r="AL88">
        <v>4.5596129665886851</v>
      </c>
      <c r="AM88">
        <v>4.5595946792625902E-4</v>
      </c>
      <c r="AN88">
        <v>6.4286246302859396E-2</v>
      </c>
    </row>
    <row r="89" spans="1:40" x14ac:dyDescent="0.45">
      <c r="A89" s="1" t="s">
        <v>141</v>
      </c>
      <c r="B89">
        <v>0.10508682963595641</v>
      </c>
      <c r="C89">
        <v>5.0902431966728841E-3</v>
      </c>
      <c r="D89">
        <v>4.8047488865399218E-4</v>
      </c>
      <c r="E89">
        <v>6.7352305014788767E-3</v>
      </c>
      <c r="F89">
        <v>1.9864527183438469E-2</v>
      </c>
      <c r="G89">
        <v>2.0253718412987461E-3</v>
      </c>
      <c r="H89">
        <v>0.21655315484333301</v>
      </c>
      <c r="I89">
        <v>0.18905844057304641</v>
      </c>
      <c r="J89">
        <v>1.313533050420268E-2</v>
      </c>
      <c r="K89">
        <v>3.7024165670671919E-2</v>
      </c>
      <c r="L89">
        <v>8.5454408919246355E-2</v>
      </c>
      <c r="M89">
        <v>1.2430550107861579E-2</v>
      </c>
      <c r="N89">
        <v>1.693035245591926E-3</v>
      </c>
      <c r="O89">
        <v>4.8556885882591848E-3</v>
      </c>
      <c r="P89">
        <v>6.2561854114089217E-3</v>
      </c>
      <c r="Q89">
        <v>2.5279978007992968E-3</v>
      </c>
      <c r="R89">
        <v>9.4793049485310012E-3</v>
      </c>
      <c r="S89">
        <v>1.5791031574644631E-2</v>
      </c>
      <c r="T89">
        <v>3.7390278416994639E-2</v>
      </c>
      <c r="U89">
        <v>4.6504666279879203E-2</v>
      </c>
      <c r="V89">
        <v>0.19752110739917439</v>
      </c>
      <c r="W89">
        <v>0.56780861031302943</v>
      </c>
      <c r="X89">
        <v>3.7797980022894521E-3</v>
      </c>
      <c r="Y89">
        <v>1.7249679702027119E-4</v>
      </c>
      <c r="Z89">
        <v>0.103788488695022</v>
      </c>
      <c r="AA89">
        <v>5.7797727721469537E-2</v>
      </c>
      <c r="AB89">
        <v>9.5224773330235052E-4</v>
      </c>
      <c r="AC89">
        <v>0.36623169682948148</v>
      </c>
      <c r="AD89">
        <v>0.36013783789601328</v>
      </c>
      <c r="AE89">
        <v>0.28864761147578588</v>
      </c>
      <c r="AF89">
        <v>9.5037315505213146E-2</v>
      </c>
      <c r="AG89">
        <v>0.39472127066841001</v>
      </c>
      <c r="AH89">
        <v>0.61275087328772371</v>
      </c>
      <c r="AI89">
        <v>0.27360330835540619</v>
      </c>
      <c r="AJ89">
        <v>0.70215558614034146</v>
      </c>
      <c r="AK89">
        <v>0.46693676666332351</v>
      </c>
      <c r="AL89">
        <v>1.570041887461934</v>
      </c>
      <c r="AM89">
        <v>1.5592533206230521E-4</v>
      </c>
      <c r="AN89">
        <v>2.3254789766406159E-2</v>
      </c>
    </row>
    <row r="90" spans="1:40" x14ac:dyDescent="0.45">
      <c r="A90" s="1" t="s">
        <v>142</v>
      </c>
      <c r="B90">
        <v>2.6912247335785162</v>
      </c>
      <c r="C90">
        <v>0.16719347932395251</v>
      </c>
      <c r="D90">
        <v>4.7074728672295632E-2</v>
      </c>
      <c r="E90">
        <v>3.8579952546611417E-2</v>
      </c>
      <c r="F90">
        <v>1.3872784649862959</v>
      </c>
      <c r="G90">
        <v>0.25160435859740782</v>
      </c>
      <c r="H90">
        <v>2.071429360189875</v>
      </c>
      <c r="I90">
        <v>1.8363246103786039</v>
      </c>
      <c r="J90">
        <v>0.53123311508777338</v>
      </c>
      <c r="K90">
        <v>1.4650057437919819</v>
      </c>
      <c r="L90">
        <v>1.5405039582073961</v>
      </c>
      <c r="M90">
        <v>0.75403246331489659</v>
      </c>
      <c r="N90">
        <v>0.15006402922298509</v>
      </c>
      <c r="O90">
        <v>0.1600920410990134</v>
      </c>
      <c r="P90">
        <v>0.23602849243822269</v>
      </c>
      <c r="Q90">
        <v>0.10487043154496251</v>
      </c>
      <c r="R90">
        <v>0.247478375559332</v>
      </c>
      <c r="S90">
        <v>0.61753800327315089</v>
      </c>
      <c r="T90">
        <v>0.42320969567759248</v>
      </c>
      <c r="U90">
        <v>22.957838985309351</v>
      </c>
      <c r="V90">
        <v>17.912763857618899</v>
      </c>
      <c r="W90">
        <v>22.232959062149291</v>
      </c>
      <c r="X90">
        <v>5.0543380726001633E-2</v>
      </c>
      <c r="Y90">
        <v>1.622109290706359E-2</v>
      </c>
      <c r="Z90">
        <v>1.252372217286861</v>
      </c>
      <c r="AA90">
        <v>1.0684324359688551</v>
      </c>
      <c r="AB90">
        <v>4.4705233727074543E-2</v>
      </c>
      <c r="AC90">
        <v>1.325218710145909</v>
      </c>
      <c r="AD90">
        <v>6.9793890209399327</v>
      </c>
      <c r="AE90">
        <v>0.33507112796882388</v>
      </c>
      <c r="AF90">
        <v>1.1129629658829749</v>
      </c>
      <c r="AG90">
        <v>2.5757184274577321</v>
      </c>
      <c r="AH90">
        <v>4.2947696036676462</v>
      </c>
      <c r="AI90">
        <v>1.828538873193597</v>
      </c>
      <c r="AJ90">
        <v>6.3950918392766223</v>
      </c>
      <c r="AK90">
        <v>6.0929127674641759</v>
      </c>
      <c r="AL90">
        <v>30.191777789262531</v>
      </c>
      <c r="AM90">
        <v>2.0422777985638569E-3</v>
      </c>
      <c r="AN90">
        <v>0.29961308653855512</v>
      </c>
    </row>
    <row r="91" spans="1:40" x14ac:dyDescent="0.45">
      <c r="A91" s="1" t="s">
        <v>143</v>
      </c>
      <c r="B91">
        <v>0.96537466694200591</v>
      </c>
      <c r="C91">
        <v>6.757287363070319E-2</v>
      </c>
      <c r="D91">
        <v>2.0885841130624399E-2</v>
      </c>
      <c r="E91">
        <v>4.0928169498223102E-2</v>
      </c>
      <c r="F91">
        <v>0.47921647866881001</v>
      </c>
      <c r="G91">
        <v>0.1402739151999694</v>
      </c>
      <c r="H91">
        <v>0.75886505986532593</v>
      </c>
      <c r="I91">
        <v>0.65305138960084552</v>
      </c>
      <c r="J91">
        <v>6.9402439725987738E-2</v>
      </c>
      <c r="K91">
        <v>0.12968991933751689</v>
      </c>
      <c r="L91">
        <v>0.45307723777601339</v>
      </c>
      <c r="M91">
        <v>0.30689545311761091</v>
      </c>
      <c r="N91">
        <v>8.0247173756924944E-2</v>
      </c>
      <c r="O91">
        <v>8.1040972776903419E-2</v>
      </c>
      <c r="P91">
        <v>8.2873836789500582E-2</v>
      </c>
      <c r="Q91">
        <v>4.093728082676415E-2</v>
      </c>
      <c r="R91">
        <v>5.4487172690724228E-2</v>
      </c>
      <c r="S91">
        <v>0.26008728450387519</v>
      </c>
      <c r="T91">
        <v>0.1778977312085839</v>
      </c>
      <c r="U91">
        <v>0.61902832914440831</v>
      </c>
      <c r="V91">
        <v>0.8109927688954075</v>
      </c>
      <c r="W91">
        <v>2.0200903608511509</v>
      </c>
      <c r="X91">
        <v>2.1705346560989158E-2</v>
      </c>
      <c r="Y91">
        <v>9.9017248688425888E-3</v>
      </c>
      <c r="Z91">
        <v>0.52784865925476809</v>
      </c>
      <c r="AA91">
        <v>0.6910939156049537</v>
      </c>
      <c r="AB91">
        <v>1.9722330677312029E-2</v>
      </c>
      <c r="AC91">
        <v>1.374077841176442</v>
      </c>
      <c r="AD91">
        <v>1.3837847671564401</v>
      </c>
      <c r="AE91">
        <v>0.81848298660037422</v>
      </c>
      <c r="AF91">
        <v>0.3205848747215706</v>
      </c>
      <c r="AG91">
        <v>1.5783041666566331</v>
      </c>
      <c r="AH91">
        <v>2.556627935436623</v>
      </c>
      <c r="AI91">
        <v>0.9055607866875085</v>
      </c>
      <c r="AJ91">
        <v>2.9347293472112952</v>
      </c>
      <c r="AK91">
        <v>1.763502895147671</v>
      </c>
      <c r="AL91">
        <v>6.6352052153387788</v>
      </c>
      <c r="AM91">
        <v>6.668908261038037E-4</v>
      </c>
      <c r="AN91">
        <v>9.0050632550095627E-2</v>
      </c>
    </row>
    <row r="92" spans="1:40" x14ac:dyDescent="0.45">
      <c r="A92" s="1" t="s">
        <v>144</v>
      </c>
      <c r="B92">
        <v>0.41670464324206158</v>
      </c>
      <c r="C92">
        <v>2.940390883217851E-2</v>
      </c>
      <c r="D92">
        <v>9.2022017444442269E-3</v>
      </c>
      <c r="E92">
        <v>1.742913254765649E-2</v>
      </c>
      <c r="F92">
        <v>0.2102194563856771</v>
      </c>
      <c r="G92">
        <v>6.1929207112574117E-2</v>
      </c>
      <c r="H92">
        <v>0.31360926251153021</v>
      </c>
      <c r="I92">
        <v>0.26959922761884481</v>
      </c>
      <c r="J92">
        <v>2.9376203294997839E-2</v>
      </c>
      <c r="K92">
        <v>5.359418315686916E-2</v>
      </c>
      <c r="L92">
        <v>0.19180640784301309</v>
      </c>
      <c r="M92">
        <v>0.13465713863458689</v>
      </c>
      <c r="N92">
        <v>3.5372465361669797E-2</v>
      </c>
      <c r="O92">
        <v>3.5394606512812787E-2</v>
      </c>
      <c r="P92">
        <v>3.6060637897449108E-2</v>
      </c>
      <c r="Q92">
        <v>1.7871505227974441E-2</v>
      </c>
      <c r="R92">
        <v>2.314976735211256E-2</v>
      </c>
      <c r="S92">
        <v>0.11357137757501461</v>
      </c>
      <c r="T92">
        <v>7.4911714552767905E-2</v>
      </c>
      <c r="U92">
        <v>0.26937944849871931</v>
      </c>
      <c r="V92">
        <v>0.33868430152215612</v>
      </c>
      <c r="W92">
        <v>0.83572594885140261</v>
      </c>
      <c r="X92">
        <v>9.221491498327572E-3</v>
      </c>
      <c r="Y92">
        <v>4.3684131583747367E-3</v>
      </c>
      <c r="Z92">
        <v>0.22301938816576719</v>
      </c>
      <c r="AA92">
        <v>0.3001273438962333</v>
      </c>
      <c r="AB92">
        <v>8.6376235978799735E-3</v>
      </c>
      <c r="AC92">
        <v>0.57054913899531301</v>
      </c>
      <c r="AD92">
        <v>0.57548412685577344</v>
      </c>
      <c r="AE92">
        <v>0.3325082655765344</v>
      </c>
      <c r="AF92">
        <v>0.13211494138321231</v>
      </c>
      <c r="AG92">
        <v>0.65805154276238365</v>
      </c>
      <c r="AH92">
        <v>1.068725433552864</v>
      </c>
      <c r="AI92">
        <v>0.37265044686177229</v>
      </c>
      <c r="AJ92">
        <v>1.226906581759023</v>
      </c>
      <c r="AK92">
        <v>0.73256922666459678</v>
      </c>
      <c r="AL92">
        <v>2.775765865370738</v>
      </c>
      <c r="AM92">
        <v>2.791820067203471E-4</v>
      </c>
      <c r="AN92">
        <v>3.7468877644772969E-2</v>
      </c>
    </row>
    <row r="93" spans="1:40" x14ac:dyDescent="0.45">
      <c r="A93" s="1" t="s">
        <v>145</v>
      </c>
      <c r="B93">
        <v>0.39754404098008173</v>
      </c>
      <c r="C93">
        <v>2.2787874889683431E-2</v>
      </c>
      <c r="D93">
        <v>4.6127174691583187E-3</v>
      </c>
      <c r="E93">
        <v>2.1925378322850891E-2</v>
      </c>
      <c r="F93">
        <v>0.12549912635325289</v>
      </c>
      <c r="G93">
        <v>2.8307437763699799E-2</v>
      </c>
      <c r="H93">
        <v>0.61042396344256433</v>
      </c>
      <c r="I93">
        <v>0.53131541094549972</v>
      </c>
      <c r="J93">
        <v>4.0992101510859233E-2</v>
      </c>
      <c r="K93">
        <v>0.1043553128049219</v>
      </c>
      <c r="L93">
        <v>0.26694776166247941</v>
      </c>
      <c r="M93">
        <v>7.9723970685635942E-2</v>
      </c>
      <c r="N93">
        <v>1.738251290424055E-2</v>
      </c>
      <c r="O93">
        <v>2.4551540527388518E-2</v>
      </c>
      <c r="P93">
        <v>2.797751929609173E-2</v>
      </c>
      <c r="Q93">
        <v>1.256925484540959E-2</v>
      </c>
      <c r="R93">
        <v>3.0329495269139761E-2</v>
      </c>
      <c r="S93">
        <v>7.9255578830086063E-2</v>
      </c>
      <c r="T93">
        <v>0.1133498456472975</v>
      </c>
      <c r="U93">
        <v>0.20847598719741539</v>
      </c>
      <c r="V93">
        <v>0.57693852799728296</v>
      </c>
      <c r="W93">
        <v>1.605694852795883</v>
      </c>
      <c r="X93">
        <v>1.2090086170337921E-2</v>
      </c>
      <c r="Y93">
        <v>2.0638571394667529E-3</v>
      </c>
      <c r="Z93">
        <v>0.32041389573991891</v>
      </c>
      <c r="AA93">
        <v>0.2458224398807457</v>
      </c>
      <c r="AB93">
        <v>5.4645958125908688E-3</v>
      </c>
      <c r="AC93">
        <v>1.047730428655204</v>
      </c>
      <c r="AD93">
        <v>1.035823688104067</v>
      </c>
      <c r="AE93">
        <v>0.78089184576620996</v>
      </c>
      <c r="AF93">
        <v>0.2657797251085362</v>
      </c>
      <c r="AG93">
        <v>1.145751063866765</v>
      </c>
      <c r="AH93">
        <v>1.7966981707961069</v>
      </c>
      <c r="AI93">
        <v>0.76220646631937639</v>
      </c>
      <c r="AJ93">
        <v>2.0597097357232408</v>
      </c>
      <c r="AK93">
        <v>1.337797566080096</v>
      </c>
      <c r="AL93">
        <v>4.6179725514330601</v>
      </c>
      <c r="AM93">
        <v>4.5996957306703649E-4</v>
      </c>
      <c r="AN93">
        <v>6.7003390681055014E-2</v>
      </c>
    </row>
    <row r="94" spans="1:40" x14ac:dyDescent="0.45">
      <c r="A94" s="1" t="s">
        <v>146</v>
      </c>
      <c r="B94">
        <v>0.86522008920179072</v>
      </c>
      <c r="C94">
        <v>5.054349726077681E-2</v>
      </c>
      <c r="D94">
        <v>1.0789237928189749E-2</v>
      </c>
      <c r="E94">
        <v>4.676495759780458E-2</v>
      </c>
      <c r="F94">
        <v>0.28664977300372962</v>
      </c>
      <c r="G94">
        <v>6.7148882543301064E-2</v>
      </c>
      <c r="H94">
        <v>1.272503904769859</v>
      </c>
      <c r="I94">
        <v>1.107014019847316</v>
      </c>
      <c r="J94">
        <v>8.688139489346923E-2</v>
      </c>
      <c r="K94">
        <v>0.21753822822006549</v>
      </c>
      <c r="L94">
        <v>0.56587335785544302</v>
      </c>
      <c r="M94">
        <v>0.18228710750014529</v>
      </c>
      <c r="N94">
        <v>4.0777408022744779E-2</v>
      </c>
      <c r="O94">
        <v>5.5093354335699618E-2</v>
      </c>
      <c r="P94">
        <v>6.2047319719835833E-2</v>
      </c>
      <c r="Q94">
        <v>2.816250469516764E-2</v>
      </c>
      <c r="R94">
        <v>6.4525332891441203E-2</v>
      </c>
      <c r="S94">
        <v>0.17773054414169409</v>
      </c>
      <c r="T94">
        <v>0.23915606322483579</v>
      </c>
      <c r="U94">
        <v>0.46246429326298311</v>
      </c>
      <c r="V94">
        <v>1.209960693123695</v>
      </c>
      <c r="W94">
        <v>3.3491217562741751</v>
      </c>
      <c r="X94">
        <v>2.572026220544258E-2</v>
      </c>
      <c r="Y94">
        <v>4.8705282303359264E-3</v>
      </c>
      <c r="Z94">
        <v>0.67797319770781805</v>
      </c>
      <c r="AA94">
        <v>0.542303154973794</v>
      </c>
      <c r="AB94">
        <v>1.239294948074182E-2</v>
      </c>
      <c r="AC94">
        <v>2.1896655788009429</v>
      </c>
      <c r="AD94">
        <v>2.1667427158731449</v>
      </c>
      <c r="AE94">
        <v>1.6160694294641851</v>
      </c>
      <c r="AF94">
        <v>0.55328951655320635</v>
      </c>
      <c r="AG94">
        <v>2.4003810736887159</v>
      </c>
      <c r="AH94">
        <v>3.7704556172602302</v>
      </c>
      <c r="AI94">
        <v>1.5856606134072471</v>
      </c>
      <c r="AJ94">
        <v>4.3226956812012478</v>
      </c>
      <c r="AK94">
        <v>2.7965783349232631</v>
      </c>
      <c r="AL94">
        <v>9.6959908283645966</v>
      </c>
      <c r="AM94">
        <v>9.6622605503546787E-4</v>
      </c>
      <c r="AN94">
        <v>0.14019987245010629</v>
      </c>
    </row>
    <row r="95" spans="1:40" x14ac:dyDescent="0.45">
      <c r="A95" s="1" t="s">
        <v>147</v>
      </c>
      <c r="B95">
        <v>1.32332205106215</v>
      </c>
      <c r="C95">
        <v>8.3884782195351615E-2</v>
      </c>
      <c r="D95">
        <v>2.1709976824681339E-2</v>
      </c>
      <c r="E95">
        <v>6.4902822446853137E-2</v>
      </c>
      <c r="F95">
        <v>0.53224319939623244</v>
      </c>
      <c r="G95">
        <v>0.14117162427638791</v>
      </c>
      <c r="H95">
        <v>1.557182098482992</v>
      </c>
      <c r="I95">
        <v>1.350476758126758</v>
      </c>
      <c r="J95">
        <v>0.116672644554108</v>
      </c>
      <c r="K95">
        <v>0.2661810903346653</v>
      </c>
      <c r="L95">
        <v>0.76052535144928834</v>
      </c>
      <c r="M95">
        <v>0.33973163094198028</v>
      </c>
      <c r="N95">
        <v>8.2823037385597251E-2</v>
      </c>
      <c r="O95">
        <v>9.5783363146690947E-2</v>
      </c>
      <c r="P95">
        <v>0.102930783713444</v>
      </c>
      <c r="Q95">
        <v>4.8674442199704959E-2</v>
      </c>
      <c r="R95">
        <v>8.8383295682433125E-2</v>
      </c>
      <c r="S95">
        <v>0.30820138003739023</v>
      </c>
      <c r="T95">
        <v>0.31342405495262587</v>
      </c>
      <c r="U95">
        <v>0.76797172474225417</v>
      </c>
      <c r="V95">
        <v>1.5332879782608599</v>
      </c>
      <c r="W95">
        <v>4.1118049233052654</v>
      </c>
      <c r="X95">
        <v>3.5222192947280122E-2</v>
      </c>
      <c r="Y95">
        <v>1.007905394963789E-2</v>
      </c>
      <c r="Z95">
        <v>0.90236577754208724</v>
      </c>
      <c r="AA95">
        <v>0.88006626031914026</v>
      </c>
      <c r="AB95">
        <v>2.2424575798794259E-2</v>
      </c>
      <c r="AC95">
        <v>2.719707103498326</v>
      </c>
      <c r="AD95">
        <v>2.7054171173255028</v>
      </c>
      <c r="AE95">
        <v>1.892094761886193</v>
      </c>
      <c r="AF95">
        <v>0.67155148298152978</v>
      </c>
      <c r="AG95">
        <v>3.023810491392438</v>
      </c>
      <c r="AH95">
        <v>4.7953248417674166</v>
      </c>
      <c r="AI95">
        <v>1.9168168287081351</v>
      </c>
      <c r="AJ95">
        <v>5.4998179321737064</v>
      </c>
      <c r="AK95">
        <v>3.4785769641570439</v>
      </c>
      <c r="AL95">
        <v>12.367220129116969</v>
      </c>
      <c r="AM95">
        <v>1.235762431977468E-3</v>
      </c>
      <c r="AN95">
        <v>0.175356585283584</v>
      </c>
    </row>
    <row r="96" spans="1:40" x14ac:dyDescent="0.45">
      <c r="A96" s="1" t="s">
        <v>148</v>
      </c>
      <c r="B96">
        <v>4.7094029313482118</v>
      </c>
      <c r="C96">
        <v>0.17323646202101289</v>
      </c>
      <c r="D96">
        <v>1.9579818697435341E-2</v>
      </c>
      <c r="E96">
        <v>0.12569650790525089</v>
      </c>
      <c r="F96">
        <v>0.30391120835844221</v>
      </c>
      <c r="G96">
        <v>4.4113377055027089E-2</v>
      </c>
      <c r="H96">
        <v>25.702217980403471</v>
      </c>
      <c r="I96">
        <v>7.2313350921035653</v>
      </c>
      <c r="J96">
        <v>0.159213879110957</v>
      </c>
      <c r="K96">
        <v>1.298551956207125</v>
      </c>
      <c r="L96">
        <v>5.8610286298537977</v>
      </c>
      <c r="M96">
        <v>0.25691138641273797</v>
      </c>
      <c r="N96">
        <v>6.1140171787858438E-2</v>
      </c>
      <c r="O96">
        <v>5.9352896585984131E-2</v>
      </c>
      <c r="P96">
        <v>0.26274446563142739</v>
      </c>
      <c r="Q96">
        <v>4.585152466163675E-2</v>
      </c>
      <c r="R96">
        <v>0.12059108765178619</v>
      </c>
      <c r="S96">
        <v>5.3759148119563864</v>
      </c>
      <c r="T96">
        <v>0.40870257875717741</v>
      </c>
      <c r="U96">
        <v>0.62985218060112025</v>
      </c>
      <c r="V96">
        <v>9.9571351605813785</v>
      </c>
      <c r="W96">
        <v>10.48803771362833</v>
      </c>
      <c r="X96">
        <v>3.8678959196044353E-2</v>
      </c>
      <c r="Y96">
        <v>3.4386429942575608E-3</v>
      </c>
      <c r="Z96">
        <v>1.055159856165548</v>
      </c>
      <c r="AA96">
        <v>0.35250121744053531</v>
      </c>
      <c r="AB96">
        <v>1.784659945221077E-2</v>
      </c>
      <c r="AC96">
        <v>1.456693204519995</v>
      </c>
      <c r="AD96">
        <v>1.4251823352955211</v>
      </c>
      <c r="AE96">
        <v>0.61092915700080619</v>
      </c>
      <c r="AF96">
        <v>0.42611161219816868</v>
      </c>
      <c r="AG96">
        <v>3.309222185925317</v>
      </c>
      <c r="AH96">
        <v>8.3679020996565026</v>
      </c>
      <c r="AI96">
        <v>1.176681734141561</v>
      </c>
      <c r="AJ96">
        <v>447.82378637201549</v>
      </c>
      <c r="AK96">
        <v>206.56341100752911</v>
      </c>
      <c r="AL96">
        <v>22.167639991948121</v>
      </c>
      <c r="AM96">
        <v>1.6279567931889621E-3</v>
      </c>
      <c r="AN96">
        <v>0.21195797662577531</v>
      </c>
    </row>
    <row r="97" spans="1:40" x14ac:dyDescent="0.45">
      <c r="A97" s="1" t="s">
        <v>149</v>
      </c>
      <c r="B97">
        <v>1.14865468243652</v>
      </c>
      <c r="C97">
        <v>4.0110691441237627E-2</v>
      </c>
      <c r="D97">
        <v>4.1784716226425708E-3</v>
      </c>
      <c r="E97">
        <v>5.4853095378357072E-2</v>
      </c>
      <c r="F97">
        <v>0.1568627130373727</v>
      </c>
      <c r="G97">
        <v>1.2681097876954759E-2</v>
      </c>
      <c r="H97">
        <v>1.3534684765941101</v>
      </c>
      <c r="I97">
        <v>0.83695205239106985</v>
      </c>
      <c r="J97">
        <v>4.6002457591981689E-2</v>
      </c>
      <c r="K97">
        <v>0.31698180530414649</v>
      </c>
      <c r="L97">
        <v>1.483118804216953</v>
      </c>
      <c r="M97">
        <v>0.14906348293940391</v>
      </c>
      <c r="N97">
        <v>1.7995634612848241E-2</v>
      </c>
      <c r="O97">
        <v>3.2775962006536923E-2</v>
      </c>
      <c r="P97">
        <v>7.1487003249106479E-2</v>
      </c>
      <c r="Q97">
        <v>1.714772125374367E-2</v>
      </c>
      <c r="R97">
        <v>4.3009653549237407E-2</v>
      </c>
      <c r="S97">
        <v>0.24270009307900481</v>
      </c>
      <c r="T97">
        <v>0.30098338987434881</v>
      </c>
      <c r="U97">
        <v>0.22639182171062811</v>
      </c>
      <c r="V97">
        <v>1.4499126981157291</v>
      </c>
      <c r="W97">
        <v>2.3375477473812381</v>
      </c>
      <c r="X97">
        <v>4.8236291596667598E-2</v>
      </c>
      <c r="Y97">
        <v>1.019455719675528E-3</v>
      </c>
      <c r="Z97">
        <v>1.3301177343487121</v>
      </c>
      <c r="AA97">
        <v>0.22042504244431141</v>
      </c>
      <c r="AB97">
        <v>6.9568171618488309E-3</v>
      </c>
      <c r="AC97">
        <v>0.57020646746092418</v>
      </c>
      <c r="AD97">
        <v>1.0147680307196769</v>
      </c>
      <c r="AE97">
        <v>0.27849218212461357</v>
      </c>
      <c r="AF97">
        <v>86.952346043083026</v>
      </c>
      <c r="AG97">
        <v>2.099067038862533</v>
      </c>
      <c r="AH97">
        <v>3.9678808435366619</v>
      </c>
      <c r="AI97">
        <v>91.574017099929222</v>
      </c>
      <c r="AJ97">
        <v>39.642185418741157</v>
      </c>
      <c r="AK97">
        <v>181.1779156498248</v>
      </c>
      <c r="AL97">
        <v>4.8415559261200594</v>
      </c>
      <c r="AM97">
        <v>7.4651512779941071E-4</v>
      </c>
      <c r="AN97">
        <v>0.1980575171760845</v>
      </c>
    </row>
    <row r="98" spans="1:40" x14ac:dyDescent="0.45">
      <c r="A98" s="1" t="s">
        <v>150</v>
      </c>
      <c r="B98">
        <v>0.1194993415179977</v>
      </c>
      <c r="C98">
        <v>5.199918072367516E-3</v>
      </c>
      <c r="D98">
        <v>4.5572418545472028E-4</v>
      </c>
      <c r="E98">
        <v>4.7368968692890739E-3</v>
      </c>
      <c r="F98">
        <v>3.1003785042663819E-2</v>
      </c>
      <c r="G98">
        <v>3.342423663230992E-3</v>
      </c>
      <c r="H98">
        <v>8.2746074048418841E-2</v>
      </c>
      <c r="I98">
        <v>6.6057052497516922E-2</v>
      </c>
      <c r="J98">
        <v>4.943082356366371E-3</v>
      </c>
      <c r="K98">
        <v>3.7221656184772869E-2</v>
      </c>
      <c r="L98">
        <v>0.2107953812011247</v>
      </c>
      <c r="M98">
        <v>1.399602989569541E-2</v>
      </c>
      <c r="N98">
        <v>3.6525393479346158E-3</v>
      </c>
      <c r="O98">
        <v>5.7491419300996788E-3</v>
      </c>
      <c r="P98">
        <v>1.060988018858975E-2</v>
      </c>
      <c r="Q98">
        <v>2.4272494427522071E-3</v>
      </c>
      <c r="R98">
        <v>4.7722435033374332E-3</v>
      </c>
      <c r="S98">
        <v>1.6941431161318979E-2</v>
      </c>
      <c r="T98">
        <v>31.370910908206248</v>
      </c>
      <c r="U98">
        <v>2.4462081057707519E-2</v>
      </c>
      <c r="V98">
        <v>0.10748116536941681</v>
      </c>
      <c r="W98">
        <v>0.19386655768617811</v>
      </c>
      <c r="X98">
        <v>1.401520189099366E-3</v>
      </c>
      <c r="Y98">
        <v>2.7131632218923841E-4</v>
      </c>
      <c r="Z98">
        <v>3.8191163595046908E-2</v>
      </c>
      <c r="AA98">
        <v>2.5010569702524809E-2</v>
      </c>
      <c r="AB98">
        <v>7.6884972205179081E-4</v>
      </c>
      <c r="AC98">
        <v>7.5421959829460997E-2</v>
      </c>
      <c r="AD98">
        <v>0.17979184183338909</v>
      </c>
      <c r="AE98">
        <v>3.5051902481041272E-2</v>
      </c>
      <c r="AF98">
        <v>6.8095309380305516E-2</v>
      </c>
      <c r="AG98">
        <v>0.25490615217139118</v>
      </c>
      <c r="AH98">
        <v>43.28131393544102</v>
      </c>
      <c r="AI98">
        <v>20.494741662281299</v>
      </c>
      <c r="AJ98">
        <v>233.38558926417821</v>
      </c>
      <c r="AK98">
        <v>55.234146368604783</v>
      </c>
      <c r="AL98">
        <v>0.42354597418047257</v>
      </c>
      <c r="AM98">
        <v>7.793935195243108E-5</v>
      </c>
      <c r="AN98">
        <v>1.047513746677823E-2</v>
      </c>
    </row>
    <row r="99" spans="1:40" x14ac:dyDescent="0.45">
      <c r="A99" s="1" t="s">
        <v>151</v>
      </c>
      <c r="B99">
        <v>0.45120830739870632</v>
      </c>
      <c r="C99">
        <v>1.8067602949975219E-2</v>
      </c>
      <c r="D99">
        <v>1.6199685504473781E-3</v>
      </c>
      <c r="E99">
        <v>1.465285775633365E-2</v>
      </c>
      <c r="F99">
        <v>9.2344482363613228E-2</v>
      </c>
      <c r="G99">
        <v>1.4172675006385541E-2</v>
      </c>
      <c r="H99">
        <v>0.1398019370605397</v>
      </c>
      <c r="I99">
        <v>0.114086375459431</v>
      </c>
      <c r="J99">
        <v>1.37555405981409E-2</v>
      </c>
      <c r="K99">
        <v>0.1149319386559751</v>
      </c>
      <c r="L99">
        <v>0.8688410444156125</v>
      </c>
      <c r="M99">
        <v>5.1035076119945302E-2</v>
      </c>
      <c r="N99">
        <v>1.504623202151018E-2</v>
      </c>
      <c r="O99">
        <v>1.410497227516447E-2</v>
      </c>
      <c r="P99">
        <v>4.2697306981319419E-2</v>
      </c>
      <c r="Q99">
        <v>8.1916215586762056E-3</v>
      </c>
      <c r="R99">
        <v>1.4252417078853941E-2</v>
      </c>
      <c r="S99">
        <v>5.38124622193119E-2</v>
      </c>
      <c r="T99">
        <v>19.78530880043331</v>
      </c>
      <c r="U99">
        <v>7.3937302666654672E-2</v>
      </c>
      <c r="V99">
        <v>0.23949859250488501</v>
      </c>
      <c r="W99">
        <v>0.47386951252555581</v>
      </c>
      <c r="X99">
        <v>3.406340503280978E-3</v>
      </c>
      <c r="Y99">
        <v>1.139543402205306E-3</v>
      </c>
      <c r="Z99">
        <v>9.1709554241807892E-2</v>
      </c>
      <c r="AA99">
        <v>7.5487887610490523E-2</v>
      </c>
      <c r="AB99">
        <v>2.4413015165495929E-3</v>
      </c>
      <c r="AC99">
        <v>0.14950583922940081</v>
      </c>
      <c r="AD99">
        <v>0.2144137916329712</v>
      </c>
      <c r="AE99">
        <v>4.4791030888704057E-2</v>
      </c>
      <c r="AF99">
        <v>8.236696371700454E-2</v>
      </c>
      <c r="AG99">
        <v>0.51443809181474021</v>
      </c>
      <c r="AH99">
        <v>26.386312927233739</v>
      </c>
      <c r="AI99">
        <v>10.70161214990774</v>
      </c>
      <c r="AJ99">
        <v>121.0753649636149</v>
      </c>
      <c r="AK99">
        <v>28.892862448313991</v>
      </c>
      <c r="AL99">
        <v>0.9765229815607428</v>
      </c>
      <c r="AM99">
        <v>2.1421578155600559E-4</v>
      </c>
      <c r="AN99">
        <v>2.595150776271702E-2</v>
      </c>
    </row>
    <row r="100" spans="1:40" x14ac:dyDescent="0.45">
      <c r="A100" s="1" t="s">
        <v>152</v>
      </c>
      <c r="B100">
        <v>6.3037881413528798E-2</v>
      </c>
      <c r="C100">
        <v>4.9134508810388684E-3</v>
      </c>
      <c r="D100">
        <v>2.1058305442121258E-3</v>
      </c>
      <c r="E100">
        <v>3.1262553776176911E-3</v>
      </c>
      <c r="F100">
        <v>8.7737031164359006E-2</v>
      </c>
      <c r="G100">
        <v>1.243878041865806E-2</v>
      </c>
      <c r="H100">
        <v>6.3050826275564756E-2</v>
      </c>
      <c r="I100">
        <v>5.3803406300591022E-2</v>
      </c>
      <c r="J100">
        <v>5.3554321264254632E-3</v>
      </c>
      <c r="K100">
        <v>1.0054132178237619E-2</v>
      </c>
      <c r="L100">
        <v>4.0844633892279637E-2</v>
      </c>
      <c r="M100">
        <v>3.1250204557814187E-2</v>
      </c>
      <c r="N100">
        <v>1.0339495390599611E-2</v>
      </c>
      <c r="O100">
        <v>5.452163639685096E-3</v>
      </c>
      <c r="P100">
        <v>6.6132861057846973E-3</v>
      </c>
      <c r="Q100">
        <v>2.9661057750193362E-3</v>
      </c>
      <c r="R100">
        <v>3.460491207564545E-3</v>
      </c>
      <c r="S100">
        <v>2.2620409301058471E-2</v>
      </c>
      <c r="T100">
        <v>1.928633883632213E-2</v>
      </c>
      <c r="U100">
        <v>3.7978017449276459E-2</v>
      </c>
      <c r="V100">
        <v>6.9281461443937833E-2</v>
      </c>
      <c r="W100">
        <v>0.13657763026379799</v>
      </c>
      <c r="X100">
        <v>2.474870434928088E-3</v>
      </c>
      <c r="Y100">
        <v>6.6632646012454628E-4</v>
      </c>
      <c r="Z100">
        <v>4.7906448184404857E-2</v>
      </c>
      <c r="AA100">
        <v>7.3701148382714438E-2</v>
      </c>
      <c r="AB100">
        <v>1.3772330446749281E-3</v>
      </c>
      <c r="AC100">
        <v>9.5007209541324342E-2</v>
      </c>
      <c r="AD100">
        <v>18.031021440187551</v>
      </c>
      <c r="AE100">
        <v>2.639238929279172E-2</v>
      </c>
      <c r="AF100">
        <v>2.73134466600355E-2</v>
      </c>
      <c r="AG100">
        <v>0.19425969195687789</v>
      </c>
      <c r="AH100">
        <v>0.2155869541033337</v>
      </c>
      <c r="AI100">
        <v>2.3558588378583449</v>
      </c>
      <c r="AJ100">
        <v>0.2766120542300009</v>
      </c>
      <c r="AK100">
        <v>2.3488378264285368</v>
      </c>
      <c r="AL100">
        <v>0.81350729473440975</v>
      </c>
      <c r="AM100">
        <v>4.2914572468178448E-5</v>
      </c>
      <c r="AN100">
        <v>7.1387773999838616E-2</v>
      </c>
    </row>
    <row r="101" spans="1:40" x14ac:dyDescent="0.45">
      <c r="A101" s="1" t="s">
        <v>153</v>
      </c>
      <c r="B101">
        <v>3.9215794266151877E-2</v>
      </c>
      <c r="C101">
        <v>3.1359879254502978E-3</v>
      </c>
      <c r="D101">
        <v>1.3955882872954319E-3</v>
      </c>
      <c r="E101">
        <v>1.9407123582353711E-3</v>
      </c>
      <c r="F101">
        <v>5.8363638982252108E-2</v>
      </c>
      <c r="G101">
        <v>8.3150569426728126E-3</v>
      </c>
      <c r="H101">
        <v>3.3296349553770997E-2</v>
      </c>
      <c r="I101">
        <v>2.839934225520584E-2</v>
      </c>
      <c r="J101">
        <v>3.0943535271332361E-3</v>
      </c>
      <c r="K101">
        <v>5.268917386139927E-3</v>
      </c>
      <c r="L101">
        <v>2.369878916841742E-2</v>
      </c>
      <c r="M101">
        <v>2.0567367216637919E-2</v>
      </c>
      <c r="N101">
        <v>6.895571941852985E-3</v>
      </c>
      <c r="O101">
        <v>3.5287802404655412E-3</v>
      </c>
      <c r="P101">
        <v>4.2333177522345727E-3</v>
      </c>
      <c r="Q101">
        <v>1.913167692038132E-3</v>
      </c>
      <c r="R101">
        <v>2.120193334595987E-3</v>
      </c>
      <c r="S101">
        <v>1.466157890706095E-2</v>
      </c>
      <c r="T101">
        <v>1.1118564183061541E-2</v>
      </c>
      <c r="U101">
        <v>2.4175607556597679E-2</v>
      </c>
      <c r="V101">
        <v>3.8720437758237643E-2</v>
      </c>
      <c r="W101">
        <v>7.5430339221707859E-2</v>
      </c>
      <c r="X101">
        <v>1.483197736442083E-3</v>
      </c>
      <c r="Y101">
        <v>4.4343330335172663E-4</v>
      </c>
      <c r="Z101">
        <v>2.7250915876881221E-2</v>
      </c>
      <c r="AA101">
        <v>4.1123617156835462E-2</v>
      </c>
      <c r="AB101">
        <v>8.9940911273162047E-4</v>
      </c>
      <c r="AC101">
        <v>5.7900331746446668E-2</v>
      </c>
      <c r="AD101">
        <v>8.1052419740014603</v>
      </c>
      <c r="AE101">
        <v>1.356645285782568E-2</v>
      </c>
      <c r="AF101">
        <v>1.4019777069661911E-2</v>
      </c>
      <c r="AG101">
        <v>0.1066437852921349</v>
      </c>
      <c r="AH101">
        <v>0.1169845688531688</v>
      </c>
      <c r="AI101">
        <v>1.038867698834669</v>
      </c>
      <c r="AJ101">
        <v>0.14614340293853439</v>
      </c>
      <c r="AK101">
        <v>1.0437276030696261</v>
      </c>
      <c r="AL101">
        <v>0.41520739662968009</v>
      </c>
      <c r="AM101">
        <v>2.4515520793460381E-5</v>
      </c>
      <c r="AN101">
        <v>3.1951080868097212E-2</v>
      </c>
    </row>
    <row r="102" spans="1:40" x14ac:dyDescent="0.45">
      <c r="A102" s="1" t="s">
        <v>154</v>
      </c>
      <c r="B102">
        <v>7.4672346399294542E-2</v>
      </c>
      <c r="C102">
        <v>5.9578549162088209E-3</v>
      </c>
      <c r="D102">
        <v>2.6428327269130531E-3</v>
      </c>
      <c r="E102">
        <v>3.696089789952828E-3</v>
      </c>
      <c r="F102">
        <v>0.1104886855421716</v>
      </c>
      <c r="G102">
        <v>1.5734833168427949E-2</v>
      </c>
      <c r="H102">
        <v>6.4409825067472684E-2</v>
      </c>
      <c r="I102">
        <v>5.4939572317539383E-2</v>
      </c>
      <c r="J102">
        <v>5.932464510690386E-3</v>
      </c>
      <c r="K102">
        <v>1.0200539533488741E-2</v>
      </c>
      <c r="L102">
        <v>4.5416968190974627E-2</v>
      </c>
      <c r="M102">
        <v>3.8971369403473531E-2</v>
      </c>
      <c r="N102">
        <v>1.3051258350050219E-2</v>
      </c>
      <c r="O102">
        <v>6.6959719717423491E-3</v>
      </c>
      <c r="P102">
        <v>8.0405387291862529E-3</v>
      </c>
      <c r="Q102">
        <v>3.631371344539181E-3</v>
      </c>
      <c r="R102">
        <v>4.0426885843234924E-3</v>
      </c>
      <c r="S102">
        <v>2.7817362066923691E-2</v>
      </c>
      <c r="T102">
        <v>2.132098984964818E-2</v>
      </c>
      <c r="U102">
        <v>4.5940195836974243E-2</v>
      </c>
      <c r="V102">
        <v>7.447455598400661E-2</v>
      </c>
      <c r="W102">
        <v>0.14525276711485099</v>
      </c>
      <c r="X102">
        <v>2.8338182341174582E-3</v>
      </c>
      <c r="Y102">
        <v>8.3943769304251092E-4</v>
      </c>
      <c r="Z102">
        <v>5.2323864464123133E-2</v>
      </c>
      <c r="AA102">
        <v>7.9109489705376998E-2</v>
      </c>
      <c r="AB102">
        <v>1.7053437052855639E-3</v>
      </c>
      <c r="AC102">
        <v>0.1104551710368353</v>
      </c>
      <c r="AD102">
        <v>15.96318208372035</v>
      </c>
      <c r="AE102">
        <v>2.6317900763488191E-2</v>
      </c>
      <c r="AF102">
        <v>2.7201461609215521E-2</v>
      </c>
      <c r="AG102">
        <v>0.2054824976615037</v>
      </c>
      <c r="AH102">
        <v>0.2256709817062845</v>
      </c>
      <c r="AI102">
        <v>2.0507799193228049</v>
      </c>
      <c r="AJ102">
        <v>0.2826921513390761</v>
      </c>
      <c r="AK102">
        <v>2.0584632011636108</v>
      </c>
      <c r="AL102">
        <v>0.80608072898752292</v>
      </c>
      <c r="AM102">
        <v>4.7052304494444547E-5</v>
      </c>
      <c r="AN102">
        <v>6.2960011157278215E-2</v>
      </c>
    </row>
    <row r="103" spans="1:40" x14ac:dyDescent="0.45">
      <c r="A103" s="1" t="s">
        <v>155</v>
      </c>
      <c r="B103">
        <v>7.284399825279668E-2</v>
      </c>
      <c r="C103">
        <v>4.4529211342599533E-3</v>
      </c>
      <c r="D103">
        <v>1.1125538023437551E-3</v>
      </c>
      <c r="E103">
        <v>3.6762980543546251E-3</v>
      </c>
      <c r="F103">
        <v>4.2986935434222863E-2</v>
      </c>
      <c r="G103">
        <v>5.4669152875074416E-3</v>
      </c>
      <c r="H103">
        <v>0.16437340932568911</v>
      </c>
      <c r="I103">
        <v>0.14047476628748279</v>
      </c>
      <c r="J103">
        <v>9.8514863567476883E-3</v>
      </c>
      <c r="K103">
        <v>2.6837058172261521E-2</v>
      </c>
      <c r="L103">
        <v>7.3608460091700773E-2</v>
      </c>
      <c r="M103">
        <v>1.871713604895011E-2</v>
      </c>
      <c r="N103">
        <v>4.7937326677951189E-3</v>
      </c>
      <c r="O103">
        <v>4.1852289306048103E-3</v>
      </c>
      <c r="P103">
        <v>5.8017180150610253E-3</v>
      </c>
      <c r="Q103">
        <v>2.378329703208476E-3</v>
      </c>
      <c r="R103">
        <v>4.5017158470672582E-3</v>
      </c>
      <c r="S103">
        <v>1.7038750258987559E-2</v>
      </c>
      <c r="T103">
        <v>3.5864232456039903E-2</v>
      </c>
      <c r="U103">
        <v>3.5401727209554291E-2</v>
      </c>
      <c r="V103">
        <v>0.1476734878089295</v>
      </c>
      <c r="W103">
        <v>0.30502558794807799</v>
      </c>
      <c r="X103">
        <v>3.730869257870007E-3</v>
      </c>
      <c r="Y103">
        <v>3.2360241538196091E-4</v>
      </c>
      <c r="Z103">
        <v>9.4753284377811373E-2</v>
      </c>
      <c r="AA103">
        <v>0.15812725570457861</v>
      </c>
      <c r="AB103">
        <v>9.3324914081574126E-4</v>
      </c>
      <c r="AC103">
        <v>0.12836794286647471</v>
      </c>
      <c r="AD103">
        <v>68.879449348066387</v>
      </c>
      <c r="AE103">
        <v>7.4533340007096119E-2</v>
      </c>
      <c r="AF103">
        <v>7.7445173162176875E-2</v>
      </c>
      <c r="AG103">
        <v>0.4437883062772513</v>
      </c>
      <c r="AH103">
        <v>0.51362125761724176</v>
      </c>
      <c r="AI103">
        <v>9.3102873330388149</v>
      </c>
      <c r="AJ103">
        <v>0.72007657481713572</v>
      </c>
      <c r="AK103">
        <v>9.1597084685902335</v>
      </c>
      <c r="AL103">
        <v>2.343065353974175</v>
      </c>
      <c r="AM103">
        <v>8.3271761860823624E-5</v>
      </c>
      <c r="AN103">
        <v>0.2748495626869305</v>
      </c>
    </row>
    <row r="104" spans="1:40" x14ac:dyDescent="0.45">
      <c r="A104" s="1" t="s">
        <v>156</v>
      </c>
      <c r="B104">
        <v>0.1096194045808571</v>
      </c>
      <c r="C104">
        <v>6.3148999318350064E-3</v>
      </c>
      <c r="D104">
        <v>1.492240861868514E-3</v>
      </c>
      <c r="E104">
        <v>8.2383997241502246E-3</v>
      </c>
      <c r="F104">
        <v>0.11043508631455939</v>
      </c>
      <c r="G104">
        <v>7.6092362197021594E-3</v>
      </c>
      <c r="H104">
        <v>0.15040461520519191</v>
      </c>
      <c r="I104">
        <v>0.1232929975695267</v>
      </c>
      <c r="J104">
        <v>8.125651757021065E-3</v>
      </c>
      <c r="K104">
        <v>3.035660127562698E-2</v>
      </c>
      <c r="L104">
        <v>0.1068782356429821</v>
      </c>
      <c r="M104">
        <v>4.5828139111610239E-2</v>
      </c>
      <c r="N104">
        <v>1.050338457217751E-2</v>
      </c>
      <c r="O104">
        <v>1.068285007068972E-2</v>
      </c>
      <c r="P104">
        <v>1.2527775961070809E-2</v>
      </c>
      <c r="Q104">
        <v>6.1357206432129333E-3</v>
      </c>
      <c r="R104">
        <v>6.9393494369654404E-3</v>
      </c>
      <c r="S104">
        <v>3.2073457409826769E-2</v>
      </c>
      <c r="T104">
        <v>0.11542563421943659</v>
      </c>
      <c r="U104">
        <v>6.0795730212767053E-2</v>
      </c>
      <c r="V104">
        <v>1.2871625437595</v>
      </c>
      <c r="W104">
        <v>1.58619881897394</v>
      </c>
      <c r="X104">
        <v>9.0168751765075383E-3</v>
      </c>
      <c r="Y104">
        <v>5.556579136613499E-4</v>
      </c>
      <c r="Z104">
        <v>0.2460357650937138</v>
      </c>
      <c r="AA104">
        <v>0.16094668362491241</v>
      </c>
      <c r="AB104">
        <v>2.560386143361488E-3</v>
      </c>
      <c r="AC104">
        <v>0.16649660998016211</v>
      </c>
      <c r="AD104">
        <v>2.500130722591333</v>
      </c>
      <c r="AE104">
        <v>5.5843285222609673E-2</v>
      </c>
      <c r="AF104">
        <v>0.1076946688354853</v>
      </c>
      <c r="AG104">
        <v>0.60447188334492907</v>
      </c>
      <c r="AH104">
        <v>1.620085216400331</v>
      </c>
      <c r="AI104">
        <v>27.66472046241045</v>
      </c>
      <c r="AJ104">
        <v>1.309882740345409</v>
      </c>
      <c r="AK104">
        <v>0.8834613249947405</v>
      </c>
      <c r="AL104">
        <v>1.2337995561142019</v>
      </c>
      <c r="AM104">
        <v>2.139852481395331E-4</v>
      </c>
      <c r="AN104">
        <v>3.4413970404178547E-2</v>
      </c>
    </row>
    <row r="105" spans="1:40" x14ac:dyDescent="0.45">
      <c r="A105" s="1" t="s">
        <v>157</v>
      </c>
      <c r="B105">
        <v>0.33392791077478612</v>
      </c>
      <c r="C105">
        <v>2.570588521735272E-2</v>
      </c>
      <c r="D105">
        <v>1.2448430816278789E-2</v>
      </c>
      <c r="E105">
        <v>5.0431583773123288E-3</v>
      </c>
      <c r="F105">
        <v>1.363219948140507</v>
      </c>
      <c r="G105">
        <v>6.5392011716487827E-2</v>
      </c>
      <c r="H105">
        <v>0.14351044011556799</v>
      </c>
      <c r="I105">
        <v>0.1152011458207058</v>
      </c>
      <c r="J105">
        <v>2.3956630145288711E-2</v>
      </c>
      <c r="K105">
        <v>4.4464875219093508E-2</v>
      </c>
      <c r="L105">
        <v>0.38916059017184818</v>
      </c>
      <c r="M105">
        <v>0.19575691173372631</v>
      </c>
      <c r="N105">
        <v>7.7624943864827101E-2</v>
      </c>
      <c r="O105">
        <v>0.37297240778696028</v>
      </c>
      <c r="P105">
        <v>5.401372121208909E-2</v>
      </c>
      <c r="Q105">
        <v>2.1664500693239459E-2</v>
      </c>
      <c r="R105">
        <v>2.655281315154577E-2</v>
      </c>
      <c r="S105">
        <v>0.1499029080835709</v>
      </c>
      <c r="T105">
        <v>9.365379754650692E-2</v>
      </c>
      <c r="U105">
        <v>0.19503117540057599</v>
      </c>
      <c r="V105">
        <v>0.190483551164389</v>
      </c>
      <c r="W105">
        <v>0.68669543188258486</v>
      </c>
      <c r="X105">
        <v>8.4095536757021697E-3</v>
      </c>
      <c r="Y105">
        <v>5.4503923642991534E-3</v>
      </c>
      <c r="Z105">
        <v>0.2015355428563447</v>
      </c>
      <c r="AA105">
        <v>0.37867070915612572</v>
      </c>
      <c r="AB105">
        <v>1.024051717332008E-2</v>
      </c>
      <c r="AC105">
        <v>0.22437587963208891</v>
      </c>
      <c r="AD105">
        <v>0.20030028537981959</v>
      </c>
      <c r="AE105">
        <v>4.2812359068222318E-2</v>
      </c>
      <c r="AF105">
        <v>5.9975362345280822E-2</v>
      </c>
      <c r="AG105">
        <v>0.69312316281410991</v>
      </c>
      <c r="AH105">
        <v>4.2494768575307056</v>
      </c>
      <c r="AI105">
        <v>0.14334975752188339</v>
      </c>
      <c r="AJ105">
        <v>1.034177551125506</v>
      </c>
      <c r="AK105">
        <v>0.49397907149872838</v>
      </c>
      <c r="AL105">
        <v>1.4656316065379451</v>
      </c>
      <c r="AM105">
        <v>1.8914140388854759E-4</v>
      </c>
      <c r="AN105">
        <v>2.1627508413611721E-2</v>
      </c>
    </row>
    <row r="106" spans="1:40" x14ac:dyDescent="0.45">
      <c r="A106" s="1" t="s">
        <v>158</v>
      </c>
      <c r="B106">
        <v>0.5636193481210755</v>
      </c>
      <c r="C106">
        <v>4.0102553397555113E-2</v>
      </c>
      <c r="D106">
        <v>1.8286718392886009E-2</v>
      </c>
      <c r="E106">
        <v>9.5889376234017352E-3</v>
      </c>
      <c r="F106">
        <v>10.52296248852417</v>
      </c>
      <c r="G106">
        <v>0.22875496064043291</v>
      </c>
      <c r="H106">
        <v>0.52998382647034736</v>
      </c>
      <c r="I106">
        <v>0.41344731108244981</v>
      </c>
      <c r="J106">
        <v>5.0519310263724589E-2</v>
      </c>
      <c r="K106">
        <v>0.11408704782299579</v>
      </c>
      <c r="L106">
        <v>0.7040178924775139</v>
      </c>
      <c r="M106">
        <v>0.51481840158915004</v>
      </c>
      <c r="N106">
        <v>0.1131036998719166</v>
      </c>
      <c r="O106">
        <v>3.1151059090766831</v>
      </c>
      <c r="P106">
        <v>8.3976881758727875E-2</v>
      </c>
      <c r="Q106">
        <v>3.3244956717897241E-2</v>
      </c>
      <c r="R106">
        <v>0.1147366693714796</v>
      </c>
      <c r="S106">
        <v>0.2400978180342497</v>
      </c>
      <c r="T106">
        <v>0.31718759071865582</v>
      </c>
      <c r="U106">
        <v>0.3635640096092948</v>
      </c>
      <c r="V106">
        <v>0.42438735740440348</v>
      </c>
      <c r="W106">
        <v>1.717757062436867</v>
      </c>
      <c r="X106">
        <v>2.226985766921305E-2</v>
      </c>
      <c r="Y106">
        <v>8.0255984887280373E-3</v>
      </c>
      <c r="Z106">
        <v>0.57134594477276002</v>
      </c>
      <c r="AA106">
        <v>1.244213515352806</v>
      </c>
      <c r="AB106">
        <v>1.5695515171534578E-2</v>
      </c>
      <c r="AC106">
        <v>0.58280730403168812</v>
      </c>
      <c r="AD106">
        <v>0.68147621698403693</v>
      </c>
      <c r="AE106">
        <v>0.108183082734092</v>
      </c>
      <c r="AF106">
        <v>0.22890427660891449</v>
      </c>
      <c r="AG106">
        <v>1.885289927116008</v>
      </c>
      <c r="AH106">
        <v>35.897378181603187</v>
      </c>
      <c r="AI106">
        <v>0.5503606153627667</v>
      </c>
      <c r="AJ106">
        <v>4.4127537990023589</v>
      </c>
      <c r="AK106">
        <v>2.065032180046988</v>
      </c>
      <c r="AL106">
        <v>3.5338283350180668</v>
      </c>
      <c r="AM106">
        <v>3.7111673846210213E-4</v>
      </c>
      <c r="AN106">
        <v>7.1783408245576871E-2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3801.534991288579</v>
      </c>
      <c r="C2">
        <v>77.843140065131678</v>
      </c>
      <c r="D2">
        <v>10.345353395962841</v>
      </c>
      <c r="E2">
        <v>35.76380734747363</v>
      </c>
      <c r="F2">
        <v>47.566462749766437</v>
      </c>
      <c r="G2">
        <v>9.7729956856585272</v>
      </c>
      <c r="H2">
        <v>418.53995167732222</v>
      </c>
      <c r="I2">
        <v>251.726590276005</v>
      </c>
      <c r="J2">
        <v>47.52281213981685</v>
      </c>
      <c r="K2">
        <v>1183.290910047026</v>
      </c>
      <c r="L2">
        <v>10139.83964618245</v>
      </c>
      <c r="M2">
        <v>71.880033311378156</v>
      </c>
      <c r="N2">
        <v>12.742961141455</v>
      </c>
      <c r="O2">
        <v>5.3158911049091087</v>
      </c>
      <c r="P2">
        <v>79.69793501272656</v>
      </c>
      <c r="Q2">
        <v>24.16699447710446</v>
      </c>
      <c r="R2">
        <v>59.505180668989233</v>
      </c>
      <c r="S2">
        <v>135.73887033329359</v>
      </c>
      <c r="T2">
        <v>59.476987263654053</v>
      </c>
      <c r="U2">
        <v>144.75519378828329</v>
      </c>
      <c r="V2">
        <v>967.99738415933689</v>
      </c>
      <c r="W2">
        <v>10662.62400662097</v>
      </c>
      <c r="X2">
        <v>14.364216776679211</v>
      </c>
      <c r="Y2">
        <v>1.738682779782565</v>
      </c>
      <c r="Z2">
        <v>285.53768575531569</v>
      </c>
      <c r="AA2">
        <v>55.270752419521628</v>
      </c>
      <c r="AB2">
        <v>15.91583470254729</v>
      </c>
      <c r="AC2">
        <v>362.2185600922478</v>
      </c>
      <c r="AD2">
        <v>409.47503441092329</v>
      </c>
      <c r="AE2">
        <v>104.64051143897299</v>
      </c>
      <c r="AF2">
        <v>211.3871169468822</v>
      </c>
      <c r="AG2">
        <v>1568.459524212328</v>
      </c>
      <c r="AH2">
        <v>947.63664182665502</v>
      </c>
      <c r="AI2">
        <v>449.76931086199022</v>
      </c>
      <c r="AJ2">
        <v>2617.0734934657121</v>
      </c>
      <c r="AK2">
        <v>2451.9449072686771</v>
      </c>
      <c r="AL2">
        <v>5171.6235596440674</v>
      </c>
      <c r="AM2">
        <v>0.44150476093244978</v>
      </c>
      <c r="AN2">
        <v>115.8756920779157</v>
      </c>
    </row>
    <row r="3" spans="1:40" x14ac:dyDescent="0.45">
      <c r="A3" s="1" t="s">
        <v>40</v>
      </c>
      <c r="B3">
        <v>190.29506952782049</v>
      </c>
      <c r="C3">
        <v>5.4623455446135383</v>
      </c>
      <c r="D3">
        <v>0.91456687594405395</v>
      </c>
      <c r="E3">
        <v>1.857690900890645</v>
      </c>
      <c r="F3">
        <v>11.363828718172019</v>
      </c>
      <c r="G3">
        <v>3.397716189192598</v>
      </c>
      <c r="H3">
        <v>3.278443740846432</v>
      </c>
      <c r="I3">
        <v>1.9734579530585461</v>
      </c>
      <c r="J3">
        <v>2.0505470870926579</v>
      </c>
      <c r="K3">
        <v>0.68209264835480121</v>
      </c>
      <c r="L3">
        <v>5.831295516733821</v>
      </c>
      <c r="M3">
        <v>6.6795604912746329</v>
      </c>
      <c r="N3">
        <v>3.9669477302112339</v>
      </c>
      <c r="O3">
        <v>0.35481463683420311</v>
      </c>
      <c r="P3">
        <v>3.1375382524213422</v>
      </c>
      <c r="Q3">
        <v>0.9934114764165376</v>
      </c>
      <c r="R3">
        <v>1.824549342935007</v>
      </c>
      <c r="S3">
        <v>17.230504890097311</v>
      </c>
      <c r="T3">
        <v>1.200899773256533</v>
      </c>
      <c r="U3">
        <v>5.2868839528924969</v>
      </c>
      <c r="V3">
        <v>9.308290499614742</v>
      </c>
      <c r="W3">
        <v>32.945554747650682</v>
      </c>
      <c r="X3">
        <v>0.14016735859151791</v>
      </c>
      <c r="Y3">
        <v>0.41600092878931871</v>
      </c>
      <c r="Z3">
        <v>2.32558479944454</v>
      </c>
      <c r="AA3">
        <v>4.8208195812139447</v>
      </c>
      <c r="AB3">
        <v>1.1164576492071621</v>
      </c>
      <c r="AC3">
        <v>24.456359172946321</v>
      </c>
      <c r="AD3">
        <v>2.7151792833899062</v>
      </c>
      <c r="AE3">
        <v>3.6018789301825258</v>
      </c>
      <c r="AF3">
        <v>1.0636320307474461</v>
      </c>
      <c r="AG3">
        <v>28.448703021130569</v>
      </c>
      <c r="AH3">
        <v>20.098181924174739</v>
      </c>
      <c r="AI3">
        <v>3.9831823763172811</v>
      </c>
      <c r="AJ3">
        <v>31.782779825975449</v>
      </c>
      <c r="AK3">
        <v>11.016595034573729</v>
      </c>
      <c r="AL3">
        <v>49.166554079780788</v>
      </c>
      <c r="AM3">
        <v>1.1686615359756731E-2</v>
      </c>
      <c r="AN3">
        <v>0.70089277300412256</v>
      </c>
    </row>
    <row r="4" spans="1:40" x14ac:dyDescent="0.45">
      <c r="A4" s="1" t="s">
        <v>41</v>
      </c>
      <c r="B4">
        <v>154.95732880669581</v>
      </c>
      <c r="C4">
        <v>10.938331955533441</v>
      </c>
      <c r="D4">
        <v>3.282535226122187</v>
      </c>
      <c r="E4">
        <v>2.187825139468905</v>
      </c>
      <c r="F4">
        <v>23.393264228751121</v>
      </c>
      <c r="G4">
        <v>5.7702133113428484</v>
      </c>
      <c r="H4">
        <v>30.586396291829239</v>
      </c>
      <c r="I4">
        <v>18.302095799973628</v>
      </c>
      <c r="J4">
        <v>7.1662716458899558</v>
      </c>
      <c r="K4">
        <v>22.400575357739061</v>
      </c>
      <c r="L4">
        <v>842.65241172165645</v>
      </c>
      <c r="M4">
        <v>32.139428103613341</v>
      </c>
      <c r="N4">
        <v>6.0819011283127313</v>
      </c>
      <c r="O4">
        <v>1.796808070180584</v>
      </c>
      <c r="P4">
        <v>12.144669945236179</v>
      </c>
      <c r="Q4">
        <v>6.2722470187347721</v>
      </c>
      <c r="R4">
        <v>7.1719251056230542</v>
      </c>
      <c r="S4">
        <v>46.964604077767753</v>
      </c>
      <c r="T4">
        <v>5.8216540626653543</v>
      </c>
      <c r="U4">
        <v>37.490145123690887</v>
      </c>
      <c r="V4">
        <v>386.05024015074503</v>
      </c>
      <c r="W4">
        <v>515.85377798077673</v>
      </c>
      <c r="X4">
        <v>2.6386596314113011</v>
      </c>
      <c r="Y4">
        <v>1.526743789488668</v>
      </c>
      <c r="Z4">
        <v>44.005462089910552</v>
      </c>
      <c r="AA4">
        <v>20.6946669143402</v>
      </c>
      <c r="AB4">
        <v>5.4594680900285448</v>
      </c>
      <c r="AC4">
        <v>40.711329933337993</v>
      </c>
      <c r="AD4">
        <v>36.822235528187989</v>
      </c>
      <c r="AE4">
        <v>16.22307087727161</v>
      </c>
      <c r="AF4">
        <v>13.017848381605789</v>
      </c>
      <c r="AG4">
        <v>196.2234973609703</v>
      </c>
      <c r="AH4">
        <v>135.2001238266684</v>
      </c>
      <c r="AI4">
        <v>33.261428685971978</v>
      </c>
      <c r="AJ4">
        <v>208.88394987573639</v>
      </c>
      <c r="AK4">
        <v>95.088545837690148</v>
      </c>
      <c r="AL4">
        <v>464.30300887839212</v>
      </c>
      <c r="AM4">
        <v>0.1143636018380277</v>
      </c>
      <c r="AN4">
        <v>6.0507467034206073</v>
      </c>
    </row>
    <row r="5" spans="1:40" x14ac:dyDescent="0.45">
      <c r="A5" s="1" t="s">
        <v>42</v>
      </c>
      <c r="B5">
        <v>217.8924254103313</v>
      </c>
      <c r="C5">
        <v>11.50820926849387</v>
      </c>
      <c r="D5">
        <v>1.3082406105002</v>
      </c>
      <c r="E5">
        <v>1.918963873361248</v>
      </c>
      <c r="F5">
        <v>95.892563468102594</v>
      </c>
      <c r="G5">
        <v>56.960408925454111</v>
      </c>
      <c r="H5">
        <v>13.50408526442356</v>
      </c>
      <c r="I5">
        <v>7.6036364416682201</v>
      </c>
      <c r="J5">
        <v>5.5157075903037542</v>
      </c>
      <c r="K5">
        <v>2.690955932972503</v>
      </c>
      <c r="L5">
        <v>22.663216716803142</v>
      </c>
      <c r="M5">
        <v>57.223618772754051</v>
      </c>
      <c r="N5">
        <v>36.578851347456201</v>
      </c>
      <c r="O5">
        <v>2.4425551344171761</v>
      </c>
      <c r="P5">
        <v>22.316630683951772</v>
      </c>
      <c r="Q5">
        <v>8.1245446327452093</v>
      </c>
      <c r="R5">
        <v>5.5707684613404176</v>
      </c>
      <c r="S5">
        <v>47.134048949238093</v>
      </c>
      <c r="T5">
        <v>3.769010026548711</v>
      </c>
      <c r="U5">
        <v>39.671247505578663</v>
      </c>
      <c r="V5">
        <v>49.422308068386492</v>
      </c>
      <c r="W5">
        <v>187.1294439842832</v>
      </c>
      <c r="X5">
        <v>1.147586552209003</v>
      </c>
      <c r="Y5">
        <v>2.2601879785560648</v>
      </c>
      <c r="Z5">
        <v>14.060775152009761</v>
      </c>
      <c r="AA5">
        <v>25.53580300788693</v>
      </c>
      <c r="AB5">
        <v>9.2400399079052544</v>
      </c>
      <c r="AC5">
        <v>58.166528445551023</v>
      </c>
      <c r="AD5">
        <v>11.384978699409571</v>
      </c>
      <c r="AE5">
        <v>10.89632820591118</v>
      </c>
      <c r="AF5">
        <v>4.3050368893453506</v>
      </c>
      <c r="AG5">
        <v>190.32143630802949</v>
      </c>
      <c r="AH5">
        <v>90.577265509359847</v>
      </c>
      <c r="AI5">
        <v>12.77060441138325</v>
      </c>
      <c r="AJ5">
        <v>129.2679123316297</v>
      </c>
      <c r="AK5">
        <v>50.058430632279197</v>
      </c>
      <c r="AL5">
        <v>269.20021176775862</v>
      </c>
      <c r="AM5">
        <v>2.5370845991524851E-2</v>
      </c>
      <c r="AN5">
        <v>2.235481024558069</v>
      </c>
    </row>
    <row r="6" spans="1:40" x14ac:dyDescent="0.45">
      <c r="A6" s="1" t="s">
        <v>43</v>
      </c>
      <c r="B6">
        <v>251.9500702895852</v>
      </c>
      <c r="C6">
        <v>18.038339776544149</v>
      </c>
      <c r="D6">
        <v>4.2459996092069927</v>
      </c>
      <c r="E6">
        <v>2.604655940645705</v>
      </c>
      <c r="F6">
        <v>558.42474567213856</v>
      </c>
      <c r="G6">
        <v>247.82134798896951</v>
      </c>
      <c r="H6">
        <v>62.075406096404222</v>
      </c>
      <c r="I6">
        <v>36.062361523519662</v>
      </c>
      <c r="J6">
        <v>29.82942155177674</v>
      </c>
      <c r="K6">
        <v>13.24746421926698</v>
      </c>
      <c r="L6">
        <v>117.3354027885394</v>
      </c>
      <c r="M6">
        <v>309.85819196613107</v>
      </c>
      <c r="N6">
        <v>108.4667463043193</v>
      </c>
      <c r="O6">
        <v>19.24763277820108</v>
      </c>
      <c r="P6">
        <v>105.810784370482</v>
      </c>
      <c r="Q6">
        <v>55.670592939401949</v>
      </c>
      <c r="R6">
        <v>27.827827614912461</v>
      </c>
      <c r="S6">
        <v>254.01173977780229</v>
      </c>
      <c r="T6">
        <v>18.672200836075579</v>
      </c>
      <c r="U6">
        <v>119.74993526364609</v>
      </c>
      <c r="V6">
        <v>160.39136272696879</v>
      </c>
      <c r="W6">
        <v>548.31050391391898</v>
      </c>
      <c r="X6">
        <v>4.3196917375131889</v>
      </c>
      <c r="Y6">
        <v>43.192984889801117</v>
      </c>
      <c r="Z6">
        <v>68.025873226160456</v>
      </c>
      <c r="AA6">
        <v>443.93730596981959</v>
      </c>
      <c r="AB6">
        <v>21.55980850274851</v>
      </c>
      <c r="AC6">
        <v>272.58594032694162</v>
      </c>
      <c r="AD6">
        <v>47.113872360815122</v>
      </c>
      <c r="AE6">
        <v>59.904407124955739</v>
      </c>
      <c r="AF6">
        <v>22.454303667721501</v>
      </c>
      <c r="AG6">
        <v>225.0150212131401</v>
      </c>
      <c r="AH6">
        <v>455.6362454952548</v>
      </c>
      <c r="AI6">
        <v>59.812871439058348</v>
      </c>
      <c r="AJ6">
        <v>539.59226395395228</v>
      </c>
      <c r="AK6">
        <v>211.1607636454724</v>
      </c>
      <c r="AL6">
        <v>2007.6594541096849</v>
      </c>
      <c r="AM6">
        <v>0.1142628143715376</v>
      </c>
      <c r="AN6">
        <v>9.2993279874799519</v>
      </c>
    </row>
    <row r="7" spans="1:40" x14ac:dyDescent="0.45">
      <c r="A7" s="1" t="s">
        <v>44</v>
      </c>
      <c r="B7">
        <v>173.41584843796551</v>
      </c>
      <c r="C7">
        <v>12.050519312599491</v>
      </c>
      <c r="D7">
        <v>14.90358100320662</v>
      </c>
      <c r="E7">
        <v>0.43905692393700052</v>
      </c>
      <c r="F7">
        <v>9.13639372250673</v>
      </c>
      <c r="G7">
        <v>2.4859359592319872</v>
      </c>
      <c r="H7">
        <v>3.3011670419671102</v>
      </c>
      <c r="I7">
        <v>1.95907714754327</v>
      </c>
      <c r="J7">
        <v>1.8140496321839861</v>
      </c>
      <c r="K7">
        <v>0.89433475774701521</v>
      </c>
      <c r="L7">
        <v>11.33392889836265</v>
      </c>
      <c r="M7">
        <v>5.5949900772549066</v>
      </c>
      <c r="N7">
        <v>4.4266395744139766</v>
      </c>
      <c r="O7">
        <v>0.33670873399783091</v>
      </c>
      <c r="P7">
        <v>6.519230017150627</v>
      </c>
      <c r="Q7">
        <v>1.036208425006681</v>
      </c>
      <c r="R7">
        <v>1.8334262965379979</v>
      </c>
      <c r="S7">
        <v>12.978317391296191</v>
      </c>
      <c r="T7">
        <v>1.2053378278602971</v>
      </c>
      <c r="U7">
        <v>15.687634481471809</v>
      </c>
      <c r="V7">
        <v>10.01049834507061</v>
      </c>
      <c r="W7">
        <v>20.040320770031649</v>
      </c>
      <c r="X7">
        <v>0.21343352712958319</v>
      </c>
      <c r="Y7">
        <v>0.37994348067666722</v>
      </c>
      <c r="Z7">
        <v>3.3945008257336839</v>
      </c>
      <c r="AA7">
        <v>4.4277895592583816</v>
      </c>
      <c r="AB7">
        <v>1.577980872491713</v>
      </c>
      <c r="AC7">
        <v>22.67804034816746</v>
      </c>
      <c r="AD7">
        <v>4.1462410163300349</v>
      </c>
      <c r="AE7">
        <v>3.6976383304157028</v>
      </c>
      <c r="AF7">
        <v>1.5519226935234149</v>
      </c>
      <c r="AG7">
        <v>110.1316295795621</v>
      </c>
      <c r="AH7">
        <v>22.75483460803196</v>
      </c>
      <c r="AI7">
        <v>5.2802663938299936</v>
      </c>
      <c r="AJ7">
        <v>33.087385520000588</v>
      </c>
      <c r="AK7">
        <v>12.25812322719433</v>
      </c>
      <c r="AL7">
        <v>57.720178980763933</v>
      </c>
      <c r="AM7">
        <v>8.8439623625248924E-3</v>
      </c>
      <c r="AN7">
        <v>0.93491937848469986</v>
      </c>
    </row>
    <row r="8" spans="1:40" x14ac:dyDescent="0.45">
      <c r="A8" s="1" t="s">
        <v>45</v>
      </c>
      <c r="B8">
        <v>157.0854992948064</v>
      </c>
      <c r="C8">
        <v>11.90180082358316</v>
      </c>
      <c r="D8">
        <v>5.2042367633591029</v>
      </c>
      <c r="E8">
        <v>2.0969266449232871</v>
      </c>
      <c r="F8">
        <v>40.314128344540798</v>
      </c>
      <c r="G8">
        <v>9.3098504073032711</v>
      </c>
      <c r="H8">
        <v>33.298049827111193</v>
      </c>
      <c r="I8">
        <v>19.860812396406281</v>
      </c>
      <c r="J8">
        <v>9.2257252496288018</v>
      </c>
      <c r="K8">
        <v>11.089415791698579</v>
      </c>
      <c r="L8">
        <v>227.79312285817119</v>
      </c>
      <c r="M8">
        <v>80.008233166915161</v>
      </c>
      <c r="N8">
        <v>12.364514575575869</v>
      </c>
      <c r="O8">
        <v>3.354972848643861</v>
      </c>
      <c r="P8">
        <v>18.052883450671558</v>
      </c>
      <c r="Q8">
        <v>7.4699830948878354</v>
      </c>
      <c r="R8">
        <v>8.2720788832329877</v>
      </c>
      <c r="S8">
        <v>74.951186756210276</v>
      </c>
      <c r="T8">
        <v>6.1075981449235188</v>
      </c>
      <c r="U8">
        <v>36.96863443893659</v>
      </c>
      <c r="V8">
        <v>122.093663306237</v>
      </c>
      <c r="W8">
        <v>815.3131828549873</v>
      </c>
      <c r="X8">
        <v>2.4320240330734681</v>
      </c>
      <c r="Y8">
        <v>3.7513860056108501</v>
      </c>
      <c r="Z8">
        <v>40.108130317592213</v>
      </c>
      <c r="AA8">
        <v>42.972144903591918</v>
      </c>
      <c r="AB8">
        <v>9.2471474033232717</v>
      </c>
      <c r="AC8">
        <v>78.425839925570997</v>
      </c>
      <c r="AD8">
        <v>30.659457160060231</v>
      </c>
      <c r="AE8">
        <v>20.264632522121591</v>
      </c>
      <c r="AF8">
        <v>9.4769528147865003</v>
      </c>
      <c r="AG8">
        <v>142.51705088207089</v>
      </c>
      <c r="AH8">
        <v>179.84490223414051</v>
      </c>
      <c r="AI8">
        <v>35.848608311921723</v>
      </c>
      <c r="AJ8">
        <v>210.09878383248349</v>
      </c>
      <c r="AK8">
        <v>88.789329297231603</v>
      </c>
      <c r="AL8">
        <v>435.86278551878257</v>
      </c>
      <c r="AM8">
        <v>4.5926440774167528E-2</v>
      </c>
      <c r="AN8">
        <v>4.4646031958957497</v>
      </c>
    </row>
    <row r="9" spans="1:40" x14ac:dyDescent="0.45">
      <c r="A9" s="1" t="s">
        <v>46</v>
      </c>
      <c r="B9">
        <v>12.633851471748461</v>
      </c>
      <c r="C9">
        <v>0.8440324695179916</v>
      </c>
      <c r="D9">
        <v>0.30904081463799621</v>
      </c>
      <c r="E9">
        <v>0.21331805686149419</v>
      </c>
      <c r="F9">
        <v>6.053703247094254</v>
      </c>
      <c r="G9">
        <v>2.1048966148004471</v>
      </c>
      <c r="H9">
        <v>4.5591726490275732</v>
      </c>
      <c r="I9">
        <v>2.6395638915716808</v>
      </c>
      <c r="J9">
        <v>1.6165725521195169</v>
      </c>
      <c r="K9">
        <v>1.159934649725028</v>
      </c>
      <c r="L9">
        <v>10.14199659245296</v>
      </c>
      <c r="M9">
        <v>7.0565054499626889</v>
      </c>
      <c r="N9">
        <v>1.6844508356735499</v>
      </c>
      <c r="O9">
        <v>1.0537191470598231</v>
      </c>
      <c r="P9">
        <v>4.394917712704034</v>
      </c>
      <c r="Q9">
        <v>2.4217797980122309</v>
      </c>
      <c r="R9">
        <v>1.4775370634794249</v>
      </c>
      <c r="S9">
        <v>14.30787338662142</v>
      </c>
      <c r="T9">
        <v>1.416106779550826</v>
      </c>
      <c r="U9">
        <v>23.536930544747008</v>
      </c>
      <c r="V9">
        <v>13.35004758216088</v>
      </c>
      <c r="W9">
        <v>177.73060434937901</v>
      </c>
      <c r="X9">
        <v>0.30912447481003341</v>
      </c>
      <c r="Y9">
        <v>2.219422927895053</v>
      </c>
      <c r="Z9">
        <v>5.0348397260486637</v>
      </c>
      <c r="AA9">
        <v>23.000550354542028</v>
      </c>
      <c r="AB9">
        <v>2.773362093271952</v>
      </c>
      <c r="AC9">
        <v>8.825219504668592</v>
      </c>
      <c r="AD9">
        <v>3.5734275739899548</v>
      </c>
      <c r="AE9">
        <v>2.9865085378960292</v>
      </c>
      <c r="AF9">
        <v>1.419255388146921</v>
      </c>
      <c r="AG9">
        <v>9.8134466702140095</v>
      </c>
      <c r="AH9">
        <v>21.62001861973955</v>
      </c>
      <c r="AI9">
        <v>4.1089490826324244</v>
      </c>
      <c r="AJ9">
        <v>38.959813568239383</v>
      </c>
      <c r="AK9">
        <v>15.182075565536341</v>
      </c>
      <c r="AL9">
        <v>115.3716275289927</v>
      </c>
      <c r="AM9">
        <v>8.7635500105009631E-3</v>
      </c>
      <c r="AN9">
        <v>0.613028758047234</v>
      </c>
    </row>
    <row r="10" spans="1:40" x14ac:dyDescent="0.45">
      <c r="A10" s="1" t="s">
        <v>47</v>
      </c>
      <c r="B10">
        <v>1309.27796531785</v>
      </c>
      <c r="C10">
        <v>94.527713833228518</v>
      </c>
      <c r="D10">
        <v>46.735106929125827</v>
      </c>
      <c r="E10">
        <v>10.662365552175411</v>
      </c>
      <c r="F10">
        <v>97.278299186065041</v>
      </c>
      <c r="G10">
        <v>34.216932199950982</v>
      </c>
      <c r="H10">
        <v>68.343666694692033</v>
      </c>
      <c r="I10">
        <v>40.901721822723147</v>
      </c>
      <c r="J10">
        <v>15.378419850162331</v>
      </c>
      <c r="K10">
        <v>18.36043461038091</v>
      </c>
      <c r="L10">
        <v>184.12519196197641</v>
      </c>
      <c r="M10">
        <v>84.826041173277517</v>
      </c>
      <c r="N10">
        <v>33.469365977934558</v>
      </c>
      <c r="O10">
        <v>8.4718833759306023</v>
      </c>
      <c r="P10">
        <v>73.98879591794838</v>
      </c>
      <c r="Q10">
        <v>21.853401107565698</v>
      </c>
      <c r="R10">
        <v>12.461523996618331</v>
      </c>
      <c r="S10">
        <v>68.364261559952155</v>
      </c>
      <c r="T10">
        <v>8.3270966745824246</v>
      </c>
      <c r="U10">
        <v>251.00693991613301</v>
      </c>
      <c r="V10">
        <v>535.52130012342764</v>
      </c>
      <c r="W10">
        <v>2027.865216843948</v>
      </c>
      <c r="X10">
        <v>6.1337541022046516</v>
      </c>
      <c r="Y10">
        <v>9.5675267117391947</v>
      </c>
      <c r="Z10">
        <v>86.535469641204841</v>
      </c>
      <c r="AA10">
        <v>106.7068821660897</v>
      </c>
      <c r="AB10">
        <v>23.735041096137671</v>
      </c>
      <c r="AC10">
        <v>179.68262645805979</v>
      </c>
      <c r="AD10">
        <v>73.436722193680879</v>
      </c>
      <c r="AE10">
        <v>38.211579708070587</v>
      </c>
      <c r="AF10">
        <v>21.278811963221571</v>
      </c>
      <c r="AG10">
        <v>767.2466928536827</v>
      </c>
      <c r="AH10">
        <v>314.28488628038542</v>
      </c>
      <c r="AI10">
        <v>58.535154422957</v>
      </c>
      <c r="AJ10">
        <v>379.47854150755057</v>
      </c>
      <c r="AK10">
        <v>171.44040611744771</v>
      </c>
      <c r="AL10">
        <v>1234.305418282637</v>
      </c>
      <c r="AM10">
        <v>0.1861685048306872</v>
      </c>
      <c r="AN10">
        <v>12.355382873160281</v>
      </c>
    </row>
    <row r="11" spans="1:40" x14ac:dyDescent="0.45">
      <c r="A11" s="1" t="s">
        <v>48</v>
      </c>
      <c r="B11">
        <v>118.71702495471089</v>
      </c>
      <c r="C11">
        <v>10.47720344569286</v>
      </c>
      <c r="D11">
        <v>2.4687644750843969</v>
      </c>
      <c r="E11">
        <v>0.84977894047791591</v>
      </c>
      <c r="F11">
        <v>16.986687191301939</v>
      </c>
      <c r="G11">
        <v>1.963231220057541</v>
      </c>
      <c r="H11">
        <v>12.766174880066259</v>
      </c>
      <c r="I11">
        <v>7.5523435108251897</v>
      </c>
      <c r="J11">
        <v>3.768633529800284</v>
      </c>
      <c r="K11">
        <v>5.8687685198672446</v>
      </c>
      <c r="L11">
        <v>77.176675669763029</v>
      </c>
      <c r="M11">
        <v>24.388682893579379</v>
      </c>
      <c r="N11">
        <v>4.5034749464869179</v>
      </c>
      <c r="O11">
        <v>1.670207459705638</v>
      </c>
      <c r="P11">
        <v>5.7347291569787782</v>
      </c>
      <c r="Q11">
        <v>3.8101674126082758</v>
      </c>
      <c r="R11">
        <v>3.4043668835605909</v>
      </c>
      <c r="S11">
        <v>27.55811721016498</v>
      </c>
      <c r="T11">
        <v>2.673463507126816</v>
      </c>
      <c r="U11">
        <v>22.188152384926219</v>
      </c>
      <c r="V11">
        <v>267.2374051310486</v>
      </c>
      <c r="W11">
        <v>292.11896665707758</v>
      </c>
      <c r="X11">
        <v>0.97691351618590982</v>
      </c>
      <c r="Y11">
        <v>1.5432556050875661</v>
      </c>
      <c r="Z11">
        <v>15.45034025007846</v>
      </c>
      <c r="AA11">
        <v>17.996515291139609</v>
      </c>
      <c r="AB11">
        <v>3.6930294512996271</v>
      </c>
      <c r="AC11">
        <v>28.057204957789111</v>
      </c>
      <c r="AD11">
        <v>15.414390445860141</v>
      </c>
      <c r="AE11">
        <v>8.3955281220589857</v>
      </c>
      <c r="AF11">
        <v>4.5579308766336446</v>
      </c>
      <c r="AG11">
        <v>93.240171648312995</v>
      </c>
      <c r="AH11">
        <v>65.881066026885719</v>
      </c>
      <c r="AI11">
        <v>13.584371943860271</v>
      </c>
      <c r="AJ11">
        <v>95.787446106433066</v>
      </c>
      <c r="AK11">
        <v>40.673344403588636</v>
      </c>
      <c r="AL11">
        <v>489.10655843210338</v>
      </c>
      <c r="AM11">
        <v>0.20620869587363741</v>
      </c>
      <c r="AN11">
        <v>3.078773078528815</v>
      </c>
    </row>
    <row r="12" spans="1:40" x14ac:dyDescent="0.45">
      <c r="A12" s="1" t="s">
        <v>49</v>
      </c>
      <c r="B12">
        <v>154.42454969573231</v>
      </c>
      <c r="C12">
        <v>14.863660812421211</v>
      </c>
      <c r="D12">
        <v>8.5433517576685354</v>
      </c>
      <c r="E12">
        <v>1.032649571399509</v>
      </c>
      <c r="F12">
        <v>62.603264008774829</v>
      </c>
      <c r="G12">
        <v>9.164166164665529</v>
      </c>
      <c r="H12">
        <v>20.173334166199709</v>
      </c>
      <c r="I12">
        <v>12.059441843916749</v>
      </c>
      <c r="J12">
        <v>5.7803607463328976</v>
      </c>
      <c r="K12">
        <v>4.5213859450959122</v>
      </c>
      <c r="L12">
        <v>41.314681464001559</v>
      </c>
      <c r="M12">
        <v>30.752669742509159</v>
      </c>
      <c r="N12">
        <v>20.065005060545271</v>
      </c>
      <c r="O12">
        <v>2.678623984229962</v>
      </c>
      <c r="P12">
        <v>15.77331756496684</v>
      </c>
      <c r="Q12">
        <v>6.5291980235268374</v>
      </c>
      <c r="R12">
        <v>6.3017341678808387</v>
      </c>
      <c r="S12">
        <v>44.687687935269743</v>
      </c>
      <c r="T12">
        <v>4.0625728829551706</v>
      </c>
      <c r="U12">
        <v>37.192058953916117</v>
      </c>
      <c r="V12">
        <v>62.915887858541147</v>
      </c>
      <c r="W12">
        <v>384.54203491455843</v>
      </c>
      <c r="X12">
        <v>1.394134478372119</v>
      </c>
      <c r="Y12">
        <v>4.0018454969404793</v>
      </c>
      <c r="Z12">
        <v>19.255380635600851</v>
      </c>
      <c r="AA12">
        <v>43.025200964543743</v>
      </c>
      <c r="AB12">
        <v>6.4656062726170482</v>
      </c>
      <c r="AC12">
        <v>37.427822766775691</v>
      </c>
      <c r="AD12">
        <v>15.696379814240339</v>
      </c>
      <c r="AE12">
        <v>11.872246195574981</v>
      </c>
      <c r="AF12">
        <v>5.3024260250208437</v>
      </c>
      <c r="AG12">
        <v>221.7714058094862</v>
      </c>
      <c r="AH12">
        <v>92.829845213211257</v>
      </c>
      <c r="AI12">
        <v>15.49597275496714</v>
      </c>
      <c r="AJ12">
        <v>135.5077401946001</v>
      </c>
      <c r="AK12">
        <v>52.0556658877221</v>
      </c>
      <c r="AL12">
        <v>307.10039567636682</v>
      </c>
      <c r="AM12">
        <v>4.0798649042345092E-2</v>
      </c>
      <c r="AN12">
        <v>2.8063283228065701</v>
      </c>
    </row>
    <row r="13" spans="1:40" x14ac:dyDescent="0.45">
      <c r="A13" s="1" t="s">
        <v>50</v>
      </c>
      <c r="B13">
        <v>693.06353950270989</v>
      </c>
      <c r="C13">
        <v>39.305827994245469</v>
      </c>
      <c r="D13">
        <v>16.401458965589079</v>
      </c>
      <c r="E13">
        <v>5.6428627935108713</v>
      </c>
      <c r="F13">
        <v>57.096182648473508</v>
      </c>
      <c r="G13">
        <v>12.43057703740622</v>
      </c>
      <c r="H13">
        <v>101.89921011983721</v>
      </c>
      <c r="I13">
        <v>63.641392126949533</v>
      </c>
      <c r="J13">
        <v>9.5567839758000552</v>
      </c>
      <c r="K13">
        <v>13.899728114875771</v>
      </c>
      <c r="L13">
        <v>157.64481992950289</v>
      </c>
      <c r="M13">
        <v>169.45914898358501</v>
      </c>
      <c r="N13">
        <v>19.20166667175361</v>
      </c>
      <c r="O13">
        <v>3.072712966503107</v>
      </c>
      <c r="P13">
        <v>66.08241334675543</v>
      </c>
      <c r="Q13">
        <v>16.95860063363514</v>
      </c>
      <c r="R13">
        <v>10.7530305950482</v>
      </c>
      <c r="S13">
        <v>68.937299674326752</v>
      </c>
      <c r="T13">
        <v>23.189898996771969</v>
      </c>
      <c r="U13">
        <v>54.202688371296013</v>
      </c>
      <c r="V13">
        <v>146.58533532494889</v>
      </c>
      <c r="W13">
        <v>1270.0161345610579</v>
      </c>
      <c r="X13">
        <v>5.4636681091482471</v>
      </c>
      <c r="Y13">
        <v>6.2167909082116024</v>
      </c>
      <c r="Z13">
        <v>70.279178466912356</v>
      </c>
      <c r="AA13">
        <v>68.183652263364053</v>
      </c>
      <c r="AB13">
        <v>10.11273337524138</v>
      </c>
      <c r="AC13">
        <v>179.414398883015</v>
      </c>
      <c r="AD13">
        <v>75.877407675330062</v>
      </c>
      <c r="AE13">
        <v>23.985750904388389</v>
      </c>
      <c r="AF13">
        <v>33.063162581786138</v>
      </c>
      <c r="AG13">
        <v>301.89866502867892</v>
      </c>
      <c r="AH13">
        <v>298.25414734758812</v>
      </c>
      <c r="AI13">
        <v>49.9203735307253</v>
      </c>
      <c r="AJ13">
        <v>329.21107153557062</v>
      </c>
      <c r="AK13">
        <v>150.1768164403048</v>
      </c>
      <c r="AL13">
        <v>679.53340621039695</v>
      </c>
      <c r="AM13">
        <v>6.3554735827791767E-2</v>
      </c>
      <c r="AN13">
        <v>6.7351169855208006</v>
      </c>
    </row>
    <row r="14" spans="1:40" x14ac:dyDescent="0.45">
      <c r="A14" s="1" t="s">
        <v>51</v>
      </c>
      <c r="B14">
        <v>573.07610440479334</v>
      </c>
      <c r="C14">
        <v>15.776463354857141</v>
      </c>
      <c r="D14">
        <v>7.0604760777247488</v>
      </c>
      <c r="E14">
        <v>2.911957485871683</v>
      </c>
      <c r="F14">
        <v>13.21437287822452</v>
      </c>
      <c r="G14">
        <v>3.864079711182236</v>
      </c>
      <c r="H14">
        <v>7.9069938934277531</v>
      </c>
      <c r="I14">
        <v>4.7799116727014814</v>
      </c>
      <c r="J14">
        <v>2.598197490363781</v>
      </c>
      <c r="K14">
        <v>3.4949267875818282</v>
      </c>
      <c r="L14">
        <v>128.16495958615519</v>
      </c>
      <c r="M14">
        <v>12.96617320818611</v>
      </c>
      <c r="N14">
        <v>5.1103592816833832</v>
      </c>
      <c r="O14">
        <v>0.77175263754447898</v>
      </c>
      <c r="P14">
        <v>3.074836210768169</v>
      </c>
      <c r="Q14">
        <v>1.9116203860720511</v>
      </c>
      <c r="R14">
        <v>2.5771996700109052</v>
      </c>
      <c r="S14">
        <v>20.725063009433349</v>
      </c>
      <c r="T14">
        <v>1.9924616475696459</v>
      </c>
      <c r="U14">
        <v>9.8426506993096918</v>
      </c>
      <c r="V14">
        <v>44.915861448927473</v>
      </c>
      <c r="W14">
        <v>197.4849473334217</v>
      </c>
      <c r="X14">
        <v>0.55223120314402374</v>
      </c>
      <c r="Y14">
        <v>1.0414198336421829</v>
      </c>
      <c r="Z14">
        <v>8.5596021240651332</v>
      </c>
      <c r="AA14">
        <v>11.72324520552546</v>
      </c>
      <c r="AB14">
        <v>1.506439306089465</v>
      </c>
      <c r="AC14">
        <v>62.189251616421657</v>
      </c>
      <c r="AD14">
        <v>8.068777174483623</v>
      </c>
      <c r="AE14">
        <v>5.1670979745007113</v>
      </c>
      <c r="AF14">
        <v>2.9569124950089849</v>
      </c>
      <c r="AG14">
        <v>91.070728769162685</v>
      </c>
      <c r="AH14">
        <v>42.054160194188668</v>
      </c>
      <c r="AI14">
        <v>8.7908178123413023</v>
      </c>
      <c r="AJ14">
        <v>58.219599334417467</v>
      </c>
      <c r="AK14">
        <v>23.401830099877891</v>
      </c>
      <c r="AL14">
        <v>113.12323789022381</v>
      </c>
      <c r="AM14">
        <v>1.9653557221070029E-2</v>
      </c>
      <c r="AN14">
        <v>1.957531555948437</v>
      </c>
    </row>
    <row r="15" spans="1:40" x14ac:dyDescent="0.45">
      <c r="A15" s="1" t="s">
        <v>52</v>
      </c>
      <c r="B15">
        <v>767.96041876960112</v>
      </c>
      <c r="C15">
        <v>18.019909514817041</v>
      </c>
      <c r="D15">
        <v>4.781306694954683</v>
      </c>
      <c r="E15">
        <v>5.5385954599327656</v>
      </c>
      <c r="F15">
        <v>71.83412924929894</v>
      </c>
      <c r="G15">
        <v>21.21198322874644</v>
      </c>
      <c r="H15">
        <v>22.358659141962509</v>
      </c>
      <c r="I15">
        <v>13.564087373237649</v>
      </c>
      <c r="J15">
        <v>6.7975774009892671</v>
      </c>
      <c r="K15">
        <v>5.3495137736243432</v>
      </c>
      <c r="L15">
        <v>41.800690449858649</v>
      </c>
      <c r="M15">
        <v>52.019214890236832</v>
      </c>
      <c r="N15">
        <v>23.54575653724288</v>
      </c>
      <c r="O15">
        <v>2.30444606766528</v>
      </c>
      <c r="P15">
        <v>13.351976915663499</v>
      </c>
      <c r="Q15">
        <v>8.0155323770370828</v>
      </c>
      <c r="R15">
        <v>7.3952578228031696</v>
      </c>
      <c r="S15">
        <v>54.693338813993897</v>
      </c>
      <c r="T15">
        <v>5.1896054884719156</v>
      </c>
      <c r="U15">
        <v>25.37167067299016</v>
      </c>
      <c r="V15">
        <v>150.00261275539921</v>
      </c>
      <c r="W15">
        <v>372.29224894295061</v>
      </c>
      <c r="X15">
        <v>2.560658184915924</v>
      </c>
      <c r="Y15">
        <v>4.3442184326178968</v>
      </c>
      <c r="Z15">
        <v>28.41695296341608</v>
      </c>
      <c r="AA15">
        <v>46.537183589755017</v>
      </c>
      <c r="AB15">
        <v>4.3506736938829587</v>
      </c>
      <c r="AC15">
        <v>100.1648817785422</v>
      </c>
      <c r="AD15">
        <v>18.74747064350262</v>
      </c>
      <c r="AE15">
        <v>14.13050157452467</v>
      </c>
      <c r="AF15">
        <v>6.5734870335514621</v>
      </c>
      <c r="AG15">
        <v>269.01685217404457</v>
      </c>
      <c r="AH15">
        <v>110.37480935790499</v>
      </c>
      <c r="AI15">
        <v>19.303764758494712</v>
      </c>
      <c r="AJ15">
        <v>145.53396309374571</v>
      </c>
      <c r="AK15">
        <v>57.048406264100073</v>
      </c>
      <c r="AL15">
        <v>314.26415565976453</v>
      </c>
      <c r="AM15">
        <v>3.1134904069316991E-2</v>
      </c>
      <c r="AN15">
        <v>3.7607701837229168</v>
      </c>
    </row>
    <row r="16" spans="1:40" x14ac:dyDescent="0.45">
      <c r="A16" s="1" t="s">
        <v>53</v>
      </c>
      <c r="B16">
        <v>406.22855469431448</v>
      </c>
      <c r="C16">
        <v>13.35079563077136</v>
      </c>
      <c r="D16">
        <v>4.38778497529644</v>
      </c>
      <c r="E16">
        <v>2.646567847562042</v>
      </c>
      <c r="F16">
        <v>79.749629885619683</v>
      </c>
      <c r="G16">
        <v>15.669972954680871</v>
      </c>
      <c r="H16">
        <v>45.831634227937258</v>
      </c>
      <c r="I16">
        <v>27.32017938451899</v>
      </c>
      <c r="J16">
        <v>28.79868917342213</v>
      </c>
      <c r="K16">
        <v>11.254138286233619</v>
      </c>
      <c r="L16">
        <v>145.39061800549899</v>
      </c>
      <c r="M16">
        <v>174.7290063099754</v>
      </c>
      <c r="N16">
        <v>23.761731618805111</v>
      </c>
      <c r="O16">
        <v>5.6395568011181103</v>
      </c>
      <c r="P16">
        <v>46.088961688385503</v>
      </c>
      <c r="Q16">
        <v>36.996022972505969</v>
      </c>
      <c r="R16">
        <v>31.516341054781581</v>
      </c>
      <c r="S16">
        <v>249.19837380123539</v>
      </c>
      <c r="T16">
        <v>16.908299494272121</v>
      </c>
      <c r="U16">
        <v>54.565920720811633</v>
      </c>
      <c r="V16">
        <v>441.96715203728371</v>
      </c>
      <c r="W16">
        <v>698.24745467982461</v>
      </c>
      <c r="X16">
        <v>4.4373655648320556</v>
      </c>
      <c r="Y16">
        <v>10.49675183859331</v>
      </c>
      <c r="Z16">
        <v>78.669403410205405</v>
      </c>
      <c r="AA16">
        <v>114.7173344508317</v>
      </c>
      <c r="AB16">
        <v>10.82565063062439</v>
      </c>
      <c r="AC16">
        <v>182.78379270544571</v>
      </c>
      <c r="AD16">
        <v>41.618552472158107</v>
      </c>
      <c r="AE16">
        <v>56.23498001571506</v>
      </c>
      <c r="AF16">
        <v>16.958862686138971</v>
      </c>
      <c r="AG16">
        <v>200.32184431716979</v>
      </c>
      <c r="AH16">
        <v>320.00548582226128</v>
      </c>
      <c r="AI16">
        <v>55.571100819080918</v>
      </c>
      <c r="AJ16">
        <v>465.82280263143008</v>
      </c>
      <c r="AK16">
        <v>165.4016942633086</v>
      </c>
      <c r="AL16">
        <v>854.79665523664937</v>
      </c>
      <c r="AM16">
        <v>7.8878138233391529E-2</v>
      </c>
      <c r="AN16">
        <v>7.7066301596779203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6249.3880974557396</v>
      </c>
      <c r="C2">
        <v>155.38019245564959</v>
      </c>
      <c r="D2">
        <v>57.437809825771247</v>
      </c>
      <c r="E2">
        <v>35.68926229747958</v>
      </c>
      <c r="F2">
        <v>260.91364365079318</v>
      </c>
      <c r="G2">
        <v>83.700040093149127</v>
      </c>
      <c r="H2">
        <v>76.72656642921784</v>
      </c>
      <c r="I2">
        <v>48.264866906794758</v>
      </c>
      <c r="J2">
        <v>18.33115311124358</v>
      </c>
      <c r="K2">
        <v>9.4210301240618204</v>
      </c>
      <c r="L2">
        <v>66.812657214082648</v>
      </c>
      <c r="M2">
        <v>78.718618943709799</v>
      </c>
      <c r="N2">
        <v>69.35962229803232</v>
      </c>
      <c r="O2">
        <v>2.102522961617328</v>
      </c>
      <c r="P2">
        <v>18.417964894900891</v>
      </c>
      <c r="Q2">
        <v>6.5745080870354542</v>
      </c>
      <c r="R2">
        <v>17.77513242855343</v>
      </c>
      <c r="S2">
        <v>151.70581190264619</v>
      </c>
      <c r="T2">
        <v>18.27492123498639</v>
      </c>
      <c r="U2">
        <v>35.371685644346151</v>
      </c>
      <c r="V2">
        <v>99.312637472592058</v>
      </c>
      <c r="W2">
        <v>240.3871368736333</v>
      </c>
      <c r="X2">
        <v>2.5787740089694822</v>
      </c>
      <c r="Y2">
        <v>3.892004014825122</v>
      </c>
      <c r="Z2">
        <v>37.701470572838808</v>
      </c>
      <c r="AA2">
        <v>46.31066370246711</v>
      </c>
      <c r="AB2">
        <v>4.8086727067620156</v>
      </c>
      <c r="AC2">
        <v>586.44077069931609</v>
      </c>
      <c r="AD2">
        <v>76.573408358095122</v>
      </c>
      <c r="AE2">
        <v>32.835029903875018</v>
      </c>
      <c r="AF2">
        <v>21.177555033809199</v>
      </c>
      <c r="AG2">
        <v>1334.8022123540429</v>
      </c>
      <c r="AH2">
        <v>246.74180254252269</v>
      </c>
      <c r="AI2">
        <v>62.102103804977062</v>
      </c>
      <c r="AJ2">
        <v>389.16332059936769</v>
      </c>
      <c r="AK2">
        <v>149.1736439691505</v>
      </c>
      <c r="AL2">
        <v>783.26463758305056</v>
      </c>
      <c r="AM2">
        <v>7.3208844897429431E-2</v>
      </c>
      <c r="AN2">
        <v>52.597824901096523</v>
      </c>
    </row>
    <row r="3" spans="1:40" x14ac:dyDescent="0.45">
      <c r="A3" s="1" t="s">
        <v>55</v>
      </c>
      <c r="B3">
        <v>2.050875952547158</v>
      </c>
      <c r="C3">
        <v>0.14077949336064621</v>
      </c>
      <c r="D3">
        <v>5.4881382145390407E-2</v>
      </c>
      <c r="E3">
        <v>3.6330604406240891E-2</v>
      </c>
      <c r="F3">
        <v>0.85023104704607011</v>
      </c>
      <c r="G3">
        <v>0.4480121553775247</v>
      </c>
      <c r="H3">
        <v>0.4028225544039723</v>
      </c>
      <c r="I3">
        <v>0.2488271827377633</v>
      </c>
      <c r="J3">
        <v>0.30889075985151643</v>
      </c>
      <c r="K3">
        <v>6.1081983370298652E-2</v>
      </c>
      <c r="L3">
        <v>0.40468486935393</v>
      </c>
      <c r="M3">
        <v>1.2698133888842209</v>
      </c>
      <c r="N3">
        <v>0.21435446092216959</v>
      </c>
      <c r="O3">
        <v>1.9184465625773459E-2</v>
      </c>
      <c r="P3">
        <v>0.1191873156511124</v>
      </c>
      <c r="Q3">
        <v>9.3642817341865844E-2</v>
      </c>
      <c r="R3">
        <v>9.8253855811083077E-2</v>
      </c>
      <c r="S3">
        <v>0.69101677745798473</v>
      </c>
      <c r="T3">
        <v>5.9518859442864613E-2</v>
      </c>
      <c r="U3">
        <v>0.39730223775334939</v>
      </c>
      <c r="V3">
        <v>0.48730664990515421</v>
      </c>
      <c r="W3">
        <v>0.71417057020154295</v>
      </c>
      <c r="X3">
        <v>1.294363773054474E-2</v>
      </c>
      <c r="Y3">
        <v>4.0803685443855701E-2</v>
      </c>
      <c r="Z3">
        <v>0.22392012810440881</v>
      </c>
      <c r="AA3">
        <v>0.44455796325883062</v>
      </c>
      <c r="AB3">
        <v>6.3649542085478655E-2</v>
      </c>
      <c r="AC3">
        <v>4.5025001965197138</v>
      </c>
      <c r="AD3">
        <v>0.76082018280943564</v>
      </c>
      <c r="AE3">
        <v>0.94129852736786013</v>
      </c>
      <c r="AF3">
        <v>0.13508391938107711</v>
      </c>
      <c r="AG3">
        <v>1.279924554876251</v>
      </c>
      <c r="AH3">
        <v>3.9261077441773362</v>
      </c>
      <c r="AI3">
        <v>0.37834245682084022</v>
      </c>
      <c r="AJ3">
        <v>1.8469440944274369</v>
      </c>
      <c r="AK3">
        <v>0.90218243087446792</v>
      </c>
      <c r="AL3">
        <v>7.891500438540394</v>
      </c>
      <c r="AM3">
        <v>7.9263669552296083E-4</v>
      </c>
      <c r="AN3">
        <v>6.505311377627257E-2</v>
      </c>
    </row>
    <row r="4" spans="1:40" x14ac:dyDescent="0.45">
      <c r="A4" s="1" t="s">
        <v>56</v>
      </c>
      <c r="B4">
        <v>62.58897150807492</v>
      </c>
      <c r="C4">
        <v>1.7619888238914361</v>
      </c>
      <c r="D4">
        <v>0.2075947499568222</v>
      </c>
      <c r="E4">
        <v>7.4534538397012977E-3</v>
      </c>
      <c r="F4">
        <v>0.13730925989816409</v>
      </c>
      <c r="G4">
        <v>3.8569410235785799E-2</v>
      </c>
      <c r="H4">
        <v>0.2358148062517372</v>
      </c>
      <c r="I4">
        <v>0.14890836944636349</v>
      </c>
      <c r="J4">
        <v>8.118517799709285E-2</v>
      </c>
      <c r="K4">
        <v>3.1332020424805561E-2</v>
      </c>
      <c r="L4">
        <v>0.10901537822813979</v>
      </c>
      <c r="M4">
        <v>8.91165336030669E-2</v>
      </c>
      <c r="N4">
        <v>2.610814082975051E-2</v>
      </c>
      <c r="O4">
        <v>3.2421534681185801E-3</v>
      </c>
      <c r="P4">
        <v>5.9349474938060962E-2</v>
      </c>
      <c r="Q4">
        <v>1.381659899666904E-2</v>
      </c>
      <c r="R4">
        <v>8.4974548246903633E-2</v>
      </c>
      <c r="S4">
        <v>0.58552782117543944</v>
      </c>
      <c r="T4">
        <v>4.8291806522623881E-2</v>
      </c>
      <c r="U4">
        <v>7.4064746082464508E-2</v>
      </c>
      <c r="V4">
        <v>0.2008429462039712</v>
      </c>
      <c r="W4">
        <v>4.4441941215574081</v>
      </c>
      <c r="X4">
        <v>5.1042970201271879E-3</v>
      </c>
      <c r="Y4">
        <v>5.0707752327330043E-3</v>
      </c>
      <c r="Z4">
        <v>9.3070505900279515E-2</v>
      </c>
      <c r="AA4">
        <v>7.3864883043593746E-2</v>
      </c>
      <c r="AB4">
        <v>9.7278828860260774E-3</v>
      </c>
      <c r="AC4">
        <v>0.49589402540601257</v>
      </c>
      <c r="AD4">
        <v>0.21543272309621289</v>
      </c>
      <c r="AE4">
        <v>0.1099838837897736</v>
      </c>
      <c r="AF4">
        <v>6.217543222129935E-2</v>
      </c>
      <c r="AG4">
        <v>10.959004277709999</v>
      </c>
      <c r="AH4">
        <v>0.91708101464210068</v>
      </c>
      <c r="AI4">
        <v>0.20217958382016921</v>
      </c>
      <c r="AJ4">
        <v>1.41414320340229</v>
      </c>
      <c r="AK4">
        <v>0.48455796324847561</v>
      </c>
      <c r="AL4">
        <v>2.748408513083259</v>
      </c>
      <c r="AM4">
        <v>3.8513926845957889E-4</v>
      </c>
      <c r="AN4">
        <v>0.78198878132409544</v>
      </c>
    </row>
    <row r="5" spans="1:40" x14ac:dyDescent="0.45">
      <c r="A5" s="1" t="s">
        <v>57</v>
      </c>
      <c r="B5">
        <v>124.6930881736799</v>
      </c>
      <c r="C5">
        <v>8.7399938448136538</v>
      </c>
      <c r="D5">
        <v>2.5526313339520339</v>
      </c>
      <c r="E5">
        <v>2.3262906251452922</v>
      </c>
      <c r="F5">
        <v>83.180359407861673</v>
      </c>
      <c r="G5">
        <v>39.128185533749011</v>
      </c>
      <c r="H5">
        <v>29.424460525990781</v>
      </c>
      <c r="I5">
        <v>17.436031099257828</v>
      </c>
      <c r="J5">
        <v>8.3333986394782453</v>
      </c>
      <c r="K5">
        <v>22.827193659055482</v>
      </c>
      <c r="L5">
        <v>1173.5896620448459</v>
      </c>
      <c r="M5">
        <v>53.839903123459557</v>
      </c>
      <c r="N5">
        <v>19.285157929375831</v>
      </c>
      <c r="O5">
        <v>3.939210190302028</v>
      </c>
      <c r="P5">
        <v>26.75084493141313</v>
      </c>
      <c r="Q5">
        <v>11.87730551579723</v>
      </c>
      <c r="R5">
        <v>7.9485747680614516</v>
      </c>
      <c r="S5">
        <v>59.04599970012579</v>
      </c>
      <c r="T5">
        <v>6.9622014500300589</v>
      </c>
      <c r="U5">
        <v>45.88219595478914</v>
      </c>
      <c r="V5">
        <v>121.1428595510987</v>
      </c>
      <c r="W5">
        <v>163.83098003578539</v>
      </c>
      <c r="X5">
        <v>1.6934537934276781</v>
      </c>
      <c r="Y5">
        <v>5.9513499165351016</v>
      </c>
      <c r="Z5">
        <v>28.48594358412879</v>
      </c>
      <c r="AA5">
        <v>64.734449181506648</v>
      </c>
      <c r="AB5">
        <v>7.4552747576233367</v>
      </c>
      <c r="AC5">
        <v>57.195133969887472</v>
      </c>
      <c r="AD5">
        <v>31.92168029357487</v>
      </c>
      <c r="AE5">
        <v>18.017423006910931</v>
      </c>
      <c r="AF5">
        <v>14.88800639504406</v>
      </c>
      <c r="AG5">
        <v>112.03189255656881</v>
      </c>
      <c r="AH5">
        <v>139.1905201006625</v>
      </c>
      <c r="AI5">
        <v>42.423808184643818</v>
      </c>
      <c r="AJ5">
        <v>220.7191576189594</v>
      </c>
      <c r="AK5">
        <v>98.711104814130977</v>
      </c>
      <c r="AL5">
        <v>613.23492857549058</v>
      </c>
      <c r="AM5">
        <v>7.8025506709204592E-2</v>
      </c>
      <c r="AN5">
        <v>5.9181032611668609</v>
      </c>
    </row>
    <row r="6" spans="1:40" x14ac:dyDescent="0.45">
      <c r="A6" s="1" t="s">
        <v>58</v>
      </c>
      <c r="B6">
        <v>247.98561548769629</v>
      </c>
      <c r="C6">
        <v>16.39773511270792</v>
      </c>
      <c r="D6">
        <v>4.7089695272218401</v>
      </c>
      <c r="E6">
        <v>3.224727487487971</v>
      </c>
      <c r="F6">
        <v>83.420820272265061</v>
      </c>
      <c r="G6">
        <v>17.01930532704905</v>
      </c>
      <c r="H6">
        <v>53.853672126321378</v>
      </c>
      <c r="I6">
        <v>32.257130530620159</v>
      </c>
      <c r="J6">
        <v>19.78308546933107</v>
      </c>
      <c r="K6">
        <v>23.339694969466251</v>
      </c>
      <c r="L6">
        <v>725.94621608893567</v>
      </c>
      <c r="M6">
        <v>74.739272674504946</v>
      </c>
      <c r="N6">
        <v>22.987113410519399</v>
      </c>
      <c r="O6">
        <v>6.1354837443738592</v>
      </c>
      <c r="P6">
        <v>32.626778995484742</v>
      </c>
      <c r="Q6">
        <v>15.37575313306132</v>
      </c>
      <c r="R6">
        <v>19.173852776338951</v>
      </c>
      <c r="S6">
        <v>159.8638922336948</v>
      </c>
      <c r="T6">
        <v>14.582226030957489</v>
      </c>
      <c r="U6">
        <v>77.643583711244517</v>
      </c>
      <c r="V6">
        <v>781.98148183879312</v>
      </c>
      <c r="W6">
        <v>527.04613853442254</v>
      </c>
      <c r="X6">
        <v>3.4331934760185789</v>
      </c>
      <c r="Y6">
        <v>5.6762523885371117</v>
      </c>
      <c r="Z6">
        <v>55.563060462935717</v>
      </c>
      <c r="AA6">
        <v>67.828307716647657</v>
      </c>
      <c r="AB6">
        <v>11.901799842323801</v>
      </c>
      <c r="AC6">
        <v>100.1452482529413</v>
      </c>
      <c r="AD6">
        <v>54.986058717019347</v>
      </c>
      <c r="AE6">
        <v>40.63174093542964</v>
      </c>
      <c r="AF6">
        <v>20.439575463161098</v>
      </c>
      <c r="AG6">
        <v>265.67038857862792</v>
      </c>
      <c r="AH6">
        <v>255.25643523726771</v>
      </c>
      <c r="AI6">
        <v>58.659078655814589</v>
      </c>
      <c r="AJ6">
        <v>425.43196045361333</v>
      </c>
      <c r="AK6">
        <v>170.37656749937969</v>
      </c>
      <c r="AL6">
        <v>1136.449733000682</v>
      </c>
      <c r="AM6">
        <v>0.30922535138170898</v>
      </c>
      <c r="AN6">
        <v>12.419981488582611</v>
      </c>
    </row>
    <row r="7" spans="1:40" x14ac:dyDescent="0.45">
      <c r="A7" s="1" t="s">
        <v>59</v>
      </c>
      <c r="B7">
        <v>34.766788164737392</v>
      </c>
      <c r="C7">
        <v>16.127484695975099</v>
      </c>
      <c r="D7">
        <v>5.8663266613898273</v>
      </c>
      <c r="E7">
        <v>0.18373495968427461</v>
      </c>
      <c r="F7">
        <v>4.8623911671877531</v>
      </c>
      <c r="G7">
        <v>1.182752824256317</v>
      </c>
      <c r="H7">
        <v>4.5394213261833096</v>
      </c>
      <c r="I7">
        <v>2.8027981365008161</v>
      </c>
      <c r="J7">
        <v>2.369641105614217</v>
      </c>
      <c r="K7">
        <v>0.85690636728083991</v>
      </c>
      <c r="L7">
        <v>4.8952724278927828</v>
      </c>
      <c r="M7">
        <v>3.6705776045290839</v>
      </c>
      <c r="N7">
        <v>1.2651306425765581</v>
      </c>
      <c r="O7">
        <v>0.25953087765654359</v>
      </c>
      <c r="P7">
        <v>10.94713446797541</v>
      </c>
      <c r="Q7">
        <v>0.78518086952401844</v>
      </c>
      <c r="R7">
        <v>2.952572266963533</v>
      </c>
      <c r="S7">
        <v>20.45839283403167</v>
      </c>
      <c r="T7">
        <v>1.426725766292366</v>
      </c>
      <c r="U7">
        <v>3.390390473218531</v>
      </c>
      <c r="V7">
        <v>10.347713281335141</v>
      </c>
      <c r="W7">
        <v>15.691235341293879</v>
      </c>
      <c r="X7">
        <v>0.15908022148148851</v>
      </c>
      <c r="Y7">
        <v>0.33085818091636809</v>
      </c>
      <c r="Z7">
        <v>2.528889175636039</v>
      </c>
      <c r="AA7">
        <v>4.0465606149157693</v>
      </c>
      <c r="AB7">
        <v>0.5839143398961455</v>
      </c>
      <c r="AC7">
        <v>8.8718164623162536</v>
      </c>
      <c r="AD7">
        <v>3.6116501345562879</v>
      </c>
      <c r="AE7">
        <v>3.8754079227292628</v>
      </c>
      <c r="AF7">
        <v>1.4180115741274091</v>
      </c>
      <c r="AG7">
        <v>36.330116502245552</v>
      </c>
      <c r="AH7">
        <v>23.426983740656169</v>
      </c>
      <c r="AI7">
        <v>4.9819695296709003</v>
      </c>
      <c r="AJ7">
        <v>40.636882199787451</v>
      </c>
      <c r="AK7">
        <v>12.605877306576661</v>
      </c>
      <c r="AL7">
        <v>55.64849929438612</v>
      </c>
      <c r="AM7">
        <v>5.5801848436108289E-3</v>
      </c>
      <c r="AN7">
        <v>1.3840703515989139</v>
      </c>
    </row>
    <row r="8" spans="1:40" x14ac:dyDescent="0.45">
      <c r="A8" s="1" t="s">
        <v>60</v>
      </c>
      <c r="B8">
        <v>7.2838760932260547</v>
      </c>
      <c r="C8">
        <v>0.4478736968983531</v>
      </c>
      <c r="D8">
        <v>0.15243412850880211</v>
      </c>
      <c r="E8">
        <v>0.1042377262441776</v>
      </c>
      <c r="F8">
        <v>3.2042245055550902</v>
      </c>
      <c r="G8">
        <v>0.69506480515555424</v>
      </c>
      <c r="H8">
        <v>1.5476194466711479</v>
      </c>
      <c r="I8">
        <v>0.91548073353508519</v>
      </c>
      <c r="J8">
        <v>0.66231762967798768</v>
      </c>
      <c r="K8">
        <v>0.74041180860648048</v>
      </c>
      <c r="L8">
        <v>15.44365780291256</v>
      </c>
      <c r="M8">
        <v>2.589994327982295</v>
      </c>
      <c r="N8">
        <v>0.86375722084807094</v>
      </c>
      <c r="O8">
        <v>0.2036031537473654</v>
      </c>
      <c r="P8">
        <v>0.90246891947951258</v>
      </c>
      <c r="Q8">
        <v>0.50636220016533884</v>
      </c>
      <c r="R8">
        <v>0.70368526354286876</v>
      </c>
      <c r="S8">
        <v>5.614626447210445</v>
      </c>
      <c r="T8">
        <v>0.47294146236160939</v>
      </c>
      <c r="U8">
        <v>2.485154872175487</v>
      </c>
      <c r="V8">
        <v>39.019141438508854</v>
      </c>
      <c r="W8">
        <v>18.273262570233729</v>
      </c>
      <c r="X8">
        <v>0.12627778736339471</v>
      </c>
      <c r="Y8">
        <v>0.20098152254054519</v>
      </c>
      <c r="Z8">
        <v>2.1383330807683691</v>
      </c>
      <c r="AA8">
        <v>2.379869050717399</v>
      </c>
      <c r="AB8">
        <v>0.36724406967443912</v>
      </c>
      <c r="AC8">
        <v>3.2175599164245652</v>
      </c>
      <c r="AD8">
        <v>1.7404423666685349</v>
      </c>
      <c r="AE8">
        <v>1.2664335020269391</v>
      </c>
      <c r="AF8">
        <v>0.64717551364519155</v>
      </c>
      <c r="AG8">
        <v>7.318672105430565</v>
      </c>
      <c r="AH8">
        <v>8.5251347527090111</v>
      </c>
      <c r="AI8">
        <v>1.9066837327264969</v>
      </c>
      <c r="AJ8">
        <v>14.27525989370233</v>
      </c>
      <c r="AK8">
        <v>5.6022790550370063</v>
      </c>
      <c r="AL8">
        <v>34.074920297739617</v>
      </c>
      <c r="AM8">
        <v>1.021173985435086E-2</v>
      </c>
      <c r="AN8">
        <v>0.35243114155645988</v>
      </c>
    </row>
    <row r="9" spans="1:40" x14ac:dyDescent="0.45">
      <c r="A9" s="1" t="s">
        <v>61</v>
      </c>
      <c r="B9">
        <v>123.00907111572521</v>
      </c>
      <c r="C9">
        <v>2.8742361717862899</v>
      </c>
      <c r="D9">
        <v>0.1299024676421397</v>
      </c>
      <c r="E9">
        <v>5.6853498140145869E-2</v>
      </c>
      <c r="F9">
        <v>5.9489783175965849</v>
      </c>
      <c r="G9">
        <v>0.62740237309443125</v>
      </c>
      <c r="H9">
        <v>0.63560835085194722</v>
      </c>
      <c r="I9">
        <v>0.3899664055986643</v>
      </c>
      <c r="J9">
        <v>0.21218180319058749</v>
      </c>
      <c r="K9">
        <v>0.13636133650306381</v>
      </c>
      <c r="L9">
        <v>0.72563640684939046</v>
      </c>
      <c r="M9">
        <v>0.73356884836630432</v>
      </c>
      <c r="N9">
        <v>0.25680704203151572</v>
      </c>
      <c r="O9">
        <v>2.23465827151328E-2</v>
      </c>
      <c r="P9">
        <v>0.1292200463405879</v>
      </c>
      <c r="Q9">
        <v>6.1469124816684831E-2</v>
      </c>
      <c r="R9">
        <v>0.22367322210644999</v>
      </c>
      <c r="S9">
        <v>1.9120176118498911</v>
      </c>
      <c r="T9">
        <v>0.3041241410510348</v>
      </c>
      <c r="U9">
        <v>0.32430976452586119</v>
      </c>
      <c r="V9">
        <v>1.048999823725552</v>
      </c>
      <c r="W9">
        <v>2.2406508679302859</v>
      </c>
      <c r="X9">
        <v>2.575897908063975E-2</v>
      </c>
      <c r="Y9">
        <v>4.5833184918950109E-2</v>
      </c>
      <c r="Z9">
        <v>0.4203152086021108</v>
      </c>
      <c r="AA9">
        <v>0.54309055250375482</v>
      </c>
      <c r="AB9">
        <v>5.0901790921387288E-2</v>
      </c>
      <c r="AC9">
        <v>3.7026989693805601</v>
      </c>
      <c r="AD9">
        <v>0.84610388950680071</v>
      </c>
      <c r="AE9">
        <v>0.41034950730351383</v>
      </c>
      <c r="AF9">
        <v>0.37890706305801702</v>
      </c>
      <c r="AG9">
        <v>15.75731465162767</v>
      </c>
      <c r="AH9">
        <v>3.1594730810978131</v>
      </c>
      <c r="AI9">
        <v>1.0206290878921289</v>
      </c>
      <c r="AJ9">
        <v>6.3810419895748787</v>
      </c>
      <c r="AK9">
        <v>2.4877746539361589</v>
      </c>
      <c r="AL9">
        <v>4.9620174877357286</v>
      </c>
      <c r="AM9">
        <v>7.9947214243755054E-4</v>
      </c>
      <c r="AN9">
        <v>0.50470774609391023</v>
      </c>
    </row>
    <row r="10" spans="1:40" x14ac:dyDescent="0.45">
      <c r="A10" s="1" t="s">
        <v>62</v>
      </c>
      <c r="B10">
        <v>20.943456095668679</v>
      </c>
      <c r="C10">
        <v>3.9206671581214541</v>
      </c>
      <c r="D10">
        <v>0.19288377233058229</v>
      </c>
      <c r="E10">
        <v>1.042596185891906E-2</v>
      </c>
      <c r="F10">
        <v>0.1097207055573423</v>
      </c>
      <c r="G10">
        <v>6.9544214137940777E-2</v>
      </c>
      <c r="H10">
        <v>0.74154283106818319</v>
      </c>
      <c r="I10">
        <v>0.47193747621395549</v>
      </c>
      <c r="J10">
        <v>0.17001175506251739</v>
      </c>
      <c r="K10">
        <v>0.11208615259594649</v>
      </c>
      <c r="L10">
        <v>0.1991657565168562</v>
      </c>
      <c r="M10">
        <v>0.29026652098747219</v>
      </c>
      <c r="N10">
        <v>2.2252124753579721E-2</v>
      </c>
      <c r="O10">
        <v>4.5516346201885539E-3</v>
      </c>
      <c r="P10">
        <v>0.29540864121320071</v>
      </c>
      <c r="Q10">
        <v>4.1275978040041822E-2</v>
      </c>
      <c r="R10">
        <v>0.245290261181073</v>
      </c>
      <c r="S10">
        <v>0.63483140254847792</v>
      </c>
      <c r="T10">
        <v>6.3349052180298321E-2</v>
      </c>
      <c r="U10">
        <v>0.13158945425538271</v>
      </c>
      <c r="V10">
        <v>0.38585830046726888</v>
      </c>
      <c r="W10">
        <v>1.501438864056249</v>
      </c>
      <c r="X10">
        <v>1.039438159026998E-2</v>
      </c>
      <c r="Y10">
        <v>4.7792268693369923E-3</v>
      </c>
      <c r="Z10">
        <v>0.20088852757714079</v>
      </c>
      <c r="AA10">
        <v>8.8373662835908542E-2</v>
      </c>
      <c r="AB10">
        <v>2.1812818665769621E-2</v>
      </c>
      <c r="AC10">
        <v>0.82235236419243518</v>
      </c>
      <c r="AD10">
        <v>0.40745596518363902</v>
      </c>
      <c r="AE10">
        <v>0.16542727903784801</v>
      </c>
      <c r="AF10">
        <v>0.1759409140853252</v>
      </c>
      <c r="AG10">
        <v>5.9507449669121257</v>
      </c>
      <c r="AH10">
        <v>2.8859661927019151</v>
      </c>
      <c r="AI10">
        <v>0.41680996155719757</v>
      </c>
      <c r="AJ10">
        <v>3.0612214760412981</v>
      </c>
      <c r="AK10">
        <v>0.98808590252514095</v>
      </c>
      <c r="AL10">
        <v>12.44565020911557</v>
      </c>
      <c r="AM10">
        <v>1.212810151065774E-3</v>
      </c>
      <c r="AN10">
        <v>2.1616829077191531</v>
      </c>
    </row>
    <row r="11" spans="1:40" x14ac:dyDescent="0.45">
      <c r="A11" s="1" t="s">
        <v>63</v>
      </c>
      <c r="B11">
        <v>8.8589879474265452</v>
      </c>
      <c r="C11">
        <v>0.5494400957494312</v>
      </c>
      <c r="D11">
        <v>4.6830716126444252E-2</v>
      </c>
      <c r="E11">
        <v>6.0346308352933207E-3</v>
      </c>
      <c r="F11">
        <v>9.5004593761369785E-2</v>
      </c>
      <c r="G11">
        <v>5.1806707393811748E-2</v>
      </c>
      <c r="H11">
        <v>6.042648948121615E-2</v>
      </c>
      <c r="I11">
        <v>3.7355714043869247E-2</v>
      </c>
      <c r="J11">
        <v>3.2742435779434219E-2</v>
      </c>
      <c r="K11">
        <v>1.280247391047947E-2</v>
      </c>
      <c r="L11">
        <v>9.8313598256308268E-2</v>
      </c>
      <c r="M11">
        <v>3.4930723293745768E-2</v>
      </c>
      <c r="N11">
        <v>1.7381775610413309E-2</v>
      </c>
      <c r="O11">
        <v>1.8212894208437271E-3</v>
      </c>
      <c r="P11">
        <v>1.38686451777182E-2</v>
      </c>
      <c r="Q11">
        <v>5.9030270761212004E-3</v>
      </c>
      <c r="R11">
        <v>3.5710871500270483E-2</v>
      </c>
      <c r="S11">
        <v>0.29558978131156688</v>
      </c>
      <c r="T11">
        <v>5.6753591926836919E-2</v>
      </c>
      <c r="U11">
        <v>2.89832662371515E-2</v>
      </c>
      <c r="V11">
        <v>0.10480582057425041</v>
      </c>
      <c r="W11">
        <v>0.22124027419043921</v>
      </c>
      <c r="X11">
        <v>3.6161194608783178E-3</v>
      </c>
      <c r="Y11">
        <v>3.104631780718499E-3</v>
      </c>
      <c r="Z11">
        <v>6.6987105099798702E-2</v>
      </c>
      <c r="AA11">
        <v>4.246579902206337E-2</v>
      </c>
      <c r="AB11">
        <v>3.7947680132934271E-3</v>
      </c>
      <c r="AC11">
        <v>0.62232201485557948</v>
      </c>
      <c r="AD11">
        <v>0.12656056214705699</v>
      </c>
      <c r="AE11">
        <v>5.6805142435660129E-2</v>
      </c>
      <c r="AF11">
        <v>5.2483679909272378E-2</v>
      </c>
      <c r="AG11">
        <v>2.1044134510295511</v>
      </c>
      <c r="AH11">
        <v>0.4160634102395338</v>
      </c>
      <c r="AI11">
        <v>0.18980101826473861</v>
      </c>
      <c r="AJ11">
        <v>1.2172276804776789</v>
      </c>
      <c r="AK11">
        <v>0.41389188577263891</v>
      </c>
      <c r="AL11">
        <v>0.60634840202206031</v>
      </c>
      <c r="AM11">
        <v>1.2557334167974301E-4</v>
      </c>
      <c r="AN11">
        <v>5.9017409529783078E-2</v>
      </c>
    </row>
    <row r="12" spans="1:40" x14ac:dyDescent="0.45">
      <c r="A12" s="1" t="s">
        <v>64</v>
      </c>
      <c r="B12">
        <v>61.362268990110763</v>
      </c>
      <c r="C12">
        <v>0.50668217561457041</v>
      </c>
      <c r="D12">
        <v>7.3586966536189125E-2</v>
      </c>
      <c r="E12">
        <v>1.1590646465460951E-2</v>
      </c>
      <c r="F12">
        <v>8.9154143955868348E-2</v>
      </c>
      <c r="G12">
        <v>4.5168071171196103E-2</v>
      </c>
      <c r="H12">
        <v>0.37176118076048498</v>
      </c>
      <c r="I12">
        <v>0.23518026602557429</v>
      </c>
      <c r="J12">
        <v>5.6094719398711017E-2</v>
      </c>
      <c r="K12">
        <v>6.5106724151642786E-2</v>
      </c>
      <c r="L12">
        <v>0.19612714469304329</v>
      </c>
      <c r="M12">
        <v>0.1083103569333709</v>
      </c>
      <c r="N12">
        <v>2.0884211905661941E-2</v>
      </c>
      <c r="O12">
        <v>3.890315978125032E-3</v>
      </c>
      <c r="P12">
        <v>8.1095875617013979E-2</v>
      </c>
      <c r="Q12">
        <v>1.9540255849106819E-2</v>
      </c>
      <c r="R12">
        <v>0.1241914530659266</v>
      </c>
      <c r="S12">
        <v>0.37140870357791328</v>
      </c>
      <c r="T12">
        <v>9.2051757601388229E-2</v>
      </c>
      <c r="U12">
        <v>0.1016229068249189</v>
      </c>
      <c r="V12">
        <v>0.28750557640460089</v>
      </c>
      <c r="W12">
        <v>1.2401042790036161</v>
      </c>
      <c r="X12">
        <v>1.5403026198231459E-2</v>
      </c>
      <c r="Y12">
        <v>3.4294327299625961E-3</v>
      </c>
      <c r="Z12">
        <v>0.297873672980774</v>
      </c>
      <c r="AA12">
        <v>6.9851250596006068E-2</v>
      </c>
      <c r="AB12">
        <v>1.3045601623616549E-2</v>
      </c>
      <c r="AC12">
        <v>0.63581946660883726</v>
      </c>
      <c r="AD12">
        <v>0.44289724784584461</v>
      </c>
      <c r="AE12">
        <v>0.11366765652451639</v>
      </c>
      <c r="AF12">
        <v>0.2372774406650367</v>
      </c>
      <c r="AG12">
        <v>13.185056060478329</v>
      </c>
      <c r="AH12">
        <v>1.493606495028885</v>
      </c>
      <c r="AI12">
        <v>0.54615113734471632</v>
      </c>
      <c r="AJ12">
        <v>2.7741792661486202</v>
      </c>
      <c r="AK12">
        <v>1.124252865764183</v>
      </c>
      <c r="AL12">
        <v>3.775805883970313</v>
      </c>
      <c r="AM12">
        <v>4.4989269024708721E-4</v>
      </c>
      <c r="AN12">
        <v>1.086918735143227</v>
      </c>
    </row>
    <row r="13" spans="1:40" x14ac:dyDescent="0.45">
      <c r="A13" s="1" t="s">
        <v>65</v>
      </c>
      <c r="B13">
        <v>44.201040139420748</v>
      </c>
      <c r="C13">
        <v>2.3533858910925458</v>
      </c>
      <c r="D13">
        <v>5.9157717971806648E-2</v>
      </c>
      <c r="E13">
        <v>3.673647715956125E-2</v>
      </c>
      <c r="F13">
        <v>2.469729878426377</v>
      </c>
      <c r="G13">
        <v>0.62244193435556328</v>
      </c>
      <c r="H13">
        <v>0.44955492360623789</v>
      </c>
      <c r="I13">
        <v>0.27410092889234361</v>
      </c>
      <c r="J13">
        <v>0.26115707349900641</v>
      </c>
      <c r="K13">
        <v>8.5775246848389566E-2</v>
      </c>
      <c r="L13">
        <v>0.52430044765776829</v>
      </c>
      <c r="M13">
        <v>1.264659059576861</v>
      </c>
      <c r="N13">
        <v>0.4973935689181106</v>
      </c>
      <c r="O13">
        <v>4.5936024102064099E-2</v>
      </c>
      <c r="P13">
        <v>0.25466579323794297</v>
      </c>
      <c r="Q13">
        <v>0.15066353762577461</v>
      </c>
      <c r="R13">
        <v>0.2450257892029282</v>
      </c>
      <c r="S13">
        <v>2.4076712475838962</v>
      </c>
      <c r="T13">
        <v>0.24957688328112609</v>
      </c>
      <c r="U13">
        <v>0.40176610894925968</v>
      </c>
      <c r="V13">
        <v>0.89070624227460238</v>
      </c>
      <c r="W13">
        <v>1.7364654192180899</v>
      </c>
      <c r="X13">
        <v>2.2197321287349511E-2</v>
      </c>
      <c r="Y13">
        <v>0.15043271815837181</v>
      </c>
      <c r="Z13">
        <v>0.3844299584922084</v>
      </c>
      <c r="AA13">
        <v>1.580241218767714</v>
      </c>
      <c r="AB13">
        <v>7.9405154375990092E-2</v>
      </c>
      <c r="AC13">
        <v>3.4604844170523901</v>
      </c>
      <c r="AD13">
        <v>0.63548655488258388</v>
      </c>
      <c r="AE13">
        <v>0.44624754219946022</v>
      </c>
      <c r="AF13">
        <v>0.28669893452322281</v>
      </c>
      <c r="AG13">
        <v>17.97870554082542</v>
      </c>
      <c r="AH13">
        <v>2.973972354505376</v>
      </c>
      <c r="AI13">
        <v>0.81651233912889221</v>
      </c>
      <c r="AJ13">
        <v>5.4464133613456553</v>
      </c>
      <c r="AK13">
        <v>2.0491651272668601</v>
      </c>
      <c r="AL13">
        <v>7.4209498107257579</v>
      </c>
      <c r="AM13">
        <v>6.9612043255607857E-4</v>
      </c>
      <c r="AN13">
        <v>0.41510659093307373</v>
      </c>
    </row>
    <row r="14" spans="1:40" x14ac:dyDescent="0.45">
      <c r="A14" s="1" t="s">
        <v>66</v>
      </c>
      <c r="B14">
        <v>56.121266557300153</v>
      </c>
      <c r="C14">
        <v>3.3465134917737109</v>
      </c>
      <c r="D14">
        <v>0.31393213188998847</v>
      </c>
      <c r="E14">
        <v>3.3732870388433117E-2</v>
      </c>
      <c r="F14">
        <v>0.12476755108107</v>
      </c>
      <c r="G14">
        <v>8.2234549062352919E-2</v>
      </c>
      <c r="H14">
        <v>0.435305580615437</v>
      </c>
      <c r="I14">
        <v>0.27462712382922411</v>
      </c>
      <c r="J14">
        <v>7.8714125797799891E-2</v>
      </c>
      <c r="K14">
        <v>8.8054254560970727E-2</v>
      </c>
      <c r="L14">
        <v>0.24254137332761319</v>
      </c>
      <c r="M14">
        <v>0.1422988823584827</v>
      </c>
      <c r="N14">
        <v>3.086947205395461E-2</v>
      </c>
      <c r="O14">
        <v>4.0987463802461543E-3</v>
      </c>
      <c r="P14">
        <v>0.12781771531222291</v>
      </c>
      <c r="Q14">
        <v>2.330533009422462E-2</v>
      </c>
      <c r="R14">
        <v>0.11571831012692391</v>
      </c>
      <c r="S14">
        <v>0.33614515012799828</v>
      </c>
      <c r="T14">
        <v>0.1365295479605082</v>
      </c>
      <c r="U14">
        <v>0.1004324847583191</v>
      </c>
      <c r="V14">
        <v>0.33358572073517739</v>
      </c>
      <c r="W14">
        <v>1.168796536102308</v>
      </c>
      <c r="X14">
        <v>1.3423801795467229E-2</v>
      </c>
      <c r="Y14">
        <v>3.641068737237014E-3</v>
      </c>
      <c r="Z14">
        <v>0.26172429270321163</v>
      </c>
      <c r="AA14">
        <v>7.5080240590333844E-2</v>
      </c>
      <c r="AB14">
        <v>1.3973269969562271E-2</v>
      </c>
      <c r="AC14">
        <v>3.7025931157020082</v>
      </c>
      <c r="AD14">
        <v>0.68066728886639472</v>
      </c>
      <c r="AE14">
        <v>0.115772740002499</v>
      </c>
      <c r="AF14">
        <v>0.25028977318240953</v>
      </c>
      <c r="AG14">
        <v>11.53471613220754</v>
      </c>
      <c r="AH14">
        <v>1.730682281888263</v>
      </c>
      <c r="AI14">
        <v>0.67372561116820284</v>
      </c>
      <c r="AJ14">
        <v>3.6777232383105658</v>
      </c>
      <c r="AK14">
        <v>1.439845912317455</v>
      </c>
      <c r="AL14">
        <v>5.9938678752767958</v>
      </c>
      <c r="AM14">
        <v>5.8176321246576905E-4</v>
      </c>
      <c r="AN14">
        <v>1.097779370723726</v>
      </c>
    </row>
    <row r="15" spans="1:40" x14ac:dyDescent="0.45">
      <c r="A15" s="1" t="s">
        <v>67</v>
      </c>
      <c r="B15">
        <v>90.284047754748201</v>
      </c>
      <c r="C15">
        <v>7.1166630878879191</v>
      </c>
      <c r="D15">
        <v>1.041976396920326</v>
      </c>
      <c r="E15">
        <v>5.6696649145927439E-2</v>
      </c>
      <c r="F15">
        <v>0.44066644147393891</v>
      </c>
      <c r="G15">
        <v>0.24774974698988081</v>
      </c>
      <c r="H15">
        <v>0.70532711102040369</v>
      </c>
      <c r="I15">
        <v>0.44184645211861262</v>
      </c>
      <c r="J15">
        <v>0.14093617530932681</v>
      </c>
      <c r="K15">
        <v>0.14123661670583029</v>
      </c>
      <c r="L15">
        <v>0.54425574185942538</v>
      </c>
      <c r="M15">
        <v>0.29761123976626119</v>
      </c>
      <c r="N15">
        <v>0.1156061664766571</v>
      </c>
      <c r="O15">
        <v>1.0495482619725761E-2</v>
      </c>
      <c r="P15">
        <v>0.19975824954063229</v>
      </c>
      <c r="Q15">
        <v>4.824369839405894E-2</v>
      </c>
      <c r="R15">
        <v>0.1976789466692303</v>
      </c>
      <c r="S15">
        <v>0.79264529922405003</v>
      </c>
      <c r="T15">
        <v>0.22340997989337691</v>
      </c>
      <c r="U15">
        <v>0.21954666416503221</v>
      </c>
      <c r="V15">
        <v>0.66936692537795095</v>
      </c>
      <c r="W15">
        <v>2.1488684625987631</v>
      </c>
      <c r="X15">
        <v>2.580137777215994E-2</v>
      </c>
      <c r="Y15">
        <v>1.242602899119372E-2</v>
      </c>
      <c r="Z15">
        <v>0.48864701045587028</v>
      </c>
      <c r="AA15">
        <v>0.195497077001067</v>
      </c>
      <c r="AB15">
        <v>3.0935928456638121E-2</v>
      </c>
      <c r="AC15">
        <v>6.7731849873315539</v>
      </c>
      <c r="AD15">
        <v>1.1154687093377791</v>
      </c>
      <c r="AE15">
        <v>0.23465626225234659</v>
      </c>
      <c r="AF15">
        <v>0.38488828584569429</v>
      </c>
      <c r="AG15">
        <v>23.57168025917229</v>
      </c>
      <c r="AH15">
        <v>2.9112892628663229</v>
      </c>
      <c r="AI15">
        <v>1.080322302895468</v>
      </c>
      <c r="AJ15">
        <v>5.888561044161583</v>
      </c>
      <c r="AK15">
        <v>2.3130329322285461</v>
      </c>
      <c r="AL15">
        <v>8.7197428420419456</v>
      </c>
      <c r="AM15">
        <v>1.0641614784101931E-3</v>
      </c>
      <c r="AN15">
        <v>1.401738490794574</v>
      </c>
    </row>
    <row r="16" spans="1:40" x14ac:dyDescent="0.45">
      <c r="A16" s="1" t="s">
        <v>68</v>
      </c>
      <c r="B16">
        <v>22.021671615179219</v>
      </c>
      <c r="C16">
        <v>1.6121490890033141</v>
      </c>
      <c r="D16">
        <v>0.23497577299502209</v>
      </c>
      <c r="E16">
        <v>1.343775557369572E-2</v>
      </c>
      <c r="F16">
        <v>9.1166827381924151E-2</v>
      </c>
      <c r="G16">
        <v>5.6567450547162237E-2</v>
      </c>
      <c r="H16">
        <v>0.16214004534786841</v>
      </c>
      <c r="I16">
        <v>0.1016771678960495</v>
      </c>
      <c r="J16">
        <v>3.1060417549536128E-2</v>
      </c>
      <c r="K16">
        <v>3.2630562685526672E-2</v>
      </c>
      <c r="L16">
        <v>0.1169081454522371</v>
      </c>
      <c r="M16">
        <v>6.4741260266734296E-2</v>
      </c>
      <c r="N16">
        <v>2.3255287193837931E-2</v>
      </c>
      <c r="O16">
        <v>2.187054335509175E-3</v>
      </c>
      <c r="P16">
        <v>4.7290871001074333E-2</v>
      </c>
      <c r="Q16">
        <v>1.0656605433033321E-2</v>
      </c>
      <c r="R16">
        <v>4.3288180545190569E-2</v>
      </c>
      <c r="S16">
        <v>0.15625782458590351</v>
      </c>
      <c r="T16">
        <v>5.1225294189614398E-2</v>
      </c>
      <c r="U16">
        <v>4.7782040748538007E-2</v>
      </c>
      <c r="V16">
        <v>0.14656652317695329</v>
      </c>
      <c r="W16">
        <v>0.46211299670695699</v>
      </c>
      <c r="X16">
        <v>5.8896687586847416E-3</v>
      </c>
      <c r="Y16">
        <v>2.4560264150965379E-3</v>
      </c>
      <c r="Z16">
        <v>0.112865520260399</v>
      </c>
      <c r="AA16">
        <v>4.0350985132650008E-2</v>
      </c>
      <c r="AB16">
        <v>6.6940523428234543E-3</v>
      </c>
      <c r="AC16">
        <v>1.625126224819202</v>
      </c>
      <c r="AD16">
        <v>0.26391752850915201</v>
      </c>
      <c r="AE16">
        <v>4.9868605427449517E-2</v>
      </c>
      <c r="AF16">
        <v>9.2220157905614566E-2</v>
      </c>
      <c r="AG16">
        <v>5.4917795706560772</v>
      </c>
      <c r="AH16">
        <v>0.66669421615163915</v>
      </c>
      <c r="AI16">
        <v>0.2566278099020543</v>
      </c>
      <c r="AJ16">
        <v>1.3734348346663641</v>
      </c>
      <c r="AK16">
        <v>0.54480506599770362</v>
      </c>
      <c r="AL16">
        <v>2.1035333895977009</v>
      </c>
      <c r="AM16">
        <v>2.4883023571304328E-4</v>
      </c>
      <c r="AN16">
        <v>0.35338785064931549</v>
      </c>
    </row>
    <row r="17" spans="1:40" x14ac:dyDescent="0.45">
      <c r="A17" s="1" t="s">
        <v>69</v>
      </c>
      <c r="B17">
        <v>57.51076265740307</v>
      </c>
      <c r="C17">
        <v>7.0773522553644019</v>
      </c>
      <c r="D17">
        <v>3.7137185185991699</v>
      </c>
      <c r="E17">
        <v>7.7895240107271668E-2</v>
      </c>
      <c r="F17">
        <v>0.20194623923769811</v>
      </c>
      <c r="G17">
        <v>0.1675119721635486</v>
      </c>
      <c r="H17">
        <v>0.59520450364299959</v>
      </c>
      <c r="I17">
        <v>0.37524062651855039</v>
      </c>
      <c r="J17">
        <v>8.9589476972246423E-2</v>
      </c>
      <c r="K17">
        <v>0.1266345383429007</v>
      </c>
      <c r="L17">
        <v>0.52777023493824859</v>
      </c>
      <c r="M17">
        <v>0.16431753573756119</v>
      </c>
      <c r="N17">
        <v>5.78716507878426E-2</v>
      </c>
      <c r="O17">
        <v>7.3034869206407629E-3</v>
      </c>
      <c r="P17">
        <v>0.11816059196514719</v>
      </c>
      <c r="Q17">
        <v>2.946690916017412E-2</v>
      </c>
      <c r="R17">
        <v>0.1439533568668615</v>
      </c>
      <c r="S17">
        <v>0.49260267610484332</v>
      </c>
      <c r="T17">
        <v>0.20205777415068421</v>
      </c>
      <c r="U17">
        <v>0.17640833008555379</v>
      </c>
      <c r="V17">
        <v>0.57981963682401316</v>
      </c>
      <c r="W17">
        <v>1.8807764702617089</v>
      </c>
      <c r="X17">
        <v>2.775088497676054E-2</v>
      </c>
      <c r="Y17">
        <v>6.2116008855332009E-3</v>
      </c>
      <c r="Z17">
        <v>0.53552680689221122</v>
      </c>
      <c r="AA17">
        <v>0.12863194836975381</v>
      </c>
      <c r="AB17">
        <v>2.0267213840953108E-2</v>
      </c>
      <c r="AC17">
        <v>5.916313106847932</v>
      </c>
      <c r="AD17">
        <v>1.2238620065745749</v>
      </c>
      <c r="AE17">
        <v>0.1771325626485746</v>
      </c>
      <c r="AF17">
        <v>0.34306002439487582</v>
      </c>
      <c r="AG17">
        <v>34.560583559500003</v>
      </c>
      <c r="AH17">
        <v>2.2652501635614128</v>
      </c>
      <c r="AI17">
        <v>1.0288342392664549</v>
      </c>
      <c r="AJ17">
        <v>5.1382169705206833</v>
      </c>
      <c r="AK17">
        <v>2.0660089076687389</v>
      </c>
      <c r="AL17">
        <v>6.3940228985867229</v>
      </c>
      <c r="AM17">
        <v>1.128374803629514E-3</v>
      </c>
      <c r="AN17">
        <v>0.91681743465153509</v>
      </c>
    </row>
    <row r="18" spans="1:40" x14ac:dyDescent="0.45">
      <c r="A18" s="1" t="s">
        <v>70</v>
      </c>
      <c r="B18">
        <v>7.2196016099767926</v>
      </c>
      <c r="C18">
        <v>0.76397296247080959</v>
      </c>
      <c r="D18">
        <v>0.28966080652809278</v>
      </c>
      <c r="E18">
        <v>8.5702561549845825E-3</v>
      </c>
      <c r="F18">
        <v>1.745061049556456E-2</v>
      </c>
      <c r="G18">
        <v>1.4053857797707609E-2</v>
      </c>
      <c r="H18">
        <v>6.9273494513518052E-2</v>
      </c>
      <c r="I18">
        <v>4.3843282433211138E-2</v>
      </c>
      <c r="J18">
        <v>1.026560731956506E-2</v>
      </c>
      <c r="K18">
        <v>1.509554699242514E-2</v>
      </c>
      <c r="L18">
        <v>5.3115090083938478E-2</v>
      </c>
      <c r="M18">
        <v>1.7626109119007648E-2</v>
      </c>
      <c r="N18">
        <v>4.8383991581575497E-3</v>
      </c>
      <c r="O18">
        <v>7.2718700354843587E-4</v>
      </c>
      <c r="P18">
        <v>1.448454544930656E-2</v>
      </c>
      <c r="Q18">
        <v>3.1394280359912678E-3</v>
      </c>
      <c r="R18">
        <v>1.742977859069544E-2</v>
      </c>
      <c r="S18">
        <v>5.2456218246174337E-2</v>
      </c>
      <c r="T18">
        <v>2.444984346880627E-2</v>
      </c>
      <c r="U18">
        <v>1.801794296007311E-2</v>
      </c>
      <c r="V18">
        <v>6.2329302068180693E-2</v>
      </c>
      <c r="W18">
        <v>0.21803173094433589</v>
      </c>
      <c r="X18">
        <v>2.937848211931173E-3</v>
      </c>
      <c r="Y18">
        <v>5.4463499063004111E-4</v>
      </c>
      <c r="Z18">
        <v>5.7145687140550953E-2</v>
      </c>
      <c r="AA18">
        <v>1.293741855362009E-2</v>
      </c>
      <c r="AB18">
        <v>2.0594173146526369E-3</v>
      </c>
      <c r="AC18">
        <v>0.72549504872148973</v>
      </c>
      <c r="AD18">
        <v>0.14147478724105519</v>
      </c>
      <c r="AE18">
        <v>1.9589231797996189E-2</v>
      </c>
      <c r="AF18">
        <v>4.1357121061981431E-2</v>
      </c>
      <c r="AG18">
        <v>3.28334024065623</v>
      </c>
      <c r="AH18">
        <v>0.26442097407067738</v>
      </c>
      <c r="AI18">
        <v>0.1217276943003706</v>
      </c>
      <c r="AJ18">
        <v>0.61992351661958944</v>
      </c>
      <c r="AK18">
        <v>0.2456298959354303</v>
      </c>
      <c r="AL18">
        <v>0.79500326335890359</v>
      </c>
      <c r="AM18">
        <v>1.092993462292266E-4</v>
      </c>
      <c r="AN18">
        <v>0.1238118906529263</v>
      </c>
    </row>
    <row r="19" spans="1:40" x14ac:dyDescent="0.45">
      <c r="A19" s="1" t="s">
        <v>71</v>
      </c>
      <c r="B19">
        <v>0.13193164272638289</v>
      </c>
      <c r="C19">
        <v>9.1737545739222874E-3</v>
      </c>
      <c r="D19">
        <v>4.2088693290121904E-3</v>
      </c>
      <c r="E19">
        <v>4.876323516122671</v>
      </c>
      <c r="F19">
        <v>3.8645573893934103E-2</v>
      </c>
      <c r="G19">
        <v>2.647728529712215E-2</v>
      </c>
      <c r="H19">
        <v>1.255923833682524E-2</v>
      </c>
      <c r="I19">
        <v>7.3676860860016668E-3</v>
      </c>
      <c r="J19">
        <v>1.9430213801966582E-2</v>
      </c>
      <c r="K19">
        <v>3.4712203545915468E-3</v>
      </c>
      <c r="L19">
        <v>2.3830545465936791E-2</v>
      </c>
      <c r="M19">
        <v>2.8522631409159661E-2</v>
      </c>
      <c r="N19">
        <v>8.7016333795044386E-3</v>
      </c>
      <c r="O19">
        <v>3.1834246715805692E-3</v>
      </c>
      <c r="P19">
        <v>9.5076108424690681E-3</v>
      </c>
      <c r="Q19">
        <v>6.4810598308639271E-3</v>
      </c>
      <c r="R19">
        <v>1.643112961304697E-2</v>
      </c>
      <c r="S19">
        <v>0.18219100061402849</v>
      </c>
      <c r="T19">
        <v>1.159756259016268E-2</v>
      </c>
      <c r="U19">
        <v>2.0351058623739059E-2</v>
      </c>
      <c r="V19">
        <v>4.8316970945648907E-2</v>
      </c>
      <c r="W19">
        <v>5.0765893514324083E-2</v>
      </c>
      <c r="X19">
        <v>7.057797779627859E-4</v>
      </c>
      <c r="Y19">
        <v>3.5986618223436779E-3</v>
      </c>
      <c r="Z19">
        <v>1.123466067075816E-2</v>
      </c>
      <c r="AA19">
        <v>4.1833462875066597E-2</v>
      </c>
      <c r="AB19">
        <v>3.4739602332618099E-3</v>
      </c>
      <c r="AC19">
        <v>6.2909565347118307E-2</v>
      </c>
      <c r="AD19">
        <v>1.9439569658382571E-2</v>
      </c>
      <c r="AE19">
        <v>3.006520711793741E-2</v>
      </c>
      <c r="AF19">
        <v>6.3234820207882436E-3</v>
      </c>
      <c r="AG19">
        <v>0.11220549345794439</v>
      </c>
      <c r="AH19">
        <v>0.14200218680364701</v>
      </c>
      <c r="AI19">
        <v>4.9903098647156807E-2</v>
      </c>
      <c r="AJ19">
        <v>0.2635152698840072</v>
      </c>
      <c r="AK19">
        <v>8.2303748900332374E-2</v>
      </c>
      <c r="AL19">
        <v>0.28070197399235081</v>
      </c>
      <c r="AM19">
        <v>4.6295047735888393E-5</v>
      </c>
      <c r="AN19">
        <v>2.0236336589313859E-2</v>
      </c>
    </row>
    <row r="20" spans="1:40" x14ac:dyDescent="0.45">
      <c r="A20" s="1" t="s">
        <v>72</v>
      </c>
      <c r="B20">
        <v>2.289261988289768</v>
      </c>
      <c r="C20">
        <v>8.6280987323801642E-2</v>
      </c>
      <c r="D20">
        <v>2.7110331928441148E-2</v>
      </c>
      <c r="E20">
        <v>2.8858129151346269E-2</v>
      </c>
      <c r="F20">
        <v>56.665699001410033</v>
      </c>
      <c r="G20">
        <v>4.6360303867880699</v>
      </c>
      <c r="H20">
        <v>0.50251685118771472</v>
      </c>
      <c r="I20">
        <v>0.30313872495948663</v>
      </c>
      <c r="J20">
        <v>0.15364806457510691</v>
      </c>
      <c r="K20">
        <v>9.3898150600537147E-2</v>
      </c>
      <c r="L20">
        <v>0.46736452896331798</v>
      </c>
      <c r="M20">
        <v>19.747548173732412</v>
      </c>
      <c r="N20">
        <v>33.229342330982931</v>
      </c>
      <c r="O20">
        <v>4.0208816084020563E-2</v>
      </c>
      <c r="P20">
        <v>0.2510147800351562</v>
      </c>
      <c r="Q20">
        <v>0.20460725941036439</v>
      </c>
      <c r="R20">
        <v>0.40473111137611328</v>
      </c>
      <c r="S20">
        <v>1.108168944624937</v>
      </c>
      <c r="T20">
        <v>0.2234876722280528</v>
      </c>
      <c r="U20">
        <v>1.0003659718973319</v>
      </c>
      <c r="V20">
        <v>1.5055803648479029</v>
      </c>
      <c r="W20">
        <v>1.911247456459751</v>
      </c>
      <c r="X20">
        <v>2.503817461538578E-2</v>
      </c>
      <c r="Y20">
        <v>7.6312322511569206E-2</v>
      </c>
      <c r="Z20">
        <v>0.42950421265747502</v>
      </c>
      <c r="AA20">
        <v>0.82165137306487879</v>
      </c>
      <c r="AB20">
        <v>0.15009145333180701</v>
      </c>
      <c r="AC20">
        <v>4.2247961777258691</v>
      </c>
      <c r="AD20">
        <v>0.64077541875671962</v>
      </c>
      <c r="AE20">
        <v>0.33145596784566111</v>
      </c>
      <c r="AF20">
        <v>0.37339510976132162</v>
      </c>
      <c r="AG20">
        <v>2.8986489231399091</v>
      </c>
      <c r="AH20">
        <v>4.0253575129202819</v>
      </c>
      <c r="AI20">
        <v>0.83675066291853384</v>
      </c>
      <c r="AJ20">
        <v>4.7573706199308159</v>
      </c>
      <c r="AK20">
        <v>2.0863672167880929</v>
      </c>
      <c r="AL20">
        <v>12.595107519038139</v>
      </c>
      <c r="AM20">
        <v>2.1424165481879259E-3</v>
      </c>
      <c r="AN20">
        <v>0.96907602762595091</v>
      </c>
    </row>
    <row r="21" spans="1:40" x14ac:dyDescent="0.45">
      <c r="A21" s="1" t="s">
        <v>73</v>
      </c>
      <c r="B21">
        <v>0.11676840457032089</v>
      </c>
      <c r="C21">
        <v>8.1850325690256166E-3</v>
      </c>
      <c r="D21">
        <v>3.1062261561847181E-3</v>
      </c>
      <c r="E21">
        <v>1.6892385713781319E-3</v>
      </c>
      <c r="F21">
        <v>59.088087599197053</v>
      </c>
      <c r="G21">
        <v>0.46745207166390368</v>
      </c>
      <c r="H21">
        <v>3.4924277746250877E-2</v>
      </c>
      <c r="I21">
        <v>1.8275771765432169E-2</v>
      </c>
      <c r="J21">
        <v>2.030178401513761E-2</v>
      </c>
      <c r="K21">
        <v>1.03643670204962E-2</v>
      </c>
      <c r="L21">
        <v>4.9819397135048023E-2</v>
      </c>
      <c r="M21">
        <v>0.28205594524413458</v>
      </c>
      <c r="N21">
        <v>0.33387708256797249</v>
      </c>
      <c r="O21">
        <v>4.3423620804765714E-3</v>
      </c>
      <c r="P21">
        <v>1.6569428258938031E-2</v>
      </c>
      <c r="Q21">
        <v>1.024419835220141E-2</v>
      </c>
      <c r="R21">
        <v>2.144432283808205E-2</v>
      </c>
      <c r="S21">
        <v>0.19094279368488731</v>
      </c>
      <c r="T21">
        <v>2.2741791324067999E-2</v>
      </c>
      <c r="U21">
        <v>6.2853755749706794E-2</v>
      </c>
      <c r="V21">
        <v>8.7125886655156345E-2</v>
      </c>
      <c r="W21">
        <v>0.26987747641475301</v>
      </c>
      <c r="X21">
        <v>2.0539351778877729E-3</v>
      </c>
      <c r="Y21">
        <v>1.151689432607159E-2</v>
      </c>
      <c r="Z21">
        <v>3.1862542451466379E-2</v>
      </c>
      <c r="AA21">
        <v>0.1211780918121174</v>
      </c>
      <c r="AB21">
        <v>1.0576133975009941E-2</v>
      </c>
      <c r="AC21">
        <v>0.16912637047647339</v>
      </c>
      <c r="AD21">
        <v>4.6685938762488097E-2</v>
      </c>
      <c r="AE21">
        <v>3.6348574519155262E-2</v>
      </c>
      <c r="AF21">
        <v>3.1897320528151862E-2</v>
      </c>
      <c r="AG21">
        <v>0.1749790426040157</v>
      </c>
      <c r="AH21">
        <v>0.31670397212319912</v>
      </c>
      <c r="AI21">
        <v>7.5214668137644936E-2</v>
      </c>
      <c r="AJ21">
        <v>0.59259411175777277</v>
      </c>
      <c r="AK21">
        <v>0.2490340708092208</v>
      </c>
      <c r="AL21">
        <v>1.864031529317782</v>
      </c>
      <c r="AM21">
        <v>6.8156732705991423E-5</v>
      </c>
      <c r="AN21">
        <v>2.3249759940649359</v>
      </c>
    </row>
    <row r="22" spans="1:40" x14ac:dyDescent="0.45">
      <c r="A22" s="1" t="s">
        <v>74</v>
      </c>
      <c r="B22">
        <v>0.189321879160709</v>
      </c>
      <c r="C22">
        <v>1.335060708377251E-2</v>
      </c>
      <c r="D22">
        <v>5.4580457045489521E-3</v>
      </c>
      <c r="E22">
        <v>2.4423366220383659E-3</v>
      </c>
      <c r="F22">
        <v>1.110168413162649</v>
      </c>
      <c r="G22">
        <v>26.693236349994159</v>
      </c>
      <c r="H22">
        <v>4.2627701289726129E-2</v>
      </c>
      <c r="I22">
        <v>2.448490461362824E-2</v>
      </c>
      <c r="J22">
        <v>0.1089836880519522</v>
      </c>
      <c r="K22">
        <v>1.254464977612429E-2</v>
      </c>
      <c r="L22">
        <v>6.0867952092033523E-2</v>
      </c>
      <c r="M22">
        <v>0.27018519344632241</v>
      </c>
      <c r="N22">
        <v>9.8877837837097582E-2</v>
      </c>
      <c r="O22">
        <v>4.8954488553279614E-3</v>
      </c>
      <c r="P22">
        <v>2.4512722378398862E-2</v>
      </c>
      <c r="Q22">
        <v>2.0557980230990661E-2</v>
      </c>
      <c r="R22">
        <v>0.2051977791132561</v>
      </c>
      <c r="S22">
        <v>1.04390893497568</v>
      </c>
      <c r="T22">
        <v>6.1378632231013988E-2</v>
      </c>
      <c r="U22">
        <v>0.21514228273166991</v>
      </c>
      <c r="V22">
        <v>0.24487997340263809</v>
      </c>
      <c r="W22">
        <v>0.18542590278760179</v>
      </c>
      <c r="X22">
        <v>2.662694128741296E-3</v>
      </c>
      <c r="Y22">
        <v>1.0643214143436931E-2</v>
      </c>
      <c r="Z22">
        <v>4.7108430603984827E-2</v>
      </c>
      <c r="AA22">
        <v>0.12904146400152339</v>
      </c>
      <c r="AB22">
        <v>2.8343121785509282E-2</v>
      </c>
      <c r="AC22">
        <v>1.7991516050566001</v>
      </c>
      <c r="AD22">
        <v>5.9499228251913817E-2</v>
      </c>
      <c r="AE22">
        <v>0.16334534197280781</v>
      </c>
      <c r="AF22">
        <v>3.8701237053804433E-2</v>
      </c>
      <c r="AG22">
        <v>0.1918837891503905</v>
      </c>
      <c r="AH22">
        <v>4.4114071888787789</v>
      </c>
      <c r="AI22">
        <v>0.17098913116621811</v>
      </c>
      <c r="AJ22">
        <v>1.35398430916705</v>
      </c>
      <c r="AK22">
        <v>0.42303085367257048</v>
      </c>
      <c r="AL22">
        <v>1.0253722444817781</v>
      </c>
      <c r="AM22">
        <v>1.2316814696649881E-4</v>
      </c>
      <c r="AN22">
        <v>4.396688019746111E-2</v>
      </c>
    </row>
    <row r="23" spans="1:40" x14ac:dyDescent="0.45">
      <c r="A23" s="1" t="s">
        <v>75</v>
      </c>
      <c r="B23">
        <v>4.6867733867324084</v>
      </c>
      <c r="C23">
        <v>0.29295706779787262</v>
      </c>
      <c r="D23">
        <v>6.8317693879515876E-2</v>
      </c>
      <c r="E23">
        <v>8.1490960367596385E-2</v>
      </c>
      <c r="F23">
        <v>0.86326720056077999</v>
      </c>
      <c r="G23">
        <v>0.45059957389742727</v>
      </c>
      <c r="H23">
        <v>5.5271953814663508</v>
      </c>
      <c r="I23">
        <v>3.5251696574499318</v>
      </c>
      <c r="J23">
        <v>3.7436385319920462</v>
      </c>
      <c r="K23">
        <v>0.61018981638244418</v>
      </c>
      <c r="L23">
        <v>1.869880871304084</v>
      </c>
      <c r="M23">
        <v>6.5047677512873934</v>
      </c>
      <c r="N23">
        <v>0.21374672626152619</v>
      </c>
      <c r="O23">
        <v>4.8278969457427448E-2</v>
      </c>
      <c r="P23">
        <v>0.61594639893535241</v>
      </c>
      <c r="Q23">
        <v>0.42927014147330539</v>
      </c>
      <c r="R23">
        <v>0.25227854943259348</v>
      </c>
      <c r="S23">
        <v>1.92207856300936</v>
      </c>
      <c r="T23">
        <v>0.2049394439913737</v>
      </c>
      <c r="U23">
        <v>1.60204168634781</v>
      </c>
      <c r="V23">
        <v>1.932419550106089</v>
      </c>
      <c r="W23">
        <v>4.6883534937374503</v>
      </c>
      <c r="X23">
        <v>6.4314366712509813E-2</v>
      </c>
      <c r="Y23">
        <v>5.5130566901673547E-2</v>
      </c>
      <c r="Z23">
        <v>1.237999273565743</v>
      </c>
      <c r="AA23">
        <v>0.73252466956579287</v>
      </c>
      <c r="AB23">
        <v>0.31568008226851002</v>
      </c>
      <c r="AC23">
        <v>4.0694170398476643</v>
      </c>
      <c r="AD23">
        <v>1.8715243527115111</v>
      </c>
      <c r="AE23">
        <v>12.99930098856214</v>
      </c>
      <c r="AF23">
        <v>1.51321142031478</v>
      </c>
      <c r="AG23">
        <v>6.1150783934732864</v>
      </c>
      <c r="AH23">
        <v>33.583747549425937</v>
      </c>
      <c r="AI23">
        <v>2.5113083285320208</v>
      </c>
      <c r="AJ23">
        <v>9.5049089368657214</v>
      </c>
      <c r="AK23">
        <v>6.1316487866319918</v>
      </c>
      <c r="AL23">
        <v>113.9240464682414</v>
      </c>
      <c r="AM23">
        <v>1.0670625929529E-2</v>
      </c>
      <c r="AN23">
        <v>0.64151535165201201</v>
      </c>
    </row>
    <row r="24" spans="1:40" x14ac:dyDescent="0.45">
      <c r="A24" s="1" t="s">
        <v>76</v>
      </c>
      <c r="B24">
        <v>39.413691057153237</v>
      </c>
      <c r="C24">
        <v>2.144073450177046</v>
      </c>
      <c r="D24">
        <v>0.60206103093140539</v>
      </c>
      <c r="E24">
        <v>3.0311791344597832</v>
      </c>
      <c r="F24">
        <v>9.1375452785499771</v>
      </c>
      <c r="G24">
        <v>7.5777243782322916</v>
      </c>
      <c r="H24">
        <v>5.8990842924652096</v>
      </c>
      <c r="I24">
        <v>3.4317809483288069</v>
      </c>
      <c r="J24">
        <v>4.6113274463307317</v>
      </c>
      <c r="K24">
        <v>1.4518665685202961</v>
      </c>
      <c r="L24">
        <v>5.0123884911968499</v>
      </c>
      <c r="M24">
        <v>6.1567725374481848</v>
      </c>
      <c r="N24">
        <v>1.996819675891025</v>
      </c>
      <c r="O24">
        <v>0.24020063620144461</v>
      </c>
      <c r="P24">
        <v>1.8007748085826549</v>
      </c>
      <c r="Q24">
        <v>0.80294261799459665</v>
      </c>
      <c r="R24">
        <v>1.5224685514382641</v>
      </c>
      <c r="S24">
        <v>5.2430683572071954</v>
      </c>
      <c r="T24">
        <v>1.2267914593812621</v>
      </c>
      <c r="U24">
        <v>3.207085510828573</v>
      </c>
      <c r="V24">
        <v>6.5541238946451532</v>
      </c>
      <c r="W24">
        <v>10.975196732469239</v>
      </c>
      <c r="X24">
        <v>0.15946374916071759</v>
      </c>
      <c r="Y24">
        <v>0.50609732735276325</v>
      </c>
      <c r="Z24">
        <v>2.8222920578314161</v>
      </c>
      <c r="AA24">
        <v>5.7229554732216137</v>
      </c>
      <c r="AB24">
        <v>0.49035388540729202</v>
      </c>
      <c r="AC24">
        <v>17.764152542226061</v>
      </c>
      <c r="AD24">
        <v>5.9432303488291556</v>
      </c>
      <c r="AE24">
        <v>14.118848536426031</v>
      </c>
      <c r="AF24">
        <v>3.709178701532275</v>
      </c>
      <c r="AG24">
        <v>19.070046536477712</v>
      </c>
      <c r="AH24">
        <v>80.960964924637011</v>
      </c>
      <c r="AI24">
        <v>7.4663457673437952</v>
      </c>
      <c r="AJ24">
        <v>46.576001443629131</v>
      </c>
      <c r="AK24">
        <v>22.373975274838259</v>
      </c>
      <c r="AL24">
        <v>52.904564550390823</v>
      </c>
      <c r="AM24">
        <v>8.4422197182329635E-3</v>
      </c>
      <c r="AN24">
        <v>1.9120739240533871</v>
      </c>
    </row>
    <row r="25" spans="1:40" x14ac:dyDescent="0.45">
      <c r="A25" s="1" t="s">
        <v>77</v>
      </c>
      <c r="B25">
        <v>1.76629087570159</v>
      </c>
      <c r="C25">
        <v>0.13608267617266151</v>
      </c>
      <c r="D25">
        <v>5.4023705463436433E-2</v>
      </c>
      <c r="E25">
        <v>7.5681374236548082E-2</v>
      </c>
      <c r="F25">
        <v>0.5451629152319325</v>
      </c>
      <c r="G25">
        <v>0.1817368198259047</v>
      </c>
      <c r="H25">
        <v>1.4558261700817119</v>
      </c>
      <c r="I25">
        <v>0.86183806116230444</v>
      </c>
      <c r="J25">
        <v>0.1002879153623548</v>
      </c>
      <c r="K25">
        <v>0.18945947909527719</v>
      </c>
      <c r="L25">
        <v>0.81739392276119371</v>
      </c>
      <c r="M25">
        <v>0.49742598602385257</v>
      </c>
      <c r="N25">
        <v>0.1245345079860853</v>
      </c>
      <c r="O25">
        <v>3.1915425320339287E-2</v>
      </c>
      <c r="P25">
        <v>0.12285426460328119</v>
      </c>
      <c r="Q25">
        <v>9.9113312388320982E-2</v>
      </c>
      <c r="R25">
        <v>8.5069872198987928E-2</v>
      </c>
      <c r="S25">
        <v>0.41220818957557698</v>
      </c>
      <c r="T25">
        <v>0.21170254307523939</v>
      </c>
      <c r="U25">
        <v>0.75636377774489172</v>
      </c>
      <c r="V25">
        <v>1.39985890580658</v>
      </c>
      <c r="W25">
        <v>2.357099002904</v>
      </c>
      <c r="X25">
        <v>4.9292406277372691E-2</v>
      </c>
      <c r="Y25">
        <v>5.2255039827957539E-2</v>
      </c>
      <c r="Z25">
        <v>0.77499471089812666</v>
      </c>
      <c r="AA25">
        <v>0.6732225566602057</v>
      </c>
      <c r="AB25">
        <v>8.7369678051830962E-2</v>
      </c>
      <c r="AC25">
        <v>17.461042886107531</v>
      </c>
      <c r="AD25">
        <v>2.030573002869001</v>
      </c>
      <c r="AE25">
        <v>0.68818098798091187</v>
      </c>
      <c r="AF25">
        <v>1.336159800312986</v>
      </c>
      <c r="AG25">
        <v>2.1813973222480181</v>
      </c>
      <c r="AH25">
        <v>6.2701679487791502</v>
      </c>
      <c r="AI25">
        <v>2.2509799338216872</v>
      </c>
      <c r="AJ25">
        <v>9.0566576822478435</v>
      </c>
      <c r="AK25">
        <v>5.6270735479992009</v>
      </c>
      <c r="AL25">
        <v>8.5450318167755164</v>
      </c>
      <c r="AM25">
        <v>1.023839368680424E-3</v>
      </c>
      <c r="AN25">
        <v>0.92217264070024929</v>
      </c>
    </row>
    <row r="26" spans="1:40" x14ac:dyDescent="0.45">
      <c r="A26" s="1" t="s">
        <v>78</v>
      </c>
      <c r="B26">
        <v>99.751800006733518</v>
      </c>
      <c r="C26">
        <v>6.0965604416888191</v>
      </c>
      <c r="D26">
        <v>2.0312980529179772</v>
      </c>
      <c r="E26">
        <v>1.388712118430466</v>
      </c>
      <c r="F26">
        <v>20.74787473935919</v>
      </c>
      <c r="G26">
        <v>7.0618909067802988</v>
      </c>
      <c r="H26">
        <v>20.725712822540611</v>
      </c>
      <c r="I26">
        <v>12.31610811903632</v>
      </c>
      <c r="J26">
        <v>7.4375112454398744</v>
      </c>
      <c r="K26">
        <v>11.033153626493609</v>
      </c>
      <c r="L26">
        <v>81.855317517295518</v>
      </c>
      <c r="M26">
        <v>13.53451309667863</v>
      </c>
      <c r="N26">
        <v>6.1243112211956063</v>
      </c>
      <c r="O26">
        <v>1.0667955346114071</v>
      </c>
      <c r="P26">
        <v>7.0769957398239827</v>
      </c>
      <c r="Q26">
        <v>3.0873714224791091</v>
      </c>
      <c r="R26">
        <v>8.1671694378529178</v>
      </c>
      <c r="S26">
        <v>61.002502187075187</v>
      </c>
      <c r="T26">
        <v>5.7388960021603799</v>
      </c>
      <c r="U26">
        <v>17.613799376133269</v>
      </c>
      <c r="V26">
        <v>902.91535845259023</v>
      </c>
      <c r="W26">
        <v>332.29759153394269</v>
      </c>
      <c r="X26">
        <v>2.0225536343216302</v>
      </c>
      <c r="Y26">
        <v>1.2918795726935091</v>
      </c>
      <c r="Z26">
        <v>35.701482081809573</v>
      </c>
      <c r="AA26">
        <v>17.389129648701381</v>
      </c>
      <c r="AB26">
        <v>2.2436306812666569</v>
      </c>
      <c r="AC26">
        <v>29.295239038275081</v>
      </c>
      <c r="AD26">
        <v>26.623585342410291</v>
      </c>
      <c r="AE26">
        <v>14.383927324345921</v>
      </c>
      <c r="AF26">
        <v>9.0070435936243083</v>
      </c>
      <c r="AG26">
        <v>118.2463912404439</v>
      </c>
      <c r="AH26">
        <v>100.6461993033425</v>
      </c>
      <c r="AI26">
        <v>27.272766383350259</v>
      </c>
      <c r="AJ26">
        <v>179.51089351702339</v>
      </c>
      <c r="AK26">
        <v>74.579210822698016</v>
      </c>
      <c r="AL26">
        <v>246.24864853572731</v>
      </c>
      <c r="AM26">
        <v>5.5999322742546792E-2</v>
      </c>
      <c r="AN26">
        <v>3.7127785464873049</v>
      </c>
    </row>
    <row r="27" spans="1:40" x14ac:dyDescent="0.45">
      <c r="A27" s="1" t="s">
        <v>79</v>
      </c>
      <c r="B27">
        <v>0.25435799143244581</v>
      </c>
      <c r="C27">
        <v>1.1357210582173609E-2</v>
      </c>
      <c r="D27">
        <v>1.3217207392685231E-3</v>
      </c>
      <c r="E27">
        <v>5.0976437913675503E-3</v>
      </c>
      <c r="F27">
        <v>1.6670719276970329E-2</v>
      </c>
      <c r="G27">
        <v>5.7424390012470912E-3</v>
      </c>
      <c r="H27">
        <v>7.4867157932278314E-2</v>
      </c>
      <c r="I27">
        <v>4.6580559316638792E-2</v>
      </c>
      <c r="J27">
        <v>2.095807054115479E-2</v>
      </c>
      <c r="K27">
        <v>4.4460577277006197E-2</v>
      </c>
      <c r="L27">
        <v>5.0725629235697962E-2</v>
      </c>
      <c r="M27">
        <v>4.0816524386393611E-2</v>
      </c>
      <c r="N27">
        <v>1.161095534391374E-2</v>
      </c>
      <c r="O27">
        <v>1.465545388982211E-3</v>
      </c>
      <c r="P27">
        <v>4.4581298458723287E-2</v>
      </c>
      <c r="Q27">
        <v>1.9020942427573351E-2</v>
      </c>
      <c r="R27">
        <v>0.53511771805113717</v>
      </c>
      <c r="S27">
        <v>1.1440377553545931</v>
      </c>
      <c r="T27">
        <v>2.3914450602587831E-2</v>
      </c>
      <c r="U27">
        <v>5.0596090089986508E-2</v>
      </c>
      <c r="V27">
        <v>0.3283637833237863</v>
      </c>
      <c r="W27">
        <v>0.23237034669974571</v>
      </c>
      <c r="X27">
        <v>2.290159834828014E-3</v>
      </c>
      <c r="Y27">
        <v>1.309049208562618E-3</v>
      </c>
      <c r="Z27">
        <v>4.5349572994983711E-2</v>
      </c>
      <c r="AA27">
        <v>4.9581096673098221E-2</v>
      </c>
      <c r="AB27">
        <v>7.8881191717443365E-3</v>
      </c>
      <c r="AC27">
        <v>8.5576348887913489E-2</v>
      </c>
      <c r="AD27">
        <v>9.9015337469461034E-2</v>
      </c>
      <c r="AE27">
        <v>0.21504660109314891</v>
      </c>
      <c r="AF27">
        <v>4.0031884022384862E-2</v>
      </c>
      <c r="AG27">
        <v>0.2028920026884867</v>
      </c>
      <c r="AH27">
        <v>2.1753694880849741</v>
      </c>
      <c r="AI27">
        <v>0.1076878865427927</v>
      </c>
      <c r="AJ27">
        <v>3.3869560031551189</v>
      </c>
      <c r="AK27">
        <v>0.26795252400665492</v>
      </c>
      <c r="AL27">
        <v>1.238787946108326</v>
      </c>
      <c r="AM27">
        <v>2.0946298525714729E-4</v>
      </c>
      <c r="AN27">
        <v>7.2826028609859816E-2</v>
      </c>
    </row>
    <row r="28" spans="1:40" x14ac:dyDescent="0.45">
      <c r="A28" s="1" t="s">
        <v>80</v>
      </c>
      <c r="B28">
        <v>0.44925399805233729</v>
      </c>
      <c r="C28">
        <v>2.0059414025208239E-2</v>
      </c>
      <c r="D28">
        <v>2.3344590947628131E-3</v>
      </c>
      <c r="E28">
        <v>9.0035970209600309E-3</v>
      </c>
      <c r="F28">
        <v>2.9444277505926791E-2</v>
      </c>
      <c r="G28">
        <v>1.014245184652313E-2</v>
      </c>
      <c r="H28">
        <v>0.13223240926882629</v>
      </c>
      <c r="I28">
        <v>8.2271849949215492E-2</v>
      </c>
      <c r="J28">
        <v>3.7016713841197833E-2</v>
      </c>
      <c r="K28">
        <v>7.8527480048586534E-2</v>
      </c>
      <c r="L28">
        <v>8.9592985105444223E-2</v>
      </c>
      <c r="M28">
        <v>7.2091254785907166E-2</v>
      </c>
      <c r="N28">
        <v>2.0507584920310119E-2</v>
      </c>
      <c r="O28">
        <v>2.5884861003169571E-3</v>
      </c>
      <c r="P28">
        <v>7.8740701081000605E-2</v>
      </c>
      <c r="Q28">
        <v>3.3595305514826562E-2</v>
      </c>
      <c r="R28">
        <v>0.9451394584037085</v>
      </c>
      <c r="S28">
        <v>2.0206305790568169</v>
      </c>
      <c r="T28">
        <v>4.2238352661670073E-2</v>
      </c>
      <c r="U28">
        <v>8.9364189545346334E-2</v>
      </c>
      <c r="V28">
        <v>0.57996503920727593</v>
      </c>
      <c r="W28">
        <v>0.4104188222896627</v>
      </c>
      <c r="X28">
        <v>4.0449425480253414E-3</v>
      </c>
      <c r="Y28">
        <v>2.3120782928111551E-3</v>
      </c>
      <c r="Z28">
        <v>8.0097648449050901E-2</v>
      </c>
      <c r="AA28">
        <v>8.7571480584381911E-2</v>
      </c>
      <c r="AB28">
        <v>1.3932210484374E-2</v>
      </c>
      <c r="AC28">
        <v>0.1511472734161271</v>
      </c>
      <c r="AD28">
        <v>0.17488358032765361</v>
      </c>
      <c r="AE28">
        <v>0.3798211519307495</v>
      </c>
      <c r="AF28">
        <v>7.0705401648055985E-2</v>
      </c>
      <c r="AG28">
        <v>0.35835336986004018</v>
      </c>
      <c r="AH28">
        <v>3.8421967175456269</v>
      </c>
      <c r="AI28">
        <v>0.1902012722254294</v>
      </c>
      <c r="AJ28">
        <v>5.9821337520229587</v>
      </c>
      <c r="AK28">
        <v>0.47326503099146999</v>
      </c>
      <c r="AL28">
        <v>2.1879809413262161</v>
      </c>
      <c r="AM28">
        <v>3.6995921787557988E-4</v>
      </c>
      <c r="AN28">
        <v>0.1286273111805992</v>
      </c>
    </row>
    <row r="29" spans="1:40" x14ac:dyDescent="0.45">
      <c r="A29" s="1" t="s">
        <v>81</v>
      </c>
      <c r="B29">
        <v>0.74720884602847781</v>
      </c>
      <c r="C29">
        <v>3.3363245893778752E-2</v>
      </c>
      <c r="D29">
        <v>3.8827222325469382E-3</v>
      </c>
      <c r="E29">
        <v>1.4974974890158329E-2</v>
      </c>
      <c r="F29">
        <v>4.8972351304000558E-2</v>
      </c>
      <c r="G29">
        <v>1.686914256299412E-2</v>
      </c>
      <c r="H29">
        <v>0.21993176769862499</v>
      </c>
      <c r="I29">
        <v>0.13683629823594759</v>
      </c>
      <c r="J29">
        <v>6.1566989170846721E-2</v>
      </c>
      <c r="K29">
        <v>0.13060858223412619</v>
      </c>
      <c r="L29">
        <v>0.14901296661379229</v>
      </c>
      <c r="M29">
        <v>0.1199037148937009</v>
      </c>
      <c r="N29">
        <v>3.4108653299843951E-2</v>
      </c>
      <c r="O29">
        <v>4.3052253744289793E-3</v>
      </c>
      <c r="P29">
        <v>0.1309632160098296</v>
      </c>
      <c r="Q29">
        <v>5.5876429758079341E-2</v>
      </c>
      <c r="R29">
        <v>1.571976136242516</v>
      </c>
      <c r="S29">
        <v>3.360755941566504</v>
      </c>
      <c r="T29">
        <v>7.025173039593878E-2</v>
      </c>
      <c r="U29">
        <v>0.14863242895095929</v>
      </c>
      <c r="V29">
        <v>0.96461024178229937</v>
      </c>
      <c r="W29">
        <v>0.68261735214585562</v>
      </c>
      <c r="X29">
        <v>6.7276348494719499E-3</v>
      </c>
      <c r="Y29">
        <v>3.845498004666961E-3</v>
      </c>
      <c r="Z29">
        <v>0.13322011985798221</v>
      </c>
      <c r="AA29">
        <v>0.14565075711321401</v>
      </c>
      <c r="AB29">
        <v>2.3172350082106961E-2</v>
      </c>
      <c r="AC29">
        <v>0.25139137378685739</v>
      </c>
      <c r="AD29">
        <v>0.29087010647088651</v>
      </c>
      <c r="AE29">
        <v>0.63172665321126353</v>
      </c>
      <c r="AF29">
        <v>0.11759873435176239</v>
      </c>
      <c r="AG29">
        <v>0.59602097950020483</v>
      </c>
      <c r="AH29">
        <v>6.3904236533855334</v>
      </c>
      <c r="AI29">
        <v>0.31634681883488741</v>
      </c>
      <c r="AJ29">
        <v>9.9496126401001934</v>
      </c>
      <c r="AK29">
        <v>0.78714450891001619</v>
      </c>
      <c r="AL29">
        <v>3.639096638846619</v>
      </c>
      <c r="AM29">
        <v>6.1532407383096054E-4</v>
      </c>
      <c r="AN29">
        <v>0.21393569155016109</v>
      </c>
    </row>
    <row r="30" spans="1:40" x14ac:dyDescent="0.45">
      <c r="A30" s="1" t="s">
        <v>82</v>
      </c>
      <c r="B30">
        <v>4.0479294346472861</v>
      </c>
      <c r="C30">
        <v>0.1807420586715793</v>
      </c>
      <c r="D30">
        <v>2.1034260629038581E-2</v>
      </c>
      <c r="E30">
        <v>8.1125433622965454E-2</v>
      </c>
      <c r="F30">
        <v>0.26530283117097342</v>
      </c>
      <c r="G30">
        <v>9.1386898162341523E-2</v>
      </c>
      <c r="H30">
        <v>1.1914584266676931</v>
      </c>
      <c r="I30">
        <v>0.7412970045811742</v>
      </c>
      <c r="J30">
        <v>0.33353302626422981</v>
      </c>
      <c r="K30">
        <v>0.70755897397783241</v>
      </c>
      <c r="L30">
        <v>0.80726289163484266</v>
      </c>
      <c r="M30">
        <v>0.64956642232159767</v>
      </c>
      <c r="N30">
        <v>0.18478022898480981</v>
      </c>
      <c r="O30">
        <v>2.3323129281150469E-2</v>
      </c>
      <c r="P30">
        <v>0.70948016710451944</v>
      </c>
      <c r="Q30">
        <v>0.302704987933334</v>
      </c>
      <c r="R30">
        <v>8.5160240089243651</v>
      </c>
      <c r="S30">
        <v>18.206560282095921</v>
      </c>
      <c r="T30">
        <v>0.38058174607556478</v>
      </c>
      <c r="U30">
        <v>0.80520136678197096</v>
      </c>
      <c r="V30">
        <v>5.2256798235549651</v>
      </c>
      <c r="W30">
        <v>3.6980114556177108</v>
      </c>
      <c r="X30">
        <v>3.6446291123938941E-2</v>
      </c>
      <c r="Y30">
        <v>2.0832602085355301E-2</v>
      </c>
      <c r="Z30">
        <v>0.72170671871276604</v>
      </c>
      <c r="AA30">
        <v>0.78904845684170477</v>
      </c>
      <c r="AB30">
        <v>0.12553389653491509</v>
      </c>
      <c r="AC30">
        <v>1.3618877064652071</v>
      </c>
      <c r="AD30">
        <v>1.575759805174491</v>
      </c>
      <c r="AE30">
        <v>3.4223161673967</v>
      </c>
      <c r="AF30">
        <v>0.6370794200174974</v>
      </c>
      <c r="AG30">
        <v>3.2288842395399491</v>
      </c>
      <c r="AH30">
        <v>34.619483085482159</v>
      </c>
      <c r="AI30">
        <v>1.7137773546513511</v>
      </c>
      <c r="AJ30">
        <v>53.901034608020822</v>
      </c>
      <c r="AK30">
        <v>4.2642769071505349</v>
      </c>
      <c r="AL30">
        <v>19.714443262027171</v>
      </c>
      <c r="AM30">
        <v>3.3334568287652368E-3</v>
      </c>
      <c r="AN30">
        <v>1.158975281877906</v>
      </c>
    </row>
    <row r="31" spans="1:40" x14ac:dyDescent="0.45">
      <c r="A31" s="1" t="s">
        <v>83</v>
      </c>
      <c r="B31">
        <v>9.3508808047092273</v>
      </c>
      <c r="C31">
        <v>0.41752146975925858</v>
      </c>
      <c r="D31">
        <v>4.8589993262683012E-2</v>
      </c>
      <c r="E31">
        <v>0.18740303463437219</v>
      </c>
      <c r="F31">
        <v>0.61286027621868178</v>
      </c>
      <c r="G31">
        <v>0.21110743297890941</v>
      </c>
      <c r="H31">
        <v>2.752317181266962</v>
      </c>
      <c r="I31">
        <v>1.712426079218583</v>
      </c>
      <c r="J31">
        <v>0.77047478800788949</v>
      </c>
      <c r="K31">
        <v>1.634489863222029</v>
      </c>
      <c r="L31">
        <v>1.8648099478048481</v>
      </c>
      <c r="M31">
        <v>1.500524722066932</v>
      </c>
      <c r="N31">
        <v>0.42684980659856531</v>
      </c>
      <c r="O31">
        <v>5.3877372474469741E-2</v>
      </c>
      <c r="P31">
        <v>1.638927897091077</v>
      </c>
      <c r="Q31">
        <v>0.69926077192158154</v>
      </c>
      <c r="R31">
        <v>19.672360085109158</v>
      </c>
      <c r="S31">
        <v>42.057891030520537</v>
      </c>
      <c r="T31">
        <v>0.87915923472880686</v>
      </c>
      <c r="U31">
        <v>1.860047741969403</v>
      </c>
      <c r="V31">
        <v>12.07153186401686</v>
      </c>
      <c r="W31">
        <v>8.5425561127509031</v>
      </c>
      <c r="X31">
        <v>8.4192407396395413E-2</v>
      </c>
      <c r="Y31">
        <v>4.8124153866103241E-2</v>
      </c>
      <c r="Z31">
        <v>1.6671717260873939</v>
      </c>
      <c r="AA31">
        <v>1.8227338663351571</v>
      </c>
      <c r="AB31">
        <v>0.28998838107240238</v>
      </c>
      <c r="AC31">
        <v>3.146015714491976</v>
      </c>
      <c r="AD31">
        <v>3.6400689174371461</v>
      </c>
      <c r="AE31">
        <v>7.9056888401870813</v>
      </c>
      <c r="AF31">
        <v>1.471679241423334</v>
      </c>
      <c r="AG31">
        <v>7.4588532590793788</v>
      </c>
      <c r="AH31">
        <v>79.972406900714219</v>
      </c>
      <c r="AI31">
        <v>3.9588950419910232</v>
      </c>
      <c r="AJ31">
        <v>124.5135711991548</v>
      </c>
      <c r="AK31">
        <v>9.8506522212913055</v>
      </c>
      <c r="AL31">
        <v>45.541161734822097</v>
      </c>
      <c r="AM31">
        <v>7.7004201720091989E-3</v>
      </c>
      <c r="AN31">
        <v>2.6772798022821491</v>
      </c>
    </row>
    <row r="32" spans="1:40" x14ac:dyDescent="0.45">
      <c r="A32" s="1" t="s">
        <v>84</v>
      </c>
      <c r="B32">
        <v>1.255408889762675</v>
      </c>
      <c r="C32">
        <v>5.6054630119825408E-2</v>
      </c>
      <c r="D32">
        <v>6.5234827359536224E-3</v>
      </c>
      <c r="E32">
        <v>2.5159922424635089E-2</v>
      </c>
      <c r="F32">
        <v>8.2279975011537609E-2</v>
      </c>
      <c r="G32">
        <v>2.8342372616195721E-2</v>
      </c>
      <c r="H32">
        <v>0.36951422320226418</v>
      </c>
      <c r="I32">
        <v>0.22990293297608799</v>
      </c>
      <c r="J32">
        <v>0.10344061895388421</v>
      </c>
      <c r="K32">
        <v>0.2194395530614105</v>
      </c>
      <c r="L32">
        <v>0.25036133334231658</v>
      </c>
      <c r="M32">
        <v>0.20145397152777331</v>
      </c>
      <c r="N32">
        <v>5.7307012354113812E-2</v>
      </c>
      <c r="O32">
        <v>7.2333434436936397E-3</v>
      </c>
      <c r="P32">
        <v>0.22003538432999681</v>
      </c>
      <c r="Q32">
        <v>9.3879732579904396E-2</v>
      </c>
      <c r="R32">
        <v>2.641126140868014</v>
      </c>
      <c r="S32">
        <v>5.6465108888774047</v>
      </c>
      <c r="T32">
        <v>0.1180321235877218</v>
      </c>
      <c r="U32">
        <v>0.24972198014494859</v>
      </c>
      <c r="V32">
        <v>1.620671756131042</v>
      </c>
      <c r="W32">
        <v>1.146886706099709</v>
      </c>
      <c r="X32">
        <v>1.1303309164493441E-2</v>
      </c>
      <c r="Y32">
        <v>6.4609411495638773E-3</v>
      </c>
      <c r="Z32">
        <v>0.22382727888447099</v>
      </c>
      <c r="AA32">
        <v>0.24471238028360301</v>
      </c>
      <c r="AB32">
        <v>3.893258818386796E-2</v>
      </c>
      <c r="AC32">
        <v>0.42237048870489968</v>
      </c>
      <c r="AD32">
        <v>0.48869993894029662</v>
      </c>
      <c r="AE32">
        <v>1.061383655395344</v>
      </c>
      <c r="AF32">
        <v>0.197581301820422</v>
      </c>
      <c r="AG32">
        <v>1.001393439232779</v>
      </c>
      <c r="AH32">
        <v>10.736750115380881</v>
      </c>
      <c r="AI32">
        <v>0.53150415807353013</v>
      </c>
      <c r="AJ32">
        <v>16.71665455309774</v>
      </c>
      <c r="AK32">
        <v>1.3225060426758479</v>
      </c>
      <c r="AL32">
        <v>6.1141597766086901</v>
      </c>
      <c r="AM32">
        <v>1.0338251701358079E-3</v>
      </c>
      <c r="AN32">
        <v>0.35944002863071273</v>
      </c>
    </row>
    <row r="33" spans="1:40" x14ac:dyDescent="0.45">
      <c r="A33" s="1" t="s">
        <v>85</v>
      </c>
      <c r="B33">
        <v>1.0905663375057451</v>
      </c>
      <c r="C33">
        <v>4.8694328332798083E-2</v>
      </c>
      <c r="D33">
        <v>5.6669111818029253E-3</v>
      </c>
      <c r="E33">
        <v>2.185627700609161E-2</v>
      </c>
      <c r="F33">
        <v>7.1476131585590311E-2</v>
      </c>
      <c r="G33">
        <v>2.462085281721306E-2</v>
      </c>
      <c r="H33">
        <v>0.32099483788915489</v>
      </c>
      <c r="I33">
        <v>0.19971532911875309</v>
      </c>
      <c r="J33">
        <v>8.985825883644212E-2</v>
      </c>
      <c r="K33">
        <v>0.1906258523717482</v>
      </c>
      <c r="L33">
        <v>0.21748742149484099</v>
      </c>
      <c r="M33">
        <v>0.1750018832083966</v>
      </c>
      <c r="N33">
        <v>4.9782265432449638E-2</v>
      </c>
      <c r="O33">
        <v>6.2835630141199758E-3</v>
      </c>
      <c r="P33">
        <v>0.191143447499242</v>
      </c>
      <c r="Q33">
        <v>8.1552772933637302E-2</v>
      </c>
      <c r="R33">
        <v>2.294330784037713</v>
      </c>
      <c r="S33">
        <v>4.9050908831252924</v>
      </c>
      <c r="T33">
        <v>0.1025338133087627</v>
      </c>
      <c r="U33">
        <v>0.21693201912314211</v>
      </c>
      <c r="V33">
        <v>1.40786804665447</v>
      </c>
      <c r="W33">
        <v>0.99629375321823077</v>
      </c>
      <c r="X33">
        <v>9.8191183587580458E-3</v>
      </c>
      <c r="Y33">
        <v>5.6125816726150827E-3</v>
      </c>
      <c r="Z33">
        <v>0.19443744405303631</v>
      </c>
      <c r="AA33">
        <v>0.21258020911310629</v>
      </c>
      <c r="AB33">
        <v>3.3820510951875438E-2</v>
      </c>
      <c r="AC33">
        <v>0.36691076564265152</v>
      </c>
      <c r="AD33">
        <v>0.42453076993118333</v>
      </c>
      <c r="AE33">
        <v>0.92201775468690428</v>
      </c>
      <c r="AF33">
        <v>0.17163771775317649</v>
      </c>
      <c r="AG33">
        <v>0.86990460584744222</v>
      </c>
      <c r="AH33">
        <v>9.3269518365915225</v>
      </c>
      <c r="AI33">
        <v>0.46171454397531042</v>
      </c>
      <c r="AJ33">
        <v>14.52165973969398</v>
      </c>
      <c r="AK33">
        <v>1.148853240606627</v>
      </c>
      <c r="AL33">
        <v>5.31133472837013</v>
      </c>
      <c r="AM33">
        <v>8.9807786021763719E-4</v>
      </c>
      <c r="AN33">
        <v>0.31224344416651351</v>
      </c>
    </row>
    <row r="34" spans="1:40" x14ac:dyDescent="0.45">
      <c r="A34" s="1" t="s">
        <v>86</v>
      </c>
      <c r="B34">
        <v>123.068723004163</v>
      </c>
      <c r="C34">
        <v>6.3975372978552052</v>
      </c>
      <c r="D34">
        <v>1.828479009747541</v>
      </c>
      <c r="E34">
        <v>1.236740663570022</v>
      </c>
      <c r="F34">
        <v>24.904932411995841</v>
      </c>
      <c r="G34">
        <v>23.078697841304528</v>
      </c>
      <c r="H34">
        <v>30.093746827414542</v>
      </c>
      <c r="I34">
        <v>18.630499279684908</v>
      </c>
      <c r="J34">
        <v>8.8076830447626211</v>
      </c>
      <c r="K34">
        <v>5.4173512072194221</v>
      </c>
      <c r="L34">
        <v>20.87670187208246</v>
      </c>
      <c r="M34">
        <v>30.858968604010379</v>
      </c>
      <c r="N34">
        <v>8.0970510181662565</v>
      </c>
      <c r="O34">
        <v>1.64354549440711</v>
      </c>
      <c r="P34">
        <v>25.396663426178751</v>
      </c>
      <c r="Q34">
        <v>46.555624131229592</v>
      </c>
      <c r="R34">
        <v>18.894246240732649</v>
      </c>
      <c r="S34">
        <v>47.79935381868377</v>
      </c>
      <c r="T34">
        <v>3.548937751035548</v>
      </c>
      <c r="U34">
        <v>49.084486484568863</v>
      </c>
      <c r="V34">
        <v>139.21145405009511</v>
      </c>
      <c r="W34">
        <v>106.1401588540563</v>
      </c>
      <c r="X34">
        <v>3.9065882746156508</v>
      </c>
      <c r="Y34">
        <v>3.1067930681004539</v>
      </c>
      <c r="Z34">
        <v>75.33044529037781</v>
      </c>
      <c r="AA34">
        <v>34.167610403668192</v>
      </c>
      <c r="AB34">
        <v>5.4144031704390141</v>
      </c>
      <c r="AC34">
        <v>33.750947163987931</v>
      </c>
      <c r="AD34">
        <v>17.352279746226859</v>
      </c>
      <c r="AE34">
        <v>27.692733647698411</v>
      </c>
      <c r="AF34">
        <v>7.6000915610192834</v>
      </c>
      <c r="AG34">
        <v>60.499433812848388</v>
      </c>
      <c r="AH34">
        <v>99.262746233866366</v>
      </c>
      <c r="AI34">
        <v>18.08277462031279</v>
      </c>
      <c r="AJ34">
        <v>145.36112655970459</v>
      </c>
      <c r="AK34">
        <v>55.337710731693477</v>
      </c>
      <c r="AL34">
        <v>594.39709032250164</v>
      </c>
      <c r="AM34">
        <v>5.0908569542143532E-2</v>
      </c>
      <c r="AN34">
        <v>5.481574971441594</v>
      </c>
    </row>
    <row r="35" spans="1:40" x14ac:dyDescent="0.45">
      <c r="A35" s="1" t="s">
        <v>87</v>
      </c>
      <c r="B35">
        <v>37.741862173770137</v>
      </c>
      <c r="C35">
        <v>3.5108298132763949</v>
      </c>
      <c r="D35">
        <v>1.3051061105150801</v>
      </c>
      <c r="E35">
        <v>0.47139304586780062</v>
      </c>
      <c r="F35">
        <v>8.065581985448075</v>
      </c>
      <c r="G35">
        <v>2.1192276867197841</v>
      </c>
      <c r="H35">
        <v>53.329634084433451</v>
      </c>
      <c r="I35">
        <v>33.839484192289319</v>
      </c>
      <c r="J35">
        <v>14.31330810836492</v>
      </c>
      <c r="K35">
        <v>10.42459741333996</v>
      </c>
      <c r="L35">
        <v>25.831390666652059</v>
      </c>
      <c r="M35">
        <v>7.0462247667882636</v>
      </c>
      <c r="N35">
        <v>2.5516889491541299</v>
      </c>
      <c r="O35">
        <v>0.553473733436599</v>
      </c>
      <c r="P35">
        <v>14.520357509811889</v>
      </c>
      <c r="Q35">
        <v>1.6801212033707349</v>
      </c>
      <c r="R35">
        <v>2.4868859700553729</v>
      </c>
      <c r="S35">
        <v>22.295522517667901</v>
      </c>
      <c r="T35">
        <v>2.088261261885155</v>
      </c>
      <c r="U35">
        <v>10.07424035497581</v>
      </c>
      <c r="V35">
        <v>20.155862155421261</v>
      </c>
      <c r="W35">
        <v>56.468803457912017</v>
      </c>
      <c r="X35">
        <v>0.68598951022229926</v>
      </c>
      <c r="Y35">
        <v>0.69745729334454487</v>
      </c>
      <c r="Z35">
        <v>11.30091249583786</v>
      </c>
      <c r="AA35">
        <v>8.4526284199923829</v>
      </c>
      <c r="AB35">
        <v>1.4126445305993161</v>
      </c>
      <c r="AC35">
        <v>12.051463632236601</v>
      </c>
      <c r="AD35">
        <v>17.230553371409972</v>
      </c>
      <c r="AE35">
        <v>5.3464246156437047</v>
      </c>
      <c r="AF35">
        <v>10.378927759606629</v>
      </c>
      <c r="AG35">
        <v>34.849095941619183</v>
      </c>
      <c r="AH35">
        <v>43.96003001269569</v>
      </c>
      <c r="AI35">
        <v>18.57280106565689</v>
      </c>
      <c r="AJ35">
        <v>95.139632825847826</v>
      </c>
      <c r="AK35">
        <v>57.89420916193982</v>
      </c>
      <c r="AL35">
        <v>896.42538381964425</v>
      </c>
      <c r="AM35">
        <v>1.4705826723319869E-2</v>
      </c>
      <c r="AN35">
        <v>3.26639488715908</v>
      </c>
    </row>
    <row r="36" spans="1:40" x14ac:dyDescent="0.45">
      <c r="A36" s="1" t="s">
        <v>88</v>
      </c>
      <c r="B36">
        <v>41.106856645454492</v>
      </c>
      <c r="C36">
        <v>3.3322077809214821</v>
      </c>
      <c r="D36">
        <v>1.7061523061514361</v>
      </c>
      <c r="E36">
        <v>0.26221166590081912</v>
      </c>
      <c r="F36">
        <v>9.8708213635804647</v>
      </c>
      <c r="G36">
        <v>2.8925886391902469</v>
      </c>
      <c r="H36">
        <v>13.348941018580399</v>
      </c>
      <c r="I36">
        <v>8.1506814799280853</v>
      </c>
      <c r="J36">
        <v>4.3693843750884813</v>
      </c>
      <c r="K36">
        <v>2.2803557315823411</v>
      </c>
      <c r="L36">
        <v>15.313467096319361</v>
      </c>
      <c r="M36">
        <v>12.42870520356114</v>
      </c>
      <c r="N36">
        <v>2.8986400144970799</v>
      </c>
      <c r="O36">
        <v>1.087265163001772</v>
      </c>
      <c r="P36">
        <v>165.0451383829554</v>
      </c>
      <c r="Q36">
        <v>2.4921560883975928</v>
      </c>
      <c r="R36">
        <v>2.055294357637266</v>
      </c>
      <c r="S36">
        <v>15.147704934315859</v>
      </c>
      <c r="T36">
        <v>1.608395568488362</v>
      </c>
      <c r="U36">
        <v>18.533162042038281</v>
      </c>
      <c r="V36">
        <v>17.75204751414925</v>
      </c>
      <c r="W36">
        <v>26.335247525388471</v>
      </c>
      <c r="X36">
        <v>0.39506276213465602</v>
      </c>
      <c r="Y36">
        <v>2.7754823594333851</v>
      </c>
      <c r="Z36">
        <v>6.498547569829026</v>
      </c>
      <c r="AA36">
        <v>28.625154233897341</v>
      </c>
      <c r="AB36">
        <v>2.440748396992344</v>
      </c>
      <c r="AC36">
        <v>18.23543740376665</v>
      </c>
      <c r="AD36">
        <v>8.79019131734524</v>
      </c>
      <c r="AE36">
        <v>3.685323772420305</v>
      </c>
      <c r="AF36">
        <v>4.7894715611778231</v>
      </c>
      <c r="AG36">
        <v>29.894034679104848</v>
      </c>
      <c r="AH36">
        <v>37.774616338926883</v>
      </c>
      <c r="AI36">
        <v>9.2655509748551523</v>
      </c>
      <c r="AJ36">
        <v>58.402250683295598</v>
      </c>
      <c r="AK36">
        <v>28.460578501620098</v>
      </c>
      <c r="AL36">
        <v>254.91197101532441</v>
      </c>
      <c r="AM36">
        <v>1.363392772790036E-2</v>
      </c>
      <c r="AN36">
        <v>1.6703391296366099</v>
      </c>
    </row>
    <row r="37" spans="1:40" x14ac:dyDescent="0.45">
      <c r="A37" s="1" t="s">
        <v>89</v>
      </c>
      <c r="B37">
        <v>57.458117618097113</v>
      </c>
      <c r="C37">
        <v>3.8568536098902508</v>
      </c>
      <c r="D37">
        <v>1.2500849149562769</v>
      </c>
      <c r="E37">
        <v>0.84239570448570689</v>
      </c>
      <c r="F37">
        <v>25.4206063291969</v>
      </c>
      <c r="G37">
        <v>12.96610197829393</v>
      </c>
      <c r="H37">
        <v>23.118436604500602</v>
      </c>
      <c r="I37">
        <v>12.927501466439701</v>
      </c>
      <c r="J37">
        <v>4.9388157202468204</v>
      </c>
      <c r="K37">
        <v>7.3139490578370419</v>
      </c>
      <c r="L37">
        <v>56.542023602233179</v>
      </c>
      <c r="M37">
        <v>55.428604088155801</v>
      </c>
      <c r="N37">
        <v>5.8256939845423261</v>
      </c>
      <c r="O37">
        <v>9.1806907818650103</v>
      </c>
      <c r="P37">
        <v>21.844993276471062</v>
      </c>
      <c r="Q37">
        <v>25.863283155027769</v>
      </c>
      <c r="R37">
        <v>4.4533394255060657</v>
      </c>
      <c r="S37">
        <v>34.877801776833252</v>
      </c>
      <c r="T37">
        <v>3.2259786006469331</v>
      </c>
      <c r="U37">
        <v>126.20183545834109</v>
      </c>
      <c r="V37">
        <v>66.069345856267162</v>
      </c>
      <c r="W37">
        <v>87.276554844573695</v>
      </c>
      <c r="X37">
        <v>1.2193057777841889</v>
      </c>
      <c r="Y37">
        <v>7.5516225974685369</v>
      </c>
      <c r="Z37">
        <v>19.554270249813811</v>
      </c>
      <c r="AA37">
        <v>82.09024997276012</v>
      </c>
      <c r="AB37">
        <v>18.613136965710229</v>
      </c>
      <c r="AC37">
        <v>46.547179386194443</v>
      </c>
      <c r="AD37">
        <v>16.463905686709591</v>
      </c>
      <c r="AE37">
        <v>11.39243672519871</v>
      </c>
      <c r="AF37">
        <v>6.5643132167039964</v>
      </c>
      <c r="AG37">
        <v>51.772773581510201</v>
      </c>
      <c r="AH37">
        <v>96.038242616249676</v>
      </c>
      <c r="AI37">
        <v>14.75746215805966</v>
      </c>
      <c r="AJ37">
        <v>168.93622193528981</v>
      </c>
      <c r="AK37">
        <v>73.840877078647082</v>
      </c>
      <c r="AL37">
        <v>799.52189485564816</v>
      </c>
      <c r="AM37">
        <v>0.14223405907580611</v>
      </c>
      <c r="AN37">
        <v>5.2471754101865029</v>
      </c>
    </row>
    <row r="38" spans="1:40" x14ac:dyDescent="0.45">
      <c r="A38" s="1" t="s">
        <v>90</v>
      </c>
      <c r="B38">
        <v>12.694279614961211</v>
      </c>
      <c r="C38">
        <v>0.76570412410662936</v>
      </c>
      <c r="D38">
        <v>0.30488031715981601</v>
      </c>
      <c r="E38">
        <v>0.26992244143278737</v>
      </c>
      <c r="F38">
        <v>3.256094289760564</v>
      </c>
      <c r="G38">
        <v>1.3053645783684189</v>
      </c>
      <c r="H38">
        <v>4.4175978474940401</v>
      </c>
      <c r="I38">
        <v>2.6139651960280061</v>
      </c>
      <c r="J38">
        <v>1.0627500885404211</v>
      </c>
      <c r="K38">
        <v>1.6109477813850479</v>
      </c>
      <c r="L38">
        <v>17.246833311212029</v>
      </c>
      <c r="M38">
        <v>11.99449656749689</v>
      </c>
      <c r="N38">
        <v>0.77135339470155939</v>
      </c>
      <c r="O38">
        <v>1.274039957293446</v>
      </c>
      <c r="P38">
        <v>3.2057974067016688</v>
      </c>
      <c r="Q38">
        <v>3.5298678404139889</v>
      </c>
      <c r="R38">
        <v>1.359137759329289</v>
      </c>
      <c r="S38">
        <v>8.0227007975141582</v>
      </c>
      <c r="T38">
        <v>0.6121975531233006</v>
      </c>
      <c r="U38">
        <v>16.602447728957081</v>
      </c>
      <c r="V38">
        <v>9.7759488297208588</v>
      </c>
      <c r="W38">
        <v>13.27962306664991</v>
      </c>
      <c r="X38">
        <v>0.20035167306440149</v>
      </c>
      <c r="Y38">
        <v>1.005655951814032</v>
      </c>
      <c r="Z38">
        <v>3.531296379297153</v>
      </c>
      <c r="AA38">
        <v>11.15156046985684</v>
      </c>
      <c r="AB38">
        <v>2.370903088696338</v>
      </c>
      <c r="AC38">
        <v>9.0332265795019335</v>
      </c>
      <c r="AD38">
        <v>3.17152572472496</v>
      </c>
      <c r="AE38">
        <v>2.1850571781578672</v>
      </c>
      <c r="AF38">
        <v>1.2309977786136941</v>
      </c>
      <c r="AG38">
        <v>11.90431129142608</v>
      </c>
      <c r="AH38">
        <v>19.700014281427151</v>
      </c>
      <c r="AI38">
        <v>2.8607934743958361</v>
      </c>
      <c r="AJ38">
        <v>28.781998529136199</v>
      </c>
      <c r="AK38">
        <v>11.524882084564389</v>
      </c>
      <c r="AL38">
        <v>115.78362730775019</v>
      </c>
      <c r="AM38">
        <v>3.9003798472400542E-2</v>
      </c>
      <c r="AN38">
        <v>1.159749999108272</v>
      </c>
    </row>
    <row r="39" spans="1:40" x14ac:dyDescent="0.45">
      <c r="A39" s="1" t="s">
        <v>91</v>
      </c>
      <c r="B39">
        <v>0.40636828881372061</v>
      </c>
      <c r="C39">
        <v>2.796165813913986E-2</v>
      </c>
      <c r="D39">
        <v>9.8665738607091776E-3</v>
      </c>
      <c r="E39">
        <v>4.4480755523785796E-3</v>
      </c>
      <c r="F39">
        <v>0.1136594727837692</v>
      </c>
      <c r="G39">
        <v>6.4627072791410889E-2</v>
      </c>
      <c r="H39">
        <v>0.1323407032714613</v>
      </c>
      <c r="I39">
        <v>6.8289948923166477E-2</v>
      </c>
      <c r="J39">
        <v>2.8547692934714809E-2</v>
      </c>
      <c r="K39">
        <v>3.1997738010733079E-2</v>
      </c>
      <c r="L39">
        <v>0.24283186049125211</v>
      </c>
      <c r="M39">
        <v>0.33512528155841681</v>
      </c>
      <c r="N39">
        <v>2.5873340872391268E-2</v>
      </c>
      <c r="O39">
        <v>2.613762695821794E-2</v>
      </c>
      <c r="P39">
        <v>0.2355734915772916</v>
      </c>
      <c r="Q39">
        <v>0.27960649349496358</v>
      </c>
      <c r="R39">
        <v>2.591324765059045E-2</v>
      </c>
      <c r="S39">
        <v>0.15499321331130869</v>
      </c>
      <c r="T39">
        <v>1.515124267551326E-2</v>
      </c>
      <c r="U39">
        <v>0.66064073361839226</v>
      </c>
      <c r="V39">
        <v>0.28383898793536422</v>
      </c>
      <c r="W39">
        <v>0.39542180039558578</v>
      </c>
      <c r="X39">
        <v>5.6072454432167084E-3</v>
      </c>
      <c r="Y39">
        <v>3.2863490729389801E-2</v>
      </c>
      <c r="Z39">
        <v>9.2336279755573819E-2</v>
      </c>
      <c r="AA39">
        <v>0.34792271327702218</v>
      </c>
      <c r="AB39">
        <v>8.2324196904488778E-2</v>
      </c>
      <c r="AC39">
        <v>0.2934965774152114</v>
      </c>
      <c r="AD39">
        <v>7.5289067321238079E-2</v>
      </c>
      <c r="AE39">
        <v>8.5959791578842579E-2</v>
      </c>
      <c r="AF39">
        <v>3.7378885089621082E-2</v>
      </c>
      <c r="AG39">
        <v>0.27870335800342771</v>
      </c>
      <c r="AH39">
        <v>0.56969024271259106</v>
      </c>
      <c r="AI39">
        <v>7.7621820882045806E-2</v>
      </c>
      <c r="AJ39">
        <v>1.19864182448848</v>
      </c>
      <c r="AK39">
        <v>0.52659533349358123</v>
      </c>
      <c r="AL39">
        <v>4.4343198176353731</v>
      </c>
      <c r="AM39">
        <v>9.4518570763938196E-4</v>
      </c>
      <c r="AN39">
        <v>3.4642545783240587E-2</v>
      </c>
    </row>
    <row r="40" spans="1:40" x14ac:dyDescent="0.45">
      <c r="A40" s="1" t="s">
        <v>92</v>
      </c>
      <c r="B40">
        <v>3.9547642866210868</v>
      </c>
      <c r="C40">
        <v>0.25185024582393523</v>
      </c>
      <c r="D40">
        <v>7.594465071748624E-2</v>
      </c>
      <c r="E40">
        <v>4.6364357222309451E-2</v>
      </c>
      <c r="F40">
        <v>0.93025520783823401</v>
      </c>
      <c r="G40">
        <v>0.49337949686295057</v>
      </c>
      <c r="H40">
        <v>1.604202636977389</v>
      </c>
      <c r="I40">
        <v>0.86944959232782848</v>
      </c>
      <c r="J40">
        <v>0.3064347757926022</v>
      </c>
      <c r="K40">
        <v>0.54926025418173086</v>
      </c>
      <c r="L40">
        <v>3.2632707363767799</v>
      </c>
      <c r="M40">
        <v>6.028654203447311</v>
      </c>
      <c r="N40">
        <v>0.21031050970094739</v>
      </c>
      <c r="O40">
        <v>0.26579054751784209</v>
      </c>
      <c r="P40">
        <v>2.656185942738492</v>
      </c>
      <c r="Q40">
        <v>3.202629250183584</v>
      </c>
      <c r="R40">
        <v>0.25149842363977248</v>
      </c>
      <c r="S40">
        <v>1.4739257273757549</v>
      </c>
      <c r="T40">
        <v>0.17629414175787761</v>
      </c>
      <c r="U40">
        <v>9.3103600201423387</v>
      </c>
      <c r="V40">
        <v>3.2320430771035551</v>
      </c>
      <c r="W40">
        <v>5.1711759728142601</v>
      </c>
      <c r="X40">
        <v>7.2378488100681246E-2</v>
      </c>
      <c r="Y40">
        <v>0.28798160711241738</v>
      </c>
      <c r="Z40">
        <v>1.298780247118194</v>
      </c>
      <c r="AA40">
        <v>3.103501645855574</v>
      </c>
      <c r="AB40">
        <v>1.278850463384233</v>
      </c>
      <c r="AC40">
        <v>3.0182807606208559</v>
      </c>
      <c r="AD40">
        <v>1.0797540091519</v>
      </c>
      <c r="AE40">
        <v>0.9498859278630899</v>
      </c>
      <c r="AF40">
        <v>0.58524732723133965</v>
      </c>
      <c r="AG40">
        <v>3.583155976224397</v>
      </c>
      <c r="AH40">
        <v>6.6666352072624733</v>
      </c>
      <c r="AI40">
        <v>1.1184204626708261</v>
      </c>
      <c r="AJ40">
        <v>12.549004276424171</v>
      </c>
      <c r="AK40">
        <v>5.9519155866393696</v>
      </c>
      <c r="AL40">
        <v>54.853689644679818</v>
      </c>
      <c r="AM40">
        <v>2.647304249424175E-2</v>
      </c>
      <c r="AN40">
        <v>0.78478691964709701</v>
      </c>
    </row>
    <row r="41" spans="1:40" x14ac:dyDescent="0.45">
      <c r="A41" s="1" t="s">
        <v>93</v>
      </c>
      <c r="B41">
        <v>5.6611359842947344</v>
      </c>
      <c r="C41">
        <v>0.38980853822580303</v>
      </c>
      <c r="D41">
        <v>0.1426135834638512</v>
      </c>
      <c r="E41">
        <v>0.10059990663002361</v>
      </c>
      <c r="F41">
        <v>2.4048439716170682</v>
      </c>
      <c r="G41">
        <v>1.2102383789120239</v>
      </c>
      <c r="H41">
        <v>2.54048758076084</v>
      </c>
      <c r="I41">
        <v>1.211862864761807</v>
      </c>
      <c r="J41">
        <v>1.350797177288934</v>
      </c>
      <c r="K41">
        <v>0.6419354776415831</v>
      </c>
      <c r="L41">
        <v>14.769015309851831</v>
      </c>
      <c r="M41">
        <v>2.9223472006966689</v>
      </c>
      <c r="N41">
        <v>0.69729606397027633</v>
      </c>
      <c r="O41">
        <v>0.52396049929231148</v>
      </c>
      <c r="P41">
        <v>0.88206239086932781</v>
      </c>
      <c r="Q41">
        <v>1.0644653963888491</v>
      </c>
      <c r="R41">
        <v>1.3263941768049761</v>
      </c>
      <c r="S41">
        <v>25.654814555557881</v>
      </c>
      <c r="T41">
        <v>2.125441308169342</v>
      </c>
      <c r="U41">
        <v>6.7790170465127719</v>
      </c>
      <c r="V41">
        <v>4.9652107253651057</v>
      </c>
      <c r="W41">
        <v>7.3689646054757274</v>
      </c>
      <c r="X41">
        <v>0.20577525560861509</v>
      </c>
      <c r="Y41">
        <v>16.211425348800969</v>
      </c>
      <c r="Z41">
        <v>2.2998364345841349</v>
      </c>
      <c r="AA41">
        <v>159.81549103874829</v>
      </c>
      <c r="AB41">
        <v>1.3562020951936911</v>
      </c>
      <c r="AC41">
        <v>5.8816683727744223</v>
      </c>
      <c r="AD41">
        <v>2.5688371027355301</v>
      </c>
      <c r="AE41">
        <v>2.299864203278839</v>
      </c>
      <c r="AF41">
        <v>1.8810339888261141</v>
      </c>
      <c r="AG41">
        <v>4.9847911773529363</v>
      </c>
      <c r="AH41">
        <v>22.287177862798259</v>
      </c>
      <c r="AI41">
        <v>5.790449348731399</v>
      </c>
      <c r="AJ41">
        <v>59.51003097197551</v>
      </c>
      <c r="AK41">
        <v>21.795817125027948</v>
      </c>
      <c r="AL41">
        <v>193.81093771723869</v>
      </c>
      <c r="AM41">
        <v>8.8134894014153132E-3</v>
      </c>
      <c r="AN41">
        <v>0.52204295206785356</v>
      </c>
    </row>
    <row r="42" spans="1:40" x14ac:dyDescent="0.45">
      <c r="A42" s="1" t="s">
        <v>94</v>
      </c>
      <c r="B42">
        <v>1.249834765430061</v>
      </c>
      <c r="C42">
        <v>8.1886924099580677E-2</v>
      </c>
      <c r="D42">
        <v>2.559475762980588E-2</v>
      </c>
      <c r="E42">
        <v>1.8859517306191759E-2</v>
      </c>
      <c r="F42">
        <v>0.25198213584449602</v>
      </c>
      <c r="G42">
        <v>0.1298682805827204</v>
      </c>
      <c r="H42">
        <v>0.68629186880565685</v>
      </c>
      <c r="I42">
        <v>0.40023743720191418</v>
      </c>
      <c r="J42">
        <v>0.1173484123346353</v>
      </c>
      <c r="K42">
        <v>0.20089247193832621</v>
      </c>
      <c r="L42">
        <v>2.616125020138294</v>
      </c>
      <c r="M42">
        <v>0.40456335052231113</v>
      </c>
      <c r="N42">
        <v>6.0751204735429637E-2</v>
      </c>
      <c r="O42">
        <v>0.74050686149626155</v>
      </c>
      <c r="P42">
        <v>0.67631041005209735</v>
      </c>
      <c r="Q42">
        <v>1.177510071344418</v>
      </c>
      <c r="R42">
        <v>6.7597739283560818E-2</v>
      </c>
      <c r="S42">
        <v>0.4292701567771075</v>
      </c>
      <c r="T42">
        <v>6.210995975315424E-2</v>
      </c>
      <c r="U42">
        <v>2.2456475698452558</v>
      </c>
      <c r="V42">
        <v>1.080259974630337</v>
      </c>
      <c r="W42">
        <v>2.2898100437949771</v>
      </c>
      <c r="X42">
        <v>4.3966052196026131E-2</v>
      </c>
      <c r="Y42">
        <v>0.13542849535275081</v>
      </c>
      <c r="Z42">
        <v>0.73255814874544622</v>
      </c>
      <c r="AA42">
        <v>1.879870510229174</v>
      </c>
      <c r="AB42">
        <v>0.41602387176562222</v>
      </c>
      <c r="AC42">
        <v>0.79154245675885959</v>
      </c>
      <c r="AD42">
        <v>0.58260025042261876</v>
      </c>
      <c r="AE42">
        <v>0.26140604429606568</v>
      </c>
      <c r="AF42">
        <v>0.18448275637594491</v>
      </c>
      <c r="AG42">
        <v>1.4377872501128</v>
      </c>
      <c r="AH42">
        <v>2.4016315608489331</v>
      </c>
      <c r="AI42">
        <v>0.39388116032463899</v>
      </c>
      <c r="AJ42">
        <v>3.6162770967178051</v>
      </c>
      <c r="AK42">
        <v>1.7360683284603251</v>
      </c>
      <c r="AL42">
        <v>21.981928758418199</v>
      </c>
      <c r="AM42">
        <v>2.2473157381401399E-3</v>
      </c>
      <c r="AN42">
        <v>0.3354615565803718</v>
      </c>
    </row>
    <row r="43" spans="1:40" x14ac:dyDescent="0.45">
      <c r="A43" s="1" t="s">
        <v>95</v>
      </c>
      <c r="B43">
        <v>3.255018968524253</v>
      </c>
      <c r="C43">
        <v>0.20227149066969929</v>
      </c>
      <c r="D43">
        <v>6.0060783145761833E-2</v>
      </c>
      <c r="E43">
        <v>6.1923714041943391E-2</v>
      </c>
      <c r="F43">
        <v>1.1818527047417311</v>
      </c>
      <c r="G43">
        <v>0.51715571832967566</v>
      </c>
      <c r="H43">
        <v>1.2620354328058641</v>
      </c>
      <c r="I43">
        <v>0.74509268076140012</v>
      </c>
      <c r="J43">
        <v>0.23448519803169829</v>
      </c>
      <c r="K43">
        <v>0.62304054752105031</v>
      </c>
      <c r="L43">
        <v>3.9440252430840008</v>
      </c>
      <c r="M43">
        <v>1.6986058662110799</v>
      </c>
      <c r="N43">
        <v>0.30005093068041638</v>
      </c>
      <c r="O43">
        <v>0.77475019704998083</v>
      </c>
      <c r="P43">
        <v>1.098098704423589</v>
      </c>
      <c r="Q43">
        <v>1.544636083538069</v>
      </c>
      <c r="R43">
        <v>0.20331317654956221</v>
      </c>
      <c r="S43">
        <v>1.167134780229641</v>
      </c>
      <c r="T43">
        <v>0.1564391198816181</v>
      </c>
      <c r="U43">
        <v>6.5907313533139869</v>
      </c>
      <c r="V43">
        <v>5.4063140300013384</v>
      </c>
      <c r="W43">
        <v>4.5590406256004057</v>
      </c>
      <c r="X43">
        <v>8.1512953027993162E-2</v>
      </c>
      <c r="Y43">
        <v>0.252410709575277</v>
      </c>
      <c r="Z43">
        <v>1.478238105501064</v>
      </c>
      <c r="AA43">
        <v>3.1074545496553299</v>
      </c>
      <c r="AB43">
        <v>0.88337655928132341</v>
      </c>
      <c r="AC43">
        <v>1.9671388992448671</v>
      </c>
      <c r="AD43">
        <v>1.0422309565330501</v>
      </c>
      <c r="AE43">
        <v>0.5563864447779876</v>
      </c>
      <c r="AF43">
        <v>0.40923361905779809</v>
      </c>
      <c r="AG43">
        <v>2.7630955355611779</v>
      </c>
      <c r="AH43">
        <v>4.813227730334722</v>
      </c>
      <c r="AI43">
        <v>0.87492130302805338</v>
      </c>
      <c r="AJ43">
        <v>7.2012448508522571</v>
      </c>
      <c r="AK43">
        <v>3.3635830499127768</v>
      </c>
      <c r="AL43">
        <v>79.568117615109031</v>
      </c>
      <c r="AM43">
        <v>6.5028825414969807E-3</v>
      </c>
      <c r="AN43">
        <v>0.54664679528345661</v>
      </c>
    </row>
    <row r="44" spans="1:40" x14ac:dyDescent="0.45">
      <c r="A44" s="1" t="s">
        <v>96</v>
      </c>
      <c r="B44">
        <v>1.545562831335048</v>
      </c>
      <c r="C44">
        <v>9.3667651026839993E-2</v>
      </c>
      <c r="D44">
        <v>2.4086548079892911E-2</v>
      </c>
      <c r="E44">
        <v>2.180417064066267E-2</v>
      </c>
      <c r="F44">
        <v>0.30369916682520343</v>
      </c>
      <c r="G44">
        <v>0.15730283025866049</v>
      </c>
      <c r="H44">
        <v>0.76232005581779649</v>
      </c>
      <c r="I44">
        <v>0.43068780033653992</v>
      </c>
      <c r="J44">
        <v>0.1156261376003819</v>
      </c>
      <c r="K44">
        <v>0.31796445833384751</v>
      </c>
      <c r="L44">
        <v>1.211044549965238</v>
      </c>
      <c r="M44">
        <v>1.535928021078347</v>
      </c>
      <c r="N44">
        <v>8.5151515733020794E-2</v>
      </c>
      <c r="O44">
        <v>7.3703893445365737E-2</v>
      </c>
      <c r="P44">
        <v>0.86779261578505695</v>
      </c>
      <c r="Q44">
        <v>1.033042969674296</v>
      </c>
      <c r="R44">
        <v>9.5965048609858009E-2</v>
      </c>
      <c r="S44">
        <v>0.55740360505378828</v>
      </c>
      <c r="T44">
        <v>9.9837467379850969E-2</v>
      </c>
      <c r="U44">
        <v>29.687572755303449</v>
      </c>
      <c r="V44">
        <v>5.3197447043781736</v>
      </c>
      <c r="W44">
        <v>4.165288898933686</v>
      </c>
      <c r="X44">
        <v>6.0629373785692851E-2</v>
      </c>
      <c r="Y44">
        <v>0.1245650852625344</v>
      </c>
      <c r="Z44">
        <v>1.1508543980857771</v>
      </c>
      <c r="AA44">
        <v>1.3547173507035171</v>
      </c>
      <c r="AB44">
        <v>1.9931780238293431</v>
      </c>
      <c r="AC44">
        <v>0.73651874540509987</v>
      </c>
      <c r="AD44">
        <v>0.83045022263800639</v>
      </c>
      <c r="AE44">
        <v>0.3911676605647198</v>
      </c>
      <c r="AF44">
        <v>0.34082833093106069</v>
      </c>
      <c r="AG44">
        <v>1.6784081370554891</v>
      </c>
      <c r="AH44">
        <v>2.7918549223379849</v>
      </c>
      <c r="AI44">
        <v>0.69164600576965618</v>
      </c>
      <c r="AJ44">
        <v>5.5141696356812284</v>
      </c>
      <c r="AK44">
        <v>2.762928012836845</v>
      </c>
      <c r="AL44">
        <v>33.252411287536418</v>
      </c>
      <c r="AM44">
        <v>7.7531237474546587E-3</v>
      </c>
      <c r="AN44">
        <v>0.39560593366840308</v>
      </c>
    </row>
    <row r="45" spans="1:40" x14ac:dyDescent="0.45">
      <c r="A45" s="1" t="s">
        <v>97</v>
      </c>
      <c r="B45">
        <v>0.1263904433908917</v>
      </c>
      <c r="C45">
        <v>7.3289496785172402E-3</v>
      </c>
      <c r="D45">
        <v>1.194483343960761E-3</v>
      </c>
      <c r="E45">
        <v>1.852588100876643E-3</v>
      </c>
      <c r="F45">
        <v>3.3829050954602001E-2</v>
      </c>
      <c r="G45">
        <v>2.2831056491527571E-2</v>
      </c>
      <c r="H45">
        <v>9.9481982503458549E-2</v>
      </c>
      <c r="I45">
        <v>4.6645593138115782E-2</v>
      </c>
      <c r="J45">
        <v>1.0992928600933059E-2</v>
      </c>
      <c r="K45">
        <v>3.2257079760858898E-2</v>
      </c>
      <c r="L45">
        <v>0.1513542846546522</v>
      </c>
      <c r="M45">
        <v>0.3115558145246376</v>
      </c>
      <c r="N45">
        <v>4.6302735177229312E-3</v>
      </c>
      <c r="O45">
        <v>8.1401550043261797E-3</v>
      </c>
      <c r="P45">
        <v>9.6805627962386898E-2</v>
      </c>
      <c r="Q45">
        <v>0.1183503174658961</v>
      </c>
      <c r="R45">
        <v>8.0844424490412702E-3</v>
      </c>
      <c r="S45">
        <v>5.8730476830449657E-2</v>
      </c>
      <c r="T45">
        <v>8.6587398119846049E-3</v>
      </c>
      <c r="U45">
        <v>0.50241465284215092</v>
      </c>
      <c r="V45">
        <v>0.14769031478196931</v>
      </c>
      <c r="W45">
        <v>0.50965925845216375</v>
      </c>
      <c r="X45">
        <v>4.0246554985493357E-3</v>
      </c>
      <c r="Y45">
        <v>1.023995278521294E-2</v>
      </c>
      <c r="Z45">
        <v>7.6381182482942428E-2</v>
      </c>
      <c r="AA45">
        <v>0.1119379910087003</v>
      </c>
      <c r="AB45">
        <v>0.2511591499370594</v>
      </c>
      <c r="AC45">
        <v>9.7003299762441625E-2</v>
      </c>
      <c r="AD45">
        <v>6.2348697551501998E-2</v>
      </c>
      <c r="AE45">
        <v>3.8348381089302948E-2</v>
      </c>
      <c r="AF45">
        <v>3.2158429367463971E-2</v>
      </c>
      <c r="AG45">
        <v>0.1707732713143475</v>
      </c>
      <c r="AH45">
        <v>0.28971137370667871</v>
      </c>
      <c r="AI45">
        <v>6.186179193893851E-2</v>
      </c>
      <c r="AJ45">
        <v>1.079467046823344</v>
      </c>
      <c r="AK45">
        <v>0.5022277712710369</v>
      </c>
      <c r="AL45">
        <v>3.3416509679951281</v>
      </c>
      <c r="AM45">
        <v>1.6272561352488289E-3</v>
      </c>
      <c r="AN45">
        <v>5.0942816552428737E-2</v>
      </c>
    </row>
    <row r="46" spans="1:40" x14ac:dyDescent="0.45">
      <c r="A46" s="1" t="s">
        <v>98</v>
      </c>
      <c r="B46">
        <v>0.45024984163875947</v>
      </c>
      <c r="C46">
        <v>2.9337901576029581E-2</v>
      </c>
      <c r="D46">
        <v>5.9115123898915512E-3</v>
      </c>
      <c r="E46">
        <v>6.9536115634040926E-3</v>
      </c>
      <c r="F46">
        <v>0.18256921296954401</v>
      </c>
      <c r="G46">
        <v>9.1478762399724314E-2</v>
      </c>
      <c r="H46">
        <v>0.42527331210660141</v>
      </c>
      <c r="I46">
        <v>0.1699459934996651</v>
      </c>
      <c r="J46">
        <v>3.5994035103215888E-2</v>
      </c>
      <c r="K46">
        <v>9.6116460918312566E-2</v>
      </c>
      <c r="L46">
        <v>0.49363962953799267</v>
      </c>
      <c r="M46">
        <v>0.88914405281545217</v>
      </c>
      <c r="N46">
        <v>2.843419967246286E-2</v>
      </c>
      <c r="O46">
        <v>2.8185451023369841E-2</v>
      </c>
      <c r="P46">
        <v>0.26823551796172967</v>
      </c>
      <c r="Q46">
        <v>0.32384440028298378</v>
      </c>
      <c r="R46">
        <v>2.8172445089495918E-2</v>
      </c>
      <c r="S46">
        <v>0.25610010656766952</v>
      </c>
      <c r="T46">
        <v>3.1944914661716318E-2</v>
      </c>
      <c r="U46">
        <v>1.6032318117358091</v>
      </c>
      <c r="V46">
        <v>0.52472972878206803</v>
      </c>
      <c r="W46">
        <v>2.4100802222274891</v>
      </c>
      <c r="X46">
        <v>1.3739416687823041E-2</v>
      </c>
      <c r="Y46">
        <v>4.1735191691646252E-2</v>
      </c>
      <c r="Z46">
        <v>0.24951015214989139</v>
      </c>
      <c r="AA46">
        <v>0.44838726235101228</v>
      </c>
      <c r="AB46">
        <v>1.466168721021174</v>
      </c>
      <c r="AC46">
        <v>0.32864295867437993</v>
      </c>
      <c r="AD46">
        <v>0.2032199470991011</v>
      </c>
      <c r="AE46">
        <v>0.1198619669053503</v>
      </c>
      <c r="AF46">
        <v>9.7679789066683551E-2</v>
      </c>
      <c r="AG46">
        <v>0.54915921555219926</v>
      </c>
      <c r="AH46">
        <v>0.96760534389554331</v>
      </c>
      <c r="AI46">
        <v>0.199068587464452</v>
      </c>
      <c r="AJ46">
        <v>5.8784550037659802</v>
      </c>
      <c r="AK46">
        <v>2.6102346700979182</v>
      </c>
      <c r="AL46">
        <v>13.722860875819521</v>
      </c>
      <c r="AM46">
        <v>4.3429878745871427E-3</v>
      </c>
      <c r="AN46">
        <v>0.1392086294690649</v>
      </c>
    </row>
    <row r="47" spans="1:40" x14ac:dyDescent="0.45">
      <c r="A47" s="1" t="s">
        <v>99</v>
      </c>
      <c r="B47">
        <v>8.4860128726589212E-2</v>
      </c>
      <c r="C47">
        <v>5.2109727220820516E-3</v>
      </c>
      <c r="D47">
        <v>9.5084082698352929E-4</v>
      </c>
      <c r="E47">
        <v>1.2756643423366791E-3</v>
      </c>
      <c r="F47">
        <v>2.829022654022479E-2</v>
      </c>
      <c r="G47">
        <v>1.6240860022325401E-2</v>
      </c>
      <c r="H47">
        <v>7.3163413144978193E-2</v>
      </c>
      <c r="I47">
        <v>3.1657868417306008E-2</v>
      </c>
      <c r="J47">
        <v>7.0961901530525694E-3</v>
      </c>
      <c r="K47">
        <v>1.9968716903850801E-2</v>
      </c>
      <c r="L47">
        <v>9.7528518358659902E-2</v>
      </c>
      <c r="M47">
        <v>0.18934560548980359</v>
      </c>
      <c r="N47">
        <v>4.1817956641860381E-3</v>
      </c>
      <c r="O47">
        <v>5.3923563514121564E-3</v>
      </c>
      <c r="P47">
        <v>5.8110640455148022E-2</v>
      </c>
      <c r="Q47">
        <v>7.0676089351032839E-2</v>
      </c>
      <c r="R47">
        <v>5.3716174005644006E-3</v>
      </c>
      <c r="S47">
        <v>4.3645408162912097E-2</v>
      </c>
      <c r="T47">
        <v>5.912374454732373E-3</v>
      </c>
      <c r="U47">
        <v>0.32056207991992541</v>
      </c>
      <c r="V47">
        <v>9.9035477220201062E-2</v>
      </c>
      <c r="W47">
        <v>0.39561662968472988</v>
      </c>
      <c r="X47">
        <v>2.6484716923441619E-3</v>
      </c>
      <c r="Y47">
        <v>7.3476379749250493E-3</v>
      </c>
      <c r="Z47">
        <v>4.9253342049090078E-2</v>
      </c>
      <c r="AA47">
        <v>7.9616033365348129E-2</v>
      </c>
      <c r="AB47">
        <v>0.21998605551756151</v>
      </c>
      <c r="AC47">
        <v>6.3608763926267825E-2</v>
      </c>
      <c r="AD47">
        <v>4.016415295468128E-2</v>
      </c>
      <c r="AE47">
        <v>2.4242364581578291E-2</v>
      </c>
      <c r="AF47">
        <v>2.0074556957890399E-2</v>
      </c>
      <c r="AG47">
        <v>0.1093392472780904</v>
      </c>
      <c r="AH47">
        <v>0.1887234624251268</v>
      </c>
      <c r="AI47">
        <v>3.9620043940306812E-2</v>
      </c>
      <c r="AJ47">
        <v>0.90746828442666494</v>
      </c>
      <c r="AK47">
        <v>0.4109936246752805</v>
      </c>
      <c r="AL47">
        <v>2.407065025621824</v>
      </c>
      <c r="AM47">
        <v>9.6190087807066459E-4</v>
      </c>
      <c r="AN47">
        <v>3.0405051927951579E-2</v>
      </c>
    </row>
    <row r="48" spans="1:40" x14ac:dyDescent="0.45">
      <c r="A48" s="1" t="s">
        <v>100</v>
      </c>
      <c r="B48">
        <v>1.7981930788923379</v>
      </c>
      <c r="C48">
        <v>0.12634090548043669</v>
      </c>
      <c r="D48">
        <v>3.4114250923159443E-2</v>
      </c>
      <c r="E48">
        <v>2.8479775872408439E-2</v>
      </c>
      <c r="F48">
        <v>4.4804895526234461</v>
      </c>
      <c r="G48">
        <v>0.56259081266082833</v>
      </c>
      <c r="H48">
        <v>0.80926775463916145</v>
      </c>
      <c r="I48">
        <v>0.47336193456319431</v>
      </c>
      <c r="J48">
        <v>0.27797122547474001</v>
      </c>
      <c r="K48">
        <v>0.2619380952030877</v>
      </c>
      <c r="L48">
        <v>1.1575027984646991</v>
      </c>
      <c r="M48">
        <v>75.977943346651372</v>
      </c>
      <c r="N48">
        <v>0.37982722493960769</v>
      </c>
      <c r="O48">
        <v>9.1457285648003483E-2</v>
      </c>
      <c r="P48">
        <v>1.039305997959689</v>
      </c>
      <c r="Q48">
        <v>0.9052822340038793</v>
      </c>
      <c r="R48">
        <v>0.34249695776525457</v>
      </c>
      <c r="S48">
        <v>8.3020180723261188</v>
      </c>
      <c r="T48">
        <v>0.19710138240639591</v>
      </c>
      <c r="U48">
        <v>1.5750660640338729</v>
      </c>
      <c r="V48">
        <v>1.2675085003362521</v>
      </c>
      <c r="W48">
        <v>3.337230867098699</v>
      </c>
      <c r="X48">
        <v>3.3314587329460091E-2</v>
      </c>
      <c r="Y48">
        <v>8.7186226978824E-2</v>
      </c>
      <c r="Z48">
        <v>0.53163554775021593</v>
      </c>
      <c r="AA48">
        <v>1.000844203907834</v>
      </c>
      <c r="AB48">
        <v>1.143370524482342</v>
      </c>
      <c r="AC48">
        <v>34.491428816214963</v>
      </c>
      <c r="AD48">
        <v>0.64145340263081918</v>
      </c>
      <c r="AE48">
        <v>1.6061474418134449</v>
      </c>
      <c r="AF48">
        <v>0.62253091189578613</v>
      </c>
      <c r="AG48">
        <v>2.2609603940309788</v>
      </c>
      <c r="AH48">
        <v>35.112552427374133</v>
      </c>
      <c r="AI48">
        <v>1.070916057298795</v>
      </c>
      <c r="AJ48">
        <v>6.2685941254094226</v>
      </c>
      <c r="AK48">
        <v>3.2334829694958729</v>
      </c>
      <c r="AL48">
        <v>31.27003498752433</v>
      </c>
      <c r="AM48">
        <v>2.828859302780775E-2</v>
      </c>
      <c r="AN48">
        <v>0.33057576622597751</v>
      </c>
    </row>
    <row r="49" spans="1:40" x14ac:dyDescent="0.45">
      <c r="A49" s="1" t="s">
        <v>101</v>
      </c>
      <c r="B49">
        <v>6.7251533013995317</v>
      </c>
      <c r="C49">
        <v>0.55710905923115239</v>
      </c>
      <c r="D49">
        <v>0.1927411355262178</v>
      </c>
      <c r="E49">
        <v>0.1138154070802843</v>
      </c>
      <c r="F49">
        <v>21.099492581095021</v>
      </c>
      <c r="G49">
        <v>2.2867868759830881</v>
      </c>
      <c r="H49">
        <v>2.3915185764605038</v>
      </c>
      <c r="I49">
        <v>1.4121695222591459</v>
      </c>
      <c r="J49">
        <v>1.2216040730114559</v>
      </c>
      <c r="K49">
        <v>0.54702010381302046</v>
      </c>
      <c r="L49">
        <v>3.9401706344089371</v>
      </c>
      <c r="M49">
        <v>298.69810500927468</v>
      </c>
      <c r="N49">
        <v>1.7546973028759969</v>
      </c>
      <c r="O49">
        <v>0.39911739850041339</v>
      </c>
      <c r="P49">
        <v>2.6127316859845502</v>
      </c>
      <c r="Q49">
        <v>1.4640842511627929</v>
      </c>
      <c r="R49">
        <v>1.5434819359674541</v>
      </c>
      <c r="S49">
        <v>40.478876612528751</v>
      </c>
      <c r="T49">
        <v>0.81267057590439828</v>
      </c>
      <c r="U49">
        <v>5.0769959333415837</v>
      </c>
      <c r="V49">
        <v>4.9313270149112789</v>
      </c>
      <c r="W49">
        <v>11.35250936876769</v>
      </c>
      <c r="X49">
        <v>0.115931081743695</v>
      </c>
      <c r="Y49">
        <v>0.39663942438263172</v>
      </c>
      <c r="Z49">
        <v>1.7032683864080429</v>
      </c>
      <c r="AA49">
        <v>4.4589650882686334</v>
      </c>
      <c r="AB49">
        <v>4.6475057991050699</v>
      </c>
      <c r="AC49">
        <v>165.58358745755771</v>
      </c>
      <c r="AD49">
        <v>1.8435876326383469</v>
      </c>
      <c r="AE49">
        <v>7.1188962935350713</v>
      </c>
      <c r="AF49">
        <v>1.817926752434909</v>
      </c>
      <c r="AG49">
        <v>7.6294868537092322</v>
      </c>
      <c r="AH49">
        <v>162.66459537711199</v>
      </c>
      <c r="AI49">
        <v>3.4524407566431048</v>
      </c>
      <c r="AJ49">
        <v>20.99623209093669</v>
      </c>
      <c r="AK49">
        <v>9.6940122373981836</v>
      </c>
      <c r="AL49">
        <v>91.311738699035033</v>
      </c>
      <c r="AM49">
        <v>2.20016289144261E-2</v>
      </c>
      <c r="AN49">
        <v>0.47506316848276309</v>
      </c>
    </row>
    <row r="50" spans="1:40" x14ac:dyDescent="0.45">
      <c r="A50" s="1" t="s">
        <v>102</v>
      </c>
      <c r="B50">
        <v>5.3231400731844222E-2</v>
      </c>
      <c r="C50">
        <v>4.2345722770764649E-3</v>
      </c>
      <c r="D50">
        <v>1.0917919623918311E-3</v>
      </c>
      <c r="E50">
        <v>9.060732095925089E-4</v>
      </c>
      <c r="F50">
        <v>3.6305169329304741E-2</v>
      </c>
      <c r="G50">
        <v>1.322194343495889E-2</v>
      </c>
      <c r="H50">
        <v>6.7092310574396269E-2</v>
      </c>
      <c r="I50">
        <v>2.0988042673685949E-2</v>
      </c>
      <c r="J50">
        <v>3.5042297804665488E-3</v>
      </c>
      <c r="K50">
        <v>6.9050701432694858E-3</v>
      </c>
      <c r="L50">
        <v>4.7558498551079298E-2</v>
      </c>
      <c r="M50">
        <v>5.2759967845251721E-2</v>
      </c>
      <c r="N50">
        <v>6.1938282917537446E-3</v>
      </c>
      <c r="O50">
        <v>3.1394557502426729E-3</v>
      </c>
      <c r="P50">
        <v>1.353694928592768E-2</v>
      </c>
      <c r="Q50">
        <v>1.509644799966461E-2</v>
      </c>
      <c r="R50">
        <v>3.1819117955154612E-3</v>
      </c>
      <c r="S50">
        <v>4.1398259110312023E-2</v>
      </c>
      <c r="T50">
        <v>4.0374861681168961E-3</v>
      </c>
      <c r="U50">
        <v>0.1452912101246894</v>
      </c>
      <c r="V50">
        <v>6.1705222160487391E-2</v>
      </c>
      <c r="W50">
        <v>0.42595266759681172</v>
      </c>
      <c r="X50">
        <v>1.4825320193846011E-3</v>
      </c>
      <c r="Y50">
        <v>6.181134174153554E-3</v>
      </c>
      <c r="Z50">
        <v>2.414055770802977E-2</v>
      </c>
      <c r="AA50">
        <v>6.4782140429636439E-2</v>
      </c>
      <c r="AB50">
        <v>0.30889264052529403</v>
      </c>
      <c r="AC50">
        <v>3.4840919647442098E-2</v>
      </c>
      <c r="AD50">
        <v>1.954521226536278E-2</v>
      </c>
      <c r="AE50">
        <v>1.019775197838127E-2</v>
      </c>
      <c r="AF50">
        <v>7.5440966517425021E-3</v>
      </c>
      <c r="AG50">
        <v>5.0882542613676293E-2</v>
      </c>
      <c r="AH50">
        <v>9.9107201062121356E-2</v>
      </c>
      <c r="AI50">
        <v>1.8481117809609111E-2</v>
      </c>
      <c r="AJ50">
        <v>1.1772344820600229</v>
      </c>
      <c r="AK50">
        <v>0.50337469950427838</v>
      </c>
      <c r="AL50">
        <v>2.0538073896496321</v>
      </c>
      <c r="AM50">
        <v>1.685747361395415E-4</v>
      </c>
      <c r="AN50">
        <v>6.4315752441812526E-3</v>
      </c>
    </row>
    <row r="51" spans="1:40" x14ac:dyDescent="0.45">
      <c r="A51" s="1" t="s">
        <v>103</v>
      </c>
      <c r="B51">
        <v>0.20233049096586239</v>
      </c>
      <c r="C51">
        <v>1.5885055448327089E-2</v>
      </c>
      <c r="D51">
        <v>4.04195454581444E-3</v>
      </c>
      <c r="E51">
        <v>3.4208868872444851E-3</v>
      </c>
      <c r="F51">
        <v>0.1339516699537647</v>
      </c>
      <c r="G51">
        <v>4.9595109276045643E-2</v>
      </c>
      <c r="H51">
        <v>0.25039754855509599</v>
      </c>
      <c r="I51">
        <v>7.9528674973081831E-2</v>
      </c>
      <c r="J51">
        <v>1.3525754241977271E-2</v>
      </c>
      <c r="K51">
        <v>2.7470362529116461E-2</v>
      </c>
      <c r="L51">
        <v>0.1837348575164883</v>
      </c>
      <c r="M51">
        <v>0.21491877259409251</v>
      </c>
      <c r="N51">
        <v>2.2764680708870728E-2</v>
      </c>
      <c r="O51">
        <v>1.1985902103991201E-2</v>
      </c>
      <c r="P51">
        <v>5.644513709949435E-2</v>
      </c>
      <c r="Q51">
        <v>6.3750028553174187E-2</v>
      </c>
      <c r="R51">
        <v>1.213519350388359E-2</v>
      </c>
      <c r="S51">
        <v>0.1542990621824149</v>
      </c>
      <c r="T51">
        <v>1.527471490920052E-2</v>
      </c>
      <c r="U51">
        <v>0.56439987258710456</v>
      </c>
      <c r="V51">
        <v>0.2346302458258164</v>
      </c>
      <c r="W51">
        <v>1.5803006341104451</v>
      </c>
      <c r="X51">
        <v>5.6739985808147162E-3</v>
      </c>
      <c r="Y51">
        <v>2.3151794638636279E-2</v>
      </c>
      <c r="Z51">
        <v>9.3228872817134989E-2</v>
      </c>
      <c r="AA51">
        <v>0.24300164418345291</v>
      </c>
      <c r="AB51">
        <v>1.1368608567417779</v>
      </c>
      <c r="AC51">
        <v>0.13353120530105139</v>
      </c>
      <c r="AD51">
        <v>7.5521180940337107E-2</v>
      </c>
      <c r="AE51">
        <v>3.9852426082962959E-2</v>
      </c>
      <c r="AF51">
        <v>2.977453651359302E-2</v>
      </c>
      <c r="AG51">
        <v>0.19725920507689981</v>
      </c>
      <c r="AH51">
        <v>0.38090165647881841</v>
      </c>
      <c r="AI51">
        <v>7.1634048129824129E-2</v>
      </c>
      <c r="AJ51">
        <v>4.3421790446691109</v>
      </c>
      <c r="AK51">
        <v>1.859814596295345</v>
      </c>
      <c r="AL51">
        <v>7.68796206800232</v>
      </c>
      <c r="AM51">
        <v>7.3546378707661309E-4</v>
      </c>
      <c r="AN51">
        <v>2.7199851075796502E-2</v>
      </c>
    </row>
    <row r="52" spans="1:40" x14ac:dyDescent="0.45">
      <c r="A52" s="1" t="s">
        <v>104</v>
      </c>
      <c r="B52">
        <v>55.208888394044017</v>
      </c>
      <c r="C52">
        <v>4.4421402761083266</v>
      </c>
      <c r="D52">
        <v>2.676249863133132</v>
      </c>
      <c r="E52">
        <v>0.67489760789764974</v>
      </c>
      <c r="F52">
        <v>19.623185089173202</v>
      </c>
      <c r="G52">
        <v>3.8081337723995401</v>
      </c>
      <c r="H52">
        <v>6.9040202216379587</v>
      </c>
      <c r="I52">
        <v>4.2200368824863528</v>
      </c>
      <c r="J52">
        <v>1.2112868860613819</v>
      </c>
      <c r="K52">
        <v>2.6391246900807719</v>
      </c>
      <c r="L52">
        <v>26.33868876867794</v>
      </c>
      <c r="M52">
        <v>10.01915096218171</v>
      </c>
      <c r="N52">
        <v>3.5275386388037431</v>
      </c>
      <c r="O52">
        <v>0.59838253727070057</v>
      </c>
      <c r="P52">
        <v>2.760885334822063</v>
      </c>
      <c r="Q52">
        <v>1.3324024967506889</v>
      </c>
      <c r="R52">
        <v>1.1691331454494061</v>
      </c>
      <c r="S52">
        <v>8.2730475141587156</v>
      </c>
      <c r="T52">
        <v>1.0346598011514501</v>
      </c>
      <c r="U52">
        <v>10.9935351110516</v>
      </c>
      <c r="V52">
        <v>16.899421179329639</v>
      </c>
      <c r="W52">
        <v>37.009465235141043</v>
      </c>
      <c r="X52">
        <v>0.502776375291626</v>
      </c>
      <c r="Y52">
        <v>1.039882309443972</v>
      </c>
      <c r="Z52">
        <v>5.7418023366815083</v>
      </c>
      <c r="AA52">
        <v>11.29423446802109</v>
      </c>
      <c r="AB52">
        <v>1.6026898750666501</v>
      </c>
      <c r="AC52">
        <v>11.764111324066979</v>
      </c>
      <c r="AD52">
        <v>8.378720624471411</v>
      </c>
      <c r="AE52">
        <v>3.024062223115294</v>
      </c>
      <c r="AF52">
        <v>1.6972060436353671</v>
      </c>
      <c r="AG52">
        <v>70.000213147155449</v>
      </c>
      <c r="AH52">
        <v>26.429036287570511</v>
      </c>
      <c r="AI52">
        <v>5.2906300723300763</v>
      </c>
      <c r="AJ52">
        <v>32.896712288974797</v>
      </c>
      <c r="AK52">
        <v>15.61576915153889</v>
      </c>
      <c r="AL52">
        <v>80.152176754629053</v>
      </c>
      <c r="AM52">
        <v>3.9681930630346487E-2</v>
      </c>
      <c r="AN52">
        <v>0.91589644488442268</v>
      </c>
    </row>
    <row r="53" spans="1:40" x14ac:dyDescent="0.45">
      <c r="A53" s="1" t="s">
        <v>105</v>
      </c>
      <c r="B53">
        <v>822.83987478305244</v>
      </c>
      <c r="C53">
        <v>58.517647340008473</v>
      </c>
      <c r="D53">
        <v>29.10503321936633</v>
      </c>
      <c r="E53">
        <v>11.89708013713267</v>
      </c>
      <c r="F53">
        <v>352.62161064063849</v>
      </c>
      <c r="G53">
        <v>149.2270723999267</v>
      </c>
      <c r="H53">
        <v>198.0335393037011</v>
      </c>
      <c r="I53">
        <v>119.226330333099</v>
      </c>
      <c r="J53">
        <v>41.540081820626938</v>
      </c>
      <c r="K53">
        <v>189.44974351989961</v>
      </c>
      <c r="L53">
        <v>9086.3017792563496</v>
      </c>
      <c r="M53">
        <v>254.08710471315689</v>
      </c>
      <c r="N53">
        <v>102.84342819281559</v>
      </c>
      <c r="O53">
        <v>17.54576714715683</v>
      </c>
      <c r="P53">
        <v>99.51051536884097</v>
      </c>
      <c r="Q53">
        <v>51.788049546610168</v>
      </c>
      <c r="R53">
        <v>40.73295654047331</v>
      </c>
      <c r="S53">
        <v>279.56419022936558</v>
      </c>
      <c r="T53">
        <v>44.160801931949258</v>
      </c>
      <c r="U53">
        <v>227.72463104648261</v>
      </c>
      <c r="V53">
        <v>462.24352913823299</v>
      </c>
      <c r="W53">
        <v>968.86760080483771</v>
      </c>
      <c r="X53">
        <v>10.74716108214591</v>
      </c>
      <c r="Y53">
        <v>30.356325426719899</v>
      </c>
      <c r="Z53">
        <v>178.54012081213801</v>
      </c>
      <c r="AA53">
        <v>332.78312101194592</v>
      </c>
      <c r="AB53">
        <v>31.926457900030162</v>
      </c>
      <c r="AC53">
        <v>297.24960734544368</v>
      </c>
      <c r="AD53">
        <v>220.34046215128421</v>
      </c>
      <c r="AE53">
        <v>100.078455656893</v>
      </c>
      <c r="AF53">
        <v>99.824718260064117</v>
      </c>
      <c r="AG53">
        <v>884.25676210665051</v>
      </c>
      <c r="AH53">
        <v>793.17980639061318</v>
      </c>
      <c r="AI53">
        <v>222.572144184564</v>
      </c>
      <c r="AJ53">
        <v>1315.683811908199</v>
      </c>
      <c r="AK53">
        <v>606.89685065558592</v>
      </c>
      <c r="AL53">
        <v>3546.297925513371</v>
      </c>
      <c r="AM53">
        <v>0.26876407599251828</v>
      </c>
      <c r="AN53">
        <v>37.340620198697877</v>
      </c>
    </row>
    <row r="54" spans="1:40" x14ac:dyDescent="0.45">
      <c r="A54" s="1" t="s">
        <v>106</v>
      </c>
      <c r="B54">
        <v>97.962389232977969</v>
      </c>
      <c r="C54">
        <v>8.5673044883934857</v>
      </c>
      <c r="D54">
        <v>3.4640910846679862</v>
      </c>
      <c r="E54">
        <v>1.724161286448727</v>
      </c>
      <c r="F54">
        <v>27.357918341697349</v>
      </c>
      <c r="G54">
        <v>12.727963564561509</v>
      </c>
      <c r="H54">
        <v>16.665291501094369</v>
      </c>
      <c r="I54">
        <v>10.00858319726067</v>
      </c>
      <c r="J54">
        <v>3.4138558881356622</v>
      </c>
      <c r="K54">
        <v>5.4407279726607847</v>
      </c>
      <c r="L54">
        <v>606.9364890474493</v>
      </c>
      <c r="M54">
        <v>24.695871573659439</v>
      </c>
      <c r="N54">
        <v>9.0118693495519313</v>
      </c>
      <c r="O54">
        <v>1.757787488943173</v>
      </c>
      <c r="P54">
        <v>8.293709500620551</v>
      </c>
      <c r="Q54">
        <v>4.8471083564100166</v>
      </c>
      <c r="R54">
        <v>3.50208499395151</v>
      </c>
      <c r="S54">
        <v>23.24750659665666</v>
      </c>
      <c r="T54">
        <v>4.0986618310441241</v>
      </c>
      <c r="U54">
        <v>34.246962785321308</v>
      </c>
      <c r="V54">
        <v>74.900726205633958</v>
      </c>
      <c r="W54">
        <v>69.054989052117392</v>
      </c>
      <c r="X54">
        <v>1.131497599749427</v>
      </c>
      <c r="Y54">
        <v>2.557046828354538</v>
      </c>
      <c r="Z54">
        <v>14.84250908377552</v>
      </c>
      <c r="AA54">
        <v>27.83046300190853</v>
      </c>
      <c r="AB54">
        <v>3.8040835934027801</v>
      </c>
      <c r="AC54">
        <v>29.587838609334959</v>
      </c>
      <c r="AD54">
        <v>16.69632376624542</v>
      </c>
      <c r="AE54">
        <v>8.3497769524407417</v>
      </c>
      <c r="AF54">
        <v>8.7689619054317731</v>
      </c>
      <c r="AG54">
        <v>85.585893944176362</v>
      </c>
      <c r="AH54">
        <v>69.552205498539649</v>
      </c>
      <c r="AI54">
        <v>15.57486180360271</v>
      </c>
      <c r="AJ54">
        <v>103.6252313353914</v>
      </c>
      <c r="AK54">
        <v>46.944527421168061</v>
      </c>
      <c r="AL54">
        <v>244.78976429393131</v>
      </c>
      <c r="AM54">
        <v>3.5673836231525848E-2</v>
      </c>
      <c r="AN54">
        <v>2.4959169132740309</v>
      </c>
    </row>
    <row r="55" spans="1:40" x14ac:dyDescent="0.45">
      <c r="A55" s="1" t="s">
        <v>107</v>
      </c>
      <c r="B55">
        <v>1.721136135627559</v>
      </c>
      <c r="C55">
        <v>0.1105644701747388</v>
      </c>
      <c r="D55">
        <v>4.4454471735134872E-2</v>
      </c>
      <c r="E55">
        <v>2.0095946362279252E-2</v>
      </c>
      <c r="F55">
        <v>0.19307077215375251</v>
      </c>
      <c r="G55">
        <v>5.6923326653930163E-2</v>
      </c>
      <c r="H55">
        <v>0.49144133127800982</v>
      </c>
      <c r="I55">
        <v>0.27871040276894721</v>
      </c>
      <c r="J55">
        <v>5.2110197153329138E-2</v>
      </c>
      <c r="K55">
        <v>84.720923167241224</v>
      </c>
      <c r="L55">
        <v>0.5599964635401069</v>
      </c>
      <c r="M55">
        <v>0.14715896241492249</v>
      </c>
      <c r="N55">
        <v>7.2693039332300174E-2</v>
      </c>
      <c r="O55">
        <v>1.5850178619302251E-2</v>
      </c>
      <c r="P55">
        <v>6.6232051886894058E-2</v>
      </c>
      <c r="Q55">
        <v>4.181955203968199E-2</v>
      </c>
      <c r="R55">
        <v>4.9308617876185908E-2</v>
      </c>
      <c r="S55">
        <v>0.27262343308059889</v>
      </c>
      <c r="T55">
        <v>6.7894430814413945E-2</v>
      </c>
      <c r="U55">
        <v>0.34527879967888869</v>
      </c>
      <c r="V55">
        <v>0.3633447773949301</v>
      </c>
      <c r="W55">
        <v>0.72787067134624717</v>
      </c>
      <c r="X55">
        <v>8.9793268011480916E-3</v>
      </c>
      <c r="Y55">
        <v>2.3903000149167401E-2</v>
      </c>
      <c r="Z55">
        <v>0.14782348922133179</v>
      </c>
      <c r="AA55">
        <v>0.287876771964583</v>
      </c>
      <c r="AB55">
        <v>3.79996914280432E-2</v>
      </c>
      <c r="AC55">
        <v>0.30370736995007019</v>
      </c>
      <c r="AD55">
        <v>0.57639681553874655</v>
      </c>
      <c r="AE55">
        <v>9.432441767405747E-2</v>
      </c>
      <c r="AF55">
        <v>0.32517791039663563</v>
      </c>
      <c r="AG55">
        <v>0.98171309305048227</v>
      </c>
      <c r="AH55">
        <v>2.2601829254180239</v>
      </c>
      <c r="AI55">
        <v>0.55464375449445757</v>
      </c>
      <c r="AJ55">
        <v>3.5581793947595899</v>
      </c>
      <c r="AK55">
        <v>2.071501192579186</v>
      </c>
      <c r="AL55">
        <v>3.9586031864295261</v>
      </c>
      <c r="AM55">
        <v>3.1258725832290389E-4</v>
      </c>
      <c r="AN55">
        <v>8.2922791464744197E-2</v>
      </c>
    </row>
    <row r="56" spans="1:40" x14ac:dyDescent="0.45">
      <c r="A56" s="1" t="s">
        <v>108</v>
      </c>
      <c r="B56">
        <v>2.841354370233633</v>
      </c>
      <c r="C56">
        <v>0.14272061328385741</v>
      </c>
      <c r="D56">
        <v>3.2888223118501703E-2</v>
      </c>
      <c r="E56">
        <v>4.4088341500856588E-2</v>
      </c>
      <c r="F56">
        <v>0.5576086500886589</v>
      </c>
      <c r="G56">
        <v>8.919577844869965E-2</v>
      </c>
      <c r="H56">
        <v>3.9338779390723828</v>
      </c>
      <c r="I56">
        <v>2.237952021754793</v>
      </c>
      <c r="J56">
        <v>0.12062986769839699</v>
      </c>
      <c r="K56">
        <v>127.95168171738401</v>
      </c>
      <c r="L56">
        <v>1.3625951034306329</v>
      </c>
      <c r="M56">
        <v>0.33148153453591322</v>
      </c>
      <c r="N56">
        <v>7.8164209578417257E-2</v>
      </c>
      <c r="O56">
        <v>4.6181505327348368E-2</v>
      </c>
      <c r="P56">
        <v>0.10610894059758751</v>
      </c>
      <c r="Q56">
        <v>6.1696873339404858E-2</v>
      </c>
      <c r="R56">
        <v>0.1161775611355999</v>
      </c>
      <c r="S56">
        <v>0.44909361540431292</v>
      </c>
      <c r="T56">
        <v>0.82734386203200094</v>
      </c>
      <c r="U56">
        <v>0.66344342560678471</v>
      </c>
      <c r="V56">
        <v>2.368529956603056</v>
      </c>
      <c r="W56">
        <v>11.101373448615931</v>
      </c>
      <c r="X56">
        <v>5.8349106964466629E-2</v>
      </c>
      <c r="Y56">
        <v>1.5930105213983921E-2</v>
      </c>
      <c r="Z56">
        <v>1.067242820045496</v>
      </c>
      <c r="AA56">
        <v>0.3899971499706143</v>
      </c>
      <c r="AB56">
        <v>5.5151504088807507E-2</v>
      </c>
      <c r="AC56">
        <v>1.270376759471104</v>
      </c>
      <c r="AD56">
        <v>3.0708869551316602</v>
      </c>
      <c r="AE56">
        <v>0.60527877045206369</v>
      </c>
      <c r="AF56">
        <v>0.79531573066652583</v>
      </c>
      <c r="AG56">
        <v>7.417450335813057</v>
      </c>
      <c r="AH56">
        <v>5.7547678375831808</v>
      </c>
      <c r="AI56">
        <v>3.0413541847652379</v>
      </c>
      <c r="AJ56">
        <v>32.442811701203283</v>
      </c>
      <c r="AK56">
        <v>190.48787191887669</v>
      </c>
      <c r="AL56">
        <v>15.83684290111584</v>
      </c>
      <c r="AM56">
        <v>1.260351983488561E-3</v>
      </c>
      <c r="AN56">
        <v>0.34273966591297328</v>
      </c>
    </row>
    <row r="57" spans="1:40" x14ac:dyDescent="0.45">
      <c r="A57" s="1" t="s">
        <v>109</v>
      </c>
      <c r="B57">
        <v>15.68911731833342</v>
      </c>
      <c r="C57">
        <v>0.76161506977149895</v>
      </c>
      <c r="D57">
        <v>0.16275346452630621</v>
      </c>
      <c r="E57">
        <v>0.23240262677799869</v>
      </c>
      <c r="F57">
        <v>2.958637016050448</v>
      </c>
      <c r="G57">
        <v>0.44026368509467773</v>
      </c>
      <c r="H57">
        <v>22.590881822775849</v>
      </c>
      <c r="I57">
        <v>12.84844132587016</v>
      </c>
      <c r="J57">
        <v>0.67228701312625472</v>
      </c>
      <c r="K57">
        <v>739.25953120884026</v>
      </c>
      <c r="L57">
        <v>6.9856831223590197</v>
      </c>
      <c r="M57">
        <v>1.7284554438865669</v>
      </c>
      <c r="N57">
        <v>0.37302248629155388</v>
      </c>
      <c r="O57">
        <v>0.25549423624976292</v>
      </c>
      <c r="P57">
        <v>0.56418764928630383</v>
      </c>
      <c r="Q57">
        <v>0.32558775925488348</v>
      </c>
      <c r="R57">
        <v>0.64865384425018324</v>
      </c>
      <c r="S57">
        <v>2.4273526912207721</v>
      </c>
      <c r="T57">
        <v>4.7589339742325274</v>
      </c>
      <c r="U57">
        <v>3.5573241702619049</v>
      </c>
      <c r="V57">
        <v>13.20609695195453</v>
      </c>
      <c r="W57">
        <v>63.277092051489063</v>
      </c>
      <c r="X57">
        <v>0.32552126632174838</v>
      </c>
      <c r="Y57">
        <v>7.9350966052166322E-2</v>
      </c>
      <c r="Z57">
        <v>6.0473975668878719</v>
      </c>
      <c r="AA57">
        <v>2.1099513549844429</v>
      </c>
      <c r="AB57">
        <v>0.28564783301310931</v>
      </c>
      <c r="AC57">
        <v>7.0720892124067234</v>
      </c>
      <c r="AD57">
        <v>17.613450412475789</v>
      </c>
      <c r="AE57">
        <v>3.4332186520158472</v>
      </c>
      <c r="AF57">
        <v>4.5534976309573247</v>
      </c>
      <c r="AG57">
        <v>41.84980092829003</v>
      </c>
      <c r="AH57">
        <v>32.660921788189647</v>
      </c>
      <c r="AI57">
        <v>17.41745613912925</v>
      </c>
      <c r="AJ57">
        <v>186.67392654492011</v>
      </c>
      <c r="AK57">
        <v>1100.530628856184</v>
      </c>
      <c r="AL57">
        <v>89.867853480290407</v>
      </c>
      <c r="AM57">
        <v>7.0361469484490242E-3</v>
      </c>
      <c r="AN57">
        <v>1.9611883739568461</v>
      </c>
    </row>
    <row r="58" spans="1:40" x14ac:dyDescent="0.45">
      <c r="A58" s="1" t="s">
        <v>110</v>
      </c>
      <c r="B58">
        <v>9.599649323505112E-2</v>
      </c>
      <c r="C58">
        <v>8.2495744842327988E-3</v>
      </c>
      <c r="D58">
        <v>3.5537459944647949E-3</v>
      </c>
      <c r="E58">
        <v>2.9204742479559168E-3</v>
      </c>
      <c r="F58">
        <v>3.4432994807715778E-2</v>
      </c>
      <c r="G58">
        <v>9.785591422323988E-3</v>
      </c>
      <c r="H58">
        <v>2.0253099370208121E-2</v>
      </c>
      <c r="I58">
        <v>1.1953762136671899E-2</v>
      </c>
      <c r="J58">
        <v>3.271347886694467E-3</v>
      </c>
      <c r="K58">
        <v>7.8358883099487353E-2</v>
      </c>
      <c r="L58">
        <v>0.1157880984614191</v>
      </c>
      <c r="M58">
        <v>2.4405041435999739E-2</v>
      </c>
      <c r="N58">
        <v>1.0233084816529941E-2</v>
      </c>
      <c r="O58">
        <v>1.496282281146964E-3</v>
      </c>
      <c r="P58">
        <v>6.399388922394323E-3</v>
      </c>
      <c r="Q58">
        <v>4.0395312246150374E-3</v>
      </c>
      <c r="R58">
        <v>2.9976447131991419E-3</v>
      </c>
      <c r="S58">
        <v>2.1965680567221799E-2</v>
      </c>
      <c r="T58">
        <v>3.2500360356796519E-3</v>
      </c>
      <c r="U58">
        <v>3.6155374501609619E-2</v>
      </c>
      <c r="V58">
        <v>6.3460656283692962E-2</v>
      </c>
      <c r="W58">
        <v>0.1186163398034749</v>
      </c>
      <c r="X58">
        <v>1.5391263027574259E-3</v>
      </c>
      <c r="Y58">
        <v>1.6542074717403139E-3</v>
      </c>
      <c r="Z58">
        <v>1.6045439158327662E-2</v>
      </c>
      <c r="AA58">
        <v>1.8814001198115819E-2</v>
      </c>
      <c r="AB58">
        <v>4.3107008842383056E-3</v>
      </c>
      <c r="AC58">
        <v>3.5474744161352108E-2</v>
      </c>
      <c r="AD58">
        <v>1.8606688336275001E-2</v>
      </c>
      <c r="AE58">
        <v>8.6486883485086263E-3</v>
      </c>
      <c r="AF58">
        <v>5.8730884030709961E-3</v>
      </c>
      <c r="AG58">
        <v>0.13488009750743549</v>
      </c>
      <c r="AH58">
        <v>7.9747510672170313E-2</v>
      </c>
      <c r="AI58">
        <v>2.1876117617188232E-2</v>
      </c>
      <c r="AJ58">
        <v>0.1195599051799727</v>
      </c>
      <c r="AK58">
        <v>0.12195466751069881</v>
      </c>
      <c r="AL58">
        <v>0.2212012560378058</v>
      </c>
      <c r="AM58">
        <v>3.2620088175404887E-5</v>
      </c>
      <c r="AN58">
        <v>2.6777146514634911E-3</v>
      </c>
    </row>
    <row r="59" spans="1:40" x14ac:dyDescent="0.45">
      <c r="A59" s="1" t="s">
        <v>111</v>
      </c>
      <c r="B59">
        <v>9.8940971769898525</v>
      </c>
      <c r="C59">
        <v>0.52556376589052067</v>
      </c>
      <c r="D59">
        <v>0.18653747886883559</v>
      </c>
      <c r="E59">
        <v>0.19041022751266951</v>
      </c>
      <c r="F59">
        <v>1.8721388708286479</v>
      </c>
      <c r="G59">
        <v>0.44289097613754119</v>
      </c>
      <c r="H59">
        <v>55.422429984098983</v>
      </c>
      <c r="I59">
        <v>35.608124519219182</v>
      </c>
      <c r="J59">
        <v>12.979499323913309</v>
      </c>
      <c r="K59">
        <v>4.2203436245516466</v>
      </c>
      <c r="L59">
        <v>9.6604569668496207</v>
      </c>
      <c r="M59">
        <v>1.339659091356608</v>
      </c>
      <c r="N59">
        <v>0.42131665533812529</v>
      </c>
      <c r="O59">
        <v>0.16542745834416481</v>
      </c>
      <c r="P59">
        <v>0.59780809190011275</v>
      </c>
      <c r="Q59">
        <v>0.31137810686373357</v>
      </c>
      <c r="R59">
        <v>0.28204068831093437</v>
      </c>
      <c r="S59">
        <v>1.3794216477385</v>
      </c>
      <c r="T59">
        <v>0.5422520207892807</v>
      </c>
      <c r="U59">
        <v>2.3406393102860839</v>
      </c>
      <c r="V59">
        <v>8.4540082905992477</v>
      </c>
      <c r="W59">
        <v>24.78873979926659</v>
      </c>
      <c r="X59">
        <v>0.34994642406548288</v>
      </c>
      <c r="Y59">
        <v>0.13755878036128549</v>
      </c>
      <c r="Z59">
        <v>6.2369083475792948</v>
      </c>
      <c r="AA59">
        <v>1.878288601185276</v>
      </c>
      <c r="AB59">
        <v>0.32162207120636233</v>
      </c>
      <c r="AC59">
        <v>2.31665742286674</v>
      </c>
      <c r="AD59">
        <v>4.6969692089365971</v>
      </c>
      <c r="AE59">
        <v>1.0283444286379819</v>
      </c>
      <c r="AF59">
        <v>1.8731118622677201</v>
      </c>
      <c r="AG59">
        <v>18.252437076874369</v>
      </c>
      <c r="AH59">
        <v>22.581961050641691</v>
      </c>
      <c r="AI59">
        <v>4.3506468848303452</v>
      </c>
      <c r="AJ59">
        <v>40.748169964661287</v>
      </c>
      <c r="AK59">
        <v>20.605787315241098</v>
      </c>
      <c r="AL59">
        <v>1015.454158889764</v>
      </c>
      <c r="AM59">
        <v>3.426414782522392E-3</v>
      </c>
      <c r="AN59">
        <v>2.5850897438439659</v>
      </c>
    </row>
    <row r="60" spans="1:40" x14ac:dyDescent="0.45">
      <c r="A60" s="1" t="s">
        <v>112</v>
      </c>
      <c r="B60">
        <v>17.672567103658348</v>
      </c>
      <c r="C60">
        <v>1.108422444181258</v>
      </c>
      <c r="D60">
        <v>0.46451560777052459</v>
      </c>
      <c r="E60">
        <v>0.30316318133595099</v>
      </c>
      <c r="F60">
        <v>4.1938668865840958</v>
      </c>
      <c r="G60">
        <v>1.0790138794106521</v>
      </c>
      <c r="H60">
        <v>3.9183643491633529</v>
      </c>
      <c r="I60">
        <v>2.4290141597697961</v>
      </c>
      <c r="J60">
        <v>0.55560517796040043</v>
      </c>
      <c r="K60">
        <v>1.2459012664719491</v>
      </c>
      <c r="L60">
        <v>7.676098894468212</v>
      </c>
      <c r="M60">
        <v>2.2971596594800472</v>
      </c>
      <c r="N60">
        <v>1.0205791809036571</v>
      </c>
      <c r="O60">
        <v>0.2252692880592217</v>
      </c>
      <c r="P60">
        <v>0.952345959589874</v>
      </c>
      <c r="Q60">
        <v>0.52279061548805761</v>
      </c>
      <c r="R60">
        <v>0.43815340779839368</v>
      </c>
      <c r="S60">
        <v>2.7937263471511451</v>
      </c>
      <c r="T60">
        <v>0.39918729690993843</v>
      </c>
      <c r="U60">
        <v>5.5511411810323263</v>
      </c>
      <c r="V60">
        <v>163.8459708844133</v>
      </c>
      <c r="W60">
        <v>27.81368012897034</v>
      </c>
      <c r="X60">
        <v>0.201479490506139</v>
      </c>
      <c r="Y60">
        <v>0.27346073569849472</v>
      </c>
      <c r="Z60">
        <v>3.0206023976898448</v>
      </c>
      <c r="AA60">
        <v>3.2562279377284118</v>
      </c>
      <c r="AB60">
        <v>0.60774240829829529</v>
      </c>
      <c r="AC60">
        <v>3.72140345686844</v>
      </c>
      <c r="AD60">
        <v>2.9425650212094401</v>
      </c>
      <c r="AE60">
        <v>1.213435251782538</v>
      </c>
      <c r="AF60">
        <v>1.0187288798921541</v>
      </c>
      <c r="AG60">
        <v>15.69846288820326</v>
      </c>
      <c r="AH60">
        <v>12.159856026364301</v>
      </c>
      <c r="AI60">
        <v>2.423082019774212</v>
      </c>
      <c r="AJ60">
        <v>14.7295590375328</v>
      </c>
      <c r="AK60">
        <v>7.4513326428839779</v>
      </c>
      <c r="AL60">
        <v>39.346039723406342</v>
      </c>
      <c r="AM60">
        <v>3.245749070178596E-3</v>
      </c>
      <c r="AN60">
        <v>0.39589984998209848</v>
      </c>
    </row>
    <row r="61" spans="1:40" x14ac:dyDescent="0.45">
      <c r="A61" s="1" t="s">
        <v>113</v>
      </c>
      <c r="B61">
        <v>2.2320958824544069E-12</v>
      </c>
      <c r="C61">
        <v>1.2036134828377191E-15</v>
      </c>
      <c r="D61">
        <v>3.1192978450771811E-14</v>
      </c>
      <c r="E61">
        <v>7.6758731791458732E-14</v>
      </c>
      <c r="F61">
        <v>3.271256013594295E-12</v>
      </c>
      <c r="G61">
        <v>1.075659943736518E-13</v>
      </c>
      <c r="H61">
        <v>8.5706114669313467E-12</v>
      </c>
      <c r="I61">
        <v>3.1398857257222279E-12</v>
      </c>
      <c r="J61">
        <v>1.25495655965413E-13</v>
      </c>
      <c r="K61">
        <v>1.0854468467369621E-12</v>
      </c>
      <c r="L61">
        <v>7.3238266848089517E-12</v>
      </c>
      <c r="M61">
        <v>9.065518086326107E-13</v>
      </c>
      <c r="N61">
        <v>6.0333803378218485E-13</v>
      </c>
      <c r="O61">
        <v>7.8076628366262875E-13</v>
      </c>
      <c r="P61">
        <v>1.6311393405917591E-13</v>
      </c>
      <c r="Q61">
        <v>2.23361425798491E-13</v>
      </c>
      <c r="R61">
        <v>-8.2949425386882681E-14</v>
      </c>
      <c r="S61">
        <v>2.326496812896854E-12</v>
      </c>
      <c r="T61">
        <v>-1.0679039892164759E-12</v>
      </c>
      <c r="U61">
        <v>3.049057948965626E-12</v>
      </c>
      <c r="V61">
        <v>-4.0331932256042813E-11</v>
      </c>
      <c r="W61">
        <v>7.9054246651871446E-12</v>
      </c>
      <c r="X61">
        <v>1.3087047782037799E-13</v>
      </c>
      <c r="Y61">
        <v>9.7135450526476556E-14</v>
      </c>
      <c r="Z61">
        <v>-7.8506574105115662E-12</v>
      </c>
      <c r="AA61">
        <v>1.03795578034275E-12</v>
      </c>
      <c r="AB61">
        <v>2.242139839049717E-13</v>
      </c>
      <c r="AC61">
        <v>4.972535299796931E-12</v>
      </c>
      <c r="AD61">
        <v>8.8639492474439626E-12</v>
      </c>
      <c r="AE61">
        <v>9.9808025789013403E-13</v>
      </c>
      <c r="AF61">
        <v>1.8316052987265171E-11</v>
      </c>
      <c r="AG61">
        <v>1.3108639707928859E-10</v>
      </c>
      <c r="AH61">
        <v>6.5889064358805694E-12</v>
      </c>
      <c r="AI61">
        <v>1.9357711876215299E-11</v>
      </c>
      <c r="AJ61">
        <v>1.276625091401968E-10</v>
      </c>
      <c r="AK61">
        <v>8.7319086700069233E-11</v>
      </c>
      <c r="AL61">
        <v>3.7278732173571209E-11</v>
      </c>
      <c r="AM61">
        <v>-1.0875981088400089E-15</v>
      </c>
      <c r="AN61">
        <v>2.2979823753047899E-13</v>
      </c>
    </row>
    <row r="62" spans="1:40" x14ac:dyDescent="0.45">
      <c r="A62" s="1" t="s">
        <v>114</v>
      </c>
      <c r="B62">
        <v>-8.3459838163384651E-13</v>
      </c>
      <c r="C62">
        <v>5.6124636693762232E-13</v>
      </c>
      <c r="D62">
        <v>-1.6597643135588679E-13</v>
      </c>
      <c r="E62">
        <v>-3.6415728992222509E-13</v>
      </c>
      <c r="F62">
        <v>-1.5810804773109609E-12</v>
      </c>
      <c r="G62">
        <v>-6.8609606389834718E-14</v>
      </c>
      <c r="H62">
        <v>-1.185718444522946E-12</v>
      </c>
      <c r="I62">
        <v>-2.2446152845483711E-12</v>
      </c>
      <c r="J62">
        <v>-3.2428296336473272E-13</v>
      </c>
      <c r="K62">
        <v>-1.1799605694443221E-12</v>
      </c>
      <c r="L62">
        <v>-9.1582077971413429E-12</v>
      </c>
      <c r="M62">
        <v>-1.493905165408022E-12</v>
      </c>
      <c r="N62">
        <v>-8.0339164742106655E-13</v>
      </c>
      <c r="O62">
        <v>-6.0736920672241415E-13</v>
      </c>
      <c r="P62">
        <v>6.7214314842649346E-13</v>
      </c>
      <c r="Q62">
        <v>2.4647806046689478E-13</v>
      </c>
      <c r="R62">
        <v>-8.5945186442398121E-13</v>
      </c>
      <c r="S62">
        <v>1.302556119021012E-13</v>
      </c>
      <c r="T62">
        <v>2.824108178324703E-12</v>
      </c>
      <c r="U62">
        <v>-5.5633383352766579E-12</v>
      </c>
      <c r="V62">
        <v>5.3979925443443367E-12</v>
      </c>
      <c r="W62">
        <v>-4.7579011821803793E-12</v>
      </c>
      <c r="X62">
        <v>-2.5826906894776169E-13</v>
      </c>
      <c r="Y62">
        <v>1.624965094826033E-13</v>
      </c>
      <c r="Z62">
        <v>7.5031528188626365E-12</v>
      </c>
      <c r="AA62">
        <v>1.052178706872275E-12</v>
      </c>
      <c r="AB62">
        <v>-2.940178755268232E-13</v>
      </c>
      <c r="AC62">
        <v>-2.53487580535995E-12</v>
      </c>
      <c r="AD62">
        <v>3.4552100697976588E-11</v>
      </c>
      <c r="AE62">
        <v>-1.510400478125485E-12</v>
      </c>
      <c r="AF62">
        <v>-3.1628836148191628E-12</v>
      </c>
      <c r="AG62">
        <v>7.1072183197694402E-11</v>
      </c>
      <c r="AH62">
        <v>2.142682686575382E-12</v>
      </c>
      <c r="AI62">
        <v>-3.8400669917282638E-12</v>
      </c>
      <c r="AJ62">
        <v>7.2376831391437594E-11</v>
      </c>
      <c r="AK62">
        <v>2.5338611933838779E-11</v>
      </c>
      <c r="AL62">
        <v>-4.8023936101953742E-11</v>
      </c>
      <c r="AM62">
        <v>-1.05522705736857E-14</v>
      </c>
      <c r="AN62">
        <v>-4.8919045573333737E-13</v>
      </c>
    </row>
    <row r="63" spans="1:40" x14ac:dyDescent="0.45">
      <c r="A63" s="1" t="s">
        <v>115</v>
      </c>
      <c r="B63">
        <v>8.3281301327276758</v>
      </c>
      <c r="C63">
        <v>0.68202122610496241</v>
      </c>
      <c r="D63">
        <v>0.25494067760284578</v>
      </c>
      <c r="E63">
        <v>0.17621864140188251</v>
      </c>
      <c r="F63">
        <v>4.0622239987798352</v>
      </c>
      <c r="G63">
        <v>1.605983381071969</v>
      </c>
      <c r="H63">
        <v>2.4649813756923828</v>
      </c>
      <c r="I63">
        <v>1.3711072641630571</v>
      </c>
      <c r="J63">
        <v>0.34919713049758438</v>
      </c>
      <c r="K63">
        <v>0.8326444577703308</v>
      </c>
      <c r="L63">
        <v>8.7689396045232595</v>
      </c>
      <c r="M63">
        <v>2.4637232483890412</v>
      </c>
      <c r="N63">
        <v>0.78939685981571861</v>
      </c>
      <c r="O63">
        <v>0.1759794227470482</v>
      </c>
      <c r="P63">
        <v>0.82042734337806378</v>
      </c>
      <c r="Q63">
        <v>0.42371916512626451</v>
      </c>
      <c r="R63">
        <v>0.40769061423097469</v>
      </c>
      <c r="S63">
        <v>2.657026446987818</v>
      </c>
      <c r="T63">
        <v>0.44559965873280621</v>
      </c>
      <c r="U63">
        <v>3.9035618157003258</v>
      </c>
      <c r="V63">
        <v>6.4981989734456116</v>
      </c>
      <c r="W63">
        <v>725.73902056801035</v>
      </c>
      <c r="X63">
        <v>0.27937851280731679</v>
      </c>
      <c r="Y63">
        <v>0.30587809773492952</v>
      </c>
      <c r="Z63">
        <v>3.0229081138615652</v>
      </c>
      <c r="AA63">
        <v>3.3836739399410098</v>
      </c>
      <c r="AB63">
        <v>0.4735089083970549</v>
      </c>
      <c r="AC63">
        <v>2.9266632733326809</v>
      </c>
      <c r="AD63">
        <v>2.5320936387915851</v>
      </c>
      <c r="AE63">
        <v>0.88038775387130253</v>
      </c>
      <c r="AF63">
        <v>1.315424961711013</v>
      </c>
      <c r="AG63">
        <v>7.2819704098415077</v>
      </c>
      <c r="AH63">
        <v>9.2670665299265416</v>
      </c>
      <c r="AI63">
        <v>2.6100534198696081</v>
      </c>
      <c r="AJ63">
        <v>20.59375926911347</v>
      </c>
      <c r="AK63">
        <v>9.8552262287640779</v>
      </c>
      <c r="AL63">
        <v>26.116993053938021</v>
      </c>
      <c r="AM63">
        <v>2.498549384344427E-3</v>
      </c>
      <c r="AN63">
        <v>0.28301900429633858</v>
      </c>
    </row>
    <row r="64" spans="1:40" x14ac:dyDescent="0.45">
      <c r="A64" s="1" t="s">
        <v>116</v>
      </c>
      <c r="B64">
        <v>79.669654466349982</v>
      </c>
      <c r="C64">
        <v>6.8672256476170537</v>
      </c>
      <c r="D64">
        <v>1.985030107367048</v>
      </c>
      <c r="E64">
        <v>1.4312155466920431</v>
      </c>
      <c r="F64">
        <v>10.62106178541047</v>
      </c>
      <c r="G64">
        <v>4.0448777117602779</v>
      </c>
      <c r="H64">
        <v>19.710438044680629</v>
      </c>
      <c r="I64">
        <v>12.076566203988159</v>
      </c>
      <c r="J64">
        <v>2.3305408566496522</v>
      </c>
      <c r="K64">
        <v>17.635610078215041</v>
      </c>
      <c r="L64">
        <v>19.639058743884739</v>
      </c>
      <c r="M64">
        <v>7.6821512533524787</v>
      </c>
      <c r="N64">
        <v>2.712292047757316</v>
      </c>
      <c r="O64">
        <v>0.56056383138537635</v>
      </c>
      <c r="P64">
        <v>4.2623297048985247</v>
      </c>
      <c r="Q64">
        <v>1.4753346213474861</v>
      </c>
      <c r="R64">
        <v>2.1478798896875722</v>
      </c>
      <c r="S64">
        <v>8.6807839690890667</v>
      </c>
      <c r="T64">
        <v>3.687088926903713</v>
      </c>
      <c r="U64">
        <v>15.956445007689069</v>
      </c>
      <c r="V64">
        <v>85.577794876148118</v>
      </c>
      <c r="W64">
        <v>1772.0841298503151</v>
      </c>
      <c r="X64">
        <v>1.0285254846782019</v>
      </c>
      <c r="Y64">
        <v>0.65258774580058332</v>
      </c>
      <c r="Z64">
        <v>17.874405545252991</v>
      </c>
      <c r="AA64">
        <v>8.7692257759692076</v>
      </c>
      <c r="AB64">
        <v>1.5729845566042899</v>
      </c>
      <c r="AC64">
        <v>14.20208714179798</v>
      </c>
      <c r="AD64">
        <v>15.45033701240302</v>
      </c>
      <c r="AE64">
        <v>5.7186281585048384</v>
      </c>
      <c r="AF64">
        <v>12.40961449463641</v>
      </c>
      <c r="AG64">
        <v>75.091946242226257</v>
      </c>
      <c r="AH64">
        <v>61.734858084718503</v>
      </c>
      <c r="AI64">
        <v>21.961014038784281</v>
      </c>
      <c r="AJ64">
        <v>118.59920253570731</v>
      </c>
      <c r="AK64">
        <v>83.384280042982112</v>
      </c>
      <c r="AL64">
        <v>186.60650606355529</v>
      </c>
      <c r="AM64">
        <v>1.764386139283591E-2</v>
      </c>
      <c r="AN64">
        <v>2.82437326639928</v>
      </c>
    </row>
    <row r="65" spans="1:40" x14ac:dyDescent="0.45">
      <c r="A65" s="1" t="s">
        <v>117</v>
      </c>
      <c r="B65">
        <v>86.632922833314069</v>
      </c>
      <c r="C65">
        <v>7.148522735384053</v>
      </c>
      <c r="D65">
        <v>2.657091629469142</v>
      </c>
      <c r="E65">
        <v>1.83836014519008</v>
      </c>
      <c r="F65">
        <v>26.38986956964672</v>
      </c>
      <c r="G65">
        <v>9.7210781986573185</v>
      </c>
      <c r="H65">
        <v>18.690828907501789</v>
      </c>
      <c r="I65">
        <v>11.37876873772999</v>
      </c>
      <c r="J65">
        <v>3.2550321337704911</v>
      </c>
      <c r="K65">
        <v>5.8645194142151862</v>
      </c>
      <c r="L65">
        <v>61.359447054282512</v>
      </c>
      <c r="M65">
        <v>17.372096985537581</v>
      </c>
      <c r="N65">
        <v>6.1443395736868558</v>
      </c>
      <c r="O65">
        <v>1.662464007827839</v>
      </c>
      <c r="P65">
        <v>6.5066025731171226</v>
      </c>
      <c r="Q65">
        <v>3.7285050652791889</v>
      </c>
      <c r="R65">
        <v>3.1341862235779501</v>
      </c>
      <c r="S65">
        <v>18.699176522637821</v>
      </c>
      <c r="T65">
        <v>2.4829122602022431</v>
      </c>
      <c r="U65">
        <v>33.312071750876278</v>
      </c>
      <c r="V65">
        <v>113.8065337862358</v>
      </c>
      <c r="W65">
        <v>8631.5352084606875</v>
      </c>
      <c r="X65">
        <v>2.4635701397330689</v>
      </c>
      <c r="Y65">
        <v>2.5109825560986221</v>
      </c>
      <c r="Z65">
        <v>41.904459158508082</v>
      </c>
      <c r="AA65">
        <v>28.40900002265511</v>
      </c>
      <c r="AB65">
        <v>4.333049190088909</v>
      </c>
      <c r="AC65">
        <v>23.326656690452811</v>
      </c>
      <c r="AD65">
        <v>19.120200734251849</v>
      </c>
      <c r="AE65">
        <v>7.9380969189735362</v>
      </c>
      <c r="AF65">
        <v>5.5730434712577761</v>
      </c>
      <c r="AG65">
        <v>92.189743040222936</v>
      </c>
      <c r="AH65">
        <v>76.100741986267764</v>
      </c>
      <c r="AI65">
        <v>15.50830301894657</v>
      </c>
      <c r="AJ65">
        <v>101.6695764529269</v>
      </c>
      <c r="AK65">
        <v>44.590526754328387</v>
      </c>
      <c r="AL65">
        <v>301.13252169075798</v>
      </c>
      <c r="AM65">
        <v>3.016759124679325E-2</v>
      </c>
      <c r="AN65">
        <v>2.74512764797751</v>
      </c>
    </row>
    <row r="66" spans="1:40" x14ac:dyDescent="0.45">
      <c r="A66" s="1" t="s">
        <v>118</v>
      </c>
      <c r="B66">
        <v>41.284595762576458</v>
      </c>
      <c r="C66">
        <v>3.4441997084666491</v>
      </c>
      <c r="D66">
        <v>1.316843341739097</v>
      </c>
      <c r="E66">
        <v>1.02726950691687</v>
      </c>
      <c r="F66">
        <v>14.871275618207649</v>
      </c>
      <c r="G66">
        <v>5.1465156958994784</v>
      </c>
      <c r="H66">
        <v>28.171071860304171</v>
      </c>
      <c r="I66">
        <v>17.381197957030729</v>
      </c>
      <c r="J66">
        <v>2.11988227069057</v>
      </c>
      <c r="K66">
        <v>4.1466874021048401</v>
      </c>
      <c r="L66">
        <v>23.635086298902181</v>
      </c>
      <c r="M66">
        <v>10.787142622580451</v>
      </c>
      <c r="N66">
        <v>3.180482367691436</v>
      </c>
      <c r="O66">
        <v>1.0578784570084929</v>
      </c>
      <c r="P66">
        <v>3.3534486915210722</v>
      </c>
      <c r="Q66">
        <v>2.1453382597268891</v>
      </c>
      <c r="R66">
        <v>2.1544817196557622</v>
      </c>
      <c r="S66">
        <v>11.94598986333065</v>
      </c>
      <c r="T66">
        <v>1.880720764999964</v>
      </c>
      <c r="U66">
        <v>19.830045387052099</v>
      </c>
      <c r="V66">
        <v>47.653917543438773</v>
      </c>
      <c r="W66">
        <v>3885.938227604207</v>
      </c>
      <c r="X66">
        <v>2.9014399900994801</v>
      </c>
      <c r="Y66">
        <v>1.782134123503422</v>
      </c>
      <c r="Z66">
        <v>51.651372010369023</v>
      </c>
      <c r="AA66">
        <v>23.12607530483729</v>
      </c>
      <c r="AB66">
        <v>3.360670621380407</v>
      </c>
      <c r="AC66">
        <v>15.173093533967659</v>
      </c>
      <c r="AD66">
        <v>32.604311545679323</v>
      </c>
      <c r="AE66">
        <v>6.5781884677574123</v>
      </c>
      <c r="AF66">
        <v>4.4923923066466838</v>
      </c>
      <c r="AG66">
        <v>49.331047600563863</v>
      </c>
      <c r="AH66">
        <v>113.4409379561626</v>
      </c>
      <c r="AI66">
        <v>15.983339300269311</v>
      </c>
      <c r="AJ66">
        <v>96.079559813664702</v>
      </c>
      <c r="AK66">
        <v>42.99206422565247</v>
      </c>
      <c r="AL66">
        <v>213.03585124098211</v>
      </c>
      <c r="AM66">
        <v>1.6708543626769431E-2</v>
      </c>
      <c r="AN66">
        <v>2.2867175900374752</v>
      </c>
    </row>
    <row r="67" spans="1:40" x14ac:dyDescent="0.45">
      <c r="A67" s="1" t="s">
        <v>119</v>
      </c>
      <c r="B67">
        <v>14.575927822476491</v>
      </c>
      <c r="C67">
        <v>1.2413893130233791</v>
      </c>
      <c r="D67">
        <v>0.48332227983403248</v>
      </c>
      <c r="E67">
        <v>0.31707498866199091</v>
      </c>
      <c r="F67">
        <v>6.3940437434691662</v>
      </c>
      <c r="G67">
        <v>2.4300625074701458</v>
      </c>
      <c r="H67">
        <v>6.8871355578285973</v>
      </c>
      <c r="I67">
        <v>4.3074442541046771</v>
      </c>
      <c r="J67">
        <v>0.65399681699836321</v>
      </c>
      <c r="K67">
        <v>1.374837752958775</v>
      </c>
      <c r="L67">
        <v>6.9789405373797928</v>
      </c>
      <c r="M67">
        <v>3.1628847062367869</v>
      </c>
      <c r="N67">
        <v>1.2931156924768601</v>
      </c>
      <c r="O67">
        <v>0.28534320959074572</v>
      </c>
      <c r="P67">
        <v>1.078781582593229</v>
      </c>
      <c r="Q67">
        <v>0.6221479528376811</v>
      </c>
      <c r="R67">
        <v>0.54359932196627891</v>
      </c>
      <c r="S67">
        <v>3.374844178574719</v>
      </c>
      <c r="T67">
        <v>0.57938596221999772</v>
      </c>
      <c r="U67">
        <v>6.3550666007097192</v>
      </c>
      <c r="V67">
        <v>34.452146482216669</v>
      </c>
      <c r="W67">
        <v>178.45365315759801</v>
      </c>
      <c r="X67">
        <v>0.53922582446063538</v>
      </c>
      <c r="Y67">
        <v>0.52057743101918663</v>
      </c>
      <c r="Z67">
        <v>8.8751456698531417</v>
      </c>
      <c r="AA67">
        <v>6.2114792250747506</v>
      </c>
      <c r="AB67">
        <v>2.5733618263646032</v>
      </c>
      <c r="AC67">
        <v>4.4847084362835901</v>
      </c>
      <c r="AD67">
        <v>5.8091961035432114</v>
      </c>
      <c r="AE67">
        <v>1.703847604448762</v>
      </c>
      <c r="AF67">
        <v>1.528145269827867</v>
      </c>
      <c r="AG67">
        <v>20.38716986204226</v>
      </c>
      <c r="AH67">
        <v>21.398068405447859</v>
      </c>
      <c r="AI67">
        <v>3.6071643285195472</v>
      </c>
      <c r="AJ67">
        <v>40.034243218601119</v>
      </c>
      <c r="AK67">
        <v>10.4835500127272</v>
      </c>
      <c r="AL67">
        <v>54.790411146829797</v>
      </c>
      <c r="AM67">
        <v>3.8625202555469611E-3</v>
      </c>
      <c r="AN67">
        <v>0.51307338975552486</v>
      </c>
    </row>
    <row r="68" spans="1:40" x14ac:dyDescent="0.45">
      <c r="A68" s="1" t="s">
        <v>120</v>
      </c>
      <c r="B68">
        <v>2.7388971923696541</v>
      </c>
      <c r="C68">
        <v>0.1543949957311927</v>
      </c>
      <c r="D68">
        <v>4.0201533758706359E-2</v>
      </c>
      <c r="E68">
        <v>7.076488432118358E-2</v>
      </c>
      <c r="F68">
        <v>0.84237004075208943</v>
      </c>
      <c r="G68">
        <v>0.30756211096659047</v>
      </c>
      <c r="H68">
        <v>3.960938996336044</v>
      </c>
      <c r="I68">
        <v>2.4178112406302659</v>
      </c>
      <c r="J68">
        <v>0.23287590120936399</v>
      </c>
      <c r="K68">
        <v>0.59140080927367678</v>
      </c>
      <c r="L68">
        <v>1.4402219894510111</v>
      </c>
      <c r="M68">
        <v>0.38612886966990539</v>
      </c>
      <c r="N68">
        <v>0.1335303209592065</v>
      </c>
      <c r="O68">
        <v>5.4233264077398237E-2</v>
      </c>
      <c r="P68">
        <v>0.12766256931703551</v>
      </c>
      <c r="Q68">
        <v>8.2080533447892928E-2</v>
      </c>
      <c r="R68">
        <v>0.14760855177075491</v>
      </c>
      <c r="S68">
        <v>0.56257793271247469</v>
      </c>
      <c r="T68">
        <v>0.28828175642046139</v>
      </c>
      <c r="U68">
        <v>0.92924379577910443</v>
      </c>
      <c r="V68">
        <v>3.1715211009243851</v>
      </c>
      <c r="W68">
        <v>7.9846229056101423</v>
      </c>
      <c r="X68">
        <v>5.0359206128983462</v>
      </c>
      <c r="Y68">
        <v>5.7058543646433882E-2</v>
      </c>
      <c r="Z68">
        <v>83.334645259982565</v>
      </c>
      <c r="AA68">
        <v>1.150768773694069</v>
      </c>
      <c r="AB68">
        <v>9.2792405067611189E-2</v>
      </c>
      <c r="AC68">
        <v>1.0009954702773061</v>
      </c>
      <c r="AD68">
        <v>3.498256524072993</v>
      </c>
      <c r="AE68">
        <v>0.72506018077934542</v>
      </c>
      <c r="AF68">
        <v>0.63202516143217269</v>
      </c>
      <c r="AG68">
        <v>6.6209568587422831</v>
      </c>
      <c r="AH68">
        <v>17.24512727642777</v>
      </c>
      <c r="AI68">
        <v>1.9585173686230399</v>
      </c>
      <c r="AJ68">
        <v>14.366202118908239</v>
      </c>
      <c r="AK68">
        <v>6.5925562477340129</v>
      </c>
      <c r="AL68">
        <v>26.369385476390139</v>
      </c>
      <c r="AM68">
        <v>9.8852502546739975E-4</v>
      </c>
      <c r="AN68">
        <v>0.26038298996397652</v>
      </c>
    </row>
    <row r="69" spans="1:40" x14ac:dyDescent="0.45">
      <c r="A69" s="1" t="s">
        <v>121</v>
      </c>
      <c r="B69">
        <v>2.9707965506451179</v>
      </c>
      <c r="C69">
        <v>0.25530798364376001</v>
      </c>
      <c r="D69">
        <v>0.14288028945514131</v>
      </c>
      <c r="E69">
        <v>5.3475742200845867E-2</v>
      </c>
      <c r="F69">
        <v>0.94926195030740124</v>
      </c>
      <c r="G69">
        <v>0.2945714022297316</v>
      </c>
      <c r="H69">
        <v>2.5764060296479721</v>
      </c>
      <c r="I69">
        <v>1.5396304045615929</v>
      </c>
      <c r="J69">
        <v>0.12621230273354531</v>
      </c>
      <c r="K69">
        <v>0.31638559042094</v>
      </c>
      <c r="L69">
        <v>1.9161032102284581</v>
      </c>
      <c r="M69">
        <v>0.79349042363000566</v>
      </c>
      <c r="N69">
        <v>0.20628408490121489</v>
      </c>
      <c r="O69">
        <v>5.9967860203508208E-2</v>
      </c>
      <c r="P69">
        <v>0.24987033698720201</v>
      </c>
      <c r="Q69">
        <v>0.1330119250030096</v>
      </c>
      <c r="R69">
        <v>0.12444068368173281</v>
      </c>
      <c r="S69">
        <v>0.6819929089214446</v>
      </c>
      <c r="T69">
        <v>0.33644863310719342</v>
      </c>
      <c r="U69">
        <v>1.014569996581498</v>
      </c>
      <c r="V69">
        <v>2.8409224294383062</v>
      </c>
      <c r="W69">
        <v>6.7723945453461454</v>
      </c>
      <c r="X69">
        <v>0.1038166204591749</v>
      </c>
      <c r="Y69">
        <v>7.3786488310736115E-2</v>
      </c>
      <c r="Z69">
        <v>1.7044104582874819</v>
      </c>
      <c r="AA69">
        <v>0.96926140899924396</v>
      </c>
      <c r="AB69">
        <v>0.14561049504739429</v>
      </c>
      <c r="AC69">
        <v>1.0373896260725619</v>
      </c>
      <c r="AD69">
        <v>1.8136670556344181</v>
      </c>
      <c r="AE69">
        <v>0.44235829416593392</v>
      </c>
      <c r="AF69">
        <v>0.57820840238923299</v>
      </c>
      <c r="AG69">
        <v>265.64636032700008</v>
      </c>
      <c r="AH69">
        <v>9.6029824127424526</v>
      </c>
      <c r="AI69">
        <v>1.5444828143628511</v>
      </c>
      <c r="AJ69">
        <v>13.265841045624761</v>
      </c>
      <c r="AK69">
        <v>5.7540544549496007</v>
      </c>
      <c r="AL69">
        <v>12.62530511489347</v>
      </c>
      <c r="AM69">
        <v>1.2379653407056899E-3</v>
      </c>
      <c r="AN69">
        <v>0.1567126903959693</v>
      </c>
    </row>
    <row r="70" spans="1:40" x14ac:dyDescent="0.45">
      <c r="A70" s="1" t="s">
        <v>122</v>
      </c>
      <c r="B70">
        <v>2.9648168391182228</v>
      </c>
      <c r="C70">
        <v>0.25023322421850142</v>
      </c>
      <c r="D70">
        <v>0.13850002257330199</v>
      </c>
      <c r="E70">
        <v>5.3484507511895311E-2</v>
      </c>
      <c r="F70">
        <v>0.92358547239145128</v>
      </c>
      <c r="G70">
        <v>0.28623835991052121</v>
      </c>
      <c r="H70">
        <v>3.1876449766977011</v>
      </c>
      <c r="I70">
        <v>1.938366048307909</v>
      </c>
      <c r="J70">
        <v>0.14335957918294201</v>
      </c>
      <c r="K70">
        <v>0.32591470206659129</v>
      </c>
      <c r="L70">
        <v>1.9024430479481449</v>
      </c>
      <c r="M70">
        <v>0.77276274370314113</v>
      </c>
      <c r="N70">
        <v>0.20013536536720081</v>
      </c>
      <c r="O70">
        <v>5.8732779631613052E-2</v>
      </c>
      <c r="P70">
        <v>0.2446583034101979</v>
      </c>
      <c r="Q70">
        <v>0.13044574911791509</v>
      </c>
      <c r="R70">
        <v>0.1228260784324175</v>
      </c>
      <c r="S70">
        <v>0.66689270917928578</v>
      </c>
      <c r="T70">
        <v>0.36386683171676792</v>
      </c>
      <c r="U70">
        <v>1.028837594282493</v>
      </c>
      <c r="V70">
        <v>2.9573019115206352</v>
      </c>
      <c r="W70">
        <v>6.7899444296885951</v>
      </c>
      <c r="X70">
        <v>0.1026673534963221</v>
      </c>
      <c r="Y70">
        <v>7.179095258598589E-2</v>
      </c>
      <c r="Z70">
        <v>1.6924664855572791</v>
      </c>
      <c r="AA70">
        <v>0.98972532936806434</v>
      </c>
      <c r="AB70">
        <v>0.14264431819658441</v>
      </c>
      <c r="AC70">
        <v>1.021741884524664</v>
      </c>
      <c r="AD70">
        <v>1.915522440840481</v>
      </c>
      <c r="AE70">
        <v>0.44611501397683279</v>
      </c>
      <c r="AF70">
        <v>0.599231105743391</v>
      </c>
      <c r="AG70">
        <v>439.20602614471738</v>
      </c>
      <c r="AH70">
        <v>9.6981805601884385</v>
      </c>
      <c r="AI70">
        <v>1.6399489832961749</v>
      </c>
      <c r="AJ70">
        <v>13.88826140080478</v>
      </c>
      <c r="AK70">
        <v>5.952749020015041</v>
      </c>
      <c r="AL70">
        <v>14.24695943503801</v>
      </c>
      <c r="AM70">
        <v>1.2723421447184699E-3</v>
      </c>
      <c r="AN70">
        <v>0.1624380600447505</v>
      </c>
    </row>
    <row r="71" spans="1:40" x14ac:dyDescent="0.45">
      <c r="A71" s="1" t="s">
        <v>123</v>
      </c>
      <c r="B71">
        <v>0.37439985545086563</v>
      </c>
      <c r="C71">
        <v>2.3940706732054649E-2</v>
      </c>
      <c r="D71">
        <v>5.8617193135096987E-3</v>
      </c>
      <c r="E71">
        <v>2.081324892314218E-2</v>
      </c>
      <c r="F71">
        <v>0.1050536703641657</v>
      </c>
      <c r="G71">
        <v>4.0124057918774533E-2</v>
      </c>
      <c r="H71">
        <v>0.68657338440178628</v>
      </c>
      <c r="I71">
        <v>0.4307852180232245</v>
      </c>
      <c r="J71">
        <v>2.831897184057339E-2</v>
      </c>
      <c r="K71">
        <v>0.10262155209297021</v>
      </c>
      <c r="L71">
        <v>0.25721645508069629</v>
      </c>
      <c r="M71">
        <v>5.6530312058780487E-2</v>
      </c>
      <c r="N71">
        <v>1.4149106900149221E-2</v>
      </c>
      <c r="O71">
        <v>9.7625521391660336E-3</v>
      </c>
      <c r="P71">
        <v>1.8982343340526179E-2</v>
      </c>
      <c r="Q71">
        <v>1.33674877344936E-2</v>
      </c>
      <c r="R71">
        <v>3.2487507276216861E-2</v>
      </c>
      <c r="S71">
        <v>6.9058743835653622E-2</v>
      </c>
      <c r="T71">
        <v>4.550761018722399E-2</v>
      </c>
      <c r="U71">
        <v>0.14885130531277579</v>
      </c>
      <c r="V71">
        <v>0.58454869532333398</v>
      </c>
      <c r="W71">
        <v>1.618743477960312</v>
      </c>
      <c r="X71">
        <v>1.4687237629308059E-2</v>
      </c>
      <c r="Y71">
        <v>8.0652767201194152E-3</v>
      </c>
      <c r="Z71">
        <v>0.27301211459052388</v>
      </c>
      <c r="AA71">
        <v>0.1825754899996278</v>
      </c>
      <c r="AB71">
        <v>1.486492507087268E-2</v>
      </c>
      <c r="AC71">
        <v>0.50409578001900257</v>
      </c>
      <c r="AD71">
        <v>0.84416233884630953</v>
      </c>
      <c r="AE71">
        <v>0.74029188707137072</v>
      </c>
      <c r="AF71">
        <v>0.24606671067787389</v>
      </c>
      <c r="AG71">
        <v>1.1369959809072341</v>
      </c>
      <c r="AH71">
        <v>1.830925527441662</v>
      </c>
      <c r="AI71">
        <v>0.71234398453788306</v>
      </c>
      <c r="AJ71">
        <v>1.9802403899968051</v>
      </c>
      <c r="AK71">
        <v>1.1831564786005</v>
      </c>
      <c r="AL71">
        <v>4.6025229259533171</v>
      </c>
      <c r="AM71">
        <v>2.8839531007904652E-4</v>
      </c>
      <c r="AN71">
        <v>0.13676736241037379</v>
      </c>
    </row>
    <row r="72" spans="1:40" x14ac:dyDescent="0.45">
      <c r="A72" s="1" t="s">
        <v>124</v>
      </c>
      <c r="B72">
        <v>0.24643946225683619</v>
      </c>
      <c r="C72">
        <v>1.6442056819617749E-2</v>
      </c>
      <c r="D72">
        <v>5.1230825476931826E-3</v>
      </c>
      <c r="E72">
        <v>1.0820412933712191E-2</v>
      </c>
      <c r="F72">
        <v>6.0007972288931483E-2</v>
      </c>
      <c r="G72">
        <v>1.348710486424955E-2</v>
      </c>
      <c r="H72">
        <v>0.37719879799634259</v>
      </c>
      <c r="I72">
        <v>0.2350151557646033</v>
      </c>
      <c r="J72">
        <v>1.511873104706078E-2</v>
      </c>
      <c r="K72">
        <v>7.0072660540084153E-2</v>
      </c>
      <c r="L72">
        <v>0.23399690648716601</v>
      </c>
      <c r="M72">
        <v>6.9473770425950307E-2</v>
      </c>
      <c r="N72">
        <v>1.042565082628814E-2</v>
      </c>
      <c r="O72">
        <v>8.4003037201783072E-3</v>
      </c>
      <c r="P72">
        <v>1.52175519602931E-2</v>
      </c>
      <c r="Q72">
        <v>1.174284273210946E-2</v>
      </c>
      <c r="R72">
        <v>1.8336821745197629E-2</v>
      </c>
      <c r="S72">
        <v>6.4494462888569123E-2</v>
      </c>
      <c r="T72">
        <v>2.7004714424706849E-2</v>
      </c>
      <c r="U72">
        <v>0.11612941165341691</v>
      </c>
      <c r="V72">
        <v>0.45290560741948449</v>
      </c>
      <c r="W72">
        <v>1.4156599500602209</v>
      </c>
      <c r="X72">
        <v>2.8422765679298381E-2</v>
      </c>
      <c r="Y72">
        <v>1.1546694313441481E-2</v>
      </c>
      <c r="Z72">
        <v>0.5337669267651487</v>
      </c>
      <c r="AA72">
        <v>1.039686779244734</v>
      </c>
      <c r="AB72">
        <v>1.504707126252537E-2</v>
      </c>
      <c r="AC72">
        <v>0.1853011222905652</v>
      </c>
      <c r="AD72">
        <v>2.4869352669507649</v>
      </c>
      <c r="AE72">
        <v>0.13893730199695209</v>
      </c>
      <c r="AF72">
        <v>0.19420423073380369</v>
      </c>
      <c r="AG72">
        <v>0.71116837179840076</v>
      </c>
      <c r="AH72">
        <v>1.487700349591184</v>
      </c>
      <c r="AI72">
        <v>0.41621029656336678</v>
      </c>
      <c r="AJ72">
        <v>2.1760031575914049</v>
      </c>
      <c r="AK72">
        <v>0.81442252406037052</v>
      </c>
      <c r="AL72">
        <v>8.193484308804015</v>
      </c>
      <c r="AM72">
        <v>2.9011343440816048E-4</v>
      </c>
      <c r="AN72">
        <v>7.369623665505895E-2</v>
      </c>
    </row>
    <row r="73" spans="1:40" x14ac:dyDescent="0.45">
      <c r="A73" s="1" t="s">
        <v>125</v>
      </c>
      <c r="B73">
        <v>2.1851862279136731</v>
      </c>
      <c r="C73">
        <v>0.15086116190887991</v>
      </c>
      <c r="D73">
        <v>5.215085508019119E-2</v>
      </c>
      <c r="E73">
        <v>4.839358771299395E-2</v>
      </c>
      <c r="F73">
        <v>1.1281636222333311</v>
      </c>
      <c r="G73">
        <v>0.43663848470538408</v>
      </c>
      <c r="H73">
        <v>1.9759127350350021</v>
      </c>
      <c r="I73">
        <v>1.2008821642369649</v>
      </c>
      <c r="J73">
        <v>0.12543010615988351</v>
      </c>
      <c r="K73">
        <v>0.28849057962017732</v>
      </c>
      <c r="L73">
        <v>1.239597693602362</v>
      </c>
      <c r="M73">
        <v>0.47375604795479331</v>
      </c>
      <c r="N73">
        <v>0.18824067484100171</v>
      </c>
      <c r="O73">
        <v>5.5414609447182253E-2</v>
      </c>
      <c r="P73">
        <v>0.13489632731768389</v>
      </c>
      <c r="Q73">
        <v>9.097641552110286E-2</v>
      </c>
      <c r="R73">
        <v>0.11795602168286839</v>
      </c>
      <c r="S73">
        <v>0.58887223148844736</v>
      </c>
      <c r="T73">
        <v>0.20101525881478299</v>
      </c>
      <c r="U73">
        <v>0.81333417812783015</v>
      </c>
      <c r="V73">
        <v>1.9205969155095171</v>
      </c>
      <c r="W73">
        <v>5.4874979641861437</v>
      </c>
      <c r="X73">
        <v>2.6320729891940919</v>
      </c>
      <c r="Y73">
        <v>8.0859354438526571E-2</v>
      </c>
      <c r="Z73">
        <v>27.334260249450079</v>
      </c>
      <c r="AA73">
        <v>1.0876761237437691</v>
      </c>
      <c r="AB73">
        <v>0.1022157815389611</v>
      </c>
      <c r="AC73">
        <v>0.92459844397688573</v>
      </c>
      <c r="AD73">
        <v>2.3222519605030478</v>
      </c>
      <c r="AE73">
        <v>0.43690299336335803</v>
      </c>
      <c r="AF73">
        <v>0.36632403481042958</v>
      </c>
      <c r="AG73">
        <v>3.700625575218683</v>
      </c>
      <c r="AH73">
        <v>8.6727127082830133</v>
      </c>
      <c r="AI73">
        <v>1.113884010982537</v>
      </c>
      <c r="AJ73">
        <v>7.7460254991474704</v>
      </c>
      <c r="AK73">
        <v>3.5657346928968132</v>
      </c>
      <c r="AL73">
        <v>13.671977546595119</v>
      </c>
      <c r="AM73">
        <v>7.1978238814658722E-4</v>
      </c>
      <c r="AN73">
        <v>0.148454881867887</v>
      </c>
    </row>
    <row r="74" spans="1:40" x14ac:dyDescent="0.45">
      <c r="A74" s="1" t="s">
        <v>126</v>
      </c>
      <c r="B74">
        <v>1.421195731270138</v>
      </c>
      <c r="C74">
        <v>0.10464865032150621</v>
      </c>
      <c r="D74">
        <v>3.9155081206584119E-2</v>
      </c>
      <c r="E74">
        <v>4.8348146598429807E-2</v>
      </c>
      <c r="F74">
        <v>0.41979425735002701</v>
      </c>
      <c r="G74">
        <v>0.10012195912398041</v>
      </c>
      <c r="H74">
        <v>1.467063944270294</v>
      </c>
      <c r="I74">
        <v>0.90591957256091604</v>
      </c>
      <c r="J74">
        <v>7.4048849357733551E-2</v>
      </c>
      <c r="K74">
        <v>0.26927842654102802</v>
      </c>
      <c r="L74">
        <v>1.1862711753150199</v>
      </c>
      <c r="M74">
        <v>0.36013365100773548</v>
      </c>
      <c r="N74">
        <v>8.1873578294456406E-2</v>
      </c>
      <c r="O74">
        <v>4.897918097058003E-2</v>
      </c>
      <c r="P74">
        <v>9.0573753326243345E-2</v>
      </c>
      <c r="Q74">
        <v>7.016273978745996E-2</v>
      </c>
      <c r="R74">
        <v>9.6696341678398412E-2</v>
      </c>
      <c r="S74">
        <v>0.41420672018539922</v>
      </c>
      <c r="T74">
        <v>0.1213580820301659</v>
      </c>
      <c r="U74">
        <v>0.7226796225966351</v>
      </c>
      <c r="V74">
        <v>1.950074918939128</v>
      </c>
      <c r="W74">
        <v>5.4677077261852363</v>
      </c>
      <c r="X74">
        <v>0.14420710634344361</v>
      </c>
      <c r="Y74">
        <v>8.5737855001432439E-2</v>
      </c>
      <c r="Z74">
        <v>2.6044941136283342</v>
      </c>
      <c r="AA74">
        <v>3.3666706088035641</v>
      </c>
      <c r="AB74">
        <v>0.1019666862151183</v>
      </c>
      <c r="AC74">
        <v>0.93460903325191602</v>
      </c>
      <c r="AD74">
        <v>7.3388295036945141</v>
      </c>
      <c r="AE74">
        <v>0.51848471877237956</v>
      </c>
      <c r="AF74">
        <v>0.64548096354203044</v>
      </c>
      <c r="AG74">
        <v>2.8327938714170591</v>
      </c>
      <c r="AH74">
        <v>6.2258886406663434</v>
      </c>
      <c r="AI74">
        <v>1.4838987448022081</v>
      </c>
      <c r="AJ74">
        <v>7.8306954783877254</v>
      </c>
      <c r="AK74">
        <v>3.147971835770198</v>
      </c>
      <c r="AL74">
        <v>29.913358706523479</v>
      </c>
      <c r="AM74">
        <v>1.071196060703607E-3</v>
      </c>
      <c r="AN74">
        <v>0.24594230085263249</v>
      </c>
    </row>
    <row r="75" spans="1:40" x14ac:dyDescent="0.45">
      <c r="A75" s="1" t="s">
        <v>127</v>
      </c>
      <c r="B75">
        <v>0.23090279940945591</v>
      </c>
      <c r="C75">
        <v>1.7139150926057539E-2</v>
      </c>
      <c r="D75">
        <v>6.4953245704387329E-3</v>
      </c>
      <c r="E75">
        <v>7.6595738449729521E-3</v>
      </c>
      <c r="F75">
        <v>6.9230571096973406E-2</v>
      </c>
      <c r="G75">
        <v>1.6577876952343858E-2</v>
      </c>
      <c r="H75">
        <v>0.22849775186403401</v>
      </c>
      <c r="I75">
        <v>0.14093054798865221</v>
      </c>
      <c r="J75">
        <v>1.184789042243193E-2</v>
      </c>
      <c r="K75">
        <v>4.1873307927012597E-2</v>
      </c>
      <c r="L75">
        <v>0.19046333041625299</v>
      </c>
      <c r="M75">
        <v>5.7947277557095403E-2</v>
      </c>
      <c r="N75">
        <v>1.360479106403123E-2</v>
      </c>
      <c r="O75">
        <v>7.9651375301731213E-3</v>
      </c>
      <c r="P75">
        <v>1.475477617144139E-2</v>
      </c>
      <c r="Q75">
        <v>1.1433395729588141E-2</v>
      </c>
      <c r="R75">
        <v>1.558436011455263E-2</v>
      </c>
      <c r="S75">
        <v>6.7884869778317369E-2</v>
      </c>
      <c r="T75">
        <v>1.923868028036408E-2</v>
      </c>
      <c r="U75">
        <v>0.1181516151533256</v>
      </c>
      <c r="V75">
        <v>0.3076189765270913</v>
      </c>
      <c r="W75">
        <v>0.85081430344145881</v>
      </c>
      <c r="X75">
        <v>2.3155182593792109E-2</v>
      </c>
      <c r="Y75">
        <v>1.4196425238838449E-2</v>
      </c>
      <c r="Z75">
        <v>0.41656105458804521</v>
      </c>
      <c r="AA75">
        <v>0.51039202786004434</v>
      </c>
      <c r="AB75">
        <v>1.677805278012404E-2</v>
      </c>
      <c r="AC75">
        <v>0.14998148166379971</v>
      </c>
      <c r="AD75">
        <v>1.0948718443083909</v>
      </c>
      <c r="AE75">
        <v>8.0303068754530846E-2</v>
      </c>
      <c r="AF75">
        <v>9.8267726251202503E-2</v>
      </c>
      <c r="AG75">
        <v>0.44259115565759849</v>
      </c>
      <c r="AH75">
        <v>0.97876688113916943</v>
      </c>
      <c r="AI75">
        <v>0.22833588000044311</v>
      </c>
      <c r="AJ75">
        <v>1.2065895039799199</v>
      </c>
      <c r="AK75">
        <v>0.48989726279118651</v>
      </c>
      <c r="AL75">
        <v>4.6187294952653266</v>
      </c>
      <c r="AM75">
        <v>1.6566097164239931E-4</v>
      </c>
      <c r="AN75">
        <v>3.7466207694865111E-2</v>
      </c>
    </row>
    <row r="76" spans="1:40" x14ac:dyDescent="0.45">
      <c r="A76" s="1" t="s">
        <v>128</v>
      </c>
      <c r="B76">
        <v>5.6756645536262607</v>
      </c>
      <c r="C76">
        <v>0.43064546543447912</v>
      </c>
      <c r="D76">
        <v>0.18800023418419401</v>
      </c>
      <c r="E76">
        <v>0.12034731809249891</v>
      </c>
      <c r="F76">
        <v>2.426214979094528</v>
      </c>
      <c r="G76">
        <v>0.63855003557384238</v>
      </c>
      <c r="H76">
        <v>5.9960312766424124</v>
      </c>
      <c r="I76">
        <v>3.8150892114165371</v>
      </c>
      <c r="J76">
        <v>0.17491295618513511</v>
      </c>
      <c r="K76">
        <v>0.3215870596488527</v>
      </c>
      <c r="L76">
        <v>2.5921966366453182</v>
      </c>
      <c r="M76">
        <v>1.2839410500352391</v>
      </c>
      <c r="N76">
        <v>0.58101506266219771</v>
      </c>
      <c r="O76">
        <v>0.1077792999771504</v>
      </c>
      <c r="P76">
        <v>0.33969148239853347</v>
      </c>
      <c r="Q76">
        <v>0.22628807266166709</v>
      </c>
      <c r="R76">
        <v>0.1930224006531546</v>
      </c>
      <c r="S76">
        <v>1.163343344091113</v>
      </c>
      <c r="T76">
        <v>0.19726192475876569</v>
      </c>
      <c r="U76">
        <v>2.0210982098454719</v>
      </c>
      <c r="V76">
        <v>2.8761465093571021</v>
      </c>
      <c r="W76">
        <v>5.771991809939423</v>
      </c>
      <c r="X76">
        <v>7.7733043231316329E-2</v>
      </c>
      <c r="Y76">
        <v>0.17978176906064189</v>
      </c>
      <c r="Z76">
        <v>1.0901726817051609</v>
      </c>
      <c r="AA76">
        <v>1.9959343734303561</v>
      </c>
      <c r="AB76">
        <v>0.25471579445329368</v>
      </c>
      <c r="AC76">
        <v>1.622635768798266</v>
      </c>
      <c r="AD76">
        <v>1.6214082674025789</v>
      </c>
      <c r="AE76">
        <v>0.51606066973105946</v>
      </c>
      <c r="AF76">
        <v>0.34568434393485431</v>
      </c>
      <c r="AG76">
        <v>5.6726463390816324</v>
      </c>
      <c r="AH76">
        <v>14.74434912291321</v>
      </c>
      <c r="AI76">
        <v>0.99171782311094736</v>
      </c>
      <c r="AJ76">
        <v>8.3388990468783852</v>
      </c>
      <c r="AK76">
        <v>3.6925342905544678</v>
      </c>
      <c r="AL76">
        <v>15.93218971710631</v>
      </c>
      <c r="AM76">
        <v>1.5289579858063949E-3</v>
      </c>
      <c r="AN76">
        <v>0.18527625255680871</v>
      </c>
    </row>
    <row r="77" spans="1:40" x14ac:dyDescent="0.45">
      <c r="A77" s="1" t="s">
        <v>129</v>
      </c>
      <c r="B77">
        <v>2.355340449648597</v>
      </c>
      <c r="C77">
        <v>0.134441527293053</v>
      </c>
      <c r="D77">
        <v>4.5425835851030417E-2</v>
      </c>
      <c r="E77">
        <v>4.2001215686506159E-2</v>
      </c>
      <c r="F77">
        <v>0.75555296593986165</v>
      </c>
      <c r="G77">
        <v>0.22479326923012599</v>
      </c>
      <c r="H77">
        <v>1.7686643961766491</v>
      </c>
      <c r="I77">
        <v>1.1319174421911331</v>
      </c>
      <c r="J77">
        <v>5.6811679437152457E-2</v>
      </c>
      <c r="K77">
        <v>0.2406636458895938</v>
      </c>
      <c r="L77">
        <v>2.2701007121993588</v>
      </c>
      <c r="M77">
        <v>0.31602218586762643</v>
      </c>
      <c r="N77">
        <v>0.16802706782607921</v>
      </c>
      <c r="O77">
        <v>2.4403245551171529E-2</v>
      </c>
      <c r="P77">
        <v>0.1162823935998166</v>
      </c>
      <c r="Q77">
        <v>5.3190519099003422E-2</v>
      </c>
      <c r="R77">
        <v>6.1801102396012948E-2</v>
      </c>
      <c r="S77">
        <v>0.37523900125207948</v>
      </c>
      <c r="T77">
        <v>8.4532373740643998E-2</v>
      </c>
      <c r="U77">
        <v>0.42562243185386051</v>
      </c>
      <c r="V77">
        <v>1.5418056374346361</v>
      </c>
      <c r="W77">
        <v>2.8167804830523901</v>
      </c>
      <c r="X77">
        <v>2.6961606777562281E-2</v>
      </c>
      <c r="Y77">
        <v>4.7596603331090559E-2</v>
      </c>
      <c r="Z77">
        <v>0.43203548400412312</v>
      </c>
      <c r="AA77">
        <v>0.54000607502631048</v>
      </c>
      <c r="AB77">
        <v>5.6502868929446143E-2</v>
      </c>
      <c r="AC77">
        <v>0.49467067114653668</v>
      </c>
      <c r="AD77">
        <v>0.47318532573484667</v>
      </c>
      <c r="AE77">
        <v>0.14455457328549809</v>
      </c>
      <c r="AF77">
        <v>0.1203513206470784</v>
      </c>
      <c r="AG77">
        <v>2.1406640231662371</v>
      </c>
      <c r="AH77">
        <v>14.483485011840999</v>
      </c>
      <c r="AI77">
        <v>0.35754420297351752</v>
      </c>
      <c r="AJ77">
        <v>2.4708088958325329</v>
      </c>
      <c r="AK77">
        <v>1.196614422839994</v>
      </c>
      <c r="AL77">
        <v>4.5343212821667969</v>
      </c>
      <c r="AM77">
        <v>6.4966611855234917E-4</v>
      </c>
      <c r="AN77">
        <v>6.2417315709598943E-2</v>
      </c>
    </row>
    <row r="78" spans="1:40" x14ac:dyDescent="0.45">
      <c r="A78" s="1" t="s">
        <v>130</v>
      </c>
      <c r="B78">
        <v>1.765286432801932</v>
      </c>
      <c r="C78">
        <v>0.11891299844639081</v>
      </c>
      <c r="D78">
        <v>4.8854173529793127E-2</v>
      </c>
      <c r="E78">
        <v>3.6035330354363113E-2</v>
      </c>
      <c r="F78">
        <v>0.42774296215840468</v>
      </c>
      <c r="G78">
        <v>0.1170856582251659</v>
      </c>
      <c r="H78">
        <v>1.5366249519737141</v>
      </c>
      <c r="I78">
        <v>0.98029701929516122</v>
      </c>
      <c r="J78">
        <v>6.4555529704545506E-2</v>
      </c>
      <c r="K78">
        <v>0.17765365876815309</v>
      </c>
      <c r="L78">
        <v>1.163331511752163</v>
      </c>
      <c r="M78">
        <v>0.26552140879118519</v>
      </c>
      <c r="N78">
        <v>0.1053145339064426</v>
      </c>
      <c r="O78">
        <v>2.4351414642112951E-2</v>
      </c>
      <c r="P78">
        <v>8.7501059305352888E-2</v>
      </c>
      <c r="Q78">
        <v>5.4189277908173489E-2</v>
      </c>
      <c r="R78">
        <v>6.9392731933765966E-2</v>
      </c>
      <c r="S78">
        <v>0.38575052863824222</v>
      </c>
      <c r="T78">
        <v>6.3834278891226545E-2</v>
      </c>
      <c r="U78">
        <v>0.49455229869705858</v>
      </c>
      <c r="V78">
        <v>1.350494888405807</v>
      </c>
      <c r="W78">
        <v>2.865811045430577</v>
      </c>
      <c r="X78">
        <v>3.6147026168625418E-2</v>
      </c>
      <c r="Y78">
        <v>3.8408347065280957E-2</v>
      </c>
      <c r="Z78">
        <v>0.59382567411657383</v>
      </c>
      <c r="AA78">
        <v>0.54444613341781567</v>
      </c>
      <c r="AB78">
        <v>5.5123844733065371E-2</v>
      </c>
      <c r="AC78">
        <v>0.47655234281914521</v>
      </c>
      <c r="AD78">
        <v>0.79977146254087439</v>
      </c>
      <c r="AE78">
        <v>0.24039812244723641</v>
      </c>
      <c r="AF78">
        <v>0.1559905255711386</v>
      </c>
      <c r="AG78">
        <v>1.90730563644673</v>
      </c>
      <c r="AH78">
        <v>10.19367321272267</v>
      </c>
      <c r="AI78">
        <v>0.41369962379067532</v>
      </c>
      <c r="AJ78">
        <v>2.521723550499464</v>
      </c>
      <c r="AK78">
        <v>1.202162885081024</v>
      </c>
      <c r="AL78">
        <v>5.8336113636359688</v>
      </c>
      <c r="AM78">
        <v>5.7422018181973913E-4</v>
      </c>
      <c r="AN78">
        <v>7.4665934243304768E-2</v>
      </c>
    </row>
    <row r="79" spans="1:40" x14ac:dyDescent="0.45">
      <c r="A79" s="1" t="s">
        <v>131</v>
      </c>
      <c r="B79">
        <v>1.0531180959374831</v>
      </c>
      <c r="C79">
        <v>7.6506048203249868E-2</v>
      </c>
      <c r="D79">
        <v>3.174356506952284E-2</v>
      </c>
      <c r="E79">
        <v>2.2823129525311701E-2</v>
      </c>
      <c r="F79">
        <v>0.60388257258658151</v>
      </c>
      <c r="G79">
        <v>0.27673013870938101</v>
      </c>
      <c r="H79">
        <v>40.508939278127038</v>
      </c>
      <c r="I79">
        <v>26.452997611298152</v>
      </c>
      <c r="J79">
        <v>3.0835596715325451E-2</v>
      </c>
      <c r="K79">
        <v>0.1068579133210022</v>
      </c>
      <c r="L79">
        <v>0.85123484906263458</v>
      </c>
      <c r="M79">
        <v>0.28013103084896618</v>
      </c>
      <c r="N79">
        <v>9.2997076567742545E-2</v>
      </c>
      <c r="O79">
        <v>2.0182103642523881E-2</v>
      </c>
      <c r="P79">
        <v>6.5531497902700048E-2</v>
      </c>
      <c r="Q79">
        <v>4.1717843213232512E-2</v>
      </c>
      <c r="R79">
        <v>3.1662574394755158E-2</v>
      </c>
      <c r="S79">
        <v>0.20227397209257311</v>
      </c>
      <c r="T79">
        <v>6.0976182813161521E-2</v>
      </c>
      <c r="U79">
        <v>0.43789406950552873</v>
      </c>
      <c r="V79">
        <v>0.46278951968727022</v>
      </c>
      <c r="W79">
        <v>1.163314808670995</v>
      </c>
      <c r="X79">
        <v>1.9218769675037231E-2</v>
      </c>
      <c r="Y79">
        <v>3.400891638172665E-2</v>
      </c>
      <c r="Z79">
        <v>0.24768719585501081</v>
      </c>
      <c r="AA79">
        <v>0.37506875472485801</v>
      </c>
      <c r="AB79">
        <v>4.7601507185785187E-2</v>
      </c>
      <c r="AC79">
        <v>0.35888627585753702</v>
      </c>
      <c r="AD79">
        <v>0.29106044616178411</v>
      </c>
      <c r="AE79">
        <v>8.8673417385923631E-2</v>
      </c>
      <c r="AF79">
        <v>8.4332670026460291E-2</v>
      </c>
      <c r="AG79">
        <v>1.8127649935496239</v>
      </c>
      <c r="AH79">
        <v>1.6507649650248259</v>
      </c>
      <c r="AI79">
        <v>0.23883128897209829</v>
      </c>
      <c r="AJ79">
        <v>1.6978019918603451</v>
      </c>
      <c r="AK79">
        <v>0.79713913907762213</v>
      </c>
      <c r="AL79">
        <v>4.9904835368125404</v>
      </c>
      <c r="AM79">
        <v>4.8973123499070222E-4</v>
      </c>
      <c r="AN79">
        <v>3.1293156752764263E-2</v>
      </c>
    </row>
    <row r="80" spans="1:40" x14ac:dyDescent="0.45">
      <c r="A80" s="1" t="s">
        <v>132</v>
      </c>
      <c r="B80">
        <v>1.344963259385353E-12</v>
      </c>
      <c r="C80">
        <v>-2.1542100987420211E-14</v>
      </c>
      <c r="D80">
        <v>1.1861093484786341E-14</v>
      </c>
      <c r="E80">
        <v>6.3733715786723096E-14</v>
      </c>
      <c r="F80">
        <v>1.5217496796538959E-12</v>
      </c>
      <c r="G80">
        <v>2.2629735325167621E-13</v>
      </c>
      <c r="H80">
        <v>-2.764782611546642E-13</v>
      </c>
      <c r="I80">
        <v>8.1228659402470908E-14</v>
      </c>
      <c r="J80">
        <v>1.280478214461893E-13</v>
      </c>
      <c r="K80">
        <v>9.1451446875658282E-14</v>
      </c>
      <c r="L80">
        <v>1.219648211742165E-12</v>
      </c>
      <c r="M80">
        <v>5.5384115578498712E-13</v>
      </c>
      <c r="N80">
        <v>2.8472509402697851E-13</v>
      </c>
      <c r="O80">
        <v>-3.4029192464368028E-14</v>
      </c>
      <c r="P80">
        <v>1.7535152896979049E-13</v>
      </c>
      <c r="Q80">
        <v>5.808232740118937E-14</v>
      </c>
      <c r="R80">
        <v>1.361401950894532E-13</v>
      </c>
      <c r="S80">
        <v>9.0818865453221751E-13</v>
      </c>
      <c r="T80">
        <v>-2.5684358106978948E-13</v>
      </c>
      <c r="U80">
        <v>3.2523216785938791E-13</v>
      </c>
      <c r="V80">
        <v>1.940757192397313E-12</v>
      </c>
      <c r="W80">
        <v>2.9700282135922478E-13</v>
      </c>
      <c r="X80">
        <v>1.8511133166021119E-14</v>
      </c>
      <c r="Y80">
        <v>5.4229975986869402E-14</v>
      </c>
      <c r="Z80">
        <v>5.6378585234655458E-13</v>
      </c>
      <c r="AA80">
        <v>6.0588368492368565E-13</v>
      </c>
      <c r="AB80">
        <v>1.2219766443784541E-13</v>
      </c>
      <c r="AC80">
        <v>1.3464075433734391E-12</v>
      </c>
      <c r="AD80">
        <v>-1.187789033803283E-11</v>
      </c>
      <c r="AE80">
        <v>4.9131887493048465E-13</v>
      </c>
      <c r="AF80">
        <v>3.024561355311664E-13</v>
      </c>
      <c r="AG80">
        <v>-2.9302216664238158E-12</v>
      </c>
      <c r="AH80">
        <v>2.3141123328223549E-12</v>
      </c>
      <c r="AI80">
        <v>3.2135902460411592E-13</v>
      </c>
      <c r="AJ80">
        <v>-9.529559937196806E-12</v>
      </c>
      <c r="AK80">
        <v>-5.6340050378708892E-12</v>
      </c>
      <c r="AL80">
        <v>2.473517083513292E-12</v>
      </c>
      <c r="AM80">
        <v>1.5488029194737331E-15</v>
      </c>
      <c r="AN80">
        <v>1.6435978502548841E-13</v>
      </c>
    </row>
    <row r="81" spans="1:40" x14ac:dyDescent="0.45">
      <c r="A81" s="1" t="s">
        <v>133</v>
      </c>
      <c r="B81">
        <v>2.247528678641867E-2</v>
      </c>
      <c r="C81">
        <v>1.3646990532906311E-3</v>
      </c>
      <c r="D81">
        <v>4.7305415776313322E-4</v>
      </c>
      <c r="E81">
        <v>6.287264598052951E-4</v>
      </c>
      <c r="F81">
        <v>9.2675917297509753E-3</v>
      </c>
      <c r="G81">
        <v>3.9448405552114678E-3</v>
      </c>
      <c r="H81">
        <v>12.81391680072265</v>
      </c>
      <c r="I81">
        <v>8.3716121392644656</v>
      </c>
      <c r="J81">
        <v>1.3211397634285201E-3</v>
      </c>
      <c r="K81">
        <v>7.8304012957692085E-3</v>
      </c>
      <c r="L81">
        <v>2.0288080093504759E-2</v>
      </c>
      <c r="M81">
        <v>4.4568730618591134E-3</v>
      </c>
      <c r="N81">
        <v>1.338778356109048E-3</v>
      </c>
      <c r="O81">
        <v>5.3225932158589928E-4</v>
      </c>
      <c r="P81">
        <v>1.211835106561568E-3</v>
      </c>
      <c r="Q81">
        <v>7.6676571239584705E-4</v>
      </c>
      <c r="R81">
        <v>7.1133712437648907E-4</v>
      </c>
      <c r="S81">
        <v>3.8804360415014708E-3</v>
      </c>
      <c r="T81">
        <v>3.258982953737772E-3</v>
      </c>
      <c r="U81">
        <v>8.2253321690474931E-3</v>
      </c>
      <c r="V81">
        <v>2.332984370703212E-2</v>
      </c>
      <c r="W81">
        <v>7.5663124950513888E-2</v>
      </c>
      <c r="X81">
        <v>9.1529171197458339E-4</v>
      </c>
      <c r="Y81">
        <v>4.8465991554330661E-4</v>
      </c>
      <c r="Z81">
        <v>1.6362047978187209E-2</v>
      </c>
      <c r="AA81">
        <v>6.8855714080076321E-3</v>
      </c>
      <c r="AB81">
        <v>8.8698676968145917E-4</v>
      </c>
      <c r="AC81">
        <v>7.5063379015137717E-3</v>
      </c>
      <c r="AD81">
        <v>1.6057951761168011E-2</v>
      </c>
      <c r="AE81">
        <v>3.9717482714844952E-3</v>
      </c>
      <c r="AF81">
        <v>5.9856050595395406E-3</v>
      </c>
      <c r="AG81">
        <v>0.1027185968174967</v>
      </c>
      <c r="AH81">
        <v>0.1228785977881028</v>
      </c>
      <c r="AI81">
        <v>2.480922657242627E-2</v>
      </c>
      <c r="AJ81">
        <v>0.16301449257096429</v>
      </c>
      <c r="AK81">
        <v>7.5523710493723875E-2</v>
      </c>
      <c r="AL81">
        <v>0.80499340242801543</v>
      </c>
      <c r="AM81">
        <v>1.08953224910586E-5</v>
      </c>
      <c r="AN81">
        <v>1.4835965517867541E-3</v>
      </c>
    </row>
    <row r="82" spans="1:40" x14ac:dyDescent="0.45">
      <c r="A82" s="1" t="s">
        <v>134</v>
      </c>
      <c r="B82">
        <v>0.75589712992114111</v>
      </c>
      <c r="C82">
        <v>5.8429347783357177E-2</v>
      </c>
      <c r="D82">
        <v>1.9286819839992891E-2</v>
      </c>
      <c r="E82">
        <v>2.9369272917760581E-2</v>
      </c>
      <c r="F82">
        <v>0.32967010396617841</v>
      </c>
      <c r="G82">
        <v>0.14285034457146101</v>
      </c>
      <c r="H82">
        <v>0.78865013669756889</v>
      </c>
      <c r="I82">
        <v>0.49149436983717992</v>
      </c>
      <c r="J82">
        <v>4.1748828075431649E-2</v>
      </c>
      <c r="K82">
        <v>0.11811537816953541</v>
      </c>
      <c r="L82">
        <v>0.38351082460738167</v>
      </c>
      <c r="M82">
        <v>0.16195543613298261</v>
      </c>
      <c r="N82">
        <v>4.867805878901646E-2</v>
      </c>
      <c r="O82">
        <v>2.1138245254117661E-2</v>
      </c>
      <c r="P82">
        <v>4.4536336458671791E-2</v>
      </c>
      <c r="Q82">
        <v>3.3676106375919078E-2</v>
      </c>
      <c r="R82">
        <v>4.9254726786610539E-2</v>
      </c>
      <c r="S82">
        <v>0.17563378670922339</v>
      </c>
      <c r="T82">
        <v>6.5096301657079941E-2</v>
      </c>
      <c r="U82">
        <v>0.3501235932725732</v>
      </c>
      <c r="V82">
        <v>0.74777305668919503</v>
      </c>
      <c r="W82">
        <v>1.8832160523178181</v>
      </c>
      <c r="X82">
        <v>2.355101165704061E-2</v>
      </c>
      <c r="Y82">
        <v>2.8822748361091621E-2</v>
      </c>
      <c r="Z82">
        <v>0.39670105164364639</v>
      </c>
      <c r="AA82">
        <v>0.41736538528625389</v>
      </c>
      <c r="AB82">
        <v>3.7080516265288757E-2</v>
      </c>
      <c r="AC82">
        <v>0.63482694265619133</v>
      </c>
      <c r="AD82">
        <v>1.0424221507464211</v>
      </c>
      <c r="AE82">
        <v>0.74513387930052055</v>
      </c>
      <c r="AF82">
        <v>0.27794785490879242</v>
      </c>
      <c r="AG82">
        <v>1.4303140921472299</v>
      </c>
      <c r="AH82">
        <v>2.3343658993259742</v>
      </c>
      <c r="AI82">
        <v>0.79222682747992201</v>
      </c>
      <c r="AJ82">
        <v>2.562030163677151</v>
      </c>
      <c r="AK82">
        <v>1.4449123727337609</v>
      </c>
      <c r="AL82">
        <v>5.9654299770196229</v>
      </c>
      <c r="AM82">
        <v>3.7285849305901593E-4</v>
      </c>
      <c r="AN82">
        <v>0.14325771589054431</v>
      </c>
    </row>
    <row r="83" spans="1:40" x14ac:dyDescent="0.45">
      <c r="A83" s="1" t="s">
        <v>135</v>
      </c>
      <c r="B83">
        <v>0.58729101566714681</v>
      </c>
      <c r="C83">
        <v>4.191347306851502E-2</v>
      </c>
      <c r="D83">
        <v>1.2413416589333729E-2</v>
      </c>
      <c r="E83">
        <v>2.718381208233062E-2</v>
      </c>
      <c r="F83">
        <v>0.21556792117411441</v>
      </c>
      <c r="G83">
        <v>8.9648579893641889E-2</v>
      </c>
      <c r="H83">
        <v>0.81890914639325374</v>
      </c>
      <c r="I83">
        <v>0.51237655393412362</v>
      </c>
      <c r="J83">
        <v>3.7759280205655603E-2</v>
      </c>
      <c r="K83">
        <v>0.1225038113607467</v>
      </c>
      <c r="L83">
        <v>0.34482406396583282</v>
      </c>
      <c r="M83">
        <v>0.1093292414063662</v>
      </c>
      <c r="N83">
        <v>3.0880713898371489E-2</v>
      </c>
      <c r="O83">
        <v>1.593051299065646E-2</v>
      </c>
      <c r="P83">
        <v>3.245893777282878E-2</v>
      </c>
      <c r="Q83">
        <v>2.3856912893066139E-2</v>
      </c>
      <c r="R83">
        <v>4.3905017374489243E-2</v>
      </c>
      <c r="S83">
        <v>0.1239646692711024</v>
      </c>
      <c r="T83">
        <v>5.9817252035047307E-2</v>
      </c>
      <c r="U83">
        <v>0.25491285176239731</v>
      </c>
      <c r="V83">
        <v>0.73018010411867196</v>
      </c>
      <c r="W83">
        <v>1.941034540920018</v>
      </c>
      <c r="X83">
        <v>2.0403306307772529E-2</v>
      </c>
      <c r="Y83">
        <v>1.8067037001082819E-2</v>
      </c>
      <c r="Z83">
        <v>0.36152475067399881</v>
      </c>
      <c r="AA83">
        <v>0.30744794196934933</v>
      </c>
      <c r="AB83">
        <v>2.637043955835297E-2</v>
      </c>
      <c r="AC83">
        <v>0.62535241519870866</v>
      </c>
      <c r="AD83">
        <v>1.038295048761068</v>
      </c>
      <c r="AE83">
        <v>0.83753701235413247</v>
      </c>
      <c r="AF83">
        <v>0.29146441355355629</v>
      </c>
      <c r="AG83">
        <v>1.4098236196281959</v>
      </c>
      <c r="AH83">
        <v>2.283698962624944</v>
      </c>
      <c r="AI83">
        <v>0.83840670921430249</v>
      </c>
      <c r="AJ83">
        <v>2.4860449583688702</v>
      </c>
      <c r="AK83">
        <v>1.448285766533566</v>
      </c>
      <c r="AL83">
        <v>5.7827462588076148</v>
      </c>
      <c r="AM83">
        <v>3.6194375860427791E-4</v>
      </c>
      <c r="AN83">
        <v>0.15715000424976319</v>
      </c>
    </row>
    <row r="84" spans="1:40" x14ac:dyDescent="0.45">
      <c r="A84" s="1" t="s">
        <v>136</v>
      </c>
      <c r="B84">
        <v>1.286277431662477</v>
      </c>
      <c r="C84">
        <v>9.4824328542603656E-2</v>
      </c>
      <c r="D84">
        <v>2.9421716595523759E-2</v>
      </c>
      <c r="E84">
        <v>5.5744949672948532E-2</v>
      </c>
      <c r="F84">
        <v>0.50737917559152257</v>
      </c>
      <c r="G84">
        <v>0.2148858077018439</v>
      </c>
      <c r="H84">
        <v>1.6144450311419669</v>
      </c>
      <c r="I84">
        <v>1.0088128465716111</v>
      </c>
      <c r="J84">
        <v>7.8075577331470691E-2</v>
      </c>
      <c r="K84">
        <v>0.24160436372961411</v>
      </c>
      <c r="L84">
        <v>0.71452038431589859</v>
      </c>
      <c r="M84">
        <v>0.25378776266405889</v>
      </c>
      <c r="N84">
        <v>7.3663528883720797E-2</v>
      </c>
      <c r="O84">
        <v>3.5318912130510249E-2</v>
      </c>
      <c r="P84">
        <v>7.2953307533901182E-2</v>
      </c>
      <c r="Q84">
        <v>5.4255929785843433E-2</v>
      </c>
      <c r="R84">
        <v>9.1263039856575787E-2</v>
      </c>
      <c r="S84">
        <v>0.28235989560043528</v>
      </c>
      <c r="T84">
        <v>0.1229825249464994</v>
      </c>
      <c r="U84">
        <v>0.57317558379503686</v>
      </c>
      <c r="V84">
        <v>1.469606666365697</v>
      </c>
      <c r="W84">
        <v>3.8360530878578238</v>
      </c>
      <c r="X84">
        <v>4.2857868854675733E-2</v>
      </c>
      <c r="Y84">
        <v>4.3329176597724679E-2</v>
      </c>
      <c r="Z84">
        <v>0.74549205588395151</v>
      </c>
      <c r="AA84">
        <v>0.68798370666282194</v>
      </c>
      <c r="AB84">
        <v>5.9875283517031287E-2</v>
      </c>
      <c r="AC84">
        <v>1.2548487280137079</v>
      </c>
      <c r="AD84">
        <v>2.0756377498221452</v>
      </c>
      <c r="AE84">
        <v>1.609686160433548</v>
      </c>
      <c r="AF84">
        <v>0.57275573979365479</v>
      </c>
      <c r="AG84">
        <v>2.8284026246290099</v>
      </c>
      <c r="AH84">
        <v>4.5933763466117394</v>
      </c>
      <c r="AI84">
        <v>1.642623306365095</v>
      </c>
      <c r="AJ84">
        <v>5.0144297694708877</v>
      </c>
      <c r="AK84">
        <v>2.8890802365376662</v>
      </c>
      <c r="AL84">
        <v>11.667985237005841</v>
      </c>
      <c r="AM84">
        <v>7.2995190673993016E-4</v>
      </c>
      <c r="AN84">
        <v>0.30435687228679409</v>
      </c>
    </row>
    <row r="85" spans="1:40" x14ac:dyDescent="0.45">
      <c r="A85" s="1" t="s">
        <v>137</v>
      </c>
      <c r="B85">
        <v>1.3370164310878949</v>
      </c>
      <c r="C85">
        <v>9.5170052822443771E-2</v>
      </c>
      <c r="D85">
        <v>2.8076021116858089E-2</v>
      </c>
      <c r="E85">
        <v>6.2198815632214133E-2</v>
      </c>
      <c r="F85">
        <v>0.48785296256703797</v>
      </c>
      <c r="G85">
        <v>0.20256427860155071</v>
      </c>
      <c r="H85">
        <v>1.879078732804798</v>
      </c>
      <c r="I85">
        <v>1.1758138544970389</v>
      </c>
      <c r="J85">
        <v>8.6343290875615791E-2</v>
      </c>
      <c r="K85">
        <v>0.28109102690942361</v>
      </c>
      <c r="L85">
        <v>0.78837599163377148</v>
      </c>
      <c r="M85">
        <v>0.2477153230987465</v>
      </c>
      <c r="N85">
        <v>6.9805533457259233E-2</v>
      </c>
      <c r="O85">
        <v>3.6231838878660411E-2</v>
      </c>
      <c r="P85">
        <v>7.3741954937963275E-2</v>
      </c>
      <c r="Q85">
        <v>5.4146975881712328E-2</v>
      </c>
      <c r="R85">
        <v>0.1003570592900463</v>
      </c>
      <c r="S85">
        <v>0.28132111341560978</v>
      </c>
      <c r="T85">
        <v>0.13684068098601451</v>
      </c>
      <c r="U85">
        <v>0.57910453187143851</v>
      </c>
      <c r="V85">
        <v>1.672999970375644</v>
      </c>
      <c r="W85">
        <v>4.4531475165720638</v>
      </c>
      <c r="X85">
        <v>4.6600587162831462E-2</v>
      </c>
      <c r="Y85">
        <v>4.082125338309698E-2</v>
      </c>
      <c r="Z85">
        <v>0.82685857248838068</v>
      </c>
      <c r="AA85">
        <v>0.6987258989950873</v>
      </c>
      <c r="AB85">
        <v>5.9859808438883937E-2</v>
      </c>
      <c r="AC85">
        <v>1.4331283202482841</v>
      </c>
      <c r="AD85">
        <v>2.3801199909582351</v>
      </c>
      <c r="AE85">
        <v>1.9252418258848121</v>
      </c>
      <c r="AF85">
        <v>0.66895056576782252</v>
      </c>
      <c r="AG85">
        <v>3.2309596235932969</v>
      </c>
      <c r="AH85">
        <v>5.23268884680936</v>
      </c>
      <c r="AI85">
        <v>1.9246638176945099</v>
      </c>
      <c r="AJ85">
        <v>5.6951696934750542</v>
      </c>
      <c r="AK85">
        <v>3.320464024875998</v>
      </c>
      <c r="AL85">
        <v>13.247105635914281</v>
      </c>
      <c r="AM85">
        <v>8.2916907226372174E-4</v>
      </c>
      <c r="AN85">
        <v>0.36104815628466469</v>
      </c>
    </row>
    <row r="86" spans="1:40" x14ac:dyDescent="0.45">
      <c r="A86" s="1" t="s">
        <v>138</v>
      </c>
      <c r="B86">
        <v>1.2238932264061511</v>
      </c>
      <c r="C86">
        <v>8.2132900791264188E-2</v>
      </c>
      <c r="D86">
        <v>3.058970873954087E-2</v>
      </c>
      <c r="E86">
        <v>4.8737183665934478E-2</v>
      </c>
      <c r="F86">
        <v>0.26803018490498798</v>
      </c>
      <c r="G86">
        <v>0.1138180255375721</v>
      </c>
      <c r="H86">
        <v>0.76961783823177632</v>
      </c>
      <c r="I86">
        <v>0.4207959704892012</v>
      </c>
      <c r="J86">
        <v>9.2226612640203182E-2</v>
      </c>
      <c r="K86">
        <v>0.1350553912107039</v>
      </c>
      <c r="L86">
        <v>0.99052077719721932</v>
      </c>
      <c r="M86">
        <v>0.2463940549599862</v>
      </c>
      <c r="N86">
        <v>8.4756866082963137E-2</v>
      </c>
      <c r="O86">
        <v>3.4843778258421547E-2</v>
      </c>
      <c r="P86">
        <v>8.7743887120685718E-2</v>
      </c>
      <c r="Q86">
        <v>7.6860898082800624E-2</v>
      </c>
      <c r="R86">
        <v>0.13433940920308959</v>
      </c>
      <c r="S86">
        <v>0.85260101881209782</v>
      </c>
      <c r="T86">
        <v>0.24626323205211051</v>
      </c>
      <c r="U86">
        <v>1.09475222127091</v>
      </c>
      <c r="V86">
        <v>1.0954545981405719</v>
      </c>
      <c r="W86">
        <v>1.926869868841282</v>
      </c>
      <c r="X86">
        <v>3.6001709656638473E-2</v>
      </c>
      <c r="Y86">
        <v>0.1104159285921807</v>
      </c>
      <c r="Z86">
        <v>0.62899334260699369</v>
      </c>
      <c r="AA86">
        <v>1.269307548184663</v>
      </c>
      <c r="AB86">
        <v>0.1417049656660655</v>
      </c>
      <c r="AC86">
        <v>0.52419936633089625</v>
      </c>
      <c r="AD86">
        <v>1.0335183779512429</v>
      </c>
      <c r="AE86">
        <v>0.34464386435415778</v>
      </c>
      <c r="AF86">
        <v>0.44533141774792429</v>
      </c>
      <c r="AG86">
        <v>1.1380036136343989</v>
      </c>
      <c r="AH86">
        <v>2.6894755339692371</v>
      </c>
      <c r="AI86">
        <v>1.319815195008788</v>
      </c>
      <c r="AJ86">
        <v>9.0245226227691937</v>
      </c>
      <c r="AK86">
        <v>3.7272463814361121</v>
      </c>
      <c r="AL86">
        <v>30.909376924638039</v>
      </c>
      <c r="AM86">
        <v>6.0677753234223797E-4</v>
      </c>
      <c r="AN86">
        <v>0.24942275087997251</v>
      </c>
    </row>
    <row r="87" spans="1:40" x14ac:dyDescent="0.45">
      <c r="A87" s="1" t="s">
        <v>139</v>
      </c>
      <c r="B87">
        <v>0.71902366899289638</v>
      </c>
      <c r="C87">
        <v>5.7433317642355958E-2</v>
      </c>
      <c r="D87">
        <v>1.971491711136485E-2</v>
      </c>
      <c r="E87">
        <v>2.561256514761567E-2</v>
      </c>
      <c r="F87">
        <v>0.33518547576261631</v>
      </c>
      <c r="G87">
        <v>0.1472418270801977</v>
      </c>
      <c r="H87">
        <v>0.64042017198699386</v>
      </c>
      <c r="I87">
        <v>0.3980382591981686</v>
      </c>
      <c r="J87">
        <v>3.6878635830252547E-2</v>
      </c>
      <c r="K87">
        <v>9.5991475306846402E-2</v>
      </c>
      <c r="L87">
        <v>0.33985759668466903</v>
      </c>
      <c r="M87">
        <v>0.16283986450076801</v>
      </c>
      <c r="N87">
        <v>4.999785712523222E-2</v>
      </c>
      <c r="O87">
        <v>2.0369426643504999E-2</v>
      </c>
      <c r="P87">
        <v>4.3504872411204987E-2</v>
      </c>
      <c r="Q87">
        <v>3.3261839168050991E-2</v>
      </c>
      <c r="R87">
        <v>4.3851192516585931E-2</v>
      </c>
      <c r="S87">
        <v>0.17371719000613231</v>
      </c>
      <c r="T87">
        <v>5.7001241967967749E-2</v>
      </c>
      <c r="U87">
        <v>0.34215523013133448</v>
      </c>
      <c r="V87">
        <v>0.63186601021905475</v>
      </c>
      <c r="W87">
        <v>1.5369437883209609</v>
      </c>
      <c r="X87">
        <v>2.1281294263431831E-2</v>
      </c>
      <c r="Y87">
        <v>2.9720127113550109E-2</v>
      </c>
      <c r="Z87">
        <v>0.34896923361555032</v>
      </c>
      <c r="AA87">
        <v>0.40596151425281962</v>
      </c>
      <c r="AB87">
        <v>3.6570192697154863E-2</v>
      </c>
      <c r="AC87">
        <v>0.53351954934858303</v>
      </c>
      <c r="AD87">
        <v>0.86998432162969619</v>
      </c>
      <c r="AE87">
        <v>0.57111055773651254</v>
      </c>
      <c r="AF87">
        <v>0.22418800319882409</v>
      </c>
      <c r="AG87">
        <v>1.2016048134420301</v>
      </c>
      <c r="AH87">
        <v>1.9702675580028071</v>
      </c>
      <c r="AI87">
        <v>0.63492190166535878</v>
      </c>
      <c r="AJ87">
        <v>2.1732703080185432</v>
      </c>
      <c r="AK87">
        <v>1.2010531102207369</v>
      </c>
      <c r="AL87">
        <v>5.0633080220251383</v>
      </c>
      <c r="AM87">
        <v>3.1620488774611848E-4</v>
      </c>
      <c r="AN87">
        <v>0.1118622161313102</v>
      </c>
    </row>
    <row r="88" spans="1:40" x14ac:dyDescent="0.45">
      <c r="A88" s="1" t="s">
        <v>140</v>
      </c>
      <c r="B88">
        <v>0.52978362745001883</v>
      </c>
      <c r="C88">
        <v>3.7885477390625311E-2</v>
      </c>
      <c r="D88">
        <v>1.125412608635459E-2</v>
      </c>
      <c r="E88">
        <v>2.4426521029270541E-2</v>
      </c>
      <c r="F88">
        <v>0.1953466526985923</v>
      </c>
      <c r="G88">
        <v>8.1336815140058707E-2</v>
      </c>
      <c r="H88">
        <v>0.73421347769111589</v>
      </c>
      <c r="I88">
        <v>0.45935089138862217</v>
      </c>
      <c r="J88">
        <v>3.3945510529079237E-2</v>
      </c>
      <c r="K88">
        <v>0.1098362028634743</v>
      </c>
      <c r="L88">
        <v>0.31003436733396972</v>
      </c>
      <c r="M88">
        <v>9.8984580695474902E-2</v>
      </c>
      <c r="N88">
        <v>2.8008626547804529E-2</v>
      </c>
      <c r="O88">
        <v>1.4381376149276851E-2</v>
      </c>
      <c r="P88">
        <v>2.9327435511365671E-2</v>
      </c>
      <c r="Q88">
        <v>2.1571309613085791E-2</v>
      </c>
      <c r="R88">
        <v>3.9482591149891152E-2</v>
      </c>
      <c r="S88">
        <v>0.11209926708911459</v>
      </c>
      <c r="T88">
        <v>5.3757891752840327E-2</v>
      </c>
      <c r="U88">
        <v>0.23032608119480669</v>
      </c>
      <c r="V88">
        <v>0.65541850617825614</v>
      </c>
      <c r="W88">
        <v>1.740519277182053</v>
      </c>
      <c r="X88">
        <v>1.8359380304729458E-2</v>
      </c>
      <c r="Y88">
        <v>1.6392527688769459E-2</v>
      </c>
      <c r="Z88">
        <v>0.3249586295137033</v>
      </c>
      <c r="AA88">
        <v>0.27771056635807329</v>
      </c>
      <c r="AB88">
        <v>2.384158818833761E-2</v>
      </c>
      <c r="AC88">
        <v>0.56122888663753034</v>
      </c>
      <c r="AD88">
        <v>0.93163131358173168</v>
      </c>
      <c r="AE88">
        <v>0.7498706656296491</v>
      </c>
      <c r="AF88">
        <v>0.26127304324310457</v>
      </c>
      <c r="AG88">
        <v>1.2652457798243251</v>
      </c>
      <c r="AH88">
        <v>2.049801837835282</v>
      </c>
      <c r="AI88">
        <v>0.75143626067581271</v>
      </c>
      <c r="AJ88">
        <v>2.2317773659578952</v>
      </c>
      <c r="AK88">
        <v>1.299348694339288</v>
      </c>
      <c r="AL88">
        <v>5.1913996475773381</v>
      </c>
      <c r="AM88">
        <v>3.2492237759656659E-4</v>
      </c>
      <c r="AN88">
        <v>0.1407593993680846</v>
      </c>
    </row>
    <row r="89" spans="1:40" x14ac:dyDescent="0.45">
      <c r="A89" s="1" t="s">
        <v>141</v>
      </c>
      <c r="B89">
        <v>0.10527389021282541</v>
      </c>
      <c r="C89">
        <v>5.4297693309480546E-3</v>
      </c>
      <c r="D89">
        <v>6.8704382277124461E-4</v>
      </c>
      <c r="E89">
        <v>7.4840419248281371E-3</v>
      </c>
      <c r="F89">
        <v>1.437525614466203E-2</v>
      </c>
      <c r="G89">
        <v>3.3060671534923978E-3</v>
      </c>
      <c r="H89">
        <v>0.27011514043627149</v>
      </c>
      <c r="I89">
        <v>0.16991221383627139</v>
      </c>
      <c r="J89">
        <v>9.9523035255969713E-3</v>
      </c>
      <c r="K89">
        <v>4.0343382648619412E-2</v>
      </c>
      <c r="L89">
        <v>8.9838796427110193E-2</v>
      </c>
      <c r="M89">
        <v>9.7272124517124841E-3</v>
      </c>
      <c r="N89">
        <v>1.384551488107236E-3</v>
      </c>
      <c r="O89">
        <v>2.5608519296396941E-3</v>
      </c>
      <c r="P89">
        <v>4.5362937946565544E-3</v>
      </c>
      <c r="Q89">
        <v>2.8961246613278101E-3</v>
      </c>
      <c r="R89">
        <v>1.124180629964085E-2</v>
      </c>
      <c r="S89">
        <v>1.4748138410529641E-2</v>
      </c>
      <c r="T89">
        <v>1.6250007182752602E-2</v>
      </c>
      <c r="U89">
        <v>3.5456995834276687E-2</v>
      </c>
      <c r="V89">
        <v>0.22013318316244429</v>
      </c>
      <c r="W89">
        <v>0.633783938784519</v>
      </c>
      <c r="X89">
        <v>4.9167546454296418E-3</v>
      </c>
      <c r="Y89">
        <v>6.5053899269813071E-4</v>
      </c>
      <c r="Z89">
        <v>9.6692129095563739E-2</v>
      </c>
      <c r="AA89">
        <v>4.5048672041590243E-2</v>
      </c>
      <c r="AB89">
        <v>3.2680159474127559E-3</v>
      </c>
      <c r="AC89">
        <v>0.19112908723044419</v>
      </c>
      <c r="AD89">
        <v>0.32273119344009399</v>
      </c>
      <c r="AE89">
        <v>0.30482028793863308</v>
      </c>
      <c r="AF89">
        <v>9.7415366472626649E-2</v>
      </c>
      <c r="AG89">
        <v>0.43129433498665032</v>
      </c>
      <c r="AH89">
        <v>0.69050944577828732</v>
      </c>
      <c r="AI89">
        <v>0.28361056509268012</v>
      </c>
      <c r="AJ89">
        <v>0.74201170322384991</v>
      </c>
      <c r="AK89">
        <v>0.45441091996750732</v>
      </c>
      <c r="AL89">
        <v>1.7232220064845101</v>
      </c>
      <c r="AM89">
        <v>1.080983903814533E-4</v>
      </c>
      <c r="AN89">
        <v>5.559318444981691E-2</v>
      </c>
    </row>
    <row r="90" spans="1:40" x14ac:dyDescent="0.45">
      <c r="A90" s="1" t="s">
        <v>142</v>
      </c>
      <c r="B90">
        <v>2.6570009996664941</v>
      </c>
      <c r="C90">
        <v>0.17655192020799571</v>
      </c>
      <c r="D90">
        <v>5.8148355209453592E-2</v>
      </c>
      <c r="E90">
        <v>3.3912486321706549E-2</v>
      </c>
      <c r="F90">
        <v>1.2458926067102289</v>
      </c>
      <c r="G90">
        <v>0.34139982260743601</v>
      </c>
      <c r="H90">
        <v>2.4246769678710152</v>
      </c>
      <c r="I90">
        <v>1.5364623590934949</v>
      </c>
      <c r="J90">
        <v>0.38098803218985899</v>
      </c>
      <c r="K90">
        <v>1.5198312643532359</v>
      </c>
      <c r="L90">
        <v>1.5295850535446831</v>
      </c>
      <c r="M90">
        <v>0.52940959853948533</v>
      </c>
      <c r="N90">
        <v>0.12016312768703311</v>
      </c>
      <c r="O90">
        <v>5.4585373071159529E-2</v>
      </c>
      <c r="P90">
        <v>0.1592355609405012</v>
      </c>
      <c r="Q90">
        <v>0.1105293181909482</v>
      </c>
      <c r="R90">
        <v>0.22459605939320151</v>
      </c>
      <c r="S90">
        <v>0.49558246576518189</v>
      </c>
      <c r="T90">
        <v>0.18521962488231741</v>
      </c>
      <c r="U90">
        <v>17.722529567031621</v>
      </c>
      <c r="V90">
        <v>17.587856021779999</v>
      </c>
      <c r="W90">
        <v>21.10262415075174</v>
      </c>
      <c r="X90">
        <v>6.6614157162393661E-2</v>
      </c>
      <c r="Y90">
        <v>6.1401131933654159E-2</v>
      </c>
      <c r="Z90">
        <v>1.13497783991482</v>
      </c>
      <c r="AA90">
        <v>0.81056108122018222</v>
      </c>
      <c r="AB90">
        <v>0.118430066679763</v>
      </c>
      <c r="AC90">
        <v>0.83689296102450306</v>
      </c>
      <c r="AD90">
        <v>4.9255218245282926</v>
      </c>
      <c r="AE90">
        <v>0.34587732227755957</v>
      </c>
      <c r="AF90">
        <v>1.0764343998527861</v>
      </c>
      <c r="AG90">
        <v>2.7298623500403481</v>
      </c>
      <c r="AH90">
        <v>4.3409014028191342</v>
      </c>
      <c r="AI90">
        <v>1.711788337475179</v>
      </c>
      <c r="AJ90">
        <v>6.6865899118900973</v>
      </c>
      <c r="AK90">
        <v>5.666967403159652</v>
      </c>
      <c r="AL90">
        <v>31.327560571528299</v>
      </c>
      <c r="AM90">
        <v>1.189636265177998E-3</v>
      </c>
      <c r="AN90">
        <v>0.1923225705927426</v>
      </c>
    </row>
    <row r="91" spans="1:40" x14ac:dyDescent="0.45">
      <c r="A91" s="1" t="s">
        <v>143</v>
      </c>
      <c r="B91">
        <v>0.99754778162441515</v>
      </c>
      <c r="C91">
        <v>7.8806077192027507E-2</v>
      </c>
      <c r="D91">
        <v>2.6705882711581239E-2</v>
      </c>
      <c r="E91">
        <v>3.6630492356187802E-2</v>
      </c>
      <c r="F91">
        <v>0.45483442977991378</v>
      </c>
      <c r="G91">
        <v>0.19891822609359261</v>
      </c>
      <c r="H91">
        <v>0.94028262971325238</v>
      </c>
      <c r="I91">
        <v>0.58500645934392792</v>
      </c>
      <c r="J91">
        <v>5.2501075417470622E-2</v>
      </c>
      <c r="K91">
        <v>0.1408951404428937</v>
      </c>
      <c r="L91">
        <v>0.48327596391305949</v>
      </c>
      <c r="M91">
        <v>0.22177336794050831</v>
      </c>
      <c r="N91">
        <v>6.7622162384483098E-2</v>
      </c>
      <c r="O91">
        <v>2.8136044049937289E-2</v>
      </c>
      <c r="P91">
        <v>5.9818728532641793E-2</v>
      </c>
      <c r="Q91">
        <v>4.5566661513034373E-2</v>
      </c>
      <c r="R91">
        <v>6.2253438573621402E-2</v>
      </c>
      <c r="S91">
        <v>0.23787094450067711</v>
      </c>
      <c r="T91">
        <v>8.1402658315501877E-2</v>
      </c>
      <c r="U91">
        <v>0.47039517599923192</v>
      </c>
      <c r="V91">
        <v>0.91410507245089501</v>
      </c>
      <c r="W91">
        <v>2.2523356222595772</v>
      </c>
      <c r="X91">
        <v>3.0053760647136041E-2</v>
      </c>
      <c r="Y91">
        <v>4.0145858631182897E-2</v>
      </c>
      <c r="Z91">
        <v>0.49753790423865257</v>
      </c>
      <c r="AA91">
        <v>0.55899105044993913</v>
      </c>
      <c r="AB91">
        <v>5.0123518881632682E-2</v>
      </c>
      <c r="AC91">
        <v>0.77337383525751091</v>
      </c>
      <c r="AD91">
        <v>1.26435272426657</v>
      </c>
      <c r="AE91">
        <v>0.85729636838086898</v>
      </c>
      <c r="AF91">
        <v>0.32999824967769559</v>
      </c>
      <c r="AG91">
        <v>1.7420535336974821</v>
      </c>
      <c r="AH91">
        <v>2.8515406423115408</v>
      </c>
      <c r="AI91">
        <v>0.9368539651849318</v>
      </c>
      <c r="AJ91">
        <v>3.1395753350440638</v>
      </c>
      <c r="AK91">
        <v>1.748100212999242</v>
      </c>
      <c r="AL91">
        <v>7.3129932752617508</v>
      </c>
      <c r="AM91">
        <v>4.5684006866230232E-4</v>
      </c>
      <c r="AN91">
        <v>0.16670950270997059</v>
      </c>
    </row>
    <row r="92" spans="1:40" x14ac:dyDescent="0.45">
      <c r="A92" s="1" t="s">
        <v>144</v>
      </c>
      <c r="B92">
        <v>0.440300114053368</v>
      </c>
      <c r="C92">
        <v>3.5138570384669179E-2</v>
      </c>
      <c r="D92">
        <v>1.2049559938317869E-2</v>
      </c>
      <c r="E92">
        <v>1.5723170721718461E-2</v>
      </c>
      <c r="F92">
        <v>0.2048902230208848</v>
      </c>
      <c r="G92">
        <v>8.9973617006145951E-2</v>
      </c>
      <c r="H92">
        <v>0.39401338399569819</v>
      </c>
      <c r="I92">
        <v>0.24491109471032821</v>
      </c>
      <c r="J92">
        <v>2.2630616998708861E-2</v>
      </c>
      <c r="K92">
        <v>5.9056481769392967E-2</v>
      </c>
      <c r="L92">
        <v>0.20853434246716179</v>
      </c>
      <c r="M92">
        <v>9.9568532523457709E-2</v>
      </c>
      <c r="N92">
        <v>3.05544424841936E-2</v>
      </c>
      <c r="O92">
        <v>1.2468973686002031E-2</v>
      </c>
      <c r="P92">
        <v>2.6621370573802591E-2</v>
      </c>
      <c r="Q92">
        <v>2.0347493151861022E-2</v>
      </c>
      <c r="R92">
        <v>2.6903133185979831E-2</v>
      </c>
      <c r="S92">
        <v>0.10626525558073199</v>
      </c>
      <c r="T92">
        <v>3.4987959682046529E-2</v>
      </c>
      <c r="U92">
        <v>0.20936829619264319</v>
      </c>
      <c r="V92">
        <v>0.38826486559753398</v>
      </c>
      <c r="W92">
        <v>0.9454408797383842</v>
      </c>
      <c r="X92">
        <v>1.305063680038324E-2</v>
      </c>
      <c r="Y92">
        <v>1.8160610466295371E-2</v>
      </c>
      <c r="Z92">
        <v>0.2141717280985857</v>
      </c>
      <c r="AA92">
        <v>0.24844321850647999</v>
      </c>
      <c r="AB92">
        <v>2.237221286185561E-2</v>
      </c>
      <c r="AC92">
        <v>0.32788864720788718</v>
      </c>
      <c r="AD92">
        <v>0.53478792224354665</v>
      </c>
      <c r="AE92">
        <v>0.35204077602480038</v>
      </c>
      <c r="AF92">
        <v>0.13795980175512629</v>
      </c>
      <c r="AG92">
        <v>0.73848692029500607</v>
      </c>
      <c r="AH92">
        <v>1.2107199314671151</v>
      </c>
      <c r="AI92">
        <v>0.39079622988913432</v>
      </c>
      <c r="AJ92">
        <v>1.3352584377708461</v>
      </c>
      <c r="AK92">
        <v>0.7383920081750921</v>
      </c>
      <c r="AL92">
        <v>3.1108412970212469</v>
      </c>
      <c r="AM92">
        <v>1.9427789408050399E-4</v>
      </c>
      <c r="AN92">
        <v>6.8910427010649963E-2</v>
      </c>
    </row>
    <row r="93" spans="1:40" x14ac:dyDescent="0.45">
      <c r="A93" s="1" t="s">
        <v>145</v>
      </c>
      <c r="B93">
        <v>0.3895665955605736</v>
      </c>
      <c r="C93">
        <v>2.4538306477950179E-2</v>
      </c>
      <c r="D93">
        <v>5.8243679860587134E-3</v>
      </c>
      <c r="E93">
        <v>2.212292425178166E-2</v>
      </c>
      <c r="F93">
        <v>0.1049738297513638</v>
      </c>
      <c r="G93">
        <v>3.9469017223307777E-2</v>
      </c>
      <c r="H93">
        <v>0.73641970530157308</v>
      </c>
      <c r="I93">
        <v>0.46218400608263849</v>
      </c>
      <c r="J93">
        <v>3.0034999349246999E-2</v>
      </c>
      <c r="K93">
        <v>0.11006331913920291</v>
      </c>
      <c r="L93">
        <v>0.27264379069741079</v>
      </c>
      <c r="M93">
        <v>5.7056817650435958E-2</v>
      </c>
      <c r="N93">
        <v>1.3980651963942039E-2</v>
      </c>
      <c r="O93">
        <v>1.0105366893345661E-2</v>
      </c>
      <c r="P93">
        <v>1.9522244099022021E-2</v>
      </c>
      <c r="Q93">
        <v>1.366238380826101E-2</v>
      </c>
      <c r="R93">
        <v>3.4405963889610883E-2</v>
      </c>
      <c r="S93">
        <v>7.0521116742841089E-2</v>
      </c>
      <c r="T93">
        <v>4.8338686318942697E-2</v>
      </c>
      <c r="U93">
        <v>0.15305219222785699</v>
      </c>
      <c r="V93">
        <v>0.62417365732375441</v>
      </c>
      <c r="W93">
        <v>1.735389015483241</v>
      </c>
      <c r="X93">
        <v>1.5507220458504041E-2</v>
      </c>
      <c r="Y93">
        <v>7.9296027387696869E-3</v>
      </c>
      <c r="Z93">
        <v>0.28976891679417122</v>
      </c>
      <c r="AA93">
        <v>0.1881737180994181</v>
      </c>
      <c r="AB93">
        <v>1.520642646297011E-2</v>
      </c>
      <c r="AC93">
        <v>0.53863685460392752</v>
      </c>
      <c r="AD93">
        <v>0.90276704430298305</v>
      </c>
      <c r="AE93">
        <v>0.79791835671296352</v>
      </c>
      <c r="AF93">
        <v>0.26410497103740033</v>
      </c>
      <c r="AG93">
        <v>1.214961005938243</v>
      </c>
      <c r="AH93">
        <v>1.9553270318549669</v>
      </c>
      <c r="AI93">
        <v>0.76502099266399759</v>
      </c>
      <c r="AJ93">
        <v>2.1134118304747349</v>
      </c>
      <c r="AK93">
        <v>1.26588977930522</v>
      </c>
      <c r="AL93">
        <v>4.9116487685758727</v>
      </c>
      <c r="AM93">
        <v>3.0779976758322342E-4</v>
      </c>
      <c r="AN93">
        <v>0.1472073823739192</v>
      </c>
    </row>
    <row r="94" spans="1:40" x14ac:dyDescent="0.45">
      <c r="A94" s="1" t="s">
        <v>146</v>
      </c>
      <c r="B94">
        <v>0.85783574722306344</v>
      </c>
      <c r="C94">
        <v>5.5599058302228679E-2</v>
      </c>
      <c r="D94">
        <v>1.3980868921452731E-2</v>
      </c>
      <c r="E94">
        <v>4.6753618074130122E-2</v>
      </c>
      <c r="F94">
        <v>0.24938430790792529</v>
      </c>
      <c r="G94">
        <v>9.6500227306536998E-2</v>
      </c>
      <c r="H94">
        <v>1.52897217098579</v>
      </c>
      <c r="I94">
        <v>0.95909538146182916</v>
      </c>
      <c r="J94">
        <v>6.3746081878420763E-2</v>
      </c>
      <c r="K94">
        <v>0.22855166208114411</v>
      </c>
      <c r="L94">
        <v>0.5793134541436501</v>
      </c>
      <c r="M94">
        <v>0.13305548862058009</v>
      </c>
      <c r="N94">
        <v>3.3904028610657132E-2</v>
      </c>
      <c r="O94">
        <v>2.2473700303391068E-2</v>
      </c>
      <c r="P94">
        <v>4.3951616906385993E-2</v>
      </c>
      <c r="Q94">
        <v>3.1121843207650969E-2</v>
      </c>
      <c r="R94">
        <v>7.3229935216194531E-2</v>
      </c>
      <c r="S94">
        <v>0.1609031830653132</v>
      </c>
      <c r="T94">
        <v>0.1022906034186561</v>
      </c>
      <c r="U94">
        <v>0.34471516819080389</v>
      </c>
      <c r="V94">
        <v>1.307402900779282</v>
      </c>
      <c r="W94">
        <v>3.6066365609630631</v>
      </c>
      <c r="X94">
        <v>3.3201215318995107E-2</v>
      </c>
      <c r="Y94">
        <v>1.940538689469707E-2</v>
      </c>
      <c r="Z94">
        <v>0.61412394349414134</v>
      </c>
      <c r="AA94">
        <v>0.42192252698688348</v>
      </c>
      <c r="AB94">
        <v>3.4580961574325227E-2</v>
      </c>
      <c r="AC94">
        <v>1.126721177413788</v>
      </c>
      <c r="AD94">
        <v>1.885289266385533</v>
      </c>
      <c r="AE94">
        <v>1.640830879128091</v>
      </c>
      <c r="AF94">
        <v>0.54763367300459342</v>
      </c>
      <c r="AG94">
        <v>2.541223060984235</v>
      </c>
      <c r="AH94">
        <v>4.0944752097742576</v>
      </c>
      <c r="AI94">
        <v>1.5844403928258659</v>
      </c>
      <c r="AJ94">
        <v>4.4311401030993718</v>
      </c>
      <c r="AK94">
        <v>2.641183100534549</v>
      </c>
      <c r="AL94">
        <v>10.29975365982104</v>
      </c>
      <c r="AM94">
        <v>6.4531611239522914E-4</v>
      </c>
      <c r="AN94">
        <v>0.30355327347615452</v>
      </c>
    </row>
    <row r="95" spans="1:40" x14ac:dyDescent="0.45">
      <c r="A95" s="1" t="s">
        <v>147</v>
      </c>
      <c r="B95">
        <v>1.352355608855919</v>
      </c>
      <c r="C95">
        <v>9.5133134814876869E-2</v>
      </c>
      <c r="D95">
        <v>2.7564777637049492E-2</v>
      </c>
      <c r="E95">
        <v>6.4327191615579107E-2</v>
      </c>
      <c r="F95">
        <v>0.4803025115582229</v>
      </c>
      <c r="G95">
        <v>0.19797278335933799</v>
      </c>
      <c r="H95">
        <v>1.967453735876902</v>
      </c>
      <c r="I95">
        <v>1.231600651430417</v>
      </c>
      <c r="J95">
        <v>8.9058891802883469E-2</v>
      </c>
      <c r="K95">
        <v>0.29427651926757098</v>
      </c>
      <c r="L95">
        <v>0.81260644089564482</v>
      </c>
      <c r="M95">
        <v>0.24520944591005109</v>
      </c>
      <c r="N95">
        <v>6.8357403587511786E-2</v>
      </c>
      <c r="O95">
        <v>3.6487820842258017E-2</v>
      </c>
      <c r="P95">
        <v>7.3893336990252911E-2</v>
      </c>
      <c r="Q95">
        <v>5.4020330816806572E-2</v>
      </c>
      <c r="R95">
        <v>0.1033352185589964</v>
      </c>
      <c r="S95">
        <v>0.2804997485051639</v>
      </c>
      <c r="T95">
        <v>0.1414054706747685</v>
      </c>
      <c r="U95">
        <v>0.58020197255415962</v>
      </c>
      <c r="V95">
        <v>1.7405476358641281</v>
      </c>
      <c r="W95">
        <v>4.6591102750058218</v>
      </c>
      <c r="X95">
        <v>4.7817566311948431E-2</v>
      </c>
      <c r="Y95">
        <v>3.9887372372103373E-2</v>
      </c>
      <c r="Z95">
        <v>0.85362171160426359</v>
      </c>
      <c r="AA95">
        <v>0.70129030948100401</v>
      </c>
      <c r="AB95">
        <v>5.9756082904619513E-2</v>
      </c>
      <c r="AC95">
        <v>1.4923903570729931</v>
      </c>
      <c r="AD95">
        <v>2.4814440800369</v>
      </c>
      <c r="AE95">
        <v>2.0311407049015742</v>
      </c>
      <c r="AF95">
        <v>0.70109820748994434</v>
      </c>
      <c r="AG95">
        <v>3.364782173083134</v>
      </c>
      <c r="AH95">
        <v>5.4450495135658077</v>
      </c>
      <c r="AI95">
        <v>2.0189800772934761</v>
      </c>
      <c r="AJ95">
        <v>5.921088515522313</v>
      </c>
      <c r="AK95">
        <v>3.464102645831554</v>
      </c>
      <c r="AL95">
        <v>13.7711130932906</v>
      </c>
      <c r="AM95">
        <v>8.6209798835835808E-4</v>
      </c>
      <c r="AN95">
        <v>0.38004853531689192</v>
      </c>
    </row>
    <row r="96" spans="1:40" x14ac:dyDescent="0.45">
      <c r="A96" s="1" t="s">
        <v>148</v>
      </c>
      <c r="B96">
        <v>4.3547686693677399</v>
      </c>
      <c r="C96">
        <v>0.17351654592367791</v>
      </c>
      <c r="D96">
        <v>2.7221484627534171E-2</v>
      </c>
      <c r="E96">
        <v>0.12988883689971259</v>
      </c>
      <c r="F96">
        <v>0.25811464316645738</v>
      </c>
      <c r="G96">
        <v>6.843811585058994E-2</v>
      </c>
      <c r="H96">
        <v>23.19586794646909</v>
      </c>
      <c r="I96">
        <v>5.1893519835289634</v>
      </c>
      <c r="J96">
        <v>0.11405501742084891</v>
      </c>
      <c r="K96">
        <v>1.311721097837079</v>
      </c>
      <c r="L96">
        <v>6.7932339092253891</v>
      </c>
      <c r="M96">
        <v>0.1853495433185206</v>
      </c>
      <c r="N96">
        <v>4.839096028907923E-2</v>
      </c>
      <c r="O96">
        <v>2.207524839049977E-2</v>
      </c>
      <c r="P96">
        <v>0.17998324939285171</v>
      </c>
      <c r="Q96">
        <v>4.8967660119128148E-2</v>
      </c>
      <c r="R96">
        <v>0.11908058472900521</v>
      </c>
      <c r="S96">
        <v>3.636667937652946</v>
      </c>
      <c r="T96">
        <v>0.17458631075208991</v>
      </c>
      <c r="U96">
        <v>0.44138080548062281</v>
      </c>
      <c r="V96">
        <v>7.9776462066605438</v>
      </c>
      <c r="W96">
        <v>11.137669454522261</v>
      </c>
      <c r="X96">
        <v>4.6148230246554997E-2</v>
      </c>
      <c r="Y96">
        <v>1.2147773714172611E-2</v>
      </c>
      <c r="Z96">
        <v>0.89676897475494066</v>
      </c>
      <c r="AA96">
        <v>0.2516609765765816</v>
      </c>
      <c r="AB96">
        <v>4.7477422388680628E-2</v>
      </c>
      <c r="AC96">
        <v>0.95949192239602588</v>
      </c>
      <c r="AD96">
        <v>1.1833237823884779</v>
      </c>
      <c r="AE96">
        <v>0.6074239665179062</v>
      </c>
      <c r="AF96">
        <v>0.41953375235790802</v>
      </c>
      <c r="AG96">
        <v>3.2694006162567799</v>
      </c>
      <c r="AH96">
        <v>6.0958980864941932</v>
      </c>
      <c r="AI96">
        <v>1.1070790934539689</v>
      </c>
      <c r="AJ96">
        <v>482.68798407764348</v>
      </c>
      <c r="AK96">
        <v>206.2210588957204</v>
      </c>
      <c r="AL96">
        <v>22.0711264052402</v>
      </c>
      <c r="AM96">
        <v>9.7060661280637698E-4</v>
      </c>
      <c r="AN96">
        <v>0.2289004323288524</v>
      </c>
    </row>
    <row r="97" spans="1:40" x14ac:dyDescent="0.45">
      <c r="A97" s="1" t="s">
        <v>149</v>
      </c>
      <c r="B97">
        <v>1.2004507020026269</v>
      </c>
      <c r="C97">
        <v>4.3964827441347859E-2</v>
      </c>
      <c r="D97">
        <v>6.0114828520941212E-3</v>
      </c>
      <c r="E97">
        <v>5.6142816535645422E-2</v>
      </c>
      <c r="F97">
        <v>0.12224975389702759</v>
      </c>
      <c r="G97">
        <v>2.2678298685318711E-2</v>
      </c>
      <c r="H97">
        <v>1.427102675672415</v>
      </c>
      <c r="I97">
        <v>0.68022816308977785</v>
      </c>
      <c r="J97">
        <v>3.3126290429175122E-2</v>
      </c>
      <c r="K97">
        <v>0.34039438359221441</v>
      </c>
      <c r="L97">
        <v>1.9431529763691819</v>
      </c>
      <c r="M97">
        <v>0.1165989260820037</v>
      </c>
      <c r="N97">
        <v>1.5676635809300021E-2</v>
      </c>
      <c r="O97">
        <v>1.597990710356403E-2</v>
      </c>
      <c r="P97">
        <v>5.3520855651601452E-2</v>
      </c>
      <c r="Q97">
        <v>1.855094146336889E-2</v>
      </c>
      <c r="R97">
        <v>4.3298712763077028E-2</v>
      </c>
      <c r="S97">
        <v>0.1883473957391282</v>
      </c>
      <c r="T97">
        <v>0.12781727813665661</v>
      </c>
      <c r="U97">
        <v>0.16482699463322911</v>
      </c>
      <c r="V97">
        <v>0.96529821179760589</v>
      </c>
      <c r="W97">
        <v>2.3695290150666342</v>
      </c>
      <c r="X97">
        <v>6.1543757990775078E-2</v>
      </c>
      <c r="Y97">
        <v>3.7414803142293619E-3</v>
      </c>
      <c r="Z97">
        <v>1.217026613302892</v>
      </c>
      <c r="AA97">
        <v>0.1634995928301429</v>
      </c>
      <c r="AB97">
        <v>2.153880377623944E-2</v>
      </c>
      <c r="AC97">
        <v>0.3388986987759337</v>
      </c>
      <c r="AD97">
        <v>0.87907937410313508</v>
      </c>
      <c r="AE97">
        <v>0.28411775648809251</v>
      </c>
      <c r="AF97">
        <v>83.693603359838633</v>
      </c>
      <c r="AG97">
        <v>2.2486238253227611</v>
      </c>
      <c r="AH97">
        <v>3.8679421552227389</v>
      </c>
      <c r="AI97">
        <v>83.752676908847221</v>
      </c>
      <c r="AJ97">
        <v>53.743540347096243</v>
      </c>
      <c r="AK97">
        <v>159.9385922542381</v>
      </c>
      <c r="AL97">
        <v>4.9879291205661316</v>
      </c>
      <c r="AM97">
        <v>5.3134695302887655E-4</v>
      </c>
      <c r="AN97">
        <v>0.1440139083701405</v>
      </c>
    </row>
    <row r="98" spans="1:40" x14ac:dyDescent="0.45">
      <c r="A98" s="1" t="s">
        <v>150</v>
      </c>
      <c r="B98">
        <v>0.11836931544679689</v>
      </c>
      <c r="C98">
        <v>5.4457810558371164E-3</v>
      </c>
      <c r="D98">
        <v>6.1724774448971252E-4</v>
      </c>
      <c r="E98">
        <v>5.3178699739329441E-3</v>
      </c>
      <c r="F98">
        <v>2.3453885272728989E-2</v>
      </c>
      <c r="G98">
        <v>4.0452494930835366E-3</v>
      </c>
      <c r="H98">
        <v>0.102842780677391</v>
      </c>
      <c r="I98">
        <v>6.0561068449528271E-2</v>
      </c>
      <c r="J98">
        <v>3.7184341491185791E-3</v>
      </c>
      <c r="K98">
        <v>3.9218973647872538E-2</v>
      </c>
      <c r="L98">
        <v>0.26525899150204152</v>
      </c>
      <c r="M98">
        <v>9.9407820231745252E-3</v>
      </c>
      <c r="N98">
        <v>2.9007902823927519E-3</v>
      </c>
      <c r="O98">
        <v>2.7651036197450648E-3</v>
      </c>
      <c r="P98">
        <v>7.6573673536790877E-3</v>
      </c>
      <c r="Q98">
        <v>2.6531107961784341E-3</v>
      </c>
      <c r="R98">
        <v>5.0776335986318626E-3</v>
      </c>
      <c r="S98">
        <v>1.4870213553058859E-2</v>
      </c>
      <c r="T98">
        <v>14.2224882190797</v>
      </c>
      <c r="U98">
        <v>1.773592933519811E-2</v>
      </c>
      <c r="V98">
        <v>0.1200760033600583</v>
      </c>
      <c r="W98">
        <v>0.21748219104373151</v>
      </c>
      <c r="X98">
        <v>1.7510852071629839E-3</v>
      </c>
      <c r="Y98">
        <v>9.5901861683254615E-4</v>
      </c>
      <c r="Z98">
        <v>3.408489480423333E-2</v>
      </c>
      <c r="AA98">
        <v>1.9303310594237351E-2</v>
      </c>
      <c r="AB98">
        <v>2.10645505347077E-3</v>
      </c>
      <c r="AC98">
        <v>4.7566383402527723E-2</v>
      </c>
      <c r="AD98">
        <v>0.17871661789473209</v>
      </c>
      <c r="AE98">
        <v>3.895248749387107E-2</v>
      </c>
      <c r="AF98">
        <v>7.6816519168794409E-2</v>
      </c>
      <c r="AG98">
        <v>0.27478504797434428</v>
      </c>
      <c r="AH98">
        <v>29.305877281701079</v>
      </c>
      <c r="AI98">
        <v>24.096105515262082</v>
      </c>
      <c r="AJ98">
        <v>255.82025857344391</v>
      </c>
      <c r="AK98">
        <v>63.963929577831827</v>
      </c>
      <c r="AL98">
        <v>0.47943445701669152</v>
      </c>
      <c r="AM98">
        <v>6.2416658035219E-5</v>
      </c>
      <c r="AN98">
        <v>1.4313954647651009E-2</v>
      </c>
    </row>
    <row r="99" spans="1:40" x14ac:dyDescent="0.45">
      <c r="A99" s="1" t="s">
        <v>151</v>
      </c>
      <c r="B99">
        <v>0.48500066349513882</v>
      </c>
      <c r="C99">
        <v>2.050416415300883E-2</v>
      </c>
      <c r="D99">
        <v>2.3040046372920721E-3</v>
      </c>
      <c r="E99">
        <v>1.7589020017994721E-2</v>
      </c>
      <c r="F99">
        <v>7.9599867025594878E-2</v>
      </c>
      <c r="G99">
        <v>1.6914761318160099E-2</v>
      </c>
      <c r="H99">
        <v>0.18110800366556759</v>
      </c>
      <c r="I99">
        <v>0.10781421833916451</v>
      </c>
      <c r="J99">
        <v>1.0784858412370269E-2</v>
      </c>
      <c r="K99">
        <v>0.1281554537802457</v>
      </c>
      <c r="L99">
        <v>1.203876130428158</v>
      </c>
      <c r="M99">
        <v>3.6678965342524718E-2</v>
      </c>
      <c r="N99">
        <v>1.251603229768803E-2</v>
      </c>
      <c r="O99">
        <v>5.456759208631359E-3</v>
      </c>
      <c r="P99">
        <v>3.3513597728194802E-2</v>
      </c>
      <c r="Q99">
        <v>9.4665015140645188E-3</v>
      </c>
      <c r="R99">
        <v>1.5594991985936391E-2</v>
      </c>
      <c r="S99">
        <v>5.1138151294083167E-2</v>
      </c>
      <c r="T99">
        <v>9.7294158577295207</v>
      </c>
      <c r="U99">
        <v>5.7575009555389987E-2</v>
      </c>
      <c r="V99">
        <v>0.28151428716739252</v>
      </c>
      <c r="W99">
        <v>0.55959916803129017</v>
      </c>
      <c r="X99">
        <v>4.5841203370814874E-3</v>
      </c>
      <c r="Y99">
        <v>4.4290666959667831E-3</v>
      </c>
      <c r="Z99">
        <v>8.7687560079541538E-2</v>
      </c>
      <c r="AA99">
        <v>6.015493294056605E-2</v>
      </c>
      <c r="AB99">
        <v>6.6304215471204861E-3</v>
      </c>
      <c r="AC99">
        <v>0.10558720624908439</v>
      </c>
      <c r="AD99">
        <v>0.2202601287714242</v>
      </c>
      <c r="AE99">
        <v>5.2960090606881213E-2</v>
      </c>
      <c r="AF99">
        <v>9.6437255839901176E-2</v>
      </c>
      <c r="AG99">
        <v>0.57101658924397536</v>
      </c>
      <c r="AH99">
        <v>19.447733950362441</v>
      </c>
      <c r="AI99">
        <v>13.45015045210498</v>
      </c>
      <c r="AJ99">
        <v>142.0609698140434</v>
      </c>
      <c r="AK99">
        <v>35.757676874639998</v>
      </c>
      <c r="AL99">
        <v>1.1667124889481419</v>
      </c>
      <c r="AM99">
        <v>1.8256525877359141E-4</v>
      </c>
      <c r="AN99">
        <v>2.814648890871712E-2</v>
      </c>
    </row>
    <row r="100" spans="1:40" x14ac:dyDescent="0.45">
      <c r="A100" s="1" t="s">
        <v>152</v>
      </c>
      <c r="B100">
        <v>6.4165064026247137E-2</v>
      </c>
      <c r="C100">
        <v>5.4600373179377049E-3</v>
      </c>
      <c r="D100">
        <v>2.3901912236741732E-3</v>
      </c>
      <c r="E100">
        <v>2.558913034519101E-3</v>
      </c>
      <c r="F100">
        <v>7.4996217757238581E-2</v>
      </c>
      <c r="G100">
        <v>1.480028615715966E-2</v>
      </c>
      <c r="H100">
        <v>7.853221654191779E-2</v>
      </c>
      <c r="I100">
        <v>4.8549533734824887E-2</v>
      </c>
      <c r="J100">
        <v>3.9899210495291573E-3</v>
      </c>
      <c r="K100">
        <v>1.07720450941835E-2</v>
      </c>
      <c r="L100">
        <v>4.4338556298541339E-2</v>
      </c>
      <c r="M100">
        <v>1.9748433202910989E-2</v>
      </c>
      <c r="N100">
        <v>7.8330103044112025E-3</v>
      </c>
      <c r="O100">
        <v>1.722946675032063E-3</v>
      </c>
      <c r="P100">
        <v>4.5266617102943038E-3</v>
      </c>
      <c r="Q100">
        <v>3.0478494815137868E-3</v>
      </c>
      <c r="R100">
        <v>3.6623052218743069E-3</v>
      </c>
      <c r="S100">
        <v>1.8120899642393658E-2</v>
      </c>
      <c r="T100">
        <v>8.7695693698098647E-3</v>
      </c>
      <c r="U100">
        <v>2.705700747900313E-2</v>
      </c>
      <c r="V100">
        <v>8.7456944883285856E-2</v>
      </c>
      <c r="W100">
        <v>0.14990011891688951</v>
      </c>
      <c r="X100">
        <v>3.4688059280259232E-3</v>
      </c>
      <c r="Y100">
        <v>2.3755570931836079E-3</v>
      </c>
      <c r="Z100">
        <v>4.3375489543766688E-2</v>
      </c>
      <c r="AA100">
        <v>5.6588959241497233E-2</v>
      </c>
      <c r="AB100">
        <v>3.2807391494456412E-3</v>
      </c>
      <c r="AC100">
        <v>5.1280374141829899E-2</v>
      </c>
      <c r="AD100">
        <v>16.152328594843631</v>
      </c>
      <c r="AE100">
        <v>2.821971044609729E-2</v>
      </c>
      <c r="AF100">
        <v>2.7561332922567131E-2</v>
      </c>
      <c r="AG100">
        <v>0.20433009935676269</v>
      </c>
      <c r="AH100">
        <v>0.2473499414842954</v>
      </c>
      <c r="AI100">
        <v>2.500253572254306</v>
      </c>
      <c r="AJ100">
        <v>0.30147014732710492</v>
      </c>
      <c r="AK100">
        <v>2.4132205357702619</v>
      </c>
      <c r="AL100">
        <v>0.91958097164206953</v>
      </c>
      <c r="AM100">
        <v>2.8533099413850059E-5</v>
      </c>
      <c r="AN100">
        <v>0.20315315366158149</v>
      </c>
    </row>
    <row r="101" spans="1:40" x14ac:dyDescent="0.45">
      <c r="A101" s="1" t="s">
        <v>153</v>
      </c>
      <c r="B101">
        <v>3.446642339393105E-2</v>
      </c>
      <c r="C101">
        <v>2.9753357408155399E-3</v>
      </c>
      <c r="D101">
        <v>1.3331795971742459E-3</v>
      </c>
      <c r="E101">
        <v>1.3485285911381279E-3</v>
      </c>
      <c r="F101">
        <v>4.2281345415713677E-2</v>
      </c>
      <c r="G101">
        <v>8.3509740055220209E-3</v>
      </c>
      <c r="H101">
        <v>3.8116728769974489E-2</v>
      </c>
      <c r="I101">
        <v>2.3557233198136629E-2</v>
      </c>
      <c r="J101">
        <v>2.0337287681210401E-3</v>
      </c>
      <c r="K101">
        <v>5.2114983091455132E-3</v>
      </c>
      <c r="L101">
        <v>2.28043377126151E-2</v>
      </c>
      <c r="M101">
        <v>1.099016680122503E-2</v>
      </c>
      <c r="N101">
        <v>4.4184422931092329E-3</v>
      </c>
      <c r="O101">
        <v>9.3614658117968392E-4</v>
      </c>
      <c r="P101">
        <v>2.46356940645705E-3</v>
      </c>
      <c r="Q101">
        <v>1.673137935984973E-3</v>
      </c>
      <c r="R101">
        <v>1.944818315542567E-3</v>
      </c>
      <c r="S101">
        <v>1.0005641644384109E-2</v>
      </c>
      <c r="T101">
        <v>4.5132103656572286E-3</v>
      </c>
      <c r="U101">
        <v>1.475262903723768E-2</v>
      </c>
      <c r="V101">
        <v>4.3171377693213768E-2</v>
      </c>
      <c r="W101">
        <v>7.4882433761264786E-2</v>
      </c>
      <c r="X101">
        <v>1.8392170881043599E-3</v>
      </c>
      <c r="Y101">
        <v>1.338306085612055E-3</v>
      </c>
      <c r="Z101">
        <v>2.208478401739784E-2</v>
      </c>
      <c r="AA101">
        <v>2.8295342201038812E-2</v>
      </c>
      <c r="AB101">
        <v>1.8083791224300641E-3</v>
      </c>
      <c r="AC101">
        <v>2.719036571301971E-2</v>
      </c>
      <c r="AD101">
        <v>7.1664741633722242</v>
      </c>
      <c r="AE101">
        <v>1.3522036268489961E-2</v>
      </c>
      <c r="AF101">
        <v>1.322725260023778E-2</v>
      </c>
      <c r="AG101">
        <v>0.10222542615431029</v>
      </c>
      <c r="AH101">
        <v>0.12090089529846131</v>
      </c>
      <c r="AI101">
        <v>1.09736265633849</v>
      </c>
      <c r="AJ101">
        <v>0.14621369251974939</v>
      </c>
      <c r="AK101">
        <v>1.0635409221155669</v>
      </c>
      <c r="AL101">
        <v>0.43661326600177452</v>
      </c>
      <c r="AM101">
        <v>1.460428217605804E-5</v>
      </c>
      <c r="AN101">
        <v>8.9271657618018266E-2</v>
      </c>
    </row>
    <row r="102" spans="1:40" x14ac:dyDescent="0.45">
      <c r="A102" s="1" t="s">
        <v>154</v>
      </c>
      <c r="B102">
        <v>8.3475126856033782E-2</v>
      </c>
      <c r="C102">
        <v>7.2878238896425121E-3</v>
      </c>
      <c r="D102">
        <v>3.3237767158562528E-3</v>
      </c>
      <c r="E102">
        <v>3.215966407449622E-3</v>
      </c>
      <c r="F102">
        <v>0.1062482517187337</v>
      </c>
      <c r="G102">
        <v>2.0997667525434791E-2</v>
      </c>
      <c r="H102">
        <v>8.4483062907748457E-2</v>
      </c>
      <c r="I102">
        <v>5.2198095276797363E-2</v>
      </c>
      <c r="J102">
        <v>4.7147147089011384E-3</v>
      </c>
      <c r="K102">
        <v>1.151497060713264E-2</v>
      </c>
      <c r="L102">
        <v>5.3280941606729852E-2</v>
      </c>
      <c r="M102">
        <v>2.7353550231401961E-2</v>
      </c>
      <c r="N102">
        <v>1.110735937455851E-2</v>
      </c>
      <c r="O102">
        <v>2.287811008156317E-3</v>
      </c>
      <c r="P102">
        <v>6.0283315377282713E-3</v>
      </c>
      <c r="Q102">
        <v>4.1215073026557173E-3</v>
      </c>
      <c r="R102">
        <v>4.6670690838428331E-3</v>
      </c>
      <c r="S102">
        <v>2.4756689868363269E-2</v>
      </c>
      <c r="T102">
        <v>1.0550511322423279E-2</v>
      </c>
      <c r="U102">
        <v>3.615134252587511E-2</v>
      </c>
      <c r="V102">
        <v>9.7227154889145129E-2</v>
      </c>
      <c r="W102">
        <v>0.1705036735526855</v>
      </c>
      <c r="X102">
        <v>4.408108676943065E-3</v>
      </c>
      <c r="Y102">
        <v>3.361205180546696E-3</v>
      </c>
      <c r="Z102">
        <v>5.1148736371458572E-2</v>
      </c>
      <c r="AA102">
        <v>6.4481778548840157E-2</v>
      </c>
      <c r="AB102">
        <v>4.4685879019165393E-3</v>
      </c>
      <c r="AC102">
        <v>6.5169321595721738E-2</v>
      </c>
      <c r="AD102">
        <v>14.44892652478018</v>
      </c>
      <c r="AE102">
        <v>2.9598071046172181E-2</v>
      </c>
      <c r="AF102">
        <v>2.8997497369887309E-2</v>
      </c>
      <c r="AG102">
        <v>0.2330782742200613</v>
      </c>
      <c r="AH102">
        <v>0.26977173440881352</v>
      </c>
      <c r="AI102">
        <v>2.1846180655960068</v>
      </c>
      <c r="AJ102">
        <v>0.32383981218236069</v>
      </c>
      <c r="AK102">
        <v>2.1276032441756918</v>
      </c>
      <c r="AL102">
        <v>0.94700864912056903</v>
      </c>
      <c r="AM102">
        <v>3.3979310941145147E-5</v>
      </c>
      <c r="AN102">
        <v>0.1779747648593421</v>
      </c>
    </row>
    <row r="103" spans="1:40" x14ac:dyDescent="0.45">
      <c r="A103" s="1" t="s">
        <v>155</v>
      </c>
      <c r="B103">
        <v>8.2669087214183118E-2</v>
      </c>
      <c r="C103">
        <v>5.8336772219655299E-3</v>
      </c>
      <c r="D103">
        <v>1.6856817796338779E-3</v>
      </c>
      <c r="E103">
        <v>4.0321238653731042E-3</v>
      </c>
      <c r="F103">
        <v>4.0146653851725278E-2</v>
      </c>
      <c r="G103">
        <v>7.7284431226260306E-3</v>
      </c>
      <c r="H103">
        <v>0.2162028689599246</v>
      </c>
      <c r="I103">
        <v>0.1338563720319795</v>
      </c>
      <c r="J103">
        <v>8.2364715144401818E-3</v>
      </c>
      <c r="K103">
        <v>3.0132975312430008E-2</v>
      </c>
      <c r="L103">
        <v>8.5752609721948481E-2</v>
      </c>
      <c r="M103">
        <v>1.463288590491936E-2</v>
      </c>
      <c r="N103">
        <v>4.1266694058920729E-3</v>
      </c>
      <c r="O103">
        <v>1.9182863614510999E-3</v>
      </c>
      <c r="P103">
        <v>4.9253010924197489E-3</v>
      </c>
      <c r="Q103">
        <v>2.9092697642618339E-3</v>
      </c>
      <c r="R103">
        <v>5.3519031576748271E-3</v>
      </c>
      <c r="S103">
        <v>1.565524328690383E-2</v>
      </c>
      <c r="T103">
        <v>1.6880972294041421E-2</v>
      </c>
      <c r="U103">
        <v>2.866913718164436E-2</v>
      </c>
      <c r="V103">
        <v>0.22032800526801771</v>
      </c>
      <c r="W103">
        <v>0.35254706564526428</v>
      </c>
      <c r="X103">
        <v>5.1496236002833862E-3</v>
      </c>
      <c r="Y103">
        <v>1.2995246282635369E-3</v>
      </c>
      <c r="Z103">
        <v>9.0231524312741146E-2</v>
      </c>
      <c r="AA103">
        <v>0.13234401734964291</v>
      </c>
      <c r="AB103">
        <v>2.9224320695976119E-3</v>
      </c>
      <c r="AC103">
        <v>7.610914151486381E-2</v>
      </c>
      <c r="AD103">
        <v>63.509926580491182</v>
      </c>
      <c r="AE103">
        <v>8.2633892937085202E-2</v>
      </c>
      <c r="AF103">
        <v>8.0120830237937021E-2</v>
      </c>
      <c r="AG103">
        <v>0.47624523362920818</v>
      </c>
      <c r="AH103">
        <v>0.65703725691859405</v>
      </c>
      <c r="AI103">
        <v>10.168840430625689</v>
      </c>
      <c r="AJ103">
        <v>0.83304791526957034</v>
      </c>
      <c r="AK103">
        <v>9.6910736571341829</v>
      </c>
      <c r="AL103">
        <v>2.8065045942477989</v>
      </c>
      <c r="AM103">
        <v>5.7190683211788237E-5</v>
      </c>
      <c r="AN103">
        <v>0.82320509023072297</v>
      </c>
    </row>
    <row r="104" spans="1:40" x14ac:dyDescent="0.45">
      <c r="A104" s="1" t="s">
        <v>156</v>
      </c>
      <c r="B104">
        <v>0.1127502312397885</v>
      </c>
      <c r="C104">
        <v>6.859613652261883E-3</v>
      </c>
      <c r="D104">
        <v>1.807947649670297E-3</v>
      </c>
      <c r="E104">
        <v>9.1816425419819752E-3</v>
      </c>
      <c r="F104">
        <v>9.5267974251702955E-2</v>
      </c>
      <c r="G104">
        <v>9.4738010377180756E-3</v>
      </c>
      <c r="H104">
        <v>0.18095742234041129</v>
      </c>
      <c r="I104">
        <v>0.11003882567777259</v>
      </c>
      <c r="J104">
        <v>6.0137749793552049E-3</v>
      </c>
      <c r="K104">
        <v>3.1685733920426437E-2</v>
      </c>
      <c r="L104">
        <v>0.11561158071207341</v>
      </c>
      <c r="M104">
        <v>3.3033927697420237E-2</v>
      </c>
      <c r="N104">
        <v>8.5056760695434129E-3</v>
      </c>
      <c r="O104">
        <v>4.1291207987898303E-3</v>
      </c>
      <c r="P104">
        <v>8.9608032819538039E-3</v>
      </c>
      <c r="Q104">
        <v>6.5751885060180582E-3</v>
      </c>
      <c r="R104">
        <v>7.5921150356605066E-3</v>
      </c>
      <c r="S104">
        <v>2.6845946528570488E-2</v>
      </c>
      <c r="T104">
        <v>5.4464731576653637E-2</v>
      </c>
      <c r="U104">
        <v>4.3158245929441862E-2</v>
      </c>
      <c r="V104">
        <v>2.3630339839747738</v>
      </c>
      <c r="W104">
        <v>1.8577208634716691</v>
      </c>
      <c r="X104">
        <v>1.173989688376263E-2</v>
      </c>
      <c r="Y104">
        <v>1.988288398585772E-3</v>
      </c>
      <c r="Z104">
        <v>0.22890036376651329</v>
      </c>
      <c r="AA104">
        <v>0.12085826093739931</v>
      </c>
      <c r="AB104">
        <v>6.8866597316528354E-3</v>
      </c>
      <c r="AC104">
        <v>9.7766575166961536E-2</v>
      </c>
      <c r="AD104">
        <v>2.4364022470026341</v>
      </c>
      <c r="AE104">
        <v>6.1181135007635307E-2</v>
      </c>
      <c r="AF104">
        <v>0.1121118455033191</v>
      </c>
      <c r="AG104">
        <v>0.64538912688836914</v>
      </c>
      <c r="AH104">
        <v>3.32950937847753</v>
      </c>
      <c r="AI104">
        <v>27.193299435848459</v>
      </c>
      <c r="AJ104">
        <v>1.389879377484879</v>
      </c>
      <c r="AK104">
        <v>0.91046660615005015</v>
      </c>
      <c r="AL104">
        <v>1.326262097972017</v>
      </c>
      <c r="AM104">
        <v>1.1977227235114261E-4</v>
      </c>
      <c r="AN104">
        <v>4.5684480373320832E-2</v>
      </c>
    </row>
    <row r="105" spans="1:40" x14ac:dyDescent="0.45">
      <c r="A105" s="1" t="s">
        <v>157</v>
      </c>
      <c r="B105">
        <v>0.32971833798746081</v>
      </c>
      <c r="C105">
        <v>2.5932233034723189E-2</v>
      </c>
      <c r="D105">
        <v>1.2774860631778439E-2</v>
      </c>
      <c r="E105">
        <v>4.6675809333170913E-3</v>
      </c>
      <c r="F105">
        <v>0.78188796852897802</v>
      </c>
      <c r="G105">
        <v>0.1164323727881153</v>
      </c>
      <c r="H105">
        <v>0.1645028622736745</v>
      </c>
      <c r="I105">
        <v>9.7396349729969939E-2</v>
      </c>
      <c r="J105">
        <v>1.6739580781609691E-2</v>
      </c>
      <c r="K105">
        <v>4.629228070705569E-2</v>
      </c>
      <c r="L105">
        <v>0.4686615358460508</v>
      </c>
      <c r="M105">
        <v>0.1204536275327867</v>
      </c>
      <c r="N105">
        <v>6.8113983206794071E-2</v>
      </c>
      <c r="O105">
        <v>0.21992371584306361</v>
      </c>
      <c r="P105">
        <v>3.7778197411116127E-2</v>
      </c>
      <c r="Q105">
        <v>2.1942872357070101E-2</v>
      </c>
      <c r="R105">
        <v>2.644388140797951E-2</v>
      </c>
      <c r="S105">
        <v>0.119547340301579</v>
      </c>
      <c r="T105">
        <v>4.2255908893075282E-2</v>
      </c>
      <c r="U105">
        <v>0.1367988701098683</v>
      </c>
      <c r="V105">
        <v>0.20223362428540481</v>
      </c>
      <c r="W105">
        <v>0.75438537963605234</v>
      </c>
      <c r="X105">
        <v>1.118195745918045E-2</v>
      </c>
      <c r="Y105">
        <v>1.97650326369464E-2</v>
      </c>
      <c r="Z105">
        <v>0.18410698147600771</v>
      </c>
      <c r="AA105">
        <v>0.25753031003812898</v>
      </c>
      <c r="AB105">
        <v>2.120378709034108E-2</v>
      </c>
      <c r="AC105">
        <v>0.13976005484403189</v>
      </c>
      <c r="AD105">
        <v>0.18043230485017259</v>
      </c>
      <c r="AE105">
        <v>4.6150912116835259E-2</v>
      </c>
      <c r="AF105">
        <v>6.1462380822649869E-2</v>
      </c>
      <c r="AG105">
        <v>0.69874605375307786</v>
      </c>
      <c r="AH105">
        <v>5.7006822653210163</v>
      </c>
      <c r="AI105">
        <v>0.1445086685849189</v>
      </c>
      <c r="AJ105">
        <v>1.052517433020898</v>
      </c>
      <c r="AK105">
        <v>0.48070690894345502</v>
      </c>
      <c r="AL105">
        <v>1.5259739486667749</v>
      </c>
      <c r="AM105">
        <v>1.1494776745608501E-4</v>
      </c>
      <c r="AN105">
        <v>1.644754590546282E-2</v>
      </c>
    </row>
    <row r="106" spans="1:40" x14ac:dyDescent="0.45">
      <c r="A106" s="1" t="s">
        <v>158</v>
      </c>
      <c r="B106">
        <v>0.57330774591736844</v>
      </c>
      <c r="C106">
        <v>4.1509258861435257E-2</v>
      </c>
      <c r="D106">
        <v>1.93208605093396E-2</v>
      </c>
      <c r="E106">
        <v>9.521550855863219E-3</v>
      </c>
      <c r="F106">
        <v>5.538371984461488</v>
      </c>
      <c r="G106">
        <v>0.65130811146942125</v>
      </c>
      <c r="H106">
        <v>0.62587823371462192</v>
      </c>
      <c r="I106">
        <v>0.36271971529644831</v>
      </c>
      <c r="J106">
        <v>3.7269116282193912E-2</v>
      </c>
      <c r="K106">
        <v>0.12293797296765881</v>
      </c>
      <c r="L106">
        <v>0.83909670861107843</v>
      </c>
      <c r="M106">
        <v>0.33839689832384101</v>
      </c>
      <c r="N106">
        <v>0.1014665907602408</v>
      </c>
      <c r="O106">
        <v>2.0591540252122988</v>
      </c>
      <c r="P106">
        <v>6.0107062535264572E-2</v>
      </c>
      <c r="Q106">
        <v>3.4592635343710869E-2</v>
      </c>
      <c r="R106">
        <v>0.1173630625559596</v>
      </c>
      <c r="S106">
        <v>0.19489387274945971</v>
      </c>
      <c r="T106">
        <v>0.145273434981782</v>
      </c>
      <c r="U106">
        <v>0.26138074624169838</v>
      </c>
      <c r="V106">
        <v>0.44526680016076409</v>
      </c>
      <c r="W106">
        <v>1.914706136537947</v>
      </c>
      <c r="X106">
        <v>2.9391277337586761E-2</v>
      </c>
      <c r="Y106">
        <v>2.9735941681990449E-2</v>
      </c>
      <c r="Z106">
        <v>0.52805569371588557</v>
      </c>
      <c r="AA106">
        <v>0.76676607962857679</v>
      </c>
      <c r="AB106">
        <v>3.4182542734098133E-2</v>
      </c>
      <c r="AC106">
        <v>0.34540865065509141</v>
      </c>
      <c r="AD106">
        <v>0.64326540321296266</v>
      </c>
      <c r="AE106">
        <v>0.1174452057604206</v>
      </c>
      <c r="AF106">
        <v>0.24524317359871661</v>
      </c>
      <c r="AG106">
        <v>1.9817738922182939</v>
      </c>
      <c r="AH106">
        <v>52.589439832754088</v>
      </c>
      <c r="AI106">
        <v>0.58546771366819017</v>
      </c>
      <c r="AJ106">
        <v>4.7717058311927634</v>
      </c>
      <c r="AK106">
        <v>2.1179332512866909</v>
      </c>
      <c r="AL106">
        <v>3.8408744087154192</v>
      </c>
      <c r="AM106">
        <v>2.2579036149240349E-4</v>
      </c>
      <c r="AN106">
        <v>5.4859294210443978E-2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4587.6418494265617</v>
      </c>
      <c r="C2">
        <v>71.542542603267123</v>
      </c>
      <c r="D2">
        <v>16.804542402728881</v>
      </c>
      <c r="E2">
        <v>23.598514124815541</v>
      </c>
      <c r="F2">
        <v>50.655217258527053</v>
      </c>
      <c r="G2">
        <v>11.88345640102856</v>
      </c>
      <c r="H2">
        <v>392.65784682098371</v>
      </c>
      <c r="I2">
        <v>283.18139976477738</v>
      </c>
      <c r="J2">
        <v>105.88503661481499</v>
      </c>
      <c r="K2">
        <v>1280.2155746819631</v>
      </c>
      <c r="L2">
        <v>10623.79194219304</v>
      </c>
      <c r="M2">
        <v>144.15365545391481</v>
      </c>
      <c r="N2">
        <v>10.3914635326073</v>
      </c>
      <c r="O2">
        <v>6.0002644712647104</v>
      </c>
      <c r="P2">
        <v>151.46176778773849</v>
      </c>
      <c r="Q2">
        <v>25.13850747754497</v>
      </c>
      <c r="R2">
        <v>71.049442255142623</v>
      </c>
      <c r="S2">
        <v>162.6799818754522</v>
      </c>
      <c r="T2">
        <v>82.657917324542424</v>
      </c>
      <c r="U2">
        <v>136.86211633310839</v>
      </c>
      <c r="V2">
        <v>888.0605380156519</v>
      </c>
      <c r="W2">
        <v>10925.655215647441</v>
      </c>
      <c r="X2">
        <v>13.684916163310159</v>
      </c>
      <c r="Y2">
        <v>1.919541207638864</v>
      </c>
      <c r="Z2">
        <v>296.04144461450238</v>
      </c>
      <c r="AA2">
        <v>53.296598897510897</v>
      </c>
      <c r="AB2">
        <v>3.6824267845216712</v>
      </c>
      <c r="AC2">
        <v>404.86206237733711</v>
      </c>
      <c r="AD2">
        <v>392.26723669219172</v>
      </c>
      <c r="AE2">
        <v>91.329287430078253</v>
      </c>
      <c r="AF2">
        <v>266.23696383997623</v>
      </c>
      <c r="AG2">
        <v>1410.475753888996</v>
      </c>
      <c r="AH2">
        <v>948.18566005749472</v>
      </c>
      <c r="AI2">
        <v>469.63389904890442</v>
      </c>
      <c r="AJ2">
        <v>2486.4059441984332</v>
      </c>
      <c r="AK2">
        <v>1762.476679133887</v>
      </c>
      <c r="AL2">
        <v>5279.9836106501152</v>
      </c>
      <c r="AM2">
        <v>9.0798112752277138</v>
      </c>
      <c r="AN2">
        <v>142.18538162908061</v>
      </c>
    </row>
    <row r="3" spans="1:40" x14ac:dyDescent="0.45">
      <c r="A3" s="1" t="s">
        <v>40</v>
      </c>
      <c r="B3">
        <v>179.80129130176559</v>
      </c>
      <c r="C3">
        <v>4.6588515730602742</v>
      </c>
      <c r="D3">
        <v>1.073322028908847</v>
      </c>
      <c r="E3">
        <v>1.1473004451222879</v>
      </c>
      <c r="F3">
        <v>8.3036851058956387</v>
      </c>
      <c r="G3">
        <v>2.973806400990255</v>
      </c>
      <c r="H3">
        <v>2.8742640086266431</v>
      </c>
      <c r="I3">
        <v>2.078166995871356</v>
      </c>
      <c r="J3">
        <v>3.041459891094688</v>
      </c>
      <c r="K3">
        <v>0.62421014841221434</v>
      </c>
      <c r="L3">
        <v>5.3315894303861144</v>
      </c>
      <c r="M3">
        <v>9.7408422463549424</v>
      </c>
      <c r="N3">
        <v>2.41872037317219</v>
      </c>
      <c r="O3">
        <v>0.69338394215159638</v>
      </c>
      <c r="P3">
        <v>5.1047844538567597</v>
      </c>
      <c r="Q3">
        <v>0.96802186594774065</v>
      </c>
      <c r="R3">
        <v>1.556926885016308</v>
      </c>
      <c r="S3">
        <v>9.608191267097272</v>
      </c>
      <c r="T3">
        <v>1.156501274630801</v>
      </c>
      <c r="U3">
        <v>5.2205234205537074</v>
      </c>
      <c r="V3">
        <v>6.6600983559998648</v>
      </c>
      <c r="W3">
        <v>30.535989964615698</v>
      </c>
      <c r="X3">
        <v>0.1221970528299499</v>
      </c>
      <c r="Y3">
        <v>0.51725107355225075</v>
      </c>
      <c r="Z3">
        <v>2.3217324416404468</v>
      </c>
      <c r="AA3">
        <v>5.4662478730234749</v>
      </c>
      <c r="AB3">
        <v>0.14665143013299101</v>
      </c>
      <c r="AC3">
        <v>20.732301000370651</v>
      </c>
      <c r="AD3">
        <v>2.350778692209782</v>
      </c>
      <c r="AE3">
        <v>2.4789877919474419</v>
      </c>
      <c r="AF3">
        <v>1.0780355126723771</v>
      </c>
      <c r="AG3">
        <v>24.587225560256389</v>
      </c>
      <c r="AH3">
        <v>17.04206841651726</v>
      </c>
      <c r="AI3">
        <v>3.174074145497173</v>
      </c>
      <c r="AJ3">
        <v>22.682196128595479</v>
      </c>
      <c r="AK3">
        <v>8.7723100098248725</v>
      </c>
      <c r="AL3">
        <v>46.908822683992241</v>
      </c>
      <c r="AM3">
        <v>0.25105349645768021</v>
      </c>
      <c r="AN3">
        <v>0.79156710631745986</v>
      </c>
    </row>
    <row r="4" spans="1:40" x14ac:dyDescent="0.45">
      <c r="A4" s="1" t="s">
        <v>41</v>
      </c>
      <c r="B4">
        <v>196.47318926755909</v>
      </c>
      <c r="C4">
        <v>11.80017163900723</v>
      </c>
      <c r="D4">
        <v>5.2475299905285411</v>
      </c>
      <c r="E4">
        <v>1.7348103815402101</v>
      </c>
      <c r="F4">
        <v>21.84884353503055</v>
      </c>
      <c r="G4">
        <v>5.8332193512465933</v>
      </c>
      <c r="H4">
        <v>32.255117353518337</v>
      </c>
      <c r="I4">
        <v>23.089755654334759</v>
      </c>
      <c r="J4">
        <v>13.737285409648999</v>
      </c>
      <c r="K4">
        <v>28.701354128349891</v>
      </c>
      <c r="L4">
        <v>1164.526726381456</v>
      </c>
      <c r="M4">
        <v>50.614542909980081</v>
      </c>
      <c r="N4">
        <v>5.1110116331413744</v>
      </c>
      <c r="O4">
        <v>3.1064633179207179</v>
      </c>
      <c r="P4">
        <v>22.073460270471681</v>
      </c>
      <c r="Q4">
        <v>5.5095381935839356</v>
      </c>
      <c r="R4">
        <v>8.2393746010188202</v>
      </c>
      <c r="S4">
        <v>34.774361115519589</v>
      </c>
      <c r="T4">
        <v>8.3549405409535886</v>
      </c>
      <c r="U4">
        <v>40.77721750056849</v>
      </c>
      <c r="V4">
        <v>451.77625005090403</v>
      </c>
      <c r="W4">
        <v>606.85064416154478</v>
      </c>
      <c r="X4">
        <v>2.7817985074122462</v>
      </c>
      <c r="Y4">
        <v>1.7048179625420281</v>
      </c>
      <c r="Z4">
        <v>53.530788515433677</v>
      </c>
      <c r="AA4">
        <v>21.557478182941178</v>
      </c>
      <c r="AB4">
        <v>0.7613654415308464</v>
      </c>
      <c r="AC4">
        <v>38.078790440470698</v>
      </c>
      <c r="AD4">
        <v>42.076073921782537</v>
      </c>
      <c r="AE4">
        <v>13.895196657915269</v>
      </c>
      <c r="AF4">
        <v>18.242485868476951</v>
      </c>
      <c r="AG4">
        <v>195.576307662766</v>
      </c>
      <c r="AH4">
        <v>141.9537253463879</v>
      </c>
      <c r="AI4">
        <v>38.883079779683257</v>
      </c>
      <c r="AJ4">
        <v>219.36675482057211</v>
      </c>
      <c r="AK4">
        <v>103.50974937723301</v>
      </c>
      <c r="AL4">
        <v>509.01128544165419</v>
      </c>
      <c r="AM4">
        <v>2.357855352328027</v>
      </c>
      <c r="AN4">
        <v>8.0146685531364223</v>
      </c>
    </row>
    <row r="5" spans="1:40" x14ac:dyDescent="0.45">
      <c r="A5" s="1" t="s">
        <v>42</v>
      </c>
      <c r="B5">
        <v>313.21368863985089</v>
      </c>
      <c r="C5">
        <v>16.199317412669771</v>
      </c>
      <c r="D5">
        <v>2.3352600154587289</v>
      </c>
      <c r="E5">
        <v>1.3668724825706751</v>
      </c>
      <c r="F5">
        <v>111.630516732099</v>
      </c>
      <c r="G5">
        <v>71.255146819343665</v>
      </c>
      <c r="H5">
        <v>16.900761060741271</v>
      </c>
      <c r="I5">
        <v>11.610765256187189</v>
      </c>
      <c r="J5">
        <v>12.95670839509545</v>
      </c>
      <c r="K5">
        <v>3.85532533719423</v>
      </c>
      <c r="L5">
        <v>31.244110289191749</v>
      </c>
      <c r="M5">
        <v>111.9959112384248</v>
      </c>
      <c r="N5">
        <v>34.217476673326729</v>
      </c>
      <c r="O5">
        <v>7.608177907853098</v>
      </c>
      <c r="P5">
        <v>52.552264022617649</v>
      </c>
      <c r="Q5">
        <v>10.916595026718889</v>
      </c>
      <c r="R5">
        <v>7.4548619593515468</v>
      </c>
      <c r="S5">
        <v>42.546856544207429</v>
      </c>
      <c r="T5">
        <v>6.0281332245511203</v>
      </c>
      <c r="U5">
        <v>70.163628047619795</v>
      </c>
      <c r="V5">
        <v>68.881566378913064</v>
      </c>
      <c r="W5">
        <v>211.52715651742051</v>
      </c>
      <c r="X5">
        <v>1.4622694709862309</v>
      </c>
      <c r="Y5">
        <v>3.2493226095126699</v>
      </c>
      <c r="Z5">
        <v>21.330751082144769</v>
      </c>
      <c r="AA5">
        <v>34.518433843798697</v>
      </c>
      <c r="AB5">
        <v>1.25651809806549</v>
      </c>
      <c r="AC5">
        <v>70.375123706838323</v>
      </c>
      <c r="AD5">
        <v>15.852808774977699</v>
      </c>
      <c r="AE5">
        <v>11.52281278373481</v>
      </c>
      <c r="AF5">
        <v>6.839878857198288</v>
      </c>
      <c r="AG5">
        <v>232.9037448225007</v>
      </c>
      <c r="AH5">
        <v>121.4699703729374</v>
      </c>
      <c r="AI5">
        <v>16.765976389158759</v>
      </c>
      <c r="AJ5">
        <v>148.59410727572299</v>
      </c>
      <c r="AK5">
        <v>60.532571425107818</v>
      </c>
      <c r="AL5">
        <v>361.55101805234028</v>
      </c>
      <c r="AM5">
        <v>0.813890303256537</v>
      </c>
      <c r="AN5">
        <v>3.3282013779873729</v>
      </c>
    </row>
    <row r="6" spans="1:40" x14ac:dyDescent="0.45">
      <c r="A6" s="1" t="s">
        <v>43</v>
      </c>
      <c r="B6">
        <v>304.11816877016179</v>
      </c>
      <c r="C6">
        <v>19.400405277713631</v>
      </c>
      <c r="D6">
        <v>5.5470474961728451</v>
      </c>
      <c r="E6">
        <v>1.866762241103177</v>
      </c>
      <c r="F6">
        <v>527.45016290819592</v>
      </c>
      <c r="G6">
        <v>225.97026192722819</v>
      </c>
      <c r="H6">
        <v>60.902153876751242</v>
      </c>
      <c r="I6">
        <v>42.427196857642507</v>
      </c>
      <c r="J6">
        <v>55.743977747439132</v>
      </c>
      <c r="K6">
        <v>14.643564413646191</v>
      </c>
      <c r="L6">
        <v>123.9365892731719</v>
      </c>
      <c r="M6">
        <v>477.90802446490318</v>
      </c>
      <c r="N6">
        <v>96.743736788766384</v>
      </c>
      <c r="O6">
        <v>40.291007606900997</v>
      </c>
      <c r="P6">
        <v>193.0237769832936</v>
      </c>
      <c r="Q6">
        <v>55.346072204495933</v>
      </c>
      <c r="R6">
        <v>28.710765795276441</v>
      </c>
      <c r="S6">
        <v>188.06818649942889</v>
      </c>
      <c r="T6">
        <v>23.908137044656481</v>
      </c>
      <c r="U6">
        <v>136.09812688224139</v>
      </c>
      <c r="V6">
        <v>139.10977142573981</v>
      </c>
      <c r="W6">
        <v>572.84413415278289</v>
      </c>
      <c r="X6">
        <v>4.2129190418081111</v>
      </c>
      <c r="Y6">
        <v>51.674741950362439</v>
      </c>
      <c r="Z6">
        <v>76.954951642225652</v>
      </c>
      <c r="AA6">
        <v>486.69338480537522</v>
      </c>
      <c r="AB6">
        <v>3.2955055813544001</v>
      </c>
      <c r="AC6">
        <v>234.4602885082125</v>
      </c>
      <c r="AD6">
        <v>47.363873383583567</v>
      </c>
      <c r="AE6">
        <v>48.999621002633283</v>
      </c>
      <c r="AF6">
        <v>27.232038226305189</v>
      </c>
      <c r="AG6">
        <v>205.8822872500987</v>
      </c>
      <c r="AH6">
        <v>434.5612251676481</v>
      </c>
      <c r="AI6">
        <v>59.227467017584601</v>
      </c>
      <c r="AJ6">
        <v>502.99394443541217</v>
      </c>
      <c r="AK6">
        <v>208.9957562685442</v>
      </c>
      <c r="AL6">
        <v>2108.0248888974202</v>
      </c>
      <c r="AM6">
        <v>2.8051672907859548</v>
      </c>
      <c r="AN6">
        <v>11.442781969298879</v>
      </c>
    </row>
    <row r="7" spans="1:40" x14ac:dyDescent="0.45">
      <c r="A7" s="1" t="s">
        <v>44</v>
      </c>
      <c r="B7">
        <v>247.1566021210586</v>
      </c>
      <c r="C7">
        <v>12.53362539714167</v>
      </c>
      <c r="D7">
        <v>21.968716399476321</v>
      </c>
      <c r="E7">
        <v>0.28650175406835798</v>
      </c>
      <c r="F7">
        <v>8.0594212045172444</v>
      </c>
      <c r="G7">
        <v>2.3325963777606571</v>
      </c>
      <c r="H7">
        <v>3.283132003040131</v>
      </c>
      <c r="I7">
        <v>2.3518310402706422</v>
      </c>
      <c r="J7">
        <v>4.3704448813519381</v>
      </c>
      <c r="K7">
        <v>1.034229409773797</v>
      </c>
      <c r="L7">
        <v>11.12836993791084</v>
      </c>
      <c r="M7">
        <v>9.6285156046424145</v>
      </c>
      <c r="N7">
        <v>3.506951666873507</v>
      </c>
      <c r="O7">
        <v>0.50356167722007372</v>
      </c>
      <c r="P7">
        <v>9.8287638129033787</v>
      </c>
      <c r="Q7">
        <v>0.97049699014605573</v>
      </c>
      <c r="R7">
        <v>2.4041964033077332</v>
      </c>
      <c r="S7">
        <v>12.42637079668474</v>
      </c>
      <c r="T7">
        <v>1.755861079947068</v>
      </c>
      <c r="U7">
        <v>20.84398413187807</v>
      </c>
      <c r="V7">
        <v>9.2538812301206388</v>
      </c>
      <c r="W7">
        <v>21.55003443774833</v>
      </c>
      <c r="X7">
        <v>0.2064751180615608</v>
      </c>
      <c r="Y7">
        <v>0.38911467954559098</v>
      </c>
      <c r="Z7">
        <v>3.9082350387976938</v>
      </c>
      <c r="AA7">
        <v>4.474775871231282</v>
      </c>
      <c r="AB7">
        <v>0.2294918436776143</v>
      </c>
      <c r="AC7">
        <v>29.834005103006518</v>
      </c>
      <c r="AD7">
        <v>4.4502836327562312</v>
      </c>
      <c r="AE7">
        <v>3.9475989307147481</v>
      </c>
      <c r="AF7">
        <v>1.9336398117021729</v>
      </c>
      <c r="AG7">
        <v>111.1898263075915</v>
      </c>
      <c r="AH7">
        <v>26.53055778375407</v>
      </c>
      <c r="AI7">
        <v>5.6299175959319534</v>
      </c>
      <c r="AJ7">
        <v>33.341023363123682</v>
      </c>
      <c r="AK7">
        <v>13.22775656625536</v>
      </c>
      <c r="AL7">
        <v>61.010272488224338</v>
      </c>
      <c r="AM7">
        <v>0.25682869571533168</v>
      </c>
      <c r="AN7">
        <v>1.146747310727436</v>
      </c>
    </row>
    <row r="8" spans="1:40" x14ac:dyDescent="0.45">
      <c r="A8" s="1" t="s">
        <v>45</v>
      </c>
      <c r="B8">
        <v>197.55178394110729</v>
      </c>
      <c r="C8">
        <v>13.236343246155981</v>
      </c>
      <c r="D8">
        <v>7.3621960375322146</v>
      </c>
      <c r="E8">
        <v>1.527089221660868</v>
      </c>
      <c r="F8">
        <v>35.314810390486521</v>
      </c>
      <c r="G8">
        <v>8.7463924827688277</v>
      </c>
      <c r="H8">
        <v>36.370081298158873</v>
      </c>
      <c r="I8">
        <v>26.048248624434361</v>
      </c>
      <c r="J8">
        <v>18.352571285037971</v>
      </c>
      <c r="K8">
        <v>14.23778424036337</v>
      </c>
      <c r="L8">
        <v>459.04364472750052</v>
      </c>
      <c r="M8">
        <v>107.232125381892</v>
      </c>
      <c r="N8">
        <v>10.033244016589389</v>
      </c>
      <c r="O8">
        <v>5.8883755675294722</v>
      </c>
      <c r="P8">
        <v>34.782180476614393</v>
      </c>
      <c r="Q8">
        <v>7.1963445064119496</v>
      </c>
      <c r="R8">
        <v>9.2896811948427711</v>
      </c>
      <c r="S8">
        <v>55.233862234651824</v>
      </c>
      <c r="T8">
        <v>8.3988249821971976</v>
      </c>
      <c r="U8">
        <v>40.571753276316628</v>
      </c>
      <c r="V8">
        <v>99.344884911099584</v>
      </c>
      <c r="W8">
        <v>1150.745664031567</v>
      </c>
      <c r="X8">
        <v>2.6518041976706508</v>
      </c>
      <c r="Y8">
        <v>4.1957352363296554</v>
      </c>
      <c r="Z8">
        <v>45.448856191142418</v>
      </c>
      <c r="AA8">
        <v>44.494697419391329</v>
      </c>
      <c r="AB8">
        <v>1.296150624298249</v>
      </c>
      <c r="AC8">
        <v>67.239021676464787</v>
      </c>
      <c r="AD8">
        <v>33.867991020715998</v>
      </c>
      <c r="AE8">
        <v>17.887440192525428</v>
      </c>
      <c r="AF8">
        <v>12.734783052827961</v>
      </c>
      <c r="AG8">
        <v>148.73952675395901</v>
      </c>
      <c r="AH8">
        <v>180.03278172868701</v>
      </c>
      <c r="AI8">
        <v>38.095468781346767</v>
      </c>
      <c r="AJ8">
        <v>215.33317304431091</v>
      </c>
      <c r="AK8">
        <v>93.676761249150474</v>
      </c>
      <c r="AL8">
        <v>472.44861294497213</v>
      </c>
      <c r="AM8">
        <v>1.0478895844923211</v>
      </c>
      <c r="AN8">
        <v>6.1126627192836587</v>
      </c>
    </row>
    <row r="9" spans="1:40" x14ac:dyDescent="0.45">
      <c r="A9" s="1" t="s">
        <v>46</v>
      </c>
      <c r="B9">
        <v>13.508541500474159</v>
      </c>
      <c r="C9">
        <v>0.80691868908363107</v>
      </c>
      <c r="D9">
        <v>0.38238635196567999</v>
      </c>
      <c r="E9">
        <v>0.13832767728040399</v>
      </c>
      <c r="F9">
        <v>5.3532316680951277</v>
      </c>
      <c r="G9">
        <v>1.9158503088963601</v>
      </c>
      <c r="H9">
        <v>4.1183140749548661</v>
      </c>
      <c r="I9">
        <v>2.8667791115733099</v>
      </c>
      <c r="J9">
        <v>2.6645889413451749</v>
      </c>
      <c r="K9">
        <v>1.1586244130614149</v>
      </c>
      <c r="L9">
        <v>9.7410268816605843</v>
      </c>
      <c r="M9">
        <v>10.524266203148141</v>
      </c>
      <c r="N9">
        <v>1.3755568446401241</v>
      </c>
      <c r="O9">
        <v>1.9588596605525861</v>
      </c>
      <c r="P9">
        <v>7.4289731371493728</v>
      </c>
      <c r="Q9">
        <v>2.102301132262538</v>
      </c>
      <c r="R9">
        <v>1.3599960463168479</v>
      </c>
      <c r="S9">
        <v>9.4746539141567965</v>
      </c>
      <c r="T9">
        <v>1.737916772010651</v>
      </c>
      <c r="U9">
        <v>22.001525163267971</v>
      </c>
      <c r="V9">
        <v>10.802728752867541</v>
      </c>
      <c r="W9">
        <v>179.65387315970011</v>
      </c>
      <c r="X9">
        <v>0.27939196812197392</v>
      </c>
      <c r="Y9">
        <v>2.374185250248404</v>
      </c>
      <c r="Z9">
        <v>5.2359788036887327</v>
      </c>
      <c r="AA9">
        <v>22.574056951486401</v>
      </c>
      <c r="AB9">
        <v>0.28768249426716719</v>
      </c>
      <c r="AC9">
        <v>7.3277950615053049</v>
      </c>
      <c r="AD9">
        <v>3.3736986968837011</v>
      </c>
      <c r="AE9">
        <v>2.23307061906916</v>
      </c>
      <c r="AF9">
        <v>1.5734950091966009</v>
      </c>
      <c r="AG9">
        <v>8.2735397696236515</v>
      </c>
      <c r="AH9">
        <v>19.620931563194461</v>
      </c>
      <c r="AI9">
        <v>3.9059835840080499</v>
      </c>
      <c r="AJ9">
        <v>34.63469885396735</v>
      </c>
      <c r="AK9">
        <v>13.96918872673082</v>
      </c>
      <c r="AL9">
        <v>106.50027092187879</v>
      </c>
      <c r="AM9">
        <v>0.17653756513278679</v>
      </c>
      <c r="AN9">
        <v>0.71219039284874941</v>
      </c>
    </row>
    <row r="10" spans="1:40" x14ac:dyDescent="0.45">
      <c r="A10" s="1" t="s">
        <v>47</v>
      </c>
      <c r="B10">
        <v>1668.933625260493</v>
      </c>
      <c r="C10">
        <v>96.930379799609057</v>
      </c>
      <c r="D10">
        <v>60.990811615155991</v>
      </c>
      <c r="E10">
        <v>6.5176019132096084</v>
      </c>
      <c r="F10">
        <v>98.991686542512426</v>
      </c>
      <c r="G10">
        <v>36.012675701998248</v>
      </c>
      <c r="H10">
        <v>68.342652341940592</v>
      </c>
      <c r="I10">
        <v>48.777647076528559</v>
      </c>
      <c r="J10">
        <v>35.27485446474131</v>
      </c>
      <c r="K10">
        <v>20.746898868761232</v>
      </c>
      <c r="L10">
        <v>243.6354805931224</v>
      </c>
      <c r="M10">
        <v>150.3012616467345</v>
      </c>
      <c r="N10">
        <v>30.87868235191959</v>
      </c>
      <c r="O10">
        <v>16.598698675762328</v>
      </c>
      <c r="P10">
        <v>140.41442083117491</v>
      </c>
      <c r="Q10">
        <v>22.693377928238519</v>
      </c>
      <c r="R10">
        <v>16.787502154368731</v>
      </c>
      <c r="S10">
        <v>71.535356619227315</v>
      </c>
      <c r="T10">
        <v>13.96413097332878</v>
      </c>
      <c r="U10">
        <v>308.48722611271847</v>
      </c>
      <c r="V10">
        <v>491.10671312693489</v>
      </c>
      <c r="W10">
        <v>2098.8718983727281</v>
      </c>
      <c r="X10">
        <v>5.6636395108202313</v>
      </c>
      <c r="Y10">
        <v>11.58448294397472</v>
      </c>
      <c r="Z10">
        <v>93.479159862521357</v>
      </c>
      <c r="AA10">
        <v>117.4165319983348</v>
      </c>
      <c r="AB10">
        <v>3.5066791325280291</v>
      </c>
      <c r="AC10">
        <v>190.84463311784259</v>
      </c>
      <c r="AD10">
        <v>76.611987992478404</v>
      </c>
      <c r="AE10">
        <v>36.272478934992009</v>
      </c>
      <c r="AF10">
        <v>27.138945316184468</v>
      </c>
      <c r="AG10">
        <v>728.58571188075348</v>
      </c>
      <c r="AH10">
        <v>341.63773558230082</v>
      </c>
      <c r="AI10">
        <v>67.993792130257901</v>
      </c>
      <c r="AJ10">
        <v>422.25517200575263</v>
      </c>
      <c r="AK10">
        <v>187.13238520223231</v>
      </c>
      <c r="AL10">
        <v>1376.180371025888</v>
      </c>
      <c r="AM10">
        <v>5.3466534478488894</v>
      </c>
      <c r="AN10">
        <v>14.576172803987671</v>
      </c>
    </row>
    <row r="11" spans="1:40" x14ac:dyDescent="0.45">
      <c r="A11" s="1" t="s">
        <v>48</v>
      </c>
      <c r="B11">
        <v>139.72767973966009</v>
      </c>
      <c r="C11">
        <v>10.55846756381928</v>
      </c>
      <c r="D11">
        <v>3.3303337768527128</v>
      </c>
      <c r="E11">
        <v>0.61025141145244133</v>
      </c>
      <c r="F11">
        <v>15.526759328481569</v>
      </c>
      <c r="G11">
        <v>2.0533459617195691</v>
      </c>
      <c r="H11">
        <v>12.732185597085021</v>
      </c>
      <c r="I11">
        <v>8.9596024151049445</v>
      </c>
      <c r="J11">
        <v>8.7024880714568376</v>
      </c>
      <c r="K11">
        <v>6.634284470071135</v>
      </c>
      <c r="L11">
        <v>122.14472980044739</v>
      </c>
      <c r="M11">
        <v>36.376381182764803</v>
      </c>
      <c r="N11">
        <v>4.0157083263652513</v>
      </c>
      <c r="O11">
        <v>2.6437999163752219</v>
      </c>
      <c r="P11">
        <v>15.49163560114172</v>
      </c>
      <c r="Q11">
        <v>3.8450223800050769</v>
      </c>
      <c r="R11">
        <v>4.2123095129075576</v>
      </c>
      <c r="S11">
        <v>24.20393198661316</v>
      </c>
      <c r="T11">
        <v>3.94610527573013</v>
      </c>
      <c r="U11">
        <v>25.514536187637631</v>
      </c>
      <c r="V11">
        <v>243.59294903488291</v>
      </c>
      <c r="W11">
        <v>294.80048463286818</v>
      </c>
      <c r="X11">
        <v>0.90215433329129469</v>
      </c>
      <c r="Y11">
        <v>1.75696143758557</v>
      </c>
      <c r="Z11">
        <v>16.385190802500901</v>
      </c>
      <c r="AA11">
        <v>18.817703936213931</v>
      </c>
      <c r="AB11">
        <v>0.5716722803177402</v>
      </c>
      <c r="AC11">
        <v>26.625388984561152</v>
      </c>
      <c r="AD11">
        <v>15.864524666010681</v>
      </c>
      <c r="AE11">
        <v>7.927962374368863</v>
      </c>
      <c r="AF11">
        <v>5.7971564369692752</v>
      </c>
      <c r="AG11">
        <v>88.22666673905934</v>
      </c>
      <c r="AH11">
        <v>67.925491616784512</v>
      </c>
      <c r="AI11">
        <v>14.884163551457251</v>
      </c>
      <c r="AJ11">
        <v>102.30397037378251</v>
      </c>
      <c r="AK11">
        <v>43.704757795908932</v>
      </c>
      <c r="AL11">
        <v>518.10786532648785</v>
      </c>
      <c r="AM11">
        <v>6.1695447196568542</v>
      </c>
      <c r="AN11">
        <v>3.0026519660383029</v>
      </c>
    </row>
    <row r="12" spans="1:40" x14ac:dyDescent="0.45">
      <c r="A12" s="1" t="s">
        <v>49</v>
      </c>
      <c r="B12">
        <v>186.0417294909592</v>
      </c>
      <c r="C12">
        <v>14.04015722068962</v>
      </c>
      <c r="D12">
        <v>10.59471945755168</v>
      </c>
      <c r="E12">
        <v>0.72156941394522534</v>
      </c>
      <c r="F12">
        <v>56.598893571725611</v>
      </c>
      <c r="G12">
        <v>8.58922129486111</v>
      </c>
      <c r="H12">
        <v>19.673223977052771</v>
      </c>
      <c r="I12">
        <v>14.091739819849501</v>
      </c>
      <c r="J12">
        <v>11.266810464041431</v>
      </c>
      <c r="K12">
        <v>4.8985401994350699</v>
      </c>
      <c r="L12">
        <v>56.095699381086938</v>
      </c>
      <c r="M12">
        <v>47.910950231663847</v>
      </c>
      <c r="N12">
        <v>17.411414338128321</v>
      </c>
      <c r="O12">
        <v>5.4871883586532642</v>
      </c>
      <c r="P12">
        <v>26.17773820223433</v>
      </c>
      <c r="Q12">
        <v>6.646481758156435</v>
      </c>
      <c r="R12">
        <v>6.8304459655871632</v>
      </c>
      <c r="S12">
        <v>34.653270919357396</v>
      </c>
      <c r="T12">
        <v>5.6055820328518857</v>
      </c>
      <c r="U12">
        <v>45.702596098773419</v>
      </c>
      <c r="V12">
        <v>70.179334303371448</v>
      </c>
      <c r="W12">
        <v>409.79616249664582</v>
      </c>
      <c r="X12">
        <v>1.303839757611277</v>
      </c>
      <c r="Y12">
        <v>4.5943908893673546</v>
      </c>
      <c r="Z12">
        <v>21.084030047233611</v>
      </c>
      <c r="AA12">
        <v>45.551026904291767</v>
      </c>
      <c r="AB12">
        <v>0.79645372393383052</v>
      </c>
      <c r="AC12">
        <v>36.542787368743639</v>
      </c>
      <c r="AD12">
        <v>15.928763719029851</v>
      </c>
      <c r="AE12">
        <v>10.299023630771689</v>
      </c>
      <c r="AF12">
        <v>6.4813342842918136</v>
      </c>
      <c r="AG12">
        <v>208.06214514913171</v>
      </c>
      <c r="AH12">
        <v>95.360738594146412</v>
      </c>
      <c r="AI12">
        <v>16.394119826976411</v>
      </c>
      <c r="AJ12">
        <v>129.34063366105269</v>
      </c>
      <c r="AK12">
        <v>52.281916414586583</v>
      </c>
      <c r="AL12">
        <v>319.52478384066251</v>
      </c>
      <c r="AM12">
        <v>0.89919052955326872</v>
      </c>
      <c r="AN12">
        <v>3.786674686464683</v>
      </c>
    </row>
    <row r="13" spans="1:40" x14ac:dyDescent="0.45">
      <c r="A13" s="1" t="s">
        <v>50</v>
      </c>
      <c r="B13">
        <v>821.10004058817162</v>
      </c>
      <c r="C13">
        <v>41.715813795982278</v>
      </c>
      <c r="D13">
        <v>19.459663596623731</v>
      </c>
      <c r="E13">
        <v>3.5155301031623791</v>
      </c>
      <c r="F13">
        <v>53.028070685017127</v>
      </c>
      <c r="G13">
        <v>12.226644043912041</v>
      </c>
      <c r="H13">
        <v>91.827022572261967</v>
      </c>
      <c r="I13">
        <v>68.303561173399785</v>
      </c>
      <c r="J13">
        <v>17.553072746058369</v>
      </c>
      <c r="K13">
        <v>14.36335890897244</v>
      </c>
      <c r="L13">
        <v>120.32150189466979</v>
      </c>
      <c r="M13">
        <v>252.67889528392701</v>
      </c>
      <c r="N13">
        <v>16.973481673489591</v>
      </c>
      <c r="O13">
        <v>5.6395197455699293</v>
      </c>
      <c r="P13">
        <v>121.1222735438012</v>
      </c>
      <c r="Q13">
        <v>15.623810340355391</v>
      </c>
      <c r="R13">
        <v>11.4142531529832</v>
      </c>
      <c r="S13">
        <v>54.114316601666552</v>
      </c>
      <c r="T13">
        <v>32.698613685346153</v>
      </c>
      <c r="U13">
        <v>56.259376674474758</v>
      </c>
      <c r="V13">
        <v>133.41003127694501</v>
      </c>
      <c r="W13">
        <v>1341.7485729624159</v>
      </c>
      <c r="X13">
        <v>4.6427228311417572</v>
      </c>
      <c r="Y13">
        <v>7.5030549955034029</v>
      </c>
      <c r="Z13">
        <v>71.320607645163506</v>
      </c>
      <c r="AA13">
        <v>74.440420893355224</v>
      </c>
      <c r="AB13">
        <v>1.7827805080810391</v>
      </c>
      <c r="AC13">
        <v>167.9480746778479</v>
      </c>
      <c r="AD13">
        <v>73.265317481973938</v>
      </c>
      <c r="AE13">
        <v>19.21683519986939</v>
      </c>
      <c r="AF13">
        <v>38.700657047404562</v>
      </c>
      <c r="AG13">
        <v>262.07134741366269</v>
      </c>
      <c r="AH13">
        <v>286.67773640358462</v>
      </c>
      <c r="AI13">
        <v>54.079218702417087</v>
      </c>
      <c r="AJ13">
        <v>339.21973314412662</v>
      </c>
      <c r="AK13">
        <v>153.16409615226129</v>
      </c>
      <c r="AL13">
        <v>682.92767081056536</v>
      </c>
      <c r="AM13">
        <v>1.269754024885871</v>
      </c>
      <c r="AN13">
        <v>7.805865298539306</v>
      </c>
    </row>
    <row r="14" spans="1:40" x14ac:dyDescent="0.45">
      <c r="A14" s="1" t="s">
        <v>51</v>
      </c>
      <c r="B14">
        <v>617.2352651529402</v>
      </c>
      <c r="C14">
        <v>15.41433898253654</v>
      </c>
      <c r="D14">
        <v>8.7569158311671575</v>
      </c>
      <c r="E14">
        <v>1.9245813860817611</v>
      </c>
      <c r="F14">
        <v>11.310297371791711</v>
      </c>
      <c r="G14">
        <v>3.349157079432489</v>
      </c>
      <c r="H14">
        <v>7.835751640779189</v>
      </c>
      <c r="I14">
        <v>5.6735196738938143</v>
      </c>
      <c r="J14">
        <v>4.5693421954258078</v>
      </c>
      <c r="K14">
        <v>5.071426735543727</v>
      </c>
      <c r="L14">
        <v>215.69756823323911</v>
      </c>
      <c r="M14">
        <v>16.674240233017521</v>
      </c>
      <c r="N14">
        <v>3.9059545002993881</v>
      </c>
      <c r="O14">
        <v>1.5819971262617469</v>
      </c>
      <c r="P14">
        <v>5.2890330331831157</v>
      </c>
      <c r="Q14">
        <v>1.8209436009659761</v>
      </c>
      <c r="R14">
        <v>2.5401799222337309</v>
      </c>
      <c r="S14">
        <v>13.689644386460129</v>
      </c>
      <c r="T14">
        <v>2.5836926199446242</v>
      </c>
      <c r="U14">
        <v>10.57236534336324</v>
      </c>
      <c r="V14">
        <v>30.312142851845341</v>
      </c>
      <c r="W14">
        <v>186.14547052863091</v>
      </c>
      <c r="X14">
        <v>0.4950742315600658</v>
      </c>
      <c r="Y14">
        <v>1.177679045016663</v>
      </c>
      <c r="Z14">
        <v>8.9465236476438488</v>
      </c>
      <c r="AA14">
        <v>12.255812380790079</v>
      </c>
      <c r="AB14">
        <v>0.31470740335882141</v>
      </c>
      <c r="AC14">
        <v>62.910395158859409</v>
      </c>
      <c r="AD14">
        <v>8.4411517938191984</v>
      </c>
      <c r="AE14">
        <v>4.0630937249360564</v>
      </c>
      <c r="AF14">
        <v>3.9460185859157142</v>
      </c>
      <c r="AG14">
        <v>82.054098347640419</v>
      </c>
      <c r="AH14">
        <v>41.854331865620182</v>
      </c>
      <c r="AI14">
        <v>9.405687901992728</v>
      </c>
      <c r="AJ14">
        <v>54.83919102210271</v>
      </c>
      <c r="AK14">
        <v>23.92138751534387</v>
      </c>
      <c r="AL14">
        <v>124.12510031243571</v>
      </c>
      <c r="AM14">
        <v>0.47673137438016072</v>
      </c>
      <c r="AN14">
        <v>1.90776664593635</v>
      </c>
    </row>
    <row r="15" spans="1:40" x14ac:dyDescent="0.45">
      <c r="A15" s="1" t="s">
        <v>52</v>
      </c>
      <c r="B15">
        <v>637.34477087172559</v>
      </c>
      <c r="C15">
        <v>17.290659163085291</v>
      </c>
      <c r="D15">
        <v>5.3333722443561813</v>
      </c>
      <c r="E15">
        <v>4.3789799295699581</v>
      </c>
      <c r="F15">
        <v>67.603470367454378</v>
      </c>
      <c r="G15">
        <v>19.44354234155017</v>
      </c>
      <c r="H15">
        <v>17.541832352678899</v>
      </c>
      <c r="I15">
        <v>12.648834551057471</v>
      </c>
      <c r="J15">
        <v>12.325581007424651</v>
      </c>
      <c r="K15">
        <v>4.9605733561742982</v>
      </c>
      <c r="L15">
        <v>52.411314517792363</v>
      </c>
      <c r="M15">
        <v>79.068992593747126</v>
      </c>
      <c r="N15">
        <v>22.400510244301941</v>
      </c>
      <c r="O15">
        <v>4.3939365422257204</v>
      </c>
      <c r="P15">
        <v>21.620650495364789</v>
      </c>
      <c r="Q15">
        <v>7.3093683109004388</v>
      </c>
      <c r="R15">
        <v>7.3592825546878489</v>
      </c>
      <c r="S15">
        <v>39.104882984622442</v>
      </c>
      <c r="T15">
        <v>6.0779369049585137</v>
      </c>
      <c r="U15">
        <v>25.924921339809639</v>
      </c>
      <c r="V15">
        <v>151.37799312599211</v>
      </c>
      <c r="W15">
        <v>316.22947281440781</v>
      </c>
      <c r="X15">
        <v>1.7120386007440651</v>
      </c>
      <c r="Y15">
        <v>4.9176129025161677</v>
      </c>
      <c r="Z15">
        <v>24.764499591905022</v>
      </c>
      <c r="AA15">
        <v>48.207089057776827</v>
      </c>
      <c r="AB15">
        <v>0.74728514200846807</v>
      </c>
      <c r="AC15">
        <v>91.676002115717736</v>
      </c>
      <c r="AD15">
        <v>15.03139841362972</v>
      </c>
      <c r="AE15">
        <v>11.05572222859535</v>
      </c>
      <c r="AF15">
        <v>6.6947133255960374</v>
      </c>
      <c r="AG15">
        <v>151.6854362385626</v>
      </c>
      <c r="AH15">
        <v>96.589925796826691</v>
      </c>
      <c r="AI15">
        <v>16.82241252541499</v>
      </c>
      <c r="AJ15">
        <v>120.42668795195971</v>
      </c>
      <c r="AK15">
        <v>49.211198902376907</v>
      </c>
      <c r="AL15">
        <v>317.31491370666578</v>
      </c>
      <c r="AM15">
        <v>0.94411042418416091</v>
      </c>
      <c r="AN15">
        <v>3.3856858789640429</v>
      </c>
    </row>
    <row r="16" spans="1:40" x14ac:dyDescent="0.45">
      <c r="A16" s="1" t="s">
        <v>53</v>
      </c>
      <c r="B16">
        <v>483.52096125511378</v>
      </c>
      <c r="C16">
        <v>13.22232175205785</v>
      </c>
      <c r="D16">
        <v>5.8486950552287169</v>
      </c>
      <c r="E16">
        <v>1.7844247442504599</v>
      </c>
      <c r="F16">
        <v>65.108015762078949</v>
      </c>
      <c r="G16">
        <v>15.888601671777471</v>
      </c>
      <c r="H16">
        <v>43.433891198265293</v>
      </c>
      <c r="I16">
        <v>31.00822111111734</v>
      </c>
      <c r="J16">
        <v>52.078687287866003</v>
      </c>
      <c r="K16">
        <v>11.789392283290081</v>
      </c>
      <c r="L16">
        <v>123.1931533029525</v>
      </c>
      <c r="M16">
        <v>289.55086124687199</v>
      </c>
      <c r="N16">
        <v>20.137595979473819</v>
      </c>
      <c r="O16">
        <v>14.405937111672459</v>
      </c>
      <c r="P16">
        <v>79.723543749616894</v>
      </c>
      <c r="Q16">
        <v>35.850860399043263</v>
      </c>
      <c r="R16">
        <v>31.61003627826674</v>
      </c>
      <c r="S16">
        <v>172.65109322616709</v>
      </c>
      <c r="T16">
        <v>19.509098874725879</v>
      </c>
      <c r="U16">
        <v>65.923142703615795</v>
      </c>
      <c r="V16">
        <v>425.36842758039671</v>
      </c>
      <c r="W16">
        <v>708.96663045137018</v>
      </c>
      <c r="X16">
        <v>4.1971460334762192</v>
      </c>
      <c r="Y16">
        <v>10.86154176931611</v>
      </c>
      <c r="Z16">
        <v>83.511179646257432</v>
      </c>
      <c r="AA16">
        <v>112.6156591243102</v>
      </c>
      <c r="AB16">
        <v>1.882069049161138</v>
      </c>
      <c r="AC16">
        <v>173.69308929963759</v>
      </c>
      <c r="AD16">
        <v>39.640457711046963</v>
      </c>
      <c r="AE16">
        <v>45.239274904688209</v>
      </c>
      <c r="AF16">
        <v>19.169607487835339</v>
      </c>
      <c r="AG16">
        <v>182.4785953418459</v>
      </c>
      <c r="AH16">
        <v>301.58581678295837</v>
      </c>
      <c r="AI16">
        <v>51.517751519260102</v>
      </c>
      <c r="AJ16">
        <v>397.27873700259431</v>
      </c>
      <c r="AK16">
        <v>153.8518989424187</v>
      </c>
      <c r="AL16">
        <v>892.66261909159391</v>
      </c>
      <c r="AM16">
        <v>1.839986535626664</v>
      </c>
      <c r="AN16">
        <v>9.7632998831476083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7374.9044720775209</v>
      </c>
      <c r="C2">
        <v>157.96404913863631</v>
      </c>
      <c r="D2">
        <v>71.84119468572932</v>
      </c>
      <c r="E2">
        <v>22.56225509545618</v>
      </c>
      <c r="F2">
        <v>250.51828947213889</v>
      </c>
      <c r="G2">
        <v>82.798870325396166</v>
      </c>
      <c r="H2">
        <v>71.573772687711013</v>
      </c>
      <c r="I2">
        <v>53.669378011732043</v>
      </c>
      <c r="J2">
        <v>30.9446498526673</v>
      </c>
      <c r="K2">
        <v>10.07207438507734</v>
      </c>
      <c r="L2">
        <v>73.184974840678095</v>
      </c>
      <c r="M2">
        <v>115.60408380141099</v>
      </c>
      <c r="N2">
        <v>62.059161504046457</v>
      </c>
      <c r="O2">
        <v>4.0390453756666931</v>
      </c>
      <c r="P2">
        <v>32.812497743930933</v>
      </c>
      <c r="Q2">
        <v>6.6015671828344358</v>
      </c>
      <c r="R2">
        <v>17.52647716448373</v>
      </c>
      <c r="S2">
        <v>94.954744285243976</v>
      </c>
      <c r="T2">
        <v>22.652147274591741</v>
      </c>
      <c r="U2">
        <v>39.46523389736641</v>
      </c>
      <c r="V2">
        <v>90.926897754966035</v>
      </c>
      <c r="W2">
        <v>243.41060086975301</v>
      </c>
      <c r="X2">
        <v>2.2756584065904568</v>
      </c>
      <c r="Y2">
        <v>4.7699610545930504</v>
      </c>
      <c r="Z2">
        <v>39.558655687720353</v>
      </c>
      <c r="AA2">
        <v>52.057501692181937</v>
      </c>
      <c r="AB2">
        <v>1.9069920070866779</v>
      </c>
      <c r="AC2">
        <v>659.94600604630011</v>
      </c>
      <c r="AD2">
        <v>73.233804731959282</v>
      </c>
      <c r="AE2">
        <v>24.707786604459361</v>
      </c>
      <c r="AF2">
        <v>25.432635392719249</v>
      </c>
      <c r="AG2">
        <v>1182.0459818402051</v>
      </c>
      <c r="AH2">
        <v>242.29369711447919</v>
      </c>
      <c r="AI2">
        <v>63.449892149031143</v>
      </c>
      <c r="AJ2">
        <v>347.93359684335621</v>
      </c>
      <c r="AK2">
        <v>145.83136189883211</v>
      </c>
      <c r="AL2">
        <v>810.78800403629361</v>
      </c>
      <c r="AM2">
        <v>1.9827557800085209</v>
      </c>
      <c r="AN2">
        <v>42.955773692847913</v>
      </c>
    </row>
    <row r="3" spans="1:40" x14ac:dyDescent="0.45">
      <c r="A3" s="1" t="s">
        <v>55</v>
      </c>
      <c r="B3">
        <v>2.6211757731726029</v>
      </c>
      <c r="C3">
        <v>0.15583388183901259</v>
      </c>
      <c r="D3">
        <v>7.8088273161835392E-2</v>
      </c>
      <c r="E3">
        <v>2.854516593081095E-2</v>
      </c>
      <c r="F3">
        <v>1.07186533389765</v>
      </c>
      <c r="G3">
        <v>0.56779494151560084</v>
      </c>
      <c r="H3">
        <v>0.45385080108144499</v>
      </c>
      <c r="I3">
        <v>0.33441138618734723</v>
      </c>
      <c r="J3">
        <v>0.89798933317345664</v>
      </c>
      <c r="K3">
        <v>7.8384111100057469E-2</v>
      </c>
      <c r="L3">
        <v>0.49893540720697299</v>
      </c>
      <c r="M3">
        <v>2.4907047155854269</v>
      </c>
      <c r="N3">
        <v>0.25185889154517782</v>
      </c>
      <c r="O3">
        <v>4.4881626902915361E-2</v>
      </c>
      <c r="P3">
        <v>0.2585116935410065</v>
      </c>
      <c r="Q3">
        <v>0.1100788597565248</v>
      </c>
      <c r="R3">
        <v>0.1326894828394953</v>
      </c>
      <c r="S3">
        <v>0.64900269890264006</v>
      </c>
      <c r="T3">
        <v>9.6131490834814509E-2</v>
      </c>
      <c r="U3">
        <v>0.52189364377444558</v>
      </c>
      <c r="V3">
        <v>0.51236437067559037</v>
      </c>
      <c r="W3">
        <v>0.89561257292480767</v>
      </c>
      <c r="X3">
        <v>1.535988188007774E-2</v>
      </c>
      <c r="Y3">
        <v>6.2119403472479143E-2</v>
      </c>
      <c r="Z3">
        <v>0.30176976882909612</v>
      </c>
      <c r="AA3">
        <v>0.61861339358125278</v>
      </c>
      <c r="AB3">
        <v>1.3721596791035139E-2</v>
      </c>
      <c r="AC3">
        <v>4.7948091029666688</v>
      </c>
      <c r="AD3">
        <v>0.83229447603007523</v>
      </c>
      <c r="AE3">
        <v>0.9307457267373267</v>
      </c>
      <c r="AF3">
        <v>0.1920422184706739</v>
      </c>
      <c r="AG3">
        <v>1.315584660199751</v>
      </c>
      <c r="AH3">
        <v>4.4302778361472468</v>
      </c>
      <c r="AI3">
        <v>0.45601525759942552</v>
      </c>
      <c r="AJ3">
        <v>2.1326005115860651</v>
      </c>
      <c r="AK3">
        <v>1.0748991184512591</v>
      </c>
      <c r="AL3">
        <v>9.8172369155266566</v>
      </c>
      <c r="AM3">
        <v>2.2840423571903929E-2</v>
      </c>
      <c r="AN3">
        <v>9.4449419726271272E-2</v>
      </c>
    </row>
    <row r="4" spans="1:40" x14ac:dyDescent="0.45">
      <c r="A4" s="1" t="s">
        <v>56</v>
      </c>
      <c r="B4">
        <v>66.951214723413756</v>
      </c>
      <c r="C4">
        <v>1.911644706365649</v>
      </c>
      <c r="D4">
        <v>0.33054786749374337</v>
      </c>
      <c r="E4">
        <v>4.9634070544433192E-3</v>
      </c>
      <c r="F4">
        <v>0.15739551749857791</v>
      </c>
      <c r="G4">
        <v>4.681523584618455E-2</v>
      </c>
      <c r="H4">
        <v>0.23856490683402351</v>
      </c>
      <c r="I4">
        <v>0.1791658374750858</v>
      </c>
      <c r="J4">
        <v>0.14219356773092851</v>
      </c>
      <c r="K4">
        <v>3.873886939667813E-2</v>
      </c>
      <c r="L4">
        <v>0.12948516381657191</v>
      </c>
      <c r="M4">
        <v>0.22744099360613379</v>
      </c>
      <c r="N4">
        <v>2.7321668134299461E-2</v>
      </c>
      <c r="O4">
        <v>6.4342953411750149E-3</v>
      </c>
      <c r="P4">
        <v>0.1219228552409434</v>
      </c>
      <c r="Q4">
        <v>1.9343373960758411E-2</v>
      </c>
      <c r="R4">
        <v>9.069943918971847E-2</v>
      </c>
      <c r="S4">
        <v>0.38297170975773692</v>
      </c>
      <c r="T4">
        <v>5.6672395983594248E-2</v>
      </c>
      <c r="U4">
        <v>8.8241474848572282E-2</v>
      </c>
      <c r="V4">
        <v>0.19998724045560889</v>
      </c>
      <c r="W4">
        <v>3.7572534502071222</v>
      </c>
      <c r="X4">
        <v>5.6242658847214938E-3</v>
      </c>
      <c r="Y4">
        <v>7.0823665698894998E-3</v>
      </c>
      <c r="Z4">
        <v>0.1136884399795121</v>
      </c>
      <c r="AA4">
        <v>9.4621687301339644E-2</v>
      </c>
      <c r="AB4">
        <v>2.0908420520704741E-3</v>
      </c>
      <c r="AC4">
        <v>0.62176214146531406</v>
      </c>
      <c r="AD4">
        <v>0.21213122412501609</v>
      </c>
      <c r="AE4">
        <v>8.6493456189355916E-2</v>
      </c>
      <c r="AF4">
        <v>8.030109249901439E-2</v>
      </c>
      <c r="AG4">
        <v>10.164584972785899</v>
      </c>
      <c r="AH4">
        <v>1.138520948490964</v>
      </c>
      <c r="AI4">
        <v>0.20868677292840901</v>
      </c>
      <c r="AJ4">
        <v>1.2190572748668751</v>
      </c>
      <c r="AK4">
        <v>0.48904455576269862</v>
      </c>
      <c r="AL4">
        <v>3.2131001310333049</v>
      </c>
      <c r="AM4">
        <v>1.42247280810922E-2</v>
      </c>
      <c r="AN4">
        <v>0.18804908660799249</v>
      </c>
    </row>
    <row r="5" spans="1:40" x14ac:dyDescent="0.45">
      <c r="A5" s="1" t="s">
        <v>57</v>
      </c>
      <c r="B5">
        <v>172.1262954226857</v>
      </c>
      <c r="C5">
        <v>11.062500219953071</v>
      </c>
      <c r="D5">
        <v>4.5700753139626871</v>
      </c>
      <c r="E5">
        <v>1.8943689205266541</v>
      </c>
      <c r="F5">
        <v>79.8068462792871</v>
      </c>
      <c r="G5">
        <v>38.662616858562849</v>
      </c>
      <c r="H5">
        <v>33.592721005685661</v>
      </c>
      <c r="I5">
        <v>23.762651821590421</v>
      </c>
      <c r="J5">
        <v>18.138450449381629</v>
      </c>
      <c r="K5">
        <v>32.343569991975308</v>
      </c>
      <c r="L5">
        <v>1797.9889898642459</v>
      </c>
      <c r="M5">
        <v>90.903372600954427</v>
      </c>
      <c r="N5">
        <v>17.28577913143528</v>
      </c>
      <c r="O5">
        <v>8.9834490155240658</v>
      </c>
      <c r="P5">
        <v>54.948489073662508</v>
      </c>
      <c r="Q5">
        <v>13.77717865462103</v>
      </c>
      <c r="R5">
        <v>10.118022741537059</v>
      </c>
      <c r="S5">
        <v>50.004598203427463</v>
      </c>
      <c r="T5">
        <v>10.708759742908351</v>
      </c>
      <c r="U5">
        <v>62.345173405997677</v>
      </c>
      <c r="V5">
        <v>128.52422792184029</v>
      </c>
      <c r="W5">
        <v>196.76393133889789</v>
      </c>
      <c r="X5">
        <v>1.9184711163014541</v>
      </c>
      <c r="Y5">
        <v>7.2993220924949904</v>
      </c>
      <c r="Z5">
        <v>37.380217280948138</v>
      </c>
      <c r="AA5">
        <v>73.266938302767869</v>
      </c>
      <c r="AB5">
        <v>1.088826984262554</v>
      </c>
      <c r="AC5">
        <v>56.471388193317367</v>
      </c>
      <c r="AD5">
        <v>38.714219610505573</v>
      </c>
      <c r="AE5">
        <v>17.366720863980969</v>
      </c>
      <c r="AF5">
        <v>22.305176487122289</v>
      </c>
      <c r="AG5">
        <v>123.8412830720878</v>
      </c>
      <c r="AH5">
        <v>156.32457175781011</v>
      </c>
      <c r="AI5">
        <v>49.431972670218428</v>
      </c>
      <c r="AJ5">
        <v>255.48070595085829</v>
      </c>
      <c r="AK5">
        <v>119.77680373043751</v>
      </c>
      <c r="AL5">
        <v>747.01538174140831</v>
      </c>
      <c r="AM5">
        <v>2.132668843899618</v>
      </c>
      <c r="AN5">
        <v>8.7091959262499721</v>
      </c>
    </row>
    <row r="6" spans="1:40" x14ac:dyDescent="0.45">
      <c r="A6" s="1" t="s">
        <v>58</v>
      </c>
      <c r="B6">
        <v>266.73476611792091</v>
      </c>
      <c r="C6">
        <v>16.348024917728392</v>
      </c>
      <c r="D6">
        <v>6.4407332329834173</v>
      </c>
      <c r="E6">
        <v>2.111170440197411</v>
      </c>
      <c r="F6">
        <v>77.937020235187674</v>
      </c>
      <c r="G6">
        <v>16.29459528116119</v>
      </c>
      <c r="H6">
        <v>49.81490819178245</v>
      </c>
      <c r="I6">
        <v>35.61139375168694</v>
      </c>
      <c r="J6">
        <v>36.71823935487182</v>
      </c>
      <c r="K6">
        <v>23.829172381687322</v>
      </c>
      <c r="L6">
        <v>713.16917646137745</v>
      </c>
      <c r="M6">
        <v>118.0527905225959</v>
      </c>
      <c r="N6">
        <v>20.142570395209042</v>
      </c>
      <c r="O6">
        <v>12.804558588416951</v>
      </c>
      <c r="P6">
        <v>56.652000758878202</v>
      </c>
      <c r="Q6">
        <v>15.41839459926857</v>
      </c>
      <c r="R6">
        <v>20.120578717893071</v>
      </c>
      <c r="S6">
        <v>112.7143466571418</v>
      </c>
      <c r="T6">
        <v>17.456036253955421</v>
      </c>
      <c r="U6">
        <v>86.245651692968309</v>
      </c>
      <c r="V6">
        <v>800.37825622585751</v>
      </c>
      <c r="W6">
        <v>539.44061831691533</v>
      </c>
      <c r="X6">
        <v>3.1229749769798389</v>
      </c>
      <c r="Y6">
        <v>6.4440417940767638</v>
      </c>
      <c r="Z6">
        <v>58.362366546563912</v>
      </c>
      <c r="AA6">
        <v>71.483166090529465</v>
      </c>
      <c r="AB6">
        <v>1.571384563418198</v>
      </c>
      <c r="AC6">
        <v>91.702959293735688</v>
      </c>
      <c r="AD6">
        <v>52.570583582963224</v>
      </c>
      <c r="AE6">
        <v>33.455198144519407</v>
      </c>
      <c r="AF6">
        <v>23.512110010743591</v>
      </c>
      <c r="AG6">
        <v>234.66957135889669</v>
      </c>
      <c r="AH6">
        <v>242.97639453647059</v>
      </c>
      <c r="AI6">
        <v>56.467184944834898</v>
      </c>
      <c r="AJ6">
        <v>376.54874726954381</v>
      </c>
      <c r="AK6">
        <v>159.6321275272268</v>
      </c>
      <c r="AL6">
        <v>1200.8907077565909</v>
      </c>
      <c r="AM6">
        <v>8.7815031997196513</v>
      </c>
      <c r="AN6">
        <v>21.004912100860981</v>
      </c>
    </row>
    <row r="7" spans="1:40" x14ac:dyDescent="0.45">
      <c r="A7" s="1" t="s">
        <v>59</v>
      </c>
      <c r="B7">
        <v>33.883343837448088</v>
      </c>
      <c r="C7">
        <v>13.114698056873481</v>
      </c>
      <c r="D7">
        <v>8.2521032280603777</v>
      </c>
      <c r="E7">
        <v>0.1225231689011085</v>
      </c>
      <c r="F7">
        <v>4.2912248720671426</v>
      </c>
      <c r="G7">
        <v>1.1438339126255801</v>
      </c>
      <c r="H7">
        <v>4.2554977226591157</v>
      </c>
      <c r="I7">
        <v>3.135403601633906</v>
      </c>
      <c r="J7">
        <v>4.6601980372442036</v>
      </c>
      <c r="K7">
        <v>0.87680735219998596</v>
      </c>
      <c r="L7">
        <v>5.1800767045648026</v>
      </c>
      <c r="M7">
        <v>5.8558293573899176</v>
      </c>
      <c r="N7">
        <v>1.136588018614459</v>
      </c>
      <c r="O7">
        <v>0.5548360698239635</v>
      </c>
      <c r="P7">
        <v>19.858971873730621</v>
      </c>
      <c r="Q7">
        <v>0.85590356988063721</v>
      </c>
      <c r="R7">
        <v>3.2017244141605539</v>
      </c>
      <c r="S7">
        <v>15.880602788025101</v>
      </c>
      <c r="T7">
        <v>1.6854890879553079</v>
      </c>
      <c r="U7">
        <v>4.0380610003267572</v>
      </c>
      <c r="V7">
        <v>10.23602230172215</v>
      </c>
      <c r="W7">
        <v>15.54366220254364</v>
      </c>
      <c r="X7">
        <v>0.1466787173379159</v>
      </c>
      <c r="Y7">
        <v>0.37733580321032179</v>
      </c>
      <c r="Z7">
        <v>2.7118555398501281</v>
      </c>
      <c r="AA7">
        <v>4.5332837180080237</v>
      </c>
      <c r="AB7">
        <v>7.9531915627184827E-2</v>
      </c>
      <c r="AC7">
        <v>8.7602838017696119</v>
      </c>
      <c r="AD7">
        <v>3.2794473508373629</v>
      </c>
      <c r="AE7">
        <v>3.4078577943928519</v>
      </c>
      <c r="AF7">
        <v>1.599446793052409</v>
      </c>
      <c r="AG7">
        <v>28.616541735989099</v>
      </c>
      <c r="AH7">
        <v>22.971456053851849</v>
      </c>
      <c r="AI7">
        <v>4.5922744850386792</v>
      </c>
      <c r="AJ7">
        <v>32.624840789411152</v>
      </c>
      <c r="AK7">
        <v>11.775932200384149</v>
      </c>
      <c r="AL7">
        <v>59.167417618091733</v>
      </c>
      <c r="AM7">
        <v>0.13546500340961759</v>
      </c>
      <c r="AN7">
        <v>2.0169827762225618</v>
      </c>
    </row>
    <row r="8" spans="1:40" x14ac:dyDescent="0.45">
      <c r="A8" s="1" t="s">
        <v>60</v>
      </c>
      <c r="B8">
        <v>9.2646660634172004</v>
      </c>
      <c r="C8">
        <v>0.50025214314904165</v>
      </c>
      <c r="D8">
        <v>0.23183836779692399</v>
      </c>
      <c r="E8">
        <v>7.7962706813928181E-2</v>
      </c>
      <c r="F8">
        <v>3.374136557718789</v>
      </c>
      <c r="G8">
        <v>0.75765713686220448</v>
      </c>
      <c r="H8">
        <v>1.6397634874782789</v>
      </c>
      <c r="I8">
        <v>1.1577876771614379</v>
      </c>
      <c r="J8">
        <v>1.3543302564946831</v>
      </c>
      <c r="K8">
        <v>0.86753935057119258</v>
      </c>
      <c r="L8">
        <v>15.54746137758992</v>
      </c>
      <c r="M8">
        <v>4.5641201798818258</v>
      </c>
      <c r="N8">
        <v>0.84954057487610868</v>
      </c>
      <c r="O8">
        <v>0.46670528371166181</v>
      </c>
      <c r="P8">
        <v>1.765888939879066</v>
      </c>
      <c r="Q8">
        <v>0.56170671501133318</v>
      </c>
      <c r="R8">
        <v>0.83411351528062427</v>
      </c>
      <c r="S8">
        <v>4.442984466763396</v>
      </c>
      <c r="T8">
        <v>0.62701761843088211</v>
      </c>
      <c r="U8">
        <v>2.9947515438454428</v>
      </c>
      <c r="V8">
        <v>47.642703105281321</v>
      </c>
      <c r="W8">
        <v>21.926738346127792</v>
      </c>
      <c r="X8">
        <v>0.134032921941202</v>
      </c>
      <c r="Y8">
        <v>0.26265590512866249</v>
      </c>
      <c r="Z8">
        <v>2.591128686406591</v>
      </c>
      <c r="AA8">
        <v>2.878770501580588</v>
      </c>
      <c r="AB8">
        <v>5.5165173845604321E-2</v>
      </c>
      <c r="AC8">
        <v>3.2944629397348359</v>
      </c>
      <c r="AD8">
        <v>1.916749284868313</v>
      </c>
      <c r="AE8">
        <v>1.167580790466854</v>
      </c>
      <c r="AF8">
        <v>0.84880980696619834</v>
      </c>
      <c r="AG8">
        <v>7.4155342596614213</v>
      </c>
      <c r="AH8">
        <v>9.1745684130501903</v>
      </c>
      <c r="AI8">
        <v>2.0732656836611398</v>
      </c>
      <c r="AJ8">
        <v>14.087192236988489</v>
      </c>
      <c r="AK8">
        <v>5.9102571496190173</v>
      </c>
      <c r="AL8">
        <v>40.151006198168417</v>
      </c>
      <c r="AM8">
        <v>0.30286812115714201</v>
      </c>
      <c r="AN8">
        <v>0.57519377744161559</v>
      </c>
    </row>
    <row r="9" spans="1:40" x14ac:dyDescent="0.45">
      <c r="A9" s="1" t="s">
        <v>61</v>
      </c>
      <c r="B9">
        <v>147.07644430628989</v>
      </c>
      <c r="C9">
        <v>2.987990730132756</v>
      </c>
      <c r="D9">
        <v>0.1766461043797424</v>
      </c>
      <c r="E9">
        <v>3.1449003777803922E-2</v>
      </c>
      <c r="F9">
        <v>5.8777173972137202</v>
      </c>
      <c r="G9">
        <v>0.68230218405450105</v>
      </c>
      <c r="H9">
        <v>0.61279071723411427</v>
      </c>
      <c r="I9">
        <v>0.44908139138816761</v>
      </c>
      <c r="J9">
        <v>0.31862790430381588</v>
      </c>
      <c r="K9">
        <v>0.1569965181325248</v>
      </c>
      <c r="L9">
        <v>0.82940646854102928</v>
      </c>
      <c r="M9">
        <v>1.164085197836521</v>
      </c>
      <c r="N9">
        <v>0.2347604334670805</v>
      </c>
      <c r="O9">
        <v>4.0534547251148981E-2</v>
      </c>
      <c r="P9">
        <v>0.2388239697299312</v>
      </c>
      <c r="Q9">
        <v>6.2072271635945489E-2</v>
      </c>
      <c r="R9">
        <v>0.20489232367118071</v>
      </c>
      <c r="S9">
        <v>1.097907251131673</v>
      </c>
      <c r="T9">
        <v>0.39601458781021909</v>
      </c>
      <c r="U9">
        <v>0.36084858604305592</v>
      </c>
      <c r="V9">
        <v>0.99002828174170387</v>
      </c>
      <c r="W9">
        <v>2.388503171740489</v>
      </c>
      <c r="X9">
        <v>2.487960253719242E-2</v>
      </c>
      <c r="Y9">
        <v>5.608508653268781E-2</v>
      </c>
      <c r="Z9">
        <v>0.46504062884109398</v>
      </c>
      <c r="AA9">
        <v>0.60697355653801954</v>
      </c>
      <c r="AB9">
        <v>9.2961035181332186E-3</v>
      </c>
      <c r="AC9">
        <v>3.6852814849623869</v>
      </c>
      <c r="AD9">
        <v>0.82885327521798335</v>
      </c>
      <c r="AE9">
        <v>0.29455209159063572</v>
      </c>
      <c r="AF9">
        <v>0.46078102973871338</v>
      </c>
      <c r="AG9">
        <v>15.17407703177212</v>
      </c>
      <c r="AH9">
        <v>3.03205073137813</v>
      </c>
      <c r="AI9">
        <v>1.048260530005577</v>
      </c>
      <c r="AJ9">
        <v>5.9608400396690806</v>
      </c>
      <c r="AK9">
        <v>2.5438703510650411</v>
      </c>
      <c r="AL9">
        <v>5.2632834037080443</v>
      </c>
      <c r="AM9">
        <v>2.1498193930482148E-2</v>
      </c>
      <c r="AN9">
        <v>0.25260334157866232</v>
      </c>
    </row>
    <row r="10" spans="1:40" x14ac:dyDescent="0.45">
      <c r="A10" s="1" t="s">
        <v>62</v>
      </c>
      <c r="B10">
        <v>25.383765768088171</v>
      </c>
      <c r="C10">
        <v>4.8784402006002683</v>
      </c>
      <c r="D10">
        <v>0.39264134260443279</v>
      </c>
      <c r="E10">
        <v>8.1588780684723975E-3</v>
      </c>
      <c r="F10">
        <v>0.1140114311327519</v>
      </c>
      <c r="G10">
        <v>9.129958792313432E-2</v>
      </c>
      <c r="H10">
        <v>0.82312154315104946</v>
      </c>
      <c r="I10">
        <v>0.62299906230175806</v>
      </c>
      <c r="J10">
        <v>0.41483250403114619</v>
      </c>
      <c r="K10">
        <v>0.14978185593262361</v>
      </c>
      <c r="L10">
        <v>0.22755943648897389</v>
      </c>
      <c r="M10">
        <v>0.95115867623336803</v>
      </c>
      <c r="N10">
        <v>1.9642692099617109E-2</v>
      </c>
      <c r="O10">
        <v>7.2960307815671862E-3</v>
      </c>
      <c r="P10">
        <v>0.62941043791216522</v>
      </c>
      <c r="Q10">
        <v>7.1450466047438974E-2</v>
      </c>
      <c r="R10">
        <v>0.34522227052240478</v>
      </c>
      <c r="S10">
        <v>0.84405569863429541</v>
      </c>
      <c r="T10">
        <v>9.6115193048434133E-2</v>
      </c>
      <c r="U10">
        <v>0.14127961388356811</v>
      </c>
      <c r="V10">
        <v>0.38701454631923787</v>
      </c>
      <c r="W10">
        <v>1.6689264689250589</v>
      </c>
      <c r="X10">
        <v>1.187296769270057E-2</v>
      </c>
      <c r="Y10">
        <v>5.6863634613088894E-3</v>
      </c>
      <c r="Z10">
        <v>0.25256767454191609</v>
      </c>
      <c r="AA10">
        <v>0.11713969131508691</v>
      </c>
      <c r="AB10">
        <v>5.8890408364761209E-3</v>
      </c>
      <c r="AC10">
        <v>1.6259445540831079</v>
      </c>
      <c r="AD10">
        <v>0.43174082905455069</v>
      </c>
      <c r="AE10">
        <v>0.19466979259719999</v>
      </c>
      <c r="AF10">
        <v>0.25339829069159858</v>
      </c>
      <c r="AG10">
        <v>6.565294403640709</v>
      </c>
      <c r="AH10">
        <v>4.5412861269489371</v>
      </c>
      <c r="AI10">
        <v>0.51006263784212413</v>
      </c>
      <c r="AJ10">
        <v>2.9019021605029951</v>
      </c>
      <c r="AK10">
        <v>1.1544870325002341</v>
      </c>
      <c r="AL10">
        <v>15.535506508129179</v>
      </c>
      <c r="AM10">
        <v>5.7410228761848828E-2</v>
      </c>
      <c r="AN10">
        <v>1.114577877749972</v>
      </c>
    </row>
    <row r="11" spans="1:40" x14ac:dyDescent="0.45">
      <c r="A11" s="1" t="s">
        <v>63</v>
      </c>
      <c r="B11">
        <v>10.11534184209202</v>
      </c>
      <c r="C11">
        <v>0.54850851927003352</v>
      </c>
      <c r="D11">
        <v>6.6729581879084773E-2</v>
      </c>
      <c r="E11">
        <v>3.7510300105322351E-3</v>
      </c>
      <c r="F11">
        <v>9.2260284632678838E-2</v>
      </c>
      <c r="G11">
        <v>5.7520898252215173E-2</v>
      </c>
      <c r="H11">
        <v>6.0051294651977602E-2</v>
      </c>
      <c r="I11">
        <v>4.4445422562455317E-2</v>
      </c>
      <c r="J11">
        <v>4.5931037678891867E-2</v>
      </c>
      <c r="K11">
        <v>1.337128209191386E-2</v>
      </c>
      <c r="L11">
        <v>0.1241067815381713</v>
      </c>
      <c r="M11">
        <v>6.1864303803254618E-2</v>
      </c>
      <c r="N11">
        <v>1.536903136228302E-2</v>
      </c>
      <c r="O11">
        <v>3.2878462692324641E-3</v>
      </c>
      <c r="P11">
        <v>2.610722041177042E-2</v>
      </c>
      <c r="Q11">
        <v>6.1562667344149313E-3</v>
      </c>
      <c r="R11">
        <v>3.1718503589949897E-2</v>
      </c>
      <c r="S11">
        <v>0.1589116858856881</v>
      </c>
      <c r="T11">
        <v>6.4554546586592196E-2</v>
      </c>
      <c r="U11">
        <v>3.2705707572713467E-2</v>
      </c>
      <c r="V11">
        <v>9.4170986710580495E-2</v>
      </c>
      <c r="W11">
        <v>0.2297056100750598</v>
      </c>
      <c r="X11">
        <v>3.4011742353930682E-3</v>
      </c>
      <c r="Y11">
        <v>3.9071872971975698E-3</v>
      </c>
      <c r="Z11">
        <v>6.9622098404034299E-2</v>
      </c>
      <c r="AA11">
        <v>4.8801637762871268E-2</v>
      </c>
      <c r="AB11">
        <v>7.766991654452268E-4</v>
      </c>
      <c r="AC11">
        <v>0.63256071218425058</v>
      </c>
      <c r="AD11">
        <v>0.1192739194951743</v>
      </c>
      <c r="AE11">
        <v>3.8215135794306937E-2</v>
      </c>
      <c r="AF11">
        <v>6.0755132336855727E-2</v>
      </c>
      <c r="AG11">
        <v>2.0548511004944872</v>
      </c>
      <c r="AH11">
        <v>0.38250903423319849</v>
      </c>
      <c r="AI11">
        <v>0.1797555540746649</v>
      </c>
      <c r="AJ11">
        <v>1.0237612929999349</v>
      </c>
      <c r="AK11">
        <v>0.39588358090263348</v>
      </c>
      <c r="AL11">
        <v>0.64966447495869994</v>
      </c>
      <c r="AM11">
        <v>3.7491410471454201E-3</v>
      </c>
      <c r="AN11">
        <v>4.560248878933975E-2</v>
      </c>
    </row>
    <row r="12" spans="1:40" x14ac:dyDescent="0.45">
      <c r="A12" s="1" t="s">
        <v>64</v>
      </c>
      <c r="B12">
        <v>76.172332498866822</v>
      </c>
      <c r="C12">
        <v>0.52254547612196522</v>
      </c>
      <c r="D12">
        <v>0.1176168239816779</v>
      </c>
      <c r="E12">
        <v>7.3811708664915697E-3</v>
      </c>
      <c r="F12">
        <v>8.7685438622335188E-2</v>
      </c>
      <c r="G12">
        <v>4.926212769962747E-2</v>
      </c>
      <c r="H12">
        <v>0.37070579631984107</v>
      </c>
      <c r="I12">
        <v>0.2794542571384192</v>
      </c>
      <c r="J12">
        <v>0.11934946223387689</v>
      </c>
      <c r="K12">
        <v>8.1305416330674007E-2</v>
      </c>
      <c r="L12">
        <v>0.22245945556328511</v>
      </c>
      <c r="M12">
        <v>0.26749423720988591</v>
      </c>
      <c r="N12">
        <v>1.729059036771283E-2</v>
      </c>
      <c r="O12">
        <v>6.3722676379615022E-3</v>
      </c>
      <c r="P12">
        <v>0.15223654927442179</v>
      </c>
      <c r="Q12">
        <v>2.424932285569225E-2</v>
      </c>
      <c r="R12">
        <v>0.15203320567997669</v>
      </c>
      <c r="S12">
        <v>0.39812148665807079</v>
      </c>
      <c r="T12">
        <v>0.14018988586302891</v>
      </c>
      <c r="U12">
        <v>0.10820168741189749</v>
      </c>
      <c r="V12">
        <v>0.28124383876431619</v>
      </c>
      <c r="W12">
        <v>1.311856393437721</v>
      </c>
      <c r="X12">
        <v>1.5647727001923829E-2</v>
      </c>
      <c r="Y12">
        <v>4.7057249560186719E-3</v>
      </c>
      <c r="Z12">
        <v>0.33176688753088718</v>
      </c>
      <c r="AA12">
        <v>8.7942373018640843E-2</v>
      </c>
      <c r="AB12">
        <v>2.8155774455493289E-3</v>
      </c>
      <c r="AC12">
        <v>0.80005942933394847</v>
      </c>
      <c r="AD12">
        <v>0.45404108660495057</v>
      </c>
      <c r="AE12">
        <v>0.1104479269305627</v>
      </c>
      <c r="AF12">
        <v>0.31477378389037508</v>
      </c>
      <c r="AG12">
        <v>11.16776683780464</v>
      </c>
      <c r="AH12">
        <v>1.85455158241451</v>
      </c>
      <c r="AI12">
        <v>0.64587166756418379</v>
      </c>
      <c r="AJ12">
        <v>2.8087310245451951</v>
      </c>
      <c r="AK12">
        <v>1.2869687333722819</v>
      </c>
      <c r="AL12">
        <v>4.2010507113749993</v>
      </c>
      <c r="AM12">
        <v>1.551563488804707E-2</v>
      </c>
      <c r="AN12">
        <v>0.2305148314940984</v>
      </c>
    </row>
    <row r="13" spans="1:40" x14ac:dyDescent="0.45">
      <c r="A13" s="1" t="s">
        <v>65</v>
      </c>
      <c r="B13">
        <v>48.834590234742429</v>
      </c>
      <c r="C13">
        <v>2.249857307766244</v>
      </c>
      <c r="D13">
        <v>8.5983315636846455E-2</v>
      </c>
      <c r="E13">
        <v>2.2511616942167439E-2</v>
      </c>
      <c r="F13">
        <v>2.2580550577833729</v>
      </c>
      <c r="G13">
        <v>0.55955196848742117</v>
      </c>
      <c r="H13">
        <v>0.43843781858335718</v>
      </c>
      <c r="I13">
        <v>0.32025088713673577</v>
      </c>
      <c r="J13">
        <v>0.52995323666331384</v>
      </c>
      <c r="K13">
        <v>8.8893484411107934E-2</v>
      </c>
      <c r="L13">
        <v>0.57397680990153588</v>
      </c>
      <c r="M13">
        <v>2.0598806401580219</v>
      </c>
      <c r="N13">
        <v>0.41294245136773933</v>
      </c>
      <c r="O13">
        <v>9.9006548323644666E-2</v>
      </c>
      <c r="P13">
        <v>0.44155349201268379</v>
      </c>
      <c r="Q13">
        <v>0.14811674992690421</v>
      </c>
      <c r="R13">
        <v>0.27102701607346102</v>
      </c>
      <c r="S13">
        <v>1.890256524646889</v>
      </c>
      <c r="T13">
        <v>0.32522623421592489</v>
      </c>
      <c r="U13">
        <v>0.45555824154273261</v>
      </c>
      <c r="V13">
        <v>0.83034291287350925</v>
      </c>
      <c r="W13">
        <v>1.8286450011470261</v>
      </c>
      <c r="X13">
        <v>2.1985629751181259E-2</v>
      </c>
      <c r="Y13">
        <v>0.19056558738278381</v>
      </c>
      <c r="Z13">
        <v>0.43048607289157642</v>
      </c>
      <c r="AA13">
        <v>1.8583192326237989</v>
      </c>
      <c r="AB13">
        <v>1.2942437327884851E-2</v>
      </c>
      <c r="AC13">
        <v>3.4829672912793752</v>
      </c>
      <c r="AD13">
        <v>0.61284212228802448</v>
      </c>
      <c r="AE13">
        <v>0.39622202056364553</v>
      </c>
      <c r="AF13">
        <v>0.35989405284872111</v>
      </c>
      <c r="AG13">
        <v>15.3141531345735</v>
      </c>
      <c r="AH13">
        <v>3.0288100794962038</v>
      </c>
      <c r="AI13">
        <v>0.84223751050966889</v>
      </c>
      <c r="AJ13">
        <v>5.1530831062270561</v>
      </c>
      <c r="AK13">
        <v>2.1313132927918641</v>
      </c>
      <c r="AL13">
        <v>7.8410928880474966</v>
      </c>
      <c r="AM13">
        <v>1.856511731058377E-2</v>
      </c>
      <c r="AN13">
        <v>0.37401388124608259</v>
      </c>
    </row>
    <row r="14" spans="1:40" x14ac:dyDescent="0.45">
      <c r="A14" s="1" t="s">
        <v>66</v>
      </c>
      <c r="B14">
        <v>65.334522272856233</v>
      </c>
      <c r="C14">
        <v>3.199497208642172</v>
      </c>
      <c r="D14">
        <v>0.44333084060588829</v>
      </c>
      <c r="E14">
        <v>2.1029346531201851E-2</v>
      </c>
      <c r="F14">
        <v>0.1208333905408026</v>
      </c>
      <c r="G14">
        <v>9.1439049887236917E-2</v>
      </c>
      <c r="H14">
        <v>0.43447845688827158</v>
      </c>
      <c r="I14">
        <v>0.32627684657412409</v>
      </c>
      <c r="J14">
        <v>0.16683127216145299</v>
      </c>
      <c r="K14">
        <v>9.9827448020571502E-2</v>
      </c>
      <c r="L14">
        <v>0.3143413410878419</v>
      </c>
      <c r="M14">
        <v>0.35833216974103083</v>
      </c>
      <c r="N14">
        <v>2.6250810245215622E-2</v>
      </c>
      <c r="O14">
        <v>6.1805209496684898E-3</v>
      </c>
      <c r="P14">
        <v>0.2345312430938577</v>
      </c>
      <c r="Q14">
        <v>3.1038454157820909E-2</v>
      </c>
      <c r="R14">
        <v>0.14471289661384601</v>
      </c>
      <c r="S14">
        <v>0.37204807081330232</v>
      </c>
      <c r="T14">
        <v>0.20351497235751459</v>
      </c>
      <c r="U14">
        <v>0.10428997664301989</v>
      </c>
      <c r="V14">
        <v>0.30169109720670401</v>
      </c>
      <c r="W14">
        <v>1.2822684491205421</v>
      </c>
      <c r="X14">
        <v>1.432190023429784E-2</v>
      </c>
      <c r="Y14">
        <v>4.2043575876296417E-3</v>
      </c>
      <c r="Z14">
        <v>0.30590381921620202</v>
      </c>
      <c r="AA14">
        <v>8.5145710126407731E-2</v>
      </c>
      <c r="AB14">
        <v>3.5532745732103099E-3</v>
      </c>
      <c r="AC14">
        <v>4.0889189371427204</v>
      </c>
      <c r="AD14">
        <v>0.67869620973647526</v>
      </c>
      <c r="AE14">
        <v>0.1130212273130113</v>
      </c>
      <c r="AF14">
        <v>0.34334801651510621</v>
      </c>
      <c r="AG14">
        <v>11.455614713840241</v>
      </c>
      <c r="AH14">
        <v>2.1927586457381341</v>
      </c>
      <c r="AI14">
        <v>0.78574716334300454</v>
      </c>
      <c r="AJ14">
        <v>3.835240571415313</v>
      </c>
      <c r="AK14">
        <v>1.674055425782488</v>
      </c>
      <c r="AL14">
        <v>6.5302999324103466</v>
      </c>
      <c r="AM14">
        <v>2.1598567614354119E-2</v>
      </c>
      <c r="AN14">
        <v>0.52712305046894103</v>
      </c>
    </row>
    <row r="15" spans="1:40" x14ac:dyDescent="0.45">
      <c r="A15" s="1" t="s">
        <v>67</v>
      </c>
      <c r="B15">
        <v>107.94781739646039</v>
      </c>
      <c r="C15">
        <v>7.2224363325978258</v>
      </c>
      <c r="D15">
        <v>1.4150521701110901</v>
      </c>
      <c r="E15">
        <v>3.6439885957591719E-2</v>
      </c>
      <c r="F15">
        <v>0.42277804231245508</v>
      </c>
      <c r="G15">
        <v>0.25745185514012592</v>
      </c>
      <c r="H15">
        <v>0.72755236354288189</v>
      </c>
      <c r="I15">
        <v>0.54357903196116397</v>
      </c>
      <c r="J15">
        <v>0.29298922580987052</v>
      </c>
      <c r="K15">
        <v>0.1646864119734644</v>
      </c>
      <c r="L15">
        <v>0.67214469646492614</v>
      </c>
      <c r="M15">
        <v>0.64550126434624633</v>
      </c>
      <c r="N15">
        <v>0.1000269528278049</v>
      </c>
      <c r="O15">
        <v>1.7554667206221859E-2</v>
      </c>
      <c r="P15">
        <v>0.37119908729071199</v>
      </c>
      <c r="Q15">
        <v>5.8436878890001251E-2</v>
      </c>
      <c r="R15">
        <v>0.2457034483304458</v>
      </c>
      <c r="S15">
        <v>0.75224272503005229</v>
      </c>
      <c r="T15">
        <v>0.34217699700556498</v>
      </c>
      <c r="U15">
        <v>0.2432437238442724</v>
      </c>
      <c r="V15">
        <v>0.61911898729056203</v>
      </c>
      <c r="W15">
        <v>2.4449482525323818</v>
      </c>
      <c r="X15">
        <v>2.7465014297684359E-2</v>
      </c>
      <c r="Y15">
        <v>1.4755344474870379E-2</v>
      </c>
      <c r="Z15">
        <v>0.57491506964635963</v>
      </c>
      <c r="AA15">
        <v>0.22273934593001751</v>
      </c>
      <c r="AB15">
        <v>6.8254341917867401E-3</v>
      </c>
      <c r="AC15">
        <v>7.4009232991155223</v>
      </c>
      <c r="AD15">
        <v>1.1538813908860399</v>
      </c>
      <c r="AE15">
        <v>0.22139032358159619</v>
      </c>
      <c r="AF15">
        <v>0.53567834447971685</v>
      </c>
      <c r="AG15">
        <v>24.41914412793415</v>
      </c>
      <c r="AH15">
        <v>3.630969182729288</v>
      </c>
      <c r="AI15">
        <v>1.2906662597468559</v>
      </c>
      <c r="AJ15">
        <v>6.3029940806314624</v>
      </c>
      <c r="AK15">
        <v>2.730691946145003</v>
      </c>
      <c r="AL15">
        <v>9.7410268748867317</v>
      </c>
      <c r="AM15">
        <v>3.7348503707626921E-2</v>
      </c>
      <c r="AN15">
        <v>0.71386814906117291</v>
      </c>
    </row>
    <row r="16" spans="1:40" x14ac:dyDescent="0.45">
      <c r="A16" s="1" t="s">
        <v>68</v>
      </c>
      <c r="B16">
        <v>26.216845648539731</v>
      </c>
      <c r="C16">
        <v>1.6117558880867711</v>
      </c>
      <c r="D16">
        <v>0.31892286926585622</v>
      </c>
      <c r="E16">
        <v>8.5623611571445084E-3</v>
      </c>
      <c r="F16">
        <v>8.6831614029493576E-2</v>
      </c>
      <c r="G16">
        <v>5.8810461488770373E-2</v>
      </c>
      <c r="H16">
        <v>0.16635381034150859</v>
      </c>
      <c r="I16">
        <v>0.12437559325260671</v>
      </c>
      <c r="J16">
        <v>6.4855593809740389E-2</v>
      </c>
      <c r="K16">
        <v>3.801126310451429E-2</v>
      </c>
      <c r="L16">
        <v>0.14630782950076451</v>
      </c>
      <c r="M16">
        <v>0.14637326127532349</v>
      </c>
      <c r="N16">
        <v>1.995852069515015E-2</v>
      </c>
      <c r="O16">
        <v>3.603659816446825E-3</v>
      </c>
      <c r="P16">
        <v>8.7653250266703786E-2</v>
      </c>
      <c r="Q16">
        <v>1.3212384440415221E-2</v>
      </c>
      <c r="R16">
        <v>5.3950747739376713E-2</v>
      </c>
      <c r="S16">
        <v>0.1538640493653983</v>
      </c>
      <c r="T16">
        <v>7.8583881394191424E-2</v>
      </c>
      <c r="U16">
        <v>5.2286196655236851E-2</v>
      </c>
      <c r="V16">
        <v>0.1349127260648855</v>
      </c>
      <c r="W16">
        <v>0.51938545236020561</v>
      </c>
      <c r="X16">
        <v>6.291677836017035E-3</v>
      </c>
      <c r="Y16">
        <v>2.883422368284328E-3</v>
      </c>
      <c r="Z16">
        <v>0.13281622242105159</v>
      </c>
      <c r="AA16">
        <v>4.54904061626124E-2</v>
      </c>
      <c r="AB16">
        <v>1.5292156706430461E-3</v>
      </c>
      <c r="AC16">
        <v>1.7724002084095509</v>
      </c>
      <c r="AD16">
        <v>0.27155806092898549</v>
      </c>
      <c r="AE16">
        <v>4.724643949751163E-2</v>
      </c>
      <c r="AF16">
        <v>0.12816200343764569</v>
      </c>
      <c r="AG16">
        <v>5.6448645619228994</v>
      </c>
      <c r="AH16">
        <v>0.83990867644213296</v>
      </c>
      <c r="AI16">
        <v>0.30602870998892179</v>
      </c>
      <c r="AJ16">
        <v>1.4742419492835199</v>
      </c>
      <c r="AK16">
        <v>0.64405406068595861</v>
      </c>
      <c r="AL16">
        <v>2.3434211156142339</v>
      </c>
      <c r="AM16">
        <v>8.8653230723524067E-3</v>
      </c>
      <c r="AN16">
        <v>0.17719507749216781</v>
      </c>
    </row>
    <row r="17" spans="1:40" x14ac:dyDescent="0.45">
      <c r="A17" s="1" t="s">
        <v>69</v>
      </c>
      <c r="B17">
        <v>65.112032882600914</v>
      </c>
      <c r="C17">
        <v>6.6963904811545572</v>
      </c>
      <c r="D17">
        <v>4.8616855189568051</v>
      </c>
      <c r="E17">
        <v>4.6734905574305478E-2</v>
      </c>
      <c r="F17">
        <v>0.18243397622585239</v>
      </c>
      <c r="G17">
        <v>0.16985604275623209</v>
      </c>
      <c r="H17">
        <v>0.61399987972371528</v>
      </c>
      <c r="I17">
        <v>0.46158462757100938</v>
      </c>
      <c r="J17">
        <v>0.20829295346161461</v>
      </c>
      <c r="K17">
        <v>0.13878754899065129</v>
      </c>
      <c r="L17">
        <v>0.64622948311835771</v>
      </c>
      <c r="M17">
        <v>0.36855777269715623</v>
      </c>
      <c r="N17">
        <v>4.5310007438308063E-2</v>
      </c>
      <c r="O17">
        <v>1.1261952920461459E-2</v>
      </c>
      <c r="P17">
        <v>0.22859979708847081</v>
      </c>
      <c r="Q17">
        <v>3.5106064901888882E-2</v>
      </c>
      <c r="R17">
        <v>0.18552530325313399</v>
      </c>
      <c r="S17">
        <v>0.5512904378864858</v>
      </c>
      <c r="T17">
        <v>0.314678046837567</v>
      </c>
      <c r="U17">
        <v>0.19148627054231171</v>
      </c>
      <c r="V17">
        <v>0.53036316861280397</v>
      </c>
      <c r="W17">
        <v>2.085973791901611</v>
      </c>
      <c r="X17">
        <v>2.8904970037991772E-2</v>
      </c>
      <c r="Y17">
        <v>6.988923831399093E-3</v>
      </c>
      <c r="Z17">
        <v>0.61355030447336589</v>
      </c>
      <c r="AA17">
        <v>0.1427953906954092</v>
      </c>
      <c r="AB17">
        <v>5.0243174810942377E-3</v>
      </c>
      <c r="AC17">
        <v>6.4069681307506592</v>
      </c>
      <c r="AD17">
        <v>1.2497388292907869</v>
      </c>
      <c r="AE17">
        <v>0.17577246152205819</v>
      </c>
      <c r="AF17">
        <v>0.48719499945834432</v>
      </c>
      <c r="AG17">
        <v>32.716799759270543</v>
      </c>
      <c r="AH17">
        <v>2.8180316250440018</v>
      </c>
      <c r="AI17">
        <v>1.240773154967608</v>
      </c>
      <c r="AJ17">
        <v>5.6358098625315121</v>
      </c>
      <c r="AK17">
        <v>2.4801921904821511</v>
      </c>
      <c r="AL17">
        <v>7.2498208467088983</v>
      </c>
      <c r="AM17">
        <v>3.6023853318269718E-2</v>
      </c>
      <c r="AN17">
        <v>0.6195638820485303</v>
      </c>
    </row>
    <row r="18" spans="1:40" x14ac:dyDescent="0.45">
      <c r="A18" s="1" t="s">
        <v>70</v>
      </c>
      <c r="B18">
        <v>7.9005230898396954</v>
      </c>
      <c r="C18">
        <v>0.69984921109161435</v>
      </c>
      <c r="D18">
        <v>0.38019197084477963</v>
      </c>
      <c r="E18">
        <v>5.0453143730236974E-3</v>
      </c>
      <c r="F18">
        <v>1.5996945461889522E-2</v>
      </c>
      <c r="G18">
        <v>1.451905347314136E-2</v>
      </c>
      <c r="H18">
        <v>6.9937103572029466E-2</v>
      </c>
      <c r="I18">
        <v>5.2717567943529789E-2</v>
      </c>
      <c r="J18">
        <v>2.336171510207927E-2</v>
      </c>
      <c r="K18">
        <v>1.604211091173376E-2</v>
      </c>
      <c r="L18">
        <v>6.6533668435713303E-2</v>
      </c>
      <c r="M18">
        <v>4.2034695161001993E-2</v>
      </c>
      <c r="N18">
        <v>3.795910446977622E-3</v>
      </c>
      <c r="O18">
        <v>1.059978432212178E-3</v>
      </c>
      <c r="P18">
        <v>2.7580679381499992E-2</v>
      </c>
      <c r="Q18">
        <v>3.893629612493218E-3</v>
      </c>
      <c r="R18">
        <v>2.190234755356309E-2</v>
      </c>
      <c r="S18">
        <v>6.012701938529158E-2</v>
      </c>
      <c r="T18">
        <v>3.661588549639927E-2</v>
      </c>
      <c r="U18">
        <v>1.9000421570758669E-2</v>
      </c>
      <c r="V18">
        <v>5.5993456903679059E-2</v>
      </c>
      <c r="W18">
        <v>0.2365833942551126</v>
      </c>
      <c r="X18">
        <v>3.0440158512643938E-3</v>
      </c>
      <c r="Y18">
        <v>6.0917816030671738E-4</v>
      </c>
      <c r="Z18">
        <v>6.4943819161499591E-2</v>
      </c>
      <c r="AA18">
        <v>1.429145535665588E-2</v>
      </c>
      <c r="AB18">
        <v>5.5314923326899251E-4</v>
      </c>
      <c r="AC18">
        <v>0.76867606679484701</v>
      </c>
      <c r="AD18">
        <v>0.1401141839607038</v>
      </c>
      <c r="AE18">
        <v>1.921254756156715E-2</v>
      </c>
      <c r="AF18">
        <v>5.807638839564716E-2</v>
      </c>
      <c r="AG18">
        <v>3.0727694609920428</v>
      </c>
      <c r="AH18">
        <v>0.32542476704086581</v>
      </c>
      <c r="AI18">
        <v>0.1432858725498202</v>
      </c>
      <c r="AJ18">
        <v>0.65619297007957544</v>
      </c>
      <c r="AK18">
        <v>0.28861625854857881</v>
      </c>
      <c r="AL18">
        <v>0.88088430573030396</v>
      </c>
      <c r="AM18">
        <v>3.5970487140843761E-3</v>
      </c>
      <c r="AN18">
        <v>8.0137025168509887E-2</v>
      </c>
    </row>
    <row r="19" spans="1:40" x14ac:dyDescent="0.45">
      <c r="A19" s="1" t="s">
        <v>71</v>
      </c>
      <c r="B19">
        <v>0.17201792238611111</v>
      </c>
      <c r="C19">
        <v>1.067801542804863E-2</v>
      </c>
      <c r="D19">
        <v>6.4684690771383028E-3</v>
      </c>
      <c r="E19">
        <v>3.186458399823255</v>
      </c>
      <c r="F19">
        <v>3.4842318850656827E-2</v>
      </c>
      <c r="G19">
        <v>2.4769838644513431E-2</v>
      </c>
      <c r="H19">
        <v>1.210863573780987E-2</v>
      </c>
      <c r="I19">
        <v>8.5416958902492408E-3</v>
      </c>
      <c r="J19">
        <v>1.999808840600387E-2</v>
      </c>
      <c r="K19">
        <v>3.754936024393534E-3</v>
      </c>
      <c r="L19">
        <v>2.5473229840000371E-2</v>
      </c>
      <c r="M19">
        <v>4.6938838658232673E-2</v>
      </c>
      <c r="N19">
        <v>7.0272372100079819E-3</v>
      </c>
      <c r="O19">
        <v>6.4043789736643406E-3</v>
      </c>
      <c r="P19">
        <v>1.8203220643271571E-2</v>
      </c>
      <c r="Q19">
        <v>6.4967071126696193E-3</v>
      </c>
      <c r="R19">
        <v>9.7102523591843411E-3</v>
      </c>
      <c r="S19">
        <v>6.8967230274596086E-2</v>
      </c>
      <c r="T19">
        <v>8.5488724367607342E-3</v>
      </c>
      <c r="U19">
        <v>2.3535316814162412E-2</v>
      </c>
      <c r="V19">
        <v>4.5781480263443732E-2</v>
      </c>
      <c r="W19">
        <v>5.7775019402145578E-2</v>
      </c>
      <c r="X19">
        <v>6.9818642408918711E-4</v>
      </c>
      <c r="Y19">
        <v>4.2367440320336723E-3</v>
      </c>
      <c r="Z19">
        <v>1.273192195301516E-2</v>
      </c>
      <c r="AA19">
        <v>4.4305718725874112E-2</v>
      </c>
      <c r="AB19">
        <v>4.905330206735483E-4</v>
      </c>
      <c r="AC19">
        <v>4.4752057451631043E-2</v>
      </c>
      <c r="AD19">
        <v>1.7872264330846651E-2</v>
      </c>
      <c r="AE19">
        <v>1.499471001797073E-2</v>
      </c>
      <c r="AF19">
        <v>5.8915048740755356E-3</v>
      </c>
      <c r="AG19">
        <v>0.11410999259063299</v>
      </c>
      <c r="AH19">
        <v>0.10001443002119741</v>
      </c>
      <c r="AI19">
        <v>4.0573593619467177E-2</v>
      </c>
      <c r="AJ19">
        <v>0.15272502699272619</v>
      </c>
      <c r="AK19">
        <v>5.7042082426526627E-2</v>
      </c>
      <c r="AL19">
        <v>0.29450523719938848</v>
      </c>
      <c r="AM19">
        <v>1.0401818111675811E-3</v>
      </c>
      <c r="AN19">
        <v>2.7258017578448549E-3</v>
      </c>
    </row>
    <row r="20" spans="1:40" x14ac:dyDescent="0.45">
      <c r="A20" s="1" t="s">
        <v>72</v>
      </c>
      <c r="B20">
        <v>2.6031601158698172</v>
      </c>
      <c r="C20">
        <v>8.9682250805507846E-2</v>
      </c>
      <c r="D20">
        <v>3.6817281194113823E-2</v>
      </c>
      <c r="E20">
        <v>1.8436515834759869E-2</v>
      </c>
      <c r="F20">
        <v>53.070441914572037</v>
      </c>
      <c r="G20">
        <v>4.5594347229089056</v>
      </c>
      <c r="H20">
        <v>0.46371176462745489</v>
      </c>
      <c r="I20">
        <v>0.33427862125042102</v>
      </c>
      <c r="J20">
        <v>0.29051383221464289</v>
      </c>
      <c r="K20">
        <v>9.9803414410863323E-2</v>
      </c>
      <c r="L20">
        <v>0.49303017970330471</v>
      </c>
      <c r="M20">
        <v>24.940457059191981</v>
      </c>
      <c r="N20">
        <v>29.81539809544514</v>
      </c>
      <c r="O20">
        <v>7.6077308411346578E-2</v>
      </c>
      <c r="P20">
        <v>0.44951361612702379</v>
      </c>
      <c r="Q20">
        <v>0.20366057928553319</v>
      </c>
      <c r="R20">
        <v>0.5571758558008455</v>
      </c>
      <c r="S20">
        <v>0.86790767705480021</v>
      </c>
      <c r="T20">
        <v>0.30192072275800408</v>
      </c>
      <c r="U20">
        <v>1.154120782451669</v>
      </c>
      <c r="V20">
        <v>1.2064608298629811</v>
      </c>
      <c r="W20">
        <v>1.967532634100795</v>
      </c>
      <c r="X20">
        <v>2.397722698894272E-2</v>
      </c>
      <c r="Y20">
        <v>9.83965112070498E-2</v>
      </c>
      <c r="Z20">
        <v>0.46452459959427289</v>
      </c>
      <c r="AA20">
        <v>0.96490483761785961</v>
      </c>
      <c r="AB20">
        <v>2.5990889112325999E-2</v>
      </c>
      <c r="AC20">
        <v>3.8462158289825799</v>
      </c>
      <c r="AD20">
        <v>0.61590057138473275</v>
      </c>
      <c r="AE20">
        <v>0.28355105635274902</v>
      </c>
      <c r="AF20">
        <v>0.42299686913920742</v>
      </c>
      <c r="AG20">
        <v>2.4962259676144001</v>
      </c>
      <c r="AH20">
        <v>3.9266149730410751</v>
      </c>
      <c r="AI20">
        <v>0.82111744444060353</v>
      </c>
      <c r="AJ20">
        <v>4.6170967571368706</v>
      </c>
      <c r="AK20">
        <v>2.096513756003322</v>
      </c>
      <c r="AL20">
        <v>12.936720801349839</v>
      </c>
      <c r="AM20">
        <v>4.8933196436334862E-2</v>
      </c>
      <c r="AN20">
        <v>2.5670988089714188</v>
      </c>
    </row>
    <row r="21" spans="1:40" x14ac:dyDescent="0.45">
      <c r="A21" s="1" t="s">
        <v>73</v>
      </c>
      <c r="B21">
        <v>0.1334132477506404</v>
      </c>
      <c r="C21">
        <v>8.2839512236093909E-3</v>
      </c>
      <c r="D21">
        <v>3.8837081108781591E-3</v>
      </c>
      <c r="E21">
        <v>1.0889084980341579E-3</v>
      </c>
      <c r="F21">
        <v>59.819748146927523</v>
      </c>
      <c r="G21">
        <v>0.47866289554277491</v>
      </c>
      <c r="H21">
        <v>2.9821531906684871E-2</v>
      </c>
      <c r="I21">
        <v>2.0852432331559988E-2</v>
      </c>
      <c r="J21">
        <v>2.576613666156688E-2</v>
      </c>
      <c r="K21">
        <v>7.2460145685620033E-3</v>
      </c>
      <c r="L21">
        <v>5.8009699395460287E-2</v>
      </c>
      <c r="M21">
        <v>0.40582876796629808</v>
      </c>
      <c r="N21">
        <v>0.30632791628566342</v>
      </c>
      <c r="O21">
        <v>8.5029344126794533E-3</v>
      </c>
      <c r="P21">
        <v>3.0728669318670791E-2</v>
      </c>
      <c r="Q21">
        <v>1.0569318348114171E-2</v>
      </c>
      <c r="R21">
        <v>1.8751004072058809E-2</v>
      </c>
      <c r="S21">
        <v>9.3836334522866355E-2</v>
      </c>
      <c r="T21">
        <v>1.9962385418667059E-2</v>
      </c>
      <c r="U21">
        <v>7.8623707600975951E-2</v>
      </c>
      <c r="V21">
        <v>7.3981720619524322E-2</v>
      </c>
      <c r="W21">
        <v>0.29478083117894288</v>
      </c>
      <c r="X21">
        <v>1.9632813537603941E-3</v>
      </c>
      <c r="Y21">
        <v>1.5032994508329969E-2</v>
      </c>
      <c r="Z21">
        <v>3.5434607747240499E-2</v>
      </c>
      <c r="AA21">
        <v>0.14403225681328599</v>
      </c>
      <c r="AB21">
        <v>1.682089538739974E-3</v>
      </c>
      <c r="AC21">
        <v>0.14571237512653301</v>
      </c>
      <c r="AD21">
        <v>3.7882623451486082E-2</v>
      </c>
      <c r="AE21">
        <v>2.3602653442884432E-2</v>
      </c>
      <c r="AF21">
        <v>1.6877008133665661E-2</v>
      </c>
      <c r="AG21">
        <v>0.15808596603896469</v>
      </c>
      <c r="AH21">
        <v>0.28636837994061282</v>
      </c>
      <c r="AI21">
        <v>4.1209668625874128E-2</v>
      </c>
      <c r="AJ21">
        <v>0.3108802876591289</v>
      </c>
      <c r="AK21">
        <v>0.12648618669427389</v>
      </c>
      <c r="AL21">
        <v>1.38543822932591</v>
      </c>
      <c r="AM21">
        <v>1.752615243433034E-3</v>
      </c>
      <c r="AN21">
        <v>1.7443157844239641E-2</v>
      </c>
    </row>
    <row r="22" spans="1:40" x14ac:dyDescent="0.45">
      <c r="A22" s="1" t="s">
        <v>74</v>
      </c>
      <c r="B22">
        <v>0.21982462375903031</v>
      </c>
      <c r="C22">
        <v>1.415997348709289E-2</v>
      </c>
      <c r="D22">
        <v>7.2954871652517574E-3</v>
      </c>
      <c r="E22">
        <v>1.3910180128057629E-3</v>
      </c>
      <c r="F22">
        <v>1.0786258904644159</v>
      </c>
      <c r="G22">
        <v>26.671114720341521</v>
      </c>
      <c r="H22">
        <v>3.4722222745632192E-2</v>
      </c>
      <c r="I22">
        <v>2.446152873240939E-2</v>
      </c>
      <c r="J22">
        <v>0.11756547404582079</v>
      </c>
      <c r="K22">
        <v>1.093327623558648E-2</v>
      </c>
      <c r="L22">
        <v>5.9035696996646077E-2</v>
      </c>
      <c r="M22">
        <v>0.45618576781143472</v>
      </c>
      <c r="N22">
        <v>9.2704682056761079E-2</v>
      </c>
      <c r="O22">
        <v>9.2197762700321033E-3</v>
      </c>
      <c r="P22">
        <v>4.246861324204676E-2</v>
      </c>
      <c r="Q22">
        <v>1.9787903732251151E-2</v>
      </c>
      <c r="R22">
        <v>0.21370420604500459</v>
      </c>
      <c r="S22">
        <v>0.42181475964289811</v>
      </c>
      <c r="T22">
        <v>3.9473407974067759E-2</v>
      </c>
      <c r="U22">
        <v>0.24285291994896979</v>
      </c>
      <c r="V22">
        <v>0.1228770515880493</v>
      </c>
      <c r="W22">
        <v>0.1790896792281722</v>
      </c>
      <c r="X22">
        <v>2.5133009662489359E-3</v>
      </c>
      <c r="Y22">
        <v>1.322997057959318E-2</v>
      </c>
      <c r="Z22">
        <v>4.925554450541994E-2</v>
      </c>
      <c r="AA22">
        <v>0.14354253103882689</v>
      </c>
      <c r="AB22">
        <v>4.2754939964700731E-3</v>
      </c>
      <c r="AC22">
        <v>1.507395517772409</v>
      </c>
      <c r="AD22">
        <v>3.9447708749737291E-2</v>
      </c>
      <c r="AE22">
        <v>8.2687910773495243E-2</v>
      </c>
      <c r="AF22">
        <v>3.7715897366399631E-2</v>
      </c>
      <c r="AG22">
        <v>0.1244467245224698</v>
      </c>
      <c r="AH22">
        <v>4.8478324300458766</v>
      </c>
      <c r="AI22">
        <v>0.108124728915518</v>
      </c>
      <c r="AJ22">
        <v>0.64375914142027812</v>
      </c>
      <c r="AK22">
        <v>0.24942288936593479</v>
      </c>
      <c r="AL22">
        <v>1.0161170846870791</v>
      </c>
      <c r="AM22">
        <v>1.9545629748524301E-3</v>
      </c>
      <c r="AN22">
        <v>4.6098524083927103E-2</v>
      </c>
    </row>
    <row r="23" spans="1:40" x14ac:dyDescent="0.45">
      <c r="A23" s="1" t="s">
        <v>75</v>
      </c>
      <c r="B23">
        <v>5.4963263733705814</v>
      </c>
      <c r="C23">
        <v>0.30458185015154321</v>
      </c>
      <c r="D23">
        <v>0.1021749252584085</v>
      </c>
      <c r="E23">
        <v>5.0740031434451327E-2</v>
      </c>
      <c r="F23">
        <v>0.87498487968058725</v>
      </c>
      <c r="G23">
        <v>0.55346621768715465</v>
      </c>
      <c r="H23">
        <v>5.3246863023977848</v>
      </c>
      <c r="I23">
        <v>4.0417253981955081</v>
      </c>
      <c r="J23">
        <v>14.334210533165241</v>
      </c>
      <c r="K23">
        <v>0.66134731907543076</v>
      </c>
      <c r="L23">
        <v>2.0113835400381479</v>
      </c>
      <c r="M23">
        <v>11.25236906066937</v>
      </c>
      <c r="N23">
        <v>0.20316041044166089</v>
      </c>
      <c r="O23">
        <v>8.2305780867163891E-2</v>
      </c>
      <c r="P23">
        <v>1.1478671972880079</v>
      </c>
      <c r="Q23">
        <v>0.43266171211299892</v>
      </c>
      <c r="R23">
        <v>0.27103249413495761</v>
      </c>
      <c r="S23">
        <v>1.471979673254588</v>
      </c>
      <c r="T23">
        <v>0.25333426460270481</v>
      </c>
      <c r="U23">
        <v>1.581795335591468</v>
      </c>
      <c r="V23">
        <v>1.630127175075611</v>
      </c>
      <c r="W23">
        <v>4.8330131018896374</v>
      </c>
      <c r="X23">
        <v>6.3909056223411018E-2</v>
      </c>
      <c r="Y23">
        <v>7.1715423354531696E-2</v>
      </c>
      <c r="Z23">
        <v>1.34678839885063</v>
      </c>
      <c r="AA23">
        <v>0.82940916257543773</v>
      </c>
      <c r="AB23">
        <v>6.0703448736332613E-2</v>
      </c>
      <c r="AC23">
        <v>3.850957196510719</v>
      </c>
      <c r="AD23">
        <v>1.7851385267566751</v>
      </c>
      <c r="AE23">
        <v>13.498999473600669</v>
      </c>
      <c r="AF23">
        <v>1.7870131466752079</v>
      </c>
      <c r="AG23">
        <v>5.425254365785702</v>
      </c>
      <c r="AH23">
        <v>38.51475390858289</v>
      </c>
      <c r="AI23">
        <v>2.4534697779623729</v>
      </c>
      <c r="AJ23">
        <v>8.9705078254865853</v>
      </c>
      <c r="AK23">
        <v>5.8902482766101087</v>
      </c>
      <c r="AL23">
        <v>125.1182212861944</v>
      </c>
      <c r="AM23">
        <v>0.25633059794351848</v>
      </c>
      <c r="AN23">
        <v>0.40716687761214448</v>
      </c>
    </row>
    <row r="24" spans="1:40" x14ac:dyDescent="0.45">
      <c r="A24" s="1" t="s">
        <v>76</v>
      </c>
      <c r="B24">
        <v>47.120680077991381</v>
      </c>
      <c r="C24">
        <v>2.1244557155820281</v>
      </c>
      <c r="D24">
        <v>0.79773263727545995</v>
      </c>
      <c r="E24">
        <v>2.459155190313286</v>
      </c>
      <c r="F24">
        <v>9.13872798704449</v>
      </c>
      <c r="G24">
        <v>8.0188092208612662</v>
      </c>
      <c r="H24">
        <v>5.9523148876616263</v>
      </c>
      <c r="I24">
        <v>4.1403152728843242</v>
      </c>
      <c r="J24">
        <v>8.1876852299815841</v>
      </c>
      <c r="K24">
        <v>1.6356727323147671</v>
      </c>
      <c r="L24">
        <v>5.3397261204045403</v>
      </c>
      <c r="M24">
        <v>9.892323109401163</v>
      </c>
      <c r="N24">
        <v>1.872278103731714</v>
      </c>
      <c r="O24">
        <v>0.46169022566783868</v>
      </c>
      <c r="P24">
        <v>3.4189143929041661</v>
      </c>
      <c r="Q24">
        <v>0.8163909821931199</v>
      </c>
      <c r="R24">
        <v>1.763086361493224</v>
      </c>
      <c r="S24">
        <v>4.5561416026510493</v>
      </c>
      <c r="T24">
        <v>1.9363281503031711</v>
      </c>
      <c r="U24">
        <v>3.502122224728228</v>
      </c>
      <c r="V24">
        <v>5.8990028469564253</v>
      </c>
      <c r="W24">
        <v>11.6210208479995</v>
      </c>
      <c r="X24">
        <v>0.16136918250552679</v>
      </c>
      <c r="Y24">
        <v>0.61852020416085429</v>
      </c>
      <c r="Z24">
        <v>3.2214565523118499</v>
      </c>
      <c r="AA24">
        <v>6.3824943964149501</v>
      </c>
      <c r="AB24">
        <v>7.8772860612327203E-2</v>
      </c>
      <c r="AC24">
        <v>16.11204372383396</v>
      </c>
      <c r="AD24">
        <v>6.2509398084160814</v>
      </c>
      <c r="AE24">
        <v>11.63352348066646</v>
      </c>
      <c r="AF24">
        <v>4.849308017001051</v>
      </c>
      <c r="AG24">
        <v>17.846975340679538</v>
      </c>
      <c r="AH24">
        <v>73.032920971066801</v>
      </c>
      <c r="AI24">
        <v>8.4444076869061355</v>
      </c>
      <c r="AJ24">
        <v>51.626685964130552</v>
      </c>
      <c r="AK24">
        <v>24.856477500402821</v>
      </c>
      <c r="AL24">
        <v>57.903583559718598</v>
      </c>
      <c r="AM24">
        <v>0.20384022603070009</v>
      </c>
      <c r="AN24">
        <v>2.854476191082421</v>
      </c>
    </row>
    <row r="25" spans="1:40" x14ac:dyDescent="0.45">
      <c r="A25" s="1" t="s">
        <v>77</v>
      </c>
      <c r="B25">
        <v>2.1294430979000141</v>
      </c>
      <c r="C25">
        <v>0.13700010271477109</v>
      </c>
      <c r="D25">
        <v>7.1135880827906353E-2</v>
      </c>
      <c r="E25">
        <v>5.270687626209436E-2</v>
      </c>
      <c r="F25">
        <v>0.54725324680963228</v>
      </c>
      <c r="G25">
        <v>0.1847230636214067</v>
      </c>
      <c r="H25">
        <v>1.472036454459815</v>
      </c>
      <c r="I25">
        <v>1.045434865187916</v>
      </c>
      <c r="J25">
        <v>0.20490313605110441</v>
      </c>
      <c r="K25">
        <v>0.21172839867542659</v>
      </c>
      <c r="L25">
        <v>0.88008688686022496</v>
      </c>
      <c r="M25">
        <v>0.84912001301739704</v>
      </c>
      <c r="N25">
        <v>0.1116880323307894</v>
      </c>
      <c r="O25">
        <v>5.487329097556487E-2</v>
      </c>
      <c r="P25">
        <v>0.2255820210993181</v>
      </c>
      <c r="Q25">
        <v>0.10039651248048501</v>
      </c>
      <c r="R25">
        <v>0.1085666224140442</v>
      </c>
      <c r="S25">
        <v>0.38779900080907798</v>
      </c>
      <c r="T25">
        <v>0.34180990470703843</v>
      </c>
      <c r="U25">
        <v>0.89950147975703421</v>
      </c>
      <c r="V25">
        <v>1.311277103653482</v>
      </c>
      <c r="W25">
        <v>2.5036645800463928</v>
      </c>
      <c r="X25">
        <v>4.6534919608889239E-2</v>
      </c>
      <c r="Y25">
        <v>6.1950735283275639E-2</v>
      </c>
      <c r="Z25">
        <v>0.83182226347853094</v>
      </c>
      <c r="AA25">
        <v>0.70642272670537642</v>
      </c>
      <c r="AB25">
        <v>1.3959122370307751E-2</v>
      </c>
      <c r="AC25">
        <v>14.81452623599659</v>
      </c>
      <c r="AD25">
        <v>2.014494014431381</v>
      </c>
      <c r="AE25">
        <v>0.57570281661600076</v>
      </c>
      <c r="AF25">
        <v>1.648413628783266</v>
      </c>
      <c r="AG25">
        <v>2.0065297397720618</v>
      </c>
      <c r="AH25">
        <v>7.2047127786425698</v>
      </c>
      <c r="AI25">
        <v>2.423969299919202</v>
      </c>
      <c r="AJ25">
        <v>10.0817064223499</v>
      </c>
      <c r="AK25">
        <v>6.0152980617477727</v>
      </c>
      <c r="AL25">
        <v>9.1788836800249172</v>
      </c>
      <c r="AM25">
        <v>2.2005668454756318E-2</v>
      </c>
      <c r="AN25">
        <v>0.43757195781842428</v>
      </c>
    </row>
    <row r="26" spans="1:40" x14ac:dyDescent="0.45">
      <c r="A26" s="1" t="s">
        <v>78</v>
      </c>
      <c r="B26">
        <v>112.4768524552734</v>
      </c>
      <c r="C26">
        <v>6.0979534095486931</v>
      </c>
      <c r="D26">
        <v>2.8748908534039681</v>
      </c>
      <c r="E26">
        <v>0.92964937931262315</v>
      </c>
      <c r="F26">
        <v>19.685782204930071</v>
      </c>
      <c r="G26">
        <v>6.8759559129401637</v>
      </c>
      <c r="H26">
        <v>19.461374713318421</v>
      </c>
      <c r="I26">
        <v>13.795855553747311</v>
      </c>
      <c r="J26">
        <v>13.940117737675591</v>
      </c>
      <c r="K26">
        <v>11.36262559599572</v>
      </c>
      <c r="L26">
        <v>75.225703950117079</v>
      </c>
      <c r="M26">
        <v>21.315247612171071</v>
      </c>
      <c r="N26">
        <v>5.3624180804160906</v>
      </c>
      <c r="O26">
        <v>1.9485009925344869</v>
      </c>
      <c r="P26">
        <v>12.842187728121759</v>
      </c>
      <c r="Q26">
        <v>3.0348482441773781</v>
      </c>
      <c r="R26">
        <v>9.2933718711276949</v>
      </c>
      <c r="S26">
        <v>45.237787271018249</v>
      </c>
      <c r="T26">
        <v>6.9315371992165788</v>
      </c>
      <c r="U26">
        <v>19.307621958774931</v>
      </c>
      <c r="V26">
        <v>906.76694561873546</v>
      </c>
      <c r="W26">
        <v>344.03973496652918</v>
      </c>
      <c r="X26">
        <v>1.8563724246960169</v>
      </c>
      <c r="Y26">
        <v>1.511324508169583</v>
      </c>
      <c r="Z26">
        <v>36.761123561190381</v>
      </c>
      <c r="AA26">
        <v>18.869171995142679</v>
      </c>
      <c r="AB26">
        <v>0.33223557881519972</v>
      </c>
      <c r="AC26">
        <v>27.50891978038964</v>
      </c>
      <c r="AD26">
        <v>25.791836753941851</v>
      </c>
      <c r="AE26">
        <v>12.118128225702099</v>
      </c>
      <c r="AF26">
        <v>10.533602043277</v>
      </c>
      <c r="AG26">
        <v>104.8530066279115</v>
      </c>
      <c r="AH26">
        <v>99.465740766659238</v>
      </c>
      <c r="AI26">
        <v>26.757727003914461</v>
      </c>
      <c r="AJ26">
        <v>161.80566252430219</v>
      </c>
      <c r="AK26">
        <v>69.797823427997528</v>
      </c>
      <c r="AL26">
        <v>251.34590442135271</v>
      </c>
      <c r="AM26">
        <v>1.178551142549783</v>
      </c>
      <c r="AN26">
        <v>4.6849179376221031</v>
      </c>
    </row>
    <row r="27" spans="1:40" x14ac:dyDescent="0.45">
      <c r="A27" s="1" t="s">
        <v>79</v>
      </c>
      <c r="B27">
        <v>0.30495730110180941</v>
      </c>
      <c r="C27">
        <v>1.1655891710233479E-2</v>
      </c>
      <c r="D27">
        <v>2.7308128139146431E-3</v>
      </c>
      <c r="E27">
        <v>3.9745215627147064E-3</v>
      </c>
      <c r="F27">
        <v>1.6012175531559519E-2</v>
      </c>
      <c r="G27">
        <v>7.239479734363073E-3</v>
      </c>
      <c r="H27">
        <v>7.6255811240040744E-2</v>
      </c>
      <c r="I27">
        <v>5.6654881876273218E-2</v>
      </c>
      <c r="J27">
        <v>6.3054517827774131E-2</v>
      </c>
      <c r="K27">
        <v>4.7714260699421897E-2</v>
      </c>
      <c r="L27">
        <v>5.9184917683096222E-2</v>
      </c>
      <c r="M27">
        <v>8.0569580609081246E-2</v>
      </c>
      <c r="N27">
        <v>1.028187343335992E-2</v>
      </c>
      <c r="O27">
        <v>1.1902018247800269E-3</v>
      </c>
      <c r="P27">
        <v>8.1943736557212932E-2</v>
      </c>
      <c r="Q27">
        <v>1.906118365642143E-2</v>
      </c>
      <c r="R27">
        <v>0.667157679899815</v>
      </c>
      <c r="S27">
        <v>1.5059575609960649</v>
      </c>
      <c r="T27">
        <v>3.6301417777295203E-2</v>
      </c>
      <c r="U27">
        <v>4.2834926055884612E-2</v>
      </c>
      <c r="V27">
        <v>0.34503996413525129</v>
      </c>
      <c r="W27">
        <v>0.25020313267449013</v>
      </c>
      <c r="X27">
        <v>2.4336485076703039E-3</v>
      </c>
      <c r="Y27">
        <v>1.459327542558812E-3</v>
      </c>
      <c r="Z27">
        <v>5.2506360944726972E-2</v>
      </c>
      <c r="AA27">
        <v>9.0489258305645179E-2</v>
      </c>
      <c r="AB27">
        <v>1.1676528906838909E-3</v>
      </c>
      <c r="AC27">
        <v>9.5355021088057212E-2</v>
      </c>
      <c r="AD27">
        <v>0.1033809321153898</v>
      </c>
      <c r="AE27">
        <v>0.25149446700841011</v>
      </c>
      <c r="AF27">
        <v>4.9597709292214229E-2</v>
      </c>
      <c r="AG27">
        <v>0.20005290964781161</v>
      </c>
      <c r="AH27">
        <v>2.503002236354622</v>
      </c>
      <c r="AI27">
        <v>0.1165957597107998</v>
      </c>
      <c r="AJ27">
        <v>2.133308212794379</v>
      </c>
      <c r="AK27">
        <v>0.29107329883379179</v>
      </c>
      <c r="AL27">
        <v>1.3607037506200961</v>
      </c>
      <c r="AM27">
        <v>4.738231244485136E-3</v>
      </c>
      <c r="AN27">
        <v>0.13915548081431869</v>
      </c>
    </row>
    <row r="28" spans="1:40" x14ac:dyDescent="0.45">
      <c r="A28" s="1" t="s">
        <v>80</v>
      </c>
      <c r="B28">
        <v>0.54357301389375123</v>
      </c>
      <c r="C28">
        <v>2.0776115750170559E-2</v>
      </c>
      <c r="D28">
        <v>4.8675540683110162E-3</v>
      </c>
      <c r="E28">
        <v>7.0844103644177904E-3</v>
      </c>
      <c r="F28">
        <v>2.854100059660436E-2</v>
      </c>
      <c r="G28">
        <v>1.29040551054612E-2</v>
      </c>
      <c r="H28">
        <v>0.1359226389822481</v>
      </c>
      <c r="I28">
        <v>0.1009848420812169</v>
      </c>
      <c r="J28">
        <v>0.1123919124789798</v>
      </c>
      <c r="K28">
        <v>8.5048576965987083E-2</v>
      </c>
      <c r="L28">
        <v>0.1054945199403961</v>
      </c>
      <c r="M28">
        <v>0.1436117436821519</v>
      </c>
      <c r="N28">
        <v>1.8326988435602959E-2</v>
      </c>
      <c r="O28">
        <v>2.1214825508359789E-3</v>
      </c>
      <c r="P28">
        <v>0.1460611163896989</v>
      </c>
      <c r="Q28">
        <v>3.3975723850744197E-2</v>
      </c>
      <c r="R28">
        <v>1.1891793031196709</v>
      </c>
      <c r="S28">
        <v>2.684303301705266</v>
      </c>
      <c r="T28">
        <v>6.4705685020582299E-2</v>
      </c>
      <c r="U28">
        <v>7.6351376969787277E-2</v>
      </c>
      <c r="V28">
        <v>0.61501860273932518</v>
      </c>
      <c r="W28">
        <v>0.44597611017067018</v>
      </c>
      <c r="X28">
        <v>4.3378717259526852E-3</v>
      </c>
      <c r="Y28">
        <v>2.6011873390171122E-3</v>
      </c>
      <c r="Z28">
        <v>9.3590285473408044E-2</v>
      </c>
      <c r="AA28">
        <v>0.16129313410269391</v>
      </c>
      <c r="AB28">
        <v>2.081290064797953E-3</v>
      </c>
      <c r="AC28">
        <v>0.16996614285169501</v>
      </c>
      <c r="AD28">
        <v>0.1842719772442738</v>
      </c>
      <c r="AE28">
        <v>0.44827785698341183</v>
      </c>
      <c r="AF28">
        <v>8.8405741475245048E-2</v>
      </c>
      <c r="AG28">
        <v>0.35658553719680092</v>
      </c>
      <c r="AH28">
        <v>4.4614917055022767</v>
      </c>
      <c r="AI28">
        <v>0.2078268278353905</v>
      </c>
      <c r="AJ28">
        <v>3.8025283231562952</v>
      </c>
      <c r="AK28">
        <v>0.51882538879847817</v>
      </c>
      <c r="AL28">
        <v>2.42539475549126</v>
      </c>
      <c r="AM28">
        <v>8.4456893761349107E-3</v>
      </c>
      <c r="AN28">
        <v>0.24803854124096111</v>
      </c>
    </row>
    <row r="29" spans="1:40" x14ac:dyDescent="0.45">
      <c r="A29" s="1" t="s">
        <v>81</v>
      </c>
      <c r="B29">
        <v>0.90784030638779156</v>
      </c>
      <c r="C29">
        <v>3.4698917727857978E-2</v>
      </c>
      <c r="D29">
        <v>8.1294723317489014E-3</v>
      </c>
      <c r="E29">
        <v>1.183192158444242E-2</v>
      </c>
      <c r="F29">
        <v>4.7667323549840629E-2</v>
      </c>
      <c r="G29">
        <v>2.155151385583072E-2</v>
      </c>
      <c r="H29">
        <v>0.2270091543632089</v>
      </c>
      <c r="I29">
        <v>0.16865831752540669</v>
      </c>
      <c r="J29">
        <v>0.18770966485170451</v>
      </c>
      <c r="K29">
        <v>0.14204260365607349</v>
      </c>
      <c r="L29">
        <v>0.17619008828065591</v>
      </c>
      <c r="M29">
        <v>0.23985099711144539</v>
      </c>
      <c r="N29">
        <v>3.0608544521666461E-2</v>
      </c>
      <c r="O29">
        <v>3.5431622242449042E-3</v>
      </c>
      <c r="P29">
        <v>0.2439417801570363</v>
      </c>
      <c r="Q29">
        <v>5.6744044980193968E-2</v>
      </c>
      <c r="R29">
        <v>1.986089955350876</v>
      </c>
      <c r="S29">
        <v>4.4831488495015712</v>
      </c>
      <c r="T29">
        <v>0.1080672281600782</v>
      </c>
      <c r="U29">
        <v>0.12751710568716729</v>
      </c>
      <c r="V29">
        <v>1.0271640837089011</v>
      </c>
      <c r="W29">
        <v>0.74484030323498585</v>
      </c>
      <c r="X29">
        <v>7.2448313218315512E-3</v>
      </c>
      <c r="Y29">
        <v>4.3443339725597902E-3</v>
      </c>
      <c r="Z29">
        <v>0.1563084098499917</v>
      </c>
      <c r="AA29">
        <v>0.26938130580312108</v>
      </c>
      <c r="AB29">
        <v>3.4760353472539501E-3</v>
      </c>
      <c r="AC29">
        <v>0.28386640112379541</v>
      </c>
      <c r="AD29">
        <v>0.30775907560566412</v>
      </c>
      <c r="AE29">
        <v>0.74868453110924671</v>
      </c>
      <c r="AF29">
        <v>0.14764952154709801</v>
      </c>
      <c r="AG29">
        <v>0.59554598014955007</v>
      </c>
      <c r="AH29">
        <v>7.4512933742907732</v>
      </c>
      <c r="AI29">
        <v>0.34709885560022052</v>
      </c>
      <c r="AJ29">
        <v>6.350735576834996</v>
      </c>
      <c r="AK29">
        <v>0.86650843196686189</v>
      </c>
      <c r="AL29">
        <v>4.0507366290389717</v>
      </c>
      <c r="AM29">
        <v>1.410544128370788E-2</v>
      </c>
      <c r="AN29">
        <v>0.41425784489034512</v>
      </c>
    </row>
    <row r="30" spans="1:40" x14ac:dyDescent="0.45">
      <c r="A30" s="1" t="s">
        <v>82</v>
      </c>
      <c r="B30">
        <v>4.5213168180397556</v>
      </c>
      <c r="C30">
        <v>0.17281101002771229</v>
      </c>
      <c r="D30">
        <v>4.0487208726800672E-2</v>
      </c>
      <c r="E30">
        <v>5.8926515680188279E-2</v>
      </c>
      <c r="F30">
        <v>0.23739755783081079</v>
      </c>
      <c r="G30">
        <v>0.1073329982872134</v>
      </c>
      <c r="H30">
        <v>1.1305736264952011</v>
      </c>
      <c r="I30">
        <v>0.83996897049444064</v>
      </c>
      <c r="J30">
        <v>0.93485039013027726</v>
      </c>
      <c r="K30">
        <v>0.70741473832957436</v>
      </c>
      <c r="L30">
        <v>0.87747944623088714</v>
      </c>
      <c r="M30">
        <v>1.1945298522583481</v>
      </c>
      <c r="N30">
        <v>0.15243972551975929</v>
      </c>
      <c r="O30">
        <v>1.764600981119983E-2</v>
      </c>
      <c r="P30">
        <v>1.214903177889346</v>
      </c>
      <c r="Q30">
        <v>0.28260235097224728</v>
      </c>
      <c r="R30">
        <v>9.8913232361286898</v>
      </c>
      <c r="S30">
        <v>22.32742493190057</v>
      </c>
      <c r="T30">
        <v>0.53820718547209867</v>
      </c>
      <c r="U30">
        <v>0.63507340495285958</v>
      </c>
      <c r="V30">
        <v>5.1155849920764238</v>
      </c>
      <c r="W30">
        <v>3.709527948995524</v>
      </c>
      <c r="X30">
        <v>3.6081431358331952E-2</v>
      </c>
      <c r="Y30">
        <v>2.1636085240002281E-2</v>
      </c>
      <c r="Z30">
        <v>0.77846272883365109</v>
      </c>
      <c r="AA30">
        <v>1.341599640182644</v>
      </c>
      <c r="AB30">
        <v>1.731169784493641E-2</v>
      </c>
      <c r="AC30">
        <v>1.4137397562619329</v>
      </c>
      <c r="AD30">
        <v>1.532732436144862</v>
      </c>
      <c r="AE30">
        <v>3.7286733559773211</v>
      </c>
      <c r="AF30">
        <v>0.73533886989729991</v>
      </c>
      <c r="AG30">
        <v>2.9659974744676538</v>
      </c>
      <c r="AH30">
        <v>37.109674259096238</v>
      </c>
      <c r="AI30">
        <v>1.7286563311909959</v>
      </c>
      <c r="AJ30">
        <v>31.628566575454709</v>
      </c>
      <c r="AK30">
        <v>4.3154716956921799</v>
      </c>
      <c r="AL30">
        <v>20.173882474105881</v>
      </c>
      <c r="AM30">
        <v>7.0249325187659806E-2</v>
      </c>
      <c r="AN30">
        <v>2.0631282263287809</v>
      </c>
    </row>
    <row r="31" spans="1:40" x14ac:dyDescent="0.45">
      <c r="A31" s="1" t="s">
        <v>83</v>
      </c>
      <c r="B31">
        <v>10.463474795849599</v>
      </c>
      <c r="C31">
        <v>0.39992854308631193</v>
      </c>
      <c r="D31">
        <v>9.369767815803072E-2</v>
      </c>
      <c r="E31">
        <v>0.1363709150322728</v>
      </c>
      <c r="F31">
        <v>0.54939820917833648</v>
      </c>
      <c r="G31">
        <v>0.24839580315633411</v>
      </c>
      <c r="H31">
        <v>2.6164343534797139</v>
      </c>
      <c r="I31">
        <v>1.9439014131893619</v>
      </c>
      <c r="J31">
        <v>2.1634811026711609</v>
      </c>
      <c r="K31">
        <v>1.637137272749938</v>
      </c>
      <c r="L31">
        <v>2.0307101756018149</v>
      </c>
      <c r="M31">
        <v>2.7644452943720408</v>
      </c>
      <c r="N31">
        <v>0.35278421974281687</v>
      </c>
      <c r="O31">
        <v>4.0837345918805827E-2</v>
      </c>
      <c r="P31">
        <v>2.8115943413923721</v>
      </c>
      <c r="Q31">
        <v>0.65401357517077874</v>
      </c>
      <c r="R31">
        <v>22.89103275529936</v>
      </c>
      <c r="S31">
        <v>51.671328825935703</v>
      </c>
      <c r="T31">
        <v>1.2455480442474349</v>
      </c>
      <c r="U31">
        <v>1.469721064386645</v>
      </c>
      <c r="V31">
        <v>11.83876219800605</v>
      </c>
      <c r="W31">
        <v>8.5847892905772074</v>
      </c>
      <c r="X31">
        <v>8.3501590976711795E-2</v>
      </c>
      <c r="Y31">
        <v>5.007139329107433E-2</v>
      </c>
      <c r="Z31">
        <v>1.8015603574072701</v>
      </c>
      <c r="AA31">
        <v>3.104802115428432</v>
      </c>
      <c r="AB31">
        <v>4.0063663168021582E-2</v>
      </c>
      <c r="AC31">
        <v>3.271752655889026</v>
      </c>
      <c r="AD31">
        <v>3.5471319219200721</v>
      </c>
      <c r="AE31">
        <v>8.6290966221517227</v>
      </c>
      <c r="AF31">
        <v>1.7017608013841401</v>
      </c>
      <c r="AG31">
        <v>6.8640710367430318</v>
      </c>
      <c r="AH31">
        <v>85.881206055493877</v>
      </c>
      <c r="AI31">
        <v>4.0005495478516071</v>
      </c>
      <c r="AJ31">
        <v>73.196531565908799</v>
      </c>
      <c r="AK31">
        <v>9.9870969315648566</v>
      </c>
      <c r="AL31">
        <v>46.687484929171028</v>
      </c>
      <c r="AM31">
        <v>0.1625747703840863</v>
      </c>
      <c r="AN31">
        <v>4.7746024146470827</v>
      </c>
    </row>
    <row r="32" spans="1:40" x14ac:dyDescent="0.45">
      <c r="A32" s="1" t="s">
        <v>84</v>
      </c>
      <c r="B32">
        <v>1.5451169922491661</v>
      </c>
      <c r="C32">
        <v>5.9056517998516342E-2</v>
      </c>
      <c r="D32">
        <v>1.3836118257167509E-2</v>
      </c>
      <c r="E32">
        <v>2.0137575917754499E-2</v>
      </c>
      <c r="F32">
        <v>8.112835602656826E-2</v>
      </c>
      <c r="G32">
        <v>3.6680030654106209E-2</v>
      </c>
      <c r="H32">
        <v>0.38636277694953991</v>
      </c>
      <c r="I32">
        <v>0.28705140150645098</v>
      </c>
      <c r="J32">
        <v>0.31947622366072231</v>
      </c>
      <c r="K32">
        <v>0.2417522542104043</v>
      </c>
      <c r="L32">
        <v>0.29987024959435421</v>
      </c>
      <c r="M32">
        <v>0.40821920841934511</v>
      </c>
      <c r="N32">
        <v>5.2094825395690277E-2</v>
      </c>
      <c r="O32">
        <v>6.0303559122188034E-3</v>
      </c>
      <c r="P32">
        <v>0.41518159855654552</v>
      </c>
      <c r="Q32">
        <v>9.6576663859201939E-2</v>
      </c>
      <c r="R32">
        <v>3.3802655781590611</v>
      </c>
      <c r="S32">
        <v>7.630184975713397</v>
      </c>
      <c r="T32">
        <v>0.18392718340496231</v>
      </c>
      <c r="U32">
        <v>0.21703029201648211</v>
      </c>
      <c r="V32">
        <v>1.74820248495194</v>
      </c>
      <c r="W32">
        <v>1.267695872217417</v>
      </c>
      <c r="X32">
        <v>1.233048577219621E-2</v>
      </c>
      <c r="Y32">
        <v>7.3939262156313152E-3</v>
      </c>
      <c r="Z32">
        <v>0.26603222878661642</v>
      </c>
      <c r="AA32">
        <v>0.45847890874860242</v>
      </c>
      <c r="AB32">
        <v>5.9161079794650493E-3</v>
      </c>
      <c r="AC32">
        <v>0.48313210684615671</v>
      </c>
      <c r="AD32">
        <v>0.52379672271797495</v>
      </c>
      <c r="AE32">
        <v>1.274238632842611</v>
      </c>
      <c r="AF32">
        <v>0.25129506041388561</v>
      </c>
      <c r="AG32">
        <v>1.0136014088822449</v>
      </c>
      <c r="AH32">
        <v>12.68187799753008</v>
      </c>
      <c r="AI32">
        <v>0.59075184920138557</v>
      </c>
      <c r="AJ32">
        <v>10.808761611491519</v>
      </c>
      <c r="AK32">
        <v>1.4747713807578791</v>
      </c>
      <c r="AL32">
        <v>6.8942323364751541</v>
      </c>
      <c r="AM32">
        <v>2.4007038305391359E-2</v>
      </c>
      <c r="AN32">
        <v>0.70505443612588148</v>
      </c>
    </row>
    <row r="33" spans="1:40" x14ac:dyDescent="0.45">
      <c r="A33" s="1" t="s">
        <v>85</v>
      </c>
      <c r="B33">
        <v>1.2967181880935581</v>
      </c>
      <c r="C33">
        <v>4.9562370615494067E-2</v>
      </c>
      <c r="D33">
        <v>1.161177198016939E-2</v>
      </c>
      <c r="E33">
        <v>1.6900183667422991E-2</v>
      </c>
      <c r="F33">
        <v>6.8085857160009755E-2</v>
      </c>
      <c r="G33">
        <v>3.078321132160498E-2</v>
      </c>
      <c r="H33">
        <v>0.32424964749336638</v>
      </c>
      <c r="I33">
        <v>0.2409039413315418</v>
      </c>
      <c r="J33">
        <v>0.26811602743509172</v>
      </c>
      <c r="K33">
        <v>0.2028872548938325</v>
      </c>
      <c r="L33">
        <v>0.25166198331113049</v>
      </c>
      <c r="M33">
        <v>0.34259235704603319</v>
      </c>
      <c r="N33">
        <v>4.371986583217656E-2</v>
      </c>
      <c r="O33">
        <v>5.0608932729869537E-3</v>
      </c>
      <c r="P33">
        <v>0.34843544722548248</v>
      </c>
      <c r="Q33">
        <v>8.1050637071390014E-2</v>
      </c>
      <c r="R33">
        <v>2.8368414028020692</v>
      </c>
      <c r="S33">
        <v>6.4035278145010652</v>
      </c>
      <c r="T33">
        <v>0.15435835940089979</v>
      </c>
      <c r="U33">
        <v>0.18213968808625031</v>
      </c>
      <c r="V33">
        <v>1.4671548951174631</v>
      </c>
      <c r="W33">
        <v>1.0638963280589979</v>
      </c>
      <c r="X33">
        <v>1.034819062183819E-2</v>
      </c>
      <c r="Y33">
        <v>6.2052508990107303E-3</v>
      </c>
      <c r="Z33">
        <v>0.22326388967123759</v>
      </c>
      <c r="AA33">
        <v>0.3847721194018987</v>
      </c>
      <c r="AB33">
        <v>4.9650122665019789E-3</v>
      </c>
      <c r="AC33">
        <v>0.40546197688721269</v>
      </c>
      <c r="AD33">
        <v>0.439589196558823</v>
      </c>
      <c r="AE33">
        <v>1.069387249941024</v>
      </c>
      <c r="AF33">
        <v>0.21089592377235769</v>
      </c>
      <c r="AG33">
        <v>0.85065104388089463</v>
      </c>
      <c r="AH33">
        <v>10.643091714785079</v>
      </c>
      <c r="AI33">
        <v>0.4957803657276767</v>
      </c>
      <c r="AJ33">
        <v>9.0711045459321902</v>
      </c>
      <c r="AK33">
        <v>1.2376816010060441</v>
      </c>
      <c r="AL33">
        <v>5.785889682461292</v>
      </c>
      <c r="AM33">
        <v>2.0147576765397201E-2</v>
      </c>
      <c r="AN33">
        <v>0.59170723997386754</v>
      </c>
    </row>
    <row r="34" spans="1:40" x14ac:dyDescent="0.45">
      <c r="A34" s="1" t="s">
        <v>86</v>
      </c>
      <c r="B34">
        <v>146.33047967711821</v>
      </c>
      <c r="C34">
        <v>6.4480825683449536</v>
      </c>
      <c r="D34">
        <v>2.4996419452469398</v>
      </c>
      <c r="E34">
        <v>0.89029522056185928</v>
      </c>
      <c r="F34">
        <v>23.952861694478351</v>
      </c>
      <c r="G34">
        <v>22.171140559509681</v>
      </c>
      <c r="H34">
        <v>29.707284478540998</v>
      </c>
      <c r="I34">
        <v>21.932431384015121</v>
      </c>
      <c r="J34">
        <v>19.190261457728671</v>
      </c>
      <c r="K34">
        <v>6.3160053484169048</v>
      </c>
      <c r="L34">
        <v>22.788318462343039</v>
      </c>
      <c r="M34">
        <v>51.309281176431959</v>
      </c>
      <c r="N34">
        <v>7.3042395252196393</v>
      </c>
      <c r="O34">
        <v>3.1537086675178321</v>
      </c>
      <c r="P34">
        <v>40.042189208506827</v>
      </c>
      <c r="Q34">
        <v>41.397868308035413</v>
      </c>
      <c r="R34">
        <v>20.347084445966122</v>
      </c>
      <c r="S34">
        <v>45.094192947682053</v>
      </c>
      <c r="T34">
        <v>5.6298711466012463</v>
      </c>
      <c r="U34">
        <v>56.253942466097158</v>
      </c>
      <c r="V34">
        <v>108.96362712688629</v>
      </c>
      <c r="W34">
        <v>106.0796086004633</v>
      </c>
      <c r="X34">
        <v>3.934865444564799</v>
      </c>
      <c r="Y34">
        <v>3.6733069648944858</v>
      </c>
      <c r="Z34">
        <v>83.380129926269646</v>
      </c>
      <c r="AA34">
        <v>37.207176043716167</v>
      </c>
      <c r="AB34">
        <v>0.74958336584693575</v>
      </c>
      <c r="AC34">
        <v>31.28680466437633</v>
      </c>
      <c r="AD34">
        <v>18.13493480892852</v>
      </c>
      <c r="AE34">
        <v>23.152941431315849</v>
      </c>
      <c r="AF34">
        <v>9.6014647286396038</v>
      </c>
      <c r="AG34">
        <v>57.280023395352877</v>
      </c>
      <c r="AH34">
        <v>107.9790355534699</v>
      </c>
      <c r="AI34">
        <v>20.34110062057448</v>
      </c>
      <c r="AJ34">
        <v>146.339796599202</v>
      </c>
      <c r="AK34">
        <v>59.638968553961661</v>
      </c>
      <c r="AL34">
        <v>635.18700142697617</v>
      </c>
      <c r="AM34">
        <v>1.16612336891848</v>
      </c>
      <c r="AN34">
        <v>8.8543891825713512</v>
      </c>
    </row>
    <row r="35" spans="1:40" x14ac:dyDescent="0.45">
      <c r="A35" s="1" t="s">
        <v>87</v>
      </c>
      <c r="B35">
        <v>47.571810000353373</v>
      </c>
      <c r="C35">
        <v>3.7259376850290922</v>
      </c>
      <c r="D35">
        <v>2.0899766943152231</v>
      </c>
      <c r="E35">
        <v>0.32492689390329588</v>
      </c>
      <c r="F35">
        <v>8.2605847844241236</v>
      </c>
      <c r="G35">
        <v>2.194047504738172</v>
      </c>
      <c r="H35">
        <v>55.036460320880693</v>
      </c>
      <c r="I35">
        <v>41.590318808127137</v>
      </c>
      <c r="J35">
        <v>31.1432640644462</v>
      </c>
      <c r="K35">
        <v>12.216460141808639</v>
      </c>
      <c r="L35">
        <v>30.447674974780099</v>
      </c>
      <c r="M35">
        <v>12.09836148171415</v>
      </c>
      <c r="N35">
        <v>2.3947103075852119</v>
      </c>
      <c r="O35">
        <v>1.0535083430621539</v>
      </c>
      <c r="P35">
        <v>26.396417346562639</v>
      </c>
      <c r="Q35">
        <v>1.7557974696010259</v>
      </c>
      <c r="R35">
        <v>2.297868713965364</v>
      </c>
      <c r="S35">
        <v>12.84105846920712</v>
      </c>
      <c r="T35">
        <v>2.4672904488172729</v>
      </c>
      <c r="U35">
        <v>11.57652968061271</v>
      </c>
      <c r="V35">
        <v>19.126611398023481</v>
      </c>
      <c r="W35">
        <v>65.7477382798088</v>
      </c>
      <c r="X35">
        <v>0.67190871020670251</v>
      </c>
      <c r="Y35">
        <v>0.8078112121681692</v>
      </c>
      <c r="Z35">
        <v>12.77748523306516</v>
      </c>
      <c r="AA35">
        <v>8.9246860183753167</v>
      </c>
      <c r="AB35">
        <v>0.2075005433949495</v>
      </c>
      <c r="AC35">
        <v>11.16906028342992</v>
      </c>
      <c r="AD35">
        <v>18.077056033337271</v>
      </c>
      <c r="AE35">
        <v>4.0459815327740092</v>
      </c>
      <c r="AF35">
        <v>13.53530786383728</v>
      </c>
      <c r="AG35">
        <v>32.952503571487682</v>
      </c>
      <c r="AH35">
        <v>47.32986474492391</v>
      </c>
      <c r="AI35">
        <v>20.199365648121208</v>
      </c>
      <c r="AJ35">
        <v>92.049078753092672</v>
      </c>
      <c r="AK35">
        <v>56.692743979602312</v>
      </c>
      <c r="AL35">
        <v>1039.6317397287121</v>
      </c>
      <c r="AM35">
        <v>0.3677103585375327</v>
      </c>
      <c r="AN35">
        <v>17.156965241964819</v>
      </c>
    </row>
    <row r="36" spans="1:40" x14ac:dyDescent="0.45">
      <c r="A36" s="1" t="s">
        <v>88</v>
      </c>
      <c r="B36">
        <v>51.81536112963024</v>
      </c>
      <c r="C36">
        <v>3.4242771969249262</v>
      </c>
      <c r="D36">
        <v>2.3509682141623718</v>
      </c>
      <c r="E36">
        <v>0.185356074568166</v>
      </c>
      <c r="F36">
        <v>9.3881553044200032</v>
      </c>
      <c r="G36">
        <v>2.8721965231736561</v>
      </c>
      <c r="H36">
        <v>13.741829593374311</v>
      </c>
      <c r="I36">
        <v>10.025280098081531</v>
      </c>
      <c r="J36">
        <v>9.2305617294869879</v>
      </c>
      <c r="K36">
        <v>2.7520268341194098</v>
      </c>
      <c r="L36">
        <v>18.98637474676767</v>
      </c>
      <c r="M36">
        <v>20.938006100634219</v>
      </c>
      <c r="N36">
        <v>2.6451987849573042</v>
      </c>
      <c r="O36">
        <v>2.4071938886865811</v>
      </c>
      <c r="P36">
        <v>316.28544336792498</v>
      </c>
      <c r="Q36">
        <v>2.5929523408581239</v>
      </c>
      <c r="R36">
        <v>2.461204490288083</v>
      </c>
      <c r="S36">
        <v>12.729460948871401</v>
      </c>
      <c r="T36">
        <v>2.3556860418222731</v>
      </c>
      <c r="U36">
        <v>22.043882739687941</v>
      </c>
      <c r="V36">
        <v>19.32752354868466</v>
      </c>
      <c r="W36">
        <v>30.728712034067911</v>
      </c>
      <c r="X36">
        <v>0.40787739326691302</v>
      </c>
      <c r="Y36">
        <v>3.3130003394705949</v>
      </c>
      <c r="Z36">
        <v>7.7178615039383667</v>
      </c>
      <c r="AA36">
        <v>31.414642193039491</v>
      </c>
      <c r="AB36">
        <v>0.31544916683132868</v>
      </c>
      <c r="AC36">
        <v>17.257797873967299</v>
      </c>
      <c r="AD36">
        <v>9.6800149693744029</v>
      </c>
      <c r="AE36">
        <v>3.2926754518748549</v>
      </c>
      <c r="AF36">
        <v>6.2779649731257869</v>
      </c>
      <c r="AG36">
        <v>28.726701678585691</v>
      </c>
      <c r="AH36">
        <v>43.154329843451457</v>
      </c>
      <c r="AI36">
        <v>10.458327950567289</v>
      </c>
      <c r="AJ36">
        <v>60.121657988100949</v>
      </c>
      <c r="AK36">
        <v>30.339546149139199</v>
      </c>
      <c r="AL36">
        <v>285.23921699884659</v>
      </c>
      <c r="AM36">
        <v>0.33975623712998948</v>
      </c>
      <c r="AN36">
        <v>3.8606273759444369</v>
      </c>
    </row>
    <row r="37" spans="1:40" x14ac:dyDescent="0.45">
      <c r="A37" s="1" t="s">
        <v>89</v>
      </c>
      <c r="B37">
        <v>71.109466982261381</v>
      </c>
      <c r="C37">
        <v>4.0978540957439131</v>
      </c>
      <c r="D37">
        <v>1.748206428157252</v>
      </c>
      <c r="E37">
        <v>0.62016094164639624</v>
      </c>
      <c r="F37">
        <v>23.81542592273037</v>
      </c>
      <c r="G37">
        <v>12.57621094273833</v>
      </c>
      <c r="H37">
        <v>23.888662001995439</v>
      </c>
      <c r="I37">
        <v>16.08289583471154</v>
      </c>
      <c r="J37">
        <v>9.5977433637846925</v>
      </c>
      <c r="K37">
        <v>8.5173248147914844</v>
      </c>
      <c r="L37">
        <v>61.629714460843893</v>
      </c>
      <c r="M37">
        <v>101.2842232176982</v>
      </c>
      <c r="N37">
        <v>5.0839000148495392</v>
      </c>
      <c r="O37">
        <v>18.716338069605602</v>
      </c>
      <c r="P37">
        <v>41.015368887283302</v>
      </c>
      <c r="Q37">
        <v>27.82431557382607</v>
      </c>
      <c r="R37">
        <v>4.985532592235983</v>
      </c>
      <c r="S37">
        <v>28.602565397015219</v>
      </c>
      <c r="T37">
        <v>4.7052009039099207</v>
      </c>
      <c r="U37">
        <v>150.24621009125079</v>
      </c>
      <c r="V37">
        <v>62.573829476345182</v>
      </c>
      <c r="W37">
        <v>103.890007831342</v>
      </c>
      <c r="X37">
        <v>1.329091355220023</v>
      </c>
      <c r="Y37">
        <v>9.0708921513772474</v>
      </c>
      <c r="Z37">
        <v>24.944895442136321</v>
      </c>
      <c r="AA37">
        <v>89.468227805590487</v>
      </c>
      <c r="AB37">
        <v>2.2951943053257242</v>
      </c>
      <c r="AC37">
        <v>42.401704180005687</v>
      </c>
      <c r="AD37">
        <v>17.993088344529131</v>
      </c>
      <c r="AE37">
        <v>10.34539672107406</v>
      </c>
      <c r="AF37">
        <v>8.5461040311614145</v>
      </c>
      <c r="AG37">
        <v>47.749823682483623</v>
      </c>
      <c r="AH37">
        <v>101.7727547449194</v>
      </c>
      <c r="AI37">
        <v>16.42415446081689</v>
      </c>
      <c r="AJ37">
        <v>175.9817524752807</v>
      </c>
      <c r="AK37">
        <v>77.027075816293717</v>
      </c>
      <c r="AL37">
        <v>866.77930709183943</v>
      </c>
      <c r="AM37">
        <v>3.557209831685936</v>
      </c>
      <c r="AN37">
        <v>17.213378184374299</v>
      </c>
    </row>
    <row r="38" spans="1:40" x14ac:dyDescent="0.45">
      <c r="A38" s="1" t="s">
        <v>90</v>
      </c>
      <c r="B38">
        <v>12.721215033807921</v>
      </c>
      <c r="C38">
        <v>0.69769288123362516</v>
      </c>
      <c r="D38">
        <v>0.36806727774136949</v>
      </c>
      <c r="E38">
        <v>0.14686434641197679</v>
      </c>
      <c r="F38">
        <v>2.8332734831956761</v>
      </c>
      <c r="G38">
        <v>1.1728786285191739</v>
      </c>
      <c r="H38">
        <v>3.2941373326031509</v>
      </c>
      <c r="I38">
        <v>2.2926466211360408</v>
      </c>
      <c r="J38">
        <v>1.5979132353883081</v>
      </c>
      <c r="K38">
        <v>1.2431372038676749</v>
      </c>
      <c r="L38">
        <v>13.08500115787902</v>
      </c>
      <c r="M38">
        <v>17.185820461889509</v>
      </c>
      <c r="N38">
        <v>0.64093233487716872</v>
      </c>
      <c r="O38">
        <v>2.635501897864132</v>
      </c>
      <c r="P38">
        <v>4.7560446313190798</v>
      </c>
      <c r="Q38">
        <v>3.029561929513779</v>
      </c>
      <c r="R38">
        <v>1.1773977807367191</v>
      </c>
      <c r="S38">
        <v>5.8206364573185336</v>
      </c>
      <c r="T38">
        <v>0.72493914829432982</v>
      </c>
      <c r="U38">
        <v>15.72189278614306</v>
      </c>
      <c r="V38">
        <v>7.8192269739349962</v>
      </c>
      <c r="W38">
        <v>11.51246808936717</v>
      </c>
      <c r="X38">
        <v>0.17076370237389829</v>
      </c>
      <c r="Y38">
        <v>1.120967003907148</v>
      </c>
      <c r="Z38">
        <v>3.346915742400308</v>
      </c>
      <c r="AA38">
        <v>11.28505560208596</v>
      </c>
      <c r="AB38">
        <v>0.26146637802375922</v>
      </c>
      <c r="AC38">
        <v>7.2823576573267541</v>
      </c>
      <c r="AD38">
        <v>2.4652598734186961</v>
      </c>
      <c r="AE38">
        <v>1.607316949687426</v>
      </c>
      <c r="AF38">
        <v>1.1791056209229041</v>
      </c>
      <c r="AG38">
        <v>7.4140427362008197</v>
      </c>
      <c r="AH38">
        <v>16.55513168188925</v>
      </c>
      <c r="AI38">
        <v>2.3839950151971721</v>
      </c>
      <c r="AJ38">
        <v>23.112455927818822</v>
      </c>
      <c r="AK38">
        <v>9.6438145703991758</v>
      </c>
      <c r="AL38">
        <v>101.4313057486054</v>
      </c>
      <c r="AM38">
        <v>0.62370290958974062</v>
      </c>
      <c r="AN38">
        <v>1.9755188653244979</v>
      </c>
    </row>
    <row r="39" spans="1:40" x14ac:dyDescent="0.45">
      <c r="A39" s="1" t="s">
        <v>91</v>
      </c>
      <c r="B39">
        <v>0.46323768071068983</v>
      </c>
      <c r="C39">
        <v>2.634393527991798E-2</v>
      </c>
      <c r="D39">
        <v>1.2092110713103061E-2</v>
      </c>
      <c r="E39">
        <v>2.924907195893845E-3</v>
      </c>
      <c r="F39">
        <v>9.9993551517109383E-2</v>
      </c>
      <c r="G39">
        <v>5.745913833649733E-2</v>
      </c>
      <c r="H39">
        <v>0.1240713485166075</v>
      </c>
      <c r="I39">
        <v>7.6545351585615456E-2</v>
      </c>
      <c r="J39">
        <v>5.5411213760733762E-2</v>
      </c>
      <c r="K39">
        <v>3.4990780071785681E-2</v>
      </c>
      <c r="L39">
        <v>0.2434340048431067</v>
      </c>
      <c r="M39">
        <v>0.56904494350340629</v>
      </c>
      <c r="N39">
        <v>2.1164258116149789E-2</v>
      </c>
      <c r="O39">
        <v>3.9981811272367933E-2</v>
      </c>
      <c r="P39">
        <v>0.39228211751838249</v>
      </c>
      <c r="Q39">
        <v>0.2699025065176629</v>
      </c>
      <c r="R39">
        <v>2.8094442576386821E-2</v>
      </c>
      <c r="S39">
        <v>0.12823844641931231</v>
      </c>
      <c r="T39">
        <v>2.122858506417909E-2</v>
      </c>
      <c r="U39">
        <v>0.67608036038377461</v>
      </c>
      <c r="V39">
        <v>0.2382996954483482</v>
      </c>
      <c r="W39">
        <v>0.41887899645370108</v>
      </c>
      <c r="X39">
        <v>5.5320273761204223E-3</v>
      </c>
      <c r="Y39">
        <v>3.6760521563572693E-2</v>
      </c>
      <c r="Z39">
        <v>0.1054986675512796</v>
      </c>
      <c r="AA39">
        <v>0.35192329722497723</v>
      </c>
      <c r="AB39">
        <v>1.004688529760981E-2</v>
      </c>
      <c r="AC39">
        <v>0.25496933684297057</v>
      </c>
      <c r="AD39">
        <v>7.4976020369193583E-2</v>
      </c>
      <c r="AE39">
        <v>7.4068203366378482E-2</v>
      </c>
      <c r="AF39">
        <v>4.336757480972455E-2</v>
      </c>
      <c r="AG39">
        <v>0.23799366115811771</v>
      </c>
      <c r="AH39">
        <v>0.57401915771372714</v>
      </c>
      <c r="AI39">
        <v>7.9232069745384437E-2</v>
      </c>
      <c r="AJ39">
        <v>1.204185624784192</v>
      </c>
      <c r="AK39">
        <v>0.51840382480107516</v>
      </c>
      <c r="AL39">
        <v>4.3679383472207594</v>
      </c>
      <c r="AM39">
        <v>2.178496398829443E-2</v>
      </c>
      <c r="AN39">
        <v>3.6323724952962863E-2</v>
      </c>
    </row>
    <row r="40" spans="1:40" x14ac:dyDescent="0.45">
      <c r="A40" s="1" t="s">
        <v>92</v>
      </c>
      <c r="B40">
        <v>4.8607866502523791</v>
      </c>
      <c r="C40">
        <v>0.25653066072778019</v>
      </c>
      <c r="D40">
        <v>0.10489919394211961</v>
      </c>
      <c r="E40">
        <v>3.4037727305916733E-2</v>
      </c>
      <c r="F40">
        <v>0.90914071720614054</v>
      </c>
      <c r="G40">
        <v>0.4835846714970764</v>
      </c>
      <c r="H40">
        <v>1.6265076807936729</v>
      </c>
      <c r="I40">
        <v>1.056665685123483</v>
      </c>
      <c r="J40">
        <v>0.65858513138724839</v>
      </c>
      <c r="K40">
        <v>0.66030528738824135</v>
      </c>
      <c r="L40">
        <v>3.394732351013495</v>
      </c>
      <c r="M40">
        <v>11.825748988942889</v>
      </c>
      <c r="N40">
        <v>0.1843303058989052</v>
      </c>
      <c r="O40">
        <v>0.35044016908619963</v>
      </c>
      <c r="P40">
        <v>4.7851981300143507</v>
      </c>
      <c r="Q40">
        <v>3.3312686389397381</v>
      </c>
      <c r="R40">
        <v>0.29885318382973269</v>
      </c>
      <c r="S40">
        <v>1.4151929441302209</v>
      </c>
      <c r="T40">
        <v>0.26343875902338809</v>
      </c>
      <c r="U40">
        <v>8.8619919233668014</v>
      </c>
      <c r="V40">
        <v>2.6940291486189869</v>
      </c>
      <c r="W40">
        <v>5.8031893120864817</v>
      </c>
      <c r="X40">
        <v>7.9662176875862689E-2</v>
      </c>
      <c r="Y40">
        <v>0.33858747893193653</v>
      </c>
      <c r="Z40">
        <v>1.6114399236575869</v>
      </c>
      <c r="AA40">
        <v>3.2689766008986751</v>
      </c>
      <c r="AB40">
        <v>0.17027181996977259</v>
      </c>
      <c r="AC40">
        <v>3.0621930650713409</v>
      </c>
      <c r="AD40">
        <v>1.142817341571563</v>
      </c>
      <c r="AE40">
        <v>0.90313462796580424</v>
      </c>
      <c r="AF40">
        <v>0.71458491160646931</v>
      </c>
      <c r="AG40">
        <v>3.1835810958337918</v>
      </c>
      <c r="AH40">
        <v>7.4885225173705363</v>
      </c>
      <c r="AI40">
        <v>1.201638520541529</v>
      </c>
      <c r="AJ40">
        <v>13.440911253985851</v>
      </c>
      <c r="AK40">
        <v>6.1570807775650547</v>
      </c>
      <c r="AL40">
        <v>57.743277645786179</v>
      </c>
      <c r="AM40">
        <v>0.652284883452381</v>
      </c>
      <c r="AN40">
        <v>0.82591110035406956</v>
      </c>
    </row>
    <row r="41" spans="1:40" x14ac:dyDescent="0.45">
      <c r="A41" s="1" t="s">
        <v>93</v>
      </c>
      <c r="B41">
        <v>6.6731527327083331</v>
      </c>
      <c r="C41">
        <v>0.39807484301300561</v>
      </c>
      <c r="D41">
        <v>0.1912066783634527</v>
      </c>
      <c r="E41">
        <v>6.6777396286759008E-2</v>
      </c>
      <c r="F41">
        <v>2.344186845354701</v>
      </c>
      <c r="G41">
        <v>1.261220651376622</v>
      </c>
      <c r="H41">
        <v>2.3558888376203879</v>
      </c>
      <c r="I41">
        <v>1.393124564424568</v>
      </c>
      <c r="J41">
        <v>1.704659017929135</v>
      </c>
      <c r="K41">
        <v>0.66974595813942939</v>
      </c>
      <c r="L41">
        <v>14.55330620922075</v>
      </c>
      <c r="M41">
        <v>4.758148582602173</v>
      </c>
      <c r="N41">
        <v>0.61956594341682891</v>
      </c>
      <c r="O41">
        <v>1.277481800787617</v>
      </c>
      <c r="P41">
        <v>1.5524007916811211</v>
      </c>
      <c r="Q41">
        <v>1.124204967340616</v>
      </c>
      <c r="R41">
        <v>1.061829031290269</v>
      </c>
      <c r="S41">
        <v>20.261702382646369</v>
      </c>
      <c r="T41">
        <v>3.2457244916131209</v>
      </c>
      <c r="U41">
        <v>7.0196914024583474</v>
      </c>
      <c r="V41">
        <v>4.444583746167428</v>
      </c>
      <c r="W41">
        <v>8.1367715708710531</v>
      </c>
      <c r="X41">
        <v>0.18535800637857569</v>
      </c>
      <c r="Y41">
        <v>18.334932519551899</v>
      </c>
      <c r="Z41">
        <v>2.6636847955835639</v>
      </c>
      <c r="AA41">
        <v>165.93421908223169</v>
      </c>
      <c r="AB41">
        <v>0.16097990363272441</v>
      </c>
      <c r="AC41">
        <v>5.0248096955895054</v>
      </c>
      <c r="AD41">
        <v>2.684767140174571</v>
      </c>
      <c r="AE41">
        <v>1.434567943092379</v>
      </c>
      <c r="AF41">
        <v>2.3577648659510611</v>
      </c>
      <c r="AG41">
        <v>4.4966846866867556</v>
      </c>
      <c r="AH41">
        <v>20.48229757071789</v>
      </c>
      <c r="AI41">
        <v>6.4016641197175392</v>
      </c>
      <c r="AJ41">
        <v>61.872733257857568</v>
      </c>
      <c r="AK41">
        <v>23.389681869522761</v>
      </c>
      <c r="AL41">
        <v>196.03804389544189</v>
      </c>
      <c r="AM41">
        <v>0.21288582336642189</v>
      </c>
      <c r="AN41">
        <v>0.61676905886022826</v>
      </c>
    </row>
    <row r="42" spans="1:40" x14ac:dyDescent="0.45">
      <c r="A42" s="1" t="s">
        <v>94</v>
      </c>
      <c r="B42">
        <v>1.506975550663129</v>
      </c>
      <c r="C42">
        <v>8.3432717418374755E-2</v>
      </c>
      <c r="D42">
        <v>3.5811166036344072E-2</v>
      </c>
      <c r="E42">
        <v>1.3428972940329751E-2</v>
      </c>
      <c r="F42">
        <v>0.2484772779409041</v>
      </c>
      <c r="G42">
        <v>0.13012381321305769</v>
      </c>
      <c r="H42">
        <v>0.70042208664866989</v>
      </c>
      <c r="I42">
        <v>0.48968099566116557</v>
      </c>
      <c r="J42">
        <v>0.25301542971581759</v>
      </c>
      <c r="K42">
        <v>0.2336381572853132</v>
      </c>
      <c r="L42">
        <v>2.768177441544895</v>
      </c>
      <c r="M42">
        <v>0.7274828794278313</v>
      </c>
      <c r="N42">
        <v>5.2612377177933108E-2</v>
      </c>
      <c r="O42">
        <v>1.838988146357784</v>
      </c>
      <c r="P42">
        <v>1.2162564682224719</v>
      </c>
      <c r="Q42">
        <v>1.2839701447501639</v>
      </c>
      <c r="R42">
        <v>7.8444084374634238E-2</v>
      </c>
      <c r="S42">
        <v>0.38073637530480559</v>
      </c>
      <c r="T42">
        <v>9.6051589297139084E-2</v>
      </c>
      <c r="U42">
        <v>2.1795931683625409</v>
      </c>
      <c r="V42">
        <v>0.94679967731311421</v>
      </c>
      <c r="W42">
        <v>2.6388371760691491</v>
      </c>
      <c r="X42">
        <v>4.668645207050779E-2</v>
      </c>
      <c r="Y42">
        <v>0.15325629930722379</v>
      </c>
      <c r="Z42">
        <v>0.89768396260585637</v>
      </c>
      <c r="AA42">
        <v>1.986168920243395</v>
      </c>
      <c r="AB42">
        <v>5.3872384668472571E-2</v>
      </c>
      <c r="AC42">
        <v>0.68035537344692087</v>
      </c>
      <c r="AD42">
        <v>0.63874058553642854</v>
      </c>
      <c r="AE42">
        <v>0.24094537850847919</v>
      </c>
      <c r="AF42">
        <v>0.23192426624117779</v>
      </c>
      <c r="AG42">
        <v>1.276718844604849</v>
      </c>
      <c r="AH42">
        <v>2.5688792486972312</v>
      </c>
      <c r="AI42">
        <v>0.4396209523977207</v>
      </c>
      <c r="AJ42">
        <v>3.8857029440407662</v>
      </c>
      <c r="AK42">
        <v>1.799655535383377</v>
      </c>
      <c r="AL42">
        <v>24.175727211238851</v>
      </c>
      <c r="AM42">
        <v>3.9606220669248723E-2</v>
      </c>
      <c r="AN42">
        <v>0.22708367146091701</v>
      </c>
    </row>
    <row r="43" spans="1:40" x14ac:dyDescent="0.45">
      <c r="A43" s="1" t="s">
        <v>95</v>
      </c>
      <c r="B43">
        <v>3.9243996660959182</v>
      </c>
      <c r="C43">
        <v>0.20491543225962411</v>
      </c>
      <c r="D43">
        <v>8.5421739440752084E-2</v>
      </c>
      <c r="E43">
        <v>4.748939222935266E-2</v>
      </c>
      <c r="F43">
        <v>1.1080465929238259</v>
      </c>
      <c r="G43">
        <v>0.50611916229657783</v>
      </c>
      <c r="H43">
        <v>1.282222824489059</v>
      </c>
      <c r="I43">
        <v>0.90622238061579319</v>
      </c>
      <c r="J43">
        <v>0.4904823936907674</v>
      </c>
      <c r="K43">
        <v>0.70967632681237691</v>
      </c>
      <c r="L43">
        <v>4.0344097665437086</v>
      </c>
      <c r="M43">
        <v>3.007915924928823</v>
      </c>
      <c r="N43">
        <v>0.25978646878251371</v>
      </c>
      <c r="O43">
        <v>0.54653277767985708</v>
      </c>
      <c r="P43">
        <v>1.9735312172121919</v>
      </c>
      <c r="Q43">
        <v>1.310178718558149</v>
      </c>
      <c r="R43">
        <v>0.23768618058510341</v>
      </c>
      <c r="S43">
        <v>1.0667052274015021</v>
      </c>
      <c r="T43">
        <v>0.2366219076560987</v>
      </c>
      <c r="U43">
        <v>6.5729661697481383</v>
      </c>
      <c r="V43">
        <v>5.1724065168597493</v>
      </c>
      <c r="W43">
        <v>5.085283176475067</v>
      </c>
      <c r="X43">
        <v>8.8670794262439567E-2</v>
      </c>
      <c r="Y43">
        <v>0.29550739036509688</v>
      </c>
      <c r="Z43">
        <v>1.805455046209846</v>
      </c>
      <c r="AA43">
        <v>2.956664158948092</v>
      </c>
      <c r="AB43">
        <v>0.11057825624412369</v>
      </c>
      <c r="AC43">
        <v>1.4996800741177321</v>
      </c>
      <c r="AD43">
        <v>1.1217202308246501</v>
      </c>
      <c r="AE43">
        <v>0.50498510097855764</v>
      </c>
      <c r="AF43">
        <v>0.51085821783067853</v>
      </c>
      <c r="AG43">
        <v>2.5103436803867409</v>
      </c>
      <c r="AH43">
        <v>4.8162519990510724</v>
      </c>
      <c r="AI43">
        <v>0.96472521196736616</v>
      </c>
      <c r="AJ43">
        <v>7.560815467932759</v>
      </c>
      <c r="AK43">
        <v>3.4812853184379509</v>
      </c>
      <c r="AL43">
        <v>84.933692662575282</v>
      </c>
      <c r="AM43">
        <v>0.14468379434723211</v>
      </c>
      <c r="AN43">
        <v>0.59048597158445637</v>
      </c>
    </row>
    <row r="44" spans="1:40" x14ac:dyDescent="0.45">
      <c r="A44" s="1" t="s">
        <v>96</v>
      </c>
      <c r="B44">
        <v>2.0084026418586092</v>
      </c>
      <c r="C44">
        <v>0.1019739457068921</v>
      </c>
      <c r="D44">
        <v>3.9211394116427677E-2</v>
      </c>
      <c r="E44">
        <v>1.724301764739275E-2</v>
      </c>
      <c r="F44">
        <v>0.29117808881119461</v>
      </c>
      <c r="G44">
        <v>0.1691576376873295</v>
      </c>
      <c r="H44">
        <v>0.86720426395047323</v>
      </c>
      <c r="I44">
        <v>0.59242414342270733</v>
      </c>
      <c r="J44">
        <v>0.26885101860752081</v>
      </c>
      <c r="K44">
        <v>0.41442671696014521</v>
      </c>
      <c r="L44">
        <v>1.331168961730264</v>
      </c>
      <c r="M44">
        <v>3.1226376040294119</v>
      </c>
      <c r="N44">
        <v>7.2762979048472773E-2</v>
      </c>
      <c r="O44">
        <v>9.6917646191253565E-2</v>
      </c>
      <c r="P44">
        <v>1.647074214740631</v>
      </c>
      <c r="Q44">
        <v>1.133765370198937</v>
      </c>
      <c r="R44">
        <v>0.1241256194017322</v>
      </c>
      <c r="S44">
        <v>0.54681556026942335</v>
      </c>
      <c r="T44">
        <v>0.1738857894777959</v>
      </c>
      <c r="U44">
        <v>35.217912265040042</v>
      </c>
      <c r="V44">
        <v>4.3485018386309573</v>
      </c>
      <c r="W44">
        <v>5.0679903951767411</v>
      </c>
      <c r="X44">
        <v>8.2553332066368126E-2</v>
      </c>
      <c r="Y44">
        <v>0.138979494682407</v>
      </c>
      <c r="Z44">
        <v>1.749013631595228</v>
      </c>
      <c r="AA44">
        <v>1.382414784879592</v>
      </c>
      <c r="AB44">
        <v>0.24617333233666289</v>
      </c>
      <c r="AC44">
        <v>0.78878121061098949</v>
      </c>
      <c r="AD44">
        <v>1.0257222612163339</v>
      </c>
      <c r="AE44">
        <v>0.40252238180425282</v>
      </c>
      <c r="AF44">
        <v>0.46638407283639322</v>
      </c>
      <c r="AG44">
        <v>1.623730177310921</v>
      </c>
      <c r="AH44">
        <v>3.4720268739041171</v>
      </c>
      <c r="AI44">
        <v>0.85827239368611608</v>
      </c>
      <c r="AJ44">
        <v>6.5131184145811432</v>
      </c>
      <c r="AK44">
        <v>3.1184641308734951</v>
      </c>
      <c r="AL44">
        <v>35.325868923072953</v>
      </c>
      <c r="AM44">
        <v>0.18837072137014649</v>
      </c>
      <c r="AN44">
        <v>0.60637992136012753</v>
      </c>
    </row>
    <row r="45" spans="1:40" x14ac:dyDescent="0.45">
      <c r="A45" s="1" t="s">
        <v>97</v>
      </c>
      <c r="B45">
        <v>0.14711546812243079</v>
      </c>
      <c r="C45">
        <v>7.1905739013994729E-3</v>
      </c>
      <c r="D45">
        <v>1.9656651764096409E-3</v>
      </c>
      <c r="E45">
        <v>1.35880963495498E-3</v>
      </c>
      <c r="F45">
        <v>3.3323199762266172E-2</v>
      </c>
      <c r="G45">
        <v>2.6669565957532351E-2</v>
      </c>
      <c r="H45">
        <v>9.4659242994575815E-2</v>
      </c>
      <c r="I45">
        <v>5.4263217890896748E-2</v>
      </c>
      <c r="J45">
        <v>2.3055302885935141E-2</v>
      </c>
      <c r="K45">
        <v>3.7518514142947858E-2</v>
      </c>
      <c r="L45">
        <v>0.147306978592535</v>
      </c>
      <c r="M45">
        <v>0.60912564775985989</v>
      </c>
      <c r="N45">
        <v>3.9570144447561711E-3</v>
      </c>
      <c r="O45">
        <v>6.7226363115437454E-3</v>
      </c>
      <c r="P45">
        <v>0.1687333720718168</v>
      </c>
      <c r="Q45">
        <v>0.1186736143991836</v>
      </c>
      <c r="R45">
        <v>9.5258581339675193E-3</v>
      </c>
      <c r="S45">
        <v>5.6902396214496748E-2</v>
      </c>
      <c r="T45">
        <v>1.282758293411196E-2</v>
      </c>
      <c r="U45">
        <v>0.37495239975173661</v>
      </c>
      <c r="V45">
        <v>0.1064868360850259</v>
      </c>
      <c r="W45">
        <v>0.60193875947599107</v>
      </c>
      <c r="X45">
        <v>4.3936755667811174E-3</v>
      </c>
      <c r="Y45">
        <v>1.0877512010720619E-2</v>
      </c>
      <c r="Z45">
        <v>9.2220906061489472E-2</v>
      </c>
      <c r="AA45">
        <v>0.1062309250624313</v>
      </c>
      <c r="AB45">
        <v>2.6559012872397529E-2</v>
      </c>
      <c r="AC45">
        <v>0.10528836911137519</v>
      </c>
      <c r="AD45">
        <v>6.3049932664338865E-2</v>
      </c>
      <c r="AE45">
        <v>3.5580572057989812E-2</v>
      </c>
      <c r="AF45">
        <v>3.7325256896710159E-2</v>
      </c>
      <c r="AG45">
        <v>0.14126515561930969</v>
      </c>
      <c r="AH45">
        <v>0.32319306090701139</v>
      </c>
      <c r="AI45">
        <v>6.3931149957322811E-2</v>
      </c>
      <c r="AJ45">
        <v>1.0744585125188439</v>
      </c>
      <c r="AK45">
        <v>0.47675999439898981</v>
      </c>
      <c r="AL45">
        <v>3.3956444813014168</v>
      </c>
      <c r="AM45">
        <v>3.8292929360892319E-2</v>
      </c>
      <c r="AN45">
        <v>5.2342864455610573E-2</v>
      </c>
    </row>
    <row r="46" spans="1:40" x14ac:dyDescent="0.45">
      <c r="A46" s="1" t="s">
        <v>98</v>
      </c>
      <c r="B46">
        <v>0.56335338496676468</v>
      </c>
      <c r="C46">
        <v>3.1351267547305377E-2</v>
      </c>
      <c r="D46">
        <v>9.7662720924751711E-3</v>
      </c>
      <c r="E46">
        <v>5.440802918231815E-3</v>
      </c>
      <c r="F46">
        <v>0.19145482745696829</v>
      </c>
      <c r="G46">
        <v>0.108025468774644</v>
      </c>
      <c r="H46">
        <v>0.43346314031700939</v>
      </c>
      <c r="I46">
        <v>0.21212003723165321</v>
      </c>
      <c r="J46">
        <v>8.0641752934442257E-2</v>
      </c>
      <c r="K46">
        <v>0.1203609463514915</v>
      </c>
      <c r="L46">
        <v>0.53406143492190739</v>
      </c>
      <c r="M46">
        <v>1.863417178497885</v>
      </c>
      <c r="N46">
        <v>2.7109318014438371E-2</v>
      </c>
      <c r="O46">
        <v>3.3030361315296901E-2</v>
      </c>
      <c r="P46">
        <v>0.50848586222664571</v>
      </c>
      <c r="Q46">
        <v>0.35193988062251869</v>
      </c>
      <c r="R46">
        <v>3.5525863103176937E-2</v>
      </c>
      <c r="S46">
        <v>0.25093011767494489</v>
      </c>
      <c r="T46">
        <v>5.2937382340722268E-2</v>
      </c>
      <c r="U46">
        <v>1.260008378618918</v>
      </c>
      <c r="V46">
        <v>0.43523775548482152</v>
      </c>
      <c r="W46">
        <v>3.2270108904433799</v>
      </c>
      <c r="X46">
        <v>1.5760180638082402E-2</v>
      </c>
      <c r="Y46">
        <v>5.0054941578531228E-2</v>
      </c>
      <c r="Z46">
        <v>0.32047287342005548</v>
      </c>
      <c r="AA46">
        <v>0.48340856897505879</v>
      </c>
      <c r="AB46">
        <v>0.1638285899423341</v>
      </c>
      <c r="AC46">
        <v>0.37121670909434962</v>
      </c>
      <c r="AD46">
        <v>0.22167801819538199</v>
      </c>
      <c r="AE46">
        <v>0.1186152906598288</v>
      </c>
      <c r="AF46">
        <v>0.12375321868347711</v>
      </c>
      <c r="AG46">
        <v>0.49910962861322011</v>
      </c>
      <c r="AH46">
        <v>1.148172982195605</v>
      </c>
      <c r="AI46">
        <v>0.2264308279367464</v>
      </c>
      <c r="AJ46">
        <v>6.4100608653967166</v>
      </c>
      <c r="AK46">
        <v>2.7194318025259192</v>
      </c>
      <c r="AL46">
        <v>15.52934711675781</v>
      </c>
      <c r="AM46">
        <v>0.11076109993187221</v>
      </c>
      <c r="AN46">
        <v>0.15619208870448559</v>
      </c>
    </row>
    <row r="47" spans="1:40" x14ac:dyDescent="0.45">
      <c r="A47" s="1" t="s">
        <v>99</v>
      </c>
      <c r="B47">
        <v>0.1081384989192513</v>
      </c>
      <c r="C47">
        <v>5.6932492252079608E-3</v>
      </c>
      <c r="D47">
        <v>1.684123314358739E-3</v>
      </c>
      <c r="E47">
        <v>1.02417866164911E-3</v>
      </c>
      <c r="F47">
        <v>3.1316718961845409E-2</v>
      </c>
      <c r="G47">
        <v>2.0233989972654329E-2</v>
      </c>
      <c r="H47">
        <v>7.7164404300021083E-2</v>
      </c>
      <c r="I47">
        <v>4.0349128999794828E-2</v>
      </c>
      <c r="J47">
        <v>1.6130189377516771E-2</v>
      </c>
      <c r="K47">
        <v>2.5087695491454041E-2</v>
      </c>
      <c r="L47">
        <v>0.1050711097285154</v>
      </c>
      <c r="M47">
        <v>0.39761778239388063</v>
      </c>
      <c r="N47">
        <v>4.1861844252523931E-3</v>
      </c>
      <c r="O47">
        <v>5.7201568775972099E-3</v>
      </c>
      <c r="P47">
        <v>0.1093212689251601</v>
      </c>
      <c r="Q47">
        <v>7.6280057243602276E-2</v>
      </c>
      <c r="R47">
        <v>6.9003690118672094E-3</v>
      </c>
      <c r="S47">
        <v>4.5356039546464007E-2</v>
      </c>
      <c r="T47">
        <v>9.8367984291184637E-3</v>
      </c>
      <c r="U47">
        <v>0.25682724689239378</v>
      </c>
      <c r="V47">
        <v>8.1208637783357115E-2</v>
      </c>
      <c r="W47">
        <v>0.54097359024253155</v>
      </c>
      <c r="X47">
        <v>3.1158535663213202E-3</v>
      </c>
      <c r="Y47">
        <v>8.8932847228001093E-3</v>
      </c>
      <c r="Z47">
        <v>6.4296902299183431E-2</v>
      </c>
      <c r="AA47">
        <v>8.6272218089143773E-2</v>
      </c>
      <c r="AB47">
        <v>2.6160443551632499E-2</v>
      </c>
      <c r="AC47">
        <v>7.3977500483711128E-2</v>
      </c>
      <c r="AD47">
        <v>4.4233980132705568E-2</v>
      </c>
      <c r="AE47">
        <v>2.426959842215037E-2</v>
      </c>
      <c r="AF47">
        <v>2.5387172257892669E-2</v>
      </c>
      <c r="AG47">
        <v>9.9367526631513423E-2</v>
      </c>
      <c r="AH47">
        <v>0.2280094023072933</v>
      </c>
      <c r="AI47">
        <v>4.5029000137694203E-2</v>
      </c>
      <c r="AJ47">
        <v>1.0350723022025341</v>
      </c>
      <c r="AK47">
        <v>0.44594367672364049</v>
      </c>
      <c r="AL47">
        <v>2.7659305154883809</v>
      </c>
      <c r="AM47">
        <v>2.431434807052394E-2</v>
      </c>
      <c r="AN47">
        <v>3.3747464362041811E-2</v>
      </c>
    </row>
    <row r="48" spans="1:40" x14ac:dyDescent="0.45">
      <c r="A48" s="1" t="s">
        <v>100</v>
      </c>
      <c r="B48">
        <v>2.08497862127042</v>
      </c>
      <c r="C48">
        <v>0.12874113951013111</v>
      </c>
      <c r="D48">
        <v>4.5498755854764893E-2</v>
      </c>
      <c r="E48">
        <v>1.9785530011313491E-2</v>
      </c>
      <c r="F48">
        <v>3.5785730381065521</v>
      </c>
      <c r="G48">
        <v>0.63742718175959623</v>
      </c>
      <c r="H48">
        <v>0.76280221473336729</v>
      </c>
      <c r="I48">
        <v>0.53455198975014839</v>
      </c>
      <c r="J48">
        <v>0.49928801725355171</v>
      </c>
      <c r="K48">
        <v>0.31090232747018592</v>
      </c>
      <c r="L48">
        <v>1.182793645644074</v>
      </c>
      <c r="M48">
        <v>119.4934193572949</v>
      </c>
      <c r="N48">
        <v>0.32818182986322331</v>
      </c>
      <c r="O48">
        <v>0.18702591177792649</v>
      </c>
      <c r="P48">
        <v>1.864520799822545</v>
      </c>
      <c r="Q48">
        <v>0.97035996176787109</v>
      </c>
      <c r="R48">
        <v>0.35686561443699111</v>
      </c>
      <c r="S48">
        <v>7.1117565421758737</v>
      </c>
      <c r="T48">
        <v>0.23837781908920061</v>
      </c>
      <c r="U48">
        <v>1.6331414616958659</v>
      </c>
      <c r="V48">
        <v>1.12787473221451</v>
      </c>
      <c r="W48">
        <v>3.528045263192884</v>
      </c>
      <c r="X48">
        <v>3.2545376610581593E-2</v>
      </c>
      <c r="Y48">
        <v>9.9221578638716751E-2</v>
      </c>
      <c r="Z48">
        <v>0.59570399738911584</v>
      </c>
      <c r="AA48">
        <v>1.048148231565103</v>
      </c>
      <c r="AB48">
        <v>0.34340130425263482</v>
      </c>
      <c r="AC48">
        <v>28.79388258477254</v>
      </c>
      <c r="AD48">
        <v>0.62500811049095817</v>
      </c>
      <c r="AE48">
        <v>1.4330030019667801</v>
      </c>
      <c r="AF48">
        <v>0.6662193606020046</v>
      </c>
      <c r="AG48">
        <v>2.0065902661464352</v>
      </c>
      <c r="AH48">
        <v>30.058856977070679</v>
      </c>
      <c r="AI48">
        <v>0.9725545235935803</v>
      </c>
      <c r="AJ48">
        <v>5.6679792279078738</v>
      </c>
      <c r="AK48">
        <v>2.9658035645836689</v>
      </c>
      <c r="AL48">
        <v>30.39855296427173</v>
      </c>
      <c r="AM48">
        <v>0.73498815524639571</v>
      </c>
      <c r="AN48">
        <v>0.22944868096556589</v>
      </c>
    </row>
    <row r="49" spans="1:40" x14ac:dyDescent="0.45">
      <c r="A49" s="1" t="s">
        <v>101</v>
      </c>
      <c r="B49">
        <v>8.2520064224648007</v>
      </c>
      <c r="C49">
        <v>0.61150426932773982</v>
      </c>
      <c r="D49">
        <v>0.26281999297876302</v>
      </c>
      <c r="E49">
        <v>7.7652506427394616E-2</v>
      </c>
      <c r="F49">
        <v>17.70203924685541</v>
      </c>
      <c r="G49">
        <v>2.7808359295153968</v>
      </c>
      <c r="H49">
        <v>2.3832226055343071</v>
      </c>
      <c r="I49">
        <v>1.6790222882071979</v>
      </c>
      <c r="J49">
        <v>2.249089308072505</v>
      </c>
      <c r="K49">
        <v>0.6317564772754023</v>
      </c>
      <c r="L49">
        <v>4.3525681645375851</v>
      </c>
      <c r="M49">
        <v>492.5485094248325</v>
      </c>
      <c r="N49">
        <v>1.6308562629325729</v>
      </c>
      <c r="O49">
        <v>0.94471792674292654</v>
      </c>
      <c r="P49">
        <v>4.891522100874016</v>
      </c>
      <c r="Q49">
        <v>1.6551102434297511</v>
      </c>
      <c r="R49">
        <v>1.6602556792296539</v>
      </c>
      <c r="S49">
        <v>36.058238592245047</v>
      </c>
      <c r="T49">
        <v>1.0159057493743049</v>
      </c>
      <c r="U49">
        <v>6.8688815605697444</v>
      </c>
      <c r="V49">
        <v>4.9310495959220493</v>
      </c>
      <c r="W49">
        <v>12.937934225828309</v>
      </c>
      <c r="X49">
        <v>0.1196324069113241</v>
      </c>
      <c r="Y49">
        <v>0.48388224727572332</v>
      </c>
      <c r="Z49">
        <v>2.054365674138698</v>
      </c>
      <c r="AA49">
        <v>5.0455665084942121</v>
      </c>
      <c r="AB49">
        <v>1.607965828693666</v>
      </c>
      <c r="AC49">
        <v>144.3904829612832</v>
      </c>
      <c r="AD49">
        <v>1.9108858312508781</v>
      </c>
      <c r="AE49">
        <v>6.6050572630004822</v>
      </c>
      <c r="AF49">
        <v>2.00692387730005</v>
      </c>
      <c r="AG49">
        <v>7.5689910250888106</v>
      </c>
      <c r="AH49">
        <v>143.91724417293099</v>
      </c>
      <c r="AI49">
        <v>3.2259772846721799</v>
      </c>
      <c r="AJ49">
        <v>19.538458894385791</v>
      </c>
      <c r="AK49">
        <v>9.4181957887850807</v>
      </c>
      <c r="AL49">
        <v>95.166163513284857</v>
      </c>
      <c r="AM49">
        <v>0.57352637137441986</v>
      </c>
      <c r="AN49">
        <v>0.44007531393900001</v>
      </c>
    </row>
    <row r="50" spans="1:40" x14ac:dyDescent="0.45">
      <c r="A50" s="1" t="s">
        <v>102</v>
      </c>
      <c r="B50">
        <v>5.9816661612707857E-2</v>
      </c>
      <c r="C50">
        <v>4.1827826405358166E-3</v>
      </c>
      <c r="D50">
        <v>1.5380010264946951E-3</v>
      </c>
      <c r="E50">
        <v>6.3084013042387095E-4</v>
      </c>
      <c r="F50">
        <v>3.461558944567221E-2</v>
      </c>
      <c r="G50">
        <v>1.2790060011543151E-2</v>
      </c>
      <c r="H50">
        <v>6.1907915982742888E-2</v>
      </c>
      <c r="I50">
        <v>2.349135082012856E-2</v>
      </c>
      <c r="J50">
        <v>6.8519588065942306E-3</v>
      </c>
      <c r="K50">
        <v>7.5640740821542466E-3</v>
      </c>
      <c r="L50">
        <v>4.9987966592059473E-2</v>
      </c>
      <c r="M50">
        <v>9.2885251828255674E-2</v>
      </c>
      <c r="N50">
        <v>5.553878570542764E-3</v>
      </c>
      <c r="O50">
        <v>5.1377375011253954E-3</v>
      </c>
      <c r="P50">
        <v>2.3190271885070141E-2</v>
      </c>
      <c r="Q50">
        <v>1.4433299510552521E-2</v>
      </c>
      <c r="R50">
        <v>3.559154137808533E-3</v>
      </c>
      <c r="S50">
        <v>3.4034976416501279E-2</v>
      </c>
      <c r="T50">
        <v>6.474823997994348E-3</v>
      </c>
      <c r="U50">
        <v>9.4448448670686122E-2</v>
      </c>
      <c r="V50">
        <v>5.235891929573476E-2</v>
      </c>
      <c r="W50">
        <v>0.54894805845305605</v>
      </c>
      <c r="X50">
        <v>1.43518470663681E-3</v>
      </c>
      <c r="Y50">
        <v>7.1947152557510514E-3</v>
      </c>
      <c r="Z50">
        <v>2.671715608146269E-2</v>
      </c>
      <c r="AA50">
        <v>6.8471696487948638E-2</v>
      </c>
      <c r="AB50">
        <v>3.1296493635259527E-2</v>
      </c>
      <c r="AC50">
        <v>3.2262698242136588E-2</v>
      </c>
      <c r="AD50">
        <v>1.9115988281872009E-2</v>
      </c>
      <c r="AE50">
        <v>8.6486440585720869E-3</v>
      </c>
      <c r="AF50">
        <v>8.8489150150789907E-3</v>
      </c>
      <c r="AG50">
        <v>4.3632909442540432E-2</v>
      </c>
      <c r="AH50">
        <v>0.1018995980222749</v>
      </c>
      <c r="AI50">
        <v>1.9929058294544989E-2</v>
      </c>
      <c r="AJ50">
        <v>1.194284756057393</v>
      </c>
      <c r="AK50">
        <v>0.48873705267826711</v>
      </c>
      <c r="AL50">
        <v>2.2141897769516219</v>
      </c>
      <c r="AM50">
        <v>3.73313626654697E-3</v>
      </c>
      <c r="AN50">
        <v>6.683920868327687E-3</v>
      </c>
    </row>
    <row r="51" spans="1:40" x14ac:dyDescent="0.45">
      <c r="A51" s="1" t="s">
        <v>103</v>
      </c>
      <c r="B51">
        <v>0.2307774702737711</v>
      </c>
      <c r="C51">
        <v>1.584740873360127E-2</v>
      </c>
      <c r="D51">
        <v>5.7635186086013061E-3</v>
      </c>
      <c r="E51">
        <v>2.4157792534632268E-3</v>
      </c>
      <c r="F51">
        <v>0.12869598763130621</v>
      </c>
      <c r="G51">
        <v>4.8896646593310618E-2</v>
      </c>
      <c r="H51">
        <v>0.2334497686412087</v>
      </c>
      <c r="I51">
        <v>9.0302476162217135E-2</v>
      </c>
      <c r="J51">
        <v>2.7016533510836591E-2</v>
      </c>
      <c r="K51">
        <v>3.0954774122181849E-2</v>
      </c>
      <c r="L51">
        <v>0.19514005442335969</v>
      </c>
      <c r="M51">
        <v>0.39402086365480221</v>
      </c>
      <c r="N51">
        <v>2.0518385434479199E-2</v>
      </c>
      <c r="O51">
        <v>1.9267842591169551E-2</v>
      </c>
      <c r="P51">
        <v>9.9933829512719147E-2</v>
      </c>
      <c r="Q51">
        <v>6.3476738088099505E-2</v>
      </c>
      <c r="R51">
        <v>1.380385390148919E-2</v>
      </c>
      <c r="S51">
        <v>0.12879861019273281</v>
      </c>
      <c r="T51">
        <v>2.46902758034174E-2</v>
      </c>
      <c r="U51">
        <v>0.37775427632617098</v>
      </c>
      <c r="V51">
        <v>0.19991707768793909</v>
      </c>
      <c r="W51">
        <v>2.0477973420216209</v>
      </c>
      <c r="X51">
        <v>5.617990107569729E-3</v>
      </c>
      <c r="Y51">
        <v>2.7119127876689929E-2</v>
      </c>
      <c r="Z51">
        <v>0.105560542771599</v>
      </c>
      <c r="AA51">
        <v>0.25834509728002669</v>
      </c>
      <c r="AB51">
        <v>0.1160217019667772</v>
      </c>
      <c r="AC51">
        <v>0.1269021537820435</v>
      </c>
      <c r="AD51">
        <v>7.5253202670558336E-2</v>
      </c>
      <c r="AE51">
        <v>3.4707699979325192E-2</v>
      </c>
      <c r="AF51">
        <v>3.5597661031380463E-2</v>
      </c>
      <c r="AG51">
        <v>0.1715199447958943</v>
      </c>
      <c r="AH51">
        <v>0.39993584080490702</v>
      </c>
      <c r="AI51">
        <v>7.8285312672278451E-2</v>
      </c>
      <c r="AJ51">
        <v>4.4331378046720058</v>
      </c>
      <c r="AK51">
        <v>1.817644349195257</v>
      </c>
      <c r="AL51">
        <v>8.3504753056729442</v>
      </c>
      <c r="AM51">
        <v>1.7129906370642961E-2</v>
      </c>
      <c r="AN51">
        <v>2.9150606323320279E-2</v>
      </c>
    </row>
    <row r="52" spans="1:40" x14ac:dyDescent="0.45">
      <c r="A52" s="1" t="s">
        <v>104</v>
      </c>
      <c r="B52">
        <v>66.727960910626905</v>
      </c>
      <c r="C52">
        <v>4.5440237174217657</v>
      </c>
      <c r="D52">
        <v>3.5368049590804662</v>
      </c>
      <c r="E52">
        <v>0.46449823917216299</v>
      </c>
      <c r="F52">
        <v>18.371730521749829</v>
      </c>
      <c r="G52">
        <v>3.9820091204878212</v>
      </c>
      <c r="H52">
        <v>6.817525005689463</v>
      </c>
      <c r="I52">
        <v>4.9747046835737958</v>
      </c>
      <c r="J52">
        <v>2.5862284296506042</v>
      </c>
      <c r="K52">
        <v>2.9670129484800278</v>
      </c>
      <c r="L52">
        <v>29.584693277911619</v>
      </c>
      <c r="M52">
        <v>16.44903763343148</v>
      </c>
      <c r="N52">
        <v>3.151798960429514</v>
      </c>
      <c r="O52">
        <v>1.260131309706747</v>
      </c>
      <c r="P52">
        <v>5.2075503993139103</v>
      </c>
      <c r="Q52">
        <v>1.3958268129207081</v>
      </c>
      <c r="R52">
        <v>1.41245678784844</v>
      </c>
      <c r="S52">
        <v>7.2377468024276199</v>
      </c>
      <c r="T52">
        <v>1.569439545029284</v>
      </c>
      <c r="U52">
        <v>13.451235808368081</v>
      </c>
      <c r="V52">
        <v>15.475421389317161</v>
      </c>
      <c r="W52">
        <v>39.863849142310677</v>
      </c>
      <c r="X52">
        <v>0.45704646093313289</v>
      </c>
      <c r="Y52">
        <v>1.232606689423301</v>
      </c>
      <c r="Z52">
        <v>6.2693292306516826</v>
      </c>
      <c r="AA52">
        <v>12.25860228254168</v>
      </c>
      <c r="AB52">
        <v>0.2243971183557586</v>
      </c>
      <c r="AC52">
        <v>11.40964598085365</v>
      </c>
      <c r="AD52">
        <v>8.8010699330053175</v>
      </c>
      <c r="AE52">
        <v>2.7375563374767582</v>
      </c>
      <c r="AF52">
        <v>2.1198884299424972</v>
      </c>
      <c r="AG52">
        <v>65.829201590576531</v>
      </c>
      <c r="AH52">
        <v>27.96045454671512</v>
      </c>
      <c r="AI52">
        <v>5.9387342315865101</v>
      </c>
      <c r="AJ52">
        <v>34.631864725000867</v>
      </c>
      <c r="AK52">
        <v>15.82048070729601</v>
      </c>
      <c r="AL52">
        <v>86.426562398030825</v>
      </c>
      <c r="AM52">
        <v>0.30205939504148099</v>
      </c>
      <c r="AN52">
        <v>1.127315308549673</v>
      </c>
    </row>
    <row r="53" spans="1:40" x14ac:dyDescent="0.45">
      <c r="A53" s="1" t="s">
        <v>105</v>
      </c>
      <c r="B53">
        <v>989.52585591392847</v>
      </c>
      <c r="C53">
        <v>60.043958584603928</v>
      </c>
      <c r="D53">
        <v>41.070701471868517</v>
      </c>
      <c r="E53">
        <v>8.4764612081194475</v>
      </c>
      <c r="F53">
        <v>332.53109352785282</v>
      </c>
      <c r="G53">
        <v>145.3741975348596</v>
      </c>
      <c r="H53">
        <v>186.69892394850339</v>
      </c>
      <c r="I53">
        <v>134.056810383411</v>
      </c>
      <c r="J53">
        <v>83.166677671315483</v>
      </c>
      <c r="K53">
        <v>195.0744491788349</v>
      </c>
      <c r="L53">
        <v>9649.2867740514594</v>
      </c>
      <c r="M53">
        <v>390.04181136761491</v>
      </c>
      <c r="N53">
        <v>89.246276774847786</v>
      </c>
      <c r="O53">
        <v>36.526799371300129</v>
      </c>
      <c r="P53">
        <v>187.62286397046191</v>
      </c>
      <c r="Q53">
        <v>52.679187423649317</v>
      </c>
      <c r="R53">
        <v>46.397903848394208</v>
      </c>
      <c r="S53">
        <v>230.39055731992261</v>
      </c>
      <c r="T53">
        <v>60.132137792026612</v>
      </c>
      <c r="U53">
        <v>259.96750141283633</v>
      </c>
      <c r="V53">
        <v>407.79388293550591</v>
      </c>
      <c r="W53">
        <v>975.41250873323929</v>
      </c>
      <c r="X53">
        <v>10.513149306681671</v>
      </c>
      <c r="Y53">
        <v>35.446612206865709</v>
      </c>
      <c r="Z53">
        <v>195.15170251222861</v>
      </c>
      <c r="AA53">
        <v>354.86078277922638</v>
      </c>
      <c r="AB53">
        <v>4.5318485095639653</v>
      </c>
      <c r="AC53">
        <v>273.2676992473186</v>
      </c>
      <c r="AD53">
        <v>214.92803652317221</v>
      </c>
      <c r="AE53">
        <v>84.76226345713178</v>
      </c>
      <c r="AF53">
        <v>119.672267180129</v>
      </c>
      <c r="AG53">
        <v>847.67120482348082</v>
      </c>
      <c r="AH53">
        <v>774.41945062392642</v>
      </c>
      <c r="AI53">
        <v>225.30160628117221</v>
      </c>
      <c r="AJ53">
        <v>1300.31364562775</v>
      </c>
      <c r="AK53">
        <v>612.61677449761896</v>
      </c>
      <c r="AL53">
        <v>3558.3401634024708</v>
      </c>
      <c r="AM53">
        <v>5.8671160275400016</v>
      </c>
      <c r="AN53">
        <v>38.6224242548614</v>
      </c>
    </row>
    <row r="54" spans="1:40" x14ac:dyDescent="0.45">
      <c r="A54" s="1" t="s">
        <v>106</v>
      </c>
      <c r="B54">
        <v>113.17878966014121</v>
      </c>
      <c r="C54">
        <v>8.4151281570012788</v>
      </c>
      <c r="D54">
        <v>4.4586940192571483</v>
      </c>
      <c r="E54">
        <v>1.080501399989044</v>
      </c>
      <c r="F54">
        <v>24.701311314449789</v>
      </c>
      <c r="G54">
        <v>11.72857003743661</v>
      </c>
      <c r="H54">
        <v>15.223398998755471</v>
      </c>
      <c r="I54">
        <v>10.890781491814391</v>
      </c>
      <c r="J54">
        <v>7.5698525935740273</v>
      </c>
      <c r="K54">
        <v>5.6136291361321948</v>
      </c>
      <c r="L54">
        <v>611.80468634977251</v>
      </c>
      <c r="M54">
        <v>36.321921087336939</v>
      </c>
      <c r="N54">
        <v>7.8840198879665682</v>
      </c>
      <c r="O54">
        <v>3.3689216086457399</v>
      </c>
      <c r="P54">
        <v>15.10465274215724</v>
      </c>
      <c r="Q54">
        <v>4.70132953906867</v>
      </c>
      <c r="R54">
        <v>4.288097727630344</v>
      </c>
      <c r="S54">
        <v>21.462465441325591</v>
      </c>
      <c r="T54">
        <v>5.7871500625604746</v>
      </c>
      <c r="U54">
        <v>39.761749655254661</v>
      </c>
      <c r="V54">
        <v>69.852714031804226</v>
      </c>
      <c r="W54">
        <v>68.53300375253184</v>
      </c>
      <c r="X54">
        <v>0.97428802824950256</v>
      </c>
      <c r="Y54">
        <v>2.8623278047452732</v>
      </c>
      <c r="Z54">
        <v>15.519465969297849</v>
      </c>
      <c r="AA54">
        <v>28.6550363416519</v>
      </c>
      <c r="AB54">
        <v>0.53158500500118477</v>
      </c>
      <c r="AC54">
        <v>27.14955010808816</v>
      </c>
      <c r="AD54">
        <v>16.332403895705738</v>
      </c>
      <c r="AE54">
        <v>7.5821741920113146</v>
      </c>
      <c r="AF54">
        <v>10.415295545880911</v>
      </c>
      <c r="AG54">
        <v>77.127533482604392</v>
      </c>
      <c r="AH54">
        <v>68.984473822887537</v>
      </c>
      <c r="AI54">
        <v>16.635576719906719</v>
      </c>
      <c r="AJ54">
        <v>105.85842314081989</v>
      </c>
      <c r="AK54">
        <v>48.327011965594181</v>
      </c>
      <c r="AL54">
        <v>248.39481512955271</v>
      </c>
      <c r="AM54">
        <v>0.8723365969597745</v>
      </c>
      <c r="AN54">
        <v>2.9077602160978731</v>
      </c>
    </row>
    <row r="55" spans="1:40" x14ac:dyDescent="0.45">
      <c r="A55" s="1" t="s">
        <v>107</v>
      </c>
      <c r="B55">
        <v>2.323441021606826</v>
      </c>
      <c r="C55">
        <v>0.12161269507912539</v>
      </c>
      <c r="D55">
        <v>6.2738792819109115E-2</v>
      </c>
      <c r="E55">
        <v>1.4547541806570001E-2</v>
      </c>
      <c r="F55">
        <v>0.18503660792717891</v>
      </c>
      <c r="G55">
        <v>5.7932332578531323E-2</v>
      </c>
      <c r="H55">
        <v>0.49016592510065909</v>
      </c>
      <c r="I55">
        <v>0.33562609635958301</v>
      </c>
      <c r="J55">
        <v>0.11534083806613191</v>
      </c>
      <c r="K55">
        <v>94.825068379471588</v>
      </c>
      <c r="L55">
        <v>0.67953664388837076</v>
      </c>
      <c r="M55">
        <v>0.25517482263317998</v>
      </c>
      <c r="N55">
        <v>6.5374606523264461E-2</v>
      </c>
      <c r="O55">
        <v>2.9392179975446232E-2</v>
      </c>
      <c r="P55">
        <v>0.1319504682454955</v>
      </c>
      <c r="Q55">
        <v>4.2198423816831733E-2</v>
      </c>
      <c r="R55">
        <v>6.9771517389370388E-2</v>
      </c>
      <c r="S55">
        <v>0.27907371167685679</v>
      </c>
      <c r="T55">
        <v>0.1127611757306517</v>
      </c>
      <c r="U55">
        <v>0.36390512886431942</v>
      </c>
      <c r="V55">
        <v>0.34477134702248469</v>
      </c>
      <c r="W55">
        <v>0.73229103931459638</v>
      </c>
      <c r="X55">
        <v>8.7466571001939154E-3</v>
      </c>
      <c r="Y55">
        <v>2.632144777403516E-2</v>
      </c>
      <c r="Z55">
        <v>0.16995644221660919</v>
      </c>
      <c r="AA55">
        <v>0.29177751751481601</v>
      </c>
      <c r="AB55">
        <v>5.0885818386550369E-3</v>
      </c>
      <c r="AC55">
        <v>0.32743689847143709</v>
      </c>
      <c r="AD55">
        <v>0.60147574742692023</v>
      </c>
      <c r="AE55">
        <v>9.287860440385251E-2</v>
      </c>
      <c r="AF55">
        <v>0.44842726526831322</v>
      </c>
      <c r="AG55">
        <v>0.96463646487135435</v>
      </c>
      <c r="AH55">
        <v>2.821982843876278</v>
      </c>
      <c r="AI55">
        <v>0.65487338481193647</v>
      </c>
      <c r="AJ55">
        <v>3.8674604277510429</v>
      </c>
      <c r="AK55">
        <v>2.146243217693319</v>
      </c>
      <c r="AL55">
        <v>4.1592513575945738</v>
      </c>
      <c r="AM55">
        <v>8.1957710631460588E-3</v>
      </c>
      <c r="AN55">
        <v>7.075403276979618E-2</v>
      </c>
    </row>
    <row r="56" spans="1:40" x14ac:dyDescent="0.45">
      <c r="A56" s="1" t="s">
        <v>108</v>
      </c>
      <c r="B56">
        <v>1.7382069657881201</v>
      </c>
      <c r="C56">
        <v>9.3624617436544863E-2</v>
      </c>
      <c r="D56">
        <v>4.3456841806886193E-2</v>
      </c>
      <c r="E56">
        <v>2.4828668975570359E-2</v>
      </c>
      <c r="F56">
        <v>0.40504423824423669</v>
      </c>
      <c r="G56">
        <v>8.3347158898168142E-2</v>
      </c>
      <c r="H56">
        <v>3.0090579289442458</v>
      </c>
      <c r="I56">
        <v>2.1918918105760601</v>
      </c>
      <c r="J56">
        <v>0.18101603609729239</v>
      </c>
      <c r="K56">
        <v>157.85575219912329</v>
      </c>
      <c r="L56">
        <v>1.690079225267024</v>
      </c>
      <c r="M56">
        <v>0.63936701138116703</v>
      </c>
      <c r="N56">
        <v>6.9630239478566558E-2</v>
      </c>
      <c r="O56">
        <v>4.4090201535990033E-2</v>
      </c>
      <c r="P56">
        <v>0.15233880099619421</v>
      </c>
      <c r="Q56">
        <v>5.212112679107081E-2</v>
      </c>
      <c r="R56">
        <v>8.0164949493018625E-2</v>
      </c>
      <c r="S56">
        <v>0.27347009179153442</v>
      </c>
      <c r="T56">
        <v>0.90341279066640245</v>
      </c>
      <c r="U56">
        <v>0.64672866207062185</v>
      </c>
      <c r="V56">
        <v>1.2575840818543349</v>
      </c>
      <c r="W56">
        <v>6.6300403529402931</v>
      </c>
      <c r="X56">
        <v>2.993368262646133E-2</v>
      </c>
      <c r="Y56">
        <v>1.9260748630090741E-2</v>
      </c>
      <c r="Z56">
        <v>0.5688454053716403</v>
      </c>
      <c r="AA56">
        <v>0.29085916309803561</v>
      </c>
      <c r="AB56">
        <v>9.3753798350062669E-3</v>
      </c>
      <c r="AC56">
        <v>1.0088004859585009</v>
      </c>
      <c r="AD56">
        <v>1.264936933451964</v>
      </c>
      <c r="AE56">
        <v>0.37055670047569889</v>
      </c>
      <c r="AF56">
        <v>0.74990911014934092</v>
      </c>
      <c r="AG56">
        <v>2.531759613668342</v>
      </c>
      <c r="AH56">
        <v>3.8632748547325031</v>
      </c>
      <c r="AI56">
        <v>2.252885112986962</v>
      </c>
      <c r="AJ56">
        <v>19.7670852761375</v>
      </c>
      <c r="AK56">
        <v>94.560957274919517</v>
      </c>
      <c r="AL56">
        <v>11.133866805711801</v>
      </c>
      <c r="AM56">
        <v>2.489693046587833E-2</v>
      </c>
      <c r="AN56">
        <v>0.21772771776209621</v>
      </c>
    </row>
    <row r="57" spans="1:40" x14ac:dyDescent="0.45">
      <c r="A57" s="1" t="s">
        <v>109</v>
      </c>
      <c r="B57">
        <v>8.7046980098587152</v>
      </c>
      <c r="C57">
        <v>0.46994297720792477</v>
      </c>
      <c r="D57">
        <v>0.21856710087718431</v>
      </c>
      <c r="E57">
        <v>0.1245121616819527</v>
      </c>
      <c r="F57">
        <v>2.0309902272340739</v>
      </c>
      <c r="G57">
        <v>0.41936028600589642</v>
      </c>
      <c r="H57">
        <v>14.98515841386306</v>
      </c>
      <c r="I57">
        <v>10.915481708632919</v>
      </c>
      <c r="J57">
        <v>0.90420448502408224</v>
      </c>
      <c r="K57">
        <v>785.69717341720047</v>
      </c>
      <c r="L57">
        <v>8.4771435107898157</v>
      </c>
      <c r="M57">
        <v>3.2003364949262258</v>
      </c>
      <c r="N57">
        <v>0.35084811309349528</v>
      </c>
      <c r="O57">
        <v>0.2207078000854544</v>
      </c>
      <c r="P57">
        <v>0.76377886361549452</v>
      </c>
      <c r="Q57">
        <v>0.26128319067575911</v>
      </c>
      <c r="R57">
        <v>0.40068931521055878</v>
      </c>
      <c r="S57">
        <v>1.37003711707793</v>
      </c>
      <c r="T57">
        <v>4.4986300692799404</v>
      </c>
      <c r="U57">
        <v>3.2390825673481061</v>
      </c>
      <c r="V57">
        <v>6.2887939266749342</v>
      </c>
      <c r="W57">
        <v>33.057168123471591</v>
      </c>
      <c r="X57">
        <v>0.14961203040846149</v>
      </c>
      <c r="Y57">
        <v>9.6768587923609886E-2</v>
      </c>
      <c r="Z57">
        <v>2.8392718069944789</v>
      </c>
      <c r="AA57">
        <v>1.457026388709435</v>
      </c>
      <c r="AB57">
        <v>4.6965934727311628E-2</v>
      </c>
      <c r="AC57">
        <v>5.0355750655384552</v>
      </c>
      <c r="AD57">
        <v>6.3043611238940249</v>
      </c>
      <c r="AE57">
        <v>1.8478761390224689</v>
      </c>
      <c r="AF57">
        <v>3.7357171009025891</v>
      </c>
      <c r="AG57">
        <v>12.66201569898908</v>
      </c>
      <c r="AH57">
        <v>19.26518157353992</v>
      </c>
      <c r="AI57">
        <v>11.22401194680886</v>
      </c>
      <c r="AJ57">
        <v>98.438700134992771</v>
      </c>
      <c r="AK57">
        <v>470.67400883838678</v>
      </c>
      <c r="AL57">
        <v>55.522028121544743</v>
      </c>
      <c r="AM57">
        <v>0.1242796339751389</v>
      </c>
      <c r="AN57">
        <v>1.0850331311022761</v>
      </c>
    </row>
    <row r="58" spans="1:40" x14ac:dyDescent="0.45">
      <c r="A58" s="1" t="s">
        <v>110</v>
      </c>
      <c r="B58">
        <v>0.13334717579997291</v>
      </c>
      <c r="C58">
        <v>9.8829763319106048E-3</v>
      </c>
      <c r="D58">
        <v>5.6789326904713089E-3</v>
      </c>
      <c r="E58">
        <v>2.3373692944721248E-3</v>
      </c>
      <c r="F58">
        <v>3.7513768571113403E-2</v>
      </c>
      <c r="G58">
        <v>1.130036589740069E-2</v>
      </c>
      <c r="H58">
        <v>2.210410733698466E-2</v>
      </c>
      <c r="I58">
        <v>1.566314771595018E-2</v>
      </c>
      <c r="J58">
        <v>8.1601141619139055E-3</v>
      </c>
      <c r="K58">
        <v>9.5541765468212178E-2</v>
      </c>
      <c r="L58">
        <v>0.16319514741040231</v>
      </c>
      <c r="M58">
        <v>4.5251654417191797E-2</v>
      </c>
      <c r="N58">
        <v>1.0697127260636451E-2</v>
      </c>
      <c r="O58">
        <v>3.15872359025697E-3</v>
      </c>
      <c r="P58">
        <v>1.3897566255871029E-2</v>
      </c>
      <c r="Q58">
        <v>4.665825807296963E-3</v>
      </c>
      <c r="R58">
        <v>4.2425666543537714E-3</v>
      </c>
      <c r="S58">
        <v>2.2317336848698379E-2</v>
      </c>
      <c r="T58">
        <v>5.6880797968142122E-3</v>
      </c>
      <c r="U58">
        <v>5.0500065351261829E-2</v>
      </c>
      <c r="V58">
        <v>7.4024466725920085E-2</v>
      </c>
      <c r="W58">
        <v>0.1470057326762188</v>
      </c>
      <c r="X58">
        <v>1.5696989140815689E-3</v>
      </c>
      <c r="Y58">
        <v>2.2585045130293089E-3</v>
      </c>
      <c r="Z58">
        <v>2.015394822337609E-2</v>
      </c>
      <c r="AA58">
        <v>2.3420216920845591E-2</v>
      </c>
      <c r="AB58">
        <v>7.574541578911116E-4</v>
      </c>
      <c r="AC58">
        <v>3.6639033810735452E-2</v>
      </c>
      <c r="AD58">
        <v>2.1634811305510041E-2</v>
      </c>
      <c r="AE58">
        <v>8.9445592933585609E-3</v>
      </c>
      <c r="AF58">
        <v>8.3919618914537406E-3</v>
      </c>
      <c r="AG58">
        <v>0.15266063460197191</v>
      </c>
      <c r="AH58">
        <v>9.3176366899532653E-2</v>
      </c>
      <c r="AI58">
        <v>2.8026376220160631E-2</v>
      </c>
      <c r="AJ58">
        <v>0.1409396342725136</v>
      </c>
      <c r="AK58">
        <v>9.3893470695115902E-2</v>
      </c>
      <c r="AL58">
        <v>0.26910571137108152</v>
      </c>
      <c r="AM58">
        <v>9.1163305310456666E-4</v>
      </c>
      <c r="AN58">
        <v>3.4566736167147968E-3</v>
      </c>
    </row>
    <row r="59" spans="1:40" x14ac:dyDescent="0.45">
      <c r="A59" s="1" t="s">
        <v>111</v>
      </c>
      <c r="B59">
        <v>11.21957472835444</v>
      </c>
      <c r="C59">
        <v>0.51627445880387923</v>
      </c>
      <c r="D59">
        <v>0.2556828062909518</v>
      </c>
      <c r="E59">
        <v>0.12853434868656141</v>
      </c>
      <c r="F59">
        <v>1.9140158308931181</v>
      </c>
      <c r="G59">
        <v>0.44279741465956801</v>
      </c>
      <c r="H59">
        <v>50.460786922882747</v>
      </c>
      <c r="I59">
        <v>38.561486163415843</v>
      </c>
      <c r="J59">
        <v>25.873517579045291</v>
      </c>
      <c r="K59">
        <v>4.2812425952326558</v>
      </c>
      <c r="L59">
        <v>9.7194452331755397</v>
      </c>
      <c r="M59">
        <v>2.3413659014841679</v>
      </c>
      <c r="N59">
        <v>0.3852126483653614</v>
      </c>
      <c r="O59">
        <v>0.33539532593409482</v>
      </c>
      <c r="P59">
        <v>1.1390940961456379</v>
      </c>
      <c r="Q59">
        <v>0.33641593711639067</v>
      </c>
      <c r="R59">
        <v>0.34534105308745938</v>
      </c>
      <c r="S59">
        <v>1.2915261987248741</v>
      </c>
      <c r="T59">
        <v>0.80231453368754069</v>
      </c>
      <c r="U59">
        <v>2.7142102533181238</v>
      </c>
      <c r="V59">
        <v>7.3485148892136216</v>
      </c>
      <c r="W59">
        <v>24.839690543288619</v>
      </c>
      <c r="X59">
        <v>0.31989355257968</v>
      </c>
      <c r="Y59">
        <v>0.16284977599798811</v>
      </c>
      <c r="Z59">
        <v>6.3367690766090314</v>
      </c>
      <c r="AA59">
        <v>1.958469554848826</v>
      </c>
      <c r="AB59">
        <v>6.0126221509235321E-2</v>
      </c>
      <c r="AC59">
        <v>2.1767174742300761</v>
      </c>
      <c r="AD59">
        <v>4.5817152171437669</v>
      </c>
      <c r="AE59">
        <v>0.86472463934431576</v>
      </c>
      <c r="AF59">
        <v>2.1068060966190609</v>
      </c>
      <c r="AG59">
        <v>16.16399315708431</v>
      </c>
      <c r="AH59">
        <v>25.712137027824252</v>
      </c>
      <c r="AI59">
        <v>4.3929278382108352</v>
      </c>
      <c r="AJ59">
        <v>39.142326264624899</v>
      </c>
      <c r="AK59">
        <v>18.414761094149249</v>
      </c>
      <c r="AL59">
        <v>1024.912730712791</v>
      </c>
      <c r="AM59">
        <v>7.5296015773378855E-2</v>
      </c>
      <c r="AN59">
        <v>0.55359971866955671</v>
      </c>
    </row>
    <row r="60" spans="1:40" x14ac:dyDescent="0.45">
      <c r="A60" s="1" t="s">
        <v>112</v>
      </c>
      <c r="B60">
        <v>20.915569525711721</v>
      </c>
      <c r="C60">
        <v>1.121917847353588</v>
      </c>
      <c r="D60">
        <v>0.60978269288819631</v>
      </c>
      <c r="E60">
        <v>0.19402213418237541</v>
      </c>
      <c r="F60">
        <v>3.86533169454896</v>
      </c>
      <c r="G60">
        <v>1.101784752829656</v>
      </c>
      <c r="H60">
        <v>3.921329085932773</v>
      </c>
      <c r="I60">
        <v>2.902636680368154</v>
      </c>
      <c r="J60">
        <v>1.1701219967940071</v>
      </c>
      <c r="K60">
        <v>1.4336384009031851</v>
      </c>
      <c r="L60">
        <v>8.5544172186199834</v>
      </c>
      <c r="M60">
        <v>3.6691608569161538</v>
      </c>
      <c r="N60">
        <v>0.89890273278105171</v>
      </c>
      <c r="O60">
        <v>0.47299994232498649</v>
      </c>
      <c r="P60">
        <v>1.742102200805298</v>
      </c>
      <c r="Q60">
        <v>0.53723495495821794</v>
      </c>
      <c r="R60">
        <v>0.51051452803245145</v>
      </c>
      <c r="S60">
        <v>2.2998918638084569</v>
      </c>
      <c r="T60">
        <v>0.58873298161896015</v>
      </c>
      <c r="U60">
        <v>6.7478507278546314</v>
      </c>
      <c r="V60">
        <v>140.20333832431061</v>
      </c>
      <c r="W60">
        <v>29.132468906628521</v>
      </c>
      <c r="X60">
        <v>0.1905717406297805</v>
      </c>
      <c r="Y60">
        <v>0.31162634351975738</v>
      </c>
      <c r="Z60">
        <v>3.3457586738803649</v>
      </c>
      <c r="AA60">
        <v>3.3904244799277028</v>
      </c>
      <c r="AB60">
        <v>8.3660006369933648E-2</v>
      </c>
      <c r="AC60">
        <v>3.5899115442959602</v>
      </c>
      <c r="AD60">
        <v>2.9959552473690918</v>
      </c>
      <c r="AE60">
        <v>1.0673846937476981</v>
      </c>
      <c r="AF60">
        <v>1.281730534747699</v>
      </c>
      <c r="AG60">
        <v>14.436454982813141</v>
      </c>
      <c r="AH60">
        <v>13.2133048816032</v>
      </c>
      <c r="AI60">
        <v>2.6541152595369648</v>
      </c>
      <c r="AJ60">
        <v>15.2722017208784</v>
      </c>
      <c r="AK60">
        <v>7.3775261281117981</v>
      </c>
      <c r="AL60">
        <v>42.506874094592497</v>
      </c>
      <c r="AM60">
        <v>7.1345206491642055E-2</v>
      </c>
      <c r="AN60">
        <v>0.47977315429829631</v>
      </c>
    </row>
    <row r="61" spans="1:40" x14ac:dyDescent="0.45">
      <c r="A61" s="1" t="s">
        <v>113</v>
      </c>
      <c r="B61">
        <v>3.7932134650051647E-12</v>
      </c>
      <c r="C61">
        <v>4.0250529413236159E-13</v>
      </c>
      <c r="D61">
        <v>-8.5332582455544646E-14</v>
      </c>
      <c r="E61">
        <v>6.9934056055287462E-14</v>
      </c>
      <c r="F61">
        <v>1.2315007539890561E-12</v>
      </c>
      <c r="G61">
        <v>6.7631963473383249E-13</v>
      </c>
      <c r="H61">
        <v>2.686478826846046E-12</v>
      </c>
      <c r="I61">
        <v>-3.0220942336195399E-13</v>
      </c>
      <c r="J61">
        <v>-4.269589033330799E-13</v>
      </c>
      <c r="K61">
        <v>-2.5020109914571581E-13</v>
      </c>
      <c r="L61">
        <v>-4.6161868523874356E-12</v>
      </c>
      <c r="M61">
        <v>8.7333931056919682E-14</v>
      </c>
      <c r="N61">
        <v>1.141864472335872E-13</v>
      </c>
      <c r="O61">
        <v>1.5617427843969159E-12</v>
      </c>
      <c r="P61">
        <v>-5.7688646121813577E-13</v>
      </c>
      <c r="Q61">
        <v>5.439251150153674E-14</v>
      </c>
      <c r="R61">
        <v>-3.15644176869078E-13</v>
      </c>
      <c r="S61">
        <v>-3.8049974379174849E-13</v>
      </c>
      <c r="T61">
        <v>-8.4662472348394836E-13</v>
      </c>
      <c r="U61">
        <v>1.2631650501645271E-12</v>
      </c>
      <c r="V61">
        <v>2.0863743141841479E-11</v>
      </c>
      <c r="W61">
        <v>1.069203930607496E-10</v>
      </c>
      <c r="X61">
        <v>1.1030761162433769E-12</v>
      </c>
      <c r="Y61">
        <v>3.0930801067769552E-14</v>
      </c>
      <c r="Z61">
        <v>8.9623034092590501E-12</v>
      </c>
      <c r="AA61">
        <v>9.693114202037049E-14</v>
      </c>
      <c r="AB61">
        <v>3.4407910092530007E-14</v>
      </c>
      <c r="AC61">
        <v>7.5852397751733008E-13</v>
      </c>
      <c r="AD61">
        <v>8.6564079172100321E-11</v>
      </c>
      <c r="AE61">
        <v>6.1241245968913397E-13</v>
      </c>
      <c r="AF61">
        <v>-3.1264312125288592E-13</v>
      </c>
      <c r="AG61">
        <v>1.243150502400043E-11</v>
      </c>
      <c r="AH61">
        <v>1.935492571317436E-11</v>
      </c>
      <c r="AI61">
        <v>2.7416271845378819E-12</v>
      </c>
      <c r="AJ61">
        <v>1.215851136050825E-10</v>
      </c>
      <c r="AK61">
        <v>4.7278028680833773E-11</v>
      </c>
      <c r="AL61">
        <v>4.8782059735122168E-11</v>
      </c>
      <c r="AM61">
        <v>-1.379245066450798E-13</v>
      </c>
      <c r="AN61">
        <v>1.2895185179428011E-13</v>
      </c>
    </row>
    <row r="62" spans="1:40" x14ac:dyDescent="0.45">
      <c r="A62" s="1" t="s">
        <v>114</v>
      </c>
      <c r="B62">
        <v>8.8752817937889491E-12</v>
      </c>
      <c r="C62">
        <v>6.9604597543754315E-13</v>
      </c>
      <c r="D62">
        <v>2.934918655891827E-13</v>
      </c>
      <c r="E62">
        <v>4.6833219850387041E-14</v>
      </c>
      <c r="F62">
        <v>3.8225838744941781E-12</v>
      </c>
      <c r="G62">
        <v>-3.032587892603786E-13</v>
      </c>
      <c r="H62">
        <v>-3.059592581655723E-14</v>
      </c>
      <c r="I62">
        <v>1.1420194841944891E-12</v>
      </c>
      <c r="J62">
        <v>3.1101130835407829E-12</v>
      </c>
      <c r="K62">
        <v>2.989110438501472E-12</v>
      </c>
      <c r="L62">
        <v>2.8005589398305128E-11</v>
      </c>
      <c r="M62">
        <v>-5.4492119332892382E-13</v>
      </c>
      <c r="N62">
        <v>1.7459869774114839E-12</v>
      </c>
      <c r="O62">
        <v>3.4017756419429898E-12</v>
      </c>
      <c r="P62">
        <v>2.406673603338219E-12</v>
      </c>
      <c r="Q62">
        <v>1.5503226757357321E-12</v>
      </c>
      <c r="R62">
        <v>1.4618178643540061E-12</v>
      </c>
      <c r="S62">
        <v>7.4204213509884255E-12</v>
      </c>
      <c r="T62">
        <v>-2.7877977699601018E-12</v>
      </c>
      <c r="U62">
        <v>1.646445472896042E-12</v>
      </c>
      <c r="V62">
        <v>-2.4002174027248712E-11</v>
      </c>
      <c r="W62">
        <v>-3.0570575277677882E-11</v>
      </c>
      <c r="X62">
        <v>-8.8135333149002382E-13</v>
      </c>
      <c r="Y62">
        <v>2.9168563994773668E-13</v>
      </c>
      <c r="Z62">
        <v>-2.8454035328130048E-12</v>
      </c>
      <c r="AA62">
        <v>4.7825869871545539E-12</v>
      </c>
      <c r="AB62">
        <v>5.6464452097417941E-14</v>
      </c>
      <c r="AC62">
        <v>9.0387818459725043E-12</v>
      </c>
      <c r="AD62">
        <v>-4.0774650448896172E-11</v>
      </c>
      <c r="AE62">
        <v>2.073795155328094E-12</v>
      </c>
      <c r="AF62">
        <v>8.2230883145092691E-12</v>
      </c>
      <c r="AG62">
        <v>-5.3003009735579733E-11</v>
      </c>
      <c r="AH62">
        <v>-1.5658237123858601E-11</v>
      </c>
      <c r="AI62">
        <v>5.7588715473970962E-12</v>
      </c>
      <c r="AJ62">
        <v>-7.1690371215277025E-11</v>
      </c>
      <c r="AK62">
        <v>-1.4655965767848729E-11</v>
      </c>
      <c r="AL62">
        <v>2.0088598396081358E-11</v>
      </c>
      <c r="AM62">
        <v>6.5289715043165655E-13</v>
      </c>
      <c r="AN62">
        <v>5.1860367023375232E-13</v>
      </c>
    </row>
    <row r="63" spans="1:40" x14ac:dyDescent="0.45">
      <c r="A63" s="1" t="s">
        <v>115</v>
      </c>
      <c r="B63">
        <v>9.8999959692384181</v>
      </c>
      <c r="C63">
        <v>0.70859629892924891</v>
      </c>
      <c r="D63">
        <v>0.34594027344873141</v>
      </c>
      <c r="E63">
        <v>0.1229742080851265</v>
      </c>
      <c r="F63">
        <v>3.8696796488965548</v>
      </c>
      <c r="G63">
        <v>1.564854159679173</v>
      </c>
      <c r="H63">
        <v>2.3575829036826002</v>
      </c>
      <c r="I63">
        <v>1.595094825614388</v>
      </c>
      <c r="J63">
        <v>0.72631769867338114</v>
      </c>
      <c r="K63">
        <v>0.93181384256012878</v>
      </c>
      <c r="L63">
        <v>9.9561826144108654</v>
      </c>
      <c r="M63">
        <v>3.7557860894966359</v>
      </c>
      <c r="N63">
        <v>0.69368696662848062</v>
      </c>
      <c r="O63">
        <v>0.33400521078095652</v>
      </c>
      <c r="P63">
        <v>1.4912248834458359</v>
      </c>
      <c r="Q63">
        <v>0.41607915799891898</v>
      </c>
      <c r="R63">
        <v>0.47904215061507199</v>
      </c>
      <c r="S63">
        <v>2.2679528753604128</v>
      </c>
      <c r="T63">
        <v>0.63533615144178879</v>
      </c>
      <c r="U63">
        <v>4.7038636564454546</v>
      </c>
      <c r="V63">
        <v>5.9168608833361924</v>
      </c>
      <c r="W63">
        <v>771.93638924474442</v>
      </c>
      <c r="X63">
        <v>0.25553920771164079</v>
      </c>
      <c r="Y63">
        <v>0.34887069708120733</v>
      </c>
      <c r="Z63">
        <v>3.2706252052056528</v>
      </c>
      <c r="AA63">
        <v>3.5316488914703839</v>
      </c>
      <c r="AB63">
        <v>6.8684482622217047E-2</v>
      </c>
      <c r="AC63">
        <v>2.6496492289195772</v>
      </c>
      <c r="AD63">
        <v>2.498800621950124</v>
      </c>
      <c r="AE63">
        <v>0.77413165437631504</v>
      </c>
      <c r="AF63">
        <v>1.535843515852757</v>
      </c>
      <c r="AG63">
        <v>6.6179341329829473</v>
      </c>
      <c r="AH63">
        <v>9.6761523075396365</v>
      </c>
      <c r="AI63">
        <v>2.6996959402346201</v>
      </c>
      <c r="AJ63">
        <v>19.821353947570142</v>
      </c>
      <c r="AK63">
        <v>9.2975434625254696</v>
      </c>
      <c r="AL63">
        <v>27.131815992833189</v>
      </c>
      <c r="AM63">
        <v>5.5853452950305832E-2</v>
      </c>
      <c r="AN63">
        <v>0.37333224940413801</v>
      </c>
    </row>
    <row r="64" spans="1:40" x14ac:dyDescent="0.45">
      <c r="A64" s="1" t="s">
        <v>116</v>
      </c>
      <c r="B64">
        <v>92.255884275619437</v>
      </c>
      <c r="C64">
        <v>6.7606209823730348</v>
      </c>
      <c r="D64">
        <v>2.997035909347586</v>
      </c>
      <c r="E64">
        <v>1.0023821911445341</v>
      </c>
      <c r="F64">
        <v>10.50881559184228</v>
      </c>
      <c r="G64">
        <v>4.1622826010086582</v>
      </c>
      <c r="H64">
        <v>19.921507832883449</v>
      </c>
      <c r="I64">
        <v>14.57860093769521</v>
      </c>
      <c r="J64">
        <v>5.0867586832526932</v>
      </c>
      <c r="K64">
        <v>21.357966124052119</v>
      </c>
      <c r="L64">
        <v>22.587243414977539</v>
      </c>
      <c r="M64">
        <v>12.665428248056831</v>
      </c>
      <c r="N64">
        <v>2.4154532910014721</v>
      </c>
      <c r="O64">
        <v>1.003947096128168</v>
      </c>
      <c r="P64">
        <v>7.9482214611857067</v>
      </c>
      <c r="Q64">
        <v>1.4803889303778759</v>
      </c>
      <c r="R64">
        <v>2.6522542480792932</v>
      </c>
      <c r="S64">
        <v>8.4709007517401425</v>
      </c>
      <c r="T64">
        <v>5.7788424215387204</v>
      </c>
      <c r="U64">
        <v>18.787520356474971</v>
      </c>
      <c r="V64">
        <v>73.747488599401947</v>
      </c>
      <c r="W64">
        <v>1525.8331374207571</v>
      </c>
      <c r="X64">
        <v>0.98078766366599801</v>
      </c>
      <c r="Y64">
        <v>0.76340305082371951</v>
      </c>
      <c r="Z64">
        <v>19.129496724610291</v>
      </c>
      <c r="AA64">
        <v>9.2301278557850637</v>
      </c>
      <c r="AB64">
        <v>0.28413755380776962</v>
      </c>
      <c r="AC64">
        <v>13.294525249073409</v>
      </c>
      <c r="AD64">
        <v>15.66043500410443</v>
      </c>
      <c r="AE64">
        <v>5.0319383960259039</v>
      </c>
      <c r="AF64">
        <v>15.331073481863481</v>
      </c>
      <c r="AG64">
        <v>69.503833348159446</v>
      </c>
      <c r="AH64">
        <v>66.74883935211011</v>
      </c>
      <c r="AI64">
        <v>23.84920741665092</v>
      </c>
      <c r="AJ64">
        <v>130.76273537623689</v>
      </c>
      <c r="AK64">
        <v>79.812084439930416</v>
      </c>
      <c r="AL64">
        <v>197.722368067057</v>
      </c>
      <c r="AM64">
        <v>0.3469285492279266</v>
      </c>
      <c r="AN64">
        <v>3.3687337884305459</v>
      </c>
    </row>
    <row r="65" spans="1:40" x14ac:dyDescent="0.45">
      <c r="A65" s="1" t="s">
        <v>117</v>
      </c>
      <c r="B65">
        <v>101.4095576056818</v>
      </c>
      <c r="C65">
        <v>7.2590785295817231</v>
      </c>
      <c r="D65">
        <v>3.5621858040717811</v>
      </c>
      <c r="E65">
        <v>1.265705243734633</v>
      </c>
      <c r="F65">
        <v>25.098819300425941</v>
      </c>
      <c r="G65">
        <v>9.3940194881402377</v>
      </c>
      <c r="H65">
        <v>17.69872325764943</v>
      </c>
      <c r="I65">
        <v>12.846043341382209</v>
      </c>
      <c r="J65">
        <v>6.9474914801910836</v>
      </c>
      <c r="K65">
        <v>6.1823462045189066</v>
      </c>
      <c r="L65">
        <v>62.656474545402851</v>
      </c>
      <c r="M65">
        <v>28.139269209967232</v>
      </c>
      <c r="N65">
        <v>5.4197771747244001</v>
      </c>
      <c r="O65">
        <v>3.1441013325261751</v>
      </c>
      <c r="P65">
        <v>11.69934164520496</v>
      </c>
      <c r="Q65">
        <v>3.6696894736305068</v>
      </c>
      <c r="R65">
        <v>3.8101555348102849</v>
      </c>
      <c r="S65">
        <v>17.215616110955931</v>
      </c>
      <c r="T65">
        <v>3.715098509203385</v>
      </c>
      <c r="U65">
        <v>39.498371954482288</v>
      </c>
      <c r="V65">
        <v>100.6505845930927</v>
      </c>
      <c r="W65">
        <v>7565.9303292908626</v>
      </c>
      <c r="X65">
        <v>2.2139230905049589</v>
      </c>
      <c r="Y65">
        <v>2.9580622435686301</v>
      </c>
      <c r="Z65">
        <v>42.103303041718988</v>
      </c>
      <c r="AA65">
        <v>30.275796764458871</v>
      </c>
      <c r="AB65">
        <v>0.73364477892968527</v>
      </c>
      <c r="AC65">
        <v>21.661936148210611</v>
      </c>
      <c r="AD65">
        <v>18.69405217887784</v>
      </c>
      <c r="AE65">
        <v>7.0927754061257628</v>
      </c>
      <c r="AF65">
        <v>6.4905769614600111</v>
      </c>
      <c r="AG65">
        <v>81.80873715923309</v>
      </c>
      <c r="AH65">
        <v>78.498818952941619</v>
      </c>
      <c r="AI65">
        <v>16.411811476921109</v>
      </c>
      <c r="AJ65">
        <v>103.6868279380688</v>
      </c>
      <c r="AK65">
        <v>43.952854654436628</v>
      </c>
      <c r="AL65">
        <v>311.3802797256742</v>
      </c>
      <c r="AM65">
        <v>0.76142536276384798</v>
      </c>
      <c r="AN65">
        <v>3.4015699177245389</v>
      </c>
    </row>
    <row r="66" spans="1:40" x14ac:dyDescent="0.45">
      <c r="A66" s="1" t="s">
        <v>118</v>
      </c>
      <c r="B66">
        <v>48.080370705807518</v>
      </c>
      <c r="C66">
        <v>3.4757689404528178</v>
      </c>
      <c r="D66">
        <v>1.7557324235432099</v>
      </c>
      <c r="E66">
        <v>0.69031406724986311</v>
      </c>
      <c r="F66">
        <v>14.437811835776319</v>
      </c>
      <c r="G66">
        <v>5.0288948625966956</v>
      </c>
      <c r="H66">
        <v>27.427429924711831</v>
      </c>
      <c r="I66">
        <v>20.230436159732658</v>
      </c>
      <c r="J66">
        <v>4.4474959158872052</v>
      </c>
      <c r="K66">
        <v>4.5094709095552732</v>
      </c>
      <c r="L66">
        <v>25.036270189185299</v>
      </c>
      <c r="M66">
        <v>17.07985573023311</v>
      </c>
      <c r="N66">
        <v>2.8256342027969259</v>
      </c>
      <c r="O66">
        <v>1.8808486511259299</v>
      </c>
      <c r="P66">
        <v>6.107910822403035</v>
      </c>
      <c r="Q66">
        <v>2.1010540173837859</v>
      </c>
      <c r="R66">
        <v>2.5826332382814381</v>
      </c>
      <c r="S66">
        <v>10.734808154372439</v>
      </c>
      <c r="T66">
        <v>2.8466920827402591</v>
      </c>
      <c r="U66">
        <v>22.104413271981571</v>
      </c>
      <c r="V66">
        <v>38.213959521136417</v>
      </c>
      <c r="W66">
        <v>5914.7269009057582</v>
      </c>
      <c r="X66">
        <v>2.6694812627869089</v>
      </c>
      <c r="Y66">
        <v>2.054542089765413</v>
      </c>
      <c r="Z66">
        <v>52.686246060334128</v>
      </c>
      <c r="AA66">
        <v>23.817669240969028</v>
      </c>
      <c r="AB66">
        <v>0.47221820939649811</v>
      </c>
      <c r="AC66">
        <v>13.48958113114608</v>
      </c>
      <c r="AD66">
        <v>32.663993199181178</v>
      </c>
      <c r="AE66">
        <v>5.5239860600188919</v>
      </c>
      <c r="AF66">
        <v>5.1623860823204009</v>
      </c>
      <c r="AG66">
        <v>43.09341684601722</v>
      </c>
      <c r="AH66">
        <v>115.2233679624935</v>
      </c>
      <c r="AI66">
        <v>16.904311347608331</v>
      </c>
      <c r="AJ66">
        <v>96.933308588414121</v>
      </c>
      <c r="AK66">
        <v>41.767695109980536</v>
      </c>
      <c r="AL66">
        <v>224.650058078265</v>
      </c>
      <c r="AM66">
        <v>0.36945958122046851</v>
      </c>
      <c r="AN66">
        <v>3.3539757262653662</v>
      </c>
    </row>
    <row r="67" spans="1:40" x14ac:dyDescent="0.45">
      <c r="A67" s="1" t="s">
        <v>119</v>
      </c>
      <c r="B67">
        <v>17.563759224122268</v>
      </c>
      <c r="C67">
        <v>1.30340059403717</v>
      </c>
      <c r="D67">
        <v>0.66038946641148299</v>
      </c>
      <c r="E67">
        <v>0.2112525865338564</v>
      </c>
      <c r="F67">
        <v>6.3830747615914358</v>
      </c>
      <c r="G67">
        <v>2.4472585536846458</v>
      </c>
      <c r="H67">
        <v>7.1179541023073547</v>
      </c>
      <c r="I67">
        <v>5.3106734306780998</v>
      </c>
      <c r="J67">
        <v>1.4087235399242071</v>
      </c>
      <c r="K67">
        <v>1.6867529203517779</v>
      </c>
      <c r="L67">
        <v>7.8039511942102351</v>
      </c>
      <c r="M67">
        <v>5.2417983955034666</v>
      </c>
      <c r="N67">
        <v>1.1979175651719109</v>
      </c>
      <c r="O67">
        <v>0.53909964673624855</v>
      </c>
      <c r="P67">
        <v>2.0198937936534418</v>
      </c>
      <c r="Q67">
        <v>0.63270873779529424</v>
      </c>
      <c r="R67">
        <v>0.6556135838892504</v>
      </c>
      <c r="S67">
        <v>2.9796087324822258</v>
      </c>
      <c r="T67">
        <v>0.86370678987288041</v>
      </c>
      <c r="U67">
        <v>7.6627696908483287</v>
      </c>
      <c r="V67">
        <v>29.586685711537051</v>
      </c>
      <c r="W67">
        <v>187.98057634539981</v>
      </c>
      <c r="X67">
        <v>0.51637885614220747</v>
      </c>
      <c r="Y67">
        <v>0.63425682811371253</v>
      </c>
      <c r="Z67">
        <v>9.6244115718148002</v>
      </c>
      <c r="AA67">
        <v>6.7683244948952312</v>
      </c>
      <c r="AB67">
        <v>0.93996277680607376</v>
      </c>
      <c r="AC67">
        <v>4.2083811068883126</v>
      </c>
      <c r="AD67">
        <v>5.7923678787046402</v>
      </c>
      <c r="AE67">
        <v>1.4969091772984731</v>
      </c>
      <c r="AF67">
        <v>1.615919732248092</v>
      </c>
      <c r="AG67">
        <v>18.268032841592159</v>
      </c>
      <c r="AH67">
        <v>23.182197676664899</v>
      </c>
      <c r="AI67">
        <v>3.6849903037740579</v>
      </c>
      <c r="AJ67">
        <v>41.803194004424427</v>
      </c>
      <c r="AK67">
        <v>10.14350256256296</v>
      </c>
      <c r="AL67">
        <v>60.027995478223239</v>
      </c>
      <c r="AM67">
        <v>8.5193547646860823E-2</v>
      </c>
      <c r="AN67">
        <v>0.71225185399467417</v>
      </c>
    </row>
    <row r="68" spans="1:40" x14ac:dyDescent="0.45">
      <c r="A68" s="1" t="s">
        <v>120</v>
      </c>
      <c r="B68">
        <v>3.1656297670646061</v>
      </c>
      <c r="C68">
        <v>0.14975318359807169</v>
      </c>
      <c r="D68">
        <v>5.5453163532968822E-2</v>
      </c>
      <c r="E68">
        <v>5.1151633425326852E-2</v>
      </c>
      <c r="F68">
        <v>0.85371912675767236</v>
      </c>
      <c r="G68">
        <v>0.29223161558741462</v>
      </c>
      <c r="H68">
        <v>4.0170399946724347</v>
      </c>
      <c r="I68">
        <v>2.9387203998025671</v>
      </c>
      <c r="J68">
        <v>0.50942723381581057</v>
      </c>
      <c r="K68">
        <v>0.66594021984854856</v>
      </c>
      <c r="L68">
        <v>1.5398364965535489</v>
      </c>
      <c r="M68">
        <v>0.63352132705645336</v>
      </c>
      <c r="N68">
        <v>0.1173156560159649</v>
      </c>
      <c r="O68">
        <v>9.0253730968974169E-2</v>
      </c>
      <c r="P68">
        <v>0.2288935921559459</v>
      </c>
      <c r="Q68">
        <v>8.2832877784781891E-2</v>
      </c>
      <c r="R68">
        <v>0.18013929518169339</v>
      </c>
      <c r="S68">
        <v>0.53107909224530037</v>
      </c>
      <c r="T68">
        <v>0.42363201240218851</v>
      </c>
      <c r="U68">
        <v>1.0512482493620769</v>
      </c>
      <c r="V68">
        <v>2.5928938199544369</v>
      </c>
      <c r="W68">
        <v>8.2006276305071122</v>
      </c>
      <c r="X68">
        <v>4.5384621544040691</v>
      </c>
      <c r="Y68">
        <v>6.5734080411120346E-2</v>
      </c>
      <c r="Z68">
        <v>85.000261244580386</v>
      </c>
      <c r="AA68">
        <v>1.1361698063253849</v>
      </c>
      <c r="AB68">
        <v>1.708675713789528E-2</v>
      </c>
      <c r="AC68">
        <v>0.886751943384401</v>
      </c>
      <c r="AD68">
        <v>3.5244673203031121</v>
      </c>
      <c r="AE68">
        <v>0.60721444496241384</v>
      </c>
      <c r="AF68">
        <v>0.7644836429227736</v>
      </c>
      <c r="AG68">
        <v>5.9939175236091469</v>
      </c>
      <c r="AH68">
        <v>19.25230241725928</v>
      </c>
      <c r="AI68">
        <v>2.054521938363695</v>
      </c>
      <c r="AJ68">
        <v>14.65377898347459</v>
      </c>
      <c r="AK68">
        <v>6.4711328299007569</v>
      </c>
      <c r="AL68">
        <v>28.755915643869319</v>
      </c>
      <c r="AM68">
        <v>1.8489966857710941E-2</v>
      </c>
      <c r="AN68">
        <v>0.37084870093891642</v>
      </c>
    </row>
    <row r="69" spans="1:40" x14ac:dyDescent="0.45">
      <c r="A69" s="1" t="s">
        <v>121</v>
      </c>
      <c r="B69">
        <v>3.436581344198661</v>
      </c>
      <c r="C69">
        <v>0.2499772091224049</v>
      </c>
      <c r="D69">
        <v>0.1834640243916735</v>
      </c>
      <c r="E69">
        <v>3.6416219401152382E-2</v>
      </c>
      <c r="F69">
        <v>0.92448291338983291</v>
      </c>
      <c r="G69">
        <v>0.2991843188346992</v>
      </c>
      <c r="H69">
        <v>2.575880490413279</v>
      </c>
      <c r="I69">
        <v>1.8495512836161401</v>
      </c>
      <c r="J69">
        <v>0.26806715860806518</v>
      </c>
      <c r="K69">
        <v>0.35025768448836558</v>
      </c>
      <c r="L69">
        <v>1.9867872637493591</v>
      </c>
      <c r="M69">
        <v>1.3062148877112161</v>
      </c>
      <c r="N69">
        <v>0.18755725327880149</v>
      </c>
      <c r="O69">
        <v>0.107379154296438</v>
      </c>
      <c r="P69">
        <v>0.46216280779837271</v>
      </c>
      <c r="Q69">
        <v>0.13288116032855021</v>
      </c>
      <c r="R69">
        <v>0.15440492555598889</v>
      </c>
      <c r="S69">
        <v>0.62728389120529682</v>
      </c>
      <c r="T69">
        <v>0.60705916477191724</v>
      </c>
      <c r="U69">
        <v>1.161492927541977</v>
      </c>
      <c r="V69">
        <v>2.4316566412512399</v>
      </c>
      <c r="W69">
        <v>7.4346311925331188</v>
      </c>
      <c r="X69">
        <v>9.5139434494228042E-2</v>
      </c>
      <c r="Y69">
        <v>8.6469325802230615E-2</v>
      </c>
      <c r="Z69">
        <v>1.753121421751749</v>
      </c>
      <c r="AA69">
        <v>1.006544795702663</v>
      </c>
      <c r="AB69">
        <v>2.3667208734676641E-2</v>
      </c>
      <c r="AC69">
        <v>0.94362043791106986</v>
      </c>
      <c r="AD69">
        <v>1.8433425433819031</v>
      </c>
      <c r="AE69">
        <v>0.37562602234753711</v>
      </c>
      <c r="AF69">
        <v>0.69927922973064982</v>
      </c>
      <c r="AG69">
        <v>249.87931520173009</v>
      </c>
      <c r="AH69">
        <v>11.229845996088059</v>
      </c>
      <c r="AI69">
        <v>1.8159822507764769</v>
      </c>
      <c r="AJ69">
        <v>15.230457661529741</v>
      </c>
      <c r="AK69">
        <v>6.2700185666651516</v>
      </c>
      <c r="AL69">
        <v>13.301946620864051</v>
      </c>
      <c r="AM69">
        <v>2.885268870269771E-2</v>
      </c>
      <c r="AN69">
        <v>0.202897463338371</v>
      </c>
    </row>
    <row r="70" spans="1:40" x14ac:dyDescent="0.45">
      <c r="A70" s="1" t="s">
        <v>122</v>
      </c>
      <c r="B70">
        <v>3.5449774349426089</v>
      </c>
      <c r="C70">
        <v>0.25244221377078579</v>
      </c>
      <c r="D70">
        <v>0.1832370916343187</v>
      </c>
      <c r="E70">
        <v>3.764373753724385E-2</v>
      </c>
      <c r="F70">
        <v>0.92825248095946655</v>
      </c>
      <c r="G70">
        <v>0.29949138277243142</v>
      </c>
      <c r="H70">
        <v>3.2769132937983909</v>
      </c>
      <c r="I70">
        <v>2.3893933754745689</v>
      </c>
      <c r="J70">
        <v>0.31455550398452181</v>
      </c>
      <c r="K70">
        <v>0.37244211324256199</v>
      </c>
      <c r="L70">
        <v>2.0385281768138821</v>
      </c>
      <c r="M70">
        <v>1.31162525155715</v>
      </c>
      <c r="N70">
        <v>0.18731926466846399</v>
      </c>
      <c r="O70">
        <v>0.1081991755269192</v>
      </c>
      <c r="P70">
        <v>0.46611180374955369</v>
      </c>
      <c r="Q70">
        <v>0.13431582430554001</v>
      </c>
      <c r="R70">
        <v>0.1573719314070206</v>
      </c>
      <c r="S70">
        <v>0.63253963181219153</v>
      </c>
      <c r="T70">
        <v>0.65157070285238072</v>
      </c>
      <c r="U70">
        <v>1.2110532697946479</v>
      </c>
      <c r="V70">
        <v>2.6110307768301189</v>
      </c>
      <c r="W70">
        <v>7.6784906442513883</v>
      </c>
      <c r="X70">
        <v>9.7056671213109541E-2</v>
      </c>
      <c r="Y70">
        <v>8.6610078476140634E-2</v>
      </c>
      <c r="Z70">
        <v>1.795105581875321</v>
      </c>
      <c r="AA70">
        <v>1.05153933307729</v>
      </c>
      <c r="AB70">
        <v>2.3969620400001921E-2</v>
      </c>
      <c r="AC70">
        <v>0.9575956709621406</v>
      </c>
      <c r="AD70">
        <v>2.0063153606238671</v>
      </c>
      <c r="AE70">
        <v>0.39046690214384261</v>
      </c>
      <c r="AF70">
        <v>0.71202893496522957</v>
      </c>
      <c r="AG70">
        <v>417.35909051898909</v>
      </c>
      <c r="AH70">
        <v>11.769806999146351</v>
      </c>
      <c r="AI70">
        <v>1.9331234981994361</v>
      </c>
      <c r="AJ70">
        <v>16.127431784368131</v>
      </c>
      <c r="AK70">
        <v>6.5628735448742059</v>
      </c>
      <c r="AL70">
        <v>15.54657678558136</v>
      </c>
      <c r="AM70">
        <v>2.944438057312385E-2</v>
      </c>
      <c r="AN70">
        <v>0.21950970502169601</v>
      </c>
    </row>
    <row r="71" spans="1:40" x14ac:dyDescent="0.45">
      <c r="A71" s="1" t="s">
        <v>123</v>
      </c>
      <c r="B71">
        <v>0.43196107257501531</v>
      </c>
      <c r="C71">
        <v>2.372194262666855E-2</v>
      </c>
      <c r="D71">
        <v>8.3953095133763363E-3</v>
      </c>
      <c r="E71">
        <v>1.475061519732416E-2</v>
      </c>
      <c r="F71">
        <v>0.11706598789791051</v>
      </c>
      <c r="G71">
        <v>4.0146717144356213E-2</v>
      </c>
      <c r="H71">
        <v>0.65705135130043879</v>
      </c>
      <c r="I71">
        <v>0.49144592245716218</v>
      </c>
      <c r="J71">
        <v>5.759322339729693E-2</v>
      </c>
      <c r="K71">
        <v>0.1093856154943532</v>
      </c>
      <c r="L71">
        <v>0.26362541876309797</v>
      </c>
      <c r="M71">
        <v>9.8679376663246901E-2</v>
      </c>
      <c r="N71">
        <v>1.325993032485053E-2</v>
      </c>
      <c r="O71">
        <v>1.527912568064578E-2</v>
      </c>
      <c r="P71">
        <v>3.4401980685637601E-2</v>
      </c>
      <c r="Q71">
        <v>1.368263501688618E-2</v>
      </c>
      <c r="R71">
        <v>4.7335660372261341E-2</v>
      </c>
      <c r="S71">
        <v>6.7268317015135942E-2</v>
      </c>
      <c r="T71">
        <v>6.6415939928383003E-2</v>
      </c>
      <c r="U71">
        <v>0.16411907942098661</v>
      </c>
      <c r="V71">
        <v>0.50115082780988462</v>
      </c>
      <c r="W71">
        <v>1.5833807498144079</v>
      </c>
      <c r="X71">
        <v>1.3495871546103671E-2</v>
      </c>
      <c r="Y71">
        <v>1.0234873332335401E-2</v>
      </c>
      <c r="Z71">
        <v>0.27596967623743779</v>
      </c>
      <c r="AA71">
        <v>0.18016455768827519</v>
      </c>
      <c r="AB71">
        <v>2.971416500064202E-3</v>
      </c>
      <c r="AC71">
        <v>0.39511537589941648</v>
      </c>
      <c r="AD71">
        <v>0.80401620080370728</v>
      </c>
      <c r="AE71">
        <v>0.58993247603021592</v>
      </c>
      <c r="AF71">
        <v>0.28086488290901762</v>
      </c>
      <c r="AG71">
        <v>1.007987306930092</v>
      </c>
      <c r="AH71">
        <v>1.917367629431399</v>
      </c>
      <c r="AI71">
        <v>0.75119098619090274</v>
      </c>
      <c r="AJ71">
        <v>2.0259810861807952</v>
      </c>
      <c r="AK71">
        <v>1.1487369316406879</v>
      </c>
      <c r="AL71">
        <v>4.7003041034003372</v>
      </c>
      <c r="AM71">
        <v>3.334945792826552E-3</v>
      </c>
      <c r="AN71">
        <v>0.19897569920419031</v>
      </c>
    </row>
    <row r="72" spans="1:40" x14ac:dyDescent="0.45">
      <c r="A72" s="1" t="s">
        <v>124</v>
      </c>
      <c r="B72">
        <v>0.28314868661456849</v>
      </c>
      <c r="C72">
        <v>1.570803143204939E-2</v>
      </c>
      <c r="D72">
        <v>6.8088659912362388E-3</v>
      </c>
      <c r="E72">
        <v>7.9695666725324438E-3</v>
      </c>
      <c r="F72">
        <v>6.6458602692610932E-2</v>
      </c>
      <c r="G72">
        <v>1.275709665364767E-2</v>
      </c>
      <c r="H72">
        <v>0.37539266962294893</v>
      </c>
      <c r="I72">
        <v>0.27876767957393972</v>
      </c>
      <c r="J72">
        <v>3.2230735928135787E-2</v>
      </c>
      <c r="K72">
        <v>7.5408898610744207E-2</v>
      </c>
      <c r="L72">
        <v>0.25993305728894911</v>
      </c>
      <c r="M72">
        <v>0.12824165046027541</v>
      </c>
      <c r="N72">
        <v>9.0321608365368806E-3</v>
      </c>
      <c r="O72">
        <v>1.198626275451611E-2</v>
      </c>
      <c r="P72">
        <v>2.7547037597186078E-2</v>
      </c>
      <c r="Q72">
        <v>1.1485050098538971E-2</v>
      </c>
      <c r="R72">
        <v>2.3699205298973298E-2</v>
      </c>
      <c r="S72">
        <v>6.6236096757521803E-2</v>
      </c>
      <c r="T72">
        <v>4.0620280109639112E-2</v>
      </c>
      <c r="U72">
        <v>0.12544483549270469</v>
      </c>
      <c r="V72">
        <v>0.37049402232686679</v>
      </c>
      <c r="W72">
        <v>1.5055173797649251</v>
      </c>
      <c r="X72">
        <v>2.660798669466664E-2</v>
      </c>
      <c r="Y72">
        <v>1.315279963041548E-2</v>
      </c>
      <c r="Z72">
        <v>0.55024981229432113</v>
      </c>
      <c r="AA72">
        <v>0.95737642317488103</v>
      </c>
      <c r="AB72">
        <v>2.4096133295669832E-3</v>
      </c>
      <c r="AC72">
        <v>0.15841848984532261</v>
      </c>
      <c r="AD72">
        <v>2.600128600370609</v>
      </c>
      <c r="AE72">
        <v>0.1174107991595818</v>
      </c>
      <c r="AF72">
        <v>0.23295231841912781</v>
      </c>
      <c r="AG72">
        <v>0.64553815827280325</v>
      </c>
      <c r="AH72">
        <v>1.6124003016124251</v>
      </c>
      <c r="AI72">
        <v>0.43803497904017458</v>
      </c>
      <c r="AJ72">
        <v>2.3346451445339009</v>
      </c>
      <c r="AK72">
        <v>0.83560113162120064</v>
      </c>
      <c r="AL72">
        <v>9.3135891855815434</v>
      </c>
      <c r="AM72">
        <v>6.3627742337966477E-3</v>
      </c>
      <c r="AN72">
        <v>0.23541072007538619</v>
      </c>
    </row>
    <row r="73" spans="1:40" x14ac:dyDescent="0.45">
      <c r="A73" s="1" t="s">
        <v>125</v>
      </c>
      <c r="B73">
        <v>2.4541277873407639</v>
      </c>
      <c r="C73">
        <v>0.14714423480598979</v>
      </c>
      <c r="D73">
        <v>6.8490566931139835E-2</v>
      </c>
      <c r="E73">
        <v>3.2262902751183917E-2</v>
      </c>
      <c r="F73">
        <v>1.0910241925473989</v>
      </c>
      <c r="G73">
        <v>0.41061612883593612</v>
      </c>
      <c r="H73">
        <v>1.8732178236902131</v>
      </c>
      <c r="I73">
        <v>1.3637429682211371</v>
      </c>
      <c r="J73">
        <v>0.25695121057340581</v>
      </c>
      <c r="K73">
        <v>0.30423150929596149</v>
      </c>
      <c r="L73">
        <v>1.267116888293075</v>
      </c>
      <c r="M73">
        <v>0.73263298258601794</v>
      </c>
      <c r="N73">
        <v>0.1640012360609876</v>
      </c>
      <c r="O73">
        <v>0.1016204419612744</v>
      </c>
      <c r="P73">
        <v>0.23792680864551041</v>
      </c>
      <c r="Q73">
        <v>9.0258061156086894E-2</v>
      </c>
      <c r="R73">
        <v>0.13914065239570331</v>
      </c>
      <c r="S73">
        <v>0.52296265459879998</v>
      </c>
      <c r="T73">
        <v>0.29290961514371022</v>
      </c>
      <c r="U73">
        <v>0.92577365213371576</v>
      </c>
      <c r="V73">
        <v>1.5397666673996631</v>
      </c>
      <c r="W73">
        <v>5.5136752129461808</v>
      </c>
      <c r="X73">
        <v>2.1286430861512602</v>
      </c>
      <c r="Y73">
        <v>9.254074462680352E-2</v>
      </c>
      <c r="Z73">
        <v>26.548947227519871</v>
      </c>
      <c r="AA73">
        <v>1.0954198126785659</v>
      </c>
      <c r="AB73">
        <v>1.5255497722275619E-2</v>
      </c>
      <c r="AC73">
        <v>0.80639691671646929</v>
      </c>
      <c r="AD73">
        <v>2.2837897190964309</v>
      </c>
      <c r="AE73">
        <v>0.35440031874985328</v>
      </c>
      <c r="AF73">
        <v>0.4210500948516937</v>
      </c>
      <c r="AG73">
        <v>3.2116912368170749</v>
      </c>
      <c r="AH73">
        <v>9.0162830820187168</v>
      </c>
      <c r="AI73">
        <v>1.156201266063595</v>
      </c>
      <c r="AJ73">
        <v>7.6527441340181284</v>
      </c>
      <c r="AK73">
        <v>3.4207903429157192</v>
      </c>
      <c r="AL73">
        <v>14.097157346221451</v>
      </c>
      <c r="AM73">
        <v>1.425429773626561E-2</v>
      </c>
      <c r="AN73">
        <v>0.19966546414893491</v>
      </c>
    </row>
    <row r="74" spans="1:40" x14ac:dyDescent="0.45">
      <c r="A74" s="1" t="s">
        <v>126</v>
      </c>
      <c r="B74">
        <v>1.6590505327478731</v>
      </c>
      <c r="C74">
        <v>0.1034853654428806</v>
      </c>
      <c r="D74">
        <v>5.2526481709661302E-2</v>
      </c>
      <c r="E74">
        <v>3.3908508275856411E-2</v>
      </c>
      <c r="F74">
        <v>0.45418693151892281</v>
      </c>
      <c r="G74">
        <v>9.7059232997522449E-2</v>
      </c>
      <c r="H74">
        <v>1.4306379258564199</v>
      </c>
      <c r="I74">
        <v>1.0539611248088181</v>
      </c>
      <c r="J74">
        <v>0.1569043770651827</v>
      </c>
      <c r="K74">
        <v>0.28359693141359782</v>
      </c>
      <c r="L74">
        <v>1.252248327032452</v>
      </c>
      <c r="M74">
        <v>0.61831244229181492</v>
      </c>
      <c r="N74">
        <v>7.2993270710178956E-2</v>
      </c>
      <c r="O74">
        <v>7.8956060462660932E-2</v>
      </c>
      <c r="P74">
        <v>0.16735084520553459</v>
      </c>
      <c r="Q74">
        <v>7.0096680028967795E-2</v>
      </c>
      <c r="R74">
        <v>0.12387739016075459</v>
      </c>
      <c r="S74">
        <v>0.4201588959186609</v>
      </c>
      <c r="T74">
        <v>0.1878315143040814</v>
      </c>
      <c r="U74">
        <v>0.82413803968371091</v>
      </c>
      <c r="V74">
        <v>1.55725400747094</v>
      </c>
      <c r="W74">
        <v>5.7940484965593599</v>
      </c>
      <c r="X74">
        <v>0.13298946087914429</v>
      </c>
      <c r="Y74">
        <v>0.10093989713502199</v>
      </c>
      <c r="Z74">
        <v>2.6570616757552399</v>
      </c>
      <c r="AA74">
        <v>3.1227358151474518</v>
      </c>
      <c r="AB74">
        <v>1.4737116495518499E-2</v>
      </c>
      <c r="AC74">
        <v>0.80604285791202435</v>
      </c>
      <c r="AD74">
        <v>7.4512854187693822</v>
      </c>
      <c r="AE74">
        <v>0.434319769319154</v>
      </c>
      <c r="AF74">
        <v>0.7554233977966166</v>
      </c>
      <c r="AG74">
        <v>2.5005406514066491</v>
      </c>
      <c r="AH74">
        <v>6.6694288353172837</v>
      </c>
      <c r="AI74">
        <v>1.5589807921500149</v>
      </c>
      <c r="AJ74">
        <v>8.2168829379006478</v>
      </c>
      <c r="AK74">
        <v>3.1928979859221278</v>
      </c>
      <c r="AL74">
        <v>33.122946212251442</v>
      </c>
      <c r="AM74">
        <v>2.3052657174279321E-2</v>
      </c>
      <c r="AN74">
        <v>0.67267310690063142</v>
      </c>
    </row>
    <row r="75" spans="1:40" x14ac:dyDescent="0.45">
      <c r="A75" s="1" t="s">
        <v>127</v>
      </c>
      <c r="B75">
        <v>0.27134942954613761</v>
      </c>
      <c r="C75">
        <v>1.7085452851923921E-2</v>
      </c>
      <c r="D75">
        <v>8.7672830874580155E-3</v>
      </c>
      <c r="E75">
        <v>5.3675916324650271E-3</v>
      </c>
      <c r="F75">
        <v>7.5189246776012214E-2</v>
      </c>
      <c r="G75">
        <v>1.6185968726187289E-2</v>
      </c>
      <c r="H75">
        <v>0.22326490152983719</v>
      </c>
      <c r="I75">
        <v>0.1642999373720494</v>
      </c>
      <c r="J75">
        <v>2.5217190987254109E-2</v>
      </c>
      <c r="K75">
        <v>4.4176768799337802E-2</v>
      </c>
      <c r="L75">
        <v>0.20103677175830831</v>
      </c>
      <c r="M75">
        <v>9.9272736521061306E-2</v>
      </c>
      <c r="N75">
        <v>1.22185561986953E-2</v>
      </c>
      <c r="O75">
        <v>1.3035534901382959E-2</v>
      </c>
      <c r="P75">
        <v>2.745434091139733E-2</v>
      </c>
      <c r="Q75">
        <v>1.1503900598408371E-2</v>
      </c>
      <c r="R75">
        <v>2.0052008502711879E-2</v>
      </c>
      <c r="S75">
        <v>6.9167220532903612E-2</v>
      </c>
      <c r="T75">
        <v>3.0021241020675039E-2</v>
      </c>
      <c r="U75">
        <v>0.13603681416613411</v>
      </c>
      <c r="V75">
        <v>0.2461405353816418</v>
      </c>
      <c r="W75">
        <v>0.90542819483276205</v>
      </c>
      <c r="X75">
        <v>2.1431710832066651E-2</v>
      </c>
      <c r="Y75">
        <v>1.6842470235080641E-2</v>
      </c>
      <c r="Z75">
        <v>0.42667143918016243</v>
      </c>
      <c r="AA75">
        <v>0.47605473248628671</v>
      </c>
      <c r="AB75">
        <v>2.4189873500891209E-3</v>
      </c>
      <c r="AC75">
        <v>0.130129642180529</v>
      </c>
      <c r="AD75">
        <v>1.1101295833598359</v>
      </c>
      <c r="AE75">
        <v>6.7498032713266154E-2</v>
      </c>
      <c r="AF75">
        <v>0.1150522010284654</v>
      </c>
      <c r="AG75">
        <v>0.39109933172491879</v>
      </c>
      <c r="AH75">
        <v>1.0520780596224679</v>
      </c>
      <c r="AI75">
        <v>0.24092648984341231</v>
      </c>
      <c r="AJ75">
        <v>1.2677281605280131</v>
      </c>
      <c r="AK75">
        <v>0.49846249290390571</v>
      </c>
      <c r="AL75">
        <v>5.1182931952769648</v>
      </c>
      <c r="AM75">
        <v>3.571936122520325E-3</v>
      </c>
      <c r="AN75">
        <v>0.10016250741953051</v>
      </c>
    </row>
    <row r="76" spans="1:40" x14ac:dyDescent="0.45">
      <c r="A76" s="1" t="s">
        <v>128</v>
      </c>
      <c r="B76">
        <v>6.5709210992838356</v>
      </c>
      <c r="C76">
        <v>0.42562217712386108</v>
      </c>
      <c r="D76">
        <v>0.24097904740794379</v>
      </c>
      <c r="E76">
        <v>7.8049077252874952E-2</v>
      </c>
      <c r="F76">
        <v>2.284588459494997</v>
      </c>
      <c r="G76">
        <v>0.61848089267370054</v>
      </c>
      <c r="H76">
        <v>5.8298288871549593</v>
      </c>
      <c r="I76">
        <v>4.4230046188823016</v>
      </c>
      <c r="J76">
        <v>0.34914699661221821</v>
      </c>
      <c r="K76">
        <v>0.33338524228270039</v>
      </c>
      <c r="L76">
        <v>2.5686350303368148</v>
      </c>
      <c r="M76">
        <v>1.9997532726729399</v>
      </c>
      <c r="N76">
        <v>0.50297282295254164</v>
      </c>
      <c r="O76">
        <v>0.20110096013877479</v>
      </c>
      <c r="P76">
        <v>0.60623686913709851</v>
      </c>
      <c r="Q76">
        <v>0.224217609159274</v>
      </c>
      <c r="R76">
        <v>0.21284397719872661</v>
      </c>
      <c r="S76">
        <v>0.98542855180747546</v>
      </c>
      <c r="T76">
        <v>0.2964895902469577</v>
      </c>
      <c r="U76">
        <v>2.390679493316811</v>
      </c>
      <c r="V76">
        <v>2.695482894508304</v>
      </c>
      <c r="W76">
        <v>6.1507400754083994</v>
      </c>
      <c r="X76">
        <v>6.3728981349516822E-2</v>
      </c>
      <c r="Y76">
        <v>0.21368637811886321</v>
      </c>
      <c r="Z76">
        <v>1.010258410390539</v>
      </c>
      <c r="AA76">
        <v>2.1425680097245499</v>
      </c>
      <c r="AB76">
        <v>3.4181270209284929E-2</v>
      </c>
      <c r="AC76">
        <v>1.478385526668482</v>
      </c>
      <c r="AD76">
        <v>1.608671734886741</v>
      </c>
      <c r="AE76">
        <v>0.42927626482000808</v>
      </c>
      <c r="AF76">
        <v>0.40821757184972779</v>
      </c>
      <c r="AG76">
        <v>5.1127072532369766</v>
      </c>
      <c r="AH76">
        <v>14.537147689785961</v>
      </c>
      <c r="AI76">
        <v>1.070855413971713</v>
      </c>
      <c r="AJ76">
        <v>8.1208882657194668</v>
      </c>
      <c r="AK76">
        <v>3.5464191479134199</v>
      </c>
      <c r="AL76">
        <v>16.30355667146058</v>
      </c>
      <c r="AM76">
        <v>3.1372663240754557E-2</v>
      </c>
      <c r="AN76">
        <v>0.21616965539896379</v>
      </c>
    </row>
    <row r="77" spans="1:40" x14ac:dyDescent="0.45">
      <c r="A77" s="1" t="s">
        <v>129</v>
      </c>
      <c r="B77">
        <v>2.8234947433809752</v>
      </c>
      <c r="C77">
        <v>0.13932086706433919</v>
      </c>
      <c r="D77">
        <v>6.4060744415033635E-2</v>
      </c>
      <c r="E77">
        <v>3.0247827177524882E-2</v>
      </c>
      <c r="F77">
        <v>0.75502593041167188</v>
      </c>
      <c r="G77">
        <v>0.2267454403159552</v>
      </c>
      <c r="H77">
        <v>1.8720079092987669</v>
      </c>
      <c r="I77">
        <v>1.4281841954888621</v>
      </c>
      <c r="J77">
        <v>0.1149884710047363</v>
      </c>
      <c r="K77">
        <v>0.2736011179816088</v>
      </c>
      <c r="L77">
        <v>2.2593931353625489</v>
      </c>
      <c r="M77">
        <v>0.50303682228423074</v>
      </c>
      <c r="N77">
        <v>0.15489368464183631</v>
      </c>
      <c r="O77">
        <v>4.6535599027399732E-2</v>
      </c>
      <c r="P77">
        <v>0.21632999885087789</v>
      </c>
      <c r="Q77">
        <v>5.3549675439207078E-2</v>
      </c>
      <c r="R77">
        <v>7.4128423885101144E-2</v>
      </c>
      <c r="S77">
        <v>0.32274882935295263</v>
      </c>
      <c r="T77">
        <v>0.12765907978641661</v>
      </c>
      <c r="U77">
        <v>0.51805979145257253</v>
      </c>
      <c r="V77">
        <v>1.697468652568072</v>
      </c>
      <c r="W77">
        <v>3.1512016047194988</v>
      </c>
      <c r="X77">
        <v>2.476603885918139E-2</v>
      </c>
      <c r="Y77">
        <v>5.7369764474923077E-2</v>
      </c>
      <c r="Z77">
        <v>0.45028454842571702</v>
      </c>
      <c r="AA77">
        <v>0.58347342048981987</v>
      </c>
      <c r="AB77">
        <v>8.1124134021521906E-3</v>
      </c>
      <c r="AC77">
        <v>0.4772757870332055</v>
      </c>
      <c r="AD77">
        <v>0.45441390334390208</v>
      </c>
      <c r="AE77">
        <v>0.1221991044067378</v>
      </c>
      <c r="AF77">
        <v>0.14741255062996461</v>
      </c>
      <c r="AG77">
        <v>1.9022718467063651</v>
      </c>
      <c r="AH77">
        <v>19.327322493025111</v>
      </c>
      <c r="AI77">
        <v>0.39038000864778311</v>
      </c>
      <c r="AJ77">
        <v>2.554396265997581</v>
      </c>
      <c r="AK77">
        <v>1.1535611260397951</v>
      </c>
      <c r="AL77">
        <v>4.727534811850262</v>
      </c>
      <c r="AM77">
        <v>1.066833222194285E-2</v>
      </c>
      <c r="AN77">
        <v>7.4585035719840501E-2</v>
      </c>
    </row>
    <row r="78" spans="1:40" x14ac:dyDescent="0.45">
      <c r="A78" s="1" t="s">
        <v>130</v>
      </c>
      <c r="B78">
        <v>2.128873143542088</v>
      </c>
      <c r="C78">
        <v>0.1235249170551171</v>
      </c>
      <c r="D78">
        <v>6.7607373992518704E-2</v>
      </c>
      <c r="E78">
        <v>2.6027185083618169E-2</v>
      </c>
      <c r="F78">
        <v>0.40980356012929259</v>
      </c>
      <c r="G78">
        <v>0.1139850082715272</v>
      </c>
      <c r="H78">
        <v>1.529967486758786</v>
      </c>
      <c r="I78">
        <v>1.1617021082407839</v>
      </c>
      <c r="J78">
        <v>0.13346409399854339</v>
      </c>
      <c r="K78">
        <v>0.2013590865809784</v>
      </c>
      <c r="L78">
        <v>1.3286318010586331</v>
      </c>
      <c r="M78">
        <v>0.42665708782957201</v>
      </c>
      <c r="N78">
        <v>9.1233088383713995E-2</v>
      </c>
      <c r="O78">
        <v>4.4723883090013968E-2</v>
      </c>
      <c r="P78">
        <v>0.1609996567456404</v>
      </c>
      <c r="Q78">
        <v>5.3574674958227653E-2</v>
      </c>
      <c r="R78">
        <v>8.4910377589480321E-2</v>
      </c>
      <c r="S78">
        <v>0.33882953836524388</v>
      </c>
      <c r="T78">
        <v>9.5054522500741284E-2</v>
      </c>
      <c r="U78">
        <v>0.5807802590845933</v>
      </c>
      <c r="V78">
        <v>1.5454060455387411</v>
      </c>
      <c r="W78">
        <v>3.317788413161245</v>
      </c>
      <c r="X78">
        <v>3.4501531433266279E-2</v>
      </c>
      <c r="Y78">
        <v>4.6007589303241003E-2</v>
      </c>
      <c r="Z78">
        <v>0.64360608763223182</v>
      </c>
      <c r="AA78">
        <v>0.57109919597424497</v>
      </c>
      <c r="AB78">
        <v>8.1375815758020671E-3</v>
      </c>
      <c r="AC78">
        <v>0.45542345107983001</v>
      </c>
      <c r="AD78">
        <v>0.81363883158791162</v>
      </c>
      <c r="AE78">
        <v>0.20774402192800789</v>
      </c>
      <c r="AF78">
        <v>0.19365909991384839</v>
      </c>
      <c r="AG78">
        <v>1.8020815285788221</v>
      </c>
      <c r="AH78">
        <v>10.85227176741444</v>
      </c>
      <c r="AI78">
        <v>0.45440606104835202</v>
      </c>
      <c r="AJ78">
        <v>2.6027753946475638</v>
      </c>
      <c r="AK78">
        <v>1.198908463757804</v>
      </c>
      <c r="AL78">
        <v>6.2190569558018609</v>
      </c>
      <c r="AM78">
        <v>1.100679914758641E-2</v>
      </c>
      <c r="AN78">
        <v>0.1118862477237266</v>
      </c>
    </row>
    <row r="79" spans="1:40" x14ac:dyDescent="0.45">
      <c r="A79" s="1" t="s">
        <v>131</v>
      </c>
      <c r="B79">
        <v>1.288446420532912</v>
      </c>
      <c r="C79">
        <v>7.9441787054664315E-2</v>
      </c>
      <c r="D79">
        <v>4.3465582668018032E-2</v>
      </c>
      <c r="E79">
        <v>1.5212804058253549E-2</v>
      </c>
      <c r="F79">
        <v>0.59090480527589129</v>
      </c>
      <c r="G79">
        <v>0.2647990347331729</v>
      </c>
      <c r="H79">
        <v>39.747729264301753</v>
      </c>
      <c r="I79">
        <v>30.829228089562928</v>
      </c>
      <c r="J79">
        <v>6.3931068589440601E-2</v>
      </c>
      <c r="K79">
        <v>0.1186982810727043</v>
      </c>
      <c r="L79">
        <v>0.81309793763634586</v>
      </c>
      <c r="M79">
        <v>0.46853915812797831</v>
      </c>
      <c r="N79">
        <v>8.4963706021208452E-2</v>
      </c>
      <c r="O79">
        <v>3.9226657178723513E-2</v>
      </c>
      <c r="P79">
        <v>0.12384204241267489</v>
      </c>
      <c r="Q79">
        <v>4.3597735787569078E-2</v>
      </c>
      <c r="R79">
        <v>3.7815752990926793E-2</v>
      </c>
      <c r="S79">
        <v>0.1783990259270698</v>
      </c>
      <c r="T79">
        <v>9.5054071575680757E-2</v>
      </c>
      <c r="U79">
        <v>0.55570616492304492</v>
      </c>
      <c r="V79">
        <v>0.41866206998488831</v>
      </c>
      <c r="W79">
        <v>1.2882939414135941</v>
      </c>
      <c r="X79">
        <v>1.7844649363887889E-2</v>
      </c>
      <c r="Y79">
        <v>4.0610737590420443E-2</v>
      </c>
      <c r="Z79">
        <v>0.27097281419268893</v>
      </c>
      <c r="AA79">
        <v>0.4064984504831386</v>
      </c>
      <c r="AB79">
        <v>7.3053715900146974E-3</v>
      </c>
      <c r="AC79">
        <v>0.33645042869749747</v>
      </c>
      <c r="AD79">
        <v>0.30068153492542549</v>
      </c>
      <c r="AE79">
        <v>7.8141916755098406E-2</v>
      </c>
      <c r="AF79">
        <v>0.1050707597027695</v>
      </c>
      <c r="AG79">
        <v>1.680654337575066</v>
      </c>
      <c r="AH79">
        <v>1.945988956454755</v>
      </c>
      <c r="AI79">
        <v>0.2396894086124115</v>
      </c>
      <c r="AJ79">
        <v>1.876458931494621</v>
      </c>
      <c r="AK79">
        <v>0.82890161975306054</v>
      </c>
      <c r="AL79">
        <v>5.3598983966680196</v>
      </c>
      <c r="AM79">
        <v>6.0088494431872683E-3</v>
      </c>
      <c r="AN79">
        <v>3.9308147066507683E-2</v>
      </c>
    </row>
    <row r="80" spans="1:40" x14ac:dyDescent="0.45">
      <c r="A80" s="1" t="s">
        <v>132</v>
      </c>
      <c r="B80">
        <v>2.6078598613512609E-13</v>
      </c>
      <c r="C80">
        <v>-3.2178576513094269E-15</v>
      </c>
      <c r="D80">
        <v>8.1631784302834711E-14</v>
      </c>
      <c r="E80">
        <v>1.7968427194414629E-14</v>
      </c>
      <c r="F80">
        <v>4.2070398388305871E-13</v>
      </c>
      <c r="G80">
        <v>1.8334383299870181E-14</v>
      </c>
      <c r="H80">
        <v>1.3074431068172221E-13</v>
      </c>
      <c r="I80">
        <v>2.687785867694902E-13</v>
      </c>
      <c r="J80">
        <v>-5.9689376667105571E-14</v>
      </c>
      <c r="K80">
        <v>-2.6913748042982399E-14</v>
      </c>
      <c r="L80">
        <v>-1.893376039427136E-12</v>
      </c>
      <c r="M80">
        <v>3.3287891376724228E-13</v>
      </c>
      <c r="N80">
        <v>-7.94653278681138E-14</v>
      </c>
      <c r="O80">
        <v>-1.2275179562768901E-12</v>
      </c>
      <c r="P80">
        <v>-2.6956942866509921E-14</v>
      </c>
      <c r="Q80">
        <v>-3.1863889326468889E-13</v>
      </c>
      <c r="R80">
        <v>1.018164722828009E-13</v>
      </c>
      <c r="S80">
        <v>-7.3564427732865711E-14</v>
      </c>
      <c r="T80">
        <v>4.7409603277252073E-13</v>
      </c>
      <c r="U80">
        <v>2.0371046728545011E-13</v>
      </c>
      <c r="V80">
        <v>-4.2341541444086057E-12</v>
      </c>
      <c r="W80">
        <v>-2.895011790879158E-12</v>
      </c>
      <c r="X80">
        <v>-3.7953235578680636E-15</v>
      </c>
      <c r="Y80">
        <v>2.114693394839448E-14</v>
      </c>
      <c r="Z80">
        <v>-3.2140879575850303E-13</v>
      </c>
      <c r="AA80">
        <v>-1.898724933568781E-13</v>
      </c>
      <c r="AB80">
        <v>2.507110533526673E-15</v>
      </c>
      <c r="AC80">
        <v>-3.0849084091605808E-13</v>
      </c>
      <c r="AD80">
        <v>3.3493247004065107E-11</v>
      </c>
      <c r="AE80">
        <v>-1.099279809594571E-13</v>
      </c>
      <c r="AF80">
        <v>6.3304607827342051E-12</v>
      </c>
      <c r="AG80">
        <v>4.504565852813483E-13</v>
      </c>
      <c r="AH80">
        <v>-5.6937311934875518E-15</v>
      </c>
      <c r="AI80">
        <v>5.1023739885994689E-12</v>
      </c>
      <c r="AJ80">
        <v>-5.9387535416632266E-12</v>
      </c>
      <c r="AK80">
        <v>7.3299635921926853E-12</v>
      </c>
      <c r="AL80">
        <v>1.4410391931591471E-12</v>
      </c>
      <c r="AM80">
        <v>9.816849155191759E-16</v>
      </c>
      <c r="AN80">
        <v>7.4411145789206623E-15</v>
      </c>
    </row>
    <row r="81" spans="1:40" x14ac:dyDescent="0.45">
      <c r="A81" s="1" t="s">
        <v>133</v>
      </c>
      <c r="B81">
        <v>2.799377314857952E-2</v>
      </c>
      <c r="C81">
        <v>1.4457459104702979E-3</v>
      </c>
      <c r="D81">
        <v>6.8893273862138157E-4</v>
      </c>
      <c r="E81">
        <v>4.0345426030862299E-4</v>
      </c>
      <c r="F81">
        <v>1.0226787341960839E-2</v>
      </c>
      <c r="G81">
        <v>4.0359435668737799E-3</v>
      </c>
      <c r="H81">
        <v>11.96761471574484</v>
      </c>
      <c r="I81">
        <v>9.2863636399627989</v>
      </c>
      <c r="J81">
        <v>2.814485142848472E-3</v>
      </c>
      <c r="K81">
        <v>9.0449827718664007E-3</v>
      </c>
      <c r="L81">
        <v>2.1949750038255209E-2</v>
      </c>
      <c r="M81">
        <v>7.9319201976323361E-3</v>
      </c>
      <c r="N81">
        <v>1.2745175356815559E-3</v>
      </c>
      <c r="O81">
        <v>9.688306442015614E-4</v>
      </c>
      <c r="P81">
        <v>2.3517782617150191E-3</v>
      </c>
      <c r="Q81">
        <v>8.2223589743149212E-4</v>
      </c>
      <c r="R81">
        <v>9.280641125566897E-4</v>
      </c>
      <c r="S81">
        <v>3.5301817870036249E-3</v>
      </c>
      <c r="T81">
        <v>5.0763898298224431E-3</v>
      </c>
      <c r="U81">
        <v>1.025915718824387E-2</v>
      </c>
      <c r="V81">
        <v>2.2415739771827519E-2</v>
      </c>
      <c r="W81">
        <v>8.5542576352450245E-2</v>
      </c>
      <c r="X81">
        <v>9.4238578075704063E-4</v>
      </c>
      <c r="Y81">
        <v>6.0276252661929457E-4</v>
      </c>
      <c r="Z81">
        <v>1.8750374238903179E-2</v>
      </c>
      <c r="AA81">
        <v>7.5839128061592513E-3</v>
      </c>
      <c r="AB81">
        <v>1.76749733184929E-4</v>
      </c>
      <c r="AC81">
        <v>7.1201380628868743E-3</v>
      </c>
      <c r="AD81">
        <v>1.6718742669567199E-2</v>
      </c>
      <c r="AE81">
        <v>3.4049375277192431E-3</v>
      </c>
      <c r="AF81">
        <v>7.4904199327839923E-3</v>
      </c>
      <c r="AG81">
        <v>9.8906084475985423E-2</v>
      </c>
      <c r="AH81">
        <v>0.13292844160815409</v>
      </c>
      <c r="AI81">
        <v>1.6381616585039841E-2</v>
      </c>
      <c r="AJ81">
        <v>0.17842263510585671</v>
      </c>
      <c r="AK81">
        <v>7.7764457050325225E-2</v>
      </c>
      <c r="AL81">
        <v>0.82716503350287862</v>
      </c>
      <c r="AM81">
        <v>1.5717573266879801E-4</v>
      </c>
      <c r="AN81">
        <v>1.9196043647264501E-3</v>
      </c>
    </row>
    <row r="82" spans="1:40" x14ac:dyDescent="0.45">
      <c r="A82" s="1" t="s">
        <v>134</v>
      </c>
      <c r="B82">
        <v>0.91621760975982813</v>
      </c>
      <c r="C82">
        <v>6.1033224476691357E-2</v>
      </c>
      <c r="D82">
        <v>2.685409172396493E-2</v>
      </c>
      <c r="E82">
        <v>2.0266983153001749E-2</v>
      </c>
      <c r="F82">
        <v>0.35023962909931777</v>
      </c>
      <c r="G82">
        <v>0.1429918939742521</v>
      </c>
      <c r="H82">
        <v>0.77076856084136303</v>
      </c>
      <c r="I82">
        <v>0.57285034857304318</v>
      </c>
      <c r="J82">
        <v>8.6463719418955809E-2</v>
      </c>
      <c r="K82">
        <v>0.1282169332055994</v>
      </c>
      <c r="L82">
        <v>0.40099547946697062</v>
      </c>
      <c r="M82">
        <v>0.27684394925950501</v>
      </c>
      <c r="N82">
        <v>4.5905672257524788E-2</v>
      </c>
      <c r="O82">
        <v>3.8788399694763658E-2</v>
      </c>
      <c r="P82">
        <v>8.361169173741706E-2</v>
      </c>
      <c r="Q82">
        <v>3.5496491615162121E-2</v>
      </c>
      <c r="R82">
        <v>6.8248481570539518E-2</v>
      </c>
      <c r="S82">
        <v>0.1625791665722785</v>
      </c>
      <c r="T82">
        <v>9.9343094054565748E-2</v>
      </c>
      <c r="U82">
        <v>0.4204585364136294</v>
      </c>
      <c r="V82">
        <v>0.66370071874526571</v>
      </c>
      <c r="W82">
        <v>1.9078901090410241</v>
      </c>
      <c r="X82">
        <v>2.1844825729616171E-2</v>
      </c>
      <c r="Y82">
        <v>3.6859078531244788E-2</v>
      </c>
      <c r="Z82">
        <v>0.41257748257814741</v>
      </c>
      <c r="AA82">
        <v>0.45130585073505491</v>
      </c>
      <c r="AB82">
        <v>6.2136673873051367E-3</v>
      </c>
      <c r="AC82">
        <v>0.52908365422951853</v>
      </c>
      <c r="AD82">
        <v>1.026486854006083</v>
      </c>
      <c r="AE82">
        <v>0.60755217686770646</v>
      </c>
      <c r="AF82">
        <v>0.32771082925633482</v>
      </c>
      <c r="AG82">
        <v>1.3100538496471399</v>
      </c>
      <c r="AH82">
        <v>2.492259803818714</v>
      </c>
      <c r="AI82">
        <v>0.85770210119808432</v>
      </c>
      <c r="AJ82">
        <v>2.707984782561268</v>
      </c>
      <c r="AK82">
        <v>1.459142000636551</v>
      </c>
      <c r="AL82">
        <v>6.2901521732800898</v>
      </c>
      <c r="AM82">
        <v>5.6175734377190154E-3</v>
      </c>
      <c r="AN82">
        <v>0.21218944984279919</v>
      </c>
    </row>
    <row r="83" spans="1:40" x14ac:dyDescent="0.45">
      <c r="A83" s="1" t="s">
        <v>135</v>
      </c>
      <c r="B83">
        <v>0.71354746031307414</v>
      </c>
      <c r="C83">
        <v>4.3689278928016183E-2</v>
      </c>
      <c r="D83">
        <v>1.7669650783168081E-2</v>
      </c>
      <c r="E83">
        <v>1.9735582501054939E-2</v>
      </c>
      <c r="F83">
        <v>0.23621225359768511</v>
      </c>
      <c r="G83">
        <v>9.0621254949072347E-2</v>
      </c>
      <c r="H83">
        <v>0.82363330982269001</v>
      </c>
      <c r="I83">
        <v>0.61450779521794763</v>
      </c>
      <c r="J83">
        <v>8.0137787473529357E-2</v>
      </c>
      <c r="K83">
        <v>0.13707597073260569</v>
      </c>
      <c r="L83">
        <v>0.36901330528644538</v>
      </c>
      <c r="M83">
        <v>0.19138629510675831</v>
      </c>
      <c r="N83">
        <v>2.9375217234836239E-2</v>
      </c>
      <c r="O83">
        <v>2.7920321282155911E-2</v>
      </c>
      <c r="P83">
        <v>6.1300067434885613E-2</v>
      </c>
      <c r="Q83">
        <v>2.5322759048523689E-2</v>
      </c>
      <c r="R83">
        <v>6.4681775702111421E-2</v>
      </c>
      <c r="S83">
        <v>0.1194806083236457</v>
      </c>
      <c r="T83">
        <v>9.2260307897530314E-2</v>
      </c>
      <c r="U83">
        <v>0.30150708568036688</v>
      </c>
      <c r="V83">
        <v>0.6600649483515828</v>
      </c>
      <c r="W83">
        <v>2.0060224457934832</v>
      </c>
      <c r="X83">
        <v>1.944423686105537E-2</v>
      </c>
      <c r="Y83">
        <v>2.3272949952839021E-2</v>
      </c>
      <c r="Z83">
        <v>0.38326915510433018</v>
      </c>
      <c r="AA83">
        <v>0.3266734286157959</v>
      </c>
      <c r="AB83">
        <v>4.8710643791681479E-3</v>
      </c>
      <c r="AC83">
        <v>0.52284776268881994</v>
      </c>
      <c r="AD83">
        <v>1.042868537079394</v>
      </c>
      <c r="AE83">
        <v>0.70399860648452062</v>
      </c>
      <c r="AF83">
        <v>0.35133124158523782</v>
      </c>
      <c r="AG83">
        <v>1.317164903787464</v>
      </c>
      <c r="AH83">
        <v>2.5056071485408382</v>
      </c>
      <c r="AI83">
        <v>0.93176576609400075</v>
      </c>
      <c r="AJ83">
        <v>2.678866949149997</v>
      </c>
      <c r="AK83">
        <v>1.4868665275209569</v>
      </c>
      <c r="AL83">
        <v>6.2181976945787722</v>
      </c>
      <c r="AM83">
        <v>4.8970848291248377E-3</v>
      </c>
      <c r="AN83">
        <v>0.24050380162393431</v>
      </c>
    </row>
    <row r="84" spans="1:40" x14ac:dyDescent="0.45">
      <c r="A84" s="1" t="s">
        <v>136</v>
      </c>
      <c r="B84">
        <v>1.531614843401073</v>
      </c>
      <c r="C84">
        <v>9.7320149820259522E-2</v>
      </c>
      <c r="D84">
        <v>4.0917523056260847E-2</v>
      </c>
      <c r="E84">
        <v>3.8719995893104382E-2</v>
      </c>
      <c r="F84">
        <v>0.54071333129269672</v>
      </c>
      <c r="G84">
        <v>0.2136316203939761</v>
      </c>
      <c r="H84">
        <v>1.5620554694407509</v>
      </c>
      <c r="I84">
        <v>1.1638499533355191</v>
      </c>
      <c r="J84">
        <v>0.16021713363005299</v>
      </c>
      <c r="K84">
        <v>0.2599267161779763</v>
      </c>
      <c r="L84">
        <v>0.73980523195260828</v>
      </c>
      <c r="M84">
        <v>0.43312760982120257</v>
      </c>
      <c r="N84">
        <v>6.8929590824070602E-2</v>
      </c>
      <c r="O84">
        <v>6.2039049326225462E-2</v>
      </c>
      <c r="P84">
        <v>0.13509669121149609</v>
      </c>
      <c r="Q84">
        <v>5.6494618541311117E-2</v>
      </c>
      <c r="R84">
        <v>0.1282116322574301</v>
      </c>
      <c r="S84">
        <v>0.26303898716810742</v>
      </c>
      <c r="T84">
        <v>0.18430972716518701</v>
      </c>
      <c r="U84">
        <v>0.67109016339365435</v>
      </c>
      <c r="V84">
        <v>1.2848596055711261</v>
      </c>
      <c r="W84">
        <v>3.8264872147707432</v>
      </c>
      <c r="X84">
        <v>3.9495658204600458E-2</v>
      </c>
      <c r="Y84">
        <v>5.4961926096892502E-2</v>
      </c>
      <c r="Z84">
        <v>0.76557962687113301</v>
      </c>
      <c r="AA84">
        <v>0.72405618921592585</v>
      </c>
      <c r="AB84">
        <v>1.042625786180155E-2</v>
      </c>
      <c r="AC84">
        <v>1.020166146139204</v>
      </c>
      <c r="AD84">
        <v>2.014130606158846</v>
      </c>
      <c r="AE84">
        <v>1.298370368186907</v>
      </c>
      <c r="AF84">
        <v>0.66554637644576453</v>
      </c>
      <c r="AG84">
        <v>2.5536360889292662</v>
      </c>
      <c r="AH84">
        <v>4.8578418889178989</v>
      </c>
      <c r="AI84">
        <v>1.7568990658091059</v>
      </c>
      <c r="AJ84">
        <v>5.224898355144969</v>
      </c>
      <c r="AK84">
        <v>2.868504888415278</v>
      </c>
      <c r="AL84">
        <v>12.131190723119669</v>
      </c>
      <c r="AM84">
        <v>1.00302749114809E-2</v>
      </c>
      <c r="AN84">
        <v>0.44688254401503441</v>
      </c>
    </row>
    <row r="85" spans="1:40" x14ac:dyDescent="0.45">
      <c r="A85" s="1" t="s">
        <v>137</v>
      </c>
      <c r="B85">
        <v>1.5549159579894729</v>
      </c>
      <c r="C85">
        <v>9.5973820263354243E-2</v>
      </c>
      <c r="D85">
        <v>3.9153697269982329E-2</v>
      </c>
      <c r="E85">
        <v>4.2215777611020508E-2</v>
      </c>
      <c r="F85">
        <v>0.52205236969122581</v>
      </c>
      <c r="G85">
        <v>0.20162592916639829</v>
      </c>
      <c r="H85">
        <v>1.7501147391511109</v>
      </c>
      <c r="I85">
        <v>1.305404718477428</v>
      </c>
      <c r="J85">
        <v>0.17206980716614431</v>
      </c>
      <c r="K85">
        <v>0.29125930787307541</v>
      </c>
      <c r="L85">
        <v>0.79278050749984585</v>
      </c>
      <c r="M85">
        <v>0.42190254544610351</v>
      </c>
      <c r="N85">
        <v>6.5288344030629608E-2</v>
      </c>
      <c r="O85">
        <v>6.1299945000639358E-2</v>
      </c>
      <c r="P85">
        <v>0.13434474678347141</v>
      </c>
      <c r="Q85">
        <v>5.5646277296220487E-2</v>
      </c>
      <c r="R85">
        <v>0.13864320397882821</v>
      </c>
      <c r="S85">
        <v>0.26179210378848272</v>
      </c>
      <c r="T85">
        <v>0.19806779468073391</v>
      </c>
      <c r="U85">
        <v>0.66221589320087626</v>
      </c>
      <c r="V85">
        <v>1.409721609451245</v>
      </c>
      <c r="W85">
        <v>4.267311597638578</v>
      </c>
      <c r="X85">
        <v>4.1885071257006683E-2</v>
      </c>
      <c r="Y85">
        <v>5.1801955684630599E-2</v>
      </c>
      <c r="Z85">
        <v>0.82279826938777489</v>
      </c>
      <c r="AA85">
        <v>0.71682812513993732</v>
      </c>
      <c r="AB85">
        <v>1.0608326076643989E-2</v>
      </c>
      <c r="AC85">
        <v>1.1171854850044121</v>
      </c>
      <c r="AD85">
        <v>2.2238394095967529</v>
      </c>
      <c r="AE85">
        <v>1.487918376014187</v>
      </c>
      <c r="AF85">
        <v>0.74636686937121643</v>
      </c>
      <c r="AG85">
        <v>2.8108720635372531</v>
      </c>
      <c r="AH85">
        <v>5.3470738745510653</v>
      </c>
      <c r="AI85">
        <v>1.977660360417276</v>
      </c>
      <c r="AJ85">
        <v>5.7235790394417307</v>
      </c>
      <c r="AK85">
        <v>3.1699512878665952</v>
      </c>
      <c r="AL85">
        <v>13.28627710196249</v>
      </c>
      <c r="AM85">
        <v>1.056693099713533E-2</v>
      </c>
      <c r="AN85">
        <v>0.50903285924308805</v>
      </c>
    </row>
    <row r="86" spans="1:40" x14ac:dyDescent="0.45">
      <c r="A86" s="1" t="s">
        <v>138</v>
      </c>
      <c r="B86">
        <v>1.441164720818976</v>
      </c>
      <c r="C86">
        <v>8.2382934825000115E-2</v>
      </c>
      <c r="D86">
        <v>4.1572908802368601E-2</v>
      </c>
      <c r="E86">
        <v>3.572523906191153E-2</v>
      </c>
      <c r="F86">
        <v>0.2648371018717956</v>
      </c>
      <c r="G86">
        <v>0.1213916250465336</v>
      </c>
      <c r="H86">
        <v>0.75307539522881628</v>
      </c>
      <c r="I86">
        <v>0.49541944092786921</v>
      </c>
      <c r="J86">
        <v>0.21749269833734569</v>
      </c>
      <c r="K86">
        <v>0.1419426629974033</v>
      </c>
      <c r="L86">
        <v>1.0141257673175501</v>
      </c>
      <c r="M86">
        <v>0.41881474164988453</v>
      </c>
      <c r="N86">
        <v>7.6539862503782599E-2</v>
      </c>
      <c r="O86">
        <v>6.9006128044164394E-2</v>
      </c>
      <c r="P86">
        <v>0.16355949390722249</v>
      </c>
      <c r="Q86">
        <v>7.7564898022363896E-2</v>
      </c>
      <c r="R86">
        <v>0.17881572273855639</v>
      </c>
      <c r="S86">
        <v>0.86338453173699203</v>
      </c>
      <c r="T86">
        <v>0.44778415394401788</v>
      </c>
      <c r="U86">
        <v>1.328047804883167</v>
      </c>
      <c r="V86">
        <v>1.019842027233719</v>
      </c>
      <c r="W86">
        <v>2.045494395596092</v>
      </c>
      <c r="X86">
        <v>3.4738487061100227E-2</v>
      </c>
      <c r="Y86">
        <v>0.13512359867153451</v>
      </c>
      <c r="Z86">
        <v>0.67914745203842286</v>
      </c>
      <c r="AA86">
        <v>1.4009698101950869</v>
      </c>
      <c r="AB86">
        <v>1.9375729335377141E-2</v>
      </c>
      <c r="AC86">
        <v>0.53162831755536677</v>
      </c>
      <c r="AD86">
        <v>1.055035747060397</v>
      </c>
      <c r="AE86">
        <v>0.31878547601662283</v>
      </c>
      <c r="AF86">
        <v>0.54331864800490914</v>
      </c>
      <c r="AG86">
        <v>1.043985593120941</v>
      </c>
      <c r="AH86">
        <v>3.0676478242548182</v>
      </c>
      <c r="AI86">
        <v>1.3054010092641759</v>
      </c>
      <c r="AJ86">
        <v>10.67356788074015</v>
      </c>
      <c r="AK86">
        <v>4.3038918903646008</v>
      </c>
      <c r="AL86">
        <v>33.195931940214919</v>
      </c>
      <c r="AM86">
        <v>1.451936893694755E-2</v>
      </c>
      <c r="AN86">
        <v>0.14369958333395369</v>
      </c>
    </row>
    <row r="87" spans="1:40" x14ac:dyDescent="0.45">
      <c r="A87" s="1" t="s">
        <v>139</v>
      </c>
      <c r="B87">
        <v>0.88052846261199214</v>
      </c>
      <c r="C87">
        <v>6.0541944920038712E-2</v>
      </c>
      <c r="D87">
        <v>2.740022277003195E-2</v>
      </c>
      <c r="E87">
        <v>1.7538147227767371E-2</v>
      </c>
      <c r="F87">
        <v>0.35453608764691902</v>
      </c>
      <c r="G87">
        <v>0.1476007234641693</v>
      </c>
      <c r="H87">
        <v>0.6311262504241546</v>
      </c>
      <c r="I87">
        <v>0.46790362695905729</v>
      </c>
      <c r="J87">
        <v>7.6813823281843191E-2</v>
      </c>
      <c r="K87">
        <v>0.1049556029641847</v>
      </c>
      <c r="L87">
        <v>0.35753954996180298</v>
      </c>
      <c r="M87">
        <v>0.27794603581706612</v>
      </c>
      <c r="N87">
        <v>4.7246657826913382E-2</v>
      </c>
      <c r="O87">
        <v>3.8400350163890463E-2</v>
      </c>
      <c r="P87">
        <v>8.2227793101540367E-2</v>
      </c>
      <c r="Q87">
        <v>3.5253275636819473E-2</v>
      </c>
      <c r="R87">
        <v>5.9931415039747513E-2</v>
      </c>
      <c r="S87">
        <v>0.15974817750895051</v>
      </c>
      <c r="T87">
        <v>8.8164771467732855E-2</v>
      </c>
      <c r="U87">
        <v>0.41681342152369771</v>
      </c>
      <c r="V87">
        <v>0.5675809654256021</v>
      </c>
      <c r="W87">
        <v>1.5782923381138489</v>
      </c>
      <c r="X87">
        <v>1.9800578791853419E-2</v>
      </c>
      <c r="Y87">
        <v>3.8089563526580467E-2</v>
      </c>
      <c r="Z87">
        <v>0.36610082208405093</v>
      </c>
      <c r="AA87">
        <v>0.44589842156074733</v>
      </c>
      <c r="AB87">
        <v>5.9559828974799309E-3</v>
      </c>
      <c r="AC87">
        <v>0.45409764538812247</v>
      </c>
      <c r="AD87">
        <v>0.86702769855554784</v>
      </c>
      <c r="AE87">
        <v>0.47059775130747861</v>
      </c>
      <c r="AF87">
        <v>0.26777724744699921</v>
      </c>
      <c r="AG87">
        <v>1.1133147901400471</v>
      </c>
      <c r="AH87">
        <v>2.1180701403437401</v>
      </c>
      <c r="AI87">
        <v>0.69483223812985284</v>
      </c>
      <c r="AJ87">
        <v>2.3228136207919738</v>
      </c>
      <c r="AK87">
        <v>1.2302941310017439</v>
      </c>
      <c r="AL87">
        <v>5.3975898581164543</v>
      </c>
      <c r="AM87">
        <v>5.142505501158987E-3</v>
      </c>
      <c r="AN87">
        <v>0.16699306091031091</v>
      </c>
    </row>
    <row r="88" spans="1:40" x14ac:dyDescent="0.45">
      <c r="A88" s="1" t="s">
        <v>140</v>
      </c>
      <c r="B88">
        <v>0.65376748736791535</v>
      </c>
      <c r="C88">
        <v>4.0191199159865021E-2</v>
      </c>
      <c r="D88">
        <v>1.6326187042777371E-2</v>
      </c>
      <c r="E88">
        <v>1.7915441216551808E-2</v>
      </c>
      <c r="F88">
        <v>0.2179649143620466</v>
      </c>
      <c r="G88">
        <v>8.3904173392559261E-2</v>
      </c>
      <c r="H88">
        <v>0.74520691121843141</v>
      </c>
      <c r="I88">
        <v>0.55592154535962501</v>
      </c>
      <c r="J88">
        <v>7.2883923866656361E-2</v>
      </c>
      <c r="K88">
        <v>0.1240215918861516</v>
      </c>
      <c r="L88">
        <v>0.33570492279427772</v>
      </c>
      <c r="M88">
        <v>0.1763740233520831</v>
      </c>
      <c r="N88">
        <v>2.7183206265271841E-2</v>
      </c>
      <c r="O88">
        <v>2.5677726316026449E-2</v>
      </c>
      <c r="P88">
        <v>5.6325452829874501E-2</v>
      </c>
      <c r="Q88">
        <v>2.3299211553319758E-2</v>
      </c>
      <c r="R88">
        <v>5.8776377313058868E-2</v>
      </c>
      <c r="S88">
        <v>0.1097717442951149</v>
      </c>
      <c r="T88">
        <v>8.3902571380796306E-2</v>
      </c>
      <c r="U88">
        <v>0.27734186532737631</v>
      </c>
      <c r="V88">
        <v>0.59872503920783493</v>
      </c>
      <c r="W88">
        <v>1.816015123180222</v>
      </c>
      <c r="X88">
        <v>1.7712639747108318E-2</v>
      </c>
      <c r="Y88">
        <v>2.1552384879248321E-2</v>
      </c>
      <c r="Z88">
        <v>0.34854553916256981</v>
      </c>
      <c r="AA88">
        <v>0.30035160440744457</v>
      </c>
      <c r="AB88">
        <v>4.4616286732847513E-3</v>
      </c>
      <c r="AC88">
        <v>0.47436972937071081</v>
      </c>
      <c r="AD88">
        <v>0.94522764464256204</v>
      </c>
      <c r="AE88">
        <v>0.63527954572068568</v>
      </c>
      <c r="AF88">
        <v>0.31784229919534268</v>
      </c>
      <c r="AG88">
        <v>1.1942885846157041</v>
      </c>
      <c r="AH88">
        <v>2.2718687605758578</v>
      </c>
      <c r="AI88">
        <v>0.84257449473274681</v>
      </c>
      <c r="AJ88">
        <v>2.430391446372961</v>
      </c>
      <c r="AK88">
        <v>1.34751179903846</v>
      </c>
      <c r="AL88">
        <v>5.6415787259087953</v>
      </c>
      <c r="AM88">
        <v>4.4647852710566352E-3</v>
      </c>
      <c r="AN88">
        <v>0.2171798930594501</v>
      </c>
    </row>
    <row r="89" spans="1:40" x14ac:dyDescent="0.45">
      <c r="A89" s="1" t="s">
        <v>141</v>
      </c>
      <c r="B89">
        <v>0.1248972395522993</v>
      </c>
      <c r="C89">
        <v>5.3412251530589594E-3</v>
      </c>
      <c r="D89">
        <v>1.1462259025485861E-3</v>
      </c>
      <c r="E89">
        <v>5.8255834857051008E-3</v>
      </c>
      <c r="F89">
        <v>1.9413045023251831E-2</v>
      </c>
      <c r="G89">
        <v>3.4173452504324769E-3</v>
      </c>
      <c r="H89">
        <v>0.27818835396215241</v>
      </c>
      <c r="I89">
        <v>0.20858987595467121</v>
      </c>
      <c r="J89">
        <v>2.170745257859746E-2</v>
      </c>
      <c r="K89">
        <v>4.6326872902444922E-2</v>
      </c>
      <c r="L89">
        <v>9.8623909204149096E-2</v>
      </c>
      <c r="M89">
        <v>1.8967759433853409E-2</v>
      </c>
      <c r="N89">
        <v>1.316011242104404E-3</v>
      </c>
      <c r="O89">
        <v>3.5142567084943481E-3</v>
      </c>
      <c r="P89">
        <v>8.4398147208643755E-3</v>
      </c>
      <c r="Q89">
        <v>3.039285680418626E-3</v>
      </c>
      <c r="R89">
        <v>1.8240023287610409E-2</v>
      </c>
      <c r="S89">
        <v>1.6632033807628621E-2</v>
      </c>
      <c r="T89">
        <v>2.508465456259186E-2</v>
      </c>
      <c r="U89">
        <v>3.7207450778878312E-2</v>
      </c>
      <c r="V89">
        <v>0.20144536148102199</v>
      </c>
      <c r="W89">
        <v>0.66323877039532075</v>
      </c>
      <c r="X89">
        <v>4.8624521117516606E-3</v>
      </c>
      <c r="Y89">
        <v>8.1382622538628898E-4</v>
      </c>
      <c r="Z89">
        <v>0.1042608290227437</v>
      </c>
      <c r="AA89">
        <v>4.2298049987599409E-2</v>
      </c>
      <c r="AB89">
        <v>8.7174506324969915E-4</v>
      </c>
      <c r="AC89">
        <v>0.15799979911286591</v>
      </c>
      <c r="AD89">
        <v>0.32861268414318739</v>
      </c>
      <c r="AE89">
        <v>0.26173465676193841</v>
      </c>
      <c r="AF89">
        <v>0.1191649127135937</v>
      </c>
      <c r="AG89">
        <v>0.40869914456562467</v>
      </c>
      <c r="AH89">
        <v>0.77737329179010606</v>
      </c>
      <c r="AI89">
        <v>0.32137383532971908</v>
      </c>
      <c r="AJ89">
        <v>0.81085261090784166</v>
      </c>
      <c r="AK89">
        <v>0.47055983434929233</v>
      </c>
      <c r="AL89">
        <v>1.8801143969428149</v>
      </c>
      <c r="AM89">
        <v>1.170465277356026E-3</v>
      </c>
      <c r="AN89">
        <v>8.7249659683791905E-2</v>
      </c>
    </row>
    <row r="90" spans="1:40" x14ac:dyDescent="0.45">
      <c r="A90" s="1" t="s">
        <v>142</v>
      </c>
      <c r="B90">
        <v>3.1828974954201099</v>
      </c>
      <c r="C90">
        <v>0.17971204036776639</v>
      </c>
      <c r="D90">
        <v>8.374036298984204E-2</v>
      </c>
      <c r="E90">
        <v>2.2878525598506401E-2</v>
      </c>
      <c r="F90">
        <v>1.235255958960112</v>
      </c>
      <c r="G90">
        <v>0.33899965836934343</v>
      </c>
      <c r="H90">
        <v>2.3326495341389482</v>
      </c>
      <c r="I90">
        <v>1.760096381747684</v>
      </c>
      <c r="J90">
        <v>0.80444012409727816</v>
      </c>
      <c r="K90">
        <v>1.730167532221099</v>
      </c>
      <c r="L90">
        <v>1.5303000986308459</v>
      </c>
      <c r="M90">
        <v>0.91425174804399068</v>
      </c>
      <c r="N90">
        <v>0.111441565044357</v>
      </c>
      <c r="O90">
        <v>9.4609000303574248E-2</v>
      </c>
      <c r="P90">
        <v>0.27443093125022539</v>
      </c>
      <c r="Q90">
        <v>0.10972011645579161</v>
      </c>
      <c r="R90">
        <v>0.28831569875420238</v>
      </c>
      <c r="S90">
        <v>0.47765081053031172</v>
      </c>
      <c r="T90">
        <v>0.28462256411562709</v>
      </c>
      <c r="U90">
        <v>19.829552378669721</v>
      </c>
      <c r="V90">
        <v>16.809498155049891</v>
      </c>
      <c r="W90">
        <v>22.163623211422021</v>
      </c>
      <c r="X90">
        <v>6.3427532482110235E-2</v>
      </c>
      <c r="Y90">
        <v>7.6028962582977699E-2</v>
      </c>
      <c r="Z90">
        <v>1.2156781702504069</v>
      </c>
      <c r="AA90">
        <v>0.87910529527206838</v>
      </c>
      <c r="AB90">
        <v>2.4801619917110138E-2</v>
      </c>
      <c r="AC90">
        <v>0.78513419993033506</v>
      </c>
      <c r="AD90">
        <v>4.7749245656965291</v>
      </c>
      <c r="AE90">
        <v>0.30303826844816922</v>
      </c>
      <c r="AF90">
        <v>1.3192755803512231</v>
      </c>
      <c r="AG90">
        <v>2.4814028013520351</v>
      </c>
      <c r="AH90">
        <v>4.8180672162965594</v>
      </c>
      <c r="AI90">
        <v>1.8854972762375499</v>
      </c>
      <c r="AJ90">
        <v>7.2117827386032811</v>
      </c>
      <c r="AK90">
        <v>5.0025777496377701</v>
      </c>
      <c r="AL90">
        <v>32.926895144244313</v>
      </c>
      <c r="AM90">
        <v>2.1245922300294429E-2</v>
      </c>
      <c r="AN90">
        <v>0.18660177006401091</v>
      </c>
    </row>
    <row r="91" spans="1:40" x14ac:dyDescent="0.45">
      <c r="A91" s="1" t="s">
        <v>143</v>
      </c>
      <c r="B91">
        <v>1.2732303647740939</v>
      </c>
      <c r="C91">
        <v>8.7021743081472647E-2</v>
      </c>
      <c r="D91">
        <v>3.9180525276502537E-2</v>
      </c>
      <c r="E91">
        <v>2.5895556006762351E-2</v>
      </c>
      <c r="F91">
        <v>0.50769869717136773</v>
      </c>
      <c r="G91">
        <v>0.2106168982862133</v>
      </c>
      <c r="H91">
        <v>0.94287608719319371</v>
      </c>
      <c r="I91">
        <v>0.69940498513515581</v>
      </c>
      <c r="J91">
        <v>0.11280668666457309</v>
      </c>
      <c r="K91">
        <v>0.1568096025150624</v>
      </c>
      <c r="L91">
        <v>0.52468509114549755</v>
      </c>
      <c r="M91">
        <v>0.39862265094090732</v>
      </c>
      <c r="N91">
        <v>6.7453639918375746E-2</v>
      </c>
      <c r="O91">
        <v>5.5216162817115569E-2</v>
      </c>
      <c r="P91">
        <v>0.118382765604024</v>
      </c>
      <c r="Q91">
        <v>5.0660955978041718E-2</v>
      </c>
      <c r="R91">
        <v>8.8222830164651239E-2</v>
      </c>
      <c r="S91">
        <v>0.23002611300852521</v>
      </c>
      <c r="T91">
        <v>0.1295035721399018</v>
      </c>
      <c r="U91">
        <v>0.59918877584691921</v>
      </c>
      <c r="V91">
        <v>0.84012133222963703</v>
      </c>
      <c r="W91">
        <v>2.352696057371948</v>
      </c>
      <c r="X91">
        <v>2.896093275604382E-2</v>
      </c>
      <c r="Y91">
        <v>5.4340478124864339E-2</v>
      </c>
      <c r="Z91">
        <v>0.53777429121720655</v>
      </c>
      <c r="AA91">
        <v>0.64140010705069184</v>
      </c>
      <c r="AB91">
        <v>8.6165793340069671E-3</v>
      </c>
      <c r="AC91">
        <v>0.67163729615393541</v>
      </c>
      <c r="AD91">
        <v>1.286708156632614</v>
      </c>
      <c r="AE91">
        <v>0.71176802347474077</v>
      </c>
      <c r="AF91">
        <v>0.4002299094244619</v>
      </c>
      <c r="AG91">
        <v>1.6500814889982189</v>
      </c>
      <c r="AH91">
        <v>3.1392356466779172</v>
      </c>
      <c r="AI91">
        <v>1.040474229970261</v>
      </c>
      <c r="AJ91">
        <v>3.436003690902627</v>
      </c>
      <c r="AK91">
        <v>1.8264964057687481</v>
      </c>
      <c r="AL91">
        <v>7.9836861752746104</v>
      </c>
      <c r="AM91">
        <v>7.5067598292470183E-3</v>
      </c>
      <c r="AN91">
        <v>0.25166993988043412</v>
      </c>
    </row>
    <row r="92" spans="1:40" x14ac:dyDescent="0.45">
      <c r="A92" s="1" t="s">
        <v>144</v>
      </c>
      <c r="B92">
        <v>0.55003426941389311</v>
      </c>
      <c r="C92">
        <v>3.7828399399465702E-2</v>
      </c>
      <c r="D92">
        <v>1.7124400471026879E-2</v>
      </c>
      <c r="E92">
        <v>1.094512551569125E-2</v>
      </c>
      <c r="F92">
        <v>0.2215613293053966</v>
      </c>
      <c r="G92">
        <v>9.2254997521878587E-2</v>
      </c>
      <c r="H92">
        <v>0.39365839365422972</v>
      </c>
      <c r="I92">
        <v>0.29184273403683109</v>
      </c>
      <c r="J92">
        <v>4.7949386721630641E-2</v>
      </c>
      <c r="K92">
        <v>6.5464759649332932E-2</v>
      </c>
      <c r="L92">
        <v>0.2231938894713113</v>
      </c>
      <c r="M92">
        <v>0.1736860823702284</v>
      </c>
      <c r="N92">
        <v>2.9529929308761148E-2</v>
      </c>
      <c r="O92">
        <v>2.3993284598277841E-2</v>
      </c>
      <c r="P92">
        <v>5.1374694219415033E-2</v>
      </c>
      <c r="Q92">
        <v>2.2027509378455139E-2</v>
      </c>
      <c r="R92">
        <v>3.7406874053465038E-2</v>
      </c>
      <c r="S92">
        <v>9.9807541597352889E-2</v>
      </c>
      <c r="T92">
        <v>5.5034449514810867E-2</v>
      </c>
      <c r="U92">
        <v>0.26043602060835169</v>
      </c>
      <c r="V92">
        <v>0.35417336563087071</v>
      </c>
      <c r="W92">
        <v>0.98454363612645801</v>
      </c>
      <c r="X92">
        <v>1.236235476799186E-2</v>
      </c>
      <c r="Y92">
        <v>2.3807360565439629E-2</v>
      </c>
      <c r="Z92">
        <v>0.22852813231782601</v>
      </c>
      <c r="AA92">
        <v>0.27860138379107569</v>
      </c>
      <c r="AB92">
        <v>3.7204037466634261E-3</v>
      </c>
      <c r="AC92">
        <v>0.283369001045016</v>
      </c>
      <c r="AD92">
        <v>0.54096504392617839</v>
      </c>
      <c r="AE92">
        <v>0.29336251976528932</v>
      </c>
      <c r="AF92">
        <v>0.16701974998179611</v>
      </c>
      <c r="AG92">
        <v>0.69467207259908026</v>
      </c>
      <c r="AH92">
        <v>1.3216071337733351</v>
      </c>
      <c r="AI92">
        <v>0.43334763345434268</v>
      </c>
      <c r="AJ92">
        <v>1.449489256389707</v>
      </c>
      <c r="AK92">
        <v>0.76760487057614202</v>
      </c>
      <c r="AL92">
        <v>3.368233161564258</v>
      </c>
      <c r="AM92">
        <v>3.2109734798368328E-3</v>
      </c>
      <c r="AN92">
        <v>0.1041179935277627</v>
      </c>
    </row>
    <row r="93" spans="1:40" x14ac:dyDescent="0.45">
      <c r="A93" s="1" t="s">
        <v>145</v>
      </c>
      <c r="B93">
        <v>0.46622085028798887</v>
      </c>
      <c r="C93">
        <v>2.5010968443074919E-2</v>
      </c>
      <c r="D93">
        <v>8.5610758987407602E-3</v>
      </c>
      <c r="E93">
        <v>1.6529658354649389E-2</v>
      </c>
      <c r="F93">
        <v>0.1207162217164449</v>
      </c>
      <c r="G93">
        <v>4.0133802854091759E-2</v>
      </c>
      <c r="H93">
        <v>0.7435936436354309</v>
      </c>
      <c r="I93">
        <v>0.55637762267457314</v>
      </c>
      <c r="J93">
        <v>6.4134147069995179E-2</v>
      </c>
      <c r="K93">
        <v>0.1237986802989052</v>
      </c>
      <c r="L93">
        <v>0.29327714588100812</v>
      </c>
      <c r="M93">
        <v>0.1027726160033485</v>
      </c>
      <c r="N93">
        <v>1.3328775879642559E-2</v>
      </c>
      <c r="O93">
        <v>1.6138267013653909E-2</v>
      </c>
      <c r="P93">
        <v>3.6542186701493923E-2</v>
      </c>
      <c r="Q93">
        <v>1.440993977241296E-2</v>
      </c>
      <c r="R93">
        <v>5.2867263252738779E-2</v>
      </c>
      <c r="S93">
        <v>7.1503601900274258E-2</v>
      </c>
      <c r="T93">
        <v>7.3979100820156199E-2</v>
      </c>
      <c r="U93">
        <v>0.1731364590950161</v>
      </c>
      <c r="V93">
        <v>0.56296826636650343</v>
      </c>
      <c r="W93">
        <v>1.7891430030507549</v>
      </c>
      <c r="X93">
        <v>1.4941071705958981E-2</v>
      </c>
      <c r="Y93">
        <v>1.0209183821932789E-2</v>
      </c>
      <c r="Z93">
        <v>0.30740753173287599</v>
      </c>
      <c r="AA93">
        <v>0.19063065818124711</v>
      </c>
      <c r="AB93">
        <v>3.212000094752612E-3</v>
      </c>
      <c r="AC93">
        <v>0.44353201404774401</v>
      </c>
      <c r="AD93">
        <v>0.90531024025247464</v>
      </c>
      <c r="AE93">
        <v>0.67230407968056638</v>
      </c>
      <c r="AF93">
        <v>0.31795597791360442</v>
      </c>
      <c r="AG93">
        <v>1.1336986291405691</v>
      </c>
      <c r="AH93">
        <v>2.156475409022323</v>
      </c>
      <c r="AI93">
        <v>0.85143162922593052</v>
      </c>
      <c r="AJ93">
        <v>2.274513093958221</v>
      </c>
      <c r="AK93">
        <v>1.2938724156354</v>
      </c>
      <c r="AL93">
        <v>5.2764822479121936</v>
      </c>
      <c r="AM93">
        <v>3.6799325384918378E-3</v>
      </c>
      <c r="AN93">
        <v>0.2263565481158091</v>
      </c>
    </row>
    <row r="94" spans="1:40" x14ac:dyDescent="0.45">
      <c r="A94" s="1" t="s">
        <v>146</v>
      </c>
      <c r="B94">
        <v>1.017564823550837</v>
      </c>
      <c r="C94">
        <v>5.6417145148742333E-2</v>
      </c>
      <c r="D94">
        <v>2.0228915493520939E-2</v>
      </c>
      <c r="E94">
        <v>3.4197011409327821E-2</v>
      </c>
      <c r="F94">
        <v>0.28086575423704713</v>
      </c>
      <c r="G94">
        <v>9.7463985363683198E-2</v>
      </c>
      <c r="H94">
        <v>1.5166736322481269</v>
      </c>
      <c r="I94">
        <v>1.134223624236812</v>
      </c>
      <c r="J94">
        <v>0.13388742365414119</v>
      </c>
      <c r="K94">
        <v>0.25249013697586259</v>
      </c>
      <c r="L94">
        <v>0.61311297190155223</v>
      </c>
      <c r="M94">
        <v>0.235833431808806</v>
      </c>
      <c r="N94">
        <v>3.2124956519072163E-2</v>
      </c>
      <c r="O94">
        <v>3.6311737713070308E-2</v>
      </c>
      <c r="P94">
        <v>8.1572237323836297E-2</v>
      </c>
      <c r="Q94">
        <v>3.2555622385356933E-2</v>
      </c>
      <c r="R94">
        <v>0.1099008471644915</v>
      </c>
      <c r="S94">
        <v>0.15945765122257829</v>
      </c>
      <c r="T94">
        <v>0.15437936818435499</v>
      </c>
      <c r="U94">
        <v>0.39022940225169578</v>
      </c>
      <c r="V94">
        <v>1.160597411126151</v>
      </c>
      <c r="W94">
        <v>3.6574452539623792</v>
      </c>
      <c r="X94">
        <v>3.1453117742475861E-2</v>
      </c>
      <c r="Y94">
        <v>2.4867403609161301E-2</v>
      </c>
      <c r="Z94">
        <v>0.64146237381238114</v>
      </c>
      <c r="AA94">
        <v>0.42786826237842629</v>
      </c>
      <c r="AB94">
        <v>6.9952819225823351E-3</v>
      </c>
      <c r="AC94">
        <v>0.91532413885195363</v>
      </c>
      <c r="AD94">
        <v>1.860077505475795</v>
      </c>
      <c r="AE94">
        <v>1.3575203256654489</v>
      </c>
      <c r="AF94">
        <v>0.64823309821972708</v>
      </c>
      <c r="AG94">
        <v>2.333118578148599</v>
      </c>
      <c r="AH94">
        <v>4.4380138236276796</v>
      </c>
      <c r="AI94">
        <v>1.7328018902294771</v>
      </c>
      <c r="AJ94">
        <v>4.6931407560140004</v>
      </c>
      <c r="AK94">
        <v>2.6572105755493651</v>
      </c>
      <c r="AL94">
        <v>10.88853075021766</v>
      </c>
      <c r="AM94">
        <v>7.7833082785853467E-3</v>
      </c>
      <c r="AN94">
        <v>0.45823540765072379</v>
      </c>
    </row>
    <row r="95" spans="1:40" x14ac:dyDescent="0.45">
      <c r="A95" s="1" t="s">
        <v>147</v>
      </c>
      <c r="B95">
        <v>1.63720811579729</v>
      </c>
      <c r="C95">
        <v>9.8100664538340557E-2</v>
      </c>
      <c r="D95">
        <v>3.8733550960095842E-2</v>
      </c>
      <c r="E95">
        <v>4.7485820563938422E-2</v>
      </c>
      <c r="F95">
        <v>0.52160013047347564</v>
      </c>
      <c r="G95">
        <v>0.19636339975450429</v>
      </c>
      <c r="H95">
        <v>2.014329857293776</v>
      </c>
      <c r="I95">
        <v>1.5038411853777649</v>
      </c>
      <c r="J95">
        <v>0.1910098086496004</v>
      </c>
      <c r="K95">
        <v>0.33526810590199929</v>
      </c>
      <c r="L95">
        <v>0.87831084036194695</v>
      </c>
      <c r="M95">
        <v>0.42562560135238969</v>
      </c>
      <c r="N95">
        <v>6.3845448970198393E-2</v>
      </c>
      <c r="O95">
        <v>6.2786495669264364E-2</v>
      </c>
      <c r="P95">
        <v>0.13852287690624901</v>
      </c>
      <c r="Q95">
        <v>5.680762155030844E-2</v>
      </c>
      <c r="R95">
        <v>0.1548384597555211</v>
      </c>
      <c r="S95">
        <v>0.27016542521210191</v>
      </c>
      <c r="T95">
        <v>0.219990922364666</v>
      </c>
      <c r="U95">
        <v>0.67733144481521834</v>
      </c>
      <c r="V95">
        <v>1.594322011969596</v>
      </c>
      <c r="W95">
        <v>4.8927584091145224</v>
      </c>
      <c r="X95">
        <v>4.5969778819569283E-2</v>
      </c>
      <c r="Y95">
        <v>5.0369895546315567E-2</v>
      </c>
      <c r="Z95">
        <v>0.9139395631630538</v>
      </c>
      <c r="AA95">
        <v>0.73571170544105424</v>
      </c>
      <c r="AB95">
        <v>1.119425023958617E-2</v>
      </c>
      <c r="AC95">
        <v>1.261430188220781</v>
      </c>
      <c r="AD95">
        <v>2.5285538888166399</v>
      </c>
      <c r="AE95">
        <v>1.7440016407886749</v>
      </c>
      <c r="AF95">
        <v>0.8597026978389215</v>
      </c>
      <c r="AG95">
        <v>3.1877204111421271</v>
      </c>
      <c r="AH95">
        <v>6.0638361843168207</v>
      </c>
      <c r="AI95">
        <v>2.2849766742733908</v>
      </c>
      <c r="AJ95">
        <v>6.4643036115922579</v>
      </c>
      <c r="AK95">
        <v>3.6069745507805768</v>
      </c>
      <c r="AL95">
        <v>15.00307405875453</v>
      </c>
      <c r="AM95">
        <v>1.1527293251327359E-2</v>
      </c>
      <c r="AN95">
        <v>0.59378301371725484</v>
      </c>
    </row>
    <row r="96" spans="1:40" x14ac:dyDescent="0.45">
      <c r="A96" s="1" t="s">
        <v>148</v>
      </c>
      <c r="B96">
        <v>4.9991298285743584</v>
      </c>
      <c r="C96">
        <v>0.16392484624601919</v>
      </c>
      <c r="D96">
        <v>4.547648037027871E-2</v>
      </c>
      <c r="E96">
        <v>9.9613801834808668E-2</v>
      </c>
      <c r="F96">
        <v>0.25926341166688149</v>
      </c>
      <c r="G96">
        <v>8.13352700240393E-2</v>
      </c>
      <c r="H96">
        <v>20.619457892564661</v>
      </c>
      <c r="I96">
        <v>5.4978290406941612</v>
      </c>
      <c r="J96">
        <v>0.2236654060755672</v>
      </c>
      <c r="K96">
        <v>1.4580676195576461</v>
      </c>
      <c r="L96">
        <v>7.3380307774863178</v>
      </c>
      <c r="M96">
        <v>0.32338602117946902</v>
      </c>
      <c r="N96">
        <v>4.3570681145515107E-2</v>
      </c>
      <c r="O96">
        <v>3.0933575417734869E-2</v>
      </c>
      <c r="P96">
        <v>0.33051062359754968</v>
      </c>
      <c r="Q96">
        <v>4.7796620537156727E-2</v>
      </c>
      <c r="R96">
        <v>0.1493326314721885</v>
      </c>
      <c r="S96">
        <v>2.1175609396633521</v>
      </c>
      <c r="T96">
        <v>0.25166521491392962</v>
      </c>
      <c r="U96">
        <v>0.4379291601625685</v>
      </c>
      <c r="V96">
        <v>7.3135407231792264</v>
      </c>
      <c r="W96">
        <v>9.6214603936776086</v>
      </c>
      <c r="X96">
        <v>3.9621078928567512E-2</v>
      </c>
      <c r="Y96">
        <v>1.3931828318748179E-2</v>
      </c>
      <c r="Z96">
        <v>0.83933173149556195</v>
      </c>
      <c r="AA96">
        <v>0.23788652621799561</v>
      </c>
      <c r="AB96">
        <v>8.6378200369386093E-3</v>
      </c>
      <c r="AC96">
        <v>0.82069511838512255</v>
      </c>
      <c r="AD96">
        <v>1.0744587754758961</v>
      </c>
      <c r="AE96">
        <v>0.44253502171734499</v>
      </c>
      <c r="AF96">
        <v>0.46517914797589238</v>
      </c>
      <c r="AG96">
        <v>2.714368647270085</v>
      </c>
      <c r="AH96">
        <v>5.5855718576808728</v>
      </c>
      <c r="AI96">
        <v>1.1002973919057519</v>
      </c>
      <c r="AJ96">
        <v>475.67204402520298</v>
      </c>
      <c r="AK96">
        <v>193.95118099942351</v>
      </c>
      <c r="AL96">
        <v>20.240887799180541</v>
      </c>
      <c r="AM96">
        <v>1.434428976578433E-2</v>
      </c>
      <c r="AN96">
        <v>0.25762441248528328</v>
      </c>
    </row>
    <row r="97" spans="1:40" x14ac:dyDescent="0.45">
      <c r="A97" s="1" t="s">
        <v>149</v>
      </c>
      <c r="B97">
        <v>1.5073957142176</v>
      </c>
      <c r="C97">
        <v>4.3957219527291501E-2</v>
      </c>
      <c r="D97">
        <v>9.6571311498687036E-3</v>
      </c>
      <c r="E97">
        <v>4.3443194035942823E-2</v>
      </c>
      <c r="F97">
        <v>0.1525968284224877</v>
      </c>
      <c r="G97">
        <v>2.6651323284410011E-2</v>
      </c>
      <c r="H97">
        <v>1.4698812724930479</v>
      </c>
      <c r="I97">
        <v>0.83881553632771011</v>
      </c>
      <c r="J97">
        <v>7.5888167031549034E-2</v>
      </c>
      <c r="K97">
        <v>0.41527380113516421</v>
      </c>
      <c r="L97">
        <v>2.2906219775257131</v>
      </c>
      <c r="M97">
        <v>0.23420768105266779</v>
      </c>
      <c r="N97">
        <v>1.5663060341134669E-2</v>
      </c>
      <c r="O97">
        <v>2.2428374280095989E-2</v>
      </c>
      <c r="P97">
        <v>0.1058887940230414</v>
      </c>
      <c r="Q97">
        <v>2.022905728104488E-2</v>
      </c>
      <c r="R97">
        <v>6.0560136722155988E-2</v>
      </c>
      <c r="S97">
        <v>0.1862866172441163</v>
      </c>
      <c r="T97">
        <v>0.19654674762243479</v>
      </c>
      <c r="U97">
        <v>0.182135417636305</v>
      </c>
      <c r="V97">
        <v>1.1290294955565801</v>
      </c>
      <c r="W97">
        <v>2.6254743536472072</v>
      </c>
      <c r="X97">
        <v>6.1755336836329659E-2</v>
      </c>
      <c r="Y97">
        <v>4.6530684319917798E-3</v>
      </c>
      <c r="Z97">
        <v>1.330112897822572</v>
      </c>
      <c r="AA97">
        <v>0.15837633132601611</v>
      </c>
      <c r="AB97">
        <v>5.6500623111026436E-3</v>
      </c>
      <c r="AC97">
        <v>0.32463817510226989</v>
      </c>
      <c r="AD97">
        <v>0.91825550062506844</v>
      </c>
      <c r="AE97">
        <v>0.2426002283023381</v>
      </c>
      <c r="AF97">
        <v>114.00531275964219</v>
      </c>
      <c r="AG97">
        <v>2.1280280281229791</v>
      </c>
      <c r="AH97">
        <v>4.3751209130762536</v>
      </c>
      <c r="AI97">
        <v>94.230812360818888</v>
      </c>
      <c r="AJ97">
        <v>71.169176085710831</v>
      </c>
      <c r="AK97">
        <v>186.49220366652409</v>
      </c>
      <c r="AL97">
        <v>5.4750806663805491</v>
      </c>
      <c r="AM97">
        <v>8.2575969325513199E-3</v>
      </c>
      <c r="AN97">
        <v>0.33949176763252797</v>
      </c>
    </row>
    <row r="98" spans="1:40" x14ac:dyDescent="0.45">
      <c r="A98" s="1" t="s">
        <v>150</v>
      </c>
      <c r="B98">
        <v>0.14504290860663721</v>
      </c>
      <c r="C98">
        <v>5.5081396532586143E-3</v>
      </c>
      <c r="D98">
        <v>1.0184128798192561E-3</v>
      </c>
      <c r="E98">
        <v>4.2596781051189407E-3</v>
      </c>
      <c r="F98">
        <v>3.0688052053242949E-2</v>
      </c>
      <c r="G98">
        <v>4.5048393588064803E-3</v>
      </c>
      <c r="H98">
        <v>0.11392804616795139</v>
      </c>
      <c r="I98">
        <v>8.0870020891183211E-2</v>
      </c>
      <c r="J98">
        <v>8.5333467300476619E-3</v>
      </c>
      <c r="K98">
        <v>4.6938033386830502E-2</v>
      </c>
      <c r="L98">
        <v>0.30426909923755391</v>
      </c>
      <c r="M98">
        <v>1.9150080523858259E-2</v>
      </c>
      <c r="N98">
        <v>2.8424080589815781E-3</v>
      </c>
      <c r="O98">
        <v>4.7995648737135721E-3</v>
      </c>
      <c r="P98">
        <v>1.560580674057364E-2</v>
      </c>
      <c r="Q98">
        <v>3.0267457763379362E-3</v>
      </c>
      <c r="R98">
        <v>7.4297630918601287E-3</v>
      </c>
      <c r="S98">
        <v>1.7211189158000559E-2</v>
      </c>
      <c r="T98">
        <v>21.838600041070912</v>
      </c>
      <c r="U98">
        <v>1.989555613216918E-2</v>
      </c>
      <c r="V98">
        <v>0.1042189578863256</v>
      </c>
      <c r="W98">
        <v>0.2346041283333142</v>
      </c>
      <c r="X98">
        <v>1.705547376857598E-3</v>
      </c>
      <c r="Y98">
        <v>1.2883362030482509E-3</v>
      </c>
      <c r="Z98">
        <v>3.6239161862688177E-2</v>
      </c>
      <c r="AA98">
        <v>2.175902270222526E-2</v>
      </c>
      <c r="AB98">
        <v>4.526692489217948E-4</v>
      </c>
      <c r="AC98">
        <v>4.8114803797837918E-2</v>
      </c>
      <c r="AD98">
        <v>0.19991234519209569</v>
      </c>
      <c r="AE98">
        <v>3.5419055573273649E-2</v>
      </c>
      <c r="AF98">
        <v>0.10475355196837589</v>
      </c>
      <c r="AG98">
        <v>0.25765267784047052</v>
      </c>
      <c r="AH98">
        <v>29.091361247575058</v>
      </c>
      <c r="AI98">
        <v>27.842639183480781</v>
      </c>
      <c r="AJ98">
        <v>299.71372105054837</v>
      </c>
      <c r="AK98">
        <v>84.979130760052669</v>
      </c>
      <c r="AL98">
        <v>0.54656820172528275</v>
      </c>
      <c r="AM98">
        <v>1.216121060339E-3</v>
      </c>
      <c r="AN98">
        <v>1.9405489415877119E-2</v>
      </c>
    </row>
    <row r="99" spans="1:40" x14ac:dyDescent="0.45">
      <c r="A99" s="1" t="s">
        <v>151</v>
      </c>
      <c r="B99">
        <v>0.5808092934651885</v>
      </c>
      <c r="C99">
        <v>1.9840021135214748E-2</v>
      </c>
      <c r="D99">
        <v>3.5980323923925461E-3</v>
      </c>
      <c r="E99">
        <v>1.375894707868436E-2</v>
      </c>
      <c r="F99">
        <v>8.2590193683804283E-2</v>
      </c>
      <c r="G99">
        <v>1.9369867675726189E-2</v>
      </c>
      <c r="H99">
        <v>0.18413707963541179</v>
      </c>
      <c r="I99">
        <v>0.1315888140621756</v>
      </c>
      <c r="J99">
        <v>2.3807367154665991E-2</v>
      </c>
      <c r="K99">
        <v>0.14665741136558269</v>
      </c>
      <c r="L99">
        <v>1.3777306221855219</v>
      </c>
      <c r="M99">
        <v>6.8131524186598985E-2</v>
      </c>
      <c r="N99">
        <v>1.207993678384342E-2</v>
      </c>
      <c r="O99">
        <v>9.330854230449194E-3</v>
      </c>
      <c r="P99">
        <v>6.7496022264148609E-2</v>
      </c>
      <c r="Q99">
        <v>1.045561900201052E-2</v>
      </c>
      <c r="R99">
        <v>2.1333717455309941E-2</v>
      </c>
      <c r="S99">
        <v>5.9077879933433768E-2</v>
      </c>
      <c r="T99">
        <v>13.64325290488881</v>
      </c>
      <c r="U99">
        <v>6.2629134333641451E-2</v>
      </c>
      <c r="V99">
        <v>0.23953297623828501</v>
      </c>
      <c r="W99">
        <v>0.57140313991328606</v>
      </c>
      <c r="X99">
        <v>4.2957510608713249E-3</v>
      </c>
      <c r="Y99">
        <v>5.9145381861024351E-3</v>
      </c>
      <c r="Z99">
        <v>8.9843561225482191E-2</v>
      </c>
      <c r="AA99">
        <v>6.9748897671542756E-2</v>
      </c>
      <c r="AB99">
        <v>1.170112180149013E-3</v>
      </c>
      <c r="AC99">
        <v>0.10538669187912141</v>
      </c>
      <c r="AD99">
        <v>0.22373609586995419</v>
      </c>
      <c r="AE99">
        <v>4.6244216008822461E-2</v>
      </c>
      <c r="AF99">
        <v>0.1231185266673039</v>
      </c>
      <c r="AG99">
        <v>0.49761298810627941</v>
      </c>
      <c r="AH99">
        <v>17.75992010902111</v>
      </c>
      <c r="AI99">
        <v>13.920866478838891</v>
      </c>
      <c r="AJ99">
        <v>148.94467703152571</v>
      </c>
      <c r="AK99">
        <v>42.417107169771107</v>
      </c>
      <c r="AL99">
        <v>1.2644669100599231</v>
      </c>
      <c r="AM99">
        <v>3.708121786305721E-3</v>
      </c>
      <c r="AN99">
        <v>3.3413469704043713E-2</v>
      </c>
    </row>
    <row r="100" spans="1:40" x14ac:dyDescent="0.45">
      <c r="A100" s="1" t="s">
        <v>152</v>
      </c>
      <c r="B100">
        <v>7.1902553631552721E-2</v>
      </c>
      <c r="C100">
        <v>5.2414824708797341E-3</v>
      </c>
      <c r="D100">
        <v>3.087582834141549E-3</v>
      </c>
      <c r="E100">
        <v>1.61424408479248E-3</v>
      </c>
      <c r="F100">
        <v>7.5081938911664634E-2</v>
      </c>
      <c r="G100">
        <v>1.319647294561499E-2</v>
      </c>
      <c r="H100">
        <v>7.5825456047573084E-2</v>
      </c>
      <c r="I100">
        <v>5.5834301560666932E-2</v>
      </c>
      <c r="J100">
        <v>8.2149692486070455E-3</v>
      </c>
      <c r="K100">
        <v>1.1421946068495401E-2</v>
      </c>
      <c r="L100">
        <v>4.3956267201280791E-2</v>
      </c>
      <c r="M100">
        <v>3.0426092623300729E-2</v>
      </c>
      <c r="N100">
        <v>6.4698104918298966E-3</v>
      </c>
      <c r="O100">
        <v>2.867005946731789E-3</v>
      </c>
      <c r="P100">
        <v>7.6077680863309849E-3</v>
      </c>
      <c r="Q100">
        <v>2.8808206188375182E-3</v>
      </c>
      <c r="R100">
        <v>4.4908698534238799E-3</v>
      </c>
      <c r="S100">
        <v>1.510170929185195E-2</v>
      </c>
      <c r="T100">
        <v>1.269226699600241E-2</v>
      </c>
      <c r="U100">
        <v>2.994553539367412E-2</v>
      </c>
      <c r="V100">
        <v>8.2257032235425728E-2</v>
      </c>
      <c r="W100">
        <v>0.15381473535696599</v>
      </c>
      <c r="X100">
        <v>2.8105158454945528E-3</v>
      </c>
      <c r="Y100">
        <v>2.6210179411458282E-3</v>
      </c>
      <c r="Z100">
        <v>4.190018750400111E-2</v>
      </c>
      <c r="AA100">
        <v>5.4746122392133688E-2</v>
      </c>
      <c r="AB100">
        <v>4.8773485849520291E-4</v>
      </c>
      <c r="AC100">
        <v>4.5361219752150309E-2</v>
      </c>
      <c r="AD100">
        <v>17.125774444810201</v>
      </c>
      <c r="AE100">
        <v>2.3753087865553558E-2</v>
      </c>
      <c r="AF100">
        <v>3.179214373152401E-2</v>
      </c>
      <c r="AG100">
        <v>0.17764485704308269</v>
      </c>
      <c r="AH100">
        <v>0.24706856540839001</v>
      </c>
      <c r="AI100">
        <v>2.98806784088036</v>
      </c>
      <c r="AJ100">
        <v>0.32433113706130079</v>
      </c>
      <c r="AK100">
        <v>2.741507620298369</v>
      </c>
      <c r="AL100">
        <v>1.013627569722066</v>
      </c>
      <c r="AM100">
        <v>5.106935032103988E-4</v>
      </c>
      <c r="AN100">
        <v>0.289861366055709</v>
      </c>
    </row>
    <row r="101" spans="1:40" x14ac:dyDescent="0.45">
      <c r="A101" s="1" t="s">
        <v>153</v>
      </c>
      <c r="B101">
        <v>3.9046387783563292E-2</v>
      </c>
      <c r="C101">
        <v>2.9083963830381782E-3</v>
      </c>
      <c r="D101">
        <v>1.7481357799966871E-3</v>
      </c>
      <c r="E101">
        <v>8.4323299976962838E-4</v>
      </c>
      <c r="F101">
        <v>4.2976001387584437E-2</v>
      </c>
      <c r="G101">
        <v>7.5719035921893909E-3</v>
      </c>
      <c r="H101">
        <v>3.6369311285063273E-2</v>
      </c>
      <c r="I101">
        <v>2.6776534668148149E-2</v>
      </c>
      <c r="J101">
        <v>4.159332119751548E-3</v>
      </c>
      <c r="K101">
        <v>5.4705916469737943E-3</v>
      </c>
      <c r="L101">
        <v>2.258731000274199E-2</v>
      </c>
      <c r="M101">
        <v>1.7108663057124971E-2</v>
      </c>
      <c r="N101">
        <v>3.7112883835250981E-3</v>
      </c>
      <c r="O101">
        <v>1.595199646758123E-3</v>
      </c>
      <c r="P101">
        <v>4.1791034182461642E-3</v>
      </c>
      <c r="Q101">
        <v>1.5995108900150471E-3</v>
      </c>
      <c r="R101">
        <v>2.369121822885796E-3</v>
      </c>
      <c r="S101">
        <v>8.3985723799465933E-3</v>
      </c>
      <c r="T101">
        <v>6.5285194776262328E-3</v>
      </c>
      <c r="U101">
        <v>1.6590736267584179E-2</v>
      </c>
      <c r="V101">
        <v>4.0354746070665699E-2</v>
      </c>
      <c r="W101">
        <v>7.6467686570102653E-2</v>
      </c>
      <c r="X101">
        <v>1.490588787777734E-3</v>
      </c>
      <c r="Y101">
        <v>1.501807786475287E-3</v>
      </c>
      <c r="Z101">
        <v>2.1363834214827709E-2</v>
      </c>
      <c r="AA101">
        <v>2.7490637857441151E-2</v>
      </c>
      <c r="AB101">
        <v>2.6666285418037371E-4</v>
      </c>
      <c r="AC101">
        <v>2.436283768863445E-2</v>
      </c>
      <c r="AD101">
        <v>7.4637466455263866</v>
      </c>
      <c r="AE101">
        <v>1.1257619418336759E-2</v>
      </c>
      <c r="AF101">
        <v>1.5161750930622589E-2</v>
      </c>
      <c r="AG101">
        <v>8.9041914431424174E-2</v>
      </c>
      <c r="AH101">
        <v>0.1203429591075714</v>
      </c>
      <c r="AI101">
        <v>1.2868095539566871</v>
      </c>
      <c r="AJ101">
        <v>0.15573313887939419</v>
      </c>
      <c r="AK101">
        <v>1.1855665168559499</v>
      </c>
      <c r="AL101">
        <v>0.4739283609130196</v>
      </c>
      <c r="AM101">
        <v>2.6691176746506979E-4</v>
      </c>
      <c r="AN101">
        <v>0.12500459821026061</v>
      </c>
    </row>
    <row r="102" spans="1:40" x14ac:dyDescent="0.45">
      <c r="A102" s="1" t="s">
        <v>154</v>
      </c>
      <c r="B102">
        <v>0.1047049904872885</v>
      </c>
      <c r="C102">
        <v>7.9663039707031352E-3</v>
      </c>
      <c r="D102">
        <v>4.8803679385185346E-3</v>
      </c>
      <c r="E102">
        <v>2.1711683054628501E-3</v>
      </c>
      <c r="F102">
        <v>0.12118360529555421</v>
      </c>
      <c r="G102">
        <v>2.1398310745968041E-2</v>
      </c>
      <c r="H102">
        <v>8.4561845670390795E-2</v>
      </c>
      <c r="I102">
        <v>6.2245227944909942E-2</v>
      </c>
      <c r="J102">
        <v>1.033966040885116E-2</v>
      </c>
      <c r="K102">
        <v>1.269551874981481E-2</v>
      </c>
      <c r="L102">
        <v>5.7109239497458997E-2</v>
      </c>
      <c r="M102">
        <v>4.7457831126233613E-2</v>
      </c>
      <c r="N102">
        <v>1.048566736121625E-2</v>
      </c>
      <c r="O102">
        <v>4.380856190251135E-3</v>
      </c>
      <c r="P102">
        <v>1.1335223814719511E-2</v>
      </c>
      <c r="Q102">
        <v>4.3838122888037491E-3</v>
      </c>
      <c r="R102">
        <v>6.1651606893046336E-3</v>
      </c>
      <c r="S102">
        <v>2.305424237981258E-2</v>
      </c>
      <c r="T102">
        <v>1.6525049488912851E-2</v>
      </c>
      <c r="U102">
        <v>4.537601539030664E-2</v>
      </c>
      <c r="V102">
        <v>9.6577953403562067E-2</v>
      </c>
      <c r="W102">
        <v>0.18601094458355349</v>
      </c>
      <c r="X102">
        <v>3.9009533553185662E-3</v>
      </c>
      <c r="Y102">
        <v>4.2388064575952329E-3</v>
      </c>
      <c r="Z102">
        <v>5.3540057663866013E-2</v>
      </c>
      <c r="AA102">
        <v>6.7679508521071782E-2</v>
      </c>
      <c r="AB102">
        <v>7.1992614648913752E-4</v>
      </c>
      <c r="AC102">
        <v>6.4601089049904734E-2</v>
      </c>
      <c r="AD102">
        <v>15.0622694388446</v>
      </c>
      <c r="AE102">
        <v>2.5761444093700899E-2</v>
      </c>
      <c r="AF102">
        <v>3.498617325504802E-2</v>
      </c>
      <c r="AG102">
        <v>0.21874071831328659</v>
      </c>
      <c r="AH102">
        <v>0.28541895587295252</v>
      </c>
      <c r="AI102">
        <v>2.544943845336689</v>
      </c>
      <c r="AJ102">
        <v>0.3626101070450346</v>
      </c>
      <c r="AK102">
        <v>2.361505951972501</v>
      </c>
      <c r="AL102">
        <v>1.064513297997443</v>
      </c>
      <c r="AM102">
        <v>6.8764266881746324E-4</v>
      </c>
      <c r="AN102">
        <v>0.24782203778193959</v>
      </c>
    </row>
    <row r="103" spans="1:40" x14ac:dyDescent="0.45">
      <c r="A103" s="1" t="s">
        <v>155</v>
      </c>
      <c r="B103">
        <v>9.2340061900170689E-2</v>
      </c>
      <c r="C103">
        <v>5.1872433069099716E-3</v>
      </c>
      <c r="D103">
        <v>2.1869920658455851E-3</v>
      </c>
      <c r="E103">
        <v>2.903863586781818E-3</v>
      </c>
      <c r="F103">
        <v>4.1584434160690603E-2</v>
      </c>
      <c r="G103">
        <v>6.8508874752281346E-3</v>
      </c>
      <c r="H103">
        <v>0.21704387016470769</v>
      </c>
      <c r="I103">
        <v>0.15992337358706829</v>
      </c>
      <c r="J103">
        <v>1.806174130535465E-2</v>
      </c>
      <c r="K103">
        <v>3.2890721311418479E-2</v>
      </c>
      <c r="L103">
        <v>8.8385887492991644E-2</v>
      </c>
      <c r="M103">
        <v>2.4490174616675461E-2</v>
      </c>
      <c r="N103">
        <v>3.3830379580340061E-3</v>
      </c>
      <c r="O103">
        <v>2.728958744122407E-3</v>
      </c>
      <c r="P103">
        <v>8.5819437808200959E-3</v>
      </c>
      <c r="Q103">
        <v>2.8261245953634891E-3</v>
      </c>
      <c r="R103">
        <v>7.5005012648986426E-3</v>
      </c>
      <c r="S103">
        <v>1.4474267557667449E-2</v>
      </c>
      <c r="T103">
        <v>2.5359720136238419E-2</v>
      </c>
      <c r="U103">
        <v>3.0269339352457989E-2</v>
      </c>
      <c r="V103">
        <v>0.21303690658395291</v>
      </c>
      <c r="W103">
        <v>0.37329209257556689</v>
      </c>
      <c r="X103">
        <v>4.4967843780864434E-3</v>
      </c>
      <c r="Y103">
        <v>1.412616902159298E-3</v>
      </c>
      <c r="Z103">
        <v>8.8407099708631975E-2</v>
      </c>
      <c r="AA103">
        <v>0.12604090719170699</v>
      </c>
      <c r="AB103">
        <v>5.8155163667992084E-4</v>
      </c>
      <c r="AC103">
        <v>6.4985139590352139E-2</v>
      </c>
      <c r="AD103">
        <v>67.703735967491184</v>
      </c>
      <c r="AE103">
        <v>7.1362400516712013E-2</v>
      </c>
      <c r="AF103">
        <v>9.3172779781919221E-2</v>
      </c>
      <c r="AG103">
        <v>0.41302164463258573</v>
      </c>
      <c r="AH103">
        <v>0.66146789832251729</v>
      </c>
      <c r="AI103">
        <v>12.197350576731131</v>
      </c>
      <c r="AJ103">
        <v>0.92415620892948291</v>
      </c>
      <c r="AK103">
        <v>11.06797083928431</v>
      </c>
      <c r="AL103">
        <v>3.206428694835008</v>
      </c>
      <c r="AM103">
        <v>9.1518415463134038E-4</v>
      </c>
      <c r="AN103">
        <v>1.178839147717798</v>
      </c>
    </row>
    <row r="104" spans="1:40" x14ac:dyDescent="0.45">
      <c r="A104" s="1" t="s">
        <v>156</v>
      </c>
      <c r="B104">
        <v>0.12814059649777859</v>
      </c>
      <c r="C104">
        <v>6.6975178070425908E-3</v>
      </c>
      <c r="D104">
        <v>2.4669362729022632E-3</v>
      </c>
      <c r="E104">
        <v>6.7470878476197458E-3</v>
      </c>
      <c r="F104">
        <v>9.543240117120598E-2</v>
      </c>
      <c r="G104">
        <v>8.5541149809336744E-3</v>
      </c>
      <c r="H104">
        <v>0.17169357462111759</v>
      </c>
      <c r="I104">
        <v>0.1239199821286861</v>
      </c>
      <c r="J104">
        <v>1.2222014581551831E-2</v>
      </c>
      <c r="K104">
        <v>2.7784577190595738E-2</v>
      </c>
      <c r="L104">
        <v>9.8075677056637001E-2</v>
      </c>
      <c r="M104">
        <v>5.9888649572194787E-2</v>
      </c>
      <c r="N104">
        <v>7.0662073550480141E-3</v>
      </c>
      <c r="O104">
        <v>4.9976204512547449E-3</v>
      </c>
      <c r="P104">
        <v>1.554200096611291E-2</v>
      </c>
      <c r="Q104">
        <v>6.3511270919118668E-3</v>
      </c>
      <c r="R104">
        <v>9.2484840579717658E-3</v>
      </c>
      <c r="S104">
        <v>2.512699358845516E-2</v>
      </c>
      <c r="T104">
        <v>7.5564009458432391E-2</v>
      </c>
      <c r="U104">
        <v>4.3636829614072219E-2</v>
      </c>
      <c r="V104">
        <v>2.2748072374954251</v>
      </c>
      <c r="W104">
        <v>1.8802717408405161</v>
      </c>
      <c r="X104">
        <v>9.5674937505868841E-3</v>
      </c>
      <c r="Y104">
        <v>2.078574327895336E-3</v>
      </c>
      <c r="Z104">
        <v>0.20338036849037419</v>
      </c>
      <c r="AA104">
        <v>9.8999010665506426E-2</v>
      </c>
      <c r="AB104">
        <v>1.437878170764214E-3</v>
      </c>
      <c r="AC104">
        <v>8.9189883905833683E-2</v>
      </c>
      <c r="AD104">
        <v>2.5114784860138371</v>
      </c>
      <c r="AE104">
        <v>4.9947458036278973E-2</v>
      </c>
      <c r="AF104">
        <v>0.13568559762058161</v>
      </c>
      <c r="AG104">
        <v>0.52397100437185073</v>
      </c>
      <c r="AH104">
        <v>2.911316460024171</v>
      </c>
      <c r="AI104">
        <v>31.16192181502651</v>
      </c>
      <c r="AJ104">
        <v>1.4620291984377221</v>
      </c>
      <c r="AK104">
        <v>0.99076244506830669</v>
      </c>
      <c r="AL104">
        <v>1.335504477626088</v>
      </c>
      <c r="AM104">
        <v>2.555302365201842E-3</v>
      </c>
      <c r="AN104">
        <v>7.279015035783945E-2</v>
      </c>
    </row>
    <row r="105" spans="1:40" x14ac:dyDescent="0.45">
      <c r="A105" s="1" t="s">
        <v>157</v>
      </c>
      <c r="B105">
        <v>0.36160118387406692</v>
      </c>
      <c r="C105">
        <v>2.4293825350190881E-2</v>
      </c>
      <c r="D105">
        <v>1.5666940911612241E-2</v>
      </c>
      <c r="E105">
        <v>3.0821045688805061E-3</v>
      </c>
      <c r="F105">
        <v>1.1533963618714691</v>
      </c>
      <c r="G105">
        <v>8.0311978490770777E-2</v>
      </c>
      <c r="H105">
        <v>0.15175482928248821</v>
      </c>
      <c r="I105">
        <v>0.1076230430200814</v>
      </c>
      <c r="J105">
        <v>3.3510724955989453E-2</v>
      </c>
      <c r="K105">
        <v>4.6649525918641618E-2</v>
      </c>
      <c r="L105">
        <v>0.47273098860319968</v>
      </c>
      <c r="M105">
        <v>0.16139609055179099</v>
      </c>
      <c r="N105">
        <v>5.4542969978640533E-2</v>
      </c>
      <c r="O105">
        <v>0.27856507528702501</v>
      </c>
      <c r="P105">
        <v>6.376698992905909E-2</v>
      </c>
      <c r="Q105">
        <v>2.0535000672460509E-2</v>
      </c>
      <c r="R105">
        <v>3.4174715340441537E-2</v>
      </c>
      <c r="S105">
        <v>0.10047792349183129</v>
      </c>
      <c r="T105">
        <v>6.2027985195081708E-2</v>
      </c>
      <c r="U105">
        <v>0.15387028342524819</v>
      </c>
      <c r="V105">
        <v>0.16966100665999889</v>
      </c>
      <c r="W105">
        <v>0.79944653186344539</v>
      </c>
      <c r="X105">
        <v>9.9651945907533127E-3</v>
      </c>
      <c r="Y105">
        <v>2.1877128757508451E-2</v>
      </c>
      <c r="Z105">
        <v>0.18630893349861249</v>
      </c>
      <c r="AA105">
        <v>0.25942601595344827</v>
      </c>
      <c r="AB105">
        <v>2.5626270980005461E-3</v>
      </c>
      <c r="AC105">
        <v>0.1232470824999814</v>
      </c>
      <c r="AD105">
        <v>0.17545549924503209</v>
      </c>
      <c r="AE105">
        <v>3.8494194074282041E-2</v>
      </c>
      <c r="AF105">
        <v>7.2475693596401644E-2</v>
      </c>
      <c r="AG105">
        <v>0.61868436047636977</v>
      </c>
      <c r="AH105">
        <v>5.0843408918777167</v>
      </c>
      <c r="AI105">
        <v>0.15549183122311161</v>
      </c>
      <c r="AJ105">
        <v>1.1026155299115179</v>
      </c>
      <c r="AK105">
        <v>0.48029617403724539</v>
      </c>
      <c r="AL105">
        <v>1.5055150770784831</v>
      </c>
      <c r="AM105">
        <v>2.3985092305243271E-3</v>
      </c>
      <c r="AN105">
        <v>1.958461945932605E-2</v>
      </c>
    </row>
    <row r="106" spans="1:40" x14ac:dyDescent="0.45">
      <c r="A106" s="1" t="s">
        <v>158</v>
      </c>
      <c r="B106">
        <v>0.68535762132667255</v>
      </c>
      <c r="C106">
        <v>4.2534168594542059E-2</v>
      </c>
      <c r="D106">
        <v>2.6099448865054369E-2</v>
      </c>
      <c r="E106">
        <v>7.0048492299667024E-3</v>
      </c>
      <c r="F106">
        <v>9.788062697505671</v>
      </c>
      <c r="G106">
        <v>0.36378975681132519</v>
      </c>
      <c r="H106">
        <v>0.63197961724774565</v>
      </c>
      <c r="I106">
        <v>0.440430941220467</v>
      </c>
      <c r="J106">
        <v>8.1557056408370909E-2</v>
      </c>
      <c r="K106">
        <v>0.13720008929769931</v>
      </c>
      <c r="L106">
        <v>0.93311924320511863</v>
      </c>
      <c r="M106">
        <v>0.40610408339677517</v>
      </c>
      <c r="N106">
        <v>8.8927200118359348E-2</v>
      </c>
      <c r="O106">
        <v>2.661691395329687</v>
      </c>
      <c r="P106">
        <v>0.1111701962194102</v>
      </c>
      <c r="Q106">
        <v>3.5556073816189603E-2</v>
      </c>
      <c r="R106">
        <v>0.18118118661271079</v>
      </c>
      <c r="S106">
        <v>0.17803970519110801</v>
      </c>
      <c r="T106">
        <v>0.23392263944955721</v>
      </c>
      <c r="U106">
        <v>0.31625406635112341</v>
      </c>
      <c r="V106">
        <v>0.41393249462934451</v>
      </c>
      <c r="W106">
        <v>2.2425840516762179</v>
      </c>
      <c r="X106">
        <v>2.9646975748510419E-2</v>
      </c>
      <c r="Y106">
        <v>3.5976166498706233E-2</v>
      </c>
      <c r="Z106">
        <v>0.59427833213531478</v>
      </c>
      <c r="AA106">
        <v>0.81463998390354619</v>
      </c>
      <c r="AB106">
        <v>4.9068138873359481E-3</v>
      </c>
      <c r="AC106">
        <v>0.31390100694696671</v>
      </c>
      <c r="AD106">
        <v>0.6784496269685899</v>
      </c>
      <c r="AE106">
        <v>0.1044706549603142</v>
      </c>
      <c r="AF106">
        <v>0.32118882054412062</v>
      </c>
      <c r="AG106">
        <v>1.995340715043459</v>
      </c>
      <c r="AH106">
        <v>48.11699454865974</v>
      </c>
      <c r="AI106">
        <v>0.67955118546668258</v>
      </c>
      <c r="AJ106">
        <v>5.3842683778352516</v>
      </c>
      <c r="AK106">
        <v>2.317779828804333</v>
      </c>
      <c r="AL106">
        <v>4.1857672792280027</v>
      </c>
      <c r="AM106">
        <v>4.8668604243545166E-3</v>
      </c>
      <c r="AN106">
        <v>6.7592773161380168E-2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4370.6932605618422</v>
      </c>
      <c r="C2">
        <v>73.46489576171237</v>
      </c>
      <c r="D2">
        <v>11.849999789758041</v>
      </c>
      <c r="E2">
        <v>17.708410794550939</v>
      </c>
      <c r="F2">
        <v>33.56109708216993</v>
      </c>
      <c r="G2">
        <v>14.30705283625009</v>
      </c>
      <c r="H2">
        <v>398.38774169459208</v>
      </c>
      <c r="I2">
        <v>256.31284264667897</v>
      </c>
      <c r="J2">
        <v>77.629639742541684</v>
      </c>
      <c r="K2">
        <v>1180.1383223664579</v>
      </c>
      <c r="L2">
        <v>9216.3139015339657</v>
      </c>
      <c r="M2">
        <v>113.3937132367528</v>
      </c>
      <c r="N2">
        <v>12.425963976231211</v>
      </c>
      <c r="O2">
        <v>5.0166288143782509</v>
      </c>
      <c r="P2">
        <v>162.26145854405161</v>
      </c>
      <c r="Q2">
        <v>20.119860269155609</v>
      </c>
      <c r="R2">
        <v>60.785782327525638</v>
      </c>
      <c r="S2">
        <v>174.19437188225419</v>
      </c>
      <c r="T2">
        <v>172.08900161536221</v>
      </c>
      <c r="U2">
        <v>169.31518150668629</v>
      </c>
      <c r="V2">
        <v>1024.206550183851</v>
      </c>
      <c r="W2">
        <v>12769.98353760196</v>
      </c>
      <c r="X2">
        <v>12.460734176785509</v>
      </c>
      <c r="Y2">
        <v>0.40647176273306018</v>
      </c>
      <c r="Z2">
        <v>290.14916414124752</v>
      </c>
      <c r="AA2">
        <v>69.96177360636031</v>
      </c>
      <c r="AB2">
        <v>251.7302875006539</v>
      </c>
      <c r="AC2">
        <v>511.13565040460003</v>
      </c>
      <c r="AD2">
        <v>494.45587836143608</v>
      </c>
      <c r="AE2">
        <v>92.772797804123499</v>
      </c>
      <c r="AF2">
        <v>278.8473440455993</v>
      </c>
      <c r="AG2">
        <v>1710.9897332617541</v>
      </c>
      <c r="AH2">
        <v>1085.368779655978</v>
      </c>
      <c r="AI2">
        <v>422.03248807318471</v>
      </c>
      <c r="AJ2">
        <v>2449.9974499572131</v>
      </c>
      <c r="AK2">
        <v>2142.803691287776</v>
      </c>
      <c r="AL2">
        <v>5112.1657442986916</v>
      </c>
      <c r="AM2">
        <v>35.267770938488553</v>
      </c>
      <c r="AN2">
        <v>345.80405852169179</v>
      </c>
    </row>
    <row r="3" spans="1:40" x14ac:dyDescent="0.45">
      <c r="A3" s="1" t="s">
        <v>40</v>
      </c>
      <c r="B3">
        <v>159.13427088271391</v>
      </c>
      <c r="C3">
        <v>4.2483228059326956</v>
      </c>
      <c r="D3">
        <v>0.92582454736085285</v>
      </c>
      <c r="E3">
        <v>0.96680971568387131</v>
      </c>
      <c r="F3">
        <v>10.656569699278039</v>
      </c>
      <c r="G3">
        <v>3.9602539014200291</v>
      </c>
      <c r="H3">
        <v>2.998509241576532</v>
      </c>
      <c r="I3">
        <v>1.93206397841031</v>
      </c>
      <c r="J3">
        <v>2.35939038188988</v>
      </c>
      <c r="K3">
        <v>0.70350728167229226</v>
      </c>
      <c r="L3">
        <v>5.214679345755262</v>
      </c>
      <c r="M3">
        <v>10.390326951406349</v>
      </c>
      <c r="N3">
        <v>3.4197883039945518</v>
      </c>
      <c r="O3">
        <v>0.3433893432724105</v>
      </c>
      <c r="P3">
        <v>6.3906726924311386</v>
      </c>
      <c r="Q3">
        <v>0.78682778720208046</v>
      </c>
      <c r="R3">
        <v>1.391800321654834</v>
      </c>
      <c r="S3">
        <v>10.612935121289119</v>
      </c>
      <c r="T3">
        <v>2.222522038609331</v>
      </c>
      <c r="U3">
        <v>5.4029380801513014</v>
      </c>
      <c r="V3">
        <v>10.12198633088315</v>
      </c>
      <c r="W3">
        <v>35.358565349222069</v>
      </c>
      <c r="X3">
        <v>0.11262874055299379</v>
      </c>
      <c r="Y3">
        <v>0.1232459858464154</v>
      </c>
      <c r="Z3">
        <v>2.2718338720971172</v>
      </c>
      <c r="AA3">
        <v>7.4510789085707989</v>
      </c>
      <c r="AB3">
        <v>11.91708065124619</v>
      </c>
      <c r="AC3">
        <v>24.32332362036248</v>
      </c>
      <c r="AD3">
        <v>2.9624698978461028</v>
      </c>
      <c r="AE3">
        <v>2.6072306505502949</v>
      </c>
      <c r="AF3">
        <v>1.1959350457617841</v>
      </c>
      <c r="AG3">
        <v>27.33186078636157</v>
      </c>
      <c r="AH3">
        <v>19.08583153232437</v>
      </c>
      <c r="AI3">
        <v>2.852010404259242</v>
      </c>
      <c r="AJ3">
        <v>21.45043815722239</v>
      </c>
      <c r="AK3">
        <v>7.9541743299687742</v>
      </c>
      <c r="AL3">
        <v>47.771643174358168</v>
      </c>
      <c r="AM3">
        <v>0.42365374122589089</v>
      </c>
      <c r="AN3">
        <v>1.5991529355106779</v>
      </c>
    </row>
    <row r="4" spans="1:40" x14ac:dyDescent="0.45">
      <c r="A4" s="1" t="s">
        <v>41</v>
      </c>
      <c r="B4">
        <v>171.56250010344851</v>
      </c>
      <c r="C4">
        <v>11.575454197618431</v>
      </c>
      <c r="D4">
        <v>4.1931603947158216</v>
      </c>
      <c r="E4">
        <v>1.280617485213922</v>
      </c>
      <c r="F4">
        <v>25.673728298476721</v>
      </c>
      <c r="G4">
        <v>7.3727407334269932</v>
      </c>
      <c r="H4">
        <v>30.350827627254599</v>
      </c>
      <c r="I4">
        <v>19.384168800535651</v>
      </c>
      <c r="J4">
        <v>10.14444010412428</v>
      </c>
      <c r="K4">
        <v>29.83086788967476</v>
      </c>
      <c r="L4">
        <v>1106.26806235412</v>
      </c>
      <c r="M4">
        <v>47.692067685264988</v>
      </c>
      <c r="N4">
        <v>6.8048449272172444</v>
      </c>
      <c r="O4">
        <v>1.6844424666513429</v>
      </c>
      <c r="P4">
        <v>25.01176028148549</v>
      </c>
      <c r="Q4">
        <v>4.5299770877209324</v>
      </c>
      <c r="R4">
        <v>7.2491123922146494</v>
      </c>
      <c r="S4">
        <v>38.524882571900413</v>
      </c>
      <c r="T4">
        <v>16.767995613447471</v>
      </c>
      <c r="U4">
        <v>40.793517655404621</v>
      </c>
      <c r="V4">
        <v>396.59568137177121</v>
      </c>
      <c r="W4">
        <v>598.17357050661315</v>
      </c>
      <c r="X4">
        <v>2.3209562186721682</v>
      </c>
      <c r="Y4">
        <v>0.42479352284774757</v>
      </c>
      <c r="Z4">
        <v>46.425888364309841</v>
      </c>
      <c r="AA4">
        <v>30.130493851430671</v>
      </c>
      <c r="AB4">
        <v>28.9795121487995</v>
      </c>
      <c r="AC4">
        <v>42.215026655444483</v>
      </c>
      <c r="AD4">
        <v>49.47438300775724</v>
      </c>
      <c r="AE4">
        <v>14.10753377708493</v>
      </c>
      <c r="AF4">
        <v>19.582712154099148</v>
      </c>
      <c r="AG4">
        <v>218.26900642039789</v>
      </c>
      <c r="AH4">
        <v>150.46846677437139</v>
      </c>
      <c r="AI4">
        <v>34.60565902664078</v>
      </c>
      <c r="AJ4">
        <v>203.51379024292751</v>
      </c>
      <c r="AK4">
        <v>91.811705413908783</v>
      </c>
      <c r="AL4">
        <v>464.78759572422109</v>
      </c>
      <c r="AM4">
        <v>3.501918075536651</v>
      </c>
      <c r="AN4">
        <v>18.219682258675778</v>
      </c>
    </row>
    <row r="5" spans="1:40" x14ac:dyDescent="0.45">
      <c r="A5" s="1" t="s">
        <v>42</v>
      </c>
      <c r="B5">
        <v>268.48842977473981</v>
      </c>
      <c r="C5">
        <v>14.724566544443601</v>
      </c>
      <c r="D5">
        <v>1.5962026891417751</v>
      </c>
      <c r="E5">
        <v>0.95338948210924157</v>
      </c>
      <c r="F5">
        <v>113.2390765110614</v>
      </c>
      <c r="G5">
        <v>83.339566818492102</v>
      </c>
      <c r="H5">
        <v>14.69916034735836</v>
      </c>
      <c r="I5">
        <v>8.8103246837603439</v>
      </c>
      <c r="J5">
        <v>8.8691138939145677</v>
      </c>
      <c r="K5">
        <v>3.662107038377783</v>
      </c>
      <c r="L5">
        <v>26.35272222598287</v>
      </c>
      <c r="M5">
        <v>117.24607825327401</v>
      </c>
      <c r="N5">
        <v>37.442270480622781</v>
      </c>
      <c r="O5">
        <v>3.3728161674546682</v>
      </c>
      <c r="P5">
        <v>49.111579939443267</v>
      </c>
      <c r="Q5">
        <v>8.9344060912693042</v>
      </c>
      <c r="R5">
        <v>6.1773226855208136</v>
      </c>
      <c r="S5">
        <v>43.087187709249612</v>
      </c>
      <c r="T5">
        <v>10.530084276961841</v>
      </c>
      <c r="U5">
        <v>46.086210598681127</v>
      </c>
      <c r="V5">
        <v>77.13402201271623</v>
      </c>
      <c r="W5">
        <v>253.5315104063784</v>
      </c>
      <c r="X5">
        <v>1.118608942822539</v>
      </c>
      <c r="Y5">
        <v>0.76612219478148602</v>
      </c>
      <c r="Z5">
        <v>17.036366916409911</v>
      </c>
      <c r="AA5">
        <v>46.313882979853048</v>
      </c>
      <c r="AB5">
        <v>45.096757642503178</v>
      </c>
      <c r="AC5">
        <v>72.340222059093108</v>
      </c>
      <c r="AD5">
        <v>15.60878931695399</v>
      </c>
      <c r="AE5">
        <v>10.735841788351181</v>
      </c>
      <c r="AF5">
        <v>6.3868267375137906</v>
      </c>
      <c r="AG5">
        <v>239.41595188825161</v>
      </c>
      <c r="AH5">
        <v>116.6429129666834</v>
      </c>
      <c r="AI5">
        <v>13.278119407952129</v>
      </c>
      <c r="AJ5">
        <v>129.83690093446691</v>
      </c>
      <c r="AK5">
        <v>49.399989658589853</v>
      </c>
      <c r="AL5">
        <v>325.74285186651548</v>
      </c>
      <c r="AM5">
        <v>1.763654538531231</v>
      </c>
      <c r="AN5">
        <v>7.9889915519980184</v>
      </c>
    </row>
    <row r="6" spans="1:40" x14ac:dyDescent="0.45">
      <c r="A6" s="1" t="s">
        <v>43</v>
      </c>
      <c r="B6">
        <v>293.41709336896071</v>
      </c>
      <c r="C6">
        <v>19.758733457075468</v>
      </c>
      <c r="D6">
        <v>4.6690839425989106</v>
      </c>
      <c r="E6">
        <v>1.6204321972970579</v>
      </c>
      <c r="F6">
        <v>655.3197265025226</v>
      </c>
      <c r="G6">
        <v>292.87465372320008</v>
      </c>
      <c r="H6">
        <v>64.591178333368063</v>
      </c>
      <c r="I6">
        <v>39.779599386673873</v>
      </c>
      <c r="J6">
        <v>45.051783430271712</v>
      </c>
      <c r="K6">
        <v>16.813205411432438</v>
      </c>
      <c r="L6">
        <v>127.1937812421707</v>
      </c>
      <c r="M6">
        <v>542.96303610426321</v>
      </c>
      <c r="N6">
        <v>128.4215889670443</v>
      </c>
      <c r="O6">
        <v>21.85806427755416</v>
      </c>
      <c r="P6">
        <v>206.6734318862857</v>
      </c>
      <c r="Q6">
        <v>50.464935693068639</v>
      </c>
      <c r="R6">
        <v>26.69376178656238</v>
      </c>
      <c r="S6">
        <v>209.73138445965091</v>
      </c>
      <c r="T6">
        <v>47.188480635059022</v>
      </c>
      <c r="U6">
        <v>148.4390504674171</v>
      </c>
      <c r="V6">
        <v>181.7207517067765</v>
      </c>
      <c r="W6">
        <v>617.17143219454931</v>
      </c>
      <c r="X6">
        <v>3.9517805576251779</v>
      </c>
      <c r="Y6">
        <v>13.08124367719776</v>
      </c>
      <c r="Z6">
        <v>77.185350925441142</v>
      </c>
      <c r="AA6">
        <v>727.82035433570582</v>
      </c>
      <c r="AB6">
        <v>112.7896401347905</v>
      </c>
      <c r="AC6">
        <v>267.92665995262632</v>
      </c>
      <c r="AD6">
        <v>61.584293362561993</v>
      </c>
      <c r="AE6">
        <v>52.718839289882958</v>
      </c>
      <c r="AF6">
        <v>32.057009921974547</v>
      </c>
      <c r="AG6">
        <v>233.2154593579485</v>
      </c>
      <c r="AH6">
        <v>504.91858142411058</v>
      </c>
      <c r="AI6">
        <v>57.435159979710718</v>
      </c>
      <c r="AJ6">
        <v>508.21880325322752</v>
      </c>
      <c r="AK6">
        <v>199.79119757557089</v>
      </c>
      <c r="AL6">
        <v>2151.853242728921</v>
      </c>
      <c r="AM6">
        <v>7.2171401051872461</v>
      </c>
      <c r="AN6">
        <v>35.048986110587848</v>
      </c>
    </row>
    <row r="7" spans="1:40" x14ac:dyDescent="0.45">
      <c r="A7" s="1" t="s">
        <v>44</v>
      </c>
      <c r="B7">
        <v>227.4211673194053</v>
      </c>
      <c r="C7">
        <v>12.34259853320034</v>
      </c>
      <c r="D7">
        <v>16.515092450232661</v>
      </c>
      <c r="E7">
        <v>0.31836762635110061</v>
      </c>
      <c r="F7">
        <v>11.364814798846959</v>
      </c>
      <c r="G7">
        <v>3.462830139993379</v>
      </c>
      <c r="H7">
        <v>3.8182442533023102</v>
      </c>
      <c r="I7">
        <v>2.433839036091181</v>
      </c>
      <c r="J7">
        <v>4.2352357626889612</v>
      </c>
      <c r="K7">
        <v>1.3590943093791961</v>
      </c>
      <c r="L7">
        <v>16.80651745846524</v>
      </c>
      <c r="M7">
        <v>11.33941643457149</v>
      </c>
      <c r="N7">
        <v>5.5351481930528346</v>
      </c>
      <c r="O7">
        <v>0.31333095612320339</v>
      </c>
      <c r="P7">
        <v>8.8903280962471527</v>
      </c>
      <c r="Q7">
        <v>0.93149009037636821</v>
      </c>
      <c r="R7">
        <v>2.242169329949764</v>
      </c>
      <c r="S7">
        <v>16.853953933371528</v>
      </c>
      <c r="T7">
        <v>4.2409052631107471</v>
      </c>
      <c r="U7">
        <v>22.17515643942146</v>
      </c>
      <c r="V7">
        <v>12.69210542575034</v>
      </c>
      <c r="W7">
        <v>25.39665631847685</v>
      </c>
      <c r="X7">
        <v>0.22228623236075801</v>
      </c>
      <c r="Y7">
        <v>0.14811545184145761</v>
      </c>
      <c r="Z7">
        <v>4.5315805612061144</v>
      </c>
      <c r="AA7">
        <v>9.1189131772450907</v>
      </c>
      <c r="AB7">
        <v>22.368042821728391</v>
      </c>
      <c r="AC7">
        <v>37.977619906127018</v>
      </c>
      <c r="AD7">
        <v>6.2161091231393746</v>
      </c>
      <c r="AE7">
        <v>4.8288705794378117</v>
      </c>
      <c r="AF7">
        <v>2.567128925626053</v>
      </c>
      <c r="AG7">
        <v>126.2011230828023</v>
      </c>
      <c r="AH7">
        <v>32.651984196301669</v>
      </c>
      <c r="AI7">
        <v>6.1974642291721418</v>
      </c>
      <c r="AJ7">
        <v>36.383535811250027</v>
      </c>
      <c r="AK7">
        <v>13.989847461891459</v>
      </c>
      <c r="AL7">
        <v>70.865327058012042</v>
      </c>
      <c r="AM7">
        <v>0.46545985314588828</v>
      </c>
      <c r="AN7">
        <v>2.9764494595585451</v>
      </c>
    </row>
    <row r="8" spans="1:40" x14ac:dyDescent="0.45">
      <c r="A8" s="1" t="s">
        <v>45</v>
      </c>
      <c r="B8">
        <v>215.98372735671359</v>
      </c>
      <c r="C8">
        <v>15.522862382033709</v>
      </c>
      <c r="D8">
        <v>6.5175607720226632</v>
      </c>
      <c r="E8">
        <v>1.2208907960987461</v>
      </c>
      <c r="F8">
        <v>38.299532571200913</v>
      </c>
      <c r="G8">
        <v>9.5246635472241792</v>
      </c>
      <c r="H8">
        <v>36.530609635630853</v>
      </c>
      <c r="I8">
        <v>23.048176944604648</v>
      </c>
      <c r="J8">
        <v>14.59005051821989</v>
      </c>
      <c r="K8">
        <v>18.482889331230329</v>
      </c>
      <c r="L8">
        <v>590.31531072552866</v>
      </c>
      <c r="M8">
        <v>95.973014129874372</v>
      </c>
      <c r="N8">
        <v>11.79795556697084</v>
      </c>
      <c r="O8">
        <v>2.9322107481239819</v>
      </c>
      <c r="P8">
        <v>36.975477809318448</v>
      </c>
      <c r="Q8">
        <v>6.0134932533939667</v>
      </c>
      <c r="R8">
        <v>8.6982316880891357</v>
      </c>
      <c r="S8">
        <v>61.188536821939408</v>
      </c>
      <c r="T8">
        <v>17.21133575715152</v>
      </c>
      <c r="U8">
        <v>49.209665294975331</v>
      </c>
      <c r="V8">
        <v>126.5204330415666</v>
      </c>
      <c r="W8">
        <v>1058.232719727735</v>
      </c>
      <c r="X8">
        <v>2.036276337825861</v>
      </c>
      <c r="Y8">
        <v>0.94950819733988867</v>
      </c>
      <c r="Z8">
        <v>40.038309820039011</v>
      </c>
      <c r="AA8">
        <v>58.794413957924917</v>
      </c>
      <c r="AB8">
        <v>60.839439762245952</v>
      </c>
      <c r="AC8">
        <v>73.351431089543524</v>
      </c>
      <c r="AD8">
        <v>42.929651373938903</v>
      </c>
      <c r="AE8">
        <v>18.997321538979339</v>
      </c>
      <c r="AF8">
        <v>15.23548083869853</v>
      </c>
      <c r="AG8">
        <v>171.4491237301678</v>
      </c>
      <c r="AH8">
        <v>191.6872050698241</v>
      </c>
      <c r="AI8">
        <v>38.276509429062841</v>
      </c>
      <c r="AJ8">
        <v>224.73332979889349</v>
      </c>
      <c r="AK8">
        <v>95.846745171975016</v>
      </c>
      <c r="AL8">
        <v>504.62880860527298</v>
      </c>
      <c r="AM8">
        <v>3.5818101997183258</v>
      </c>
      <c r="AN8">
        <v>15.88999827253131</v>
      </c>
    </row>
    <row r="9" spans="1:40" x14ac:dyDescent="0.45">
      <c r="A9" s="1" t="s">
        <v>46</v>
      </c>
      <c r="B9">
        <v>13.427292206593011</v>
      </c>
      <c r="C9">
        <v>0.87391791999507751</v>
      </c>
      <c r="D9">
        <v>0.33272280905926038</v>
      </c>
      <c r="E9">
        <v>0.1181937276705143</v>
      </c>
      <c r="F9">
        <v>5.9580492231623454</v>
      </c>
      <c r="G9">
        <v>2.2881460356630319</v>
      </c>
      <c r="H9">
        <v>4.3540133261089178</v>
      </c>
      <c r="I9">
        <v>2.711597048610964</v>
      </c>
      <c r="J9">
        <v>2.1796104857447141</v>
      </c>
      <c r="K9">
        <v>1.3344404440652029</v>
      </c>
      <c r="L9">
        <v>9.4286178023995539</v>
      </c>
      <c r="M9">
        <v>9.6526922955410619</v>
      </c>
      <c r="N9">
        <v>1.6674324202524371</v>
      </c>
      <c r="O9">
        <v>0.98173156162006991</v>
      </c>
      <c r="P9">
        <v>17.433153875863979</v>
      </c>
      <c r="Q9">
        <v>1.6266845957847651</v>
      </c>
      <c r="R9">
        <v>1.271916998562419</v>
      </c>
      <c r="S9">
        <v>10.589884968883821</v>
      </c>
      <c r="T9">
        <v>3.4938059454526909</v>
      </c>
      <c r="U9">
        <v>20.022683560931391</v>
      </c>
      <c r="V9">
        <v>13.578482917748911</v>
      </c>
      <c r="W9">
        <v>234.08810298979691</v>
      </c>
      <c r="X9">
        <v>0.2676043441241408</v>
      </c>
      <c r="Y9">
        <v>0.55965321012785174</v>
      </c>
      <c r="Z9">
        <v>5.3632809580834593</v>
      </c>
      <c r="AA9">
        <v>31.44290799563483</v>
      </c>
      <c r="AB9">
        <v>11.52586339587485</v>
      </c>
      <c r="AC9">
        <v>8.110944440328625</v>
      </c>
      <c r="AD9">
        <v>4.5240832252358194</v>
      </c>
      <c r="AE9">
        <v>2.404447459987749</v>
      </c>
      <c r="AF9">
        <v>1.890142198453288</v>
      </c>
      <c r="AG9">
        <v>10.4349172703458</v>
      </c>
      <c r="AH9">
        <v>23.528433546311771</v>
      </c>
      <c r="AI9">
        <v>3.8916961350023671</v>
      </c>
      <c r="AJ9">
        <v>33.862420152688507</v>
      </c>
      <c r="AK9">
        <v>13.10784364532743</v>
      </c>
      <c r="AL9">
        <v>105.1329828316775</v>
      </c>
      <c r="AM9">
        <v>0.43816333813955272</v>
      </c>
      <c r="AN9">
        <v>1.909015159460377</v>
      </c>
    </row>
    <row r="10" spans="1:40" x14ac:dyDescent="0.45">
      <c r="A10" s="1" t="s">
        <v>47</v>
      </c>
      <c r="B10">
        <v>1681.809184154836</v>
      </c>
      <c r="C10">
        <v>106.1702698156171</v>
      </c>
      <c r="D10">
        <v>50.575714726325678</v>
      </c>
      <c r="E10">
        <v>6.5850685732355636</v>
      </c>
      <c r="F10">
        <v>132.29776180949</v>
      </c>
      <c r="G10">
        <v>54.568193915658632</v>
      </c>
      <c r="H10">
        <v>77.395588443257196</v>
      </c>
      <c r="I10">
        <v>49.572273442586543</v>
      </c>
      <c r="J10">
        <v>32.939602775590991</v>
      </c>
      <c r="K10">
        <v>24.76277283220708</v>
      </c>
      <c r="L10">
        <v>233.84689683135699</v>
      </c>
      <c r="M10">
        <v>174.9867706520514</v>
      </c>
      <c r="N10">
        <v>44.038161922868909</v>
      </c>
      <c r="O10">
        <v>9.2209962073122895</v>
      </c>
      <c r="P10">
        <v>168.67054138882091</v>
      </c>
      <c r="Q10">
        <v>20.599891115365502</v>
      </c>
      <c r="R10">
        <v>16.754567992215119</v>
      </c>
      <c r="S10">
        <v>91.890154058422254</v>
      </c>
      <c r="T10">
        <v>33.760832338959347</v>
      </c>
      <c r="U10">
        <v>306.07060835729311</v>
      </c>
      <c r="V10">
        <v>545.26156757745821</v>
      </c>
      <c r="W10">
        <v>2515.335632383827</v>
      </c>
      <c r="X10">
        <v>5.7811940754636426</v>
      </c>
      <c r="Y10">
        <v>3.1797918828738729</v>
      </c>
      <c r="Z10">
        <v>98.424057847836309</v>
      </c>
      <c r="AA10">
        <v>188.88815347519099</v>
      </c>
      <c r="AB10">
        <v>182.08020869477701</v>
      </c>
      <c r="AC10">
        <v>258.98499458028311</v>
      </c>
      <c r="AD10">
        <v>104.797144225949</v>
      </c>
      <c r="AE10">
        <v>42.752485137257771</v>
      </c>
      <c r="AF10">
        <v>33.643414452514143</v>
      </c>
      <c r="AG10">
        <v>910.12009795514768</v>
      </c>
      <c r="AH10">
        <v>413.19669262920439</v>
      </c>
      <c r="AI10">
        <v>70.902284262143979</v>
      </c>
      <c r="AJ10">
        <v>456.33708657812099</v>
      </c>
      <c r="AK10">
        <v>190.92681817241419</v>
      </c>
      <c r="AL10">
        <v>1503.9763746361141</v>
      </c>
      <c r="AM10">
        <v>8.6093803734395031</v>
      </c>
      <c r="AN10">
        <v>43.193765283102813</v>
      </c>
    </row>
    <row r="11" spans="1:40" x14ac:dyDescent="0.45">
      <c r="A11" s="1" t="s">
        <v>48</v>
      </c>
      <c r="B11">
        <v>137.88392711190571</v>
      </c>
      <c r="C11">
        <v>9.8117332508954167</v>
      </c>
      <c r="D11">
        <v>2.248230725613888</v>
      </c>
      <c r="E11">
        <v>0.50999931141620247</v>
      </c>
      <c r="F11">
        <v>15.55064381238806</v>
      </c>
      <c r="G11">
        <v>2.604074897299141</v>
      </c>
      <c r="H11">
        <v>12.626998805331089</v>
      </c>
      <c r="I11">
        <v>7.971639721741572</v>
      </c>
      <c r="J11">
        <v>7.0499339722235037</v>
      </c>
      <c r="K11">
        <v>7.1117188497639026</v>
      </c>
      <c r="L11">
        <v>105.3657882629368</v>
      </c>
      <c r="M11">
        <v>35.635726219865091</v>
      </c>
      <c r="N11">
        <v>4.9298674883742901</v>
      </c>
      <c r="O11">
        <v>1.3659132564231911</v>
      </c>
      <c r="P11">
        <v>63.946293169019732</v>
      </c>
      <c r="Q11">
        <v>3.0081627113372549</v>
      </c>
      <c r="R11">
        <v>3.6513272520448248</v>
      </c>
      <c r="S11">
        <v>25.85028303266294</v>
      </c>
      <c r="T11">
        <v>7.7810955674696576</v>
      </c>
      <c r="U11">
        <v>24.272093215788601</v>
      </c>
      <c r="V11">
        <v>280.94384942243238</v>
      </c>
      <c r="W11">
        <v>327.25625610984332</v>
      </c>
      <c r="X11">
        <v>0.83687401968622688</v>
      </c>
      <c r="Y11">
        <v>0.39757144720708859</v>
      </c>
      <c r="Z11">
        <v>16.434567783424679</v>
      </c>
      <c r="AA11">
        <v>24.91458658020283</v>
      </c>
      <c r="AB11">
        <v>18.32250660925402</v>
      </c>
      <c r="AC11">
        <v>30.796965147627251</v>
      </c>
      <c r="AD11">
        <v>19.627713911295992</v>
      </c>
      <c r="AE11">
        <v>8.1540441400445278</v>
      </c>
      <c r="AF11">
        <v>7.1231028453397371</v>
      </c>
      <c r="AG11">
        <v>99.314883190238945</v>
      </c>
      <c r="AH11">
        <v>74.970241229959399</v>
      </c>
      <c r="AI11">
        <v>14.446659067853901</v>
      </c>
      <c r="AJ11">
        <v>94.089775644578467</v>
      </c>
      <c r="AK11">
        <v>39.802218370896533</v>
      </c>
      <c r="AL11">
        <v>526.35507685363382</v>
      </c>
      <c r="AM11">
        <v>4.7534538383948881</v>
      </c>
      <c r="AN11">
        <v>8.1278976745285494</v>
      </c>
    </row>
    <row r="12" spans="1:40" x14ac:dyDescent="0.45">
      <c r="A12" s="1" t="s">
        <v>49</v>
      </c>
      <c r="B12">
        <v>196.57394585837119</v>
      </c>
      <c r="C12">
        <v>14.56602347432119</v>
      </c>
      <c r="D12">
        <v>8.0896281254465183</v>
      </c>
      <c r="E12">
        <v>0.64071512244771434</v>
      </c>
      <c r="F12">
        <v>77.575904363101145</v>
      </c>
      <c r="G12">
        <v>11.78067320815828</v>
      </c>
      <c r="H12">
        <v>22.233539102953429</v>
      </c>
      <c r="I12">
        <v>14.06448496768871</v>
      </c>
      <c r="J12">
        <v>9.580926386374534</v>
      </c>
      <c r="K12">
        <v>5.8609565811051496</v>
      </c>
      <c r="L12">
        <v>46.613261947016419</v>
      </c>
      <c r="M12">
        <v>58.0573354350364</v>
      </c>
      <c r="N12">
        <v>25.672613279765351</v>
      </c>
      <c r="O12">
        <v>3.0200179687141269</v>
      </c>
      <c r="P12">
        <v>31.140832319852642</v>
      </c>
      <c r="Q12">
        <v>6.0854976720333278</v>
      </c>
      <c r="R12">
        <v>7.2811507104168554</v>
      </c>
      <c r="S12">
        <v>43.504297288126963</v>
      </c>
      <c r="T12">
        <v>12.64991015726566</v>
      </c>
      <c r="U12">
        <v>53.165902173239672</v>
      </c>
      <c r="V12">
        <v>85.223456910050558</v>
      </c>
      <c r="W12">
        <v>472.6693039142952</v>
      </c>
      <c r="X12">
        <v>1.310554661384878</v>
      </c>
      <c r="Y12">
        <v>1.337699789260324</v>
      </c>
      <c r="Z12">
        <v>22.226887063752411</v>
      </c>
      <c r="AA12">
        <v>77.11373872656722</v>
      </c>
      <c r="AB12">
        <v>44.854074179659513</v>
      </c>
      <c r="AC12">
        <v>46.761117662564011</v>
      </c>
      <c r="AD12">
        <v>22.088428609316939</v>
      </c>
      <c r="AE12">
        <v>12.012936522921001</v>
      </c>
      <c r="AF12">
        <v>8.0094370471489587</v>
      </c>
      <c r="AG12">
        <v>259.53464996628998</v>
      </c>
      <c r="AH12">
        <v>119.94489083155879</v>
      </c>
      <c r="AI12">
        <v>17.51565003111434</v>
      </c>
      <c r="AJ12">
        <v>148.38623475373129</v>
      </c>
      <c r="AK12">
        <v>56.260673772123191</v>
      </c>
      <c r="AL12">
        <v>369.23220884070309</v>
      </c>
      <c r="AM12">
        <v>2.349381401301645</v>
      </c>
      <c r="AN12">
        <v>9.9434106342611379</v>
      </c>
    </row>
    <row r="13" spans="1:40" x14ac:dyDescent="0.45">
      <c r="A13" s="1" t="s">
        <v>50</v>
      </c>
      <c r="B13">
        <v>825.00402282153607</v>
      </c>
      <c r="C13">
        <v>44.427092555376973</v>
      </c>
      <c r="D13">
        <v>19.801775309519918</v>
      </c>
      <c r="E13">
        <v>3.1630000637251028</v>
      </c>
      <c r="F13">
        <v>64.558281956177623</v>
      </c>
      <c r="G13">
        <v>16.288126951531069</v>
      </c>
      <c r="H13">
        <v>85.037405007771028</v>
      </c>
      <c r="I13">
        <v>56.804301804480147</v>
      </c>
      <c r="J13">
        <v>13.85799157286851</v>
      </c>
      <c r="K13">
        <v>15.14250554055346</v>
      </c>
      <c r="L13">
        <v>103.2377550233472</v>
      </c>
      <c r="M13">
        <v>290.22509960859958</v>
      </c>
      <c r="N13">
        <v>23.09072239902671</v>
      </c>
      <c r="O13">
        <v>3.1822784246061291</v>
      </c>
      <c r="P13">
        <v>129.85142330941761</v>
      </c>
      <c r="Q13">
        <v>12.710078054436</v>
      </c>
      <c r="R13">
        <v>10.00007201387583</v>
      </c>
      <c r="S13">
        <v>57.447228568552823</v>
      </c>
      <c r="T13">
        <v>65.673024955701322</v>
      </c>
      <c r="U13">
        <v>59.663247828575358</v>
      </c>
      <c r="V13">
        <v>152.97875871732171</v>
      </c>
      <c r="W13">
        <v>1487.223566917216</v>
      </c>
      <c r="X13">
        <v>4.2079669690074857</v>
      </c>
      <c r="Y13">
        <v>1.8042310618493851</v>
      </c>
      <c r="Z13">
        <v>67.776576563010792</v>
      </c>
      <c r="AA13">
        <v>105.3620876502535</v>
      </c>
      <c r="AB13">
        <v>67.039432393845019</v>
      </c>
      <c r="AC13">
        <v>205.56471637734799</v>
      </c>
      <c r="AD13">
        <v>86.187837872932576</v>
      </c>
      <c r="AE13">
        <v>19.54107037858655</v>
      </c>
      <c r="AF13">
        <v>40.717251835092327</v>
      </c>
      <c r="AG13">
        <v>330.44333366302118</v>
      </c>
      <c r="AH13">
        <v>337.26021760907997</v>
      </c>
      <c r="AI13">
        <v>50.767824117435858</v>
      </c>
      <c r="AJ13">
        <v>322.44386906516911</v>
      </c>
      <c r="AK13">
        <v>137.8229474795229</v>
      </c>
      <c r="AL13">
        <v>690.38332055444459</v>
      </c>
      <c r="AM13">
        <v>2.8949685665025782</v>
      </c>
      <c r="AN13">
        <v>20.065924610457792</v>
      </c>
    </row>
    <row r="14" spans="1:40" x14ac:dyDescent="0.45">
      <c r="A14" s="1" t="s">
        <v>51</v>
      </c>
      <c r="B14">
        <v>667.84723627141875</v>
      </c>
      <c r="C14">
        <v>16.79649950783643</v>
      </c>
      <c r="D14">
        <v>8.1869826556442078</v>
      </c>
      <c r="E14">
        <v>1.7258172470679289</v>
      </c>
      <c r="F14">
        <v>15.10956955013447</v>
      </c>
      <c r="G14">
        <v>5.3138837838480546</v>
      </c>
      <c r="H14">
        <v>8.2846881113480464</v>
      </c>
      <c r="I14">
        <v>5.3757763068505158</v>
      </c>
      <c r="J14">
        <v>3.9927891417009671</v>
      </c>
      <c r="K14">
        <v>5.7623547012273377</v>
      </c>
      <c r="L14">
        <v>204.5838223290877</v>
      </c>
      <c r="M14">
        <v>16.666294300174108</v>
      </c>
      <c r="N14">
        <v>5.7667795787347496</v>
      </c>
      <c r="O14">
        <v>0.81173318099851155</v>
      </c>
      <c r="P14">
        <v>5.8727747360439189</v>
      </c>
      <c r="Q14">
        <v>1.4549877506937829</v>
      </c>
      <c r="R14">
        <v>2.5302928235372222</v>
      </c>
      <c r="S14">
        <v>17.474637649034999</v>
      </c>
      <c r="T14">
        <v>5.5413265273480814</v>
      </c>
      <c r="U14">
        <v>10.84432870345932</v>
      </c>
      <c r="V14">
        <v>34.605323129817819</v>
      </c>
      <c r="W14">
        <v>220.6248379068079</v>
      </c>
      <c r="X14">
        <v>0.46178808025188173</v>
      </c>
      <c r="Y14">
        <v>0.32261434658002208</v>
      </c>
      <c r="Z14">
        <v>8.8161129626853363</v>
      </c>
      <c r="AA14">
        <v>19.331643435161752</v>
      </c>
      <c r="AB14">
        <v>44.074498914036958</v>
      </c>
      <c r="AC14">
        <v>90.948554371873186</v>
      </c>
      <c r="AD14">
        <v>11.06823106791304</v>
      </c>
      <c r="AE14">
        <v>4.6500104210570044</v>
      </c>
      <c r="AF14">
        <v>4.5830833403837747</v>
      </c>
      <c r="AG14">
        <v>107.2400042251832</v>
      </c>
      <c r="AH14">
        <v>49.362396769895327</v>
      </c>
      <c r="AI14">
        <v>9.4755325983596634</v>
      </c>
      <c r="AJ14">
        <v>55.74383932796475</v>
      </c>
      <c r="AK14">
        <v>23.06473978007341</v>
      </c>
      <c r="AL14">
        <v>127.2545272286321</v>
      </c>
      <c r="AM14">
        <v>0.8178163317474475</v>
      </c>
      <c r="AN14">
        <v>5.6449835424371866</v>
      </c>
    </row>
    <row r="15" spans="1:40" x14ac:dyDescent="0.45">
      <c r="A15" s="1" t="s">
        <v>52</v>
      </c>
      <c r="B15">
        <v>566.3188846510086</v>
      </c>
      <c r="C15">
        <v>18.897023802802959</v>
      </c>
      <c r="D15">
        <v>4.6769158794007648</v>
      </c>
      <c r="E15">
        <v>3.3161822788233581</v>
      </c>
      <c r="F15">
        <v>84.070508244798731</v>
      </c>
      <c r="G15">
        <v>25.389259023316001</v>
      </c>
      <c r="H15">
        <v>18.825673784436621</v>
      </c>
      <c r="I15">
        <v>11.82723818065633</v>
      </c>
      <c r="J15">
        <v>9.6227940468959297</v>
      </c>
      <c r="K15">
        <v>6.0645996139664966</v>
      </c>
      <c r="L15">
        <v>62.512440967997293</v>
      </c>
      <c r="M15">
        <v>117.5125088849427</v>
      </c>
      <c r="N15">
        <v>29.754015981852682</v>
      </c>
      <c r="O15">
        <v>2.3572511479577911</v>
      </c>
      <c r="P15">
        <v>24.18720742444555</v>
      </c>
      <c r="Q15">
        <v>6.578802962789057</v>
      </c>
      <c r="R15">
        <v>6.7642667191297354</v>
      </c>
      <c r="S15">
        <v>44.046635934288346</v>
      </c>
      <c r="T15">
        <v>12.180242806506341</v>
      </c>
      <c r="U15">
        <v>34.208388584012702</v>
      </c>
      <c r="V15">
        <v>153.64305075827511</v>
      </c>
      <c r="W15">
        <v>332.49118411878089</v>
      </c>
      <c r="X15">
        <v>1.609745431756622</v>
      </c>
      <c r="Y15">
        <v>1.222000470370189</v>
      </c>
      <c r="Z15">
        <v>25.009178221803271</v>
      </c>
      <c r="AA15">
        <v>70.126542877306477</v>
      </c>
      <c r="AB15">
        <v>62.712288072565009</v>
      </c>
      <c r="AC15">
        <v>115.1584693736116</v>
      </c>
      <c r="AD15">
        <v>19.713456885754699</v>
      </c>
      <c r="AE15">
        <v>11.89684139878065</v>
      </c>
      <c r="AF15">
        <v>8.0022059572001947</v>
      </c>
      <c r="AG15">
        <v>176.61309066197251</v>
      </c>
      <c r="AH15">
        <v>119.98907776937629</v>
      </c>
      <c r="AI15">
        <v>16.34289542783424</v>
      </c>
      <c r="AJ15">
        <v>132.43895865475301</v>
      </c>
      <c r="AK15">
        <v>51.870465320455601</v>
      </c>
      <c r="AL15">
        <v>386.71507447923699</v>
      </c>
      <c r="AM15">
        <v>1.687743948720593</v>
      </c>
      <c r="AN15">
        <v>9.6951195972937558</v>
      </c>
    </row>
    <row r="16" spans="1:40" x14ac:dyDescent="0.45">
      <c r="A16" s="1" t="s">
        <v>53</v>
      </c>
      <c r="B16">
        <v>372.26479429062681</v>
      </c>
      <c r="C16">
        <v>12.09406697962652</v>
      </c>
      <c r="D16">
        <v>4.2824840092124861</v>
      </c>
      <c r="E16">
        <v>1.3304913999964769</v>
      </c>
      <c r="F16">
        <v>78.930508085808825</v>
      </c>
      <c r="G16">
        <v>18.92581193551835</v>
      </c>
      <c r="H16">
        <v>41.982611704320291</v>
      </c>
      <c r="I16">
        <v>26.728977685369319</v>
      </c>
      <c r="J16">
        <v>26.53630077689553</v>
      </c>
      <c r="K16">
        <v>11.784199557434141</v>
      </c>
      <c r="L16">
        <v>107.69483030236999</v>
      </c>
      <c r="M16">
        <v>258.25542901635822</v>
      </c>
      <c r="N16">
        <v>25.746754671116982</v>
      </c>
      <c r="O16">
        <v>6.0645260335195346</v>
      </c>
      <c r="P16">
        <v>88.369307384018128</v>
      </c>
      <c r="Q16">
        <v>26.191705127109248</v>
      </c>
      <c r="R16">
        <v>21.214890975209912</v>
      </c>
      <c r="S16">
        <v>116.6401834710782</v>
      </c>
      <c r="T16">
        <v>29.38787162007727</v>
      </c>
      <c r="U16">
        <v>61.124424712413287</v>
      </c>
      <c r="V16">
        <v>469.42241597317792</v>
      </c>
      <c r="W16">
        <v>771.05946195439549</v>
      </c>
      <c r="X16">
        <v>3.745339714607232</v>
      </c>
      <c r="Y16">
        <v>2.649627888354646</v>
      </c>
      <c r="Z16">
        <v>80.117221476215008</v>
      </c>
      <c r="AA16">
        <v>154.57338907045391</v>
      </c>
      <c r="AB16">
        <v>61.240826054300229</v>
      </c>
      <c r="AC16">
        <v>147.15863923181891</v>
      </c>
      <c r="AD16">
        <v>46.776906605114419</v>
      </c>
      <c r="AE16">
        <v>32.817671655169107</v>
      </c>
      <c r="AF16">
        <v>19.405438259218581</v>
      </c>
      <c r="AG16">
        <v>195.59920302505461</v>
      </c>
      <c r="AH16">
        <v>279.15675784537302</v>
      </c>
      <c r="AI16">
        <v>40.481996950113327</v>
      </c>
      <c r="AJ16">
        <v>311.28667443887917</v>
      </c>
      <c r="AK16">
        <v>118.5398207632586</v>
      </c>
      <c r="AL16">
        <v>829.18854457309112</v>
      </c>
      <c r="AM16">
        <v>3.848935504736354</v>
      </c>
      <c r="AN16">
        <v>24.465809175227239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7040.4508640875556</v>
      </c>
      <c r="C2">
        <v>165.93681136515141</v>
      </c>
      <c r="D2">
        <v>62.519875053873811</v>
      </c>
      <c r="E2">
        <v>17.482046834153429</v>
      </c>
      <c r="F2">
        <v>295.14607530280699</v>
      </c>
      <c r="G2">
        <v>108.0193439519385</v>
      </c>
      <c r="H2">
        <v>72.320547960408945</v>
      </c>
      <c r="I2">
        <v>48.812607367138227</v>
      </c>
      <c r="J2">
        <v>21.299998398042401</v>
      </c>
      <c r="K2">
        <v>10.907402442054821</v>
      </c>
      <c r="L2">
        <v>67.446161261645742</v>
      </c>
      <c r="M2">
        <v>133.08181499755099</v>
      </c>
      <c r="N2">
        <v>77.243410907500589</v>
      </c>
      <c r="O2">
        <v>2.164285819590853</v>
      </c>
      <c r="P2">
        <v>39.856743620493091</v>
      </c>
      <c r="Q2">
        <v>5.3560391778309286</v>
      </c>
      <c r="R2">
        <v>13.896979750513999</v>
      </c>
      <c r="S2">
        <v>88.164617637135493</v>
      </c>
      <c r="T2">
        <v>43.386325131602938</v>
      </c>
      <c r="U2">
        <v>39.550601785951727</v>
      </c>
      <c r="V2">
        <v>103.0449918113446</v>
      </c>
      <c r="W2">
        <v>259.70261407314632</v>
      </c>
      <c r="X2">
        <v>2.0011239416830322</v>
      </c>
      <c r="Y2">
        <v>1.1751609583149809</v>
      </c>
      <c r="Z2">
        <v>36.458604296653483</v>
      </c>
      <c r="AA2">
        <v>72.412999836056841</v>
      </c>
      <c r="AB2">
        <v>353.03935898828809</v>
      </c>
      <c r="AC2">
        <v>838.66825031627468</v>
      </c>
      <c r="AD2">
        <v>89.33946092681461</v>
      </c>
      <c r="AE2">
        <v>22.70670033835864</v>
      </c>
      <c r="AF2">
        <v>27.610917008414962</v>
      </c>
      <c r="AG2">
        <v>1434.743025238969</v>
      </c>
      <c r="AH2">
        <v>261.98132744536031</v>
      </c>
      <c r="AI2">
        <v>58.11456452670528</v>
      </c>
      <c r="AJ2">
        <v>320.02983406734029</v>
      </c>
      <c r="AK2">
        <v>128.30726096815209</v>
      </c>
      <c r="AL2">
        <v>923.56922985611675</v>
      </c>
      <c r="AM2">
        <v>3.2011917160402921</v>
      </c>
      <c r="AN2">
        <v>56.188227623040241</v>
      </c>
    </row>
    <row r="3" spans="1:40" x14ac:dyDescent="0.45">
      <c r="A3" s="1" t="s">
        <v>55</v>
      </c>
      <c r="B3">
        <v>2.7544563773614881</v>
      </c>
      <c r="C3">
        <v>0.17470253858314841</v>
      </c>
      <c r="D3">
        <v>7.1423689487950803E-2</v>
      </c>
      <c r="E3">
        <v>2.5610257525876381E-2</v>
      </c>
      <c r="F3">
        <v>1.6709800937817381</v>
      </c>
      <c r="G3">
        <v>0.89729410885077454</v>
      </c>
      <c r="H3">
        <v>0.55051675364473929</v>
      </c>
      <c r="I3">
        <v>0.36460760161529332</v>
      </c>
      <c r="J3">
        <v>0.89579260156936136</v>
      </c>
      <c r="K3">
        <v>9.8943788820107126E-2</v>
      </c>
      <c r="L3">
        <v>0.60120906341125513</v>
      </c>
      <c r="M3">
        <v>3.0710266320993602</v>
      </c>
      <c r="N3">
        <v>0.41987700282398499</v>
      </c>
      <c r="O3">
        <v>2.7489088474998039E-2</v>
      </c>
      <c r="P3">
        <v>0.32152488451357347</v>
      </c>
      <c r="Q3">
        <v>0.1001164401155463</v>
      </c>
      <c r="R3">
        <v>0.1420880878695262</v>
      </c>
      <c r="S3">
        <v>0.86179209236355725</v>
      </c>
      <c r="T3">
        <v>0.22871264128892349</v>
      </c>
      <c r="U3">
        <v>0.60030124874802193</v>
      </c>
      <c r="V3">
        <v>0.73688721055652717</v>
      </c>
      <c r="W3">
        <v>1.1412763947853759</v>
      </c>
      <c r="X3">
        <v>1.6500942981145642E-2</v>
      </c>
      <c r="Y3">
        <v>1.862707711593993E-2</v>
      </c>
      <c r="Z3">
        <v>0.34590347835825919</v>
      </c>
      <c r="AA3">
        <v>1.081787694194877</v>
      </c>
      <c r="AB3">
        <v>0.44395790144933328</v>
      </c>
      <c r="AC3">
        <v>6.1497181928906564</v>
      </c>
      <c r="AD3">
        <v>1.307016204845775</v>
      </c>
      <c r="AE3">
        <v>1.080004049995912</v>
      </c>
      <c r="AF3">
        <v>0.25112180556794239</v>
      </c>
      <c r="AG3">
        <v>1.7928955286107751</v>
      </c>
      <c r="AH3">
        <v>5.1945778173141859</v>
      </c>
      <c r="AI3">
        <v>0.51040981080147985</v>
      </c>
      <c r="AJ3">
        <v>2.435326098744913</v>
      </c>
      <c r="AK3">
        <v>1.132737251715789</v>
      </c>
      <c r="AL3">
        <v>11.63096026936474</v>
      </c>
      <c r="AM3">
        <v>5.0546175246925708E-2</v>
      </c>
      <c r="AN3">
        <v>0.41431101228825379</v>
      </c>
    </row>
    <row r="4" spans="1:40" x14ac:dyDescent="0.45">
      <c r="A4" s="1" t="s">
        <v>56</v>
      </c>
      <c r="B4">
        <v>83.384230754315269</v>
      </c>
      <c r="C4">
        <v>2.2616490536951068</v>
      </c>
      <c r="D4">
        <v>0.28136996671510878</v>
      </c>
      <c r="E4">
        <v>4.5961481905835997E-3</v>
      </c>
      <c r="F4">
        <v>0.19229333037402321</v>
      </c>
      <c r="G4">
        <v>6.6524907195522925E-2</v>
      </c>
      <c r="H4">
        <v>0.41609238104029039</v>
      </c>
      <c r="I4">
        <v>0.28338798641317398</v>
      </c>
      <c r="J4">
        <v>0.167449687436691</v>
      </c>
      <c r="K4">
        <v>5.8304170684860442E-2</v>
      </c>
      <c r="L4">
        <v>0.15153805529690181</v>
      </c>
      <c r="M4">
        <v>0.22181567321894061</v>
      </c>
      <c r="N4">
        <v>4.0596281278210411E-2</v>
      </c>
      <c r="O4">
        <v>4.275428259889919E-3</v>
      </c>
      <c r="P4">
        <v>0.2461493928888783</v>
      </c>
      <c r="Q4">
        <v>1.7347705010447821E-2</v>
      </c>
      <c r="R4">
        <v>9.3565616356692374E-2</v>
      </c>
      <c r="S4">
        <v>0.47262329330186198</v>
      </c>
      <c r="T4">
        <v>0.13114771684354959</v>
      </c>
      <c r="U4">
        <v>0.10952280022890799</v>
      </c>
      <c r="V4">
        <v>0.28232946085674032</v>
      </c>
      <c r="W4">
        <v>5.1789269307554608</v>
      </c>
      <c r="X4">
        <v>6.0710105396512733E-3</v>
      </c>
      <c r="Y4">
        <v>1.9166513411705149E-3</v>
      </c>
      <c r="Z4">
        <v>0.1312405931477543</v>
      </c>
      <c r="AA4">
        <v>0.14130149952532109</v>
      </c>
      <c r="AB4">
        <v>9.5189183857454576E-2</v>
      </c>
      <c r="AC4">
        <v>0.8039546811962488</v>
      </c>
      <c r="AD4">
        <v>0.35222123467925842</v>
      </c>
      <c r="AE4">
        <v>0.102872759760441</v>
      </c>
      <c r="AF4">
        <v>0.1051372062726397</v>
      </c>
      <c r="AG4">
        <v>13.727631585904509</v>
      </c>
      <c r="AH4">
        <v>1.2682172001454659</v>
      </c>
      <c r="AI4">
        <v>0.23830240436364661</v>
      </c>
      <c r="AJ4">
        <v>1.4358213492687</v>
      </c>
      <c r="AK4">
        <v>0.54460586359316299</v>
      </c>
      <c r="AL4">
        <v>6.5657524251018584</v>
      </c>
      <c r="AM4">
        <v>4.3193391898564193E-2</v>
      </c>
      <c r="AN4">
        <v>1.749640851152799</v>
      </c>
    </row>
    <row r="5" spans="1:40" x14ac:dyDescent="0.45">
      <c r="A5" s="1" t="s">
        <v>57</v>
      </c>
      <c r="B5">
        <v>179.38107256934711</v>
      </c>
      <c r="C5">
        <v>12.96104025145695</v>
      </c>
      <c r="D5">
        <v>3.9612698164640139</v>
      </c>
      <c r="E5">
        <v>1.601577850506817</v>
      </c>
      <c r="F5">
        <v>99.60198094098692</v>
      </c>
      <c r="G5">
        <v>50.759845443106833</v>
      </c>
      <c r="H5">
        <v>36.589810413191643</v>
      </c>
      <c r="I5">
        <v>23.004284109473549</v>
      </c>
      <c r="J5">
        <v>14.769816253645009</v>
      </c>
      <c r="K5">
        <v>39.20159415641897</v>
      </c>
      <c r="L5">
        <v>1871.577820797324</v>
      </c>
      <c r="M5">
        <v>101.6117314466364</v>
      </c>
      <c r="N5">
        <v>23.36792842316471</v>
      </c>
      <c r="O5">
        <v>4.9572633742605374</v>
      </c>
      <c r="P5">
        <v>61.329859355476287</v>
      </c>
      <c r="Q5">
        <v>12.77863806507378</v>
      </c>
      <c r="R5">
        <v>10.00998549354701</v>
      </c>
      <c r="S5">
        <v>59.919607842663062</v>
      </c>
      <c r="T5">
        <v>23.136788897305589</v>
      </c>
      <c r="U5">
        <v>65.651205893487571</v>
      </c>
      <c r="V5">
        <v>146.53315011463161</v>
      </c>
      <c r="W5">
        <v>209.79393253363509</v>
      </c>
      <c r="X5">
        <v>1.86224124418979</v>
      </c>
      <c r="Y5">
        <v>1.8991133757116001</v>
      </c>
      <c r="Z5">
        <v>38.909656181392627</v>
      </c>
      <c r="AA5">
        <v>111.7575088478435</v>
      </c>
      <c r="AB5">
        <v>45.614527319337867</v>
      </c>
      <c r="AC5">
        <v>68.427770248849569</v>
      </c>
      <c r="AD5">
        <v>52.679828127825097</v>
      </c>
      <c r="AE5">
        <v>19.539106456311181</v>
      </c>
      <c r="AF5">
        <v>27.02940513515242</v>
      </c>
      <c r="AG5">
        <v>159.83444460265059</v>
      </c>
      <c r="AH5">
        <v>191.62292212315469</v>
      </c>
      <c r="AI5">
        <v>50.816914625406838</v>
      </c>
      <c r="AJ5">
        <v>269.98966103174018</v>
      </c>
      <c r="AK5">
        <v>119.3226662321389</v>
      </c>
      <c r="AL5">
        <v>772.04759006539257</v>
      </c>
      <c r="AM5">
        <v>5.3253482436743083</v>
      </c>
      <c r="AN5">
        <v>28.019383596630139</v>
      </c>
    </row>
    <row r="6" spans="1:40" x14ac:dyDescent="0.45">
      <c r="A6" s="1" t="s">
        <v>58</v>
      </c>
      <c r="B6">
        <v>247.15172184175179</v>
      </c>
      <c r="C6">
        <v>16.02327236607389</v>
      </c>
      <c r="D6">
        <v>5.0803635378786858</v>
      </c>
      <c r="E6">
        <v>1.615841074450874</v>
      </c>
      <c r="F6">
        <v>95.028662944583758</v>
      </c>
      <c r="G6">
        <v>20.85448146527683</v>
      </c>
      <c r="H6">
        <v>48.090911965463732</v>
      </c>
      <c r="I6">
        <v>30.476687074008279</v>
      </c>
      <c r="J6">
        <v>22.71869317204796</v>
      </c>
      <c r="K6">
        <v>23.944985918294211</v>
      </c>
      <c r="L6">
        <v>589.0579905010743</v>
      </c>
      <c r="M6">
        <v>125.9791764887604</v>
      </c>
      <c r="N6">
        <v>26.745934130213591</v>
      </c>
      <c r="O6">
        <v>6.4469556005830189</v>
      </c>
      <c r="P6">
        <v>61.595757754798854</v>
      </c>
      <c r="Q6">
        <v>12.86632398539334</v>
      </c>
      <c r="R6">
        <v>15.49903107095342</v>
      </c>
      <c r="S6">
        <v>99.818032614126494</v>
      </c>
      <c r="T6">
        <v>30.687436760492329</v>
      </c>
      <c r="U6">
        <v>89.186991450270597</v>
      </c>
      <c r="V6">
        <v>787.32021012171572</v>
      </c>
      <c r="W6">
        <v>543.18330437372504</v>
      </c>
      <c r="X6">
        <v>2.723901217876628</v>
      </c>
      <c r="Y6">
        <v>1.6009052375319821</v>
      </c>
      <c r="Z6">
        <v>53.9043312929645</v>
      </c>
      <c r="AA6">
        <v>100.2553059240833</v>
      </c>
      <c r="AB6">
        <v>65.655303252914166</v>
      </c>
      <c r="AC6">
        <v>95.702830053198355</v>
      </c>
      <c r="AD6">
        <v>63.183042080839357</v>
      </c>
      <c r="AE6">
        <v>30.808180482582198</v>
      </c>
      <c r="AF6">
        <v>25.02838891116982</v>
      </c>
      <c r="AG6">
        <v>272.86748452158201</v>
      </c>
      <c r="AH6">
        <v>255.4377955072122</v>
      </c>
      <c r="AI6">
        <v>49.200197746580869</v>
      </c>
      <c r="AJ6">
        <v>336.36201501285751</v>
      </c>
      <c r="AK6">
        <v>138.7518321703715</v>
      </c>
      <c r="AL6">
        <v>1181.8344439070111</v>
      </c>
      <c r="AM6">
        <v>8.7889688078288728</v>
      </c>
      <c r="AN6">
        <v>67.762551630495238</v>
      </c>
    </row>
    <row r="7" spans="1:40" x14ac:dyDescent="0.45">
      <c r="A7" s="1" t="s">
        <v>59</v>
      </c>
      <c r="B7">
        <v>35.114894765244692</v>
      </c>
      <c r="C7">
        <v>14.131994798697781</v>
      </c>
      <c r="D7">
        <v>5.6548486514293232</v>
      </c>
      <c r="E7">
        <v>9.7827043127046431E-2</v>
      </c>
      <c r="F7">
        <v>5.5763362917261947</v>
      </c>
      <c r="G7">
        <v>1.530635082920631</v>
      </c>
      <c r="H7">
        <v>4.4020595617280414</v>
      </c>
      <c r="I7">
        <v>2.9018272317024389</v>
      </c>
      <c r="J7">
        <v>2.3975677386348848</v>
      </c>
      <c r="K7">
        <v>0.93537542776376714</v>
      </c>
      <c r="L7">
        <v>5.1215264004245542</v>
      </c>
      <c r="M7">
        <v>6.7242872302265297</v>
      </c>
      <c r="N7">
        <v>1.605730715174013</v>
      </c>
      <c r="O7">
        <v>0.27827960120399181</v>
      </c>
      <c r="P7">
        <v>23.960307880839789</v>
      </c>
      <c r="Q7">
        <v>0.69192474369715096</v>
      </c>
      <c r="R7">
        <v>2.50927332568074</v>
      </c>
      <c r="S7">
        <v>12.300236238987051</v>
      </c>
      <c r="T7">
        <v>2.6097333136975012</v>
      </c>
      <c r="U7">
        <v>4.3350107220660474</v>
      </c>
      <c r="V7">
        <v>12.248367155781709</v>
      </c>
      <c r="W7">
        <v>17.403843117334361</v>
      </c>
      <c r="X7">
        <v>0.13584765598687071</v>
      </c>
      <c r="Y7">
        <v>9.9591449913594102E-2</v>
      </c>
      <c r="Z7">
        <v>2.65535958030706</v>
      </c>
      <c r="AA7">
        <v>6.261430689872757</v>
      </c>
      <c r="AB7">
        <v>3.5322827333756859</v>
      </c>
      <c r="AC7">
        <v>8.7890824763319024</v>
      </c>
      <c r="AD7">
        <v>4.3752465501412576</v>
      </c>
      <c r="AE7">
        <v>2.634870732834468</v>
      </c>
      <c r="AF7">
        <v>1.708094625849186</v>
      </c>
      <c r="AG7">
        <v>40.034224181976278</v>
      </c>
      <c r="AH7">
        <v>23.180429248557001</v>
      </c>
      <c r="AI7">
        <v>3.9140887033141478</v>
      </c>
      <c r="AJ7">
        <v>27.58931748295463</v>
      </c>
      <c r="AK7">
        <v>9.3756032609344615</v>
      </c>
      <c r="AL7">
        <v>62.044139645491512</v>
      </c>
      <c r="AM7">
        <v>0.32084187964293781</v>
      </c>
      <c r="AN7">
        <v>4.3965830513958704</v>
      </c>
    </row>
    <row r="8" spans="1:40" x14ac:dyDescent="0.45">
      <c r="A8" s="1" t="s">
        <v>60</v>
      </c>
      <c r="B8">
        <v>10.30843819634187</v>
      </c>
      <c r="C8">
        <v>0.58310499900944812</v>
      </c>
      <c r="D8">
        <v>0.21178873447784891</v>
      </c>
      <c r="E8">
        <v>7.0425994533061129E-2</v>
      </c>
      <c r="F8">
        <v>4.8487978295530549</v>
      </c>
      <c r="G8">
        <v>1.1595346164564899</v>
      </c>
      <c r="H8">
        <v>1.8787987526379379</v>
      </c>
      <c r="I8">
        <v>1.17336678769696</v>
      </c>
      <c r="J8">
        <v>1.002966414577815</v>
      </c>
      <c r="K8">
        <v>0.99962302339168929</v>
      </c>
      <c r="L8">
        <v>16.736129569116368</v>
      </c>
      <c r="M8">
        <v>5.7761135304071214</v>
      </c>
      <c r="N8">
        <v>1.3279461360513409</v>
      </c>
      <c r="O8">
        <v>0.28429880891766629</v>
      </c>
      <c r="P8">
        <v>2.296333642440378</v>
      </c>
      <c r="Q8">
        <v>0.5632407401404772</v>
      </c>
      <c r="R8">
        <v>0.78998773277375645</v>
      </c>
      <c r="S8">
        <v>4.8297810128058449</v>
      </c>
      <c r="T8">
        <v>1.3151500619965359</v>
      </c>
      <c r="U8">
        <v>3.672889602274608</v>
      </c>
      <c r="V8">
        <v>54.272163965857409</v>
      </c>
      <c r="W8">
        <v>25.492610523398302</v>
      </c>
      <c r="X8">
        <v>0.13614188056725759</v>
      </c>
      <c r="Y8">
        <v>7.8243802691561351E-2</v>
      </c>
      <c r="Z8">
        <v>2.800975054960174</v>
      </c>
      <c r="AA8">
        <v>4.8475150686628519</v>
      </c>
      <c r="AB8">
        <v>2.6952559658361239</v>
      </c>
      <c r="AC8">
        <v>4.0588569188451826</v>
      </c>
      <c r="AD8">
        <v>2.700955751931148</v>
      </c>
      <c r="AE8">
        <v>1.258989062156199</v>
      </c>
      <c r="AF8">
        <v>1.0838840592005561</v>
      </c>
      <c r="AG8">
        <v>10.04257849999092</v>
      </c>
      <c r="AH8">
        <v>11.385403504138569</v>
      </c>
      <c r="AI8">
        <v>2.14976380201152</v>
      </c>
      <c r="AJ8">
        <v>15.00939987983252</v>
      </c>
      <c r="AK8">
        <v>6.1223812649754272</v>
      </c>
      <c r="AL8">
        <v>47.328410330590799</v>
      </c>
      <c r="AM8">
        <v>0.37847640026973528</v>
      </c>
      <c r="AN8">
        <v>2.118659224209233</v>
      </c>
    </row>
    <row r="9" spans="1:40" x14ac:dyDescent="0.45">
      <c r="A9" s="1" t="s">
        <v>61</v>
      </c>
      <c r="B9">
        <v>148.51331471058589</v>
      </c>
      <c r="C9">
        <v>3.1689728289793031</v>
      </c>
      <c r="D9">
        <v>0.16547172292420681</v>
      </c>
      <c r="E9">
        <v>2.7746297549805409E-2</v>
      </c>
      <c r="F9">
        <v>6.8252921186062574</v>
      </c>
      <c r="G9">
        <v>0.92454961531948843</v>
      </c>
      <c r="H9">
        <v>0.65151950357595378</v>
      </c>
      <c r="I9">
        <v>0.42853258116568949</v>
      </c>
      <c r="J9">
        <v>0.27288618255505798</v>
      </c>
      <c r="K9">
        <v>0.18106927603733861</v>
      </c>
      <c r="L9">
        <v>0.80392481770738844</v>
      </c>
      <c r="M9">
        <v>1.3974501374789881</v>
      </c>
      <c r="N9">
        <v>0.33876190477025259</v>
      </c>
      <c r="O9">
        <v>2.446394708553699E-2</v>
      </c>
      <c r="P9">
        <v>0.34567247259610728</v>
      </c>
      <c r="Q9">
        <v>5.5127089912133997E-2</v>
      </c>
      <c r="R9">
        <v>0.20115950840436081</v>
      </c>
      <c r="S9">
        <v>1.3561338118094111</v>
      </c>
      <c r="T9">
        <v>0.86973147814003027</v>
      </c>
      <c r="U9">
        <v>0.4093021873908918</v>
      </c>
      <c r="V9">
        <v>1.2728647140245199</v>
      </c>
      <c r="W9">
        <v>2.8064710037063261</v>
      </c>
      <c r="X9">
        <v>2.3087417526640081E-2</v>
      </c>
      <c r="Y9">
        <v>1.464264261925638E-2</v>
      </c>
      <c r="Z9">
        <v>0.45382990883212659</v>
      </c>
      <c r="AA9">
        <v>0.90626031069756763</v>
      </c>
      <c r="AB9">
        <v>0.42741537140461561</v>
      </c>
      <c r="AC9">
        <v>5.826240764265707</v>
      </c>
      <c r="AD9">
        <v>1.1262444116386949</v>
      </c>
      <c r="AE9">
        <v>0.33936815466960601</v>
      </c>
      <c r="AF9">
        <v>0.53255864000054054</v>
      </c>
      <c r="AG9">
        <v>19.716590678643058</v>
      </c>
      <c r="AH9">
        <v>4.0088452688912373</v>
      </c>
      <c r="AI9">
        <v>1.0525267205602531</v>
      </c>
      <c r="AJ9">
        <v>6.1893790209392456</v>
      </c>
      <c r="AK9">
        <v>2.462384988537496</v>
      </c>
      <c r="AL9">
        <v>6.0372743860486011</v>
      </c>
      <c r="AM9">
        <v>3.3514547589793983E-2</v>
      </c>
      <c r="AN9">
        <v>1.160989285410482</v>
      </c>
    </row>
    <row r="10" spans="1:40" x14ac:dyDescent="0.45">
      <c r="A10" s="1" t="s">
        <v>62</v>
      </c>
      <c r="B10">
        <v>30.573342291487879</v>
      </c>
      <c r="C10">
        <v>5.7095590742586939</v>
      </c>
      <c r="D10">
        <v>0.36699566930678412</v>
      </c>
      <c r="E10">
        <v>7.4257810142001066E-3</v>
      </c>
      <c r="F10">
        <v>9.1499382299544713E-2</v>
      </c>
      <c r="G10">
        <v>0.1186186043097545</v>
      </c>
      <c r="H10">
        <v>1.6848988625307131</v>
      </c>
      <c r="I10">
        <v>1.155715122203492</v>
      </c>
      <c r="J10">
        <v>0.59581082426405629</v>
      </c>
      <c r="K10">
        <v>0.2298749687212269</v>
      </c>
      <c r="L10">
        <v>0.31462010575113641</v>
      </c>
      <c r="M10">
        <v>0.68218659933772818</v>
      </c>
      <c r="N10">
        <v>2.4439166123968299E-2</v>
      </c>
      <c r="O10">
        <v>5.8888922394932756E-3</v>
      </c>
      <c r="P10">
        <v>1.2201960517867041</v>
      </c>
      <c r="Q10">
        <v>5.6155778191070552E-2</v>
      </c>
      <c r="R10">
        <v>0.32540895610763299</v>
      </c>
      <c r="S10">
        <v>0.95048339557586536</v>
      </c>
      <c r="T10">
        <v>0.2314230055465418</v>
      </c>
      <c r="U10">
        <v>0.21648904776679981</v>
      </c>
      <c r="V10">
        <v>0.58593083174343286</v>
      </c>
      <c r="W10">
        <v>2.4178887523114052</v>
      </c>
      <c r="X10">
        <v>1.3661753647323581E-2</v>
      </c>
      <c r="Y10">
        <v>1.2826132286326941E-3</v>
      </c>
      <c r="Z10">
        <v>0.3136932470877114</v>
      </c>
      <c r="AA10">
        <v>0.15561116023952809</v>
      </c>
      <c r="AB10">
        <v>0.17404956017864329</v>
      </c>
      <c r="AC10">
        <v>1.27368460774468</v>
      </c>
      <c r="AD10">
        <v>0.88445715844761386</v>
      </c>
      <c r="AE10">
        <v>0.22299836408143969</v>
      </c>
      <c r="AF10">
        <v>0.32060363151423849</v>
      </c>
      <c r="AG10">
        <v>10.303260206311901</v>
      </c>
      <c r="AH10">
        <v>4.0522121438459884</v>
      </c>
      <c r="AI10">
        <v>0.61931910993752881</v>
      </c>
      <c r="AJ10">
        <v>3.7120000165269902</v>
      </c>
      <c r="AK10">
        <v>1.397701115963915</v>
      </c>
      <c r="AL10">
        <v>32.329178591732443</v>
      </c>
      <c r="AM10">
        <v>0.21695613869089639</v>
      </c>
      <c r="AN10">
        <v>5.154210280759985</v>
      </c>
    </row>
    <row r="11" spans="1:40" x14ac:dyDescent="0.45">
      <c r="A11" s="1" t="s">
        <v>63</v>
      </c>
      <c r="B11">
        <v>9.9497949928871297</v>
      </c>
      <c r="C11">
        <v>0.55990987789193136</v>
      </c>
      <c r="D11">
        <v>5.4282623669719449E-2</v>
      </c>
      <c r="E11">
        <v>2.8921965486208871E-3</v>
      </c>
      <c r="F11">
        <v>0.1164660667741613</v>
      </c>
      <c r="G11">
        <v>7.1961652196342082E-2</v>
      </c>
      <c r="H11">
        <v>7.0582874860205036E-2</v>
      </c>
      <c r="I11">
        <v>4.7183708511884352E-2</v>
      </c>
      <c r="J11">
        <v>3.898946818529949E-2</v>
      </c>
      <c r="K11">
        <v>1.5492112720021911E-2</v>
      </c>
      <c r="L11">
        <v>0.12789275101080699</v>
      </c>
      <c r="M11">
        <v>6.6389079866692208E-2</v>
      </c>
      <c r="N11">
        <v>2.154947927372414E-2</v>
      </c>
      <c r="O11">
        <v>1.939576670877197E-3</v>
      </c>
      <c r="P11">
        <v>3.7201000598161803E-2</v>
      </c>
      <c r="Q11">
        <v>5.0872761252525574E-3</v>
      </c>
      <c r="R11">
        <v>3.0036658765457781E-2</v>
      </c>
      <c r="S11">
        <v>0.1875934928168877</v>
      </c>
      <c r="T11">
        <v>0.1537870831644747</v>
      </c>
      <c r="U11">
        <v>3.536914736030608E-2</v>
      </c>
      <c r="V11">
        <v>0.1107056254127938</v>
      </c>
      <c r="W11">
        <v>0.27665888912684428</v>
      </c>
      <c r="X11">
        <v>3.113952962769403E-3</v>
      </c>
      <c r="Y11">
        <v>9.5610122104879233E-4</v>
      </c>
      <c r="Z11">
        <v>6.7939882748372982E-2</v>
      </c>
      <c r="AA11">
        <v>6.650014625437807E-2</v>
      </c>
      <c r="AB11">
        <v>6.0095263346277329E-2</v>
      </c>
      <c r="AC11">
        <v>1.0094869016142209</v>
      </c>
      <c r="AD11">
        <v>0.16261440046230519</v>
      </c>
      <c r="AE11">
        <v>4.3219306209309243E-2</v>
      </c>
      <c r="AF11">
        <v>7.1783846551054881E-2</v>
      </c>
      <c r="AG11">
        <v>2.636353221314478</v>
      </c>
      <c r="AH11">
        <v>0.55259015923161781</v>
      </c>
      <c r="AI11">
        <v>0.1895682986980417</v>
      </c>
      <c r="AJ11">
        <v>1.130485887360466</v>
      </c>
      <c r="AK11">
        <v>0.40372121216907009</v>
      </c>
      <c r="AL11">
        <v>0.84481871401430175</v>
      </c>
      <c r="AM11">
        <v>5.4981092973328824E-3</v>
      </c>
      <c r="AN11">
        <v>0.32230731870873869</v>
      </c>
    </row>
    <row r="12" spans="1:40" x14ac:dyDescent="0.45">
      <c r="A12" s="1" t="s">
        <v>64</v>
      </c>
      <c r="B12">
        <v>74.02939201141983</v>
      </c>
      <c r="C12">
        <v>0.59422426039514142</v>
      </c>
      <c r="D12">
        <v>0.1027570821872448</v>
      </c>
      <c r="E12">
        <v>6.3133855752869634E-3</v>
      </c>
      <c r="F12">
        <v>9.9110163877794533E-2</v>
      </c>
      <c r="G12">
        <v>6.8590859652602656E-2</v>
      </c>
      <c r="H12">
        <v>0.50585815335809048</v>
      </c>
      <c r="I12">
        <v>0.3448221033995883</v>
      </c>
      <c r="J12">
        <v>0.13253447261049431</v>
      </c>
      <c r="K12">
        <v>9.4492897429540673E-2</v>
      </c>
      <c r="L12">
        <v>0.21649588664029379</v>
      </c>
      <c r="M12">
        <v>0.21198978957553899</v>
      </c>
      <c r="N12">
        <v>2.3962334989554041E-2</v>
      </c>
      <c r="O12">
        <v>4.5123415187210327E-3</v>
      </c>
      <c r="P12">
        <v>0.24408094479672349</v>
      </c>
      <c r="Q12">
        <v>1.923635902739905E-2</v>
      </c>
      <c r="R12">
        <v>0.1391143487145832</v>
      </c>
      <c r="S12">
        <v>0.45477760221959163</v>
      </c>
      <c r="T12">
        <v>0.30345285616011392</v>
      </c>
      <c r="U12">
        <v>0.1271582726559852</v>
      </c>
      <c r="V12">
        <v>0.35645908618925842</v>
      </c>
      <c r="W12">
        <v>1.44310245724771</v>
      </c>
      <c r="X12">
        <v>1.3864313713660649E-2</v>
      </c>
      <c r="Y12">
        <v>1.2003975725375161E-3</v>
      </c>
      <c r="Z12">
        <v>0.31282835530200592</v>
      </c>
      <c r="AA12">
        <v>0.1203410140009207</v>
      </c>
      <c r="AB12">
        <v>0.1223285010849887</v>
      </c>
      <c r="AC12">
        <v>1.028850251330681</v>
      </c>
      <c r="AD12">
        <v>0.67723819626430015</v>
      </c>
      <c r="AE12">
        <v>0.1222481231265673</v>
      </c>
      <c r="AF12">
        <v>0.34795548581086078</v>
      </c>
      <c r="AG12">
        <v>14.5361438080838</v>
      </c>
      <c r="AH12">
        <v>2.008472584488894</v>
      </c>
      <c r="AI12">
        <v>0.63101113051225388</v>
      </c>
      <c r="AJ12">
        <v>2.94292331800651</v>
      </c>
      <c r="AK12">
        <v>1.225866588436554</v>
      </c>
      <c r="AL12">
        <v>6.7013828476493016</v>
      </c>
      <c r="AM12">
        <v>4.5953872841873418E-2</v>
      </c>
      <c r="AN12">
        <v>1.613183213056286</v>
      </c>
    </row>
    <row r="13" spans="1:40" x14ac:dyDescent="0.45">
      <c r="A13" s="1" t="s">
        <v>65</v>
      </c>
      <c r="B13">
        <v>48.752691485686697</v>
      </c>
      <c r="C13">
        <v>2.191198594542711</v>
      </c>
      <c r="D13">
        <v>7.2832724788862976E-2</v>
      </c>
      <c r="E13">
        <v>1.6669338253371479E-2</v>
      </c>
      <c r="F13">
        <v>2.7814367867775882</v>
      </c>
      <c r="G13">
        <v>0.72423272230039371</v>
      </c>
      <c r="H13">
        <v>0.47886850501891137</v>
      </c>
      <c r="I13">
        <v>0.31411316751105361</v>
      </c>
      <c r="J13">
        <v>0.47685364517955742</v>
      </c>
      <c r="K13">
        <v>9.762227510076342E-2</v>
      </c>
      <c r="L13">
        <v>0.54523596482302716</v>
      </c>
      <c r="M13">
        <v>2.2411354155132059</v>
      </c>
      <c r="N13">
        <v>0.56530805640947301</v>
      </c>
      <c r="O13">
        <v>5.3175927530516268E-2</v>
      </c>
      <c r="P13">
        <v>0.51250117769530923</v>
      </c>
      <c r="Q13">
        <v>0.12857413074457891</v>
      </c>
      <c r="R13">
        <v>0.27931954887311078</v>
      </c>
      <c r="S13">
        <v>2.4310806451302942</v>
      </c>
      <c r="T13">
        <v>0.683211300771843</v>
      </c>
      <c r="U13">
        <v>0.46424061339616318</v>
      </c>
      <c r="V13">
        <v>1.0415143921881911</v>
      </c>
      <c r="W13">
        <v>2.0751989438360332</v>
      </c>
      <c r="X13">
        <v>1.9439543998584049E-2</v>
      </c>
      <c r="Y13">
        <v>4.8647299099037013E-2</v>
      </c>
      <c r="Z13">
        <v>0.4053601406986031</v>
      </c>
      <c r="AA13">
        <v>2.7654673056853269</v>
      </c>
      <c r="AB13">
        <v>0.50045187021880755</v>
      </c>
      <c r="AC13">
        <v>5.11489747643461</v>
      </c>
      <c r="AD13">
        <v>0.80583558529327914</v>
      </c>
      <c r="AE13">
        <v>0.4673390041764578</v>
      </c>
      <c r="AF13">
        <v>0.41472996967431419</v>
      </c>
      <c r="AG13">
        <v>20.433972579670829</v>
      </c>
      <c r="AH13">
        <v>3.808044590191995</v>
      </c>
      <c r="AI13">
        <v>0.82025660695225988</v>
      </c>
      <c r="AJ13">
        <v>5.1808126438412616</v>
      </c>
      <c r="AK13">
        <v>2.0014914745842161</v>
      </c>
      <c r="AL13">
        <v>8.7073965134301687</v>
      </c>
      <c r="AM13">
        <v>3.8466572546026832E-2</v>
      </c>
      <c r="AN13">
        <v>1.4907348842565971</v>
      </c>
    </row>
    <row r="14" spans="1:40" x14ac:dyDescent="0.45">
      <c r="A14" s="1" t="s">
        <v>66</v>
      </c>
      <c r="B14">
        <v>64.71928028567379</v>
      </c>
      <c r="C14">
        <v>3.4165728812768021</v>
      </c>
      <c r="D14">
        <v>0.41705840573347058</v>
      </c>
      <c r="E14">
        <v>1.5814866335723449E-2</v>
      </c>
      <c r="F14">
        <v>0.14352779274339991</v>
      </c>
      <c r="G14">
        <v>0.1229252644977744</v>
      </c>
      <c r="H14">
        <v>0.69007391865981371</v>
      </c>
      <c r="I14">
        <v>0.46959991375929372</v>
      </c>
      <c r="J14">
        <v>0.2072824631647957</v>
      </c>
      <c r="K14">
        <v>0.1275855236522862</v>
      </c>
      <c r="L14">
        <v>0.33742622877503098</v>
      </c>
      <c r="M14">
        <v>0.27503361881212401</v>
      </c>
      <c r="N14">
        <v>3.7102370156814848E-2</v>
      </c>
      <c r="O14">
        <v>5.230556636424669E-3</v>
      </c>
      <c r="P14">
        <v>0.40911149276646358</v>
      </c>
      <c r="Q14">
        <v>2.4900674582099779E-2</v>
      </c>
      <c r="R14">
        <v>0.13341668558289871</v>
      </c>
      <c r="S14">
        <v>0.42298523904512458</v>
      </c>
      <c r="T14">
        <v>0.47076598511606482</v>
      </c>
      <c r="U14">
        <v>0.13591538168326761</v>
      </c>
      <c r="V14">
        <v>0.41051523679768781</v>
      </c>
      <c r="W14">
        <v>1.649795935157206</v>
      </c>
      <c r="X14">
        <v>1.342029642079548E-2</v>
      </c>
      <c r="Y14">
        <v>1.0809081841316459E-3</v>
      </c>
      <c r="Z14">
        <v>0.30730616731407118</v>
      </c>
      <c r="AA14">
        <v>0.1214302249263714</v>
      </c>
      <c r="AB14">
        <v>0.28825950281245311</v>
      </c>
      <c r="AC14">
        <v>6.7480538121464981</v>
      </c>
      <c r="AD14">
        <v>1.0195206606351881</v>
      </c>
      <c r="AE14">
        <v>0.13174235417243171</v>
      </c>
      <c r="AF14">
        <v>0.39723963250596411</v>
      </c>
      <c r="AG14">
        <v>15.44822369916538</v>
      </c>
      <c r="AH14">
        <v>2.475961088958913</v>
      </c>
      <c r="AI14">
        <v>0.81791382775630606</v>
      </c>
      <c r="AJ14">
        <v>4.2355608784467691</v>
      </c>
      <c r="AK14">
        <v>1.6966734633222069</v>
      </c>
      <c r="AL14">
        <v>11.368170496719779</v>
      </c>
      <c r="AM14">
        <v>7.1715004679209743E-2</v>
      </c>
      <c r="AN14">
        <v>3.1990420996189779</v>
      </c>
    </row>
    <row r="15" spans="1:40" x14ac:dyDescent="0.45">
      <c r="A15" s="1" t="s">
        <v>67</v>
      </c>
      <c r="B15">
        <v>107.2885643275164</v>
      </c>
      <c r="C15">
        <v>7.7008041893692534</v>
      </c>
      <c r="D15">
        <v>1.278148557635332</v>
      </c>
      <c r="E15">
        <v>2.834696380581635E-2</v>
      </c>
      <c r="F15">
        <v>0.51204986270555819</v>
      </c>
      <c r="G15">
        <v>0.34922755009532191</v>
      </c>
      <c r="H15">
        <v>1.056080863968393</v>
      </c>
      <c r="I15">
        <v>0.71529137948782351</v>
      </c>
      <c r="J15">
        <v>0.33285307666944092</v>
      </c>
      <c r="K15">
        <v>0.2051993404570206</v>
      </c>
      <c r="L15">
        <v>0.6964374235488564</v>
      </c>
      <c r="M15">
        <v>0.55801963582022351</v>
      </c>
      <c r="N15">
        <v>0.13729478831368599</v>
      </c>
      <c r="O15">
        <v>1.233598441243774E-2</v>
      </c>
      <c r="P15">
        <v>0.61251633463962851</v>
      </c>
      <c r="Q15">
        <v>4.8077762548451468E-2</v>
      </c>
      <c r="R15">
        <v>0.22984894807309189</v>
      </c>
      <c r="S15">
        <v>0.89216180737613016</v>
      </c>
      <c r="T15">
        <v>0.781395185563865</v>
      </c>
      <c r="U15">
        <v>0.28560340289596331</v>
      </c>
      <c r="V15">
        <v>0.80618517367724962</v>
      </c>
      <c r="W15">
        <v>2.997821079817268</v>
      </c>
      <c r="X15">
        <v>2.5884835451932299E-2</v>
      </c>
      <c r="Y15">
        <v>3.764256161776051E-3</v>
      </c>
      <c r="Z15">
        <v>0.57944125948338432</v>
      </c>
      <c r="AA15">
        <v>0.318977883829973</v>
      </c>
      <c r="AB15">
        <v>0.50948357794573995</v>
      </c>
      <c r="AC15">
        <v>12.00599913954404</v>
      </c>
      <c r="AD15">
        <v>1.672969329713482</v>
      </c>
      <c r="AE15">
        <v>0.25760624355470851</v>
      </c>
      <c r="AF15">
        <v>0.61595050756291259</v>
      </c>
      <c r="AG15">
        <v>32.384467208334101</v>
      </c>
      <c r="AH15">
        <v>4.1801842489205203</v>
      </c>
      <c r="AI15">
        <v>1.3268109064748761</v>
      </c>
      <c r="AJ15">
        <v>6.8299226464864509</v>
      </c>
      <c r="AK15">
        <v>2.7237260771056269</v>
      </c>
      <c r="AL15">
        <v>15.9256074659977</v>
      </c>
      <c r="AM15">
        <v>0.1012773404986673</v>
      </c>
      <c r="AN15">
        <v>4.1700051179851014</v>
      </c>
    </row>
    <row r="16" spans="1:40" x14ac:dyDescent="0.45">
      <c r="A16" s="1" t="s">
        <v>68</v>
      </c>
      <c r="B16">
        <v>26.526993991643309</v>
      </c>
      <c r="C16">
        <v>1.7511069681241409</v>
      </c>
      <c r="D16">
        <v>0.29159822700196603</v>
      </c>
      <c r="E16">
        <v>6.7632665222154068E-3</v>
      </c>
      <c r="F16">
        <v>0.1068504161301975</v>
      </c>
      <c r="G16">
        <v>8.1308905708073476E-2</v>
      </c>
      <c r="H16">
        <v>0.25362440618008558</v>
      </c>
      <c r="I16">
        <v>0.17196727268107129</v>
      </c>
      <c r="J16">
        <v>7.7342436305969042E-2</v>
      </c>
      <c r="K16">
        <v>4.847275644782862E-2</v>
      </c>
      <c r="L16">
        <v>0.156194250454433</v>
      </c>
      <c r="M16">
        <v>0.1246596003082993</v>
      </c>
      <c r="N16">
        <v>2.800475038741649E-2</v>
      </c>
      <c r="O16">
        <v>2.6724728062180879E-3</v>
      </c>
      <c r="P16">
        <v>0.1482422725134587</v>
      </c>
      <c r="Q16">
        <v>1.0972536006202431E-2</v>
      </c>
      <c r="R16">
        <v>5.0678081967900301E-2</v>
      </c>
      <c r="S16">
        <v>0.18105079481214251</v>
      </c>
      <c r="T16">
        <v>0.18330635907279491</v>
      </c>
      <c r="U16">
        <v>6.3928991681984002E-2</v>
      </c>
      <c r="V16">
        <v>0.18021905783239439</v>
      </c>
      <c r="W16">
        <v>0.66110150043842386</v>
      </c>
      <c r="X16">
        <v>6.0345186574250927E-3</v>
      </c>
      <c r="Y16">
        <v>7.5212166724233985E-4</v>
      </c>
      <c r="Z16">
        <v>0.13631668080490911</v>
      </c>
      <c r="AA16">
        <v>6.666676283849407E-2</v>
      </c>
      <c r="AB16">
        <v>0.12042086919578079</v>
      </c>
      <c r="AC16">
        <v>2.9429633296677529</v>
      </c>
      <c r="AD16">
        <v>0.40393828500976442</v>
      </c>
      <c r="AE16">
        <v>5.5789960476159667E-2</v>
      </c>
      <c r="AF16">
        <v>0.15011075155207351</v>
      </c>
      <c r="AG16">
        <v>7.6393294594595513</v>
      </c>
      <c r="AH16">
        <v>0.97554498856557903</v>
      </c>
      <c r="AI16">
        <v>0.32094027682565412</v>
      </c>
      <c r="AJ16">
        <v>1.630885717454515</v>
      </c>
      <c r="AK16">
        <v>0.65503343760913268</v>
      </c>
      <c r="AL16">
        <v>3.9705411314093761</v>
      </c>
      <c r="AM16">
        <v>2.5309068638013209E-2</v>
      </c>
      <c r="AN16">
        <v>1.062047233859869</v>
      </c>
    </row>
    <row r="17" spans="1:40" x14ac:dyDescent="0.45">
      <c r="A17" s="1" t="s">
        <v>69</v>
      </c>
      <c r="B17">
        <v>64.009432739436477</v>
      </c>
      <c r="C17">
        <v>7.1342929173231209</v>
      </c>
      <c r="D17">
        <v>4.3818156043197831</v>
      </c>
      <c r="E17">
        <v>3.9433080290654822E-2</v>
      </c>
      <c r="F17">
        <v>0.2246602555132779</v>
      </c>
      <c r="G17">
        <v>0.24180507854619671</v>
      </c>
      <c r="H17">
        <v>0.81841485043516771</v>
      </c>
      <c r="I17">
        <v>0.55645836523944237</v>
      </c>
      <c r="J17">
        <v>0.22391733312711781</v>
      </c>
      <c r="K17">
        <v>0.16610889443001819</v>
      </c>
      <c r="L17">
        <v>0.65864999853202655</v>
      </c>
      <c r="M17">
        <v>0.31588936864917672</v>
      </c>
      <c r="N17">
        <v>6.6245702729088946E-2</v>
      </c>
      <c r="O17">
        <v>8.9200275881157996E-3</v>
      </c>
      <c r="P17">
        <v>0.36595099984516122</v>
      </c>
      <c r="Q17">
        <v>2.9027081274839099E-2</v>
      </c>
      <c r="R17">
        <v>0.17486383205934511</v>
      </c>
      <c r="S17">
        <v>0.6643134201033144</v>
      </c>
      <c r="T17">
        <v>0.72056943285045094</v>
      </c>
      <c r="U17">
        <v>0.2210827718917352</v>
      </c>
      <c r="V17">
        <v>0.68633641307843629</v>
      </c>
      <c r="W17">
        <v>2.5532769558036619</v>
      </c>
      <c r="X17">
        <v>2.7076847964659818E-2</v>
      </c>
      <c r="Y17">
        <v>1.8837078593627881E-3</v>
      </c>
      <c r="Z17">
        <v>0.61556534203891367</v>
      </c>
      <c r="AA17">
        <v>0.20852017682182339</v>
      </c>
      <c r="AB17">
        <v>0.46917717182304031</v>
      </c>
      <c r="AC17">
        <v>10.733637712925781</v>
      </c>
      <c r="AD17">
        <v>1.773413695439396</v>
      </c>
      <c r="AE17">
        <v>0.2081313215064145</v>
      </c>
      <c r="AF17">
        <v>0.56114957036526747</v>
      </c>
      <c r="AG17">
        <v>43.064617551048357</v>
      </c>
      <c r="AH17">
        <v>3.4614466047327661</v>
      </c>
      <c r="AI17">
        <v>1.272544311328947</v>
      </c>
      <c r="AJ17">
        <v>6.0764929871496429</v>
      </c>
      <c r="AK17">
        <v>2.4526602061950311</v>
      </c>
      <c r="AL17">
        <v>10.93091772352876</v>
      </c>
      <c r="AM17">
        <v>7.073515316415116E-2</v>
      </c>
      <c r="AN17">
        <v>3.8207039351434662</v>
      </c>
    </row>
    <row r="18" spans="1:40" x14ac:dyDescent="0.45">
      <c r="A18" s="1" t="s">
        <v>70</v>
      </c>
      <c r="B18">
        <v>7.9355050607491631</v>
      </c>
      <c r="C18">
        <v>0.76821440621011727</v>
      </c>
      <c r="D18">
        <v>0.37511518775237929</v>
      </c>
      <c r="E18">
        <v>4.2418266204484242E-3</v>
      </c>
      <c r="F18">
        <v>2.0313531242145001E-2</v>
      </c>
      <c r="G18">
        <v>2.1936970867055261E-2</v>
      </c>
      <c r="H18">
        <v>9.9200687343488567E-2</v>
      </c>
      <c r="I18">
        <v>6.7598928892537005E-2</v>
      </c>
      <c r="J18">
        <v>2.6821639634787859E-2</v>
      </c>
      <c r="K18">
        <v>1.9885147330174321E-2</v>
      </c>
      <c r="L18">
        <v>7.0881654516924519E-2</v>
      </c>
      <c r="M18">
        <v>3.5141218226014681E-2</v>
      </c>
      <c r="N18">
        <v>5.9014033849407732E-3</v>
      </c>
      <c r="O18">
        <v>9.4430668514236451E-4</v>
      </c>
      <c r="P18">
        <v>4.6415385560954522E-2</v>
      </c>
      <c r="Q18">
        <v>3.2774244237470918E-3</v>
      </c>
      <c r="R18">
        <v>2.110448704459128E-2</v>
      </c>
      <c r="S18">
        <v>7.388116296874446E-2</v>
      </c>
      <c r="T18">
        <v>8.640681846465853E-2</v>
      </c>
      <c r="U18">
        <v>2.3561807989697901E-2</v>
      </c>
      <c r="V18">
        <v>7.6208169083143415E-2</v>
      </c>
      <c r="W18">
        <v>0.30161587968671127</v>
      </c>
      <c r="X18">
        <v>2.924032546571025E-3</v>
      </c>
      <c r="Y18">
        <v>1.723439958794514E-4</v>
      </c>
      <c r="Z18">
        <v>6.6819957475071565E-2</v>
      </c>
      <c r="AA18">
        <v>2.1520714735658121E-2</v>
      </c>
      <c r="AB18">
        <v>5.6848988355403363E-2</v>
      </c>
      <c r="AC18">
        <v>1.3321941819243719</v>
      </c>
      <c r="AD18">
        <v>0.20753264588076101</v>
      </c>
      <c r="AE18">
        <v>2.350916475345282E-2</v>
      </c>
      <c r="AF18">
        <v>6.8541557112456547E-2</v>
      </c>
      <c r="AG18">
        <v>4.2758512390448606</v>
      </c>
      <c r="AH18">
        <v>0.40937571925659899</v>
      </c>
      <c r="AI18">
        <v>0.1513880478212539</v>
      </c>
      <c r="AJ18">
        <v>0.73126530982383431</v>
      </c>
      <c r="AK18">
        <v>0.29453748423856491</v>
      </c>
      <c r="AL18">
        <v>1.39824408576417</v>
      </c>
      <c r="AM18">
        <v>8.7455904668996189E-3</v>
      </c>
      <c r="AN18">
        <v>0.51556200609396041</v>
      </c>
    </row>
    <row r="19" spans="1:40" x14ac:dyDescent="0.45">
      <c r="A19" s="1" t="s">
        <v>71</v>
      </c>
      <c r="B19">
        <v>0.18724233646209931</v>
      </c>
      <c r="C19">
        <v>1.315069705251779E-2</v>
      </c>
      <c r="D19">
        <v>6.2217423083495912E-3</v>
      </c>
      <c r="E19">
        <v>3.0822914250541751</v>
      </c>
      <c r="F19">
        <v>4.3073435574253423E-2</v>
      </c>
      <c r="G19">
        <v>2.90304064917314E-2</v>
      </c>
      <c r="H19">
        <v>1.208220863313373E-2</v>
      </c>
      <c r="I19">
        <v>7.5833296893871244E-3</v>
      </c>
      <c r="J19">
        <v>1.7836521963650018E-2</v>
      </c>
      <c r="K19">
        <v>3.9238391469110937E-3</v>
      </c>
      <c r="L19">
        <v>2.4502762258428391E-2</v>
      </c>
      <c r="M19">
        <v>4.6782674446301721E-2</v>
      </c>
      <c r="N19">
        <v>9.8005148730831854E-3</v>
      </c>
      <c r="O19">
        <v>3.221448728381517E-3</v>
      </c>
      <c r="P19">
        <v>2.1122149951263731E-2</v>
      </c>
      <c r="Q19">
        <v>5.4974950746900959E-3</v>
      </c>
      <c r="R19">
        <v>1.0291038334857649E-2</v>
      </c>
      <c r="S19">
        <v>9.1332496792992796E-2</v>
      </c>
      <c r="T19">
        <v>1.8530708655739799E-2</v>
      </c>
      <c r="U19">
        <v>2.4224616597404949E-2</v>
      </c>
      <c r="V19">
        <v>5.8628002302554737E-2</v>
      </c>
      <c r="W19">
        <v>6.288822262677049E-2</v>
      </c>
      <c r="X19">
        <v>6.2973417516152554E-4</v>
      </c>
      <c r="Y19">
        <v>9.5586924037880088E-4</v>
      </c>
      <c r="Z19">
        <v>1.213630433904537E-2</v>
      </c>
      <c r="AA19">
        <v>5.8214549767982682E-2</v>
      </c>
      <c r="AB19">
        <v>1.8302954291771839E-2</v>
      </c>
      <c r="AC19">
        <v>5.4094362127430927E-2</v>
      </c>
      <c r="AD19">
        <v>2.2732402469144191E-2</v>
      </c>
      <c r="AE19">
        <v>1.8097270534196779E-2</v>
      </c>
      <c r="AF19">
        <v>6.7482932026470457E-3</v>
      </c>
      <c r="AG19">
        <v>0.14780444528687769</v>
      </c>
      <c r="AH19">
        <v>0.1235803027553283</v>
      </c>
      <c r="AI19">
        <v>4.258155102565811E-2</v>
      </c>
      <c r="AJ19">
        <v>0.15447856933023951</v>
      </c>
      <c r="AK19">
        <v>5.4383349432891637E-2</v>
      </c>
      <c r="AL19">
        <v>0.283539668683503</v>
      </c>
      <c r="AM19">
        <v>1.5240919573109111E-3</v>
      </c>
      <c r="AN19">
        <v>7.5922703903748704E-3</v>
      </c>
    </row>
    <row r="20" spans="1:40" x14ac:dyDescent="0.45">
      <c r="A20" s="1" t="s">
        <v>72</v>
      </c>
      <c r="B20">
        <v>2.7386339206104102</v>
      </c>
      <c r="C20">
        <v>0.1031309546082619</v>
      </c>
      <c r="D20">
        <v>3.4989915081858232E-2</v>
      </c>
      <c r="E20">
        <v>1.6105697950980991E-2</v>
      </c>
      <c r="F20">
        <v>70.936636917626871</v>
      </c>
      <c r="G20">
        <v>6.1935265578394434</v>
      </c>
      <c r="H20">
        <v>0.51751568427697903</v>
      </c>
      <c r="I20">
        <v>0.33122830018356042</v>
      </c>
      <c r="J20">
        <v>0.25102606955007328</v>
      </c>
      <c r="K20">
        <v>0.1110846434378575</v>
      </c>
      <c r="L20">
        <v>0.49450926327982331</v>
      </c>
      <c r="M20">
        <v>34.005927759594663</v>
      </c>
      <c r="N20">
        <v>40.122261654895233</v>
      </c>
      <c r="O20">
        <v>4.6262304067180827E-2</v>
      </c>
      <c r="P20">
        <v>0.50583172215551631</v>
      </c>
      <c r="Q20">
        <v>0.1718521453990311</v>
      </c>
      <c r="R20">
        <v>0.52188795679789934</v>
      </c>
      <c r="S20">
        <v>1.0351333810187699</v>
      </c>
      <c r="T20">
        <v>0.64678832445197543</v>
      </c>
      <c r="U20">
        <v>1.2993907655523409</v>
      </c>
      <c r="V20">
        <v>1.918473073204553</v>
      </c>
      <c r="W20">
        <v>2.4046592553976951</v>
      </c>
      <c r="X20">
        <v>2.314506536557737E-2</v>
      </c>
      <c r="Y20">
        <v>2.6844557469415001E-2</v>
      </c>
      <c r="Z20">
        <v>0.47822678740684088</v>
      </c>
      <c r="AA20">
        <v>1.543373567336578</v>
      </c>
      <c r="AB20">
        <v>0.88296561160976073</v>
      </c>
      <c r="AC20">
        <v>4.1341522731815097</v>
      </c>
      <c r="AD20">
        <v>0.84298666330077587</v>
      </c>
      <c r="AE20">
        <v>0.32950538210838531</v>
      </c>
      <c r="AF20">
        <v>0.5060832103256403</v>
      </c>
      <c r="AG20">
        <v>3.3780811848869652</v>
      </c>
      <c r="AH20">
        <v>4.7932703483054784</v>
      </c>
      <c r="AI20">
        <v>0.83647977193938661</v>
      </c>
      <c r="AJ20">
        <v>4.9568952235157786</v>
      </c>
      <c r="AK20">
        <v>2.0772198052626729</v>
      </c>
      <c r="AL20">
        <v>15.225972792995689</v>
      </c>
      <c r="AM20">
        <v>0.2014934589176651</v>
      </c>
      <c r="AN20">
        <v>3.724884398948987</v>
      </c>
    </row>
    <row r="21" spans="1:40" x14ac:dyDescent="0.45">
      <c r="A21" s="1" t="s">
        <v>73</v>
      </c>
      <c r="B21">
        <v>0.13536638182768659</v>
      </c>
      <c r="C21">
        <v>8.7714036864264544E-3</v>
      </c>
      <c r="D21">
        <v>3.417913805034005E-3</v>
      </c>
      <c r="E21">
        <v>9.7317968276952583E-4</v>
      </c>
      <c r="F21">
        <v>64.840570309506191</v>
      </c>
      <c r="G21">
        <v>0.66887427626063978</v>
      </c>
      <c r="H21">
        <v>3.5884417888589412E-2</v>
      </c>
      <c r="I21">
        <v>2.1795420201986351E-2</v>
      </c>
      <c r="J21">
        <v>2.1573174921063549E-2</v>
      </c>
      <c r="K21">
        <v>8.211116075017089E-3</v>
      </c>
      <c r="L21">
        <v>5.3412581508852058E-2</v>
      </c>
      <c r="M21">
        <v>0.53252721110499424</v>
      </c>
      <c r="N21">
        <v>0.42885256423936041</v>
      </c>
      <c r="O21">
        <v>4.7214454587568627E-3</v>
      </c>
      <c r="P21">
        <v>3.5817894150209043E-2</v>
      </c>
      <c r="Q21">
        <v>9.463103955786506E-3</v>
      </c>
      <c r="R21">
        <v>1.7669803848535691E-2</v>
      </c>
      <c r="S21">
        <v>0.1090857203767529</v>
      </c>
      <c r="T21">
        <v>4.4731537272993581E-2</v>
      </c>
      <c r="U21">
        <v>7.9974738226567033E-2</v>
      </c>
      <c r="V21">
        <v>9.9730205906815472E-2</v>
      </c>
      <c r="W21">
        <v>0.31997501712732612</v>
      </c>
      <c r="X21">
        <v>1.5399029890294899E-3</v>
      </c>
      <c r="Y21">
        <v>4.0085193901302496E-3</v>
      </c>
      <c r="Z21">
        <v>2.819190619719087E-2</v>
      </c>
      <c r="AA21">
        <v>0.22430490782157439</v>
      </c>
      <c r="AB21">
        <v>6.047206675663036E-2</v>
      </c>
      <c r="AC21">
        <v>0.17371501408505999</v>
      </c>
      <c r="AD21">
        <v>5.0060756215193007E-2</v>
      </c>
      <c r="AE21">
        <v>2.6193331325071921E-2</v>
      </c>
      <c r="AF21">
        <v>2.3214624792996769E-2</v>
      </c>
      <c r="AG21">
        <v>0.21782237656644651</v>
      </c>
      <c r="AH21">
        <v>0.34629116383726422</v>
      </c>
      <c r="AI21">
        <v>4.5088282244583278E-2</v>
      </c>
      <c r="AJ21">
        <v>0.36883826602587189</v>
      </c>
      <c r="AK21">
        <v>0.1436572828291558</v>
      </c>
      <c r="AL21">
        <v>1.889090988721156</v>
      </c>
      <c r="AM21">
        <v>3.4002557050178839E-3</v>
      </c>
      <c r="AN21">
        <v>0.32648838466327701</v>
      </c>
    </row>
    <row r="22" spans="1:40" x14ac:dyDescent="0.45">
      <c r="A22" s="1" t="s">
        <v>74</v>
      </c>
      <c r="B22">
        <v>0.2294847657484369</v>
      </c>
      <c r="C22">
        <v>1.577832313509742E-2</v>
      </c>
      <c r="D22">
        <v>6.6594194589923066E-3</v>
      </c>
      <c r="E22">
        <v>1.2587779264988E-3</v>
      </c>
      <c r="F22">
        <v>1.3309438371300231</v>
      </c>
      <c r="G22">
        <v>37.675928559628503</v>
      </c>
      <c r="H22">
        <v>3.9531730223298187E-2</v>
      </c>
      <c r="I22">
        <v>2.4276050480711742E-2</v>
      </c>
      <c r="J22">
        <v>9.4608087651058964E-2</v>
      </c>
      <c r="K22">
        <v>1.2330397734727881E-2</v>
      </c>
      <c r="L22">
        <v>6.0468160897207017E-2</v>
      </c>
      <c r="M22">
        <v>0.57193891714016265</v>
      </c>
      <c r="N22">
        <v>0.13685554317565191</v>
      </c>
      <c r="O22">
        <v>5.5289794980033207E-3</v>
      </c>
      <c r="P22">
        <v>4.9802155507852552E-2</v>
      </c>
      <c r="Q22">
        <v>1.7253544212824979E-2</v>
      </c>
      <c r="R22">
        <v>0.19755000334623241</v>
      </c>
      <c r="S22">
        <v>0.50984150273241502</v>
      </c>
      <c r="T22">
        <v>7.8160170310830057E-2</v>
      </c>
      <c r="U22">
        <v>0.29057564253502211</v>
      </c>
      <c r="V22">
        <v>0.18434779288198311</v>
      </c>
      <c r="W22">
        <v>0.2137138636410981</v>
      </c>
      <c r="X22">
        <v>2.4892229848956109E-3</v>
      </c>
      <c r="Y22">
        <v>3.5317024037242752E-3</v>
      </c>
      <c r="Z22">
        <v>5.1923239842790472E-2</v>
      </c>
      <c r="AA22">
        <v>0.21287552176446689</v>
      </c>
      <c r="AB22">
        <v>0.16945984150130611</v>
      </c>
      <c r="AC22">
        <v>1.8342410181716831</v>
      </c>
      <c r="AD22">
        <v>5.060352367867306E-2</v>
      </c>
      <c r="AE22">
        <v>9.2502480835723738E-2</v>
      </c>
      <c r="AF22">
        <v>3.8413261564447319E-2</v>
      </c>
      <c r="AG22">
        <v>0.1645257442452602</v>
      </c>
      <c r="AH22">
        <v>4.6916155428436781</v>
      </c>
      <c r="AI22">
        <v>9.7054039330393013E-2</v>
      </c>
      <c r="AJ22">
        <v>0.63658996048260708</v>
      </c>
      <c r="AK22">
        <v>0.23119268334076459</v>
      </c>
      <c r="AL22">
        <v>1.1531747276396631</v>
      </c>
      <c r="AM22">
        <v>5.1267094528476172E-3</v>
      </c>
      <c r="AN22">
        <v>3.8172324121756293E-2</v>
      </c>
    </row>
    <row r="23" spans="1:40" x14ac:dyDescent="0.45">
      <c r="A23" s="1" t="s">
        <v>75</v>
      </c>
      <c r="B23">
        <v>5.7423216857875126</v>
      </c>
      <c r="C23">
        <v>0.44976128962144529</v>
      </c>
      <c r="D23">
        <v>0.13573442697369431</v>
      </c>
      <c r="E23">
        <v>5.250761940341047E-2</v>
      </c>
      <c r="F23">
        <v>0.9782784372829979</v>
      </c>
      <c r="G23">
        <v>0.73672955197222267</v>
      </c>
      <c r="H23">
        <v>5.5849499496119162</v>
      </c>
      <c r="I23">
        <v>3.8115653955966531</v>
      </c>
      <c r="J23">
        <v>14.534824098579911</v>
      </c>
      <c r="K23">
        <v>0.72897291703966882</v>
      </c>
      <c r="L23">
        <v>2.2117967603019202</v>
      </c>
      <c r="M23">
        <v>11.2928993049892</v>
      </c>
      <c r="N23">
        <v>0.28389712584346799</v>
      </c>
      <c r="O23">
        <v>5.5675225717202577E-2</v>
      </c>
      <c r="P23">
        <v>1.340255259357271</v>
      </c>
      <c r="Q23">
        <v>0.38060164627302412</v>
      </c>
      <c r="R23">
        <v>0.27644947236251272</v>
      </c>
      <c r="S23">
        <v>1.696771107606956</v>
      </c>
      <c r="T23">
        <v>0.58007622984130935</v>
      </c>
      <c r="U23">
        <v>2.2023351337964461</v>
      </c>
      <c r="V23">
        <v>2.5198827433841759</v>
      </c>
      <c r="W23">
        <v>5.685980960034005</v>
      </c>
      <c r="X23">
        <v>6.5024502894218156E-2</v>
      </c>
      <c r="Y23">
        <v>1.9036499231941839E-2</v>
      </c>
      <c r="Z23">
        <v>1.471619282271539</v>
      </c>
      <c r="AA23">
        <v>1.2905817435599369</v>
      </c>
      <c r="AB23">
        <v>1.7341938508635391</v>
      </c>
      <c r="AC23">
        <v>4.1356406712134408</v>
      </c>
      <c r="AD23">
        <v>2.6037219367311679</v>
      </c>
      <c r="AE23">
        <v>15.27017287508361</v>
      </c>
      <c r="AF23">
        <v>2.1594029753954449</v>
      </c>
      <c r="AG23">
        <v>7.4676640010046071</v>
      </c>
      <c r="AH23">
        <v>36.151570205378313</v>
      </c>
      <c r="AI23">
        <v>2.511813056364872</v>
      </c>
      <c r="AJ23">
        <v>9.8814442305830834</v>
      </c>
      <c r="AK23">
        <v>5.8564091487375762</v>
      </c>
      <c r="AL23">
        <v>129.6401643196663</v>
      </c>
      <c r="AM23">
        <v>1.0121560690599021</v>
      </c>
      <c r="AN23">
        <v>9.3782637130030455</v>
      </c>
    </row>
    <row r="24" spans="1:40" x14ac:dyDescent="0.45">
      <c r="A24" s="1" t="s">
        <v>76</v>
      </c>
      <c r="B24">
        <v>47.560722038430413</v>
      </c>
      <c r="C24">
        <v>2.3118959715270959</v>
      </c>
      <c r="D24">
        <v>0.71220019881611762</v>
      </c>
      <c r="E24">
        <v>2.128105438575115</v>
      </c>
      <c r="F24">
        <v>11.18055119288034</v>
      </c>
      <c r="G24">
        <v>10.466064364599379</v>
      </c>
      <c r="H24">
        <v>6.6431583540046741</v>
      </c>
      <c r="I24">
        <v>4.1354919541593169</v>
      </c>
      <c r="J24">
        <v>6.5942971708364446</v>
      </c>
      <c r="K24">
        <v>1.8613290632563031</v>
      </c>
      <c r="L24">
        <v>5.5813647834854478</v>
      </c>
      <c r="M24">
        <v>10.075906929618419</v>
      </c>
      <c r="N24">
        <v>2.6134248555624522</v>
      </c>
      <c r="O24">
        <v>0.2602424562478648</v>
      </c>
      <c r="P24">
        <v>3.813029776392971</v>
      </c>
      <c r="Q24">
        <v>0.6892848308432159</v>
      </c>
      <c r="R24">
        <v>1.582099512576282</v>
      </c>
      <c r="S24">
        <v>5.4848417175551463</v>
      </c>
      <c r="T24">
        <v>4.3882220984581588</v>
      </c>
      <c r="U24">
        <v>4.0582671723568886</v>
      </c>
      <c r="V24">
        <v>7.9495098313946597</v>
      </c>
      <c r="W24">
        <v>13.42314910348764</v>
      </c>
      <c r="X24">
        <v>0.14870844392969049</v>
      </c>
      <c r="Y24">
        <v>0.16253056019109591</v>
      </c>
      <c r="Z24">
        <v>3.160347826839867</v>
      </c>
      <c r="AA24">
        <v>9.8531706009025584</v>
      </c>
      <c r="AB24">
        <v>3.2439271042707252</v>
      </c>
      <c r="AC24">
        <v>19.765697090504091</v>
      </c>
      <c r="AD24">
        <v>8.5395462754961713</v>
      </c>
      <c r="AE24">
        <v>11.572803135136009</v>
      </c>
      <c r="AF24">
        <v>5.7288780617810966</v>
      </c>
      <c r="AG24">
        <v>23.63014168355798</v>
      </c>
      <c r="AH24">
        <v>77.451909272395341</v>
      </c>
      <c r="AI24">
        <v>8.5131918891044389</v>
      </c>
      <c r="AJ24">
        <v>53.749322113724347</v>
      </c>
      <c r="AK24">
        <v>23.928772676201771</v>
      </c>
      <c r="AL24">
        <v>64.638636257925583</v>
      </c>
      <c r="AM24">
        <v>0.76097562154461762</v>
      </c>
      <c r="AN24">
        <v>3.9880491439097709</v>
      </c>
    </row>
    <row r="25" spans="1:40" x14ac:dyDescent="0.45">
      <c r="A25" s="1" t="s">
        <v>77</v>
      </c>
      <c r="B25">
        <v>2.2330151678486341</v>
      </c>
      <c r="C25">
        <v>0.15544586235772309</v>
      </c>
      <c r="D25">
        <v>6.2959778221480717E-2</v>
      </c>
      <c r="E25">
        <v>4.6774584941047123E-2</v>
      </c>
      <c r="F25">
        <v>0.70311270645928337</v>
      </c>
      <c r="G25">
        <v>0.26686247167566518</v>
      </c>
      <c r="H25">
        <v>1.559199604176156</v>
      </c>
      <c r="I25">
        <v>0.99188539245917096</v>
      </c>
      <c r="J25">
        <v>0.17693515003437621</v>
      </c>
      <c r="K25">
        <v>0.23275602226128109</v>
      </c>
      <c r="L25">
        <v>0.89788438596120468</v>
      </c>
      <c r="M25">
        <v>0.8853036837881858</v>
      </c>
      <c r="N25">
        <v>0.1614786005613251</v>
      </c>
      <c r="O25">
        <v>3.4725958672730463E-2</v>
      </c>
      <c r="P25">
        <v>0.27012479669756179</v>
      </c>
      <c r="Q25">
        <v>8.6451151253809394E-2</v>
      </c>
      <c r="R25">
        <v>0.1029274261308728</v>
      </c>
      <c r="S25">
        <v>0.50546066020154179</v>
      </c>
      <c r="T25">
        <v>0.76483790770499072</v>
      </c>
      <c r="U25">
        <v>0.93353180067223251</v>
      </c>
      <c r="V25">
        <v>1.6876541928219511</v>
      </c>
      <c r="W25">
        <v>2.8913412798245131</v>
      </c>
      <c r="X25">
        <v>4.5639972098864723E-2</v>
      </c>
      <c r="Y25">
        <v>1.6920165001431269E-2</v>
      </c>
      <c r="Z25">
        <v>0.83382641164685933</v>
      </c>
      <c r="AA25">
        <v>1.129403958724456</v>
      </c>
      <c r="AB25">
        <v>0.53628983253669027</v>
      </c>
      <c r="AC25">
        <v>17.948171303737201</v>
      </c>
      <c r="AD25">
        <v>2.6294960431690759</v>
      </c>
      <c r="AE25">
        <v>0.67369071388720236</v>
      </c>
      <c r="AF25">
        <v>1.9411374426270329</v>
      </c>
      <c r="AG25">
        <v>2.6644122633258549</v>
      </c>
      <c r="AH25">
        <v>8.7606785610319875</v>
      </c>
      <c r="AI25">
        <v>2.3790585350348121</v>
      </c>
      <c r="AJ25">
        <v>10.24619322222039</v>
      </c>
      <c r="AK25">
        <v>5.5419476765184497</v>
      </c>
      <c r="AL25">
        <v>10.049616757980139</v>
      </c>
      <c r="AM25">
        <v>7.365160629706996E-2</v>
      </c>
      <c r="AN25">
        <v>0.39557899304203381</v>
      </c>
    </row>
    <row r="26" spans="1:40" x14ac:dyDescent="0.45">
      <c r="A26" s="1" t="s">
        <v>78</v>
      </c>
      <c r="B26">
        <v>113.59104239679991</v>
      </c>
      <c r="C26">
        <v>6.2056004738974009</v>
      </c>
      <c r="D26">
        <v>2.2278690451425209</v>
      </c>
      <c r="E26">
        <v>0.72896235371923512</v>
      </c>
      <c r="F26">
        <v>23.54767538637692</v>
      </c>
      <c r="G26">
        <v>9.0493194749911652</v>
      </c>
      <c r="H26">
        <v>19.531222017047028</v>
      </c>
      <c r="I26">
        <v>12.30975094178973</v>
      </c>
      <c r="J26">
        <v>8.2426340544177243</v>
      </c>
      <c r="K26">
        <v>11.332574688752709</v>
      </c>
      <c r="L26">
        <v>65.768771682781434</v>
      </c>
      <c r="M26">
        <v>22.64048593972645</v>
      </c>
      <c r="N26">
        <v>7.0397594958521417</v>
      </c>
      <c r="O26">
        <v>1.121782691943022</v>
      </c>
      <c r="P26">
        <v>14.543208080488681</v>
      </c>
      <c r="Q26">
        <v>2.4946306709377861</v>
      </c>
      <c r="R26">
        <v>7.1711539334447529</v>
      </c>
      <c r="S26">
        <v>39.05261597114859</v>
      </c>
      <c r="T26">
        <v>12.586669123830211</v>
      </c>
      <c r="U26">
        <v>19.488204081239399</v>
      </c>
      <c r="V26">
        <v>981.01416754246327</v>
      </c>
      <c r="W26">
        <v>355.09726437155632</v>
      </c>
      <c r="X26">
        <v>1.670295852203745</v>
      </c>
      <c r="Y26">
        <v>0.38692475504429552</v>
      </c>
      <c r="Z26">
        <v>35.406247528780384</v>
      </c>
      <c r="AA26">
        <v>26.500199236488179</v>
      </c>
      <c r="AB26">
        <v>13.35081746609549</v>
      </c>
      <c r="AC26">
        <v>29.492757909818948</v>
      </c>
      <c r="AD26">
        <v>32.210620213970927</v>
      </c>
      <c r="AE26">
        <v>10.806169258625509</v>
      </c>
      <c r="AF26">
        <v>12.330862624854401</v>
      </c>
      <c r="AG26">
        <v>130.50588169895349</v>
      </c>
      <c r="AH26">
        <v>105.52258597285839</v>
      </c>
      <c r="AI26">
        <v>24.969167394401939</v>
      </c>
      <c r="AJ26">
        <v>147.99542479900009</v>
      </c>
      <c r="AK26">
        <v>63.904330184466609</v>
      </c>
      <c r="AL26">
        <v>247.64530566106299</v>
      </c>
      <c r="AM26">
        <v>1.70658474265168</v>
      </c>
      <c r="AN26">
        <v>10.690251399319941</v>
      </c>
    </row>
    <row r="27" spans="1:40" x14ac:dyDescent="0.45">
      <c r="A27" s="1" t="s">
        <v>79</v>
      </c>
      <c r="B27">
        <v>0.26677153614552401</v>
      </c>
      <c r="C27">
        <v>1.10302277540812E-2</v>
      </c>
      <c r="D27">
        <v>1.8396603987634319E-3</v>
      </c>
      <c r="E27">
        <v>3.0029263583481649E-3</v>
      </c>
      <c r="F27">
        <v>1.252884047154757E-2</v>
      </c>
      <c r="G27">
        <v>8.46019292614268E-3</v>
      </c>
      <c r="H27">
        <v>7.7755435252174335E-2</v>
      </c>
      <c r="I27">
        <v>5.1395533299272572E-2</v>
      </c>
      <c r="J27">
        <v>3.9315270231007698E-2</v>
      </c>
      <c r="K27">
        <v>5.0622794272137991E-2</v>
      </c>
      <c r="L27">
        <v>5.6284505969772802E-2</v>
      </c>
      <c r="M27">
        <v>6.2184168297047197E-2</v>
      </c>
      <c r="N27">
        <v>1.206561324922242E-2</v>
      </c>
      <c r="O27">
        <v>1.070885051935113E-3</v>
      </c>
      <c r="P27">
        <v>8.060264038578531E-2</v>
      </c>
      <c r="Q27">
        <v>1.4190770091551241E-2</v>
      </c>
      <c r="R27">
        <v>0.6034278748047156</v>
      </c>
      <c r="S27">
        <v>1.680088794240489</v>
      </c>
      <c r="T27">
        <v>6.7476173059587058E-2</v>
      </c>
      <c r="U27">
        <v>6.1856912231697987E-2</v>
      </c>
      <c r="V27">
        <v>0.37805151107882279</v>
      </c>
      <c r="W27">
        <v>0.26188821200310042</v>
      </c>
      <c r="X27">
        <v>2.2295427720291782E-3</v>
      </c>
      <c r="Y27">
        <v>2.9343486923817381E-4</v>
      </c>
      <c r="Z27">
        <v>5.1766189609747708E-2</v>
      </c>
      <c r="AA27">
        <v>8.0305808784971885E-2</v>
      </c>
      <c r="AB27">
        <v>4.4571865765856221E-2</v>
      </c>
      <c r="AC27">
        <v>0.1355158058217221</v>
      </c>
      <c r="AD27">
        <v>0.1230899679321205</v>
      </c>
      <c r="AE27">
        <v>0.25129448611482907</v>
      </c>
      <c r="AF27">
        <v>4.642403137899468E-2</v>
      </c>
      <c r="AG27">
        <v>0.23326383286431229</v>
      </c>
      <c r="AH27">
        <v>2.526651013486207</v>
      </c>
      <c r="AI27">
        <v>0.1030293763997393</v>
      </c>
      <c r="AJ27">
        <v>2.4228139989712969</v>
      </c>
      <c r="AK27">
        <v>0.25308418530088772</v>
      </c>
      <c r="AL27">
        <v>1.315859926110938</v>
      </c>
      <c r="AM27">
        <v>1.77518328363666E-2</v>
      </c>
      <c r="AN27">
        <v>0.17862583534921489</v>
      </c>
    </row>
    <row r="28" spans="1:40" x14ac:dyDescent="0.45">
      <c r="A28" s="1" t="s">
        <v>80</v>
      </c>
      <c r="B28">
        <v>0.47757995824159227</v>
      </c>
      <c r="C28">
        <v>1.9746543376785729E-2</v>
      </c>
      <c r="D28">
        <v>3.2933983479439969E-3</v>
      </c>
      <c r="E28">
        <v>5.3759012882100424E-3</v>
      </c>
      <c r="F28">
        <v>2.2429391064994461E-2</v>
      </c>
      <c r="G28">
        <v>1.5145613519198639E-2</v>
      </c>
      <c r="H28">
        <v>0.13919939907132159</v>
      </c>
      <c r="I28">
        <v>9.2009353777088923E-2</v>
      </c>
      <c r="J28">
        <v>7.0383015318917524E-2</v>
      </c>
      <c r="K28">
        <v>9.0625980282139751E-2</v>
      </c>
      <c r="L28">
        <v>0.10076169444115481</v>
      </c>
      <c r="M28">
        <v>0.1113233927715277</v>
      </c>
      <c r="N28">
        <v>2.1600112047109519E-2</v>
      </c>
      <c r="O28">
        <v>1.9171207160037121E-3</v>
      </c>
      <c r="P28">
        <v>0.14429652498086171</v>
      </c>
      <c r="Q28">
        <v>2.5404612072414279E-2</v>
      </c>
      <c r="R28">
        <v>1.0802691449579691</v>
      </c>
      <c r="S28">
        <v>3.0077299392160168</v>
      </c>
      <c r="T28">
        <v>0.12079724987796731</v>
      </c>
      <c r="U28">
        <v>0.11073753214980631</v>
      </c>
      <c r="V28">
        <v>0.67679568623732422</v>
      </c>
      <c r="W28">
        <v>0.46883772969009307</v>
      </c>
      <c r="X28">
        <v>3.9913738899891426E-3</v>
      </c>
      <c r="Y28">
        <v>5.253132122796959E-4</v>
      </c>
      <c r="Z28">
        <v>9.2672910421236043E-2</v>
      </c>
      <c r="AA28">
        <v>0.14376513086899531</v>
      </c>
      <c r="AB28">
        <v>7.9793482088717324E-2</v>
      </c>
      <c r="AC28">
        <v>0.24260321704677371</v>
      </c>
      <c r="AD28">
        <v>0.22035822334851229</v>
      </c>
      <c r="AE28">
        <v>0.44987262104153108</v>
      </c>
      <c r="AF28">
        <v>8.3109267531796441E-2</v>
      </c>
      <c r="AG28">
        <v>0.41759377019084287</v>
      </c>
      <c r="AH28">
        <v>4.5232632496953364</v>
      </c>
      <c r="AI28">
        <v>0.1844453347219307</v>
      </c>
      <c r="AJ28">
        <v>4.33737206440445</v>
      </c>
      <c r="AK28">
        <v>0.45307657778628929</v>
      </c>
      <c r="AL28">
        <v>2.3556798361765212</v>
      </c>
      <c r="AM28">
        <v>3.1779700740183117E-2</v>
      </c>
      <c r="AN28">
        <v>0.31977968946586571</v>
      </c>
    </row>
    <row r="29" spans="1:40" x14ac:dyDescent="0.45">
      <c r="A29" s="1" t="s">
        <v>81</v>
      </c>
      <c r="B29">
        <v>0.76609155122337091</v>
      </c>
      <c r="C29">
        <v>3.1675659302203743E-2</v>
      </c>
      <c r="D29">
        <v>5.2829784952922523E-3</v>
      </c>
      <c r="E29">
        <v>8.6235456200303342E-3</v>
      </c>
      <c r="F29">
        <v>3.5979246401468337E-2</v>
      </c>
      <c r="G29">
        <v>2.429525434415946E-2</v>
      </c>
      <c r="H29">
        <v>0.22329137084509801</v>
      </c>
      <c r="I29">
        <v>0.14759327175637579</v>
      </c>
      <c r="J29">
        <v>0.1129022113573943</v>
      </c>
      <c r="K29">
        <v>0.1453741862851827</v>
      </c>
      <c r="L29">
        <v>0.16163300294789651</v>
      </c>
      <c r="M29">
        <v>0.17857514576155201</v>
      </c>
      <c r="N29">
        <v>3.4648990308755442E-2</v>
      </c>
      <c r="O29">
        <v>3.075275580267922E-3</v>
      </c>
      <c r="P29">
        <v>0.23146772964624579</v>
      </c>
      <c r="Q29">
        <v>4.0751832933781748E-2</v>
      </c>
      <c r="R29">
        <v>1.7328722671836789</v>
      </c>
      <c r="S29">
        <v>4.8247344869303639</v>
      </c>
      <c r="T29">
        <v>0.19377226984829871</v>
      </c>
      <c r="U29">
        <v>0.1776353599419212</v>
      </c>
      <c r="V29">
        <v>1.0856558115207831</v>
      </c>
      <c r="W29">
        <v>0.75206804098892444</v>
      </c>
      <c r="X29">
        <v>6.4026091592131263E-3</v>
      </c>
      <c r="Y29">
        <v>8.4266101775967641E-4</v>
      </c>
      <c r="Z29">
        <v>0.14865769066689899</v>
      </c>
      <c r="AA29">
        <v>0.230615314186917</v>
      </c>
      <c r="AB29">
        <v>0.12799765026977211</v>
      </c>
      <c r="AC29">
        <v>0.38916263480454572</v>
      </c>
      <c r="AD29">
        <v>0.35347918235817138</v>
      </c>
      <c r="AE29">
        <v>0.72164589019936676</v>
      </c>
      <c r="AF29">
        <v>0.13331654016407421</v>
      </c>
      <c r="AG29">
        <v>0.66986701109614821</v>
      </c>
      <c r="AH29">
        <v>7.2558190513468253</v>
      </c>
      <c r="AI29">
        <v>0.29587090110166991</v>
      </c>
      <c r="AJ29">
        <v>6.9576288445747752</v>
      </c>
      <c r="AK29">
        <v>0.72678539438141354</v>
      </c>
      <c r="AL29">
        <v>3.778773352480516</v>
      </c>
      <c r="AM29">
        <v>5.0978186620522822E-2</v>
      </c>
      <c r="AN29">
        <v>0.51296230950442245</v>
      </c>
    </row>
    <row r="30" spans="1:40" x14ac:dyDescent="0.45">
      <c r="A30" s="1" t="s">
        <v>82</v>
      </c>
      <c r="B30">
        <v>3.7465832142582718</v>
      </c>
      <c r="C30">
        <v>0.15491032795321599</v>
      </c>
      <c r="D30">
        <v>2.5836492414179169E-2</v>
      </c>
      <c r="E30">
        <v>4.2173590370239863E-2</v>
      </c>
      <c r="F30">
        <v>0.17595709078652921</v>
      </c>
      <c r="G30">
        <v>0.11881633724664729</v>
      </c>
      <c r="H30">
        <v>1.092010087516341</v>
      </c>
      <c r="I30">
        <v>0.72180730046801733</v>
      </c>
      <c r="J30">
        <v>0.55215010431686495</v>
      </c>
      <c r="K30">
        <v>0.71095482681248634</v>
      </c>
      <c r="L30">
        <v>0.79046883462911188</v>
      </c>
      <c r="M30">
        <v>0.87332466012130672</v>
      </c>
      <c r="N30">
        <v>0.16945145168939499</v>
      </c>
      <c r="O30">
        <v>1.503968533506349E-2</v>
      </c>
      <c r="P30">
        <v>1.1319967034621961</v>
      </c>
      <c r="Q30">
        <v>0.1992975029892306</v>
      </c>
      <c r="R30">
        <v>8.4746400587715858</v>
      </c>
      <c r="S30">
        <v>23.595442624475261</v>
      </c>
      <c r="T30">
        <v>0.94764644309552515</v>
      </c>
      <c r="U30">
        <v>0.8687286222571583</v>
      </c>
      <c r="V30">
        <v>5.3094174363498974</v>
      </c>
      <c r="W30">
        <v>3.6780010089520601</v>
      </c>
      <c r="X30">
        <v>3.1312064419791473E-2</v>
      </c>
      <c r="Y30">
        <v>4.1210474380074134E-3</v>
      </c>
      <c r="Z30">
        <v>0.72701285849399633</v>
      </c>
      <c r="AA30">
        <v>1.1278279517687531</v>
      </c>
      <c r="AB30">
        <v>0.62597459428893287</v>
      </c>
      <c r="AC30">
        <v>1.9032062066823561</v>
      </c>
      <c r="AD30">
        <v>1.728695701052998</v>
      </c>
      <c r="AE30">
        <v>3.5292209848051059</v>
      </c>
      <c r="AF30">
        <v>0.65198671198512415</v>
      </c>
      <c r="AG30">
        <v>3.275995532845168</v>
      </c>
      <c r="AH30">
        <v>35.484701299812578</v>
      </c>
      <c r="AI30">
        <v>1.446961462875834</v>
      </c>
      <c r="AJ30">
        <v>34.02639723476409</v>
      </c>
      <c r="AK30">
        <v>3.55435581375253</v>
      </c>
      <c r="AL30">
        <v>18.480152653141619</v>
      </c>
      <c r="AM30">
        <v>0.24930965232651131</v>
      </c>
      <c r="AN30">
        <v>2.508650533043232</v>
      </c>
    </row>
    <row r="31" spans="1:40" x14ac:dyDescent="0.45">
      <c r="A31" s="1" t="s">
        <v>83</v>
      </c>
      <c r="B31">
        <v>8.1958611688367782</v>
      </c>
      <c r="C31">
        <v>0.33887504131544721</v>
      </c>
      <c r="D31">
        <v>5.6518777992293559E-2</v>
      </c>
      <c r="E31">
        <v>9.225709717335269E-2</v>
      </c>
      <c r="F31">
        <v>0.38491601688454807</v>
      </c>
      <c r="G31">
        <v>0.2599174098034811</v>
      </c>
      <c r="H31">
        <v>2.388833387763174</v>
      </c>
      <c r="I31">
        <v>1.5789940025287561</v>
      </c>
      <c r="J31">
        <v>1.207859358926763</v>
      </c>
      <c r="K31">
        <v>1.5552536069916449</v>
      </c>
      <c r="L31">
        <v>1.729194964162831</v>
      </c>
      <c r="M31">
        <v>1.9104467351575489</v>
      </c>
      <c r="N31">
        <v>0.37068456603841349</v>
      </c>
      <c r="O31">
        <v>3.2900156217022303E-2</v>
      </c>
      <c r="P31">
        <v>2.4763063555746481</v>
      </c>
      <c r="Q31">
        <v>0.43597447924800498</v>
      </c>
      <c r="R31">
        <v>18.53875101805404</v>
      </c>
      <c r="S31">
        <v>51.616355732202287</v>
      </c>
      <c r="T31">
        <v>2.0730298089189829</v>
      </c>
      <c r="U31">
        <v>1.900392644241345</v>
      </c>
      <c r="V31">
        <v>11.614648789894799</v>
      </c>
      <c r="W31">
        <v>8.0458337435274299</v>
      </c>
      <c r="X31">
        <v>6.8496899232782849E-2</v>
      </c>
      <c r="Y31">
        <v>9.0150226861532307E-3</v>
      </c>
      <c r="Z31">
        <v>1.590381453026287</v>
      </c>
      <c r="AA31">
        <v>2.4671869771509169</v>
      </c>
      <c r="AB31">
        <v>1.3693545763207371</v>
      </c>
      <c r="AC31">
        <v>4.1633704507815512</v>
      </c>
      <c r="AD31">
        <v>3.7816189201606361</v>
      </c>
      <c r="AE31">
        <v>7.7203690860325516</v>
      </c>
      <c r="AF31">
        <v>1.4262575444795871</v>
      </c>
      <c r="AG31">
        <v>7.1664241901121084</v>
      </c>
      <c r="AH31">
        <v>77.624776720322359</v>
      </c>
      <c r="AI31">
        <v>3.165309453492307</v>
      </c>
      <c r="AJ31">
        <v>74.434654687638684</v>
      </c>
      <c r="AK31">
        <v>7.7753529357897344</v>
      </c>
      <c r="AL31">
        <v>40.426371673168532</v>
      </c>
      <c r="AM31">
        <v>0.54537886433241145</v>
      </c>
      <c r="AN31">
        <v>5.4878139131419674</v>
      </c>
    </row>
    <row r="32" spans="1:40" x14ac:dyDescent="0.45">
      <c r="A32" s="1" t="s">
        <v>84</v>
      </c>
      <c r="B32">
        <v>1.3474627485541799</v>
      </c>
      <c r="C32">
        <v>5.5713668787307088E-2</v>
      </c>
      <c r="D32">
        <v>9.2921227397057202E-3</v>
      </c>
      <c r="E32">
        <v>1.516777787836531E-2</v>
      </c>
      <c r="F32">
        <v>6.3283160047401393E-2</v>
      </c>
      <c r="G32">
        <v>4.2732425573844733E-2</v>
      </c>
      <c r="H32">
        <v>0.39274262169697088</v>
      </c>
      <c r="I32">
        <v>0.25959878465095237</v>
      </c>
      <c r="J32">
        <v>0.19858138859584171</v>
      </c>
      <c r="K32">
        <v>0.25569568063744968</v>
      </c>
      <c r="L32">
        <v>0.2842929804687736</v>
      </c>
      <c r="M32">
        <v>0.31409216868019602</v>
      </c>
      <c r="N32">
        <v>6.0943399834531967E-2</v>
      </c>
      <c r="O32">
        <v>5.4090392712621629E-3</v>
      </c>
      <c r="P32">
        <v>0.4071238518329337</v>
      </c>
      <c r="Q32">
        <v>7.1677564810479905E-2</v>
      </c>
      <c r="R32">
        <v>3.0479135611192989</v>
      </c>
      <c r="S32">
        <v>8.4861267330538297</v>
      </c>
      <c r="T32">
        <v>0.34082207917111063</v>
      </c>
      <c r="U32">
        <v>0.31243919863823461</v>
      </c>
      <c r="V32">
        <v>1.9095377849286279</v>
      </c>
      <c r="W32">
        <v>1.3227970834457341</v>
      </c>
      <c r="X32">
        <v>1.1261418197100061E-2</v>
      </c>
      <c r="Y32">
        <v>1.4821392159679999E-3</v>
      </c>
      <c r="Z32">
        <v>0.26147096928540797</v>
      </c>
      <c r="AA32">
        <v>0.40562455572935052</v>
      </c>
      <c r="AB32">
        <v>0.22513244711492139</v>
      </c>
      <c r="AC32">
        <v>0.68449019270729949</v>
      </c>
      <c r="AD32">
        <v>0.62172729859299769</v>
      </c>
      <c r="AE32">
        <v>1.2692881851236391</v>
      </c>
      <c r="AF32">
        <v>0.23448773367928591</v>
      </c>
      <c r="AG32">
        <v>1.1782153745149579</v>
      </c>
      <c r="AH32">
        <v>12.76211161228286</v>
      </c>
      <c r="AI32">
        <v>0.52040127185714802</v>
      </c>
      <c r="AJ32">
        <v>12.237630961155229</v>
      </c>
      <c r="AK32">
        <v>1.278327953830509</v>
      </c>
      <c r="AL32">
        <v>6.6464071031271184</v>
      </c>
      <c r="AM32">
        <v>8.9664488989996877E-2</v>
      </c>
      <c r="AN32">
        <v>0.90223890651940442</v>
      </c>
    </row>
    <row r="33" spans="1:40" x14ac:dyDescent="0.45">
      <c r="A33" s="1" t="s">
        <v>85</v>
      </c>
      <c r="B33">
        <v>1.0627381332148449</v>
      </c>
      <c r="C33">
        <v>4.3941133382057428E-2</v>
      </c>
      <c r="D33">
        <v>7.3286576453367594E-3</v>
      </c>
      <c r="E33">
        <v>1.1962761838698229E-2</v>
      </c>
      <c r="F33">
        <v>4.9911158913204981E-2</v>
      </c>
      <c r="G33">
        <v>3.3702882124807071E-2</v>
      </c>
      <c r="H33">
        <v>0.30975443370437677</v>
      </c>
      <c r="I33">
        <v>0.20474445626108731</v>
      </c>
      <c r="J33">
        <v>0.15662029576253689</v>
      </c>
      <c r="K33">
        <v>0.20166609474237071</v>
      </c>
      <c r="L33">
        <v>0.22422066337169741</v>
      </c>
      <c r="M33">
        <v>0.24772315624959329</v>
      </c>
      <c r="N33">
        <v>4.8065799994404947E-2</v>
      </c>
      <c r="O33">
        <v>4.2660862452746336E-3</v>
      </c>
      <c r="P33">
        <v>0.32109684868722171</v>
      </c>
      <c r="Q33">
        <v>5.6531790212241723E-2</v>
      </c>
      <c r="R33">
        <v>2.4038764497346619</v>
      </c>
      <c r="S33">
        <v>6.692972026267185</v>
      </c>
      <c r="T33">
        <v>0.26880492285619922</v>
      </c>
      <c r="U33">
        <v>0.24641946581470831</v>
      </c>
      <c r="V33">
        <v>1.5060443214743631</v>
      </c>
      <c r="W33">
        <v>1.043284428153255</v>
      </c>
      <c r="X33">
        <v>8.8818325886777499E-3</v>
      </c>
      <c r="Y33">
        <v>1.1689568897043339E-3</v>
      </c>
      <c r="Z33">
        <v>0.20622104031180771</v>
      </c>
      <c r="AA33">
        <v>0.31991436023329761</v>
      </c>
      <c r="AB33">
        <v>0.1775610025803851</v>
      </c>
      <c r="AC33">
        <v>0.53985450089967846</v>
      </c>
      <c r="AD33">
        <v>0.49035367351297432</v>
      </c>
      <c r="AE33">
        <v>1.001082187850715</v>
      </c>
      <c r="AF33">
        <v>0.18493947726532201</v>
      </c>
      <c r="AG33">
        <v>0.92925344984905067</v>
      </c>
      <c r="AH33">
        <v>10.06542309631177</v>
      </c>
      <c r="AI33">
        <v>0.41043826760295721</v>
      </c>
      <c r="AJ33">
        <v>9.6517674396453828</v>
      </c>
      <c r="AK33">
        <v>1.008211814944703</v>
      </c>
      <c r="AL33">
        <v>5.2419929864051378</v>
      </c>
      <c r="AM33">
        <v>7.0718000736671768E-2</v>
      </c>
      <c r="AN33">
        <v>0.71159198445899086</v>
      </c>
    </row>
    <row r="34" spans="1:40" x14ac:dyDescent="0.45">
      <c r="A34" s="1" t="s">
        <v>86</v>
      </c>
      <c r="B34">
        <v>143.9180433403279</v>
      </c>
      <c r="C34">
        <v>6.7885541027396181</v>
      </c>
      <c r="D34">
        <v>2.0886598938248029</v>
      </c>
      <c r="E34">
        <v>0.78787026343527422</v>
      </c>
      <c r="F34">
        <v>29.500851896007411</v>
      </c>
      <c r="G34">
        <v>29.733933636245151</v>
      </c>
      <c r="H34">
        <v>32.941020286904589</v>
      </c>
      <c r="I34">
        <v>21.77228575039582</v>
      </c>
      <c r="J34">
        <v>18.56682175288768</v>
      </c>
      <c r="K34">
        <v>7.0341634889103393</v>
      </c>
      <c r="L34">
        <v>23.30682757655601</v>
      </c>
      <c r="M34">
        <v>55.539118704321687</v>
      </c>
      <c r="N34">
        <v>10.019118037445219</v>
      </c>
      <c r="O34">
        <v>1.769387623735468</v>
      </c>
      <c r="P34">
        <v>41.53390162404618</v>
      </c>
      <c r="Q34">
        <v>31.483780785932829</v>
      </c>
      <c r="R34">
        <v>18.861878978450001</v>
      </c>
      <c r="S34">
        <v>52.552057744784072</v>
      </c>
      <c r="T34">
        <v>12.942876031000941</v>
      </c>
      <c r="U34">
        <v>59.223303071950873</v>
      </c>
      <c r="V34">
        <v>141.08278559614681</v>
      </c>
      <c r="W34">
        <v>123.55826667163861</v>
      </c>
      <c r="X34">
        <v>3.8757765553513832</v>
      </c>
      <c r="Y34">
        <v>0.92452962540107331</v>
      </c>
      <c r="Z34">
        <v>88.437537142302332</v>
      </c>
      <c r="AA34">
        <v>55.061600574762927</v>
      </c>
      <c r="AB34">
        <v>32.559789075551002</v>
      </c>
      <c r="AC34">
        <v>38.38494276842485</v>
      </c>
      <c r="AD34">
        <v>24.460716308842859</v>
      </c>
      <c r="AE34">
        <v>23.44791224266514</v>
      </c>
      <c r="AF34">
        <v>11.633025440761189</v>
      </c>
      <c r="AG34">
        <v>74.021124388756775</v>
      </c>
      <c r="AH34">
        <v>130.4688304625387</v>
      </c>
      <c r="AI34">
        <v>21.1952721657761</v>
      </c>
      <c r="AJ34">
        <v>164.7039875122943</v>
      </c>
      <c r="AK34">
        <v>61.61900897326025</v>
      </c>
      <c r="AL34">
        <v>681.10473835729431</v>
      </c>
      <c r="AM34">
        <v>3.9863338202395302</v>
      </c>
      <c r="AN34">
        <v>28.254149757828021</v>
      </c>
    </row>
    <row r="35" spans="1:40" x14ac:dyDescent="0.45">
      <c r="A35" s="1" t="s">
        <v>87</v>
      </c>
      <c r="B35">
        <v>47.636898028753897</v>
      </c>
      <c r="C35">
        <v>4.134038673433575</v>
      </c>
      <c r="D35">
        <v>1.6186463369293631</v>
      </c>
      <c r="E35">
        <v>0.2756884332881227</v>
      </c>
      <c r="F35">
        <v>10.02001044877206</v>
      </c>
      <c r="G35">
        <v>2.9785137593184512</v>
      </c>
      <c r="H35">
        <v>57.262620604025933</v>
      </c>
      <c r="I35">
        <v>38.991810172262568</v>
      </c>
      <c r="J35">
        <v>22.901588653665279</v>
      </c>
      <c r="K35">
        <v>13.590276608778719</v>
      </c>
      <c r="L35">
        <v>33.004372304271413</v>
      </c>
      <c r="M35">
        <v>13.21264543196938</v>
      </c>
      <c r="N35">
        <v>3.238437972376254</v>
      </c>
      <c r="O35">
        <v>0.60212213571327422</v>
      </c>
      <c r="P35">
        <v>35.845111899322347</v>
      </c>
      <c r="Q35">
        <v>1.483752064829474</v>
      </c>
      <c r="R35">
        <v>2.140632205637512</v>
      </c>
      <c r="S35">
        <v>14.36646461004524</v>
      </c>
      <c r="T35">
        <v>5.1807600265109297</v>
      </c>
      <c r="U35">
        <v>12.58023531170732</v>
      </c>
      <c r="V35">
        <v>23.71780173398983</v>
      </c>
      <c r="W35">
        <v>72.262056814370752</v>
      </c>
      <c r="X35">
        <v>0.63639393027419522</v>
      </c>
      <c r="Y35">
        <v>0.21009026689484411</v>
      </c>
      <c r="Z35">
        <v>12.86884702743839</v>
      </c>
      <c r="AA35">
        <v>13.32418458435907</v>
      </c>
      <c r="AB35">
        <v>8.6374847856771026</v>
      </c>
      <c r="AC35">
        <v>13.56032443318548</v>
      </c>
      <c r="AD35">
        <v>23.024646303434089</v>
      </c>
      <c r="AE35">
        <v>4.3738147558895006</v>
      </c>
      <c r="AF35">
        <v>15.46547253442195</v>
      </c>
      <c r="AG35">
        <v>41.846532645368292</v>
      </c>
      <c r="AH35">
        <v>55.640467612524631</v>
      </c>
      <c r="AI35">
        <v>19.01083217825731</v>
      </c>
      <c r="AJ35">
        <v>91.399756171880881</v>
      </c>
      <c r="AK35">
        <v>54.893879739805747</v>
      </c>
      <c r="AL35">
        <v>1038.109102500802</v>
      </c>
      <c r="AM35">
        <v>0.94696734697819251</v>
      </c>
      <c r="AN35">
        <v>77.560566208775441</v>
      </c>
    </row>
    <row r="36" spans="1:40" x14ac:dyDescent="0.45">
      <c r="A36" s="1" t="s">
        <v>88</v>
      </c>
      <c r="B36">
        <v>53.37421751350854</v>
      </c>
      <c r="C36">
        <v>3.8109209508419002</v>
      </c>
      <c r="D36">
        <v>2.0236494815017658</v>
      </c>
      <c r="E36">
        <v>0.16744087700214719</v>
      </c>
      <c r="F36">
        <v>12.202029168970901</v>
      </c>
      <c r="G36">
        <v>3.9519055964171801</v>
      </c>
      <c r="H36">
        <v>15.087548940877101</v>
      </c>
      <c r="I36">
        <v>9.8556749856893262</v>
      </c>
      <c r="J36">
        <v>8.1989490948828898</v>
      </c>
      <c r="K36">
        <v>3.387549447420859</v>
      </c>
      <c r="L36">
        <v>21.62798342004271</v>
      </c>
      <c r="M36">
        <v>24.20638427409429</v>
      </c>
      <c r="N36">
        <v>3.8259100537179251</v>
      </c>
      <c r="O36">
        <v>1.3585329203345009</v>
      </c>
      <c r="P36">
        <v>382.37528853812978</v>
      </c>
      <c r="Q36">
        <v>2.4162657046249092</v>
      </c>
      <c r="R36">
        <v>2.5966935869392569</v>
      </c>
      <c r="S36">
        <v>15.67996288237214</v>
      </c>
      <c r="T36">
        <v>5.0412602601463634</v>
      </c>
      <c r="U36">
        <v>23.492566068347891</v>
      </c>
      <c r="V36">
        <v>24.246102405430019</v>
      </c>
      <c r="W36">
        <v>35.348438442639193</v>
      </c>
      <c r="X36">
        <v>0.40606065961562487</v>
      </c>
      <c r="Y36">
        <v>0.87512263244438149</v>
      </c>
      <c r="Z36">
        <v>8.2410142927824275</v>
      </c>
      <c r="AA36">
        <v>49.021634280872277</v>
      </c>
      <c r="AB36">
        <v>14.09591685349006</v>
      </c>
      <c r="AC36">
        <v>23.971959030004779</v>
      </c>
      <c r="AD36">
        <v>13.620372841149729</v>
      </c>
      <c r="AE36">
        <v>3.9102926127083228</v>
      </c>
      <c r="AF36">
        <v>7.7954598339748982</v>
      </c>
      <c r="AG36">
        <v>37.458896377786672</v>
      </c>
      <c r="AH36">
        <v>51.278642823539272</v>
      </c>
      <c r="AI36">
        <v>10.84477812707676</v>
      </c>
      <c r="AJ36">
        <v>64.949417412454721</v>
      </c>
      <c r="AK36">
        <v>30.36613288619996</v>
      </c>
      <c r="AL36">
        <v>308.14193010887982</v>
      </c>
      <c r="AM36">
        <v>0.94198942951205</v>
      </c>
      <c r="AN36">
        <v>15.04926194768068</v>
      </c>
    </row>
    <row r="37" spans="1:40" x14ac:dyDescent="0.45">
      <c r="A37" s="1" t="s">
        <v>89</v>
      </c>
      <c r="B37">
        <v>73.364415703768131</v>
      </c>
      <c r="C37">
        <v>4.4487402714542572</v>
      </c>
      <c r="D37">
        <v>1.536269850854336</v>
      </c>
      <c r="E37">
        <v>0.55929223289699626</v>
      </c>
      <c r="F37">
        <v>28.574774448656861</v>
      </c>
      <c r="G37">
        <v>16.514391902770541</v>
      </c>
      <c r="H37">
        <v>27.326682935977569</v>
      </c>
      <c r="I37">
        <v>16.065541620969991</v>
      </c>
      <c r="J37">
        <v>7.7605830910342046</v>
      </c>
      <c r="K37">
        <v>10.15879724401103</v>
      </c>
      <c r="L37">
        <v>66.451695363872545</v>
      </c>
      <c r="M37">
        <v>101.3924480325658</v>
      </c>
      <c r="N37">
        <v>6.9126519816143999</v>
      </c>
      <c r="O37">
        <v>10.294504732610759</v>
      </c>
      <c r="P37">
        <v>49.467967474779009</v>
      </c>
      <c r="Q37">
        <v>25.781333385623132</v>
      </c>
      <c r="R37">
        <v>4.8490818132214581</v>
      </c>
      <c r="S37">
        <v>31.712857930957242</v>
      </c>
      <c r="T37">
        <v>10.82889148699314</v>
      </c>
      <c r="U37">
        <v>164.90383744799681</v>
      </c>
      <c r="V37">
        <v>93.556724842587343</v>
      </c>
      <c r="W37">
        <v>120.22883988234121</v>
      </c>
      <c r="X37">
        <v>1.352558845008961</v>
      </c>
      <c r="Y37">
        <v>2.351646784358282</v>
      </c>
      <c r="Z37">
        <v>27.29656460986082</v>
      </c>
      <c r="AA37">
        <v>137.1807730756926</v>
      </c>
      <c r="AB37">
        <v>107.1087799782842</v>
      </c>
      <c r="AC37">
        <v>45.616672943167053</v>
      </c>
      <c r="AD37">
        <v>25.494770158368201</v>
      </c>
      <c r="AE37">
        <v>11.66059040869005</v>
      </c>
      <c r="AF37">
        <v>10.35988095832665</v>
      </c>
      <c r="AG37">
        <v>63.738294970793987</v>
      </c>
      <c r="AH37">
        <v>120.0220896215653</v>
      </c>
      <c r="AI37">
        <v>17.422288084247999</v>
      </c>
      <c r="AJ37">
        <v>201.6090916498313</v>
      </c>
      <c r="AK37">
        <v>82.577234195948719</v>
      </c>
      <c r="AL37">
        <v>940.95490688348582</v>
      </c>
      <c r="AM37">
        <v>12.87160403447556</v>
      </c>
      <c r="AN37">
        <v>24.001526190595051</v>
      </c>
    </row>
    <row r="38" spans="1:40" x14ac:dyDescent="0.45">
      <c r="A38" s="1" t="s">
        <v>90</v>
      </c>
      <c r="B38">
        <v>12.80488590204275</v>
      </c>
      <c r="C38">
        <v>0.74237038662845856</v>
      </c>
      <c r="D38">
        <v>0.32574386899212582</v>
      </c>
      <c r="E38">
        <v>0.125628739164236</v>
      </c>
      <c r="F38">
        <v>3.1866779055414352</v>
      </c>
      <c r="G38">
        <v>1.497941896606344</v>
      </c>
      <c r="H38">
        <v>3.69735490001684</v>
      </c>
      <c r="I38">
        <v>2.264075365789477</v>
      </c>
      <c r="J38">
        <v>1.2527710538546331</v>
      </c>
      <c r="K38">
        <v>1.471564624087119</v>
      </c>
      <c r="L38">
        <v>14.22209241285365</v>
      </c>
      <c r="M38">
        <v>16.968535062821459</v>
      </c>
      <c r="N38">
        <v>0.84942836074698291</v>
      </c>
      <c r="O38">
        <v>1.35588648194947</v>
      </c>
      <c r="P38">
        <v>5.5975689409959219</v>
      </c>
      <c r="Q38">
        <v>2.6590095134978471</v>
      </c>
      <c r="R38">
        <v>1.1379019924349869</v>
      </c>
      <c r="S38">
        <v>6.3190382956416311</v>
      </c>
      <c r="T38">
        <v>1.569784623646074</v>
      </c>
      <c r="U38">
        <v>17.673265997550931</v>
      </c>
      <c r="V38">
        <v>11.134790546190359</v>
      </c>
      <c r="W38">
        <v>13.149528508883289</v>
      </c>
      <c r="X38">
        <v>0.17309256261749251</v>
      </c>
      <c r="Y38">
        <v>0.28189232738772502</v>
      </c>
      <c r="Z38">
        <v>3.6578247438991598</v>
      </c>
      <c r="AA38">
        <v>16.675458080763239</v>
      </c>
      <c r="AB38">
        <v>11.49919796548371</v>
      </c>
      <c r="AC38">
        <v>7.6400241486275648</v>
      </c>
      <c r="AD38">
        <v>3.417993584884822</v>
      </c>
      <c r="AE38">
        <v>1.7136779573227809</v>
      </c>
      <c r="AF38">
        <v>1.3959515732107901</v>
      </c>
      <c r="AG38">
        <v>9.7353991069320696</v>
      </c>
      <c r="AH38">
        <v>18.997646144117081</v>
      </c>
      <c r="AI38">
        <v>2.43650536478623</v>
      </c>
      <c r="AJ38">
        <v>25.783384647348729</v>
      </c>
      <c r="AK38">
        <v>10.09723745507989</v>
      </c>
      <c r="AL38">
        <v>108.2931152999298</v>
      </c>
      <c r="AM38">
        <v>1.6066386438504081</v>
      </c>
      <c r="AN38">
        <v>4.1260098336934048</v>
      </c>
    </row>
    <row r="39" spans="1:40" x14ac:dyDescent="0.45">
      <c r="A39" s="1" t="s">
        <v>91</v>
      </c>
      <c r="B39">
        <v>0.47598254522325478</v>
      </c>
      <c r="C39">
        <v>2.830227913531028E-2</v>
      </c>
      <c r="D39">
        <v>1.040343277929073E-2</v>
      </c>
      <c r="E39">
        <v>2.591181977252382E-3</v>
      </c>
      <c r="F39">
        <v>0.1208020432763935</v>
      </c>
      <c r="G39">
        <v>7.7197868554789814E-2</v>
      </c>
      <c r="H39">
        <v>0.13960952370373589</v>
      </c>
      <c r="I39">
        <v>7.5801154605280641E-2</v>
      </c>
      <c r="J39">
        <v>4.5724796343629859E-2</v>
      </c>
      <c r="K39">
        <v>3.8904995254509619E-2</v>
      </c>
      <c r="L39">
        <v>0.25899830798428403</v>
      </c>
      <c r="M39">
        <v>0.54463261250403772</v>
      </c>
      <c r="N39">
        <v>2.9246082004885939E-2</v>
      </c>
      <c r="O39">
        <v>2.3073777277669589E-2</v>
      </c>
      <c r="P39">
        <v>0.47803407306591522</v>
      </c>
      <c r="Q39">
        <v>0.25087412923820068</v>
      </c>
      <c r="R39">
        <v>2.7969056486479429E-2</v>
      </c>
      <c r="S39">
        <v>0.14464791080798201</v>
      </c>
      <c r="T39">
        <v>4.9706070194314923E-2</v>
      </c>
      <c r="U39">
        <v>0.76069443183899432</v>
      </c>
      <c r="V39">
        <v>0.37568416496132301</v>
      </c>
      <c r="W39">
        <v>0.4847560607422538</v>
      </c>
      <c r="X39">
        <v>5.7035722596509228E-3</v>
      </c>
      <c r="Y39">
        <v>9.532871972876944E-3</v>
      </c>
      <c r="Z39">
        <v>0.11700723660290339</v>
      </c>
      <c r="AA39">
        <v>0.54084937186876536</v>
      </c>
      <c r="AB39">
        <v>0.44275105462972658</v>
      </c>
      <c r="AC39">
        <v>0.2652824138353409</v>
      </c>
      <c r="AD39">
        <v>0.1051329252153277</v>
      </c>
      <c r="AE39">
        <v>8.505003293937459E-2</v>
      </c>
      <c r="AF39">
        <v>5.1628715390234281E-2</v>
      </c>
      <c r="AG39">
        <v>0.31113460862886172</v>
      </c>
      <c r="AH39">
        <v>0.65053627590068286</v>
      </c>
      <c r="AI39">
        <v>8.28997080876991E-2</v>
      </c>
      <c r="AJ39">
        <v>1.2640654897549899</v>
      </c>
      <c r="AK39">
        <v>0.50617951798826177</v>
      </c>
      <c r="AL39">
        <v>4.6722746652054781</v>
      </c>
      <c r="AM39">
        <v>8.473217403204128E-2</v>
      </c>
      <c r="AN39">
        <v>0.1339642330795652</v>
      </c>
    </row>
    <row r="40" spans="1:40" x14ac:dyDescent="0.45">
      <c r="A40" s="1" t="s">
        <v>92</v>
      </c>
      <c r="B40">
        <v>4.8700354312319014</v>
      </c>
      <c r="C40">
        <v>0.2701057887758278</v>
      </c>
      <c r="D40">
        <v>8.8287108481076321E-2</v>
      </c>
      <c r="E40">
        <v>2.822890473000934E-2</v>
      </c>
      <c r="F40">
        <v>0.99915162881135033</v>
      </c>
      <c r="G40">
        <v>0.64464756230824116</v>
      </c>
      <c r="H40">
        <v>1.86191080981928</v>
      </c>
      <c r="I40">
        <v>1.05968347376197</v>
      </c>
      <c r="J40">
        <v>0.53821105169165906</v>
      </c>
      <c r="K40">
        <v>0.67283843605088944</v>
      </c>
      <c r="L40">
        <v>3.6738342044088279</v>
      </c>
      <c r="M40">
        <v>9.9018773369890187</v>
      </c>
      <c r="N40">
        <v>0.25304119166169942</v>
      </c>
      <c r="O40">
        <v>0.23402684783574279</v>
      </c>
      <c r="P40">
        <v>5.5279240203412039</v>
      </c>
      <c r="Q40">
        <v>2.933792105270157</v>
      </c>
      <c r="R40">
        <v>0.28639836605081942</v>
      </c>
      <c r="S40">
        <v>1.437460178694967</v>
      </c>
      <c r="T40">
        <v>0.64941975080047887</v>
      </c>
      <c r="U40">
        <v>11.83412319161615</v>
      </c>
      <c r="V40">
        <v>5.4141392694360269</v>
      </c>
      <c r="W40">
        <v>6.6930941581159686</v>
      </c>
      <c r="X40">
        <v>8.1979180018727865E-2</v>
      </c>
      <c r="Y40">
        <v>8.5007471775024046E-2</v>
      </c>
      <c r="Z40">
        <v>1.7836071195490739</v>
      </c>
      <c r="AA40">
        <v>4.8966964706909186</v>
      </c>
      <c r="AB40">
        <v>7.2648522746098996</v>
      </c>
      <c r="AC40">
        <v>2.5242155231705219</v>
      </c>
      <c r="AD40">
        <v>1.5787701140167241</v>
      </c>
      <c r="AE40">
        <v>0.9778464940538959</v>
      </c>
      <c r="AF40">
        <v>0.80329959620312752</v>
      </c>
      <c r="AG40">
        <v>4.1323519205112014</v>
      </c>
      <c r="AH40">
        <v>7.7504087558074071</v>
      </c>
      <c r="AI40">
        <v>1.222104350525659</v>
      </c>
      <c r="AJ40">
        <v>14.940734997062361</v>
      </c>
      <c r="AK40">
        <v>6.2946690531266576</v>
      </c>
      <c r="AL40">
        <v>62.014095087168258</v>
      </c>
      <c r="AM40">
        <v>2.626282418887036</v>
      </c>
      <c r="AN40">
        <v>3.1886913576689069</v>
      </c>
    </row>
    <row r="41" spans="1:40" x14ac:dyDescent="0.45">
      <c r="A41" s="1" t="s">
        <v>93</v>
      </c>
      <c r="B41">
        <v>7.195328791982492</v>
      </c>
      <c r="C41">
        <v>0.45609380107925318</v>
      </c>
      <c r="D41">
        <v>0.1736132830116133</v>
      </c>
      <c r="E41">
        <v>5.8940329608560438E-2</v>
      </c>
      <c r="F41">
        <v>3.05882864492466</v>
      </c>
      <c r="G41">
        <v>1.7277857209754379</v>
      </c>
      <c r="H41">
        <v>2.4856545969789332</v>
      </c>
      <c r="I41">
        <v>1.300795860762092</v>
      </c>
      <c r="J41">
        <v>1.3035509512219841</v>
      </c>
      <c r="K41">
        <v>0.77200400731476637</v>
      </c>
      <c r="L41">
        <v>13.69880742521697</v>
      </c>
      <c r="M41">
        <v>5.1848816276492551</v>
      </c>
      <c r="N41">
        <v>0.87723326531601753</v>
      </c>
      <c r="O41">
        <v>0.67237345761266532</v>
      </c>
      <c r="P41">
        <v>1.7425828139736821</v>
      </c>
      <c r="Q41">
        <v>0.94906479543687239</v>
      </c>
      <c r="R41">
        <v>1.01537532073474</v>
      </c>
      <c r="S41">
        <v>21.365980976358959</v>
      </c>
      <c r="T41">
        <v>7.1684440021725688</v>
      </c>
      <c r="U41">
        <v>8.4646532366978811</v>
      </c>
      <c r="V41">
        <v>6.4065959641671686</v>
      </c>
      <c r="W41">
        <v>9.4722218587045308</v>
      </c>
      <c r="X41">
        <v>0.18835740413133911</v>
      </c>
      <c r="Y41">
        <v>4.6908671860357103</v>
      </c>
      <c r="Z41">
        <v>2.7262541120766768</v>
      </c>
      <c r="AA41">
        <v>252.14907596006711</v>
      </c>
      <c r="AB41">
        <v>7.3622635116637234</v>
      </c>
      <c r="AC41">
        <v>5.9925386955730326</v>
      </c>
      <c r="AD41">
        <v>3.4962935166915861</v>
      </c>
      <c r="AE41">
        <v>1.5497751866668259</v>
      </c>
      <c r="AF41">
        <v>2.8377579747068711</v>
      </c>
      <c r="AG41">
        <v>5.8282614064684086</v>
      </c>
      <c r="AH41">
        <v>30.015897585158299</v>
      </c>
      <c r="AI41">
        <v>6.556978159507679</v>
      </c>
      <c r="AJ41">
        <v>62.715955742789554</v>
      </c>
      <c r="AK41">
        <v>22.188822339063559</v>
      </c>
      <c r="AL41">
        <v>187.14760267427189</v>
      </c>
      <c r="AM41">
        <v>0.40265977281357612</v>
      </c>
      <c r="AN41">
        <v>1.488954472492551</v>
      </c>
    </row>
    <row r="42" spans="1:40" x14ac:dyDescent="0.45">
      <c r="A42" s="1" t="s">
        <v>94</v>
      </c>
      <c r="B42">
        <v>1.573839326538909</v>
      </c>
      <c r="C42">
        <v>9.333377691644551E-2</v>
      </c>
      <c r="D42">
        <v>3.1805880512743398E-2</v>
      </c>
      <c r="E42">
        <v>1.1252634895190881E-2</v>
      </c>
      <c r="F42">
        <v>0.29818740575804831</v>
      </c>
      <c r="G42">
        <v>0.17466637139921379</v>
      </c>
      <c r="H42">
        <v>0.83158454964256556</v>
      </c>
      <c r="I42">
        <v>0.5154708812682175</v>
      </c>
      <c r="J42">
        <v>0.2065503638686714</v>
      </c>
      <c r="K42">
        <v>0.26722334984415569</v>
      </c>
      <c r="L42">
        <v>3.236953849491349</v>
      </c>
      <c r="M42">
        <v>0.70541074073508703</v>
      </c>
      <c r="N42">
        <v>7.4368581437545447E-2</v>
      </c>
      <c r="O42">
        <v>1.0070176387178891</v>
      </c>
      <c r="P42">
        <v>1.3338693781265669</v>
      </c>
      <c r="Q42">
        <v>1.1224677946054069</v>
      </c>
      <c r="R42">
        <v>7.5430169873834788E-2</v>
      </c>
      <c r="S42">
        <v>0.44160625398114722</v>
      </c>
      <c r="T42">
        <v>0.23855307328626821</v>
      </c>
      <c r="U42">
        <v>3.069115509347168</v>
      </c>
      <c r="V42">
        <v>1.518216976688729</v>
      </c>
      <c r="W42">
        <v>3.1200345703282508</v>
      </c>
      <c r="X42">
        <v>5.0040618329336997E-2</v>
      </c>
      <c r="Y42">
        <v>3.8951523128990848E-2</v>
      </c>
      <c r="Z42">
        <v>1.0345088947107519</v>
      </c>
      <c r="AA42">
        <v>2.985944482698589</v>
      </c>
      <c r="AB42">
        <v>2.3510541921829171</v>
      </c>
      <c r="AC42">
        <v>0.83823149473194936</v>
      </c>
      <c r="AD42">
        <v>0.90753413679521089</v>
      </c>
      <c r="AE42">
        <v>0.26590926546824811</v>
      </c>
      <c r="AF42">
        <v>0.29208999024327942</v>
      </c>
      <c r="AG42">
        <v>1.764492557454554</v>
      </c>
      <c r="AH42">
        <v>3.0586852905786759</v>
      </c>
      <c r="AI42">
        <v>0.48124586839134081</v>
      </c>
      <c r="AJ42">
        <v>4.503880113038444</v>
      </c>
      <c r="AK42">
        <v>1.955745886548129</v>
      </c>
      <c r="AL42">
        <v>25.628318979341351</v>
      </c>
      <c r="AM42">
        <v>0.1227584058585454</v>
      </c>
      <c r="AN42">
        <v>0.73831989882948335</v>
      </c>
    </row>
    <row r="43" spans="1:40" x14ac:dyDescent="0.45">
      <c r="A43" s="1" t="s">
        <v>95</v>
      </c>
      <c r="B43">
        <v>4.0369856238035036</v>
      </c>
      <c r="C43">
        <v>0.22489059449905441</v>
      </c>
      <c r="D43">
        <v>7.4282405188918668E-2</v>
      </c>
      <c r="E43">
        <v>4.3673677071472572E-2</v>
      </c>
      <c r="F43">
        <v>1.3359443669641211</v>
      </c>
      <c r="G43">
        <v>0.68052320184620374</v>
      </c>
      <c r="H43">
        <v>1.5176737622791741</v>
      </c>
      <c r="I43">
        <v>0.9391342853947221</v>
      </c>
      <c r="J43">
        <v>0.39608835967749989</v>
      </c>
      <c r="K43">
        <v>0.83078301077546912</v>
      </c>
      <c r="L43">
        <v>4.404843903068123</v>
      </c>
      <c r="M43">
        <v>2.8795240108841358</v>
      </c>
      <c r="N43">
        <v>0.34987169037083637</v>
      </c>
      <c r="O43">
        <v>0.32092403675532588</v>
      </c>
      <c r="P43">
        <v>2.1730807981577871</v>
      </c>
      <c r="Q43">
        <v>1.1099924451837591</v>
      </c>
      <c r="R43">
        <v>0.22512180013712069</v>
      </c>
      <c r="S43">
        <v>1.21060511143734</v>
      </c>
      <c r="T43">
        <v>0.60636249207104287</v>
      </c>
      <c r="U43">
        <v>8.5685686767094538</v>
      </c>
      <c r="V43">
        <v>8.8578986354588878</v>
      </c>
      <c r="W43">
        <v>6.0755877357014896</v>
      </c>
      <c r="X43">
        <v>9.4052503974596219E-2</v>
      </c>
      <c r="Y43">
        <v>7.534652661651102E-2</v>
      </c>
      <c r="Z43">
        <v>2.0604962317795819</v>
      </c>
      <c r="AA43">
        <v>4.4862748686090388</v>
      </c>
      <c r="AB43">
        <v>5.228230262590114</v>
      </c>
      <c r="AC43">
        <v>1.698191194431742</v>
      </c>
      <c r="AD43">
        <v>1.6020671021997639</v>
      </c>
      <c r="AE43">
        <v>0.55262061888701042</v>
      </c>
      <c r="AF43">
        <v>0.61853679667077532</v>
      </c>
      <c r="AG43">
        <v>3.3900307378059158</v>
      </c>
      <c r="AH43">
        <v>5.7421281216127706</v>
      </c>
      <c r="AI43">
        <v>1.0512483134325079</v>
      </c>
      <c r="AJ43">
        <v>9.5075280881549951</v>
      </c>
      <c r="AK43">
        <v>4.0623076880553279</v>
      </c>
      <c r="AL43">
        <v>90.827249624314646</v>
      </c>
      <c r="AM43">
        <v>0.48837496920190138</v>
      </c>
      <c r="AN43">
        <v>1.6475861733419179</v>
      </c>
    </row>
    <row r="44" spans="1:40" x14ac:dyDescent="0.45">
      <c r="A44" s="1" t="s">
        <v>96</v>
      </c>
      <c r="B44">
        <v>2.0547789254550808</v>
      </c>
      <c r="C44">
        <v>0.1095645536788499</v>
      </c>
      <c r="D44">
        <v>3.2745105137793058E-2</v>
      </c>
      <c r="E44">
        <v>1.546386549126836E-2</v>
      </c>
      <c r="F44">
        <v>0.3135093336712263</v>
      </c>
      <c r="G44">
        <v>0.22255715374136231</v>
      </c>
      <c r="H44">
        <v>1.0923630683442009</v>
      </c>
      <c r="I44">
        <v>0.64273272108185131</v>
      </c>
      <c r="J44">
        <v>0.22012621217566039</v>
      </c>
      <c r="K44">
        <v>0.4525651164448809</v>
      </c>
      <c r="L44">
        <v>1.409957625107616</v>
      </c>
      <c r="M44">
        <v>2.651209365786614</v>
      </c>
      <c r="N44">
        <v>0.1027132240710269</v>
      </c>
      <c r="O44">
        <v>7.8583545129510463E-2</v>
      </c>
      <c r="P44">
        <v>1.8447349424718451</v>
      </c>
      <c r="Q44">
        <v>0.96226581186771565</v>
      </c>
      <c r="R44">
        <v>0.120676369907235</v>
      </c>
      <c r="S44">
        <v>0.57690701483280804</v>
      </c>
      <c r="T44">
        <v>0.53076560803784489</v>
      </c>
      <c r="U44">
        <v>35.843633135733739</v>
      </c>
      <c r="V44">
        <v>7.5663526530159002</v>
      </c>
      <c r="W44">
        <v>6.6965972865092853</v>
      </c>
      <c r="X44">
        <v>9.2450304793764052E-2</v>
      </c>
      <c r="Y44">
        <v>3.1991282705117967E-2</v>
      </c>
      <c r="Z44">
        <v>2.113908670966159</v>
      </c>
      <c r="AA44">
        <v>1.9476751851437739</v>
      </c>
      <c r="AB44">
        <v>13.328707108025821</v>
      </c>
      <c r="AC44">
        <v>0.70935455083987464</v>
      </c>
      <c r="AD44">
        <v>1.591632980123729</v>
      </c>
      <c r="AE44">
        <v>0.47322753765557329</v>
      </c>
      <c r="AF44">
        <v>0.58539016544201161</v>
      </c>
      <c r="AG44">
        <v>2.187537030160509</v>
      </c>
      <c r="AH44">
        <v>4.2976592135652121</v>
      </c>
      <c r="AI44">
        <v>1.0091830091410121</v>
      </c>
      <c r="AJ44">
        <v>9.0680002217591245</v>
      </c>
      <c r="AK44">
        <v>3.9170651598219308</v>
      </c>
      <c r="AL44">
        <v>39.870897420937943</v>
      </c>
      <c r="AM44">
        <v>0.78685967583692662</v>
      </c>
      <c r="AN44">
        <v>1.7952471182616969</v>
      </c>
    </row>
    <row r="45" spans="1:40" x14ac:dyDescent="0.45">
      <c r="A45" s="1" t="s">
        <v>97</v>
      </c>
      <c r="B45">
        <v>0.17220685246786849</v>
      </c>
      <c r="C45">
        <v>8.4784961459420105E-3</v>
      </c>
      <c r="D45">
        <v>1.6878422520731321E-3</v>
      </c>
      <c r="E45">
        <v>1.2763829429982311E-3</v>
      </c>
      <c r="F45">
        <v>3.048523418774671E-2</v>
      </c>
      <c r="G45">
        <v>4.045625911675306E-2</v>
      </c>
      <c r="H45">
        <v>0.1451577670175549</v>
      </c>
      <c r="I45">
        <v>7.0753533541879271E-2</v>
      </c>
      <c r="J45">
        <v>2.322451110858352E-2</v>
      </c>
      <c r="K45">
        <v>4.739765231112749E-2</v>
      </c>
      <c r="L45">
        <v>0.19954265933060689</v>
      </c>
      <c r="M45">
        <v>0.62391191033359372</v>
      </c>
      <c r="N45">
        <v>5.37736896809926E-3</v>
      </c>
      <c r="O45">
        <v>7.9811519697402626E-3</v>
      </c>
      <c r="P45">
        <v>0.23408020689354481</v>
      </c>
      <c r="Q45">
        <v>0.12601720064445979</v>
      </c>
      <c r="R45">
        <v>1.0407782589661029E-2</v>
      </c>
      <c r="S45">
        <v>6.5671663108449976E-2</v>
      </c>
      <c r="T45">
        <v>4.4052676676268138E-2</v>
      </c>
      <c r="U45">
        <v>0.84733088244721488</v>
      </c>
      <c r="V45">
        <v>0.34445890507756399</v>
      </c>
      <c r="W45">
        <v>0.74949585433434651</v>
      </c>
      <c r="X45">
        <v>5.5019349863632636E-3</v>
      </c>
      <c r="Y45">
        <v>2.8882448366252069E-3</v>
      </c>
      <c r="Z45">
        <v>0.1252284365043542</v>
      </c>
      <c r="AA45">
        <v>0.172691629060096</v>
      </c>
      <c r="AB45">
        <v>1.3441458490424469</v>
      </c>
      <c r="AC45">
        <v>7.4358469756701281E-2</v>
      </c>
      <c r="AD45">
        <v>0.1088188657677088</v>
      </c>
      <c r="AE45">
        <v>4.6515607802415558E-2</v>
      </c>
      <c r="AF45">
        <v>5.2136873360490457E-2</v>
      </c>
      <c r="AG45">
        <v>0.22880060416410031</v>
      </c>
      <c r="AH45">
        <v>0.40965780366048332</v>
      </c>
      <c r="AI45">
        <v>8.3735339069398437E-2</v>
      </c>
      <c r="AJ45">
        <v>1.596871173421786</v>
      </c>
      <c r="AK45">
        <v>0.64975252224837377</v>
      </c>
      <c r="AL45">
        <v>4.6144008002894754</v>
      </c>
      <c r="AM45">
        <v>0.20739260164365389</v>
      </c>
      <c r="AN45">
        <v>0.25213705322959412</v>
      </c>
    </row>
    <row r="46" spans="1:40" x14ac:dyDescent="0.45">
      <c r="A46" s="1" t="s">
        <v>98</v>
      </c>
      <c r="B46">
        <v>0.5958581878283925</v>
      </c>
      <c r="C46">
        <v>3.4237715270210703E-2</v>
      </c>
      <c r="D46">
        <v>8.5228454611116083E-3</v>
      </c>
      <c r="E46">
        <v>4.8201847955825676E-3</v>
      </c>
      <c r="F46">
        <v>0.21856993812647901</v>
      </c>
      <c r="G46">
        <v>0.14993300749948041</v>
      </c>
      <c r="H46">
        <v>0.66686124290661275</v>
      </c>
      <c r="I46">
        <v>0.25839817412671151</v>
      </c>
      <c r="J46">
        <v>7.1457180108629628E-2</v>
      </c>
      <c r="K46">
        <v>0.13601250650000021</v>
      </c>
      <c r="L46">
        <v>0.62299996805106217</v>
      </c>
      <c r="M46">
        <v>1.701314939382057</v>
      </c>
      <c r="N46">
        <v>3.888739948449757E-2</v>
      </c>
      <c r="O46">
        <v>2.8807362840034489E-2</v>
      </c>
      <c r="P46">
        <v>0.61331825580568511</v>
      </c>
      <c r="Q46">
        <v>0.32430766781730619</v>
      </c>
      <c r="R46">
        <v>3.4966643406201613E-2</v>
      </c>
      <c r="S46">
        <v>0.31503046637918869</v>
      </c>
      <c r="T46">
        <v>0.15901342412789091</v>
      </c>
      <c r="U46">
        <v>2.790874797195928</v>
      </c>
      <c r="V46">
        <v>1.074004221356353</v>
      </c>
      <c r="W46">
        <v>3.8379080025881089</v>
      </c>
      <c r="X46">
        <v>1.7100664605091079E-2</v>
      </c>
      <c r="Y46">
        <v>1.316417871392344E-2</v>
      </c>
      <c r="Z46">
        <v>0.37588373326909258</v>
      </c>
      <c r="AA46">
        <v>0.76435308054903861</v>
      </c>
      <c r="AB46">
        <v>8.7117775752495685</v>
      </c>
      <c r="AC46">
        <v>0.28373584377619349</v>
      </c>
      <c r="AD46">
        <v>0.33497297129857601</v>
      </c>
      <c r="AE46">
        <v>0.13826525349740851</v>
      </c>
      <c r="AF46">
        <v>0.15248031343055171</v>
      </c>
      <c r="AG46">
        <v>0.70675807401544088</v>
      </c>
      <c r="AH46">
        <v>1.40886775032638</v>
      </c>
      <c r="AI46">
        <v>0.2655905114728303</v>
      </c>
      <c r="AJ46">
        <v>9.6603481574737025</v>
      </c>
      <c r="AK46">
        <v>3.7566195197072392</v>
      </c>
      <c r="AL46">
        <v>20.402186069594549</v>
      </c>
      <c r="AM46">
        <v>0.51365599582107802</v>
      </c>
      <c r="AN46">
        <v>0.64081772950613747</v>
      </c>
    </row>
    <row r="47" spans="1:40" x14ac:dyDescent="0.45">
      <c r="A47" s="1" t="s">
        <v>99</v>
      </c>
      <c r="B47">
        <v>0.1055741451776423</v>
      </c>
      <c r="C47">
        <v>5.7298787165759764E-3</v>
      </c>
      <c r="D47">
        <v>1.3259630580684341E-3</v>
      </c>
      <c r="E47">
        <v>8.2633183757962125E-4</v>
      </c>
      <c r="F47">
        <v>3.0964991195852661E-2</v>
      </c>
      <c r="G47">
        <v>2.5882317876666571E-2</v>
      </c>
      <c r="H47">
        <v>0.1068581211181113</v>
      </c>
      <c r="I47">
        <v>4.4850864268553073E-2</v>
      </c>
      <c r="J47">
        <v>1.3271776664648601E-2</v>
      </c>
      <c r="K47">
        <v>2.6019632906118521E-2</v>
      </c>
      <c r="L47">
        <v>0.1150118228156535</v>
      </c>
      <c r="M47">
        <v>0.33283755446824892</v>
      </c>
      <c r="N47">
        <v>5.4981724606169881E-3</v>
      </c>
      <c r="O47">
        <v>5.0223124060569599E-3</v>
      </c>
      <c r="P47">
        <v>0.1221625337820024</v>
      </c>
      <c r="Q47">
        <v>6.5128803262616997E-2</v>
      </c>
      <c r="R47">
        <v>6.2671524330135597E-3</v>
      </c>
      <c r="S47">
        <v>4.9791471865733537E-2</v>
      </c>
      <c r="T47">
        <v>2.772203566254584E-2</v>
      </c>
      <c r="U47">
        <v>0.50416411052850096</v>
      </c>
      <c r="V47">
        <v>0.19838143714999371</v>
      </c>
      <c r="W47">
        <v>0.59458601342108597</v>
      </c>
      <c r="X47">
        <v>3.1628156491019161E-3</v>
      </c>
      <c r="Y47">
        <v>2.1148375549208168E-3</v>
      </c>
      <c r="Z47">
        <v>7.0540047255075761E-2</v>
      </c>
      <c r="AA47">
        <v>0.12397928948719179</v>
      </c>
      <c r="AB47">
        <v>1.264853708511489</v>
      </c>
      <c r="AC47">
        <v>4.8457320487352892E-2</v>
      </c>
      <c r="AD47">
        <v>6.2202415378873048E-2</v>
      </c>
      <c r="AE47">
        <v>2.605470758318185E-2</v>
      </c>
      <c r="AF47">
        <v>2.893263001157121E-2</v>
      </c>
      <c r="AG47">
        <v>0.13105162161053541</v>
      </c>
      <c r="AH47">
        <v>0.25021350887942612</v>
      </c>
      <c r="AI47">
        <v>4.8714386695749998E-2</v>
      </c>
      <c r="AJ47">
        <v>1.4278353591989079</v>
      </c>
      <c r="AK47">
        <v>0.56207607718312325</v>
      </c>
      <c r="AL47">
        <v>3.3104305562686949</v>
      </c>
      <c r="AM47">
        <v>0.10500672849636</v>
      </c>
      <c r="AN47">
        <v>0.1294355576743732</v>
      </c>
    </row>
    <row r="48" spans="1:40" x14ac:dyDescent="0.45">
      <c r="A48" s="1" t="s">
        <v>100</v>
      </c>
      <c r="B48">
        <v>2.1090325487235519</v>
      </c>
      <c r="C48">
        <v>0.14282769775398649</v>
      </c>
      <c r="D48">
        <v>4.2168531937036728E-2</v>
      </c>
      <c r="E48">
        <v>1.693290955148935E-2</v>
      </c>
      <c r="F48">
        <v>4.141624209135883</v>
      </c>
      <c r="G48">
        <v>1.0020103967930809</v>
      </c>
      <c r="H48">
        <v>0.83705286987504723</v>
      </c>
      <c r="I48">
        <v>0.51936335418944257</v>
      </c>
      <c r="J48">
        <v>0.36211968577637033</v>
      </c>
      <c r="K48">
        <v>0.30457199227962128</v>
      </c>
      <c r="L48">
        <v>1.198113396142642</v>
      </c>
      <c r="M48">
        <v>125.9789565547438</v>
      </c>
      <c r="N48">
        <v>0.50584847418081136</v>
      </c>
      <c r="O48">
        <v>0.1072243843932551</v>
      </c>
      <c r="P48">
        <v>2.108363186722737</v>
      </c>
      <c r="Q48">
        <v>0.79232875456805307</v>
      </c>
      <c r="R48">
        <v>0.31461745473727348</v>
      </c>
      <c r="S48">
        <v>7.2403184420711604</v>
      </c>
      <c r="T48">
        <v>0.47935366140705721</v>
      </c>
      <c r="U48">
        <v>2.3234359149235679</v>
      </c>
      <c r="V48">
        <v>1.6558825777236781</v>
      </c>
      <c r="W48">
        <v>4.3234289442455749</v>
      </c>
      <c r="X48">
        <v>3.1862851075055522E-2</v>
      </c>
      <c r="Y48">
        <v>2.7787590649001891E-2</v>
      </c>
      <c r="Z48">
        <v>0.61760936086338947</v>
      </c>
      <c r="AA48">
        <v>1.6834299767411001</v>
      </c>
      <c r="AB48">
        <v>3.1511443270980921</v>
      </c>
      <c r="AC48">
        <v>29.473183011541</v>
      </c>
      <c r="AD48">
        <v>0.85533558261482001</v>
      </c>
      <c r="AE48">
        <v>1.422444406032696</v>
      </c>
      <c r="AF48">
        <v>0.73040898836485635</v>
      </c>
      <c r="AG48">
        <v>2.5904021884938371</v>
      </c>
      <c r="AH48">
        <v>33.498814087075658</v>
      </c>
      <c r="AI48">
        <v>0.90646864384195469</v>
      </c>
      <c r="AJ48">
        <v>5.7522740682256286</v>
      </c>
      <c r="AK48">
        <v>2.7733852884694472</v>
      </c>
      <c r="AL48">
        <v>32.185256934991827</v>
      </c>
      <c r="AM48">
        <v>2.9278412990128939</v>
      </c>
      <c r="AN48">
        <v>1.9559883152331179</v>
      </c>
    </row>
    <row r="49" spans="1:40" x14ac:dyDescent="0.45">
      <c r="A49" s="1" t="s">
        <v>101</v>
      </c>
      <c r="B49">
        <v>8.378281371067871</v>
      </c>
      <c r="C49">
        <v>0.66711519831096622</v>
      </c>
      <c r="D49">
        <v>0.24227869097325791</v>
      </c>
      <c r="E49">
        <v>6.6271611584833745E-2</v>
      </c>
      <c r="F49">
        <v>20.30790668070777</v>
      </c>
      <c r="G49">
        <v>4.2758161609557739</v>
      </c>
      <c r="H49">
        <v>2.4902151917198201</v>
      </c>
      <c r="I49">
        <v>1.550347088368033</v>
      </c>
      <c r="J49">
        <v>1.46361242944743</v>
      </c>
      <c r="K49">
        <v>0.68620421933403142</v>
      </c>
      <c r="L49">
        <v>4.3509684175990193</v>
      </c>
      <c r="M49">
        <v>510.15494253280349</v>
      </c>
      <c r="N49">
        <v>2.4357895777784</v>
      </c>
      <c r="O49">
        <v>0.48583554999954798</v>
      </c>
      <c r="P49">
        <v>5.8690277417027144</v>
      </c>
      <c r="Q49">
        <v>1.4094509399099311</v>
      </c>
      <c r="R49">
        <v>1.3944585556289071</v>
      </c>
      <c r="S49">
        <v>36.17532680145694</v>
      </c>
      <c r="T49">
        <v>1.874329378398748</v>
      </c>
      <c r="U49">
        <v>7.0368964335966551</v>
      </c>
      <c r="V49">
        <v>6.5054604879846849</v>
      </c>
      <c r="W49">
        <v>15.894137436077729</v>
      </c>
      <c r="X49">
        <v>0.1155639050437073</v>
      </c>
      <c r="Y49">
        <v>0.13222068098783629</v>
      </c>
      <c r="Z49">
        <v>2.09975982270648</v>
      </c>
      <c r="AA49">
        <v>7.8390192238150496</v>
      </c>
      <c r="AB49">
        <v>10.94855358689659</v>
      </c>
      <c r="AC49">
        <v>147.83013682540641</v>
      </c>
      <c r="AD49">
        <v>2.4928693602994731</v>
      </c>
      <c r="AE49">
        <v>6.4077199701561192</v>
      </c>
      <c r="AF49">
        <v>2.2396909286844942</v>
      </c>
      <c r="AG49">
        <v>9.5176427661914182</v>
      </c>
      <c r="AH49">
        <v>160.52217385227959</v>
      </c>
      <c r="AI49">
        <v>2.9269885320303901</v>
      </c>
      <c r="AJ49">
        <v>18.417408101799712</v>
      </c>
      <c r="AK49">
        <v>8.4233006003529471</v>
      </c>
      <c r="AL49">
        <v>96.176471611486122</v>
      </c>
      <c r="AM49">
        <v>2.015891549990823</v>
      </c>
      <c r="AN49">
        <v>1.9903845429199489</v>
      </c>
    </row>
    <row r="50" spans="1:40" x14ac:dyDescent="0.45">
      <c r="A50" s="1" t="s">
        <v>102</v>
      </c>
      <c r="B50">
        <v>5.4927573371578817E-2</v>
      </c>
      <c r="C50">
        <v>3.92996362377495E-3</v>
      </c>
      <c r="D50">
        <v>1.2092429052899031E-3</v>
      </c>
      <c r="E50">
        <v>5.0808373649220988E-4</v>
      </c>
      <c r="F50">
        <v>3.8004325534809057E-2</v>
      </c>
      <c r="G50">
        <v>1.5392091485145259E-2</v>
      </c>
      <c r="H50">
        <v>8.7461994460006104E-2</v>
      </c>
      <c r="I50">
        <v>2.5964240603123589E-2</v>
      </c>
      <c r="J50">
        <v>5.1813879168145184E-3</v>
      </c>
      <c r="K50">
        <v>8.1184917882402181E-3</v>
      </c>
      <c r="L50">
        <v>4.6780444776666062E-2</v>
      </c>
      <c r="M50">
        <v>8.4593197401375803E-2</v>
      </c>
      <c r="N50">
        <v>6.7870284126910971E-3</v>
      </c>
      <c r="O50">
        <v>2.8436679572606529E-3</v>
      </c>
      <c r="P50">
        <v>2.5489925447977461E-2</v>
      </c>
      <c r="Q50">
        <v>1.225391870764213E-2</v>
      </c>
      <c r="R50">
        <v>3.0582019884210698E-3</v>
      </c>
      <c r="S50">
        <v>4.290321667234432E-2</v>
      </c>
      <c r="T50">
        <v>1.5698035386638571E-2</v>
      </c>
      <c r="U50">
        <v>0.23500572636479691</v>
      </c>
      <c r="V50">
        <v>8.0393140169477073E-2</v>
      </c>
      <c r="W50">
        <v>0.55029794142882726</v>
      </c>
      <c r="X50">
        <v>1.270572652015902E-3</v>
      </c>
      <c r="Y50">
        <v>1.71411096197366E-3</v>
      </c>
      <c r="Z50">
        <v>2.55829335171537E-2</v>
      </c>
      <c r="AA50">
        <v>9.6799716371670952E-2</v>
      </c>
      <c r="AB50">
        <v>1.44426675457486</v>
      </c>
      <c r="AC50">
        <v>3.0331124386446699E-2</v>
      </c>
      <c r="AD50">
        <v>2.4317265291400419E-2</v>
      </c>
      <c r="AE50">
        <v>9.1637543696709064E-3</v>
      </c>
      <c r="AF50">
        <v>9.6475031711423763E-3</v>
      </c>
      <c r="AG50">
        <v>5.1741712213633939E-2</v>
      </c>
      <c r="AH50">
        <v>0.1285144762496247</v>
      </c>
      <c r="AI50">
        <v>2.0670380032249101E-2</v>
      </c>
      <c r="AJ50">
        <v>1.5434095531844481</v>
      </c>
      <c r="AK50">
        <v>0.58446343388498889</v>
      </c>
      <c r="AL50">
        <v>2.5811107154022932</v>
      </c>
      <c r="AM50">
        <v>1.514708095281982E-2</v>
      </c>
      <c r="AN50">
        <v>2.2501738482440279E-2</v>
      </c>
    </row>
    <row r="51" spans="1:40" x14ac:dyDescent="0.45">
      <c r="A51" s="1" t="s">
        <v>103</v>
      </c>
      <c r="B51">
        <v>0.22471723726098439</v>
      </c>
      <c r="C51">
        <v>1.5909548431753479E-2</v>
      </c>
      <c r="D51">
        <v>4.8549441949436124E-3</v>
      </c>
      <c r="E51">
        <v>2.0647653253366332E-3</v>
      </c>
      <c r="F51">
        <v>0.15159259289317609</v>
      </c>
      <c r="G51">
        <v>6.262929424830424E-2</v>
      </c>
      <c r="H51">
        <v>0.35216021916988338</v>
      </c>
      <c r="I51">
        <v>0.1057566741970372</v>
      </c>
      <c r="J51">
        <v>2.150402113789629E-2</v>
      </c>
      <c r="K51">
        <v>3.4176558452772482E-2</v>
      </c>
      <c r="L51">
        <v>0.19370542323963699</v>
      </c>
      <c r="M51">
        <v>0.36181717324916501</v>
      </c>
      <c r="N51">
        <v>2.706933415703908E-2</v>
      </c>
      <c r="O51">
        <v>1.159291114927821E-2</v>
      </c>
      <c r="P51">
        <v>0.1110452481724593</v>
      </c>
      <c r="Q51">
        <v>5.3974966535787913E-2</v>
      </c>
      <c r="R51">
        <v>1.25475386597514E-2</v>
      </c>
      <c r="S51">
        <v>0.17250439772597989</v>
      </c>
      <c r="T51">
        <v>6.3996632815140148E-2</v>
      </c>
      <c r="U51">
        <v>0.96629388480794964</v>
      </c>
      <c r="V51">
        <v>0.33295426937018641</v>
      </c>
      <c r="W51">
        <v>2.2085547659143421</v>
      </c>
      <c r="X51">
        <v>5.2647139717654926E-3</v>
      </c>
      <c r="Y51">
        <v>6.9036632221175396E-3</v>
      </c>
      <c r="Z51">
        <v>0.1066385048933257</v>
      </c>
      <c r="AA51">
        <v>0.39028590851632672</v>
      </c>
      <c r="AB51">
        <v>5.7690688113674744</v>
      </c>
      <c r="AC51">
        <v>0.1231798835282161</v>
      </c>
      <c r="AD51">
        <v>0.1009147497987144</v>
      </c>
      <c r="AE51">
        <v>3.8270462820381358E-2</v>
      </c>
      <c r="AF51">
        <v>4.0429592093785577E-2</v>
      </c>
      <c r="AG51">
        <v>0.2146038059746537</v>
      </c>
      <c r="AH51">
        <v>0.52606849983357029</v>
      </c>
      <c r="AI51">
        <v>8.5396060524345271E-2</v>
      </c>
      <c r="AJ51">
        <v>6.1721288685317326</v>
      </c>
      <c r="AK51">
        <v>2.33925789793973</v>
      </c>
      <c r="AL51">
        <v>10.407181487813009</v>
      </c>
      <c r="AM51">
        <v>6.8982783863937081E-2</v>
      </c>
      <c r="AN51">
        <v>0.1000230412476736</v>
      </c>
    </row>
    <row r="52" spans="1:40" x14ac:dyDescent="0.45">
      <c r="A52" s="1" t="s">
        <v>104</v>
      </c>
      <c r="B52">
        <v>67.939411423295297</v>
      </c>
      <c r="C52">
        <v>5.0077736520550982</v>
      </c>
      <c r="D52">
        <v>3.037059683262664</v>
      </c>
      <c r="E52">
        <v>0.41275642871964863</v>
      </c>
      <c r="F52">
        <v>24.7118299457271</v>
      </c>
      <c r="G52">
        <v>5.7995111422996333</v>
      </c>
      <c r="H52">
        <v>7.3171046964202269</v>
      </c>
      <c r="I52">
        <v>4.7649101267494176</v>
      </c>
      <c r="J52">
        <v>2.1460841303741351</v>
      </c>
      <c r="K52">
        <v>3.603994932747145</v>
      </c>
      <c r="L52">
        <v>29.186788164293009</v>
      </c>
      <c r="M52">
        <v>18.810485026843821</v>
      </c>
      <c r="N52">
        <v>4.4919446444042812</v>
      </c>
      <c r="O52">
        <v>0.65382934930866698</v>
      </c>
      <c r="P52">
        <v>6.326800969591039</v>
      </c>
      <c r="Q52">
        <v>1.169656115519826</v>
      </c>
      <c r="R52">
        <v>1.3522091858178431</v>
      </c>
      <c r="S52">
        <v>8.4391176886622965</v>
      </c>
      <c r="T52">
        <v>3.49564294519796</v>
      </c>
      <c r="U52">
        <v>13.792372248494971</v>
      </c>
      <c r="V52">
        <v>18.77083913046161</v>
      </c>
      <c r="W52">
        <v>45.559687271560691</v>
      </c>
      <c r="X52">
        <v>0.46449724874231979</v>
      </c>
      <c r="Y52">
        <v>0.32906294285142818</v>
      </c>
      <c r="Z52">
        <v>6.4514698137619266</v>
      </c>
      <c r="AA52">
        <v>19.165508985345021</v>
      </c>
      <c r="AB52">
        <v>10.24135802272612</v>
      </c>
      <c r="AC52">
        <v>14.26337535852916</v>
      </c>
      <c r="AD52">
        <v>11.84931940158533</v>
      </c>
      <c r="AE52">
        <v>3.0305173575133719</v>
      </c>
      <c r="AF52">
        <v>2.5554006316623821</v>
      </c>
      <c r="AG52">
        <v>82.143095427265237</v>
      </c>
      <c r="AH52">
        <v>33.213451170367627</v>
      </c>
      <c r="AI52">
        <v>6.062748880046934</v>
      </c>
      <c r="AJ52">
        <v>37.084481791848361</v>
      </c>
      <c r="AK52">
        <v>17.025819599739538</v>
      </c>
      <c r="AL52">
        <v>92.913046687123853</v>
      </c>
      <c r="AM52">
        <v>0.43365177627099799</v>
      </c>
      <c r="AN52">
        <v>2.9259149883696471</v>
      </c>
    </row>
    <row r="53" spans="1:40" x14ac:dyDescent="0.45">
      <c r="A53" s="1" t="s">
        <v>105</v>
      </c>
      <c r="B53">
        <v>884.90820779419687</v>
      </c>
      <c r="C53">
        <v>58.085773495982892</v>
      </c>
      <c r="D53">
        <v>31.192403558246092</v>
      </c>
      <c r="E53">
        <v>6.5935756559217369</v>
      </c>
      <c r="F53">
        <v>391.12313370111917</v>
      </c>
      <c r="G53">
        <v>174.11324460379541</v>
      </c>
      <c r="H53">
        <v>173.02666251924589</v>
      </c>
      <c r="I53">
        <v>110.4683677450662</v>
      </c>
      <c r="J53">
        <v>59.485128190088027</v>
      </c>
      <c r="K53">
        <v>200.00750228683779</v>
      </c>
      <c r="L53">
        <v>8385.2894311616819</v>
      </c>
      <c r="M53">
        <v>407.4759265315887</v>
      </c>
      <c r="N53">
        <v>115.2409767932713</v>
      </c>
      <c r="O53">
        <v>17.996453240965799</v>
      </c>
      <c r="P53">
        <v>195.84661872206951</v>
      </c>
      <c r="Q53">
        <v>43.882112203138092</v>
      </c>
      <c r="R53">
        <v>39.778152212113277</v>
      </c>
      <c r="S53">
        <v>243.86252117970199</v>
      </c>
      <c r="T53">
        <v>113.3861858419306</v>
      </c>
      <c r="U53">
        <v>256.31911402899732</v>
      </c>
      <c r="V53">
        <v>452.07144610801771</v>
      </c>
      <c r="W53">
        <v>890.63857095342598</v>
      </c>
      <c r="X53">
        <v>8.7572791770089182</v>
      </c>
      <c r="Y53">
        <v>8.6774398581028898</v>
      </c>
      <c r="Z53">
        <v>176.5655740908532</v>
      </c>
      <c r="AA53">
        <v>506.23248752955811</v>
      </c>
      <c r="AB53">
        <v>177.01838540912149</v>
      </c>
      <c r="AC53">
        <v>300.62963823653689</v>
      </c>
      <c r="AD53">
        <v>247.65891733344509</v>
      </c>
      <c r="AE53">
        <v>82.825490193250232</v>
      </c>
      <c r="AF53">
        <v>125.3173829992197</v>
      </c>
      <c r="AG53">
        <v>928.16861273049778</v>
      </c>
      <c r="AH53">
        <v>833.84413356212178</v>
      </c>
      <c r="AI53">
        <v>195.63579480953649</v>
      </c>
      <c r="AJ53">
        <v>1181.3584204392109</v>
      </c>
      <c r="AK53">
        <v>526.12598782412374</v>
      </c>
      <c r="AL53">
        <v>3182.6119887513182</v>
      </c>
      <c r="AM53">
        <v>15.810213860348499</v>
      </c>
      <c r="AN53">
        <v>96.687825739863086</v>
      </c>
    </row>
    <row r="54" spans="1:40" x14ac:dyDescent="0.45">
      <c r="A54" s="1" t="s">
        <v>106</v>
      </c>
      <c r="B54">
        <v>110.92600420266569</v>
      </c>
      <c r="C54">
        <v>8.7358597668388516</v>
      </c>
      <c r="D54">
        <v>3.6670551726407998</v>
      </c>
      <c r="E54">
        <v>0.99688500432817628</v>
      </c>
      <c r="F54">
        <v>30.15414017385833</v>
      </c>
      <c r="G54">
        <v>15.21172672934734</v>
      </c>
      <c r="H54">
        <v>14.971650081104009</v>
      </c>
      <c r="I54">
        <v>9.5580356864948648</v>
      </c>
      <c r="J54">
        <v>6.2131057865078994</v>
      </c>
      <c r="K54">
        <v>6.131993793194666</v>
      </c>
      <c r="L54">
        <v>541.24644056419265</v>
      </c>
      <c r="M54">
        <v>37.983051879600382</v>
      </c>
      <c r="N54">
        <v>10.477962213992649</v>
      </c>
      <c r="O54">
        <v>1.7263832945151141</v>
      </c>
      <c r="P54">
        <v>19.055077069684192</v>
      </c>
      <c r="Q54">
        <v>3.85520248820449</v>
      </c>
      <c r="R54">
        <v>3.989808883516051</v>
      </c>
      <c r="S54">
        <v>24.781409871665701</v>
      </c>
      <c r="T54">
        <v>11.891316300040829</v>
      </c>
      <c r="U54">
        <v>38.517772535327182</v>
      </c>
      <c r="V54">
        <v>74.588395161202811</v>
      </c>
      <c r="W54">
        <v>71.124900136306024</v>
      </c>
      <c r="X54">
        <v>0.9197478216058248</v>
      </c>
      <c r="Y54">
        <v>0.67474606995438302</v>
      </c>
      <c r="Z54">
        <v>15.05443260382255</v>
      </c>
      <c r="AA54">
        <v>39.697163523826248</v>
      </c>
      <c r="AB54">
        <v>21.091476526027179</v>
      </c>
      <c r="AC54">
        <v>32.393475230687223</v>
      </c>
      <c r="AD54">
        <v>20.480011325838131</v>
      </c>
      <c r="AE54">
        <v>8.1295913576247028</v>
      </c>
      <c r="AF54">
        <v>11.32639614687421</v>
      </c>
      <c r="AG54">
        <v>92.977063265317227</v>
      </c>
      <c r="AH54">
        <v>80.08107047305505</v>
      </c>
      <c r="AI54">
        <v>15.725401882730059</v>
      </c>
      <c r="AJ54">
        <v>103.7209236898084</v>
      </c>
      <c r="AK54">
        <v>44.383933595714517</v>
      </c>
      <c r="AL54">
        <v>242.02099824729169</v>
      </c>
      <c r="AM54">
        <v>1.4573198123524611</v>
      </c>
      <c r="AN54">
        <v>7.9460295235668887</v>
      </c>
    </row>
    <row r="55" spans="1:40" x14ac:dyDescent="0.45">
      <c r="A55" s="1" t="s">
        <v>107</v>
      </c>
      <c r="B55">
        <v>2.2316683007025562</v>
      </c>
      <c r="C55">
        <v>0.13472727992915609</v>
      </c>
      <c r="D55">
        <v>5.5497199570651141E-2</v>
      </c>
      <c r="E55">
        <v>1.202752228761467E-2</v>
      </c>
      <c r="F55">
        <v>0.24568835586201751</v>
      </c>
      <c r="G55">
        <v>7.4551994921470785E-2</v>
      </c>
      <c r="H55">
        <v>0.47593601507659739</v>
      </c>
      <c r="I55">
        <v>0.28760439894350748</v>
      </c>
      <c r="J55">
        <v>9.0175176952780767E-2</v>
      </c>
      <c r="K55">
        <v>99.171009282614563</v>
      </c>
      <c r="L55">
        <v>0.64265186135558461</v>
      </c>
      <c r="M55">
        <v>0.27046873502937713</v>
      </c>
      <c r="N55">
        <v>9.9288665324317266E-2</v>
      </c>
      <c r="O55">
        <v>1.713973891333332E-2</v>
      </c>
      <c r="P55">
        <v>0.16523232984105909</v>
      </c>
      <c r="Q55">
        <v>3.5444607630994482E-2</v>
      </c>
      <c r="R55">
        <v>6.7571877855066131E-2</v>
      </c>
      <c r="S55">
        <v>0.35822215819367659</v>
      </c>
      <c r="T55">
        <v>0.2431440851386604</v>
      </c>
      <c r="U55">
        <v>0.37806025306872731</v>
      </c>
      <c r="V55">
        <v>0.42859449206519412</v>
      </c>
      <c r="W55">
        <v>0.76057689190258471</v>
      </c>
      <c r="X55">
        <v>8.1156502238359431E-3</v>
      </c>
      <c r="Y55">
        <v>6.7301976907877224E-3</v>
      </c>
      <c r="Z55">
        <v>0.16531608158083511</v>
      </c>
      <c r="AA55">
        <v>0.42920403340633079</v>
      </c>
      <c r="AB55">
        <v>0.24025745200702009</v>
      </c>
      <c r="AC55">
        <v>0.42920414745065338</v>
      </c>
      <c r="AD55">
        <v>0.74814249675289868</v>
      </c>
      <c r="AE55">
        <v>0.10679136382824619</v>
      </c>
      <c r="AF55">
        <v>0.4659183605143174</v>
      </c>
      <c r="AG55">
        <v>1.2775560333245419</v>
      </c>
      <c r="AH55">
        <v>3.0912165549184301</v>
      </c>
      <c r="AI55">
        <v>0.58451422829233657</v>
      </c>
      <c r="AJ55">
        <v>3.7581869453494261</v>
      </c>
      <c r="AK55">
        <v>1.9768509239653229</v>
      </c>
      <c r="AL55">
        <v>3.9664111414890639</v>
      </c>
      <c r="AM55">
        <v>2.7570105013757701E-2</v>
      </c>
      <c r="AN55">
        <v>0.18949135258723129</v>
      </c>
    </row>
    <row r="56" spans="1:40" x14ac:dyDescent="0.45">
      <c r="A56" s="1" t="s">
        <v>108</v>
      </c>
      <c r="B56">
        <v>3.539949607882952</v>
      </c>
      <c r="C56">
        <v>0.1431304333220538</v>
      </c>
      <c r="D56">
        <v>3.4940335606509103E-2</v>
      </c>
      <c r="E56">
        <v>2.749568297564832E-2</v>
      </c>
      <c r="F56">
        <v>0.52530712607860375</v>
      </c>
      <c r="G56">
        <v>0.12541014427900929</v>
      </c>
      <c r="H56">
        <v>4.3785980937472182</v>
      </c>
      <c r="I56">
        <v>2.582471373222591</v>
      </c>
      <c r="J56">
        <v>0.21192015820196691</v>
      </c>
      <c r="K56">
        <v>157.3249466812519</v>
      </c>
      <c r="L56">
        <v>1.459846168672714</v>
      </c>
      <c r="M56">
        <v>0.5641890107184605</v>
      </c>
      <c r="N56">
        <v>9.1499198757007488E-2</v>
      </c>
      <c r="O56">
        <v>5.9090471890601688E-2</v>
      </c>
      <c r="P56">
        <v>0.32414777525091398</v>
      </c>
      <c r="Q56">
        <v>6.3606362060684041E-2</v>
      </c>
      <c r="R56">
        <v>0.14799649651581501</v>
      </c>
      <c r="S56">
        <v>0.60536820385686985</v>
      </c>
      <c r="T56">
        <v>3.358907077414619</v>
      </c>
      <c r="U56">
        <v>0.84079307226947109</v>
      </c>
      <c r="V56">
        <v>3.1802106419916618</v>
      </c>
      <c r="W56">
        <v>11.44604364528495</v>
      </c>
      <c r="X56">
        <v>5.9246833928345143E-2</v>
      </c>
      <c r="Y56">
        <v>4.3444631064602311E-3</v>
      </c>
      <c r="Z56">
        <v>1.300948845032124</v>
      </c>
      <c r="AA56">
        <v>0.59053937734950945</v>
      </c>
      <c r="AB56">
        <v>0.35050543172092902</v>
      </c>
      <c r="AC56">
        <v>1.366448573774985</v>
      </c>
      <c r="AD56">
        <v>4.492113920277796</v>
      </c>
      <c r="AE56">
        <v>0.65003543044739154</v>
      </c>
      <c r="AF56">
        <v>1.3684171210901199</v>
      </c>
      <c r="AG56">
        <v>8.0326874256297973</v>
      </c>
      <c r="AH56">
        <v>10.737385736428189</v>
      </c>
      <c r="AI56">
        <v>3.9344935407496089</v>
      </c>
      <c r="AJ56">
        <v>43.069697597619999</v>
      </c>
      <c r="AK56">
        <v>209.96888024928279</v>
      </c>
      <c r="AL56">
        <v>18.75160397380154</v>
      </c>
      <c r="AM56">
        <v>0.1165532769757647</v>
      </c>
      <c r="AN56">
        <v>0.71404971180184618</v>
      </c>
    </row>
    <row r="57" spans="1:40" x14ac:dyDescent="0.45">
      <c r="A57" s="1" t="s">
        <v>109</v>
      </c>
      <c r="B57">
        <v>15.731555134739891</v>
      </c>
      <c r="C57">
        <v>0.65681411642080578</v>
      </c>
      <c r="D57">
        <v>0.16940990605943421</v>
      </c>
      <c r="E57">
        <v>0.12577062587270671</v>
      </c>
      <c r="F57">
        <v>2.4314258907209658</v>
      </c>
      <c r="G57">
        <v>0.60038464515878265</v>
      </c>
      <c r="H57">
        <v>18.887406795962761</v>
      </c>
      <c r="I57">
        <v>11.143302031338431</v>
      </c>
      <c r="J57">
        <v>0.93850603373805552</v>
      </c>
      <c r="K57">
        <v>675.73833522715711</v>
      </c>
      <c r="L57">
        <v>6.9227054474033087</v>
      </c>
      <c r="M57">
        <v>2.618284398587682</v>
      </c>
      <c r="N57">
        <v>0.44995151004829159</v>
      </c>
      <c r="O57">
        <v>0.2606993326460495</v>
      </c>
      <c r="P57">
        <v>1.465908531406958</v>
      </c>
      <c r="Q57">
        <v>0.28979822650844211</v>
      </c>
      <c r="R57">
        <v>0.65213998137580453</v>
      </c>
      <c r="S57">
        <v>2.7083204600303299</v>
      </c>
      <c r="T57">
        <v>14.471094968145019</v>
      </c>
      <c r="U57">
        <v>3.8142118840084529</v>
      </c>
      <c r="V57">
        <v>13.972045255563829</v>
      </c>
      <c r="W57">
        <v>49.746625762406168</v>
      </c>
      <c r="X57">
        <v>0.26038778346556751</v>
      </c>
      <c r="Y57">
        <v>2.09713542744638E-2</v>
      </c>
      <c r="Z57">
        <v>5.6642425614523191</v>
      </c>
      <c r="AA57">
        <v>2.6758191449996591</v>
      </c>
      <c r="AB57">
        <v>1.6223682878582411</v>
      </c>
      <c r="AC57">
        <v>6.0373929897801446</v>
      </c>
      <c r="AD57">
        <v>19.398095630405699</v>
      </c>
      <c r="AE57">
        <v>2.831644747700357</v>
      </c>
      <c r="AF57">
        <v>5.9136325205328859</v>
      </c>
      <c r="AG57">
        <v>35.214410326938882</v>
      </c>
      <c r="AH57">
        <v>46.535230361625999</v>
      </c>
      <c r="AI57">
        <v>17.001051207877449</v>
      </c>
      <c r="AJ57">
        <v>185.48381840710309</v>
      </c>
      <c r="AK57">
        <v>901.85121654893476</v>
      </c>
      <c r="AL57">
        <v>81.620194866698384</v>
      </c>
      <c r="AM57">
        <v>0.50760193402665266</v>
      </c>
      <c r="AN57">
        <v>3.1000340672697129</v>
      </c>
    </row>
    <row r="58" spans="1:40" x14ac:dyDescent="0.45">
      <c r="A58" s="1" t="s">
        <v>110</v>
      </c>
      <c r="B58">
        <v>0.13933451448364231</v>
      </c>
      <c r="C58">
        <v>1.1028417911160821E-2</v>
      </c>
      <c r="D58">
        <v>5.0516169480986544E-3</v>
      </c>
      <c r="E58">
        <v>2.0132826455803951E-3</v>
      </c>
      <c r="F58">
        <v>4.5894305544592159E-2</v>
      </c>
      <c r="G58">
        <v>1.613605011515034E-2</v>
      </c>
      <c r="H58">
        <v>2.380477372550879E-2</v>
      </c>
      <c r="I58">
        <v>1.498162968925414E-2</v>
      </c>
      <c r="J58">
        <v>7.4912514380605071E-3</v>
      </c>
      <c r="K58">
        <v>0.1024941440855479</v>
      </c>
      <c r="L58">
        <v>0.17063650991967311</v>
      </c>
      <c r="M58">
        <v>5.1083465606153462E-2</v>
      </c>
      <c r="N58">
        <v>1.487081467603263E-2</v>
      </c>
      <c r="O58">
        <v>1.8319129556653459E-3</v>
      </c>
      <c r="P58">
        <v>1.9363405567662278E-2</v>
      </c>
      <c r="Q58">
        <v>4.3583443615220268E-3</v>
      </c>
      <c r="R58">
        <v>4.3798426633914894E-3</v>
      </c>
      <c r="S58">
        <v>2.8525119927670921E-2</v>
      </c>
      <c r="T58">
        <v>1.3631699588771289E-2</v>
      </c>
      <c r="U58">
        <v>5.3309112855027638E-2</v>
      </c>
      <c r="V58">
        <v>8.334514481497797E-2</v>
      </c>
      <c r="W58">
        <v>0.15931170898209429</v>
      </c>
      <c r="X58">
        <v>1.5763064050310139E-3</v>
      </c>
      <c r="Y58">
        <v>6.0393087679983058E-4</v>
      </c>
      <c r="Z58">
        <v>2.0728420751920541E-2</v>
      </c>
      <c r="AA58">
        <v>3.6627969651953023E-2</v>
      </c>
      <c r="AB58">
        <v>3.06292272259595E-2</v>
      </c>
      <c r="AC58">
        <v>4.4651970226754677E-2</v>
      </c>
      <c r="AD58">
        <v>2.989159856653982E-2</v>
      </c>
      <c r="AE58">
        <v>1.0730395859813859E-2</v>
      </c>
      <c r="AF58">
        <v>1.026519660380848E-2</v>
      </c>
      <c r="AG58">
        <v>0.19057469999740281</v>
      </c>
      <c r="AH58">
        <v>0.11526277439193559</v>
      </c>
      <c r="AI58">
        <v>2.9016786421906231E-2</v>
      </c>
      <c r="AJ58">
        <v>0.15599419905446599</v>
      </c>
      <c r="AK58">
        <v>0.13624999347722591</v>
      </c>
      <c r="AL58">
        <v>0.29279037979517403</v>
      </c>
      <c r="AM58">
        <v>1.892689397170354E-3</v>
      </c>
      <c r="AN58">
        <v>9.0650516596521083E-3</v>
      </c>
    </row>
    <row r="59" spans="1:40" x14ac:dyDescent="0.45">
      <c r="A59" s="1" t="s">
        <v>111</v>
      </c>
      <c r="B59">
        <v>10.487046060705421</v>
      </c>
      <c r="C59">
        <v>0.52424360534769665</v>
      </c>
      <c r="D59">
        <v>0.20076479801901001</v>
      </c>
      <c r="E59">
        <v>0.1029471846063665</v>
      </c>
      <c r="F59">
        <v>2.2028546144331709</v>
      </c>
      <c r="G59">
        <v>0.59589811077893395</v>
      </c>
      <c r="H59">
        <v>52.302682745829067</v>
      </c>
      <c r="I59">
        <v>36.090246331193867</v>
      </c>
      <c r="J59">
        <v>18.109125734364628</v>
      </c>
      <c r="K59">
        <v>4.4641132773256826</v>
      </c>
      <c r="L59">
        <v>9.0480111121822979</v>
      </c>
      <c r="M59">
        <v>2.45789767928893</v>
      </c>
      <c r="N59">
        <v>0.51141917794605907</v>
      </c>
      <c r="O59">
        <v>0.18204332811624921</v>
      </c>
      <c r="P59">
        <v>1.403898345020183</v>
      </c>
      <c r="Q59">
        <v>0.28069681179588413</v>
      </c>
      <c r="R59">
        <v>0.31964998354457658</v>
      </c>
      <c r="S59">
        <v>1.593242074369231</v>
      </c>
      <c r="T59">
        <v>1.7526531926697531</v>
      </c>
      <c r="U59">
        <v>2.7389489800791642</v>
      </c>
      <c r="V59">
        <v>8.7010417796494242</v>
      </c>
      <c r="W59">
        <v>27.975454489672881</v>
      </c>
      <c r="X59">
        <v>0.29280314043784061</v>
      </c>
      <c r="Y59">
        <v>4.1068967763317532E-2</v>
      </c>
      <c r="Z59">
        <v>6.1093088642676472</v>
      </c>
      <c r="AA59">
        <v>2.899289468081244</v>
      </c>
      <c r="AB59">
        <v>1.7953829680154909</v>
      </c>
      <c r="AC59">
        <v>2.7141996486594739</v>
      </c>
      <c r="AD59">
        <v>6.0179769807278616</v>
      </c>
      <c r="AE59">
        <v>0.9876995431966118</v>
      </c>
      <c r="AF59">
        <v>2.391123763648813</v>
      </c>
      <c r="AG59">
        <v>19.42200587452049</v>
      </c>
      <c r="AH59">
        <v>29.725141825434491</v>
      </c>
      <c r="AI59">
        <v>4.2329607568121421</v>
      </c>
      <c r="AJ59">
        <v>37.613118985488313</v>
      </c>
      <c r="AK59">
        <v>17.416159211885251</v>
      </c>
      <c r="AL59">
        <v>1018.916431086099</v>
      </c>
      <c r="AM59">
        <v>0.1924040538587389</v>
      </c>
      <c r="AN59">
        <v>9.8461369332934972</v>
      </c>
    </row>
    <row r="60" spans="1:40" x14ac:dyDescent="0.45">
      <c r="A60" s="1" t="s">
        <v>112</v>
      </c>
      <c r="B60">
        <v>20.568541916674459</v>
      </c>
      <c r="C60">
        <v>1.2121386457375909</v>
      </c>
      <c r="D60">
        <v>0.51294748144877045</v>
      </c>
      <c r="E60">
        <v>0.1778898476263843</v>
      </c>
      <c r="F60">
        <v>5.0828930658010396</v>
      </c>
      <c r="G60">
        <v>1.5699140495257711</v>
      </c>
      <c r="H60">
        <v>4.1074509564090462</v>
      </c>
      <c r="I60">
        <v>2.722888317939383</v>
      </c>
      <c r="J60">
        <v>0.91417469752899838</v>
      </c>
      <c r="K60">
        <v>1.587549263619159</v>
      </c>
      <c r="L60">
        <v>8.4877571348486374</v>
      </c>
      <c r="M60">
        <v>4.1218901866949222</v>
      </c>
      <c r="N60">
        <v>1.2683618252640729</v>
      </c>
      <c r="O60">
        <v>0.2479176938708664</v>
      </c>
      <c r="P60">
        <v>2.210473499669952</v>
      </c>
      <c r="Q60">
        <v>0.44566481904150401</v>
      </c>
      <c r="R60">
        <v>0.46927031403348818</v>
      </c>
      <c r="S60">
        <v>2.5534049274335389</v>
      </c>
      <c r="T60">
        <v>1.283978714724378</v>
      </c>
      <c r="U60">
        <v>6.8105014094581291</v>
      </c>
      <c r="V60">
        <v>175.94012418737549</v>
      </c>
      <c r="W60">
        <v>32.773071162945129</v>
      </c>
      <c r="X60">
        <v>0.180179850492106</v>
      </c>
      <c r="Y60">
        <v>8.2379140404821222E-2</v>
      </c>
      <c r="Z60">
        <v>3.2821209536804359</v>
      </c>
      <c r="AA60">
        <v>5.2011939566071126</v>
      </c>
      <c r="AB60">
        <v>3.956499914643747</v>
      </c>
      <c r="AC60">
        <v>4.4371044507478086</v>
      </c>
      <c r="AD60">
        <v>3.9405468843795828</v>
      </c>
      <c r="AE60">
        <v>1.1669811470452911</v>
      </c>
      <c r="AF60">
        <v>1.4744447916211649</v>
      </c>
      <c r="AG60">
        <v>17.92158741877121</v>
      </c>
      <c r="AH60">
        <v>15.29978318356727</v>
      </c>
      <c r="AI60">
        <v>2.6133656373801641</v>
      </c>
      <c r="AJ60">
        <v>15.824262116885871</v>
      </c>
      <c r="AK60">
        <v>7.6390188653250544</v>
      </c>
      <c r="AL60">
        <v>44.506232932878333</v>
      </c>
      <c r="AM60">
        <v>0.16659701216962269</v>
      </c>
      <c r="AN60">
        <v>1.193273037861676</v>
      </c>
    </row>
    <row r="61" spans="1:40" x14ac:dyDescent="0.45">
      <c r="A61" s="1" t="s">
        <v>113</v>
      </c>
      <c r="B61">
        <v>-4.8676234276539587E-12</v>
      </c>
      <c r="C61">
        <v>-3.6565901623832258E-13</v>
      </c>
      <c r="D61">
        <v>-5.4103358899536415E-13</v>
      </c>
      <c r="E61">
        <v>9.9710519488699268E-14</v>
      </c>
      <c r="F61">
        <v>5.1468897817084226E-12</v>
      </c>
      <c r="G61">
        <v>-2.3109387349724179E-12</v>
      </c>
      <c r="H61">
        <v>-8.1886811051884557E-12</v>
      </c>
      <c r="I61">
        <v>-6.5773200187356288E-13</v>
      </c>
      <c r="J61">
        <v>-2.6000949640997393E-13</v>
      </c>
      <c r="K61">
        <v>-1.057939959651153E-12</v>
      </c>
      <c r="L61">
        <v>-1.5032472275666999E-12</v>
      </c>
      <c r="M61">
        <v>-1.4444116001803521E-13</v>
      </c>
      <c r="N61">
        <v>-1.1400117838190139E-13</v>
      </c>
      <c r="O61">
        <v>-7.246643606824301E-13</v>
      </c>
      <c r="P61">
        <v>-6.8345164027707889E-13</v>
      </c>
      <c r="Q61">
        <v>-9.5559205970397034E-13</v>
      </c>
      <c r="R61">
        <v>5.1442023745407277E-13</v>
      </c>
      <c r="S61">
        <v>-3.868698161673538E-13</v>
      </c>
      <c r="T61">
        <v>-5.1807806275564171E-12</v>
      </c>
      <c r="U61">
        <v>-1.5989950907186101E-11</v>
      </c>
      <c r="V61">
        <v>-5.0976452349639392E-11</v>
      </c>
      <c r="W61">
        <v>-9.1635043742952114E-11</v>
      </c>
      <c r="X61">
        <v>-6.3568689479113974E-15</v>
      </c>
      <c r="Y61">
        <v>3.6300880227062132E-14</v>
      </c>
      <c r="Z61">
        <v>-1.3867713032361601E-12</v>
      </c>
      <c r="AA61">
        <v>1.133932355111796E-12</v>
      </c>
      <c r="AB61">
        <v>-4.8248273630086428E-12</v>
      </c>
      <c r="AC61">
        <v>-3.3497970545779132E-12</v>
      </c>
      <c r="AD61">
        <v>-3.7287686092487203E-11</v>
      </c>
      <c r="AE61">
        <v>-2.8570353799950421E-13</v>
      </c>
      <c r="AF61">
        <v>-4.8540402629557647E-12</v>
      </c>
      <c r="AG61">
        <v>4.516075979180511E-12</v>
      </c>
      <c r="AH61">
        <v>-6.2295072755412102E-12</v>
      </c>
      <c r="AI61">
        <v>-2.778559025480361E-12</v>
      </c>
      <c r="AJ61">
        <v>-2.0926237021396259E-10</v>
      </c>
      <c r="AK61">
        <v>-8.1784869196015762E-11</v>
      </c>
      <c r="AL61">
        <v>2.8372106019368468E-11</v>
      </c>
      <c r="AM61">
        <v>6.1073133843509638E-14</v>
      </c>
      <c r="AN61">
        <v>-3.8070705593257562E-13</v>
      </c>
    </row>
    <row r="62" spans="1:40" x14ac:dyDescent="0.45">
      <c r="A62" s="1" t="s">
        <v>114</v>
      </c>
      <c r="B62">
        <v>-4.4100197231914399E-12</v>
      </c>
      <c r="C62">
        <v>4.3822391316519322E-13</v>
      </c>
      <c r="D62">
        <v>5.7901335087449842E-13</v>
      </c>
      <c r="E62">
        <v>-1.605214012392994E-13</v>
      </c>
      <c r="F62">
        <v>-1.600229668652863E-12</v>
      </c>
      <c r="G62">
        <v>9.2441612338100204E-12</v>
      </c>
      <c r="H62">
        <v>1.765915857829214E-11</v>
      </c>
      <c r="I62">
        <v>3.9539412560902703E-12</v>
      </c>
      <c r="J62">
        <v>-4.2346796743970401E-13</v>
      </c>
      <c r="K62">
        <v>-2.267020944795476E-12</v>
      </c>
      <c r="L62">
        <v>-1.526589791321654E-11</v>
      </c>
      <c r="M62">
        <v>8.0661747412915375E-12</v>
      </c>
      <c r="N62">
        <v>2.1869437331652591E-12</v>
      </c>
      <c r="O62">
        <v>-1.6605364470285809E-12</v>
      </c>
      <c r="P62">
        <v>-3.2807510381664042E-12</v>
      </c>
      <c r="Q62">
        <v>-4.2536439467280926E-12</v>
      </c>
      <c r="R62">
        <v>-3.9651271915641222E-12</v>
      </c>
      <c r="S62">
        <v>5.1146802352245916E-12</v>
      </c>
      <c r="T62">
        <v>3.9046590528085777E-11</v>
      </c>
      <c r="U62">
        <v>5.1004320562733327E-11</v>
      </c>
      <c r="V62">
        <v>2.4085838660760571E-11</v>
      </c>
      <c r="W62">
        <v>-6.949407905149856E-12</v>
      </c>
      <c r="X62">
        <v>1.2542948304512931E-13</v>
      </c>
      <c r="Y62">
        <v>3.6746804647593438E-14</v>
      </c>
      <c r="Z62">
        <v>-2.0782850382749838E-12</v>
      </c>
      <c r="AA62">
        <v>2.8711491875856962E-13</v>
      </c>
      <c r="AB62">
        <v>1.9619469176925199E-11</v>
      </c>
      <c r="AC62">
        <v>2.4938394691657219E-11</v>
      </c>
      <c r="AD62">
        <v>3.779990743955599E-10</v>
      </c>
      <c r="AE62">
        <v>-6.0428948808247626E-13</v>
      </c>
      <c r="AF62">
        <v>-5.3115129986862478E-11</v>
      </c>
      <c r="AG62">
        <v>-6.9281743875075491E-11</v>
      </c>
      <c r="AH62">
        <v>1.8472380075302399E-11</v>
      </c>
      <c r="AI62">
        <v>-3.0876680254312302E-11</v>
      </c>
      <c r="AJ62">
        <v>3.9895100385529658E-10</v>
      </c>
      <c r="AK62">
        <v>6.6696222088488166E-11</v>
      </c>
      <c r="AL62">
        <v>-1.2572939546657821E-10</v>
      </c>
      <c r="AM62">
        <v>-8.8392253945742917E-14</v>
      </c>
      <c r="AN62">
        <v>8.6149362838801877E-13</v>
      </c>
    </row>
    <row r="63" spans="1:40" x14ac:dyDescent="0.45">
      <c r="A63" s="1" t="s">
        <v>115</v>
      </c>
      <c r="B63">
        <v>9.6046720122103064</v>
      </c>
      <c r="C63">
        <v>0.75337858400680935</v>
      </c>
      <c r="D63">
        <v>0.27797102742412833</v>
      </c>
      <c r="E63">
        <v>9.9740693625448393E-2</v>
      </c>
      <c r="F63">
        <v>4.9564873708795707</v>
      </c>
      <c r="G63">
        <v>2.1767532024785301</v>
      </c>
      <c r="H63">
        <v>2.46534758937816</v>
      </c>
      <c r="I63">
        <v>1.4824582502267389</v>
      </c>
      <c r="J63">
        <v>0.60389691213421892</v>
      </c>
      <c r="K63">
        <v>1.0152252306050851</v>
      </c>
      <c r="L63">
        <v>8.7408934337026505</v>
      </c>
      <c r="M63">
        <v>4.0515954859909069</v>
      </c>
      <c r="N63">
        <v>0.96002747099587171</v>
      </c>
      <c r="O63">
        <v>0.1837085088896247</v>
      </c>
      <c r="P63">
        <v>1.7431845875009171</v>
      </c>
      <c r="Q63">
        <v>0.36694615242377188</v>
      </c>
      <c r="R63">
        <v>0.45843338123344568</v>
      </c>
      <c r="S63">
        <v>2.753373939924157</v>
      </c>
      <c r="T63">
        <v>1.340952293270389</v>
      </c>
      <c r="U63">
        <v>4.5466059132804473</v>
      </c>
      <c r="V63">
        <v>6.8260520077430904</v>
      </c>
      <c r="W63">
        <v>819.21603532078859</v>
      </c>
      <c r="X63">
        <v>0.23508932688638551</v>
      </c>
      <c r="Y63">
        <v>9.3996558084157841E-2</v>
      </c>
      <c r="Z63">
        <v>3.1307136393163981</v>
      </c>
      <c r="AA63">
        <v>5.5602769305472162</v>
      </c>
      <c r="AB63">
        <v>2.6641236672513031</v>
      </c>
      <c r="AC63">
        <v>3.1861910076098532</v>
      </c>
      <c r="AD63">
        <v>3.2362224038112228</v>
      </c>
      <c r="AE63">
        <v>0.86628453642827086</v>
      </c>
      <c r="AF63">
        <v>1.7455103499526059</v>
      </c>
      <c r="AG63">
        <v>8.0261759736243974</v>
      </c>
      <c r="AH63">
        <v>11.318316550888561</v>
      </c>
      <c r="AI63">
        <v>2.576259666873487</v>
      </c>
      <c r="AJ63">
        <v>19.52969364700693</v>
      </c>
      <c r="AK63">
        <v>8.7794797016694499</v>
      </c>
      <c r="AL63">
        <v>27.897449604766489</v>
      </c>
      <c r="AM63">
        <v>0.13504891799834981</v>
      </c>
      <c r="AN63">
        <v>0.88410539062580917</v>
      </c>
    </row>
    <row r="64" spans="1:40" x14ac:dyDescent="0.45">
      <c r="A64" s="1" t="s">
        <v>116</v>
      </c>
      <c r="B64">
        <v>88.218755483422868</v>
      </c>
      <c r="C64">
        <v>6.6977323511626699</v>
      </c>
      <c r="D64">
        <v>2.106074868560464</v>
      </c>
      <c r="E64">
        <v>0.82104311479951597</v>
      </c>
      <c r="F64">
        <v>12.598560166286569</v>
      </c>
      <c r="G64">
        <v>5.7823544216088756</v>
      </c>
      <c r="H64">
        <v>21.174415072624662</v>
      </c>
      <c r="I64">
        <v>13.893564663450499</v>
      </c>
      <c r="J64">
        <v>4.0836964173459132</v>
      </c>
      <c r="K64">
        <v>21.495971647049821</v>
      </c>
      <c r="L64">
        <v>21.186124873523958</v>
      </c>
      <c r="M64">
        <v>12.92266010155727</v>
      </c>
      <c r="N64">
        <v>3.2516978053611769</v>
      </c>
      <c r="O64">
        <v>0.5837115754862926</v>
      </c>
      <c r="P64">
        <v>9.3312058634057475</v>
      </c>
      <c r="Q64">
        <v>1.2417884278163711</v>
      </c>
      <c r="R64">
        <v>2.4398955137562841</v>
      </c>
      <c r="S64">
        <v>9.859738125771818</v>
      </c>
      <c r="T64">
        <v>12.912768989651401</v>
      </c>
      <c r="U64">
        <v>18.825484754237461</v>
      </c>
      <c r="V64">
        <v>86.624377838820038</v>
      </c>
      <c r="W64">
        <v>1745.4825498122091</v>
      </c>
      <c r="X64">
        <v>0.86239452995378851</v>
      </c>
      <c r="Y64">
        <v>0.2002382192008105</v>
      </c>
      <c r="Z64">
        <v>17.771339882624702</v>
      </c>
      <c r="AA64">
        <v>14.03613292210769</v>
      </c>
      <c r="AB64">
        <v>8.5531794510424106</v>
      </c>
      <c r="AC64">
        <v>16.843913278574082</v>
      </c>
      <c r="AD64">
        <v>20.288528859041111</v>
      </c>
      <c r="AE64">
        <v>5.5911207909590672</v>
      </c>
      <c r="AF64">
        <v>17.43330183133428</v>
      </c>
      <c r="AG64">
        <v>86.633604947268125</v>
      </c>
      <c r="AH64">
        <v>82.574286171815388</v>
      </c>
      <c r="AI64">
        <v>23.179717106759899</v>
      </c>
      <c r="AJ64">
        <v>136.05545687679961</v>
      </c>
      <c r="AK64">
        <v>87.13407209628474</v>
      </c>
      <c r="AL64">
        <v>211.15891475506959</v>
      </c>
      <c r="AM64">
        <v>0.94912730185034444</v>
      </c>
      <c r="AN64">
        <v>9.4627626697889866</v>
      </c>
    </row>
    <row r="65" spans="1:40" x14ac:dyDescent="0.45">
      <c r="A65" s="1" t="s">
        <v>117</v>
      </c>
      <c r="B65">
        <v>105.3033857564661</v>
      </c>
      <c r="C65">
        <v>8.0056052874395007</v>
      </c>
      <c r="D65">
        <v>3.0169864298739988</v>
      </c>
      <c r="E65">
        <v>1.1276148933163681</v>
      </c>
      <c r="F65">
        <v>31.386406368683751</v>
      </c>
      <c r="G65">
        <v>12.867252674926791</v>
      </c>
      <c r="H65">
        <v>20.36377657382727</v>
      </c>
      <c r="I65">
        <v>13.29429142247565</v>
      </c>
      <c r="J65">
        <v>6.1316097996086016</v>
      </c>
      <c r="K65">
        <v>7.1209893371239676</v>
      </c>
      <c r="L65">
        <v>59.166255244189948</v>
      </c>
      <c r="M65">
        <v>31.287788344507689</v>
      </c>
      <c r="N65">
        <v>7.4960663669596954</v>
      </c>
      <c r="O65">
        <v>1.753666553892463</v>
      </c>
      <c r="P65">
        <v>15.226680697300489</v>
      </c>
      <c r="Q65">
        <v>3.252482281808414</v>
      </c>
      <c r="R65">
        <v>3.821861448693312</v>
      </c>
      <c r="S65">
        <v>21.562530789855909</v>
      </c>
      <c r="T65">
        <v>8.7615648751332316</v>
      </c>
      <c r="U65">
        <v>41.033623234236003</v>
      </c>
      <c r="V65">
        <v>120.56519297635521</v>
      </c>
      <c r="W65">
        <v>10110.519921839341</v>
      </c>
      <c r="X65">
        <v>2.1229620767635802</v>
      </c>
      <c r="Y65">
        <v>0.78263882387133232</v>
      </c>
      <c r="Z65">
        <v>42.280060343273533</v>
      </c>
      <c r="AA65">
        <v>47.403125198637312</v>
      </c>
      <c r="AB65">
        <v>23.747610854671269</v>
      </c>
      <c r="AC65">
        <v>27.92947227748391</v>
      </c>
      <c r="AD65">
        <v>26.349449910631659</v>
      </c>
      <c r="AE65">
        <v>8.3872395183215733</v>
      </c>
      <c r="AF65">
        <v>8.4793723708638904</v>
      </c>
      <c r="AG65">
        <v>105.5824480809892</v>
      </c>
      <c r="AH65">
        <v>96.263866964321295</v>
      </c>
      <c r="AI65">
        <v>17.5277163501862</v>
      </c>
      <c r="AJ65">
        <v>117.35732405568351</v>
      </c>
      <c r="AK65">
        <v>46.949843967089457</v>
      </c>
      <c r="AL65">
        <v>339.29288603308862</v>
      </c>
      <c r="AM65">
        <v>1.46253783532703</v>
      </c>
      <c r="AN65">
        <v>9.1717402717212444</v>
      </c>
    </row>
    <row r="66" spans="1:40" x14ac:dyDescent="0.45">
      <c r="A66" s="1" t="s">
        <v>118</v>
      </c>
      <c r="B66">
        <v>46.959050821449402</v>
      </c>
      <c r="C66">
        <v>3.673170720579428</v>
      </c>
      <c r="D66">
        <v>1.444636775611674</v>
      </c>
      <c r="E66">
        <v>0.58688763241297826</v>
      </c>
      <c r="F66">
        <v>17.597627389668709</v>
      </c>
      <c r="G66">
        <v>6.7335328375546784</v>
      </c>
      <c r="H66">
        <v>26.326819455750531</v>
      </c>
      <c r="I66">
        <v>17.400363137415329</v>
      </c>
      <c r="J66">
        <v>3.4490199351249839</v>
      </c>
      <c r="K66">
        <v>4.5524883555748064</v>
      </c>
      <c r="L66">
        <v>23.004748460040592</v>
      </c>
      <c r="M66">
        <v>17.84866720788046</v>
      </c>
      <c r="N66">
        <v>3.9106183126673129</v>
      </c>
      <c r="O66">
        <v>1.0484815792498769</v>
      </c>
      <c r="P66">
        <v>7.6068497491813218</v>
      </c>
      <c r="Q66">
        <v>1.7517366306308491</v>
      </c>
      <c r="R66">
        <v>2.370357524522416</v>
      </c>
      <c r="S66">
        <v>12.554467562066129</v>
      </c>
      <c r="T66">
        <v>6.157295535279367</v>
      </c>
      <c r="U66">
        <v>21.905425115107011</v>
      </c>
      <c r="V66">
        <v>34.619559028691341</v>
      </c>
      <c r="W66">
        <v>5673.0921918239846</v>
      </c>
      <c r="X66">
        <v>2.094050887766286</v>
      </c>
      <c r="Y66">
        <v>0.53285106597275078</v>
      </c>
      <c r="Z66">
        <v>43.38968818219201</v>
      </c>
      <c r="AA66">
        <v>36.06225635547316</v>
      </c>
      <c r="AB66">
        <v>16.995343592546401</v>
      </c>
      <c r="AC66">
        <v>16.31361141771373</v>
      </c>
      <c r="AD66">
        <v>38.874259715758413</v>
      </c>
      <c r="AE66">
        <v>5.9208878527959818</v>
      </c>
      <c r="AF66">
        <v>5.914790770060903</v>
      </c>
      <c r="AG66">
        <v>45.876135284420243</v>
      </c>
      <c r="AH66">
        <v>113.53216610855669</v>
      </c>
      <c r="AI66">
        <v>15.61405540540177</v>
      </c>
      <c r="AJ66">
        <v>93.173952357748817</v>
      </c>
      <c r="AK66">
        <v>38.620620975016209</v>
      </c>
      <c r="AL66">
        <v>224.39482656649281</v>
      </c>
      <c r="AM66">
        <v>0.94741474036117324</v>
      </c>
      <c r="AN66">
        <v>6.3924443080518882</v>
      </c>
    </row>
    <row r="67" spans="1:40" x14ac:dyDescent="0.45">
      <c r="A67" s="1" t="s">
        <v>119</v>
      </c>
      <c r="B67">
        <v>17.878612370768451</v>
      </c>
      <c r="C67">
        <v>1.4245893660499529</v>
      </c>
      <c r="D67">
        <v>0.56159748770099038</v>
      </c>
      <c r="E67">
        <v>0.17970821155127331</v>
      </c>
      <c r="F67">
        <v>8.3196477050081352</v>
      </c>
      <c r="G67">
        <v>3.4682961791703302</v>
      </c>
      <c r="H67">
        <v>7.3686176106747681</v>
      </c>
      <c r="I67">
        <v>4.9412933689104683</v>
      </c>
      <c r="J67">
        <v>1.155789062215143</v>
      </c>
      <c r="K67">
        <v>1.7719538379403259</v>
      </c>
      <c r="L67">
        <v>7.447717949991044</v>
      </c>
      <c r="M67">
        <v>6.0606718713512473</v>
      </c>
      <c r="N67">
        <v>1.7066578528547729</v>
      </c>
      <c r="O67">
        <v>0.29878070241597282</v>
      </c>
      <c r="P67">
        <v>2.4215001062886761</v>
      </c>
      <c r="Q67">
        <v>0.55872708346140276</v>
      </c>
      <c r="R67">
        <v>0.60989278215343024</v>
      </c>
      <c r="S67">
        <v>3.542968607895892</v>
      </c>
      <c r="T67">
        <v>1.8563336663640411</v>
      </c>
      <c r="U67">
        <v>7.5494437298888224</v>
      </c>
      <c r="V67">
        <v>34.256097055525068</v>
      </c>
      <c r="W67">
        <v>205.23626967593859</v>
      </c>
      <c r="X67">
        <v>0.46805208584895719</v>
      </c>
      <c r="Y67">
        <v>0.17161253828230211</v>
      </c>
      <c r="Z67">
        <v>9.0591222602924653</v>
      </c>
      <c r="AA67">
        <v>10.71427138496167</v>
      </c>
      <c r="AB67">
        <v>7.3298350126935636</v>
      </c>
      <c r="AC67">
        <v>5.4189824684788874</v>
      </c>
      <c r="AD67">
        <v>7.4387222507084383</v>
      </c>
      <c r="AE67">
        <v>1.708492668745095</v>
      </c>
      <c r="AF67">
        <v>3.1932917739228839</v>
      </c>
      <c r="AG67">
        <v>22.375974779754358</v>
      </c>
      <c r="AH67">
        <v>25.992598228755359</v>
      </c>
      <c r="AI67">
        <v>4.4889407002712538</v>
      </c>
      <c r="AJ67">
        <v>47.020281616738608</v>
      </c>
      <c r="AK67">
        <v>11.62498852790667</v>
      </c>
      <c r="AL67">
        <v>62.366823785311688</v>
      </c>
      <c r="AM67">
        <v>0.22190786959995629</v>
      </c>
      <c r="AN67">
        <v>1.6141609790242339</v>
      </c>
    </row>
    <row r="68" spans="1:40" x14ac:dyDescent="0.45">
      <c r="A68" s="1" t="s">
        <v>120</v>
      </c>
      <c r="B68">
        <v>3.0427261970860902</v>
      </c>
      <c r="C68">
        <v>0.15426802770751569</v>
      </c>
      <c r="D68">
        <v>4.3227331798846587E-2</v>
      </c>
      <c r="E68">
        <v>4.030150730257441E-2</v>
      </c>
      <c r="F68">
        <v>0.97942805963800639</v>
      </c>
      <c r="G68">
        <v>0.38086101272060108</v>
      </c>
      <c r="H68">
        <v>4.2259249629888229</v>
      </c>
      <c r="I68">
        <v>2.777447038772491</v>
      </c>
      <c r="J68">
        <v>0.36980518433019549</v>
      </c>
      <c r="K68">
        <v>0.71765508219469099</v>
      </c>
      <c r="L68">
        <v>1.55346644257364</v>
      </c>
      <c r="M68">
        <v>0.6323362845169892</v>
      </c>
      <c r="N68">
        <v>0.1546928092808407</v>
      </c>
      <c r="O68">
        <v>5.4644457781601007E-2</v>
      </c>
      <c r="P68">
        <v>0.26517283548276749</v>
      </c>
      <c r="Q68">
        <v>6.9378992291500435E-2</v>
      </c>
      <c r="R68">
        <v>0.16328001828214411</v>
      </c>
      <c r="S68">
        <v>0.63265889316039214</v>
      </c>
      <c r="T68">
        <v>0.88505024991041337</v>
      </c>
      <c r="U68">
        <v>1.051187647554787</v>
      </c>
      <c r="V68">
        <v>3.2052282703793469</v>
      </c>
      <c r="W68">
        <v>9.0155305332199802</v>
      </c>
      <c r="X68">
        <v>4.3996699322713511</v>
      </c>
      <c r="Y68">
        <v>1.6753018179857509E-2</v>
      </c>
      <c r="Z68">
        <v>88.341515249694481</v>
      </c>
      <c r="AA68">
        <v>1.7065512099995579</v>
      </c>
      <c r="AB68">
        <v>0.49687090684079083</v>
      </c>
      <c r="AC68">
        <v>1.1655004050457261</v>
      </c>
      <c r="AD68">
        <v>4.3608350672081881</v>
      </c>
      <c r="AE68">
        <v>0.70692306221342405</v>
      </c>
      <c r="AF68">
        <v>0.88707080775888036</v>
      </c>
      <c r="AG68">
        <v>7.4833261585754398</v>
      </c>
      <c r="AH68">
        <v>21.590574605832021</v>
      </c>
      <c r="AI68">
        <v>1.9888503846520731</v>
      </c>
      <c r="AJ68">
        <v>14.161503938247961</v>
      </c>
      <c r="AK68">
        <v>6.0877818502191969</v>
      </c>
      <c r="AL68">
        <v>29.054615653045389</v>
      </c>
      <c r="AM68">
        <v>6.1284212299118651E-2</v>
      </c>
      <c r="AN68">
        <v>0.73753564867369092</v>
      </c>
    </row>
    <row r="69" spans="1:40" x14ac:dyDescent="0.45">
      <c r="A69" s="1" t="s">
        <v>121</v>
      </c>
      <c r="B69">
        <v>3.237896916970592</v>
      </c>
      <c r="C69">
        <v>0.26297763850285122</v>
      </c>
      <c r="D69">
        <v>0.1622096844361802</v>
      </c>
      <c r="E69">
        <v>2.926792681220328E-2</v>
      </c>
      <c r="F69">
        <v>1.0976287074988189</v>
      </c>
      <c r="G69">
        <v>0.38772391355129282</v>
      </c>
      <c r="H69">
        <v>2.4611010938853499</v>
      </c>
      <c r="I69">
        <v>1.5876373868390361</v>
      </c>
      <c r="J69">
        <v>0.20545577350936969</v>
      </c>
      <c r="K69">
        <v>0.383215579021215</v>
      </c>
      <c r="L69">
        <v>1.7806192871355291</v>
      </c>
      <c r="M69">
        <v>1.347548561875997</v>
      </c>
      <c r="N69">
        <v>0.24478343638565059</v>
      </c>
      <c r="O69">
        <v>6.0286183732100387E-2</v>
      </c>
      <c r="P69">
        <v>0.53218695839828933</v>
      </c>
      <c r="Q69">
        <v>0.11109297859188159</v>
      </c>
      <c r="R69">
        <v>0.14253503620934399</v>
      </c>
      <c r="S69">
        <v>0.74580927843172518</v>
      </c>
      <c r="T69">
        <v>1.385723257316646</v>
      </c>
      <c r="U69">
        <v>1.1632918550590761</v>
      </c>
      <c r="V69">
        <v>2.6984909981055201</v>
      </c>
      <c r="W69">
        <v>7.7888911211988132</v>
      </c>
      <c r="X69">
        <v>8.5011013370827587E-2</v>
      </c>
      <c r="Y69">
        <v>2.2225282713039651E-2</v>
      </c>
      <c r="Z69">
        <v>1.633565618928938</v>
      </c>
      <c r="AA69">
        <v>1.5036086607269821</v>
      </c>
      <c r="AB69">
        <v>0.81797460231345409</v>
      </c>
      <c r="AC69">
        <v>1.1343503870467371</v>
      </c>
      <c r="AD69">
        <v>2.2802396179866</v>
      </c>
      <c r="AE69">
        <v>0.41358043073536122</v>
      </c>
      <c r="AF69">
        <v>0.81094143684168618</v>
      </c>
      <c r="AG69">
        <v>278.24224390058168</v>
      </c>
      <c r="AH69">
        <v>12.622949798277009</v>
      </c>
      <c r="AI69">
        <v>1.806669360898336</v>
      </c>
      <c r="AJ69">
        <v>14.756331871064591</v>
      </c>
      <c r="AK69">
        <v>5.7529410918506123</v>
      </c>
      <c r="AL69">
        <v>13.116269188668319</v>
      </c>
      <c r="AM69">
        <v>5.7711004467001462E-2</v>
      </c>
      <c r="AN69">
        <v>0.42008043363500502</v>
      </c>
    </row>
    <row r="70" spans="1:40" x14ac:dyDescent="0.45">
      <c r="A70" s="1" t="s">
        <v>122</v>
      </c>
      <c r="B70">
        <v>3.45833315914021</v>
      </c>
      <c r="C70">
        <v>0.27553856951460243</v>
      </c>
      <c r="D70">
        <v>0.1685537116001436</v>
      </c>
      <c r="E70">
        <v>3.1088695401766311E-2</v>
      </c>
      <c r="F70">
        <v>1.1474632018152029</v>
      </c>
      <c r="G70">
        <v>0.40393169860337758</v>
      </c>
      <c r="H70">
        <v>3.1851964381687168</v>
      </c>
      <c r="I70">
        <v>2.0868308902629051</v>
      </c>
      <c r="J70">
        <v>0.24248472210295541</v>
      </c>
      <c r="K70">
        <v>0.41892053166717258</v>
      </c>
      <c r="L70">
        <v>1.8982076311780349</v>
      </c>
      <c r="M70">
        <v>1.406277950089909</v>
      </c>
      <c r="N70">
        <v>0.25451214666848498</v>
      </c>
      <c r="O70">
        <v>6.3996314563854129E-2</v>
      </c>
      <c r="P70">
        <v>0.55796591498434567</v>
      </c>
      <c r="Q70">
        <v>0.1166258192607216</v>
      </c>
      <c r="R70">
        <v>0.15049363576843949</v>
      </c>
      <c r="S70">
        <v>0.78139478669061702</v>
      </c>
      <c r="T70">
        <v>1.5470372939799011</v>
      </c>
      <c r="U70">
        <v>1.2531282479480741</v>
      </c>
      <c r="V70">
        <v>3.012156141506285</v>
      </c>
      <c r="W70">
        <v>8.3348150244415464</v>
      </c>
      <c r="X70">
        <v>9.046330407853953E-2</v>
      </c>
      <c r="Y70">
        <v>2.3141358350706239E-2</v>
      </c>
      <c r="Z70">
        <v>1.7469220381753701</v>
      </c>
      <c r="AA70">
        <v>1.624656465362917</v>
      </c>
      <c r="AB70">
        <v>0.85666261067410143</v>
      </c>
      <c r="AC70">
        <v>1.1971152358505219</v>
      </c>
      <c r="AD70">
        <v>2.5631436963762311</v>
      </c>
      <c r="AE70">
        <v>0.44467341151249762</v>
      </c>
      <c r="AF70">
        <v>0.86467985114328505</v>
      </c>
      <c r="AG70">
        <v>470.21872556406441</v>
      </c>
      <c r="AH70">
        <v>13.606429981307601</v>
      </c>
      <c r="AI70">
        <v>1.9930580340542441</v>
      </c>
      <c r="AJ70">
        <v>16.235866272291769</v>
      </c>
      <c r="AK70">
        <v>6.2731235150555342</v>
      </c>
      <c r="AL70">
        <v>15.62285780100733</v>
      </c>
      <c r="AM70">
        <v>6.133555412276049E-2</v>
      </c>
      <c r="AN70">
        <v>0.4710203970841596</v>
      </c>
    </row>
    <row r="71" spans="1:40" x14ac:dyDescent="0.45">
      <c r="A71" s="1" t="s">
        <v>123</v>
      </c>
      <c r="B71">
        <v>0.41514033487064611</v>
      </c>
      <c r="C71">
        <v>2.467687964551293E-2</v>
      </c>
      <c r="D71">
        <v>6.8716079949495534E-3</v>
      </c>
      <c r="E71">
        <v>1.0922373830927789E-2</v>
      </c>
      <c r="F71">
        <v>0.13303060403294731</v>
      </c>
      <c r="G71">
        <v>5.5412157004191838E-2</v>
      </c>
      <c r="H71">
        <v>0.63993458671316672</v>
      </c>
      <c r="I71">
        <v>0.43063114678547482</v>
      </c>
      <c r="J71">
        <v>4.0727960110201938E-2</v>
      </c>
      <c r="K71">
        <v>0.1067682929633008</v>
      </c>
      <c r="L71">
        <v>0.24628124107222971</v>
      </c>
      <c r="M71">
        <v>9.7502361534693605E-2</v>
      </c>
      <c r="N71">
        <v>1.8348923231237709E-2</v>
      </c>
      <c r="O71">
        <v>1.003086200181012E-2</v>
      </c>
      <c r="P71">
        <v>3.8564423395692493E-2</v>
      </c>
      <c r="Q71">
        <v>1.166123622317509E-2</v>
      </c>
      <c r="R71">
        <v>3.5104825636099082E-2</v>
      </c>
      <c r="S71">
        <v>7.9941045654344095E-2</v>
      </c>
      <c r="T71">
        <v>0.13566066574098071</v>
      </c>
      <c r="U71">
        <v>0.16357159415366171</v>
      </c>
      <c r="V71">
        <v>0.58020871378674499</v>
      </c>
      <c r="W71">
        <v>1.668720983813571</v>
      </c>
      <c r="X71">
        <v>1.120068330881098E-2</v>
      </c>
      <c r="Y71">
        <v>2.726260575598544E-3</v>
      </c>
      <c r="Z71">
        <v>0.24196841114981191</v>
      </c>
      <c r="AA71">
        <v>0.27092067905816192</v>
      </c>
      <c r="AB71">
        <v>7.5829175132143156E-2</v>
      </c>
      <c r="AC71">
        <v>0.55281072648082508</v>
      </c>
      <c r="AD71">
        <v>0.96307932625460635</v>
      </c>
      <c r="AE71">
        <v>0.63953048437873128</v>
      </c>
      <c r="AF71">
        <v>0.3063055282642152</v>
      </c>
      <c r="AG71">
        <v>1.194184241165509</v>
      </c>
      <c r="AH71">
        <v>2.099639774044368</v>
      </c>
      <c r="AI71">
        <v>0.6866184587361871</v>
      </c>
      <c r="AJ71">
        <v>1.894680402035027</v>
      </c>
      <c r="AK71">
        <v>1.0149968479572049</v>
      </c>
      <c r="AL71">
        <v>4.5190727752105886</v>
      </c>
      <c r="AM71">
        <v>9.7788870829599514E-3</v>
      </c>
      <c r="AN71">
        <v>0.23847849651140809</v>
      </c>
    </row>
    <row r="72" spans="1:40" x14ac:dyDescent="0.45">
      <c r="A72" s="1" t="s">
        <v>124</v>
      </c>
      <c r="B72">
        <v>0.24964106031506511</v>
      </c>
      <c r="C72">
        <v>1.486800203976341E-2</v>
      </c>
      <c r="D72">
        <v>4.9708556813949159E-3</v>
      </c>
      <c r="E72">
        <v>5.8506415056309444E-3</v>
      </c>
      <c r="F72">
        <v>6.5091934655156641E-2</v>
      </c>
      <c r="G72">
        <v>1.599754950874431E-2</v>
      </c>
      <c r="H72">
        <v>0.34553081091888233</v>
      </c>
      <c r="I72">
        <v>0.23041148706780351</v>
      </c>
      <c r="J72">
        <v>2.2246061452121241E-2</v>
      </c>
      <c r="K72">
        <v>7.3218245686558742E-2</v>
      </c>
      <c r="L72">
        <v>0.24047396621099931</v>
      </c>
      <c r="M72">
        <v>0.10003923269111049</v>
      </c>
      <c r="N72">
        <v>1.1263556986531909E-2</v>
      </c>
      <c r="O72">
        <v>7.3993685181388451E-3</v>
      </c>
      <c r="P72">
        <v>3.0740935403437999E-2</v>
      </c>
      <c r="Q72">
        <v>8.7838986103476475E-3</v>
      </c>
      <c r="R72">
        <v>1.9505891408403059E-2</v>
      </c>
      <c r="S72">
        <v>7.1460304638828659E-2</v>
      </c>
      <c r="T72">
        <v>8.0411829204599827E-2</v>
      </c>
      <c r="U72">
        <v>0.1196715324255939</v>
      </c>
      <c r="V72">
        <v>0.3899978563180399</v>
      </c>
      <c r="W72">
        <v>1.4641442429924281</v>
      </c>
      <c r="X72">
        <v>2.080503162003924E-2</v>
      </c>
      <c r="Y72">
        <v>3.0324873985189071E-3</v>
      </c>
      <c r="Z72">
        <v>0.45723202873209262</v>
      </c>
      <c r="AA72">
        <v>1.3004780045121409</v>
      </c>
      <c r="AB72">
        <v>7.7885257942287678E-2</v>
      </c>
      <c r="AC72">
        <v>0.18241593672953771</v>
      </c>
      <c r="AD72">
        <v>2.6970894915642991</v>
      </c>
      <c r="AE72">
        <v>0.12255638273939209</v>
      </c>
      <c r="AF72">
        <v>0.24228533772407049</v>
      </c>
      <c r="AG72">
        <v>0.76092316843142216</v>
      </c>
      <c r="AH72">
        <v>1.633219348328373</v>
      </c>
      <c r="AI72">
        <v>0.39130454197568371</v>
      </c>
      <c r="AJ72">
        <v>1.8739851181966629</v>
      </c>
      <c r="AK72">
        <v>0.69480994313448985</v>
      </c>
      <c r="AL72">
        <v>8.5876892493282604</v>
      </c>
      <c r="AM72">
        <v>2.1582936104033321E-2</v>
      </c>
      <c r="AN72">
        <v>0.25221176165760062</v>
      </c>
    </row>
    <row r="73" spans="1:40" x14ac:dyDescent="0.45">
      <c r="A73" s="1" t="s">
        <v>125</v>
      </c>
      <c r="B73">
        <v>2.4152145535139389</v>
      </c>
      <c r="C73">
        <v>0.1584296800274955</v>
      </c>
      <c r="D73">
        <v>5.7043844681187401E-2</v>
      </c>
      <c r="E73">
        <v>2.6520086762199219E-2</v>
      </c>
      <c r="F73">
        <v>1.3501244093692419</v>
      </c>
      <c r="G73">
        <v>0.55589194785206042</v>
      </c>
      <c r="H73">
        <v>1.90741012621343</v>
      </c>
      <c r="I73">
        <v>1.2466724703285439</v>
      </c>
      <c r="J73">
        <v>0.19376182479967979</v>
      </c>
      <c r="K73">
        <v>0.32609902233876847</v>
      </c>
      <c r="L73">
        <v>1.21320285652215</v>
      </c>
      <c r="M73">
        <v>0.79465483170391793</v>
      </c>
      <c r="N73">
        <v>0.2251139513803064</v>
      </c>
      <c r="O73">
        <v>5.7610226224494701E-2</v>
      </c>
      <c r="P73">
        <v>0.28454972767283881</v>
      </c>
      <c r="Q73">
        <v>7.7270055438599078E-2</v>
      </c>
      <c r="R73">
        <v>0.12991079552900761</v>
      </c>
      <c r="S73">
        <v>0.6247547070105528</v>
      </c>
      <c r="T73">
        <v>0.62141782713250504</v>
      </c>
      <c r="U73">
        <v>0.92475445567377856</v>
      </c>
      <c r="V73">
        <v>1.8203620573398911</v>
      </c>
      <c r="W73">
        <v>6.0305484956063342</v>
      </c>
      <c r="X73">
        <v>2.0914345249399808</v>
      </c>
      <c r="Y73">
        <v>2.47034403260828E-2</v>
      </c>
      <c r="Z73">
        <v>26.93928262677213</v>
      </c>
      <c r="AA73">
        <v>1.6976402332037051</v>
      </c>
      <c r="AB73">
        <v>0.56996560135436836</v>
      </c>
      <c r="AC73">
        <v>1.0245521664492221</v>
      </c>
      <c r="AD73">
        <v>2.9221699569968211</v>
      </c>
      <c r="AE73">
        <v>0.40418896848246688</v>
      </c>
      <c r="AF73">
        <v>0.47704823316539341</v>
      </c>
      <c r="AG73">
        <v>3.9196126318202502</v>
      </c>
      <c r="AH73">
        <v>9.9260805546315378</v>
      </c>
      <c r="AI73">
        <v>1.1264499301679991</v>
      </c>
      <c r="AJ73">
        <v>7.3717939098835004</v>
      </c>
      <c r="AK73">
        <v>3.1572740219398772</v>
      </c>
      <c r="AL73">
        <v>14.24519887147812</v>
      </c>
      <c r="AM73">
        <v>3.9622198006573101E-2</v>
      </c>
      <c r="AN73">
        <v>0.39166746422846588</v>
      </c>
    </row>
    <row r="74" spans="1:40" x14ac:dyDescent="0.45">
      <c r="A74" s="1" t="s">
        <v>126</v>
      </c>
      <c r="B74">
        <v>1.6003065666010889</v>
      </c>
      <c r="C74">
        <v>0.1080758976795838</v>
      </c>
      <c r="D74">
        <v>4.2512555730761091E-2</v>
      </c>
      <c r="E74">
        <v>2.8011942172571639E-2</v>
      </c>
      <c r="F74">
        <v>0.51267152242457048</v>
      </c>
      <c r="G74">
        <v>0.13200882621263679</v>
      </c>
      <c r="H74">
        <v>1.435350472870371</v>
      </c>
      <c r="I74">
        <v>0.94821173001777903</v>
      </c>
      <c r="J74">
        <v>0.1211836710904053</v>
      </c>
      <c r="K74">
        <v>0.3012292006229238</v>
      </c>
      <c r="L74">
        <v>1.223913294032799</v>
      </c>
      <c r="M74">
        <v>0.57401903546782018</v>
      </c>
      <c r="N74">
        <v>9.9413054130394946E-2</v>
      </c>
      <c r="O74">
        <v>4.9848131637055183E-2</v>
      </c>
      <c r="P74">
        <v>0.21148130235035401</v>
      </c>
      <c r="Q74">
        <v>5.8780880100935552E-2</v>
      </c>
      <c r="R74">
        <v>0.1146865664574255</v>
      </c>
      <c r="S74">
        <v>0.50010403469870968</v>
      </c>
      <c r="T74">
        <v>0.41188243197484098</v>
      </c>
      <c r="U74">
        <v>0.83090397779574621</v>
      </c>
      <c r="V74">
        <v>1.672382052144705</v>
      </c>
      <c r="W74">
        <v>6.0791624947840681</v>
      </c>
      <c r="X74">
        <v>0.11340699033266249</v>
      </c>
      <c r="Y74">
        <v>2.5879010854081529E-2</v>
      </c>
      <c r="Z74">
        <v>2.385754501339993</v>
      </c>
      <c r="AA74">
        <v>4.7045177295449578</v>
      </c>
      <c r="AB74">
        <v>0.61390871626941612</v>
      </c>
      <c r="AC74">
        <v>0.9992796979675832</v>
      </c>
      <c r="AD74">
        <v>8.6499040981235389</v>
      </c>
      <c r="AE74">
        <v>0.49509097290061382</v>
      </c>
      <c r="AF74">
        <v>0.85861790912409908</v>
      </c>
      <c r="AG74">
        <v>3.112899214382451</v>
      </c>
      <c r="AH74">
        <v>7.2683410296486688</v>
      </c>
      <c r="AI74">
        <v>1.526461808762009</v>
      </c>
      <c r="AJ74">
        <v>7.5216616414138873</v>
      </c>
      <c r="AK74">
        <v>2.9291430242466219</v>
      </c>
      <c r="AL74">
        <v>33.948590913429157</v>
      </c>
      <c r="AM74">
        <v>7.985335639222052E-2</v>
      </c>
      <c r="AN74">
        <v>0.8485345370219467</v>
      </c>
    </row>
    <row r="75" spans="1:40" x14ac:dyDescent="0.45">
      <c r="A75" s="1" t="s">
        <v>127</v>
      </c>
      <c r="B75">
        <v>0.2620149506614145</v>
      </c>
      <c r="C75">
        <v>1.789135260051208E-2</v>
      </c>
      <c r="D75">
        <v>7.1242238722036E-3</v>
      </c>
      <c r="E75">
        <v>4.440355741779773E-3</v>
      </c>
      <c r="F75">
        <v>8.5405760875261055E-2</v>
      </c>
      <c r="G75">
        <v>2.2066526674079191E-2</v>
      </c>
      <c r="H75">
        <v>0.22301783895253049</v>
      </c>
      <c r="I75">
        <v>0.1471167055944316</v>
      </c>
      <c r="J75">
        <v>1.9511719408201358E-2</v>
      </c>
      <c r="K75">
        <v>4.6734185160615817E-2</v>
      </c>
      <c r="L75">
        <v>0.1955044708486125</v>
      </c>
      <c r="M75">
        <v>9.2948435433352933E-2</v>
      </c>
      <c r="N75">
        <v>1.6695105069212651E-2</v>
      </c>
      <c r="O75">
        <v>8.1986705091883147E-3</v>
      </c>
      <c r="P75">
        <v>3.4847130312505581E-2</v>
      </c>
      <c r="Q75">
        <v>9.6620926810308677E-3</v>
      </c>
      <c r="R75">
        <v>1.861816999718988E-2</v>
      </c>
      <c r="S75">
        <v>8.252707678611261E-2</v>
      </c>
      <c r="T75">
        <v>6.5843675907277355E-2</v>
      </c>
      <c r="U75">
        <v>0.13702267138412419</v>
      </c>
      <c r="V75">
        <v>0.26108808476736228</v>
      </c>
      <c r="W75">
        <v>0.94448076873558362</v>
      </c>
      <c r="X75">
        <v>1.8260925038898691E-2</v>
      </c>
      <c r="Y75">
        <v>4.3361417132213734E-3</v>
      </c>
      <c r="Z75">
        <v>0.38222933173693618</v>
      </c>
      <c r="AA75">
        <v>0.71440794959790443</v>
      </c>
      <c r="AB75">
        <v>0.10227677941660659</v>
      </c>
      <c r="AC75">
        <v>0.16099453549141621</v>
      </c>
      <c r="AD75">
        <v>1.2833746369970971</v>
      </c>
      <c r="AE75">
        <v>7.6592297416393632E-2</v>
      </c>
      <c r="AF75">
        <v>0.12989945781498541</v>
      </c>
      <c r="AG75">
        <v>0.48252798617899878</v>
      </c>
      <c r="AH75">
        <v>1.140802354103126</v>
      </c>
      <c r="AI75">
        <v>0.2348241409680728</v>
      </c>
      <c r="AJ75">
        <v>1.162439464710874</v>
      </c>
      <c r="AK75">
        <v>0.45613348278283122</v>
      </c>
      <c r="AL75">
        <v>5.2338321458115491</v>
      </c>
      <c r="AM75">
        <v>1.217459724287891E-2</v>
      </c>
      <c r="AN75">
        <v>0.12711494952742311</v>
      </c>
    </row>
    <row r="76" spans="1:40" x14ac:dyDescent="0.45">
      <c r="A76" s="1" t="s">
        <v>128</v>
      </c>
      <c r="B76">
        <v>6.4187465637808767</v>
      </c>
      <c r="C76">
        <v>0.44537047932466722</v>
      </c>
      <c r="D76">
        <v>0.19510048019999321</v>
      </c>
      <c r="E76">
        <v>6.75594841393867E-2</v>
      </c>
      <c r="F76">
        <v>2.7533414736998738</v>
      </c>
      <c r="G76">
        <v>0.82449673779869659</v>
      </c>
      <c r="H76">
        <v>5.889689108338942</v>
      </c>
      <c r="I76">
        <v>4.0361274244839818</v>
      </c>
      <c r="J76">
        <v>0.2733545460638801</v>
      </c>
      <c r="K76">
        <v>0.35926542660395039</v>
      </c>
      <c r="L76">
        <v>2.41750102717912</v>
      </c>
      <c r="M76">
        <v>2.1553056726428941</v>
      </c>
      <c r="N76">
        <v>0.66426679397596899</v>
      </c>
      <c r="O76">
        <v>0.1093835898969636</v>
      </c>
      <c r="P76">
        <v>0.69031628604988393</v>
      </c>
      <c r="Q76">
        <v>0.18672817324458929</v>
      </c>
      <c r="R76">
        <v>0.1915339464932958</v>
      </c>
      <c r="S76">
        <v>1.1255260469988639</v>
      </c>
      <c r="T76">
        <v>0.63979434261641166</v>
      </c>
      <c r="U76">
        <v>2.261756120460467</v>
      </c>
      <c r="V76">
        <v>3.0127084161921438</v>
      </c>
      <c r="W76">
        <v>6.5248946667138696</v>
      </c>
      <c r="X76">
        <v>5.6749025420750929E-2</v>
      </c>
      <c r="Y76">
        <v>5.5424977402593861E-2</v>
      </c>
      <c r="Z76">
        <v>0.91783232354159328</v>
      </c>
      <c r="AA76">
        <v>3.2556515654013469</v>
      </c>
      <c r="AB76">
        <v>1.4744352936726981</v>
      </c>
      <c r="AC76">
        <v>1.788945621650613</v>
      </c>
      <c r="AD76">
        <v>2.0163899421613949</v>
      </c>
      <c r="AE76">
        <v>0.45744295881159858</v>
      </c>
      <c r="AF76">
        <v>0.457760545030861</v>
      </c>
      <c r="AG76">
        <v>6.1005376859238014</v>
      </c>
      <c r="AH76">
        <v>15.0165585452553</v>
      </c>
      <c r="AI76">
        <v>1.0455272732183509</v>
      </c>
      <c r="AJ76">
        <v>7.6376276419936548</v>
      </c>
      <c r="AK76">
        <v>3.1831524632805128</v>
      </c>
      <c r="AL76">
        <v>16.244283058846161</v>
      </c>
      <c r="AM76">
        <v>7.9626673010284726E-2</v>
      </c>
      <c r="AN76">
        <v>0.49321518034820178</v>
      </c>
    </row>
    <row r="77" spans="1:40" x14ac:dyDescent="0.45">
      <c r="A77" s="1" t="s">
        <v>129</v>
      </c>
      <c r="B77">
        <v>2.6290394534012869</v>
      </c>
      <c r="C77">
        <v>0.14810406992725439</v>
      </c>
      <c r="D77">
        <v>5.3540263399519568E-2</v>
      </c>
      <c r="E77">
        <v>2.317288292361731E-2</v>
      </c>
      <c r="F77">
        <v>0.94170664859195519</v>
      </c>
      <c r="G77">
        <v>0.31337067083120401</v>
      </c>
      <c r="H77">
        <v>1.8128817347989989</v>
      </c>
      <c r="I77">
        <v>1.2479214700572721</v>
      </c>
      <c r="J77">
        <v>8.9336393175118226E-2</v>
      </c>
      <c r="K77">
        <v>0.29411360567529571</v>
      </c>
      <c r="L77">
        <v>2.0197461415418858</v>
      </c>
      <c r="M77">
        <v>0.55477374383355416</v>
      </c>
      <c r="N77">
        <v>0.2092117683740031</v>
      </c>
      <c r="O77">
        <v>2.5535616338736689E-2</v>
      </c>
      <c r="P77">
        <v>0.2317608796150987</v>
      </c>
      <c r="Q77">
        <v>4.5067795935939473E-2</v>
      </c>
      <c r="R77">
        <v>6.7351945525358919E-2</v>
      </c>
      <c r="S77">
        <v>0.37023975573274781</v>
      </c>
      <c r="T77">
        <v>0.26997678530662361</v>
      </c>
      <c r="U77">
        <v>0.49699315119033538</v>
      </c>
      <c r="V77">
        <v>1.7075519868001601</v>
      </c>
      <c r="W77">
        <v>3.1903936253897571</v>
      </c>
      <c r="X77">
        <v>2.1084190158368672E-2</v>
      </c>
      <c r="Y77">
        <v>1.48078094281066E-2</v>
      </c>
      <c r="Z77">
        <v>0.39588113135173852</v>
      </c>
      <c r="AA77">
        <v>0.88045422712571642</v>
      </c>
      <c r="AB77">
        <v>0.35803058812448418</v>
      </c>
      <c r="AC77">
        <v>0.57613899933439927</v>
      </c>
      <c r="AD77">
        <v>0.55489696194053129</v>
      </c>
      <c r="AE77">
        <v>0.1285389742945193</v>
      </c>
      <c r="AF77">
        <v>0.16120882010556339</v>
      </c>
      <c r="AG77">
        <v>2.1949622467240131</v>
      </c>
      <c r="AH77">
        <v>20.60266856273174</v>
      </c>
      <c r="AI77">
        <v>0.36431976846488717</v>
      </c>
      <c r="AJ77">
        <v>2.4456774162126331</v>
      </c>
      <c r="AK77">
        <v>1.145468919294435</v>
      </c>
      <c r="AL77">
        <v>4.6369249226490572</v>
      </c>
      <c r="AM77">
        <v>2.1434859566291091E-2</v>
      </c>
      <c r="AN77">
        <v>0.1682423817219163</v>
      </c>
    </row>
    <row r="78" spans="1:40" x14ac:dyDescent="0.45">
      <c r="A78" s="1" t="s">
        <v>130</v>
      </c>
      <c r="B78">
        <v>2.1143311364092452</v>
      </c>
      <c r="C78">
        <v>0.1293884954142914</v>
      </c>
      <c r="D78">
        <v>5.5291250905557823E-2</v>
      </c>
      <c r="E78">
        <v>2.1282406320277409E-2</v>
      </c>
      <c r="F78">
        <v>0.47494896792497449</v>
      </c>
      <c r="G78">
        <v>0.14933367248435689</v>
      </c>
      <c r="H78">
        <v>1.545676050992455</v>
      </c>
      <c r="I78">
        <v>1.0577943822844309</v>
      </c>
      <c r="J78">
        <v>0.1045405468169983</v>
      </c>
      <c r="K78">
        <v>0.219700973437535</v>
      </c>
      <c r="L78">
        <v>1.2549056135919281</v>
      </c>
      <c r="M78">
        <v>0.44050317112525061</v>
      </c>
      <c r="N78">
        <v>0.11704812046241329</v>
      </c>
      <c r="O78">
        <v>2.572536245971661E-2</v>
      </c>
      <c r="P78">
        <v>0.18331749303005829</v>
      </c>
      <c r="Q78">
        <v>4.4834961273208483E-2</v>
      </c>
      <c r="R78">
        <v>8.0636800542299214E-2</v>
      </c>
      <c r="S78">
        <v>0.40198680472173692</v>
      </c>
      <c r="T78">
        <v>0.20517311193903701</v>
      </c>
      <c r="U78">
        <v>0.56533273316870603</v>
      </c>
      <c r="V78">
        <v>1.5931314901475251</v>
      </c>
      <c r="W78">
        <v>3.5942729901698258</v>
      </c>
      <c r="X78">
        <v>3.1849080844890583E-2</v>
      </c>
      <c r="Y78">
        <v>1.1942429710601899E-2</v>
      </c>
      <c r="Z78">
        <v>0.62398432816252991</v>
      </c>
      <c r="AA78">
        <v>0.87778974143660671</v>
      </c>
      <c r="AB78">
        <v>0.34312670558498531</v>
      </c>
      <c r="AC78">
        <v>0.58859610752978675</v>
      </c>
      <c r="AD78">
        <v>1.053867950415176</v>
      </c>
      <c r="AE78">
        <v>0.24447958167605391</v>
      </c>
      <c r="AF78">
        <v>0.22903848015521691</v>
      </c>
      <c r="AG78">
        <v>2.2198537248781651</v>
      </c>
      <c r="AH78">
        <v>11.14450349177018</v>
      </c>
      <c r="AI78">
        <v>0.45712666983106998</v>
      </c>
      <c r="AJ78">
        <v>2.5940829907518839</v>
      </c>
      <c r="AK78">
        <v>1.188537032271257</v>
      </c>
      <c r="AL78">
        <v>6.4387326553692938</v>
      </c>
      <c r="AM78">
        <v>2.6095656361136841E-2</v>
      </c>
      <c r="AN78">
        <v>0.220272259426292</v>
      </c>
    </row>
    <row r="79" spans="1:40" x14ac:dyDescent="0.45">
      <c r="A79" s="1" t="s">
        <v>131</v>
      </c>
      <c r="B79">
        <v>1.2587567153332671</v>
      </c>
      <c r="C79">
        <v>8.6833723693287845E-2</v>
      </c>
      <c r="D79">
        <v>3.7033525962192178E-2</v>
      </c>
      <c r="E79">
        <v>1.3184966599768441E-2</v>
      </c>
      <c r="F79">
        <v>0.71334175816103818</v>
      </c>
      <c r="G79">
        <v>0.3428536997217046</v>
      </c>
      <c r="H79">
        <v>35.580818966120333</v>
      </c>
      <c r="I79">
        <v>24.95436685069059</v>
      </c>
      <c r="J79">
        <v>5.2915812895137478E-2</v>
      </c>
      <c r="K79">
        <v>0.1260621212444831</v>
      </c>
      <c r="L79">
        <v>0.73454079946441198</v>
      </c>
      <c r="M79">
        <v>0.51717087005912799</v>
      </c>
      <c r="N79">
        <v>0.1158730335182268</v>
      </c>
      <c r="O79">
        <v>2.1816947524861241E-2</v>
      </c>
      <c r="P79">
        <v>0.1471914454094353</v>
      </c>
      <c r="Q79">
        <v>3.8661168403245648E-2</v>
      </c>
      <c r="R79">
        <v>3.582177186696394E-2</v>
      </c>
      <c r="S79">
        <v>0.21220412060599511</v>
      </c>
      <c r="T79">
        <v>0.20456206639962021</v>
      </c>
      <c r="U79">
        <v>0.56265962314771079</v>
      </c>
      <c r="V79">
        <v>0.50695335751023829</v>
      </c>
      <c r="W79">
        <v>1.362338844409313</v>
      </c>
      <c r="X79">
        <v>1.7503775702674772E-2</v>
      </c>
      <c r="Y79">
        <v>1.0366859592355761E-2</v>
      </c>
      <c r="Z79">
        <v>0.26151937410725329</v>
      </c>
      <c r="AA79">
        <v>0.61142783329226313</v>
      </c>
      <c r="AB79">
        <v>0.30541750858110972</v>
      </c>
      <c r="AC79">
        <v>0.41364219768311089</v>
      </c>
      <c r="AD79">
        <v>0.38650073437376209</v>
      </c>
      <c r="AE79">
        <v>8.8462538682487601E-2</v>
      </c>
      <c r="AF79">
        <v>0.1189382355041574</v>
      </c>
      <c r="AG79">
        <v>2.1077837075543679</v>
      </c>
      <c r="AH79">
        <v>1.904323705710385</v>
      </c>
      <c r="AI79">
        <v>0.23388625033819649</v>
      </c>
      <c r="AJ79">
        <v>1.8161664065723639</v>
      </c>
      <c r="AK79">
        <v>0.79179036168040495</v>
      </c>
      <c r="AL79">
        <v>5.191449093599962</v>
      </c>
      <c r="AM79">
        <v>1.36388008718622E-2</v>
      </c>
      <c r="AN79">
        <v>9.0461537966430056E-2</v>
      </c>
    </row>
    <row r="80" spans="1:40" x14ac:dyDescent="0.45">
      <c r="A80" s="1" t="s">
        <v>132</v>
      </c>
      <c r="B80">
        <v>1.1452277458500919E-13</v>
      </c>
      <c r="C80">
        <v>5.1448909447190358E-14</v>
      </c>
      <c r="D80">
        <v>3.3185625567027382E-14</v>
      </c>
      <c r="E80">
        <v>2.260785497727599E-14</v>
      </c>
      <c r="F80">
        <v>2.669732463292351E-12</v>
      </c>
      <c r="G80">
        <v>-2.785868722194207E-13</v>
      </c>
      <c r="H80">
        <v>2.6949205936097132E-13</v>
      </c>
      <c r="I80">
        <v>-3.5834000361201703E-14</v>
      </c>
      <c r="J80">
        <v>1.5559374179560459E-13</v>
      </c>
      <c r="K80">
        <v>2.098482063042213E-15</v>
      </c>
      <c r="L80">
        <v>1.756746591438076E-12</v>
      </c>
      <c r="M80">
        <v>3.9933491862412243E-13</v>
      </c>
      <c r="N80">
        <v>3.8369085577272728E-13</v>
      </c>
      <c r="O80">
        <v>1.731947014259401E-13</v>
      </c>
      <c r="P80">
        <v>2.5471093377582772E-13</v>
      </c>
      <c r="Q80">
        <v>3.403074137644304E-13</v>
      </c>
      <c r="R80">
        <v>3.0579310175328128E-13</v>
      </c>
      <c r="S80">
        <v>4.3342885039115909E-13</v>
      </c>
      <c r="T80">
        <v>-4.3666721305782807E-12</v>
      </c>
      <c r="U80">
        <v>-1.696782796876859E-12</v>
      </c>
      <c r="V80">
        <v>-8.3092744035234121E-13</v>
      </c>
      <c r="W80">
        <v>4.8499286983191316E-12</v>
      </c>
      <c r="X80">
        <v>3.1135777541879919E-14</v>
      </c>
      <c r="Y80">
        <v>8.9560838040165724E-15</v>
      </c>
      <c r="Z80">
        <v>6.6807615039875709E-14</v>
      </c>
      <c r="AA80">
        <v>8.2573704020786235E-13</v>
      </c>
      <c r="AB80">
        <v>-4.2197764445383138E-13</v>
      </c>
      <c r="AC80">
        <v>-3.4925106119154272E-14</v>
      </c>
      <c r="AD80">
        <v>5.0745589812334781E-11</v>
      </c>
      <c r="AE80">
        <v>3.6138231259771111E-13</v>
      </c>
      <c r="AF80">
        <v>6.2626407364946477E-12</v>
      </c>
      <c r="AG80">
        <v>-1.542753699599585E-11</v>
      </c>
      <c r="AH80">
        <v>-3.324284837920589E-12</v>
      </c>
      <c r="AI80">
        <v>4.3193118108806598E-12</v>
      </c>
      <c r="AJ80">
        <v>1.390496665636258E-12</v>
      </c>
      <c r="AK80">
        <v>1.1469102690527431E-11</v>
      </c>
      <c r="AL80">
        <v>1.469434064606925E-11</v>
      </c>
      <c r="AM80">
        <v>4.4145630208670122E-14</v>
      </c>
      <c r="AN80">
        <v>1.388646330804764E-13</v>
      </c>
    </row>
    <row r="81" spans="1:40" x14ac:dyDescent="0.45">
      <c r="A81" s="1" t="s">
        <v>133</v>
      </c>
      <c r="B81">
        <v>2.941349068106075E-2</v>
      </c>
      <c r="C81">
        <v>1.7176544216254189E-3</v>
      </c>
      <c r="D81">
        <v>6.4735798245758912E-4</v>
      </c>
      <c r="E81">
        <v>3.5779222912788388E-4</v>
      </c>
      <c r="F81">
        <v>1.314509891299824E-2</v>
      </c>
      <c r="G81">
        <v>5.9667951129975874E-3</v>
      </c>
      <c r="H81">
        <v>11.716897542442419</v>
      </c>
      <c r="I81">
        <v>8.2221238683782243</v>
      </c>
      <c r="J81">
        <v>2.2036108620902108E-3</v>
      </c>
      <c r="K81">
        <v>9.381279937660577E-3</v>
      </c>
      <c r="L81">
        <v>2.2948677275330769E-2</v>
      </c>
      <c r="M81">
        <v>9.4726895618299622E-3</v>
      </c>
      <c r="N81">
        <v>1.9661303920356561E-3</v>
      </c>
      <c r="O81">
        <v>6.5598122675979229E-4</v>
      </c>
      <c r="P81">
        <v>3.0684600423676539E-3</v>
      </c>
      <c r="Q81">
        <v>7.9911941450034306E-4</v>
      </c>
      <c r="R81">
        <v>9.202132520286741E-4</v>
      </c>
      <c r="S81">
        <v>4.8577552614890414E-3</v>
      </c>
      <c r="T81">
        <v>1.0850520218488129E-2</v>
      </c>
      <c r="U81">
        <v>1.1627932100446889E-2</v>
      </c>
      <c r="V81">
        <v>2.7852399480462042E-2</v>
      </c>
      <c r="W81">
        <v>9.3646006658622424E-2</v>
      </c>
      <c r="X81">
        <v>8.2213411783837824E-4</v>
      </c>
      <c r="Y81">
        <v>1.7415359428923379E-4</v>
      </c>
      <c r="Z81">
        <v>1.6762103984862671E-2</v>
      </c>
      <c r="AA81">
        <v>1.2457363296524559E-2</v>
      </c>
      <c r="AB81">
        <v>6.0645909993192141E-3</v>
      </c>
      <c r="AC81">
        <v>9.7996598351397807E-3</v>
      </c>
      <c r="AD81">
        <v>2.1573658921059349E-2</v>
      </c>
      <c r="AE81">
        <v>4.0347446003098824E-3</v>
      </c>
      <c r="AF81">
        <v>8.7453681342013583E-3</v>
      </c>
      <c r="AG81">
        <v>0.14976242832761921</v>
      </c>
      <c r="AH81">
        <v>0.14389327232000501</v>
      </c>
      <c r="AI81">
        <v>1.5902405993204371E-2</v>
      </c>
      <c r="AJ81">
        <v>0.16971353894746111</v>
      </c>
      <c r="AK81">
        <v>7.281998201884983E-2</v>
      </c>
      <c r="AL81">
        <v>0.81175934905314373</v>
      </c>
      <c r="AM81">
        <v>4.9890509780809334E-4</v>
      </c>
      <c r="AN81">
        <v>4.2299444494151434E-3</v>
      </c>
    </row>
    <row r="82" spans="1:40" x14ac:dyDescent="0.45">
      <c r="A82" s="1" t="s">
        <v>134</v>
      </c>
      <c r="B82">
        <v>0.93522181604525945</v>
      </c>
      <c r="C82">
        <v>6.7357818777394746E-2</v>
      </c>
      <c r="D82">
        <v>2.3146800263267431E-2</v>
      </c>
      <c r="E82">
        <v>1.6351751849731571E-2</v>
      </c>
      <c r="F82">
        <v>0.43521010845664099</v>
      </c>
      <c r="G82">
        <v>0.20019270389175081</v>
      </c>
      <c r="H82">
        <v>0.76758331032315763</v>
      </c>
      <c r="I82">
        <v>0.5128216673862156</v>
      </c>
      <c r="J82">
        <v>6.6546354495466351E-2</v>
      </c>
      <c r="K82">
        <v>0.13004129917357929</v>
      </c>
      <c r="L82">
        <v>0.39024594334817242</v>
      </c>
      <c r="M82">
        <v>0.3000539161443167</v>
      </c>
      <c r="N82">
        <v>6.5258137903223212E-2</v>
      </c>
      <c r="O82">
        <v>2.413413548270122E-2</v>
      </c>
      <c r="P82">
        <v>9.8346465901177446E-2</v>
      </c>
      <c r="Q82">
        <v>3.1901349195351293E-2</v>
      </c>
      <c r="R82">
        <v>5.6369066823482167E-2</v>
      </c>
      <c r="S82">
        <v>0.20034318407405449</v>
      </c>
      <c r="T82">
        <v>0.21225368885575491</v>
      </c>
      <c r="U82">
        <v>0.41956397106235471</v>
      </c>
      <c r="V82">
        <v>0.79468026803984859</v>
      </c>
      <c r="W82">
        <v>2.0568386081514651</v>
      </c>
      <c r="X82">
        <v>1.9328878153752751E-2</v>
      </c>
      <c r="Y82">
        <v>1.0072616497609439E-2</v>
      </c>
      <c r="Z82">
        <v>0.3783627434493122</v>
      </c>
      <c r="AA82">
        <v>0.71175166147197533</v>
      </c>
      <c r="AB82">
        <v>0.21595434228081489</v>
      </c>
      <c r="AC82">
        <v>0.73248677107755522</v>
      </c>
      <c r="AD82">
        <v>1.2654885387763939</v>
      </c>
      <c r="AE82">
        <v>0.66979127471128375</v>
      </c>
      <c r="AF82">
        <v>0.36809494539058729</v>
      </c>
      <c r="AG82">
        <v>1.602638392413537</v>
      </c>
      <c r="AH82">
        <v>2.809009376276884</v>
      </c>
      <c r="AI82">
        <v>0.80722462801430672</v>
      </c>
      <c r="AJ82">
        <v>2.6217277225896551</v>
      </c>
      <c r="AK82">
        <v>1.328056097718417</v>
      </c>
      <c r="AL82">
        <v>6.2663740749330774</v>
      </c>
      <c r="AM82">
        <v>1.6002222500699319E-2</v>
      </c>
      <c r="AN82">
        <v>0.27639917642798828</v>
      </c>
    </row>
    <row r="83" spans="1:40" x14ac:dyDescent="0.45">
      <c r="A83" s="1" t="s">
        <v>135</v>
      </c>
      <c r="B83">
        <v>0.71329582611593545</v>
      </c>
      <c r="C83">
        <v>4.743290339228956E-2</v>
      </c>
      <c r="D83">
        <v>1.508620954101194E-2</v>
      </c>
      <c r="E83">
        <v>1.523619603841291E-2</v>
      </c>
      <c r="F83">
        <v>0.28654308794769412</v>
      </c>
      <c r="G83">
        <v>0.12744526980467469</v>
      </c>
      <c r="H83">
        <v>0.81121098424059823</v>
      </c>
      <c r="I83">
        <v>0.54430200262734074</v>
      </c>
      <c r="J83">
        <v>5.9197457756583083E-2</v>
      </c>
      <c r="K83">
        <v>0.13618961883260219</v>
      </c>
      <c r="L83">
        <v>0.35276506185318851</v>
      </c>
      <c r="M83">
        <v>0.20192114991707519</v>
      </c>
      <c r="N83">
        <v>4.1759874961978437E-2</v>
      </c>
      <c r="O83">
        <v>1.7892422253934049E-2</v>
      </c>
      <c r="P83">
        <v>7.1167495672172107E-2</v>
      </c>
      <c r="Q83">
        <v>2.244509849862893E-2</v>
      </c>
      <c r="R83">
        <v>5.0601050113930547E-2</v>
      </c>
      <c r="S83">
        <v>0.1460183961756209</v>
      </c>
      <c r="T83">
        <v>0.1931574858737039</v>
      </c>
      <c r="U83">
        <v>0.30289572164786649</v>
      </c>
      <c r="V83">
        <v>0.77773443704778267</v>
      </c>
      <c r="W83">
        <v>2.138984293069595</v>
      </c>
      <c r="X83">
        <v>1.6719673196194159E-2</v>
      </c>
      <c r="Y83">
        <v>6.3657407871995104E-3</v>
      </c>
      <c r="Z83">
        <v>0.34442766219732268</v>
      </c>
      <c r="AA83">
        <v>0.5088821136764109</v>
      </c>
      <c r="AB83">
        <v>0.1495934149836127</v>
      </c>
      <c r="AC83">
        <v>0.73045731964554594</v>
      </c>
      <c r="AD83">
        <v>1.26802644814267</v>
      </c>
      <c r="AE83">
        <v>0.76907527255620689</v>
      </c>
      <c r="AF83">
        <v>0.38858243011279919</v>
      </c>
      <c r="AG83">
        <v>1.586627927494044</v>
      </c>
      <c r="AH83">
        <v>2.785885520337462</v>
      </c>
      <c r="AI83">
        <v>0.86339389622467233</v>
      </c>
      <c r="AJ83">
        <v>2.5511191755840801</v>
      </c>
      <c r="AK83">
        <v>1.3339652711529619</v>
      </c>
      <c r="AL83">
        <v>6.0904129592568701</v>
      </c>
      <c r="AM83">
        <v>1.422384344045397E-2</v>
      </c>
      <c r="AN83">
        <v>0.29817910679048493</v>
      </c>
    </row>
    <row r="84" spans="1:40" x14ac:dyDescent="0.45">
      <c r="A84" s="1" t="s">
        <v>136</v>
      </c>
      <c r="B84">
        <v>1.5774742741469729</v>
      </c>
      <c r="C84">
        <v>0.1083334024091054</v>
      </c>
      <c r="D84">
        <v>3.5601216918551608E-2</v>
      </c>
      <c r="E84">
        <v>3.1286195598514782E-2</v>
      </c>
      <c r="F84">
        <v>0.67325265864823791</v>
      </c>
      <c r="G84">
        <v>0.30384446321326908</v>
      </c>
      <c r="H84">
        <v>1.5972814899770229</v>
      </c>
      <c r="I84">
        <v>1.070268416797173</v>
      </c>
      <c r="J84">
        <v>0.1235603251773639</v>
      </c>
      <c r="K84">
        <v>0.2689401763989786</v>
      </c>
      <c r="L84">
        <v>0.7321163820071912</v>
      </c>
      <c r="M84">
        <v>0.47002134355216979</v>
      </c>
      <c r="N84">
        <v>9.9335254233458334E-2</v>
      </c>
      <c r="O84">
        <v>4.0018141255522138E-2</v>
      </c>
      <c r="P84">
        <v>0.1607364520902112</v>
      </c>
      <c r="Q84">
        <v>5.1281525752170973E-2</v>
      </c>
      <c r="R84">
        <v>0.1052760003134505</v>
      </c>
      <c r="S84">
        <v>0.32883518324519101</v>
      </c>
      <c r="T84">
        <v>0.39992425344089261</v>
      </c>
      <c r="U84">
        <v>0.68476907743897897</v>
      </c>
      <c r="V84">
        <v>1.5704267945227719</v>
      </c>
      <c r="W84">
        <v>4.2335381342764764</v>
      </c>
      <c r="X84">
        <v>3.5252886227959329E-2</v>
      </c>
      <c r="Y84">
        <v>1.522533949095916E-2</v>
      </c>
      <c r="Z84">
        <v>0.71304540747804412</v>
      </c>
      <c r="AA84">
        <v>1.1550105056115529</v>
      </c>
      <c r="AB84">
        <v>0.34400149065373908</v>
      </c>
      <c r="AC84">
        <v>1.4657344038171141</v>
      </c>
      <c r="AD84">
        <v>2.540391584632312</v>
      </c>
      <c r="AE84">
        <v>1.4758203585913561</v>
      </c>
      <c r="AF84">
        <v>0.76539523167240475</v>
      </c>
      <c r="AG84">
        <v>3.1914358187825278</v>
      </c>
      <c r="AH84">
        <v>5.6003772230056024</v>
      </c>
      <c r="AI84">
        <v>1.6935600661710071</v>
      </c>
      <c r="AJ84">
        <v>5.1612875503615117</v>
      </c>
      <c r="AK84">
        <v>2.6703419981713812</v>
      </c>
      <c r="AL84">
        <v>12.3267109768632</v>
      </c>
      <c r="AM84">
        <v>2.9697195759910679E-2</v>
      </c>
      <c r="AN84">
        <v>0.58330004112676448</v>
      </c>
    </row>
    <row r="85" spans="1:40" x14ac:dyDescent="0.45">
      <c r="A85" s="1" t="s">
        <v>137</v>
      </c>
      <c r="B85">
        <v>1.5679735371224239</v>
      </c>
      <c r="C85">
        <v>0.1040185167318927</v>
      </c>
      <c r="D85">
        <v>3.3000446652627823E-2</v>
      </c>
      <c r="E85">
        <v>3.3666976845572863E-2</v>
      </c>
      <c r="F85">
        <v>0.62701449729329894</v>
      </c>
      <c r="G85">
        <v>0.27855697957856329</v>
      </c>
      <c r="H85">
        <v>1.7974723480649411</v>
      </c>
      <c r="I85">
        <v>1.206164708042659</v>
      </c>
      <c r="J85">
        <v>0.13066166114432889</v>
      </c>
      <c r="K85">
        <v>0.30171079632471359</v>
      </c>
      <c r="L85">
        <v>0.7789332857407979</v>
      </c>
      <c r="M85">
        <v>0.44216390132468392</v>
      </c>
      <c r="N85">
        <v>9.1290833579806982E-2</v>
      </c>
      <c r="O85">
        <v>3.9298776432534023E-2</v>
      </c>
      <c r="P85">
        <v>0.15619840240165861</v>
      </c>
      <c r="Q85">
        <v>4.9219888718764912E-2</v>
      </c>
      <c r="R85">
        <v>0.11171226820885299</v>
      </c>
      <c r="S85">
        <v>0.32055050631365539</v>
      </c>
      <c r="T85">
        <v>0.42657580134181772</v>
      </c>
      <c r="U85">
        <v>0.66474767028569881</v>
      </c>
      <c r="V85">
        <v>1.7204639617811059</v>
      </c>
      <c r="W85">
        <v>4.7379532623619021</v>
      </c>
      <c r="X85">
        <v>3.6878248330134762E-2</v>
      </c>
      <c r="Y85">
        <v>1.3910064556676619E-2</v>
      </c>
      <c r="Z85">
        <v>0.76065178974392889</v>
      </c>
      <c r="AA85">
        <v>1.11648356165799</v>
      </c>
      <c r="AB85">
        <v>0.32788288419106648</v>
      </c>
      <c r="AC85">
        <v>1.616548941694917</v>
      </c>
      <c r="AD85">
        <v>2.806515920494729</v>
      </c>
      <c r="AE85">
        <v>1.706898943316048</v>
      </c>
      <c r="AF85">
        <v>0.86099686883300075</v>
      </c>
      <c r="AG85">
        <v>3.5107505148139539</v>
      </c>
      <c r="AH85">
        <v>6.1646023832320704</v>
      </c>
      <c r="AI85">
        <v>1.9135676641168129</v>
      </c>
      <c r="AJ85">
        <v>5.6427303704453919</v>
      </c>
      <c r="AK85">
        <v>2.9526140068976181</v>
      </c>
      <c r="AL85">
        <v>13.470813041393081</v>
      </c>
      <c r="AM85">
        <v>3.1394508229110572E-2</v>
      </c>
      <c r="AN85">
        <v>0.66097867461819082</v>
      </c>
    </row>
    <row r="86" spans="1:40" x14ac:dyDescent="0.45">
      <c r="A86" s="1" t="s">
        <v>138</v>
      </c>
      <c r="B86">
        <v>1.4382396485976059</v>
      </c>
      <c r="C86">
        <v>8.9700514702304127E-2</v>
      </c>
      <c r="D86">
        <v>3.5408427763694038E-2</v>
      </c>
      <c r="E86">
        <v>3.0998253792103289E-2</v>
      </c>
      <c r="F86">
        <v>0.32063177936633158</v>
      </c>
      <c r="G86">
        <v>0.17871219877248321</v>
      </c>
      <c r="H86">
        <v>0.77586981763502871</v>
      </c>
      <c r="I86">
        <v>0.45473268491910451</v>
      </c>
      <c r="J86">
        <v>0.1921881983427555</v>
      </c>
      <c r="K86">
        <v>0.1595039356013401</v>
      </c>
      <c r="L86">
        <v>0.96522392168131077</v>
      </c>
      <c r="M86">
        <v>0.4474552941451071</v>
      </c>
      <c r="N86">
        <v>0.10919227315181999</v>
      </c>
      <c r="O86">
        <v>3.8573481495985967E-2</v>
      </c>
      <c r="P86">
        <v>0.20214690991231021</v>
      </c>
      <c r="Q86">
        <v>6.7716631642178254E-2</v>
      </c>
      <c r="R86">
        <v>0.1866497950400994</v>
      </c>
      <c r="S86">
        <v>1.1473402223979321</v>
      </c>
      <c r="T86">
        <v>1.0539528197851471</v>
      </c>
      <c r="U86">
        <v>1.312638690438612</v>
      </c>
      <c r="V86">
        <v>1.3470280230516729</v>
      </c>
      <c r="W86">
        <v>2.3169600684182101</v>
      </c>
      <c r="X86">
        <v>3.3036310884832602E-2</v>
      </c>
      <c r="Y86">
        <v>3.6256380579492091E-2</v>
      </c>
      <c r="Z86">
        <v>0.68238788884990176</v>
      </c>
      <c r="AA86">
        <v>2.187964676537792</v>
      </c>
      <c r="AB86">
        <v>0.86098055905298376</v>
      </c>
      <c r="AC86">
        <v>0.70406675767327087</v>
      </c>
      <c r="AD86">
        <v>1.333991676351671</v>
      </c>
      <c r="AE86">
        <v>0.37584988271534292</v>
      </c>
      <c r="AF86">
        <v>0.60673561823099398</v>
      </c>
      <c r="AG86">
        <v>1.3124720873043429</v>
      </c>
      <c r="AH86">
        <v>4.4369711846040749</v>
      </c>
      <c r="AI86">
        <v>1.322186807205884</v>
      </c>
      <c r="AJ86">
        <v>10.947557021846681</v>
      </c>
      <c r="AK86">
        <v>4.0570521170345781</v>
      </c>
      <c r="AL86">
        <v>30.73376520831183</v>
      </c>
      <c r="AM86">
        <v>3.524885109624061E-2</v>
      </c>
      <c r="AN86">
        <v>0.59326860516543067</v>
      </c>
    </row>
    <row r="87" spans="1:40" x14ac:dyDescent="0.45">
      <c r="A87" s="1" t="s">
        <v>139</v>
      </c>
      <c r="B87">
        <v>0.92301595916902479</v>
      </c>
      <c r="C87">
        <v>6.8475216088602631E-2</v>
      </c>
      <c r="D87">
        <v>2.4145582908220161E-2</v>
      </c>
      <c r="E87">
        <v>1.473778045507001E-2</v>
      </c>
      <c r="F87">
        <v>0.45252555227657709</v>
      </c>
      <c r="G87">
        <v>0.21036737566942179</v>
      </c>
      <c r="H87">
        <v>0.6431906327851894</v>
      </c>
      <c r="I87">
        <v>0.42853330125472838</v>
      </c>
      <c r="J87">
        <v>6.1400996788285762E-2</v>
      </c>
      <c r="K87">
        <v>0.10959678012894759</v>
      </c>
      <c r="L87">
        <v>0.35722763252049639</v>
      </c>
      <c r="M87">
        <v>0.30978064589935589</v>
      </c>
      <c r="N87">
        <v>6.8465571946546427E-2</v>
      </c>
      <c r="O87">
        <v>2.407991536083828E-2</v>
      </c>
      <c r="P87">
        <v>9.9009025570751433E-2</v>
      </c>
      <c r="Q87">
        <v>3.2440493065126363E-2</v>
      </c>
      <c r="R87">
        <v>5.1779117140729372E-2</v>
      </c>
      <c r="S87">
        <v>0.2011650610288761</v>
      </c>
      <c r="T87">
        <v>0.19364184956923769</v>
      </c>
      <c r="U87">
        <v>0.42275420357003418</v>
      </c>
      <c r="V87">
        <v>0.69736251286589046</v>
      </c>
      <c r="W87">
        <v>1.741121609699392</v>
      </c>
      <c r="X87">
        <v>1.807483144899226E-2</v>
      </c>
      <c r="Y87">
        <v>1.0608167022478391E-2</v>
      </c>
      <c r="Z87">
        <v>0.34513176720891409</v>
      </c>
      <c r="AA87">
        <v>0.71967253863551983</v>
      </c>
      <c r="AB87">
        <v>0.22079320846723499</v>
      </c>
      <c r="AC87">
        <v>0.63590067752828316</v>
      </c>
      <c r="AD87">
        <v>1.0955586586102399</v>
      </c>
      <c r="AE87">
        <v>0.53023578932220006</v>
      </c>
      <c r="AF87">
        <v>0.30866233232479351</v>
      </c>
      <c r="AG87">
        <v>1.3971749722850171</v>
      </c>
      <c r="AH87">
        <v>2.4463835831037581</v>
      </c>
      <c r="AI87">
        <v>0.67119573068671745</v>
      </c>
      <c r="AJ87">
        <v>2.3081151544357552</v>
      </c>
      <c r="AK87">
        <v>1.148080356717796</v>
      </c>
      <c r="AL87">
        <v>5.5204316000618778</v>
      </c>
      <c r="AM87">
        <v>1.4770610915481919E-2</v>
      </c>
      <c r="AN87">
        <v>0.22853157710437549</v>
      </c>
    </row>
    <row r="88" spans="1:40" x14ac:dyDescent="0.45">
      <c r="A88" s="1" t="s">
        <v>140</v>
      </c>
      <c r="B88">
        <v>0.67583765861387046</v>
      </c>
      <c r="C88">
        <v>4.527380169934872E-2</v>
      </c>
      <c r="D88">
        <v>1.451016263697338E-2</v>
      </c>
      <c r="E88">
        <v>1.420331963963661E-2</v>
      </c>
      <c r="F88">
        <v>0.27531713485235648</v>
      </c>
      <c r="G88">
        <v>0.12287773265974319</v>
      </c>
      <c r="H88">
        <v>0.74960290009657649</v>
      </c>
      <c r="I88">
        <v>0.50282280619806652</v>
      </c>
      <c r="J88">
        <v>5.537798001014544E-2</v>
      </c>
      <c r="K88">
        <v>0.12592210544450691</v>
      </c>
      <c r="L88">
        <v>0.32959900047164581</v>
      </c>
      <c r="M88">
        <v>0.19358472600044521</v>
      </c>
      <c r="N88">
        <v>4.0241477692250199E-2</v>
      </c>
      <c r="O88">
        <v>1.6996151893279781E-2</v>
      </c>
      <c r="P88">
        <v>6.7753615323204827E-2</v>
      </c>
      <c r="Q88">
        <v>2.1425206416675589E-2</v>
      </c>
      <c r="R88">
        <v>4.7303234871267287E-2</v>
      </c>
      <c r="S88">
        <v>0.13892148772841051</v>
      </c>
      <c r="T88">
        <v>0.18038124233277369</v>
      </c>
      <c r="U88">
        <v>0.2884296120509231</v>
      </c>
      <c r="V88">
        <v>0.72244271256755477</v>
      </c>
      <c r="W88">
        <v>1.9786493725213541</v>
      </c>
      <c r="X88">
        <v>1.5675166576406049E-2</v>
      </c>
      <c r="Y88">
        <v>6.1422997880458009E-3</v>
      </c>
      <c r="Z88">
        <v>0.32163831517199348</v>
      </c>
      <c r="AA88">
        <v>0.48501873400741402</v>
      </c>
      <c r="AB88">
        <v>0.14301021285259591</v>
      </c>
      <c r="AC88">
        <v>0.6776350131191482</v>
      </c>
      <c r="AD88">
        <v>1.1759411713323671</v>
      </c>
      <c r="AE88">
        <v>0.70694788819402221</v>
      </c>
      <c r="AF88">
        <v>0.35909759919899048</v>
      </c>
      <c r="AG88">
        <v>1.472637490553026</v>
      </c>
      <c r="AH88">
        <v>2.58541475977077</v>
      </c>
      <c r="AI88">
        <v>0.79719762174678754</v>
      </c>
      <c r="AJ88">
        <v>2.3707162974405751</v>
      </c>
      <c r="AK88">
        <v>1.2368834525867001</v>
      </c>
      <c r="AL88">
        <v>5.6602030228498377</v>
      </c>
      <c r="AM88">
        <v>1.330691633619867E-2</v>
      </c>
      <c r="AN88">
        <v>0.27516484109002443</v>
      </c>
    </row>
    <row r="89" spans="1:40" x14ac:dyDescent="0.45">
      <c r="A89" s="1" t="s">
        <v>141</v>
      </c>
      <c r="B89">
        <v>0.12562294641015129</v>
      </c>
      <c r="C89">
        <v>5.6640305584523629E-3</v>
      </c>
      <c r="D89">
        <v>9.0439450956330723E-4</v>
      </c>
      <c r="E89">
        <v>4.5701620913345814E-3</v>
      </c>
      <c r="F89">
        <v>1.9485554069382991E-2</v>
      </c>
      <c r="G89">
        <v>5.2180471931380749E-3</v>
      </c>
      <c r="H89">
        <v>0.29695195419430748</v>
      </c>
      <c r="I89">
        <v>0.20039617193427081</v>
      </c>
      <c r="J89">
        <v>1.618735222693107E-2</v>
      </c>
      <c r="K89">
        <v>4.9241401648579243E-2</v>
      </c>
      <c r="L89">
        <v>9.9748069866795616E-2</v>
      </c>
      <c r="M89">
        <v>1.7182100850027068E-2</v>
      </c>
      <c r="N89">
        <v>1.8861580939669581E-3</v>
      </c>
      <c r="O89">
        <v>2.799849670516912E-3</v>
      </c>
      <c r="P89">
        <v>9.911969154405894E-3</v>
      </c>
      <c r="Q89">
        <v>2.6657075218368999E-3</v>
      </c>
      <c r="R89">
        <v>1.4104088113806699E-2</v>
      </c>
      <c r="S89">
        <v>2.1086428152461291E-2</v>
      </c>
      <c r="T89">
        <v>5.5359890082072108E-2</v>
      </c>
      <c r="U89">
        <v>4.1669970921738193E-2</v>
      </c>
      <c r="V89">
        <v>0.25410467319749341</v>
      </c>
      <c r="W89">
        <v>0.76587624634184504</v>
      </c>
      <c r="X89">
        <v>4.2941936616672973E-3</v>
      </c>
      <c r="Y89">
        <v>2.2251870441974869E-4</v>
      </c>
      <c r="Z89">
        <v>9.877515701357753E-2</v>
      </c>
      <c r="AA89">
        <v>6.6437014841217806E-2</v>
      </c>
      <c r="AB89">
        <v>1.6029911699604361E-2</v>
      </c>
      <c r="AC89">
        <v>0.2458862418951612</v>
      </c>
      <c r="AD89">
        <v>0.42999739129803499</v>
      </c>
      <c r="AE89">
        <v>0.31167780392177108</v>
      </c>
      <c r="AF89">
        <v>0.14203066329575681</v>
      </c>
      <c r="AG89">
        <v>0.52805076090924108</v>
      </c>
      <c r="AH89">
        <v>0.92977601535960885</v>
      </c>
      <c r="AI89">
        <v>0.3211214206200993</v>
      </c>
      <c r="AJ89">
        <v>0.82569259352280111</v>
      </c>
      <c r="AK89">
        <v>0.45404387699983151</v>
      </c>
      <c r="AL89">
        <v>1.9673680821993449</v>
      </c>
      <c r="AM89">
        <v>3.882904444314582E-3</v>
      </c>
      <c r="AN89">
        <v>0.11214114342254609</v>
      </c>
    </row>
    <row r="90" spans="1:40" x14ac:dyDescent="0.45">
      <c r="A90" s="1" t="s">
        <v>142</v>
      </c>
      <c r="B90">
        <v>3.207840468931149</v>
      </c>
      <c r="C90">
        <v>0.19559744940166029</v>
      </c>
      <c r="D90">
        <v>7.0144043665547537E-2</v>
      </c>
      <c r="E90">
        <v>1.9706313221137861E-2</v>
      </c>
      <c r="F90">
        <v>1.453791601187983</v>
      </c>
      <c r="G90">
        <v>0.46768828165276771</v>
      </c>
      <c r="H90">
        <v>2.4618566384731122</v>
      </c>
      <c r="I90">
        <v>1.6707790524413499</v>
      </c>
      <c r="J90">
        <v>0.59796131441750833</v>
      </c>
      <c r="K90">
        <v>1.797571387519866</v>
      </c>
      <c r="L90">
        <v>1.5968516715814509</v>
      </c>
      <c r="M90">
        <v>0.97874597759134141</v>
      </c>
      <c r="N90">
        <v>0.15887091299923131</v>
      </c>
      <c r="O90">
        <v>5.9180418563035693E-2</v>
      </c>
      <c r="P90">
        <v>0.33724468163021942</v>
      </c>
      <c r="Q90">
        <v>9.5743272863180462E-2</v>
      </c>
      <c r="R90">
        <v>0.26617335346649978</v>
      </c>
      <c r="S90">
        <v>0.61177923671506695</v>
      </c>
      <c r="T90">
        <v>0.61161986638061594</v>
      </c>
      <c r="U90">
        <v>18.133621655098871</v>
      </c>
      <c r="V90">
        <v>23.569954412979559</v>
      </c>
      <c r="W90">
        <v>23.224141427761651</v>
      </c>
      <c r="X90">
        <v>5.9213190978198833E-2</v>
      </c>
      <c r="Y90">
        <v>2.017241959954013E-2</v>
      </c>
      <c r="Z90">
        <v>1.1927022276109209</v>
      </c>
      <c r="AA90">
        <v>1.365210385115651</v>
      </c>
      <c r="AB90">
        <v>0.61221551436836097</v>
      </c>
      <c r="AC90">
        <v>1.0006450648312051</v>
      </c>
      <c r="AD90">
        <v>6.6327729196710861</v>
      </c>
      <c r="AE90">
        <v>0.35576837889404439</v>
      </c>
      <c r="AF90">
        <v>1.4774665729438989</v>
      </c>
      <c r="AG90">
        <v>3.1809997422033969</v>
      </c>
      <c r="AH90">
        <v>5.7531691858925829</v>
      </c>
      <c r="AI90">
        <v>1.7778631238552429</v>
      </c>
      <c r="AJ90">
        <v>7.4242546789313373</v>
      </c>
      <c r="AK90">
        <v>5.547389550998779</v>
      </c>
      <c r="AL90">
        <v>33.611212143396813</v>
      </c>
      <c r="AM90">
        <v>6.4553442569771996E-2</v>
      </c>
      <c r="AN90">
        <v>0.66097654339122025</v>
      </c>
    </row>
    <row r="91" spans="1:40" x14ac:dyDescent="0.45">
      <c r="A91" s="1" t="s">
        <v>143</v>
      </c>
      <c r="B91">
        <v>1.399855306158724</v>
      </c>
      <c r="C91">
        <v>0.10306564303139271</v>
      </c>
      <c r="D91">
        <v>3.610823239528576E-2</v>
      </c>
      <c r="E91">
        <v>2.290183985982534E-2</v>
      </c>
      <c r="F91">
        <v>0.67726834579082551</v>
      </c>
      <c r="G91">
        <v>0.3140202406115592</v>
      </c>
      <c r="H91">
        <v>1.020414861509656</v>
      </c>
      <c r="I91">
        <v>0.68041032964232306</v>
      </c>
      <c r="J91">
        <v>9.4802027190826074E-2</v>
      </c>
      <c r="K91">
        <v>0.1735826519344458</v>
      </c>
      <c r="L91">
        <v>0.55274866256936372</v>
      </c>
      <c r="M91">
        <v>0.4644552737219077</v>
      </c>
      <c r="N91">
        <v>0.1022404703126501</v>
      </c>
      <c r="O91">
        <v>3.6417371665330267E-2</v>
      </c>
      <c r="P91">
        <v>0.14939333003144781</v>
      </c>
      <c r="Q91">
        <v>4.8824099826363043E-2</v>
      </c>
      <c r="R91">
        <v>8.0043327160021313E-2</v>
      </c>
      <c r="S91">
        <v>0.30373848337070058</v>
      </c>
      <c r="T91">
        <v>0.29990442421691049</v>
      </c>
      <c r="U91">
        <v>0.63774780184091318</v>
      </c>
      <c r="V91">
        <v>1.091793962896533</v>
      </c>
      <c r="W91">
        <v>2.7541199117034618</v>
      </c>
      <c r="X91">
        <v>2.780613771850917E-2</v>
      </c>
      <c r="Y91">
        <v>1.582633976607643E-2</v>
      </c>
      <c r="Z91">
        <v>0.53454846744770168</v>
      </c>
      <c r="AA91">
        <v>1.0846996045065991</v>
      </c>
      <c r="AB91">
        <v>0.33184812092442512</v>
      </c>
      <c r="AC91">
        <v>0.99861177867013218</v>
      </c>
      <c r="AD91">
        <v>1.7218217570603089</v>
      </c>
      <c r="AE91">
        <v>0.85556643581763214</v>
      </c>
      <c r="AF91">
        <v>0.48958758850651479</v>
      </c>
      <c r="AG91">
        <v>2.191490449775471</v>
      </c>
      <c r="AH91">
        <v>3.8383032487996052</v>
      </c>
      <c r="AI91">
        <v>1.067257013597007</v>
      </c>
      <c r="AJ91">
        <v>3.6103039034362792</v>
      </c>
      <c r="AK91">
        <v>1.805103491465428</v>
      </c>
      <c r="AL91">
        <v>8.633334298956882</v>
      </c>
      <c r="AM91">
        <v>2.280316880431368E-2</v>
      </c>
      <c r="AN91">
        <v>0.36398609380725999</v>
      </c>
    </row>
    <row r="92" spans="1:40" x14ac:dyDescent="0.45">
      <c r="A92" s="1" t="s">
        <v>144</v>
      </c>
      <c r="B92">
        <v>0.57272791946567037</v>
      </c>
      <c r="C92">
        <v>4.241604424713117E-2</v>
      </c>
      <c r="D92">
        <v>1.493495875022937E-2</v>
      </c>
      <c r="E92">
        <v>9.1956447031421376E-3</v>
      </c>
      <c r="F92">
        <v>0.27995455709173789</v>
      </c>
      <c r="G92">
        <v>0.13006736466672891</v>
      </c>
      <c r="H92">
        <v>0.40325465259448151</v>
      </c>
      <c r="I92">
        <v>0.26872373297557128</v>
      </c>
      <c r="J92">
        <v>3.8254541426807072E-2</v>
      </c>
      <c r="K92">
        <v>6.8685815735068226E-2</v>
      </c>
      <c r="L92">
        <v>0.22267341923203071</v>
      </c>
      <c r="M92">
        <v>0.19172183247312</v>
      </c>
      <c r="N92">
        <v>4.2335087505785032E-2</v>
      </c>
      <c r="O92">
        <v>1.4932018447429619E-2</v>
      </c>
      <c r="P92">
        <v>6.1363989585249183E-2</v>
      </c>
      <c r="Q92">
        <v>2.0094473092213461E-2</v>
      </c>
      <c r="R92">
        <v>3.2268841433835113E-2</v>
      </c>
      <c r="S92">
        <v>0.12469724714546281</v>
      </c>
      <c r="T92">
        <v>0.1207298493079197</v>
      </c>
      <c r="U92">
        <v>0.26200239307526402</v>
      </c>
      <c r="V92">
        <v>0.43587112603248362</v>
      </c>
      <c r="W92">
        <v>1.090859328747138</v>
      </c>
      <c r="X92">
        <v>1.125177739523851E-2</v>
      </c>
      <c r="Y92">
        <v>6.5580830822127211E-3</v>
      </c>
      <c r="Z92">
        <v>0.21518134766793059</v>
      </c>
      <c r="AA92">
        <v>0.44592853955540152</v>
      </c>
      <c r="AB92">
        <v>0.13672302328749611</v>
      </c>
      <c r="AC92">
        <v>0.39773719858854711</v>
      </c>
      <c r="AD92">
        <v>0.68536629117392223</v>
      </c>
      <c r="AE92">
        <v>0.33376412761868418</v>
      </c>
      <c r="AF92">
        <v>0.1935094489292869</v>
      </c>
      <c r="AG92">
        <v>0.87364970864224745</v>
      </c>
      <c r="AH92">
        <v>1.529819941431237</v>
      </c>
      <c r="AI92">
        <v>0.42103585807384541</v>
      </c>
      <c r="AJ92">
        <v>1.4423322148594011</v>
      </c>
      <c r="AK92">
        <v>0.71829127225250322</v>
      </c>
      <c r="AL92">
        <v>3.4495477955240461</v>
      </c>
      <c r="AM92">
        <v>9.2022836788493243E-3</v>
      </c>
      <c r="AN92">
        <v>0.1434117520208836</v>
      </c>
    </row>
    <row r="93" spans="1:40" x14ac:dyDescent="0.45">
      <c r="A93" s="1" t="s">
        <v>145</v>
      </c>
      <c r="B93">
        <v>0.48689123203490292</v>
      </c>
      <c r="C93">
        <v>2.772286370557539E-2</v>
      </c>
      <c r="D93">
        <v>7.2649570984180296E-3</v>
      </c>
      <c r="E93">
        <v>1.366531740045762E-2</v>
      </c>
      <c r="F93">
        <v>0.14198209542431919</v>
      </c>
      <c r="G93">
        <v>5.7181408095871723E-2</v>
      </c>
      <c r="H93">
        <v>0.82037426288615889</v>
      </c>
      <c r="I93">
        <v>0.55243859599694023</v>
      </c>
      <c r="J93">
        <v>5.0378598008286743E-2</v>
      </c>
      <c r="K93">
        <v>0.13666859781120591</v>
      </c>
      <c r="L93">
        <v>0.3058981961491965</v>
      </c>
      <c r="M93">
        <v>0.106023998309454</v>
      </c>
      <c r="N93">
        <v>1.9041783826391531E-2</v>
      </c>
      <c r="O93">
        <v>1.160532965420105E-2</v>
      </c>
      <c r="P93">
        <v>4.4041436225084107E-2</v>
      </c>
      <c r="Q93">
        <v>1.309328902251793E-2</v>
      </c>
      <c r="R93">
        <v>4.3525562367057957E-2</v>
      </c>
      <c r="S93">
        <v>9.1659305794914853E-2</v>
      </c>
      <c r="T93">
        <v>0.168780417641099</v>
      </c>
      <c r="U93">
        <v>0.18655108555366701</v>
      </c>
      <c r="V93">
        <v>0.73357795794254277</v>
      </c>
      <c r="W93">
        <v>2.1335184204869342</v>
      </c>
      <c r="X93">
        <v>1.374823628004444E-2</v>
      </c>
      <c r="Y93">
        <v>2.7901822238091088E-3</v>
      </c>
      <c r="Z93">
        <v>0.30106450662836198</v>
      </c>
      <c r="AA93">
        <v>0.30723692910647249</v>
      </c>
      <c r="AB93">
        <v>8.4259607774932369E-2</v>
      </c>
      <c r="AC93">
        <v>0.70149350613211703</v>
      </c>
      <c r="AD93">
        <v>1.2232066893508839</v>
      </c>
      <c r="AE93">
        <v>0.82993792902083074</v>
      </c>
      <c r="AF93">
        <v>0.39260170736325661</v>
      </c>
      <c r="AG93">
        <v>1.513264460276305</v>
      </c>
      <c r="AH93">
        <v>2.6615632910145539</v>
      </c>
      <c r="AI93">
        <v>0.88191584636082732</v>
      </c>
      <c r="AJ93">
        <v>2.3927450301337578</v>
      </c>
      <c r="AK93">
        <v>1.289732719921598</v>
      </c>
      <c r="AL93">
        <v>5.7056583103339733</v>
      </c>
      <c r="AM93">
        <v>1.209351499292146E-2</v>
      </c>
      <c r="AN93">
        <v>0.30672098155152799</v>
      </c>
    </row>
    <row r="94" spans="1:40" x14ac:dyDescent="0.45">
      <c r="A94" s="1" t="s">
        <v>146</v>
      </c>
      <c r="B94">
        <v>1.0385563116972489</v>
      </c>
      <c r="C94">
        <v>6.1587386176618943E-2</v>
      </c>
      <c r="D94">
        <v>1.7095079607779541E-2</v>
      </c>
      <c r="E94">
        <v>2.7427440238457119E-2</v>
      </c>
      <c r="F94">
        <v>0.33111235203030032</v>
      </c>
      <c r="G94">
        <v>0.1376846493811833</v>
      </c>
      <c r="H94">
        <v>1.609330770170293</v>
      </c>
      <c r="I94">
        <v>1.0830131160788681</v>
      </c>
      <c r="J94">
        <v>0.1022034702126992</v>
      </c>
      <c r="K94">
        <v>0.26848014383513741</v>
      </c>
      <c r="L94">
        <v>0.61817418694151094</v>
      </c>
      <c r="M94">
        <v>0.2429188150392694</v>
      </c>
      <c r="N94">
        <v>4.5605133058034687E-2</v>
      </c>
      <c r="O94">
        <v>2.5075034472613819E-2</v>
      </c>
      <c r="P94">
        <v>9.6333549745427946E-2</v>
      </c>
      <c r="Q94">
        <v>2.9102675815909491E-2</v>
      </c>
      <c r="R94">
        <v>8.8105017521787982E-2</v>
      </c>
      <c r="S94">
        <v>0.1997358634484345</v>
      </c>
      <c r="T94">
        <v>0.34054660146817911</v>
      </c>
      <c r="U94">
        <v>0.40856997453347838</v>
      </c>
      <c r="V94">
        <v>1.457898524691595</v>
      </c>
      <c r="W94">
        <v>4.1958710654315663</v>
      </c>
      <c r="X94">
        <v>2.809437557372493E-2</v>
      </c>
      <c r="Y94">
        <v>6.7712573919035454E-3</v>
      </c>
      <c r="Z94">
        <v>0.6074118140751521</v>
      </c>
      <c r="AA94">
        <v>0.67649710172256872</v>
      </c>
      <c r="AB94">
        <v>0.1891389652295615</v>
      </c>
      <c r="AC94">
        <v>1.389362880713467</v>
      </c>
      <c r="AD94">
        <v>2.4206112137148348</v>
      </c>
      <c r="AE94">
        <v>1.6095281431827919</v>
      </c>
      <c r="AF94">
        <v>0.77029967333400995</v>
      </c>
      <c r="AG94">
        <v>3.0010546058375152</v>
      </c>
      <c r="AH94">
        <v>5.276626680922746</v>
      </c>
      <c r="AI94">
        <v>1.7269370457217981</v>
      </c>
      <c r="AJ94">
        <v>4.7604570181445709</v>
      </c>
      <c r="AK94">
        <v>2.5511716188758098</v>
      </c>
      <c r="AL94">
        <v>11.354178736958721</v>
      </c>
      <c r="AM94">
        <v>2.453901109171424E-2</v>
      </c>
      <c r="AN94">
        <v>0.59985473830165337</v>
      </c>
    </row>
    <row r="95" spans="1:40" x14ac:dyDescent="0.45">
      <c r="A95" s="1" t="s">
        <v>147</v>
      </c>
      <c r="B95">
        <v>1.6518182761251621</v>
      </c>
      <c r="C95">
        <v>0.106498157962162</v>
      </c>
      <c r="D95">
        <v>3.2756552502390929E-2</v>
      </c>
      <c r="E95">
        <v>3.7629705678840789E-2</v>
      </c>
      <c r="F95">
        <v>0.62503832158358985</v>
      </c>
      <c r="G95">
        <v>0.27370871296601362</v>
      </c>
      <c r="H95">
        <v>2.0701820566069569</v>
      </c>
      <c r="I95">
        <v>1.390468468621882</v>
      </c>
      <c r="J95">
        <v>0.14425195421592879</v>
      </c>
      <c r="K95">
        <v>0.34678984887888709</v>
      </c>
      <c r="L95">
        <v>0.8637013707458715</v>
      </c>
      <c r="M95">
        <v>0.44474355028934409</v>
      </c>
      <c r="N95">
        <v>8.990520775336644E-2</v>
      </c>
      <c r="O95">
        <v>4.0997600020132648E-2</v>
      </c>
      <c r="P95">
        <v>0.16154608508935001</v>
      </c>
      <c r="Q95">
        <v>5.0376564440759712E-2</v>
      </c>
      <c r="R95">
        <v>0.12363681518676931</v>
      </c>
      <c r="S95">
        <v>0.33238531977720742</v>
      </c>
      <c r="T95">
        <v>0.47384550556297172</v>
      </c>
      <c r="U95">
        <v>0.68691361902603643</v>
      </c>
      <c r="V95">
        <v>1.946706458640348</v>
      </c>
      <c r="W95">
        <v>5.4373224010580294</v>
      </c>
      <c r="X95">
        <v>4.039698388408898E-2</v>
      </c>
      <c r="Y95">
        <v>1.362402613726372E-2</v>
      </c>
      <c r="Z95">
        <v>0.84501011341061871</v>
      </c>
      <c r="AA95">
        <v>1.149613400646597</v>
      </c>
      <c r="AB95">
        <v>0.33359303050020001</v>
      </c>
      <c r="AC95">
        <v>1.8373583451700151</v>
      </c>
      <c r="AD95">
        <v>3.1934580169929321</v>
      </c>
      <c r="AE95">
        <v>2.0001471555292838</v>
      </c>
      <c r="AF95">
        <v>0.99138282966283386</v>
      </c>
      <c r="AG95">
        <v>3.9834197270411922</v>
      </c>
      <c r="AH95">
        <v>6.9975286722924199</v>
      </c>
      <c r="AI95">
        <v>2.2096527155419818</v>
      </c>
      <c r="AJ95">
        <v>6.3758486412022997</v>
      </c>
      <c r="AK95">
        <v>3.3616183156996691</v>
      </c>
      <c r="AL95">
        <v>15.21659261136492</v>
      </c>
      <c r="AM95">
        <v>3.465240601308725E-2</v>
      </c>
      <c r="AN95">
        <v>0.76466054923501692</v>
      </c>
    </row>
    <row r="96" spans="1:40" x14ac:dyDescent="0.45">
      <c r="A96" s="1" t="s">
        <v>148</v>
      </c>
      <c r="B96">
        <v>4.5377480699377628</v>
      </c>
      <c r="C96">
        <v>0.16820899926525651</v>
      </c>
      <c r="D96">
        <v>3.5238300062929398E-2</v>
      </c>
      <c r="E96">
        <v>7.6709554238747868E-2</v>
      </c>
      <c r="F96">
        <v>0.2401047515915887</v>
      </c>
      <c r="G96">
        <v>0.10868505141992379</v>
      </c>
      <c r="H96">
        <v>21.04886835459596</v>
      </c>
      <c r="I96">
        <v>4.782738114211682</v>
      </c>
      <c r="J96">
        <v>0.1608226242504921</v>
      </c>
      <c r="K96">
        <v>1.8274191116685701</v>
      </c>
      <c r="L96">
        <v>6.781412822780081</v>
      </c>
      <c r="M96">
        <v>0.29281317866448592</v>
      </c>
      <c r="N96">
        <v>5.6842182857951319E-2</v>
      </c>
      <c r="O96">
        <v>2.142551012640638E-2</v>
      </c>
      <c r="P96">
        <v>0.34006464733411979</v>
      </c>
      <c r="Q96">
        <v>3.8053591600951682E-2</v>
      </c>
      <c r="R96">
        <v>0.13549795184114069</v>
      </c>
      <c r="S96">
        <v>3.6025186615188778</v>
      </c>
      <c r="T96">
        <v>0.53606337728801112</v>
      </c>
      <c r="U96">
        <v>0.45790449567019292</v>
      </c>
      <c r="V96">
        <v>8.7846301361028161</v>
      </c>
      <c r="W96">
        <v>10.17782945574425</v>
      </c>
      <c r="X96">
        <v>3.2373052082164872E-2</v>
      </c>
      <c r="Y96">
        <v>3.3950215821480071E-3</v>
      </c>
      <c r="Z96">
        <v>0.73139846086799598</v>
      </c>
      <c r="AA96">
        <v>0.33856294835546441</v>
      </c>
      <c r="AB96">
        <v>0.30930911020314511</v>
      </c>
      <c r="AC96">
        <v>1.026085733864353</v>
      </c>
      <c r="AD96">
        <v>1.3959558052682901</v>
      </c>
      <c r="AE96">
        <v>0.48006748409258498</v>
      </c>
      <c r="AF96">
        <v>0.50756344229636829</v>
      </c>
      <c r="AG96">
        <v>3.4215334001862092</v>
      </c>
      <c r="AH96">
        <v>9.0684323050102105</v>
      </c>
      <c r="AI96">
        <v>1.0457459779947791</v>
      </c>
      <c r="AJ96">
        <v>407.77062316000342</v>
      </c>
      <c r="AK96">
        <v>155.121244166878</v>
      </c>
      <c r="AL96">
        <v>19.778459964226041</v>
      </c>
      <c r="AM96">
        <v>4.695455927703622E-2</v>
      </c>
      <c r="AN96">
        <v>0.5374850223124199</v>
      </c>
    </row>
    <row r="97" spans="1:40" x14ac:dyDescent="0.45">
      <c r="A97" s="1" t="s">
        <v>149</v>
      </c>
      <c r="B97">
        <v>1.272754510290204</v>
      </c>
      <c r="C97">
        <v>4.1594716527724618E-2</v>
      </c>
      <c r="D97">
        <v>7.4594344441104628E-3</v>
      </c>
      <c r="E97">
        <v>3.2217529107077911E-2</v>
      </c>
      <c r="F97">
        <v>0.14468549387095589</v>
      </c>
      <c r="G97">
        <v>3.6484298073880518E-2</v>
      </c>
      <c r="H97">
        <v>1.4056898237938009</v>
      </c>
      <c r="I97">
        <v>0.7071378355258906</v>
      </c>
      <c r="J97">
        <v>5.3691643394936969E-2</v>
      </c>
      <c r="K97">
        <v>0.41187307474035389</v>
      </c>
      <c r="L97">
        <v>1.978524020735855</v>
      </c>
      <c r="M97">
        <v>0.2220144705343377</v>
      </c>
      <c r="N97">
        <v>2.0027984673981421E-2</v>
      </c>
      <c r="O97">
        <v>1.6298924980636009E-2</v>
      </c>
      <c r="P97">
        <v>0.1027484000184315</v>
      </c>
      <c r="Q97">
        <v>1.571630957164567E-2</v>
      </c>
      <c r="R97">
        <v>5.1521639933895982E-2</v>
      </c>
      <c r="S97">
        <v>0.24516333188520831</v>
      </c>
      <c r="T97">
        <v>0.38501233383905248</v>
      </c>
      <c r="U97">
        <v>0.18966957382187169</v>
      </c>
      <c r="V97">
        <v>1.861834960785514</v>
      </c>
      <c r="W97">
        <v>2.5857530856776201</v>
      </c>
      <c r="X97">
        <v>5.2154227579946352E-2</v>
      </c>
      <c r="Y97">
        <v>1.1790521426937161E-3</v>
      </c>
      <c r="Z97">
        <v>1.2053426957514159</v>
      </c>
      <c r="AA97">
        <v>0.22162438080569219</v>
      </c>
      <c r="AB97">
        <v>0.12011942598278021</v>
      </c>
      <c r="AC97">
        <v>0.41199992285926651</v>
      </c>
      <c r="AD97">
        <v>1.0913725244953689</v>
      </c>
      <c r="AE97">
        <v>0.2613078692171153</v>
      </c>
      <c r="AF97">
        <v>109.6187956946693</v>
      </c>
      <c r="AG97">
        <v>2.4635541468647451</v>
      </c>
      <c r="AH97">
        <v>4.8914627850825712</v>
      </c>
      <c r="AI97">
        <v>73.379358256835872</v>
      </c>
      <c r="AJ97">
        <v>68.846103444027193</v>
      </c>
      <c r="AK97">
        <v>133.03646711464219</v>
      </c>
      <c r="AL97">
        <v>5.1399690983522603</v>
      </c>
      <c r="AM97">
        <v>2.1331287983042829E-2</v>
      </c>
      <c r="AN97">
        <v>0.61513455786434945</v>
      </c>
    </row>
    <row r="98" spans="1:40" x14ac:dyDescent="0.45">
      <c r="A98" s="1" t="s">
        <v>150</v>
      </c>
      <c r="B98">
        <v>0.12858472414670649</v>
      </c>
      <c r="C98">
        <v>5.264275038539005E-3</v>
      </c>
      <c r="D98">
        <v>7.5033083825120229E-4</v>
      </c>
      <c r="E98">
        <v>3.1470501739585509E-3</v>
      </c>
      <c r="F98">
        <v>3.1320776682130992E-2</v>
      </c>
      <c r="G98">
        <v>5.960671772009268E-3</v>
      </c>
      <c r="H98">
        <v>0.11823239113086891</v>
      </c>
      <c r="I98">
        <v>7.5128873456681899E-2</v>
      </c>
      <c r="J98">
        <v>6.3192702615144066E-3</v>
      </c>
      <c r="K98">
        <v>4.9169631075686393E-2</v>
      </c>
      <c r="L98">
        <v>0.25688060475261792</v>
      </c>
      <c r="M98">
        <v>1.8326825256620181E-2</v>
      </c>
      <c r="N98">
        <v>3.4991998016397452E-3</v>
      </c>
      <c r="O98">
        <v>3.7722492364126261E-3</v>
      </c>
      <c r="P98">
        <v>1.6416503113915709E-2</v>
      </c>
      <c r="Q98">
        <v>2.548594335858155E-3</v>
      </c>
      <c r="R98">
        <v>5.9293991910513216E-3</v>
      </c>
      <c r="S98">
        <v>1.904648612283999E-2</v>
      </c>
      <c r="T98">
        <v>43.761220638669293</v>
      </c>
      <c r="U98">
        <v>2.168992241332E-2</v>
      </c>
      <c r="V98">
        <v>0.12602142220067239</v>
      </c>
      <c r="W98">
        <v>0.25390839437712598</v>
      </c>
      <c r="X98">
        <v>1.4897311118960081E-3</v>
      </c>
      <c r="Y98">
        <v>3.2988240459471118E-4</v>
      </c>
      <c r="Z98">
        <v>3.3907196848759973E-2</v>
      </c>
      <c r="AA98">
        <v>3.3067983725150539E-2</v>
      </c>
      <c r="AB98">
        <v>1.2187712507351321E-2</v>
      </c>
      <c r="AC98">
        <v>6.1214501101080607E-2</v>
      </c>
      <c r="AD98">
        <v>0.26940765421013091</v>
      </c>
      <c r="AE98">
        <v>4.1439289085969208E-2</v>
      </c>
      <c r="AF98">
        <v>0.1080047248960649</v>
      </c>
      <c r="AG98">
        <v>0.32295513425398192</v>
      </c>
      <c r="AH98">
        <v>71.543127975821704</v>
      </c>
      <c r="AI98">
        <v>25.75024799086739</v>
      </c>
      <c r="AJ98">
        <v>275.55433481866748</v>
      </c>
      <c r="AK98">
        <v>76.332891818063985</v>
      </c>
      <c r="AL98">
        <v>0.5527930640183909</v>
      </c>
      <c r="AM98">
        <v>2.6655636329763429E-3</v>
      </c>
      <c r="AN98">
        <v>3.4036648062547727E-2</v>
      </c>
    </row>
    <row r="99" spans="1:40" x14ac:dyDescent="0.45">
      <c r="A99" s="1" t="s">
        <v>151</v>
      </c>
      <c r="B99">
        <v>0.47542931389881798</v>
      </c>
      <c r="C99">
        <v>1.7659182312819429E-2</v>
      </c>
      <c r="D99">
        <v>2.634296839026576E-3</v>
      </c>
      <c r="E99">
        <v>9.549876158257628E-3</v>
      </c>
      <c r="F99">
        <v>8.5159608102637785E-2</v>
      </c>
      <c r="G99">
        <v>2.4271413339466748E-2</v>
      </c>
      <c r="H99">
        <v>0.1710295308468571</v>
      </c>
      <c r="I99">
        <v>0.10911447191091191</v>
      </c>
      <c r="J99">
        <v>1.634015010238031E-2</v>
      </c>
      <c r="K99">
        <v>0.14754875349687119</v>
      </c>
      <c r="L99">
        <v>1.1231492622273429</v>
      </c>
      <c r="M99">
        <v>6.6786644199870099E-2</v>
      </c>
      <c r="N99">
        <v>1.489894660620635E-2</v>
      </c>
      <c r="O99">
        <v>6.146254518737725E-3</v>
      </c>
      <c r="P99">
        <v>6.8435731487717755E-2</v>
      </c>
      <c r="Q99">
        <v>8.8001632112943741E-3</v>
      </c>
      <c r="R99">
        <v>1.6110872426799962E-2</v>
      </c>
      <c r="S99">
        <v>5.9922879128666388E-2</v>
      </c>
      <c r="T99">
        <v>26.48294769892863</v>
      </c>
      <c r="U99">
        <v>6.4980845473586832E-2</v>
      </c>
      <c r="V99">
        <v>0.2445606155440945</v>
      </c>
      <c r="W99">
        <v>0.56033265939184751</v>
      </c>
      <c r="X99">
        <v>3.522353275828088E-3</v>
      </c>
      <c r="Y99">
        <v>1.537584375596383E-3</v>
      </c>
      <c r="Z99">
        <v>7.8296694017575746E-2</v>
      </c>
      <c r="AA99">
        <v>0.10420251524482491</v>
      </c>
      <c r="AB99">
        <v>3.9150774348891193E-2</v>
      </c>
      <c r="AC99">
        <v>0.1295682724819115</v>
      </c>
      <c r="AD99">
        <v>0.27309768495015457</v>
      </c>
      <c r="AE99">
        <v>4.8097481465374077E-2</v>
      </c>
      <c r="AF99">
        <v>0.12826477631887351</v>
      </c>
      <c r="AG99">
        <v>0.55090689537417747</v>
      </c>
      <c r="AH99">
        <v>40.215351785269199</v>
      </c>
      <c r="AI99">
        <v>12.20039361076206</v>
      </c>
      <c r="AJ99">
        <v>129.76662019935441</v>
      </c>
      <c r="AK99">
        <v>36.150251260843113</v>
      </c>
      <c r="AL99">
        <v>1.1674162620109081</v>
      </c>
      <c r="AM99">
        <v>6.9155123957050264E-3</v>
      </c>
      <c r="AN99">
        <v>6.7578526957662158E-2</v>
      </c>
    </row>
    <row r="100" spans="1:40" x14ac:dyDescent="0.45">
      <c r="A100" s="1" t="s">
        <v>152</v>
      </c>
      <c r="B100">
        <v>7.023776854415914E-2</v>
      </c>
      <c r="C100">
        <v>5.5628120195600067E-3</v>
      </c>
      <c r="D100">
        <v>2.556668333014502E-3</v>
      </c>
      <c r="E100">
        <v>1.3453074578982449E-3</v>
      </c>
      <c r="F100">
        <v>9.4477078369615011E-2</v>
      </c>
      <c r="G100">
        <v>1.774263955851145E-2</v>
      </c>
      <c r="H100">
        <v>7.368610646639509E-2</v>
      </c>
      <c r="I100">
        <v>4.8760200213715417E-2</v>
      </c>
      <c r="J100">
        <v>6.0250021689943678E-3</v>
      </c>
      <c r="K100">
        <v>1.0985302105236549E-2</v>
      </c>
      <c r="L100">
        <v>3.8921202649413893E-2</v>
      </c>
      <c r="M100">
        <v>3.2445983476087917E-2</v>
      </c>
      <c r="N100">
        <v>8.8993207109716952E-3</v>
      </c>
      <c r="O100">
        <v>1.77305893107165E-3</v>
      </c>
      <c r="P100">
        <v>8.3394401828868151E-3</v>
      </c>
      <c r="Q100">
        <v>2.5033081536523141E-3</v>
      </c>
      <c r="R100">
        <v>3.9048033521083239E-3</v>
      </c>
      <c r="S100">
        <v>1.8012885706199109E-2</v>
      </c>
      <c r="T100">
        <v>2.5138209292548501E-2</v>
      </c>
      <c r="U100">
        <v>2.898675750203741E-2</v>
      </c>
      <c r="V100">
        <v>8.7181025928152286E-2</v>
      </c>
      <c r="W100">
        <v>0.15880281239371291</v>
      </c>
      <c r="X100">
        <v>2.483633762897443E-3</v>
      </c>
      <c r="Y100">
        <v>6.6120837454854814E-4</v>
      </c>
      <c r="Z100">
        <v>3.6950796087986931E-2</v>
      </c>
      <c r="AA100">
        <v>7.8019039633995577E-2</v>
      </c>
      <c r="AB100">
        <v>1.6631992113385691E-2</v>
      </c>
      <c r="AC100">
        <v>5.6691698166401149E-2</v>
      </c>
      <c r="AD100">
        <v>21.452231520840101</v>
      </c>
      <c r="AE100">
        <v>2.5873426898829561E-2</v>
      </c>
      <c r="AF100">
        <v>3.3222141435338477E-2</v>
      </c>
      <c r="AG100">
        <v>0.19697921372545399</v>
      </c>
      <c r="AH100">
        <v>0.26549682277366188</v>
      </c>
      <c r="AI100">
        <v>2.7618535287488979</v>
      </c>
      <c r="AJ100">
        <v>0.28839168692881378</v>
      </c>
      <c r="AK100">
        <v>2.088062377075365</v>
      </c>
      <c r="AL100">
        <v>0.96073168150891308</v>
      </c>
      <c r="AM100">
        <v>1.3789147108180021E-3</v>
      </c>
      <c r="AN100">
        <v>0.5064257680544102</v>
      </c>
    </row>
    <row r="101" spans="1:40" x14ac:dyDescent="0.45">
      <c r="A101" s="1" t="s">
        <v>153</v>
      </c>
      <c r="B101">
        <v>3.9340516157440129E-2</v>
      </c>
      <c r="C101">
        <v>3.1892559047905422E-3</v>
      </c>
      <c r="D101">
        <v>1.4950221965217641E-3</v>
      </c>
      <c r="E101">
        <v>7.3072111495474791E-4</v>
      </c>
      <c r="F101">
        <v>5.5585483738502958E-2</v>
      </c>
      <c r="G101">
        <v>1.0446559678061591E-2</v>
      </c>
      <c r="H101">
        <v>3.6062624200043532E-2</v>
      </c>
      <c r="I101">
        <v>2.385673552639065E-2</v>
      </c>
      <c r="J101">
        <v>3.1719726298107651E-3</v>
      </c>
      <c r="K101">
        <v>5.4288543465189007E-3</v>
      </c>
      <c r="L101">
        <v>2.0574296670325239E-2</v>
      </c>
      <c r="M101">
        <v>1.8867540788735041E-2</v>
      </c>
      <c r="N101">
        <v>5.2390937234147649E-3</v>
      </c>
      <c r="O101">
        <v>9.9675701853631183E-4</v>
      </c>
      <c r="P101">
        <v>4.7655727827058628E-3</v>
      </c>
      <c r="Q101">
        <v>1.43183989528667E-3</v>
      </c>
      <c r="R101">
        <v>2.1384687539552222E-3</v>
      </c>
      <c r="S101">
        <v>1.027435386778798E-2</v>
      </c>
      <c r="T101">
        <v>1.3343227408824539E-2</v>
      </c>
      <c r="U101">
        <v>1.643137690265566E-2</v>
      </c>
      <c r="V101">
        <v>4.3571016811754328E-2</v>
      </c>
      <c r="W101">
        <v>8.1115048808687806E-2</v>
      </c>
      <c r="X101">
        <v>1.365909280703681E-3</v>
      </c>
      <c r="Y101">
        <v>3.8932097138498202E-4</v>
      </c>
      <c r="Z101">
        <v>1.9465603545473709E-2</v>
      </c>
      <c r="AA101">
        <v>4.0287117864511203E-2</v>
      </c>
      <c r="AB101">
        <v>9.5740552438382531E-3</v>
      </c>
      <c r="AC101">
        <v>3.1079883438041338E-2</v>
      </c>
      <c r="AD101">
        <v>9.475583719414443</v>
      </c>
      <c r="AE101">
        <v>1.255337438369558E-2</v>
      </c>
      <c r="AF101">
        <v>1.6269069812693521E-2</v>
      </c>
      <c r="AG101">
        <v>0.10186359111882649</v>
      </c>
      <c r="AH101">
        <v>0.1330655735078945</v>
      </c>
      <c r="AI101">
        <v>1.2057173977822859</v>
      </c>
      <c r="AJ101">
        <v>0.14274318654527651</v>
      </c>
      <c r="AK101">
        <v>0.91678853692408502</v>
      </c>
      <c r="AL101">
        <v>0.45992119409423471</v>
      </c>
      <c r="AM101">
        <v>7.2091693629519941E-4</v>
      </c>
      <c r="AN101">
        <v>0.2214494584263246</v>
      </c>
    </row>
    <row r="102" spans="1:40" x14ac:dyDescent="0.45">
      <c r="A102" s="1" t="s">
        <v>154</v>
      </c>
      <c r="B102">
        <v>0.1088758710324062</v>
      </c>
      <c r="C102">
        <v>9.0527970229944861E-3</v>
      </c>
      <c r="D102">
        <v>4.3316792113936046E-3</v>
      </c>
      <c r="E102">
        <v>1.9520652591924639E-3</v>
      </c>
      <c r="F102">
        <v>0.16205575524057519</v>
      </c>
      <c r="G102">
        <v>3.0478822954578249E-2</v>
      </c>
      <c r="H102">
        <v>8.3754008224189325E-2</v>
      </c>
      <c r="I102">
        <v>5.5381873461420143E-2</v>
      </c>
      <c r="J102">
        <v>8.1541062218208147E-3</v>
      </c>
      <c r="K102">
        <v>1.2793601026195939E-2</v>
      </c>
      <c r="L102">
        <v>5.3163563104787197E-2</v>
      </c>
      <c r="M102">
        <v>5.4355841653770089E-2</v>
      </c>
      <c r="N102">
        <v>1.528357865167343E-2</v>
      </c>
      <c r="O102">
        <v>2.7698209394785471E-3</v>
      </c>
      <c r="P102">
        <v>1.3480346930364231E-2</v>
      </c>
      <c r="Q102">
        <v>4.0542368315660219E-3</v>
      </c>
      <c r="R102">
        <v>5.7684325889726801E-3</v>
      </c>
      <c r="S102">
        <v>2.9005295673158588E-2</v>
      </c>
      <c r="T102">
        <v>3.4657578077650332E-2</v>
      </c>
      <c r="U102">
        <v>4.6077375702097849E-2</v>
      </c>
      <c r="V102">
        <v>0.1043790745786925</v>
      </c>
      <c r="W102">
        <v>0.20035964291659</v>
      </c>
      <c r="X102">
        <v>3.7025886701449232E-3</v>
      </c>
      <c r="Y102">
        <v>1.135918463264979E-3</v>
      </c>
      <c r="Z102">
        <v>5.0079640416118579E-2</v>
      </c>
      <c r="AA102">
        <v>0.10098389670498149</v>
      </c>
      <c r="AB102">
        <v>2.7292570320006999E-2</v>
      </c>
      <c r="AC102">
        <v>8.3939539347351946E-2</v>
      </c>
      <c r="AD102">
        <v>18.39829537764011</v>
      </c>
      <c r="AE102">
        <v>2.876928311939184E-2</v>
      </c>
      <c r="AF102">
        <v>3.7819046761265677E-2</v>
      </c>
      <c r="AG102">
        <v>0.25582761007187671</v>
      </c>
      <c r="AH102">
        <v>0.3200731110609355</v>
      </c>
      <c r="AI102">
        <v>2.285565628760148</v>
      </c>
      <c r="AJ102">
        <v>0.33716341944783029</v>
      </c>
      <c r="AK102">
        <v>1.7585128343503511</v>
      </c>
      <c r="AL102">
        <v>1.031937919001835</v>
      </c>
      <c r="AM102">
        <v>1.836728207975603E-3</v>
      </c>
      <c r="AN102">
        <v>0.42121888571635913</v>
      </c>
    </row>
    <row r="103" spans="1:40" x14ac:dyDescent="0.45">
      <c r="A103" s="1" t="s">
        <v>155</v>
      </c>
      <c r="B103">
        <v>8.0740296137353756E-2</v>
      </c>
      <c r="C103">
        <v>4.7082723442494132E-3</v>
      </c>
      <c r="D103">
        <v>1.493032906073166E-3</v>
      </c>
      <c r="E103">
        <v>2.069412816756619E-3</v>
      </c>
      <c r="F103">
        <v>4.7379898686306467E-2</v>
      </c>
      <c r="G103">
        <v>8.721255698773538E-3</v>
      </c>
      <c r="H103">
        <v>0.20422719493569449</v>
      </c>
      <c r="I103">
        <v>0.13530202261738031</v>
      </c>
      <c r="J103">
        <v>1.1575759767968369E-2</v>
      </c>
      <c r="K103">
        <v>2.9240937043119562E-2</v>
      </c>
      <c r="L103">
        <v>7.2862582807284401E-2</v>
      </c>
      <c r="M103">
        <v>2.1365516076548911E-2</v>
      </c>
      <c r="N103">
        <v>4.3898232058438066E-3</v>
      </c>
      <c r="O103">
        <v>1.9542501474175489E-3</v>
      </c>
      <c r="P103">
        <v>7.4156459182409531E-3</v>
      </c>
      <c r="Q103">
        <v>2.1956159663616089E-3</v>
      </c>
      <c r="R103">
        <v>5.6044646487665127E-3</v>
      </c>
      <c r="S103">
        <v>1.6455961642792651E-2</v>
      </c>
      <c r="T103">
        <v>4.580239105116328E-2</v>
      </c>
      <c r="U103">
        <v>2.8829732357805941E-2</v>
      </c>
      <c r="V103">
        <v>0.2208912600305328</v>
      </c>
      <c r="W103">
        <v>0.36222725021376212</v>
      </c>
      <c r="X103">
        <v>3.4328776876034091E-3</v>
      </c>
      <c r="Y103">
        <v>3.2471577042282991E-4</v>
      </c>
      <c r="Z103">
        <v>7.0713614579725886E-2</v>
      </c>
      <c r="AA103">
        <v>0.1679638842830061</v>
      </c>
      <c r="AB103">
        <v>1.319030660032252E-2</v>
      </c>
      <c r="AC103">
        <v>8.0619518424465575E-2</v>
      </c>
      <c r="AD103">
        <v>82.935883228634211</v>
      </c>
      <c r="AE103">
        <v>7.4218301659837088E-2</v>
      </c>
      <c r="AF103">
        <v>9.1851627801986802E-2</v>
      </c>
      <c r="AG103">
        <v>0.42066426825043429</v>
      </c>
      <c r="AH103">
        <v>0.66405218508385488</v>
      </c>
      <c r="AI103">
        <v>11.00357097662852</v>
      </c>
      <c r="AJ103">
        <v>0.76255042032206899</v>
      </c>
      <c r="AK103">
        <v>8.1992876825134662</v>
      </c>
      <c r="AL103">
        <v>2.8983669526036389</v>
      </c>
      <c r="AM103">
        <v>2.764882022135132E-3</v>
      </c>
      <c r="AN103">
        <v>2.0093180293988371</v>
      </c>
    </row>
    <row r="104" spans="1:40" x14ac:dyDescent="0.45">
      <c r="A104" s="1" t="s">
        <v>156</v>
      </c>
      <c r="B104">
        <v>0.124627049887008</v>
      </c>
      <c r="C104">
        <v>7.0982026991845172E-3</v>
      </c>
      <c r="D104">
        <v>1.9932751017948018E-3</v>
      </c>
      <c r="E104">
        <v>4.2300319354776419E-3</v>
      </c>
      <c r="F104">
        <v>0.1228899753743911</v>
      </c>
      <c r="G104">
        <v>1.324867435516147E-2</v>
      </c>
      <c r="H104">
        <v>0.16520033982730009</v>
      </c>
      <c r="I104">
        <v>0.1068320659886879</v>
      </c>
      <c r="J104">
        <v>9.2416435586556139E-3</v>
      </c>
      <c r="K104">
        <v>2.7319733044107921E-2</v>
      </c>
      <c r="L104">
        <v>9.4043226919700657E-2</v>
      </c>
      <c r="M104">
        <v>5.4800505597889668E-2</v>
      </c>
      <c r="N104">
        <v>1.0454248214327749E-2</v>
      </c>
      <c r="O104">
        <v>3.2081186424635388E-3</v>
      </c>
      <c r="P104">
        <v>1.9523822168970389E-2</v>
      </c>
      <c r="Q104">
        <v>5.4125186077749118E-3</v>
      </c>
      <c r="R104">
        <v>7.7065714092205426E-3</v>
      </c>
      <c r="S104">
        <v>2.95330963782084E-2</v>
      </c>
      <c r="T104">
        <v>0.14468883236752841</v>
      </c>
      <c r="U104">
        <v>4.6156454200295419E-2</v>
      </c>
      <c r="V104">
        <v>2.2156708783913879</v>
      </c>
      <c r="W104">
        <v>2.262537346331126</v>
      </c>
      <c r="X104">
        <v>7.4461943869783779E-3</v>
      </c>
      <c r="Y104">
        <v>5.4140489060832851E-4</v>
      </c>
      <c r="Z104">
        <v>0.1690592837211202</v>
      </c>
      <c r="AA104">
        <v>0.14307346647896171</v>
      </c>
      <c r="AB104">
        <v>2.9335018067255539E-2</v>
      </c>
      <c r="AC104">
        <v>0.11677619752817719</v>
      </c>
      <c r="AD104">
        <v>3.082816328186528</v>
      </c>
      <c r="AE104">
        <v>5.4630908868586653E-2</v>
      </c>
      <c r="AF104">
        <v>0.14642308075036051</v>
      </c>
      <c r="AG104">
        <v>0.59134766250623694</v>
      </c>
      <c r="AH104">
        <v>2.414824903031799</v>
      </c>
      <c r="AI104">
        <v>27.233484655448439</v>
      </c>
      <c r="AJ104">
        <v>1.286382018757702</v>
      </c>
      <c r="AK104">
        <v>0.80134952315625574</v>
      </c>
      <c r="AL104">
        <v>1.3012608496141409</v>
      </c>
      <c r="AM104">
        <v>8.8187342689476245E-3</v>
      </c>
      <c r="AN104">
        <v>0.1139285539797876</v>
      </c>
    </row>
    <row r="105" spans="1:40" x14ac:dyDescent="0.45">
      <c r="A105" s="1" t="s">
        <v>157</v>
      </c>
      <c r="B105">
        <v>0.3579861530382773</v>
      </c>
      <c r="C105">
        <v>2.6392988682735801E-2</v>
      </c>
      <c r="D105">
        <v>1.282558719786678E-2</v>
      </c>
      <c r="E105">
        <v>2.719400659926301E-3</v>
      </c>
      <c r="F105">
        <v>1.2723366276935451</v>
      </c>
      <c r="G105">
        <v>0.1313555616609024</v>
      </c>
      <c r="H105">
        <v>0.15583318080416661</v>
      </c>
      <c r="I105">
        <v>9.8339157324966397E-2</v>
      </c>
      <c r="J105">
        <v>2.8784317923159289E-2</v>
      </c>
      <c r="K105">
        <v>5.0959913177336127E-2</v>
      </c>
      <c r="L105">
        <v>0.42497375781245278</v>
      </c>
      <c r="M105">
        <v>0.19046947223380081</v>
      </c>
      <c r="N105">
        <v>8.471289184701708E-2</v>
      </c>
      <c r="O105">
        <v>0.22505043624296309</v>
      </c>
      <c r="P105">
        <v>7.581387756690583E-2</v>
      </c>
      <c r="Q105">
        <v>1.9533867613541971E-2</v>
      </c>
      <c r="R105">
        <v>3.1864100676861337E-2</v>
      </c>
      <c r="S105">
        <v>0.1299707306031373</v>
      </c>
      <c r="T105">
        <v>0.1316154117276597</v>
      </c>
      <c r="U105">
        <v>0.1688783870993012</v>
      </c>
      <c r="V105">
        <v>0.228891556193976</v>
      </c>
      <c r="W105">
        <v>0.89965314676342534</v>
      </c>
      <c r="X105">
        <v>9.2904575174094211E-3</v>
      </c>
      <c r="Y105">
        <v>6.2508689429621508E-3</v>
      </c>
      <c r="Z105">
        <v>0.18308849045860071</v>
      </c>
      <c r="AA105">
        <v>0.44086127625510257</v>
      </c>
      <c r="AB105">
        <v>0.11998384077408961</v>
      </c>
      <c r="AC105">
        <v>0.1559144867319717</v>
      </c>
      <c r="AD105">
        <v>0.22555028326110571</v>
      </c>
      <c r="AE105">
        <v>4.5622241302366903E-2</v>
      </c>
      <c r="AF105">
        <v>7.982347428434805E-2</v>
      </c>
      <c r="AG105">
        <v>0.74569165156683559</v>
      </c>
      <c r="AH105">
        <v>4.6050736108268691</v>
      </c>
      <c r="AI105">
        <v>0.15064914950160299</v>
      </c>
      <c r="AJ105">
        <v>1.1106525896255479</v>
      </c>
      <c r="AK105">
        <v>0.46755243964094828</v>
      </c>
      <c r="AL105">
        <v>1.633878535938432</v>
      </c>
      <c r="AM105">
        <v>6.5273526404340748E-3</v>
      </c>
      <c r="AN105">
        <v>4.5123628263771913E-2</v>
      </c>
    </row>
    <row r="106" spans="1:40" x14ac:dyDescent="0.45">
      <c r="A106" s="1" t="s">
        <v>158</v>
      </c>
      <c r="B106">
        <v>0.68036824046450828</v>
      </c>
      <c r="C106">
        <v>4.6076918272060813E-2</v>
      </c>
      <c r="D106">
        <v>2.135660700649706E-2</v>
      </c>
      <c r="E106">
        <v>5.9348408028515728E-3</v>
      </c>
      <c r="F106">
        <v>9.8393295849448528</v>
      </c>
      <c r="G106">
        <v>0.70168230389399766</v>
      </c>
      <c r="H106">
        <v>0.63514397044254955</v>
      </c>
      <c r="I106">
        <v>0.39455650542457238</v>
      </c>
      <c r="J106">
        <v>6.4795004434322095E-2</v>
      </c>
      <c r="K106">
        <v>0.14436807393000481</v>
      </c>
      <c r="L106">
        <v>0.85346639137624503</v>
      </c>
      <c r="M106">
        <v>0.41093456580791748</v>
      </c>
      <c r="N106">
        <v>0.13863959031885539</v>
      </c>
      <c r="O106">
        <v>2.0965544801259819</v>
      </c>
      <c r="P106">
        <v>0.13174126152832399</v>
      </c>
      <c r="Q106">
        <v>3.3661316247749679E-2</v>
      </c>
      <c r="R106">
        <v>0.14992808509303049</v>
      </c>
      <c r="S106">
        <v>0.23290217680518241</v>
      </c>
      <c r="T106">
        <v>0.46771913698084061</v>
      </c>
      <c r="U106">
        <v>0.34146235400582148</v>
      </c>
      <c r="V106">
        <v>0.54911398052415894</v>
      </c>
      <c r="W106">
        <v>2.4260625021091262</v>
      </c>
      <c r="X106">
        <v>2.6085818553561291E-2</v>
      </c>
      <c r="Y106">
        <v>1.02891622112538E-2</v>
      </c>
      <c r="Z106">
        <v>0.55353344305097441</v>
      </c>
      <c r="AA106">
        <v>1.39321370287673</v>
      </c>
      <c r="AB106">
        <v>0.20819768667269681</v>
      </c>
      <c r="AC106">
        <v>0.38645409374006628</v>
      </c>
      <c r="AD106">
        <v>0.84678338098043626</v>
      </c>
      <c r="AE106">
        <v>0.1210167439322144</v>
      </c>
      <c r="AF106">
        <v>0.33718982340780862</v>
      </c>
      <c r="AG106">
        <v>2.3430764324483881</v>
      </c>
      <c r="AH106">
        <v>40.517283495780561</v>
      </c>
      <c r="AI106">
        <v>0.61590591475651735</v>
      </c>
      <c r="AJ106">
        <v>4.9908788225951399</v>
      </c>
      <c r="AK106">
        <v>2.0599029097251318</v>
      </c>
      <c r="AL106">
        <v>4.3140436429912548</v>
      </c>
      <c r="AM106">
        <v>1.4136570041815731E-2</v>
      </c>
      <c r="AN106">
        <v>0.12922153296742431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3692.469673055457</v>
      </c>
      <c r="C2">
        <v>74.078552466753166</v>
      </c>
      <c r="D2">
        <v>7.372367416868328</v>
      </c>
      <c r="E2">
        <v>15.457772669367889</v>
      </c>
      <c r="F2">
        <v>31.430054907062679</v>
      </c>
      <c r="G2">
        <v>4.1689083279914856</v>
      </c>
      <c r="H2">
        <v>458.17124867236367</v>
      </c>
      <c r="I2">
        <v>268.1163846067256</v>
      </c>
      <c r="J2">
        <v>98.448219470669002</v>
      </c>
      <c r="K2">
        <v>1005.607953427068</v>
      </c>
      <c r="L2">
        <v>8306.7680416753537</v>
      </c>
      <c r="M2">
        <v>161.23950014793809</v>
      </c>
      <c r="N2">
        <v>17.119887277019512</v>
      </c>
      <c r="O2">
        <v>5.1138032101365454</v>
      </c>
      <c r="P2">
        <v>73.210289754814397</v>
      </c>
      <c r="Q2">
        <v>2.378296223859826</v>
      </c>
      <c r="R2">
        <v>47.999532565282991</v>
      </c>
      <c r="S2">
        <v>248.0653635223189</v>
      </c>
      <c r="T2">
        <v>77.076369756599831</v>
      </c>
      <c r="U2">
        <v>136.4959603473674</v>
      </c>
      <c r="V2">
        <v>833.80549551951106</v>
      </c>
      <c r="W2">
        <v>11396.963046314229</v>
      </c>
      <c r="X2">
        <v>9.5953787270932374</v>
      </c>
      <c r="Y2">
        <v>1.517124222557874</v>
      </c>
      <c r="Z2">
        <v>269.47208362505393</v>
      </c>
      <c r="AA2">
        <v>49.583944779052374</v>
      </c>
      <c r="AB2">
        <v>56.028643077966343</v>
      </c>
      <c r="AC2">
        <v>361.98983754766579</v>
      </c>
      <c r="AD2">
        <v>385.15338839461162</v>
      </c>
      <c r="AE2">
        <v>73.989457500952383</v>
      </c>
      <c r="AF2">
        <v>293.99937816517712</v>
      </c>
      <c r="AG2">
        <v>1538.936637671228</v>
      </c>
      <c r="AH2">
        <v>915.90523792425768</v>
      </c>
      <c r="AI2">
        <v>411.68422290520562</v>
      </c>
      <c r="AJ2">
        <v>2362.0060178554932</v>
      </c>
      <c r="AK2">
        <v>1997.8901482422441</v>
      </c>
      <c r="AL2">
        <v>5073.8246861206917</v>
      </c>
      <c r="AM2">
        <v>0.16398544043259691</v>
      </c>
      <c r="AN2">
        <v>207.61945004639281</v>
      </c>
    </row>
    <row r="3" spans="1:40" x14ac:dyDescent="0.45">
      <c r="A3" s="1" t="s">
        <v>40</v>
      </c>
      <c r="B3">
        <v>165.33233263930731</v>
      </c>
      <c r="C3">
        <v>4.5403841210225391</v>
      </c>
      <c r="D3">
        <v>0.96197434405350812</v>
      </c>
      <c r="E3">
        <v>1.6776273879811661</v>
      </c>
      <c r="F3">
        <v>7.9142909769437999</v>
      </c>
      <c r="G3">
        <v>3.0622718410940899</v>
      </c>
      <c r="H3">
        <v>4.1066462327023494</v>
      </c>
      <c r="I3">
        <v>2.4020531732151462</v>
      </c>
      <c r="J3">
        <v>3.2551367593638041</v>
      </c>
      <c r="K3">
        <v>0.74007810647161387</v>
      </c>
      <c r="L3">
        <v>5.31196924579457</v>
      </c>
      <c r="M3">
        <v>14.51634531550398</v>
      </c>
      <c r="N3">
        <v>3.2970559034607252</v>
      </c>
      <c r="O3">
        <v>0.68393224887592208</v>
      </c>
      <c r="P3">
        <v>4.197763446584748</v>
      </c>
      <c r="Q3">
        <v>0.45827808810948439</v>
      </c>
      <c r="R3">
        <v>1.200817033713439</v>
      </c>
      <c r="S3">
        <v>14.12751672688063</v>
      </c>
      <c r="T3">
        <v>1.1154855697033821</v>
      </c>
      <c r="U3">
        <v>5.7575438901623688</v>
      </c>
      <c r="V3">
        <v>9.8227968630273157</v>
      </c>
      <c r="W3">
        <v>38.272996871796423</v>
      </c>
      <c r="X3">
        <v>0.1008792940063446</v>
      </c>
      <c r="Y3">
        <v>0.51270545350432561</v>
      </c>
      <c r="Z3">
        <v>2.4975357208742639</v>
      </c>
      <c r="AA3">
        <v>5.4586762050724804</v>
      </c>
      <c r="AB3">
        <v>3.6084761319180938</v>
      </c>
      <c r="AC3">
        <v>22.35414907908822</v>
      </c>
      <c r="AD3">
        <v>2.7304444763217788</v>
      </c>
      <c r="AE3">
        <v>2.446999277928255</v>
      </c>
      <c r="AF3">
        <v>1.456326666458037</v>
      </c>
      <c r="AG3">
        <v>29.77970632511429</v>
      </c>
      <c r="AH3">
        <v>19.548627128521399</v>
      </c>
      <c r="AI3">
        <v>3.169377688287021</v>
      </c>
      <c r="AJ3">
        <v>24.364430348273839</v>
      </c>
      <c r="AK3">
        <v>8.8597247642363186</v>
      </c>
      <c r="AL3">
        <v>56.115653910185117</v>
      </c>
      <c r="AM3">
        <v>0.41146903363364989</v>
      </c>
      <c r="AN3">
        <v>1.1722655124233881</v>
      </c>
    </row>
    <row r="4" spans="1:40" x14ac:dyDescent="0.45">
      <c r="A4" s="1" t="s">
        <v>41</v>
      </c>
      <c r="B4">
        <v>149.98349947586581</v>
      </c>
      <c r="C4">
        <v>10.701036267182721</v>
      </c>
      <c r="D4">
        <v>3.4352460449449049</v>
      </c>
      <c r="E4">
        <v>1.4961308821899291</v>
      </c>
      <c r="F4">
        <v>19.337287679545909</v>
      </c>
      <c r="G4">
        <v>4.7803368162880071</v>
      </c>
      <c r="H4">
        <v>33.463709464651821</v>
      </c>
      <c r="I4">
        <v>19.412884243562949</v>
      </c>
      <c r="J4">
        <v>12.550506012359889</v>
      </c>
      <c r="K4">
        <v>25.327828331869618</v>
      </c>
      <c r="L4">
        <v>1010.754634020308</v>
      </c>
      <c r="M4">
        <v>60.294951370831647</v>
      </c>
      <c r="N4">
        <v>6.3998517991047237</v>
      </c>
      <c r="O4">
        <v>2.7568459577557292</v>
      </c>
      <c r="P4">
        <v>12.01310209141703</v>
      </c>
      <c r="Q4">
        <v>2.0272794540552108</v>
      </c>
      <c r="R4">
        <v>5.5342663278318529</v>
      </c>
      <c r="S4">
        <v>48.966411313911863</v>
      </c>
      <c r="T4">
        <v>7.2198960633036284</v>
      </c>
      <c r="U4">
        <v>36.028110999572952</v>
      </c>
      <c r="V4">
        <v>317.88345626473762</v>
      </c>
      <c r="W4">
        <v>509.31787083930249</v>
      </c>
      <c r="X4">
        <v>1.7616783648521119</v>
      </c>
      <c r="Y4">
        <v>1.6792801178219789</v>
      </c>
      <c r="Z4">
        <v>42.710755361434323</v>
      </c>
      <c r="AA4">
        <v>21.244335220508091</v>
      </c>
      <c r="AB4">
        <v>17.93958841646527</v>
      </c>
      <c r="AC4">
        <v>30.296640680104279</v>
      </c>
      <c r="AD4">
        <v>38.719246720620383</v>
      </c>
      <c r="AE4">
        <v>11.454391213875409</v>
      </c>
      <c r="AF4">
        <v>19.938858204055592</v>
      </c>
      <c r="AG4">
        <v>185.68750817509039</v>
      </c>
      <c r="AH4">
        <v>124.8064664329287</v>
      </c>
      <c r="AI4">
        <v>34.591750386185709</v>
      </c>
      <c r="AJ4">
        <v>192.16409817274959</v>
      </c>
      <c r="AK4">
        <v>84.321864142703973</v>
      </c>
      <c r="AL4">
        <v>447.57001791362359</v>
      </c>
      <c r="AM4">
        <v>3.4281368797792608</v>
      </c>
      <c r="AN4">
        <v>11.636340560179359</v>
      </c>
    </row>
    <row r="5" spans="1:40" x14ac:dyDescent="0.45">
      <c r="A5" s="1" t="s">
        <v>42</v>
      </c>
      <c r="B5">
        <v>265.83595587485229</v>
      </c>
      <c r="C5">
        <v>14.16883107538729</v>
      </c>
      <c r="D5">
        <v>1.5077576142647131</v>
      </c>
      <c r="E5">
        <v>1.3143097945969651</v>
      </c>
      <c r="F5">
        <v>85.019366618496136</v>
      </c>
      <c r="G5">
        <v>62.073373652041113</v>
      </c>
      <c r="H5">
        <v>18.185269348627141</v>
      </c>
      <c r="I5">
        <v>10.002294614371539</v>
      </c>
      <c r="J5">
        <v>11.95690896175673</v>
      </c>
      <c r="K5">
        <v>3.684231258227832</v>
      </c>
      <c r="L5">
        <v>26.241627416743821</v>
      </c>
      <c r="M5">
        <v>162.82463426910689</v>
      </c>
      <c r="N5">
        <v>35.651009685878357</v>
      </c>
      <c r="O5">
        <v>6.4435483442490611</v>
      </c>
      <c r="P5">
        <v>28.581120395685652</v>
      </c>
      <c r="Q5">
        <v>5.8773565863004524</v>
      </c>
      <c r="R5">
        <v>5.1472902224895476</v>
      </c>
      <c r="S5">
        <v>58.139386703409912</v>
      </c>
      <c r="T5">
        <v>5.0473038713978884</v>
      </c>
      <c r="U5">
        <v>44.729865412065188</v>
      </c>
      <c r="V5">
        <v>74.768629887231995</v>
      </c>
      <c r="W5">
        <v>245.25745233315951</v>
      </c>
      <c r="X5">
        <v>0.9221283823596611</v>
      </c>
      <c r="Y5">
        <v>3.268094876624454</v>
      </c>
      <c r="Z5">
        <v>17.669155386750539</v>
      </c>
      <c r="AA5">
        <v>35.000885283551298</v>
      </c>
      <c r="AB5">
        <v>28.089225117746381</v>
      </c>
      <c r="AC5">
        <v>60.620010698966119</v>
      </c>
      <c r="AD5">
        <v>13.372686928802191</v>
      </c>
      <c r="AE5">
        <v>9.5904110296754403</v>
      </c>
      <c r="AF5">
        <v>7.4075212305478404</v>
      </c>
      <c r="AG5">
        <v>225.36411925130389</v>
      </c>
      <c r="AH5">
        <v>113.519098204209</v>
      </c>
      <c r="AI5">
        <v>13.886991872151491</v>
      </c>
      <c r="AJ5">
        <v>137.75110288302531</v>
      </c>
      <c r="AK5">
        <v>51.418275492840714</v>
      </c>
      <c r="AL5">
        <v>360.00247615900662</v>
      </c>
      <c r="AM5">
        <v>0.97951277344565368</v>
      </c>
      <c r="AN5">
        <v>5.5725243278859393</v>
      </c>
    </row>
    <row r="6" spans="1:40" x14ac:dyDescent="0.45">
      <c r="A6" s="1" t="s">
        <v>43</v>
      </c>
      <c r="B6">
        <v>259.10610715472609</v>
      </c>
      <c r="C6">
        <v>17.739730862152651</v>
      </c>
      <c r="D6">
        <v>3.9396274497901489</v>
      </c>
      <c r="E6">
        <v>2.0296955621739419</v>
      </c>
      <c r="F6">
        <v>495.57236769515578</v>
      </c>
      <c r="G6">
        <v>214.16911235477869</v>
      </c>
      <c r="H6">
        <v>77.464341065485215</v>
      </c>
      <c r="I6">
        <v>43.300289113318208</v>
      </c>
      <c r="J6">
        <v>56.714058265146278</v>
      </c>
      <c r="K6">
        <v>16.176065722228731</v>
      </c>
      <c r="L6">
        <v>121.4768211140231</v>
      </c>
      <c r="M6">
        <v>664.47657616482377</v>
      </c>
      <c r="N6">
        <v>113.10854673298461</v>
      </c>
      <c r="O6">
        <v>40.654231765937823</v>
      </c>
      <c r="P6">
        <v>113.7775471134542</v>
      </c>
      <c r="Q6">
        <v>31.240037280819671</v>
      </c>
      <c r="R6">
        <v>20.34904096914855</v>
      </c>
      <c r="S6">
        <v>273.6150486222358</v>
      </c>
      <c r="T6">
        <v>20.615799432230141</v>
      </c>
      <c r="U6">
        <v>138.26890501476021</v>
      </c>
      <c r="V6">
        <v>159.97005118940001</v>
      </c>
      <c r="W6">
        <v>554.16765179885442</v>
      </c>
      <c r="X6">
        <v>3.11024882098345</v>
      </c>
      <c r="Y6">
        <v>51.575424006500818</v>
      </c>
      <c r="Z6">
        <v>74.930379034339083</v>
      </c>
      <c r="AA6">
        <v>518.77927916980047</v>
      </c>
      <c r="AB6">
        <v>76.222654502579843</v>
      </c>
      <c r="AC6">
        <v>200.550470916253</v>
      </c>
      <c r="AD6">
        <v>50.852376227398501</v>
      </c>
      <c r="AE6">
        <v>43.420677211481348</v>
      </c>
      <c r="AF6">
        <v>35.405862720035152</v>
      </c>
      <c r="AG6">
        <v>211.03740381575591</v>
      </c>
      <c r="AH6">
        <v>462.35010186302497</v>
      </c>
      <c r="AI6">
        <v>56.015618059941012</v>
      </c>
      <c r="AJ6">
        <v>523.26117722347999</v>
      </c>
      <c r="AK6">
        <v>202.62856513062269</v>
      </c>
      <c r="AL6">
        <v>2173.3889104438208</v>
      </c>
      <c r="AM6">
        <v>3.6840415041392038</v>
      </c>
      <c r="AN6">
        <v>28.026082960215248</v>
      </c>
    </row>
    <row r="7" spans="1:40" x14ac:dyDescent="0.45">
      <c r="A7" s="1" t="s">
        <v>44</v>
      </c>
      <c r="B7">
        <v>255.65722915117959</v>
      </c>
      <c r="C7">
        <v>14.65279647323373</v>
      </c>
      <c r="D7">
        <v>18.359750497104791</v>
      </c>
      <c r="E7">
        <v>0.49308685839548638</v>
      </c>
      <c r="F7">
        <v>9.0677609318000396</v>
      </c>
      <c r="G7">
        <v>2.9249937984669701</v>
      </c>
      <c r="H7">
        <v>5.4974750832414081</v>
      </c>
      <c r="I7">
        <v>3.1852988156147091</v>
      </c>
      <c r="J7">
        <v>6.7729018536765109</v>
      </c>
      <c r="K7">
        <v>1.560858339927349</v>
      </c>
      <c r="L7">
        <v>18.653173685164919</v>
      </c>
      <c r="M7">
        <v>17.000933292265572</v>
      </c>
      <c r="N7">
        <v>6.001987302324804</v>
      </c>
      <c r="O7">
        <v>0.67831153167045155</v>
      </c>
      <c r="P7">
        <v>5.8589645555812933</v>
      </c>
      <c r="Q7">
        <v>0.57702352304864712</v>
      </c>
      <c r="R7">
        <v>2.2174818881466969</v>
      </c>
      <c r="S7">
        <v>26.014997487004369</v>
      </c>
      <c r="T7">
        <v>2.351045208614051</v>
      </c>
      <c r="U7">
        <v>26.767135297962611</v>
      </c>
      <c r="V7">
        <v>15.256522770639849</v>
      </c>
      <c r="W7">
        <v>26.80028063272799</v>
      </c>
      <c r="X7">
        <v>0.22003147768864831</v>
      </c>
      <c r="Y7">
        <v>0.71762959950648675</v>
      </c>
      <c r="Z7">
        <v>5.5375315596907564</v>
      </c>
      <c r="AA7">
        <v>7.6642375403174157</v>
      </c>
      <c r="AB7">
        <v>8.6397910903582442</v>
      </c>
      <c r="AC7">
        <v>39.288817431006947</v>
      </c>
      <c r="AD7">
        <v>6.0095371216561819</v>
      </c>
      <c r="AE7">
        <v>5.2200232301851548</v>
      </c>
      <c r="AF7">
        <v>3.3359548408802042</v>
      </c>
      <c r="AG7">
        <v>135.58593248209201</v>
      </c>
      <c r="AH7">
        <v>37.449618288478852</v>
      </c>
      <c r="AI7">
        <v>7.745159136117544</v>
      </c>
      <c r="AJ7">
        <v>45.341692060689837</v>
      </c>
      <c r="AK7">
        <v>16.996546858727939</v>
      </c>
      <c r="AL7">
        <v>90.314130195300422</v>
      </c>
      <c r="AM7">
        <v>0.54468852555658953</v>
      </c>
      <c r="AN7">
        <v>2.0632597133351558</v>
      </c>
    </row>
    <row r="8" spans="1:40" x14ac:dyDescent="0.45">
      <c r="A8" s="1" t="s">
        <v>45</v>
      </c>
      <c r="B8">
        <v>207.33451187860561</v>
      </c>
      <c r="C8">
        <v>15.814482007725511</v>
      </c>
      <c r="D8">
        <v>5.9551008356528197</v>
      </c>
      <c r="E8">
        <v>1.6095218254243759</v>
      </c>
      <c r="F8">
        <v>27.454521549732629</v>
      </c>
      <c r="G8">
        <v>6.7877559101671823</v>
      </c>
      <c r="H8">
        <v>45.320116963807671</v>
      </c>
      <c r="I8">
        <v>26.050038179490489</v>
      </c>
      <c r="J8">
        <v>19.28959466238668</v>
      </c>
      <c r="K8">
        <v>17.649462534223101</v>
      </c>
      <c r="L8">
        <v>598.91433604232031</v>
      </c>
      <c r="M8">
        <v>128.94055371942139</v>
      </c>
      <c r="N8">
        <v>11.52215040981697</v>
      </c>
      <c r="O8">
        <v>5.4203684329251969</v>
      </c>
      <c r="P8">
        <v>20.790900653600779</v>
      </c>
      <c r="Q8">
        <v>3.2500410953838119</v>
      </c>
      <c r="R8">
        <v>7.0992608072446597</v>
      </c>
      <c r="S8">
        <v>79.638635729631659</v>
      </c>
      <c r="T8">
        <v>8.2485246362079607</v>
      </c>
      <c r="U8">
        <v>46.530636790218118</v>
      </c>
      <c r="V8">
        <v>118.5539285710164</v>
      </c>
      <c r="W8">
        <v>929.42670514007102</v>
      </c>
      <c r="X8">
        <v>1.702518037922208</v>
      </c>
      <c r="Y8">
        <v>3.959322151160348</v>
      </c>
      <c r="Z8">
        <v>40.805655006394993</v>
      </c>
      <c r="AA8">
        <v>43.721645979681853</v>
      </c>
      <c r="AB8">
        <v>38.911534877851842</v>
      </c>
      <c r="AC8">
        <v>58.721651842353268</v>
      </c>
      <c r="AD8">
        <v>36.716208663087741</v>
      </c>
      <c r="AE8">
        <v>16.825524715894801</v>
      </c>
      <c r="AF8">
        <v>17.416683633303691</v>
      </c>
      <c r="AG8">
        <v>165.08216425645969</v>
      </c>
      <c r="AH8">
        <v>176.81862139471369</v>
      </c>
      <c r="AI8">
        <v>42.254670377156273</v>
      </c>
      <c r="AJ8">
        <v>233.67668409474169</v>
      </c>
      <c r="AK8">
        <v>97.955829527421173</v>
      </c>
      <c r="AL8">
        <v>546.04009353008257</v>
      </c>
      <c r="AM8">
        <v>5.7963719895253254</v>
      </c>
      <c r="AN8">
        <v>11.004411867698099</v>
      </c>
    </row>
    <row r="9" spans="1:40" x14ac:dyDescent="0.45">
      <c r="A9" s="1" t="s">
        <v>46</v>
      </c>
      <c r="B9">
        <v>12.86575129218466</v>
      </c>
      <c r="C9">
        <v>0.88427260547038533</v>
      </c>
      <c r="D9">
        <v>0.30441731726266358</v>
      </c>
      <c r="E9">
        <v>0.1599903038454728</v>
      </c>
      <c r="F9">
        <v>4.4749082178163873</v>
      </c>
      <c r="G9">
        <v>1.6536406109050541</v>
      </c>
      <c r="H9">
        <v>5.5567779275799456</v>
      </c>
      <c r="I9">
        <v>3.1464657276657211</v>
      </c>
      <c r="J9">
        <v>3.018082501141869</v>
      </c>
      <c r="K9">
        <v>1.3722557713625629</v>
      </c>
      <c r="L9">
        <v>9.5720571202741223</v>
      </c>
      <c r="M9">
        <v>13.138663541497129</v>
      </c>
      <c r="N9">
        <v>1.6119344873874111</v>
      </c>
      <c r="O9">
        <v>1.976215375952985</v>
      </c>
      <c r="P9">
        <v>10.661695820196019</v>
      </c>
      <c r="Q9">
        <v>1.0342089537030821</v>
      </c>
      <c r="R9">
        <v>1.0738243792623761</v>
      </c>
      <c r="S9">
        <v>14.87051568267292</v>
      </c>
      <c r="T9">
        <v>1.657034675770757</v>
      </c>
      <c r="U9">
        <v>20.817867551386311</v>
      </c>
      <c r="V9">
        <v>13.92220599822859</v>
      </c>
      <c r="W9">
        <v>238.75996137886639</v>
      </c>
      <c r="X9">
        <v>0.23068979923552971</v>
      </c>
      <c r="Y9">
        <v>2.4565636315775889</v>
      </c>
      <c r="Z9">
        <v>5.7011048568174596</v>
      </c>
      <c r="AA9">
        <v>24.895758874251261</v>
      </c>
      <c r="AB9">
        <v>8.9004191992827906</v>
      </c>
      <c r="AC9">
        <v>6.6383855228941293</v>
      </c>
      <c r="AD9">
        <v>4.0490507707936496</v>
      </c>
      <c r="AE9">
        <v>2.1870606484257888</v>
      </c>
      <c r="AF9">
        <v>2.2392018943861318</v>
      </c>
      <c r="AG9">
        <v>10.135071029796039</v>
      </c>
      <c r="AH9">
        <v>22.915773100727051</v>
      </c>
      <c r="AI9">
        <v>4.1888008279016864</v>
      </c>
      <c r="AJ9">
        <v>37.080519135386773</v>
      </c>
      <c r="AK9">
        <v>14.12810591700722</v>
      </c>
      <c r="AL9">
        <v>117.2916571372116</v>
      </c>
      <c r="AM9">
        <v>0.23564449053077721</v>
      </c>
      <c r="AN9">
        <v>1.500692671690492</v>
      </c>
    </row>
    <row r="10" spans="1:40" x14ac:dyDescent="0.45">
      <c r="A10" s="1" t="s">
        <v>47</v>
      </c>
      <c r="B10">
        <v>1702.732849442378</v>
      </c>
      <c r="C10">
        <v>109.717132101367</v>
      </c>
      <c r="D10">
        <v>48.904024069090859</v>
      </c>
      <c r="E10">
        <v>10.493474413895161</v>
      </c>
      <c r="F10">
        <v>108.58867356260861</v>
      </c>
      <c r="G10">
        <v>42.663656827850232</v>
      </c>
      <c r="H10">
        <v>104.28353999422541</v>
      </c>
      <c r="I10">
        <v>60.765674042927273</v>
      </c>
      <c r="J10">
        <v>47.669550750930647</v>
      </c>
      <c r="K10">
        <v>25.841569692223981</v>
      </c>
      <c r="L10">
        <v>237.3232870467842</v>
      </c>
      <c r="M10">
        <v>251.27215395984061</v>
      </c>
      <c r="N10">
        <v>44.493517165181338</v>
      </c>
      <c r="O10">
        <v>18.469053698202689</v>
      </c>
      <c r="P10">
        <v>102.7327607165813</v>
      </c>
      <c r="Q10">
        <v>12.548016473328371</v>
      </c>
      <c r="R10">
        <v>14.71659851461532</v>
      </c>
      <c r="S10">
        <v>137.5687140293102</v>
      </c>
      <c r="T10">
        <v>17.145270116452021</v>
      </c>
      <c r="U10">
        <v>317.25310747211239</v>
      </c>
      <c r="V10">
        <v>538.0285726896816</v>
      </c>
      <c r="W10">
        <v>2524.860666636725</v>
      </c>
      <c r="X10">
        <v>5.1370113768645558</v>
      </c>
      <c r="Y10">
        <v>14.259507320460861</v>
      </c>
      <c r="Z10">
        <v>107.5514167954922</v>
      </c>
      <c r="AA10">
        <v>152.97934205917659</v>
      </c>
      <c r="AB10">
        <v>114.5584831426182</v>
      </c>
      <c r="AC10">
        <v>211.00648752938639</v>
      </c>
      <c r="AD10">
        <v>95.647937089102882</v>
      </c>
      <c r="AE10">
        <v>40.264699341699497</v>
      </c>
      <c r="AF10">
        <v>41.12234428159865</v>
      </c>
      <c r="AG10">
        <v>919.1746566827162</v>
      </c>
      <c r="AH10">
        <v>411.14412093901421</v>
      </c>
      <c r="AI10">
        <v>79.793455407948514</v>
      </c>
      <c r="AJ10">
        <v>507.2162828955893</v>
      </c>
      <c r="AK10">
        <v>208.21201837372729</v>
      </c>
      <c r="AL10">
        <v>1731.3383709318659</v>
      </c>
      <c r="AM10">
        <v>11.53050752460312</v>
      </c>
      <c r="AN10">
        <v>34.376816417487881</v>
      </c>
    </row>
    <row r="11" spans="1:40" x14ac:dyDescent="0.45">
      <c r="A11" s="1" t="s">
        <v>48</v>
      </c>
      <c r="B11">
        <v>126.6476711348574</v>
      </c>
      <c r="C11">
        <v>8.9124621910498707</v>
      </c>
      <c r="D11">
        <v>2.0193864454611821</v>
      </c>
      <c r="E11">
        <v>0.62422422547237999</v>
      </c>
      <c r="F11">
        <v>13.867305394567451</v>
      </c>
      <c r="G11">
        <v>1.7726719374753981</v>
      </c>
      <c r="H11">
        <v>14.9082119878507</v>
      </c>
      <c r="I11">
        <v>8.5900393094130649</v>
      </c>
      <c r="J11">
        <v>9.2243307955206095</v>
      </c>
      <c r="K11">
        <v>6.3615524060026702</v>
      </c>
      <c r="L11">
        <v>97.805550029954674</v>
      </c>
      <c r="M11">
        <v>46.647472186434328</v>
      </c>
      <c r="N11">
        <v>4.7442110004731051</v>
      </c>
      <c r="O11">
        <v>2.4807643137626179</v>
      </c>
      <c r="P11">
        <v>36.674550087628063</v>
      </c>
      <c r="Q11">
        <v>1.5602837279613671</v>
      </c>
      <c r="R11">
        <v>2.901113029265395</v>
      </c>
      <c r="S11">
        <v>33.1281286399797</v>
      </c>
      <c r="T11">
        <v>3.5971765211865541</v>
      </c>
      <c r="U11">
        <v>23.106874936829769</v>
      </c>
      <c r="V11">
        <v>207.07500474630939</v>
      </c>
      <c r="W11">
        <v>307.62089736230388</v>
      </c>
      <c r="X11">
        <v>0.65514055988183761</v>
      </c>
      <c r="Y11">
        <v>1.6463478251779149</v>
      </c>
      <c r="Z11">
        <v>15.6033012900023</v>
      </c>
      <c r="AA11">
        <v>18.327078964327271</v>
      </c>
      <c r="AB11">
        <v>11.40412367234363</v>
      </c>
      <c r="AC11">
        <v>24.176179359537361</v>
      </c>
      <c r="AD11">
        <v>16.008026909068299</v>
      </c>
      <c r="AE11">
        <v>6.9568798183078879</v>
      </c>
      <c r="AF11">
        <v>7.5659382545361691</v>
      </c>
      <c r="AG11">
        <v>90.243441132687764</v>
      </c>
      <c r="AH11">
        <v>67.422853973363601</v>
      </c>
      <c r="AI11">
        <v>14.45994255073267</v>
      </c>
      <c r="AJ11">
        <v>93.1289071662992</v>
      </c>
      <c r="AK11">
        <v>38.433614150196213</v>
      </c>
      <c r="AL11">
        <v>538.22136665032406</v>
      </c>
      <c r="AM11">
        <v>18.54292843432744</v>
      </c>
      <c r="AN11">
        <v>5.325555051950575</v>
      </c>
    </row>
    <row r="12" spans="1:40" x14ac:dyDescent="0.45">
      <c r="A12" s="1" t="s">
        <v>49</v>
      </c>
      <c r="B12">
        <v>196.06667676838569</v>
      </c>
      <c r="C12">
        <v>15.30824969295541</v>
      </c>
      <c r="D12">
        <v>8.0204861282041051</v>
      </c>
      <c r="E12">
        <v>0.89316211239109011</v>
      </c>
      <c r="F12">
        <v>59.325681626005412</v>
      </c>
      <c r="G12">
        <v>8.9530835800969122</v>
      </c>
      <c r="H12">
        <v>28.40529281259192</v>
      </c>
      <c r="I12">
        <v>16.375089036356862</v>
      </c>
      <c r="J12">
        <v>13.12090975365652</v>
      </c>
      <c r="K12">
        <v>5.868562438200116</v>
      </c>
      <c r="L12">
        <v>45.712598120180353</v>
      </c>
      <c r="M12">
        <v>80.346009647568167</v>
      </c>
      <c r="N12">
        <v>24.54295987183853</v>
      </c>
      <c r="O12">
        <v>5.8349890005194469</v>
      </c>
      <c r="P12">
        <v>17.445862147433779</v>
      </c>
      <c r="Q12">
        <v>3.5672058422497219</v>
      </c>
      <c r="R12">
        <v>6.1598620300190392</v>
      </c>
      <c r="S12">
        <v>61.26805185424687</v>
      </c>
      <c r="T12">
        <v>6.1084944952250861</v>
      </c>
      <c r="U12">
        <v>51.68261822127792</v>
      </c>
      <c r="V12">
        <v>77.754905730790469</v>
      </c>
      <c r="W12">
        <v>466.37214031260709</v>
      </c>
      <c r="X12">
        <v>1.1163749064479369</v>
      </c>
      <c r="Y12">
        <v>5.8092210382161822</v>
      </c>
      <c r="Z12">
        <v>23.25984182391133</v>
      </c>
      <c r="AA12">
        <v>60.079866465400073</v>
      </c>
      <c r="AB12">
        <v>29.309669191992619</v>
      </c>
      <c r="AC12">
        <v>39.061211551466712</v>
      </c>
      <c r="AD12">
        <v>19.500174826871788</v>
      </c>
      <c r="AE12">
        <v>10.9496487325474</v>
      </c>
      <c r="AF12">
        <v>9.4294274937873421</v>
      </c>
      <c r="AG12">
        <v>261.26904099627671</v>
      </c>
      <c r="AH12">
        <v>116.9689785616653</v>
      </c>
      <c r="AI12">
        <v>18.931379071320841</v>
      </c>
      <c r="AJ12">
        <v>160.00690520691771</v>
      </c>
      <c r="AK12">
        <v>59.288593702214207</v>
      </c>
      <c r="AL12">
        <v>404.52169114509587</v>
      </c>
      <c r="AM12">
        <v>1.6719287007747869</v>
      </c>
      <c r="AN12">
        <v>7.60232311433783</v>
      </c>
    </row>
    <row r="13" spans="1:40" x14ac:dyDescent="0.45">
      <c r="A13" s="1" t="s">
        <v>50</v>
      </c>
      <c r="B13">
        <v>729.70186578722451</v>
      </c>
      <c r="C13">
        <v>40.086999091364802</v>
      </c>
      <c r="D13">
        <v>19.05937642381571</v>
      </c>
      <c r="E13">
        <v>4.4736873098573886</v>
      </c>
      <c r="F13">
        <v>45.235311123763722</v>
      </c>
      <c r="G13">
        <v>11.346766564958379</v>
      </c>
      <c r="H13">
        <v>97.82589525298107</v>
      </c>
      <c r="I13">
        <v>58.951345073085207</v>
      </c>
      <c r="J13">
        <v>17.924723538553781</v>
      </c>
      <c r="K13">
        <v>13.49152839838238</v>
      </c>
      <c r="L13">
        <v>90.329116027148345</v>
      </c>
      <c r="M13">
        <v>345.81102863397319</v>
      </c>
      <c r="N13">
        <v>23.112374380763949</v>
      </c>
      <c r="O13">
        <v>5.5973780768942181</v>
      </c>
      <c r="P13">
        <v>71.279039159079872</v>
      </c>
      <c r="Q13">
        <v>7.3545926608450074</v>
      </c>
      <c r="R13">
        <v>7.7094237871594737</v>
      </c>
      <c r="S13">
        <v>77.610165009196621</v>
      </c>
      <c r="T13">
        <v>27.353632751873128</v>
      </c>
      <c r="U13">
        <v>57.210512499185171</v>
      </c>
      <c r="V13">
        <v>131.71542166054101</v>
      </c>
      <c r="W13">
        <v>1343.5650145978721</v>
      </c>
      <c r="X13">
        <v>3.190944861252583</v>
      </c>
      <c r="Y13">
        <v>7.4703003674418724</v>
      </c>
      <c r="Z13">
        <v>64.449605552173168</v>
      </c>
      <c r="AA13">
        <v>78.822685478170669</v>
      </c>
      <c r="AB13">
        <v>28.842567603256551</v>
      </c>
      <c r="AC13">
        <v>148.76318673552549</v>
      </c>
      <c r="AD13">
        <v>67.733792680947744</v>
      </c>
      <c r="AE13">
        <v>16.025392354879489</v>
      </c>
      <c r="AF13">
        <v>43.189905810321953</v>
      </c>
      <c r="AG13">
        <v>296.46716514110892</v>
      </c>
      <c r="AH13">
        <v>293.3960290494137</v>
      </c>
      <c r="AI13">
        <v>48.530933297133437</v>
      </c>
      <c r="AJ13">
        <v>307.16189045450261</v>
      </c>
      <c r="AK13">
        <v>129.86448995547011</v>
      </c>
      <c r="AL13">
        <v>718.5383884620278</v>
      </c>
      <c r="AM13">
        <v>1.7961582776871421</v>
      </c>
      <c r="AN13">
        <v>16.07244365425003</v>
      </c>
    </row>
    <row r="14" spans="1:40" x14ac:dyDescent="0.45">
      <c r="A14" s="1" t="s">
        <v>51</v>
      </c>
      <c r="B14">
        <v>611.2910134194741</v>
      </c>
      <c r="C14">
        <v>16.29516549313713</v>
      </c>
      <c r="D14">
        <v>7.2954092073774168</v>
      </c>
      <c r="E14">
        <v>2.5553709041059629</v>
      </c>
      <c r="F14">
        <v>10.901538641540821</v>
      </c>
      <c r="G14">
        <v>3.8985738863169672</v>
      </c>
      <c r="H14">
        <v>9.8914144058868203</v>
      </c>
      <c r="I14">
        <v>5.8142071052055062</v>
      </c>
      <c r="J14">
        <v>5.0473380879071916</v>
      </c>
      <c r="K14">
        <v>5.3457137985579584</v>
      </c>
      <c r="L14">
        <v>205.62654011137121</v>
      </c>
      <c r="M14">
        <v>21.666312433064402</v>
      </c>
      <c r="N14">
        <v>5.2843477730287383</v>
      </c>
      <c r="O14">
        <v>1.480383824416899</v>
      </c>
      <c r="P14">
        <v>2.9670813303694139</v>
      </c>
      <c r="Q14">
        <v>0.77200624153125341</v>
      </c>
      <c r="R14">
        <v>1.9998884098722181</v>
      </c>
      <c r="S14">
        <v>22.025214828159271</v>
      </c>
      <c r="T14">
        <v>2.5398580850966992</v>
      </c>
      <c r="U14">
        <v>10.12060308711326</v>
      </c>
      <c r="V14">
        <v>29.7701445702867</v>
      </c>
      <c r="W14">
        <v>197.9444216646761</v>
      </c>
      <c r="X14">
        <v>0.36356004353227989</v>
      </c>
      <c r="Y14">
        <v>1.317166121140307</v>
      </c>
      <c r="Z14">
        <v>8.487314194336026</v>
      </c>
      <c r="AA14">
        <v>14.04821270871367</v>
      </c>
      <c r="AB14">
        <v>5.1430773264723211</v>
      </c>
      <c r="AC14">
        <v>76.28565303271705</v>
      </c>
      <c r="AD14">
        <v>8.9824226824787328</v>
      </c>
      <c r="AE14">
        <v>3.9406173850331538</v>
      </c>
      <c r="AF14">
        <v>5.0187184735001154</v>
      </c>
      <c r="AG14">
        <v>99.562632676993559</v>
      </c>
      <c r="AH14">
        <v>44.398321780068642</v>
      </c>
      <c r="AI14">
        <v>9.9746675482536951</v>
      </c>
      <c r="AJ14">
        <v>56.468206973504138</v>
      </c>
      <c r="AK14">
        <v>22.862100976560079</v>
      </c>
      <c r="AL14">
        <v>130.95960592220459</v>
      </c>
      <c r="AM14">
        <v>0.83132324894897569</v>
      </c>
      <c r="AN14">
        <v>3.2562803556444848</v>
      </c>
    </row>
    <row r="15" spans="1:40" x14ac:dyDescent="0.45">
      <c r="A15" s="1" t="s">
        <v>52</v>
      </c>
      <c r="B15">
        <v>549.80735251238605</v>
      </c>
      <c r="C15">
        <v>18.82843121021661</v>
      </c>
      <c r="D15">
        <v>4.4456836002521376</v>
      </c>
      <c r="E15">
        <v>4.9513451133273927</v>
      </c>
      <c r="F15">
        <v>65.026612004122128</v>
      </c>
      <c r="G15">
        <v>19.643854808601521</v>
      </c>
      <c r="H15">
        <v>23.425192789272959</v>
      </c>
      <c r="I15">
        <v>13.419583871993289</v>
      </c>
      <c r="J15">
        <v>12.959173654529261</v>
      </c>
      <c r="K15">
        <v>5.8178445614998573</v>
      </c>
      <c r="L15">
        <v>57.83507256094957</v>
      </c>
      <c r="M15">
        <v>158.53955848037759</v>
      </c>
      <c r="N15">
        <v>28.878664834845651</v>
      </c>
      <c r="O15">
        <v>4.5066575340163686</v>
      </c>
      <c r="P15">
        <v>13.5150249454344</v>
      </c>
      <c r="Q15">
        <v>3.973804569288077</v>
      </c>
      <c r="R15">
        <v>5.578417073940356</v>
      </c>
      <c r="S15">
        <v>61.083988883320458</v>
      </c>
      <c r="T15">
        <v>5.689174200633663</v>
      </c>
      <c r="U15">
        <v>33.173490501373131</v>
      </c>
      <c r="V15">
        <v>118.5162584887274</v>
      </c>
      <c r="W15">
        <v>307.32383007534253</v>
      </c>
      <c r="X15">
        <v>1.3235683346308631</v>
      </c>
      <c r="Y15">
        <v>5.2718711119108361</v>
      </c>
      <c r="Z15">
        <v>25.471064234990969</v>
      </c>
      <c r="AA15">
        <v>54.259278264416849</v>
      </c>
      <c r="AB15">
        <v>25.097500399425389</v>
      </c>
      <c r="AC15">
        <v>98.590275230811514</v>
      </c>
      <c r="AD15">
        <v>16.797088152349151</v>
      </c>
      <c r="AE15">
        <v>10.55495584911435</v>
      </c>
      <c r="AF15">
        <v>9.1000737384108454</v>
      </c>
      <c r="AG15">
        <v>169.36790236327121</v>
      </c>
      <c r="AH15">
        <v>115.719787695276</v>
      </c>
      <c r="AI15">
        <v>17.005173824096261</v>
      </c>
      <c r="AJ15">
        <v>138.87134309487271</v>
      </c>
      <c r="AK15">
        <v>53.21170058737993</v>
      </c>
      <c r="AL15">
        <v>425.21113444418108</v>
      </c>
      <c r="AM15">
        <v>1.6134082181309179</v>
      </c>
      <c r="AN15">
        <v>7.0582976956813779</v>
      </c>
    </row>
    <row r="16" spans="1:40" x14ac:dyDescent="0.45">
      <c r="A16" s="1" t="s">
        <v>53</v>
      </c>
      <c r="B16">
        <v>403.75976991023367</v>
      </c>
      <c r="C16">
        <v>13.853240327572809</v>
      </c>
      <c r="D16">
        <v>4.3949800710836486</v>
      </c>
      <c r="E16">
        <v>1.9098130341692909</v>
      </c>
      <c r="F16">
        <v>60.057410469996128</v>
      </c>
      <c r="G16">
        <v>14.756949618800959</v>
      </c>
      <c r="H16">
        <v>58.686788300745413</v>
      </c>
      <c r="I16">
        <v>34.098891045260608</v>
      </c>
      <c r="J16">
        <v>38.385370156865228</v>
      </c>
      <c r="K16">
        <v>12.42108954356206</v>
      </c>
      <c r="L16">
        <v>102.5633981714775</v>
      </c>
      <c r="M16">
        <v>399.34892331625008</v>
      </c>
      <c r="N16">
        <v>25.485481931303969</v>
      </c>
      <c r="O16">
        <v>11.628788693258899</v>
      </c>
      <c r="P16">
        <v>55.86165560758382</v>
      </c>
      <c r="Q16">
        <v>17.97450882960268</v>
      </c>
      <c r="R16">
        <v>18.698015161631801</v>
      </c>
      <c r="S16">
        <v>172.8023566844297</v>
      </c>
      <c r="T16">
        <v>14.47677454337372</v>
      </c>
      <c r="U16">
        <v>65.894939538256224</v>
      </c>
      <c r="V16">
        <v>425.81616407657742</v>
      </c>
      <c r="W16">
        <v>730.81339409081534</v>
      </c>
      <c r="X16">
        <v>3.5556580980234709</v>
      </c>
      <c r="Y16">
        <v>11.613583351847421</v>
      </c>
      <c r="Z16">
        <v>92.741592556810787</v>
      </c>
      <c r="AA16">
        <v>121.591080745265</v>
      </c>
      <c r="AB16">
        <v>36.506992156606067</v>
      </c>
      <c r="AC16">
        <v>139.95806692060799</v>
      </c>
      <c r="AD16">
        <v>44.162350331106303</v>
      </c>
      <c r="AE16">
        <v>31.142258186738331</v>
      </c>
      <c r="AF16">
        <v>24.109541978762319</v>
      </c>
      <c r="AG16">
        <v>208.96358530233439</v>
      </c>
      <c r="AH16">
        <v>295.66075874057879</v>
      </c>
      <c r="AI16">
        <v>45.597638571837862</v>
      </c>
      <c r="AJ16">
        <v>349.27896031334137</v>
      </c>
      <c r="AK16">
        <v>130.33030580936281</v>
      </c>
      <c r="AL16">
        <v>1006.83827744242</v>
      </c>
      <c r="AM16">
        <v>2.3572067813846189</v>
      </c>
      <c r="AN16">
        <v>22.612818237126511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6398.7306006093713</v>
      </c>
      <c r="C2">
        <v>164.96160683442631</v>
      </c>
      <c r="D2">
        <v>60.089595803432942</v>
      </c>
      <c r="E2">
        <v>18.60527349382636</v>
      </c>
      <c r="F2">
        <v>231.3579421267203</v>
      </c>
      <c r="G2">
        <v>83.564810342911315</v>
      </c>
      <c r="H2">
        <v>87.007116925317135</v>
      </c>
      <c r="I2">
        <v>52.86690352166336</v>
      </c>
      <c r="J2">
        <v>28.066308573125209</v>
      </c>
      <c r="K2">
        <v>10.37623660112224</v>
      </c>
      <c r="L2">
        <v>63.766024916146797</v>
      </c>
      <c r="M2">
        <v>177.80910045645439</v>
      </c>
      <c r="N2">
        <v>73.794447930847127</v>
      </c>
      <c r="O2">
        <v>3.8874695366376399</v>
      </c>
      <c r="P2">
        <v>21.637341934278151</v>
      </c>
      <c r="Q2">
        <v>3.0748026839754168</v>
      </c>
      <c r="R2">
        <v>11.42716163167478</v>
      </c>
      <c r="S2">
        <v>115.3266946717636</v>
      </c>
      <c r="T2">
        <v>19.758722204141769</v>
      </c>
      <c r="U2">
        <v>37.904772975344997</v>
      </c>
      <c r="V2">
        <v>89.318156485089432</v>
      </c>
      <c r="W2">
        <v>240.85116736340291</v>
      </c>
      <c r="X2">
        <v>1.6475984129172561</v>
      </c>
      <c r="Y2">
        <v>4.9949074287841038</v>
      </c>
      <c r="Z2">
        <v>37.150876665600769</v>
      </c>
      <c r="AA2">
        <v>54.451069868115688</v>
      </c>
      <c r="AB2">
        <v>18.50366741787748</v>
      </c>
      <c r="AC2">
        <v>685.84380715190366</v>
      </c>
      <c r="AD2">
        <v>71.922999074778289</v>
      </c>
      <c r="AE2">
        <v>20.124826893694159</v>
      </c>
      <c r="AF2">
        <v>31.364965981718552</v>
      </c>
      <c r="AG2">
        <v>1382.9307235907261</v>
      </c>
      <c r="AH2">
        <v>245.85270049752401</v>
      </c>
      <c r="AI2">
        <v>60.185543842796058</v>
      </c>
      <c r="AJ2">
        <v>328.76379675553233</v>
      </c>
      <c r="AK2">
        <v>129.6789087107706</v>
      </c>
      <c r="AL2">
        <v>977.84341146676434</v>
      </c>
      <c r="AM2">
        <v>3.6234898784663989</v>
      </c>
      <c r="AN2">
        <v>58.316844339145277</v>
      </c>
    </row>
    <row r="3" spans="1:40" x14ac:dyDescent="0.45">
      <c r="A3" s="1" t="s">
        <v>55</v>
      </c>
      <c r="B3">
        <v>2.92349792268881</v>
      </c>
      <c r="C3">
        <v>0.19355290293105559</v>
      </c>
      <c r="D3">
        <v>7.4074208599458083E-2</v>
      </c>
      <c r="E3">
        <v>3.9199001042177412E-2</v>
      </c>
      <c r="F3">
        <v>1.5732515632355639</v>
      </c>
      <c r="G3">
        <v>0.83378364266789307</v>
      </c>
      <c r="H3">
        <v>0.83831930271803112</v>
      </c>
      <c r="I3">
        <v>0.50264005281784396</v>
      </c>
      <c r="J3">
        <v>1.3790184044139711</v>
      </c>
      <c r="K3">
        <v>0.11339211434308349</v>
      </c>
      <c r="L3">
        <v>0.60880350859357979</v>
      </c>
      <c r="M3">
        <v>4.5752211936619096</v>
      </c>
      <c r="N3">
        <v>0.48120304699345662</v>
      </c>
      <c r="O3">
        <v>5.7194101312477381E-2</v>
      </c>
      <c r="P3">
        <v>0.19451510569025149</v>
      </c>
      <c r="Q3">
        <v>6.2535643017662124E-2</v>
      </c>
      <c r="R3">
        <v>0.13358486100284331</v>
      </c>
      <c r="S3">
        <v>1.3381217990885681</v>
      </c>
      <c r="T3">
        <v>0.12445465621659769</v>
      </c>
      <c r="U3">
        <v>0.65338037386910253</v>
      </c>
      <c r="V3">
        <v>0.80155659423319658</v>
      </c>
      <c r="W3">
        <v>1.2122799963050079</v>
      </c>
      <c r="X3">
        <v>1.6164925900452268E-2</v>
      </c>
      <c r="Y3">
        <v>9.31355339837035E-2</v>
      </c>
      <c r="Z3">
        <v>0.41448097040385001</v>
      </c>
      <c r="AA3">
        <v>0.97067539461924834</v>
      </c>
      <c r="AB3">
        <v>0.32156982026968639</v>
      </c>
      <c r="AC3">
        <v>5.1392337046361387</v>
      </c>
      <c r="AD3">
        <v>1.204034141682254</v>
      </c>
      <c r="AE3">
        <v>1.088086653238449</v>
      </c>
      <c r="AF3">
        <v>0.33362200464851038</v>
      </c>
      <c r="AG3">
        <v>1.9627588786592749</v>
      </c>
      <c r="AH3">
        <v>5.8331252720466642</v>
      </c>
      <c r="AI3">
        <v>0.62307667360119756</v>
      </c>
      <c r="AJ3">
        <v>2.9713138212419752</v>
      </c>
      <c r="AK3">
        <v>1.3467882687374511</v>
      </c>
      <c r="AL3">
        <v>14.967649977207611</v>
      </c>
      <c r="AM3">
        <v>5.1971421340213562E-2</v>
      </c>
      <c r="AN3">
        <v>0.44282753275819481</v>
      </c>
    </row>
    <row r="4" spans="1:40" x14ac:dyDescent="0.45">
      <c r="A4" s="1" t="s">
        <v>56</v>
      </c>
      <c r="B4">
        <v>70.154231580010887</v>
      </c>
      <c r="C4">
        <v>1.8978911680760291</v>
      </c>
      <c r="D4">
        <v>0.25944292591707069</v>
      </c>
      <c r="E4">
        <v>7.4913322631791866E-3</v>
      </c>
      <c r="F4">
        <v>0.15577470184247921</v>
      </c>
      <c r="G4">
        <v>4.4584895105819512E-2</v>
      </c>
      <c r="H4">
        <v>0.56380406936493588</v>
      </c>
      <c r="I4">
        <v>0.34572539622172022</v>
      </c>
      <c r="J4">
        <v>0.23595335081021501</v>
      </c>
      <c r="K4">
        <v>6.3114044780014422E-2</v>
      </c>
      <c r="L4">
        <v>0.15149037032602539</v>
      </c>
      <c r="M4">
        <v>0.30677704395293631</v>
      </c>
      <c r="N4">
        <v>3.9960639236201967E-2</v>
      </c>
      <c r="O4">
        <v>7.5411198541903372E-3</v>
      </c>
      <c r="P4">
        <v>0.1186728405394966</v>
      </c>
      <c r="Q4">
        <v>5.5953371643754661E-3</v>
      </c>
      <c r="R4">
        <v>8.1500881875401582E-2</v>
      </c>
      <c r="S4">
        <v>0.66016725345596894</v>
      </c>
      <c r="T4">
        <v>6.5685156660923338E-2</v>
      </c>
      <c r="U4">
        <v>0.10265466808328599</v>
      </c>
      <c r="V4">
        <v>0.27556872902763008</v>
      </c>
      <c r="W4">
        <v>7.2394824576489878</v>
      </c>
      <c r="X4">
        <v>5.5746554442650219E-3</v>
      </c>
      <c r="Y4">
        <v>8.0114512124298595E-3</v>
      </c>
      <c r="Z4">
        <v>0.14667674961610641</v>
      </c>
      <c r="AA4">
        <v>0.1015462789172842</v>
      </c>
      <c r="AB4">
        <v>5.5847109579791332E-2</v>
      </c>
      <c r="AC4">
        <v>0.57853177253563504</v>
      </c>
      <c r="AD4">
        <v>0.29366016879151202</v>
      </c>
      <c r="AE4">
        <v>9.4790587953920216E-2</v>
      </c>
      <c r="AF4">
        <v>0.13243121869103811</v>
      </c>
      <c r="AG4">
        <v>14.887291986007151</v>
      </c>
      <c r="AH4">
        <v>1.2038208624880959</v>
      </c>
      <c r="AI4">
        <v>0.2654203236287514</v>
      </c>
      <c r="AJ4">
        <v>1.613435727015281</v>
      </c>
      <c r="AK4">
        <v>0.59264770776369713</v>
      </c>
      <c r="AL4">
        <v>7.512873386611739</v>
      </c>
      <c r="AM4">
        <v>1.5522577467674201E-2</v>
      </c>
      <c r="AN4">
        <v>0.31600380683099888</v>
      </c>
    </row>
    <row r="5" spans="1:40" x14ac:dyDescent="0.45">
      <c r="A5" s="1" t="s">
        <v>57</v>
      </c>
      <c r="B5">
        <v>165.37152049135111</v>
      </c>
      <c r="C5">
        <v>12.97272585136831</v>
      </c>
      <c r="D5">
        <v>3.3945068357626882</v>
      </c>
      <c r="E5">
        <v>2.0124808786377701</v>
      </c>
      <c r="F5">
        <v>76.363572128765824</v>
      </c>
      <c r="G5">
        <v>38.142973256125963</v>
      </c>
      <c r="H5">
        <v>42.866714757486832</v>
      </c>
      <c r="I5">
        <v>24.441069419366471</v>
      </c>
      <c r="J5">
        <v>19.483698956644979</v>
      </c>
      <c r="K5">
        <v>34.733872751307771</v>
      </c>
      <c r="L5">
        <v>1793.1434728426229</v>
      </c>
      <c r="M5">
        <v>132.12891774808639</v>
      </c>
      <c r="N5">
        <v>21.657943908653589</v>
      </c>
      <c r="O5">
        <v>9.5872224976348388</v>
      </c>
      <c r="P5">
        <v>33.848071590756781</v>
      </c>
      <c r="Q5">
        <v>7.6479460164871647</v>
      </c>
      <c r="R5">
        <v>8.0443184116566737</v>
      </c>
      <c r="S5">
        <v>81.108269870074352</v>
      </c>
      <c r="T5">
        <v>10.514246198609349</v>
      </c>
      <c r="U5">
        <v>63.740999737989668</v>
      </c>
      <c r="V5">
        <v>129.80348232208459</v>
      </c>
      <c r="W5">
        <v>185.58941034534379</v>
      </c>
      <c r="X5">
        <v>1.471610528364274</v>
      </c>
      <c r="Y5">
        <v>7.9227355214186481</v>
      </c>
      <c r="Z5">
        <v>37.218563077227913</v>
      </c>
      <c r="AA5">
        <v>83.796091191055012</v>
      </c>
      <c r="AB5">
        <v>32.203331079070828</v>
      </c>
      <c r="AC5">
        <v>52.163275447101007</v>
      </c>
      <c r="AD5">
        <v>42.459765766953232</v>
      </c>
      <c r="AE5">
        <v>16.820339631618609</v>
      </c>
      <c r="AF5">
        <v>28.99091443933078</v>
      </c>
      <c r="AG5">
        <v>149.42773631120721</v>
      </c>
      <c r="AH5">
        <v>174.8188304711268</v>
      </c>
      <c r="AI5">
        <v>54.839863071163727</v>
      </c>
      <c r="AJ5">
        <v>274.73267451588492</v>
      </c>
      <c r="AK5">
        <v>117.97413499983639</v>
      </c>
      <c r="AL5">
        <v>792.44087401198112</v>
      </c>
      <c r="AM5">
        <v>7.4333995565222786</v>
      </c>
      <c r="AN5">
        <v>16.78837540212508</v>
      </c>
    </row>
    <row r="6" spans="1:40" x14ac:dyDescent="0.45">
      <c r="A6" s="1" t="s">
        <v>58</v>
      </c>
      <c r="B6">
        <v>231.41080664354939</v>
      </c>
      <c r="C6">
        <v>15.24328047408923</v>
      </c>
      <c r="D6">
        <v>4.4351609236852321</v>
      </c>
      <c r="E6">
        <v>2.117067319540213</v>
      </c>
      <c r="F6">
        <v>74.09946193654585</v>
      </c>
      <c r="G6">
        <v>14.93778579075479</v>
      </c>
      <c r="H6">
        <v>57.706025534724233</v>
      </c>
      <c r="I6">
        <v>33.288598890021312</v>
      </c>
      <c r="J6">
        <v>29.64541272610138</v>
      </c>
      <c r="K6">
        <v>22.731902773942771</v>
      </c>
      <c r="L6">
        <v>655.28511528298679</v>
      </c>
      <c r="M6">
        <v>168.24078729367659</v>
      </c>
      <c r="N6">
        <v>25.908576294496029</v>
      </c>
      <c r="O6">
        <v>11.986372825251969</v>
      </c>
      <c r="P6">
        <v>33.633100608629931</v>
      </c>
      <c r="Q6">
        <v>7.4310452203040009</v>
      </c>
      <c r="R6">
        <v>12.54049455902131</v>
      </c>
      <c r="S6">
        <v>129.94644669052801</v>
      </c>
      <c r="T6">
        <v>13.998293614614109</v>
      </c>
      <c r="U6">
        <v>86.087657922389667</v>
      </c>
      <c r="V6">
        <v>615.96642918376699</v>
      </c>
      <c r="W6">
        <v>471.28433725791922</v>
      </c>
      <c r="X6">
        <v>2.1686864079370372</v>
      </c>
      <c r="Y6">
        <v>6.6377357816066862</v>
      </c>
      <c r="Z6">
        <v>52.452044050647153</v>
      </c>
      <c r="AA6">
        <v>73.879292178749296</v>
      </c>
      <c r="AB6">
        <v>45.149115483152123</v>
      </c>
      <c r="AC6">
        <v>74.444992311391317</v>
      </c>
      <c r="AD6">
        <v>53.688976034248029</v>
      </c>
      <c r="AE6">
        <v>26.79718158649122</v>
      </c>
      <c r="AF6">
        <v>27.740607568593411</v>
      </c>
      <c r="AG6">
        <v>243.75469264558609</v>
      </c>
      <c r="AH6">
        <v>232.66584964426181</v>
      </c>
      <c r="AI6">
        <v>50.943821074861589</v>
      </c>
      <c r="AJ6">
        <v>342.55821024416417</v>
      </c>
      <c r="AK6">
        <v>137.83198803860489</v>
      </c>
      <c r="AL6">
        <v>1262.1691888315411</v>
      </c>
      <c r="AM6">
        <v>22.928723019713718</v>
      </c>
      <c r="AN6">
        <v>19.98690648176461</v>
      </c>
    </row>
    <row r="7" spans="1:40" x14ac:dyDescent="0.45">
      <c r="A7" s="1" t="s">
        <v>59</v>
      </c>
      <c r="B7">
        <v>33.998019145400107</v>
      </c>
      <c r="C7">
        <v>14.11861520030719</v>
      </c>
      <c r="D7">
        <v>3.7989737029573001</v>
      </c>
      <c r="E7">
        <v>0.14662220152878261</v>
      </c>
      <c r="F7">
        <v>4.5357375803218041</v>
      </c>
      <c r="G7">
        <v>1.2073841515088031</v>
      </c>
      <c r="H7">
        <v>5.8031875668258159</v>
      </c>
      <c r="I7">
        <v>3.459803659315321</v>
      </c>
      <c r="J7">
        <v>3.4738521509512519</v>
      </c>
      <c r="K7">
        <v>0.98448036763764102</v>
      </c>
      <c r="L7">
        <v>5.2021859186801116</v>
      </c>
      <c r="M7">
        <v>9.7354520367791046</v>
      </c>
      <c r="N7">
        <v>1.642674348726632</v>
      </c>
      <c r="O7">
        <v>0.54900720381011203</v>
      </c>
      <c r="P7">
        <v>15.54816933388012</v>
      </c>
      <c r="Q7">
        <v>0.42621548256011182</v>
      </c>
      <c r="R7">
        <v>2.1798007540735109</v>
      </c>
      <c r="S7">
        <v>17.760100156834021</v>
      </c>
      <c r="T7">
        <v>1.276457344242097</v>
      </c>
      <c r="U7">
        <v>4.4718094695258026</v>
      </c>
      <c r="V7">
        <v>11.982314475084481</v>
      </c>
      <c r="W7">
        <v>17.045734820072571</v>
      </c>
      <c r="X7">
        <v>0.1232607103679529</v>
      </c>
      <c r="Y7">
        <v>0.44870728867460757</v>
      </c>
      <c r="Z7">
        <v>2.970698492707224</v>
      </c>
      <c r="AA7">
        <v>4.8792877717243828</v>
      </c>
      <c r="AB7">
        <v>2.5139639082792118</v>
      </c>
      <c r="AC7">
        <v>7.4507505204387448</v>
      </c>
      <c r="AD7">
        <v>3.9204306142707952</v>
      </c>
      <c r="AE7">
        <v>2.5220092215277221</v>
      </c>
      <c r="AF7">
        <v>2.0881753347848049</v>
      </c>
      <c r="AG7">
        <v>43.496905349343947</v>
      </c>
      <c r="AH7">
        <v>23.358557836628609</v>
      </c>
      <c r="AI7">
        <v>4.4378754903494579</v>
      </c>
      <c r="AJ7">
        <v>31.047681823128809</v>
      </c>
      <c r="AK7">
        <v>10.191388214461879</v>
      </c>
      <c r="AL7">
        <v>72.509011529190815</v>
      </c>
      <c r="AM7">
        <v>0.19106899662278529</v>
      </c>
      <c r="AN7">
        <v>2.2547305208070672</v>
      </c>
    </row>
    <row r="8" spans="1:40" x14ac:dyDescent="0.45">
      <c r="A8" s="1" t="s">
        <v>60</v>
      </c>
      <c r="B8">
        <v>10.490126894087989</v>
      </c>
      <c r="C8">
        <v>0.63513034928032042</v>
      </c>
      <c r="D8">
        <v>0.21165212490087609</v>
      </c>
      <c r="E8">
        <v>0.100031755439227</v>
      </c>
      <c r="F8">
        <v>4.3133747397727573</v>
      </c>
      <c r="G8">
        <v>0.95417552975396025</v>
      </c>
      <c r="H8">
        <v>2.4666813666417968</v>
      </c>
      <c r="I8">
        <v>1.4048805852534381</v>
      </c>
      <c r="J8">
        <v>1.482725108400879</v>
      </c>
      <c r="K8">
        <v>0.97796544712474809</v>
      </c>
      <c r="L8">
        <v>14.49241954414714</v>
      </c>
      <c r="M8">
        <v>8.7528579911442925</v>
      </c>
      <c r="N8">
        <v>1.461891135915824</v>
      </c>
      <c r="O8">
        <v>0.60138414977669974</v>
      </c>
      <c r="P8">
        <v>1.381603634465572</v>
      </c>
      <c r="Q8">
        <v>0.36338463004944899</v>
      </c>
      <c r="R8">
        <v>0.72395953735850194</v>
      </c>
      <c r="S8">
        <v>7.2241816368895417</v>
      </c>
      <c r="T8">
        <v>0.66257976631952409</v>
      </c>
      <c r="U8">
        <v>3.9733895177119298</v>
      </c>
      <c r="V8">
        <v>48.582101930840963</v>
      </c>
      <c r="W8">
        <v>24.410071474527609</v>
      </c>
      <c r="X8">
        <v>0.12123896216917721</v>
      </c>
      <c r="Y8">
        <v>0.36801906781853522</v>
      </c>
      <c r="Z8">
        <v>3.03617580081684</v>
      </c>
      <c r="AA8">
        <v>4.0469511077400933</v>
      </c>
      <c r="AB8">
        <v>2.082379716434883</v>
      </c>
      <c r="AC8">
        <v>3.6429662184308942</v>
      </c>
      <c r="AD8">
        <v>2.4917376763490831</v>
      </c>
      <c r="AE8">
        <v>1.2294070033517861</v>
      </c>
      <c r="AF8">
        <v>1.28016338592454</v>
      </c>
      <c r="AG8">
        <v>10.03910313959889</v>
      </c>
      <c r="AH8">
        <v>11.61797063516766</v>
      </c>
      <c r="AI8">
        <v>2.4193809472582091</v>
      </c>
      <c r="AJ8">
        <v>16.871323052663431</v>
      </c>
      <c r="AK8">
        <v>6.6416783572717044</v>
      </c>
      <c r="AL8">
        <v>55.490080455293629</v>
      </c>
      <c r="AM8">
        <v>1.029241108747849</v>
      </c>
      <c r="AN8">
        <v>0.90766320877249385</v>
      </c>
    </row>
    <row r="9" spans="1:40" x14ac:dyDescent="0.45">
      <c r="A9" s="1" t="s">
        <v>61</v>
      </c>
      <c r="B9">
        <v>140.24560411765009</v>
      </c>
      <c r="C9">
        <v>3.416636995228187</v>
      </c>
      <c r="D9">
        <v>0.16070249333978889</v>
      </c>
      <c r="E9">
        <v>4.2818569222596609E-2</v>
      </c>
      <c r="F9">
        <v>5.4675398279102323</v>
      </c>
      <c r="G9">
        <v>0.65635948956592494</v>
      </c>
      <c r="H9">
        <v>0.82629500886062435</v>
      </c>
      <c r="I9">
        <v>0.49202335497057798</v>
      </c>
      <c r="J9">
        <v>0.36396902793456409</v>
      </c>
      <c r="K9">
        <v>0.1794960280223484</v>
      </c>
      <c r="L9">
        <v>0.75314907607492221</v>
      </c>
      <c r="M9">
        <v>1.8747555487077729</v>
      </c>
      <c r="N9">
        <v>0.34610704914173618</v>
      </c>
      <c r="O9">
        <v>4.3700635531686197E-2</v>
      </c>
      <c r="P9">
        <v>0.19146395131480021</v>
      </c>
      <c r="Q9">
        <v>3.0778755122344702E-2</v>
      </c>
      <c r="R9">
        <v>0.16883717085146599</v>
      </c>
      <c r="S9">
        <v>1.789212325047185</v>
      </c>
      <c r="T9">
        <v>0.41397715605326763</v>
      </c>
      <c r="U9">
        <v>0.41077111229965418</v>
      </c>
      <c r="V9">
        <v>1.18061100986142</v>
      </c>
      <c r="W9">
        <v>2.6861196390556672</v>
      </c>
      <c r="X9">
        <v>1.990293477551406E-2</v>
      </c>
      <c r="Y9">
        <v>6.3353384517060879E-2</v>
      </c>
      <c r="Z9">
        <v>0.47880759787884009</v>
      </c>
      <c r="AA9">
        <v>0.6905520490305983</v>
      </c>
      <c r="AB9">
        <v>0.20731232883060111</v>
      </c>
      <c r="AC9">
        <v>3.7746685180561941</v>
      </c>
      <c r="AD9">
        <v>0.93062329085549389</v>
      </c>
      <c r="AE9">
        <v>0.3083122418540869</v>
      </c>
      <c r="AF9">
        <v>0.62232176974938536</v>
      </c>
      <c r="AG9">
        <v>20.33550318940236</v>
      </c>
      <c r="AH9">
        <v>3.9370138745986751</v>
      </c>
      <c r="AI9">
        <v>1.0885289108845411</v>
      </c>
      <c r="AJ9">
        <v>6.5142138652605608</v>
      </c>
      <c r="AK9">
        <v>2.5605803388543862</v>
      </c>
      <c r="AL9">
        <v>6.6701412554525694</v>
      </c>
      <c r="AM9">
        <v>4.943033431741134E-2</v>
      </c>
      <c r="AN9">
        <v>0.41427770414528331</v>
      </c>
    </row>
    <row r="10" spans="1:40" x14ac:dyDescent="0.45">
      <c r="A10" s="1" t="s">
        <v>62</v>
      </c>
      <c r="B10">
        <v>26.758183208998631</v>
      </c>
      <c r="C10">
        <v>4.5124217907487303</v>
      </c>
      <c r="D10">
        <v>0.25780559270554482</v>
      </c>
      <c r="E10">
        <v>1.376811289110284E-2</v>
      </c>
      <c r="F10">
        <v>8.4430379390198693E-2</v>
      </c>
      <c r="G10">
        <v>5.8623439148074628E-2</v>
      </c>
      <c r="H10">
        <v>2.2340891913353849</v>
      </c>
      <c r="I10">
        <v>1.378025589105532</v>
      </c>
      <c r="J10">
        <v>0.83602189579267749</v>
      </c>
      <c r="K10">
        <v>0.2453503114777921</v>
      </c>
      <c r="L10">
        <v>0.31707141535606997</v>
      </c>
      <c r="M10">
        <v>0.92383365177331889</v>
      </c>
      <c r="N10">
        <v>2.9651838497519682E-2</v>
      </c>
      <c r="O10">
        <v>8.2573529950062032E-3</v>
      </c>
      <c r="P10">
        <v>0.55552562689379659</v>
      </c>
      <c r="Q10">
        <v>7.5606016845447569E-3</v>
      </c>
      <c r="R10">
        <v>0.28144593467436979</v>
      </c>
      <c r="S10">
        <v>1.4897260891125741</v>
      </c>
      <c r="T10">
        <v>0.1120537945842382</v>
      </c>
      <c r="U10">
        <v>0.16923303450262839</v>
      </c>
      <c r="V10">
        <v>0.59394032831956212</v>
      </c>
      <c r="W10">
        <v>2.4839650891917819</v>
      </c>
      <c r="X10">
        <v>1.271382094038985E-2</v>
      </c>
      <c r="Y10">
        <v>5.1174594850103769E-3</v>
      </c>
      <c r="Z10">
        <v>0.35277881266468553</v>
      </c>
      <c r="AA10">
        <v>0.10620293591348461</v>
      </c>
      <c r="AB10">
        <v>0.11015255951148489</v>
      </c>
      <c r="AC10">
        <v>0.94047860808555583</v>
      </c>
      <c r="AD10">
        <v>0.72840192837441697</v>
      </c>
      <c r="AE10">
        <v>0.19925438920199681</v>
      </c>
      <c r="AF10">
        <v>0.40832384431742152</v>
      </c>
      <c r="AG10">
        <v>10.444640394419491</v>
      </c>
      <c r="AH10">
        <v>3.5746003319211521</v>
      </c>
      <c r="AI10">
        <v>0.68542090221488083</v>
      </c>
      <c r="AJ10">
        <v>4.1751295300110911</v>
      </c>
      <c r="AK10">
        <v>1.498305626335513</v>
      </c>
      <c r="AL10">
        <v>35.827814440575182</v>
      </c>
      <c r="AM10">
        <v>7.8865418738535246E-3</v>
      </c>
      <c r="AN10">
        <v>1.279597135077607</v>
      </c>
    </row>
    <row r="11" spans="1:40" x14ac:dyDescent="0.45">
      <c r="A11" s="1" t="s">
        <v>63</v>
      </c>
      <c r="B11">
        <v>11.684413308261769</v>
      </c>
      <c r="C11">
        <v>0.61654358306293655</v>
      </c>
      <c r="D11">
        <v>5.3232477000334143E-2</v>
      </c>
      <c r="E11">
        <v>3.3248847051055731E-3</v>
      </c>
      <c r="F11">
        <v>9.4945491979930172E-2</v>
      </c>
      <c r="G11">
        <v>4.2283880183733719E-2</v>
      </c>
      <c r="H11">
        <v>9.0095051246566221E-2</v>
      </c>
      <c r="I11">
        <v>5.4371815336640962E-2</v>
      </c>
      <c r="J11">
        <v>5.2064957596585817E-2</v>
      </c>
      <c r="K11">
        <v>1.5234963957549381E-2</v>
      </c>
      <c r="L11">
        <v>0.12190449949450879</v>
      </c>
      <c r="M11">
        <v>9.147687140752854E-2</v>
      </c>
      <c r="N11">
        <v>2.1079071745009819E-2</v>
      </c>
      <c r="O11">
        <v>3.4659169590470461E-3</v>
      </c>
      <c r="P11">
        <v>1.926155730422624E-2</v>
      </c>
      <c r="Q11">
        <v>2.5307264540821882E-3</v>
      </c>
      <c r="R11">
        <v>2.3312706674362839E-2</v>
      </c>
      <c r="S11">
        <v>0.23858097811492229</v>
      </c>
      <c r="T11">
        <v>7.5278370299673519E-2</v>
      </c>
      <c r="U11">
        <v>3.5205871879399629E-2</v>
      </c>
      <c r="V11">
        <v>0.1028459426565758</v>
      </c>
      <c r="W11">
        <v>0.26214784657675039</v>
      </c>
      <c r="X11">
        <v>2.756414704071836E-3</v>
      </c>
      <c r="Y11">
        <v>4.0878112377927068E-3</v>
      </c>
      <c r="Z11">
        <v>7.2992707528483913E-2</v>
      </c>
      <c r="AA11">
        <v>4.8329039054967313E-2</v>
      </c>
      <c r="AB11">
        <v>1.6107717340243629E-2</v>
      </c>
      <c r="AC11">
        <v>0.66044995185804622</v>
      </c>
      <c r="AD11">
        <v>0.13452579371286741</v>
      </c>
      <c r="AE11">
        <v>3.8740368163900411E-2</v>
      </c>
      <c r="AF11">
        <v>8.6666086301519438E-2</v>
      </c>
      <c r="AG11">
        <v>2.6444052474472151</v>
      </c>
      <c r="AH11">
        <v>0.54937260522964448</v>
      </c>
      <c r="AI11">
        <v>0.1975061880675554</v>
      </c>
      <c r="AJ11">
        <v>1.190394958455999</v>
      </c>
      <c r="AK11">
        <v>0.42635294901261228</v>
      </c>
      <c r="AL11">
        <v>0.91898770941892904</v>
      </c>
      <c r="AM11">
        <v>8.1102267501593495E-3</v>
      </c>
      <c r="AN11">
        <v>8.2437689707446304E-2</v>
      </c>
    </row>
    <row r="12" spans="1:40" x14ac:dyDescent="0.45">
      <c r="A12" s="1" t="s">
        <v>64</v>
      </c>
      <c r="B12">
        <v>70.790715540363692</v>
      </c>
      <c r="C12">
        <v>0.6298660200654842</v>
      </c>
      <c r="D12">
        <v>8.3392103467695128E-2</v>
      </c>
      <c r="E12">
        <v>8.9099670351159704E-3</v>
      </c>
      <c r="F12">
        <v>8.3733013819012422E-2</v>
      </c>
      <c r="G12">
        <v>4.3364449971140639E-2</v>
      </c>
      <c r="H12">
        <v>0.65339025966980646</v>
      </c>
      <c r="I12">
        <v>0.40083547288702043</v>
      </c>
      <c r="J12">
        <v>0.1827133328306719</v>
      </c>
      <c r="K12">
        <v>9.4345643586023195E-2</v>
      </c>
      <c r="L12">
        <v>0.21421565210759169</v>
      </c>
      <c r="M12">
        <v>0.29264213056176441</v>
      </c>
      <c r="N12">
        <v>2.5587259193141101E-2</v>
      </c>
      <c r="O12">
        <v>6.9289136694949266E-3</v>
      </c>
      <c r="P12">
        <v>0.111255027197166</v>
      </c>
      <c r="Q12">
        <v>5.3888779352594066E-3</v>
      </c>
      <c r="R12">
        <v>0.11760454746669601</v>
      </c>
      <c r="S12">
        <v>0.68062623765859165</v>
      </c>
      <c r="T12">
        <v>0.14816279025603951</v>
      </c>
      <c r="U12">
        <v>0.1162521049370874</v>
      </c>
      <c r="V12">
        <v>0.33935829661065697</v>
      </c>
      <c r="W12">
        <v>1.3841235144816959</v>
      </c>
      <c r="X12">
        <v>1.232041408008599E-2</v>
      </c>
      <c r="Y12">
        <v>5.0685071783428681E-3</v>
      </c>
      <c r="Z12">
        <v>0.33565824834271307</v>
      </c>
      <c r="AA12">
        <v>8.9109204021123919E-2</v>
      </c>
      <c r="AB12">
        <v>5.298407175005615E-2</v>
      </c>
      <c r="AC12">
        <v>0.69251096781886612</v>
      </c>
      <c r="AD12">
        <v>0.55057168099115361</v>
      </c>
      <c r="AE12">
        <v>0.111448048948182</v>
      </c>
      <c r="AF12">
        <v>0.41554787900768497</v>
      </c>
      <c r="AG12">
        <v>15.18192590474546</v>
      </c>
      <c r="AH12">
        <v>1.881110779145964</v>
      </c>
      <c r="AI12">
        <v>0.66202729911992986</v>
      </c>
      <c r="AJ12">
        <v>3.1613053964038231</v>
      </c>
      <c r="AK12">
        <v>1.2780177696440631</v>
      </c>
      <c r="AL12">
        <v>7.3247581969185731</v>
      </c>
      <c r="AM12">
        <v>1.107316882653152E-2</v>
      </c>
      <c r="AN12">
        <v>2.042855846865792</v>
      </c>
    </row>
    <row r="13" spans="1:40" x14ac:dyDescent="0.45">
      <c r="A13" s="1" t="s">
        <v>65</v>
      </c>
      <c r="B13">
        <v>46.148855167076057</v>
      </c>
      <c r="C13">
        <v>2.281657817212428</v>
      </c>
      <c r="D13">
        <v>6.4179030259532491E-2</v>
      </c>
      <c r="E13">
        <v>1.8663961479591842E-2</v>
      </c>
      <c r="F13">
        <v>2.2236804691953642</v>
      </c>
      <c r="G13">
        <v>0.56235610269648073</v>
      </c>
      <c r="H13">
        <v>0.60889362622774978</v>
      </c>
      <c r="I13">
        <v>0.3599331584105589</v>
      </c>
      <c r="J13">
        <v>0.6465954257842691</v>
      </c>
      <c r="K13">
        <v>9.6242630773070603E-2</v>
      </c>
      <c r="L13">
        <v>0.52244669086121298</v>
      </c>
      <c r="M13">
        <v>3.0046743699707532</v>
      </c>
      <c r="N13">
        <v>0.54033104433572876</v>
      </c>
      <c r="O13">
        <v>0.10507910581867411</v>
      </c>
      <c r="P13">
        <v>0.29003021969655801</v>
      </c>
      <c r="Q13">
        <v>8.1775833907849288E-2</v>
      </c>
      <c r="R13">
        <v>0.23736414327280081</v>
      </c>
      <c r="S13">
        <v>3.2472557801502968</v>
      </c>
      <c r="T13">
        <v>0.33443477947658812</v>
      </c>
      <c r="U13">
        <v>0.46437543608485632</v>
      </c>
      <c r="V13">
        <v>0.9671582100663646</v>
      </c>
      <c r="W13">
        <v>1.9471746022403591</v>
      </c>
      <c r="X13">
        <v>1.6697221467646621E-2</v>
      </c>
      <c r="Y13">
        <v>0.213624932404853</v>
      </c>
      <c r="Z13">
        <v>0.42506682608702417</v>
      </c>
      <c r="AA13">
        <v>2.1570184844667688</v>
      </c>
      <c r="AB13">
        <v>0.26763569043860719</v>
      </c>
      <c r="AC13">
        <v>3.4280268863131949</v>
      </c>
      <c r="AD13">
        <v>0.66076769494103693</v>
      </c>
      <c r="AE13">
        <v>0.43234738044816462</v>
      </c>
      <c r="AF13">
        <v>0.48034643029933072</v>
      </c>
      <c r="AG13">
        <v>18.43250163526351</v>
      </c>
      <c r="AH13">
        <v>3.835168788619352</v>
      </c>
      <c r="AI13">
        <v>0.84092823887533652</v>
      </c>
      <c r="AJ13">
        <v>5.6619918400793674</v>
      </c>
      <c r="AK13">
        <v>2.1393963066770261</v>
      </c>
      <c r="AL13">
        <v>9.4494051868354916</v>
      </c>
      <c r="AM13">
        <v>3.2069044907093142E-2</v>
      </c>
      <c r="AN13">
        <v>0.67258972829737296</v>
      </c>
    </row>
    <row r="14" spans="1:40" x14ac:dyDescent="0.45">
      <c r="A14" s="1" t="s">
        <v>66</v>
      </c>
      <c r="B14">
        <v>61.990783744081767</v>
      </c>
      <c r="C14">
        <v>3.9106451189942231</v>
      </c>
      <c r="D14">
        <v>0.38642844562508971</v>
      </c>
      <c r="E14">
        <v>1.7517563962776449E-2</v>
      </c>
      <c r="F14">
        <v>0.1205547484754424</v>
      </c>
      <c r="G14">
        <v>7.6775997818482433E-2</v>
      </c>
      <c r="H14">
        <v>0.89392775578113992</v>
      </c>
      <c r="I14">
        <v>0.54793507547869447</v>
      </c>
      <c r="J14">
        <v>0.28824861744003</v>
      </c>
      <c r="K14">
        <v>0.12751247577210981</v>
      </c>
      <c r="L14">
        <v>0.29575705158695897</v>
      </c>
      <c r="M14">
        <v>0.37759765262202921</v>
      </c>
      <c r="N14">
        <v>3.8478729419074403E-2</v>
      </c>
      <c r="O14">
        <v>7.740536297318642E-3</v>
      </c>
      <c r="P14">
        <v>0.1879381928299961</v>
      </c>
      <c r="Q14">
        <v>5.6313210802979583E-3</v>
      </c>
      <c r="R14">
        <v>0.1144964601893414</v>
      </c>
      <c r="S14">
        <v>0.64622958679319376</v>
      </c>
      <c r="T14">
        <v>0.22743066963266051</v>
      </c>
      <c r="U14">
        <v>0.1172383710820436</v>
      </c>
      <c r="V14">
        <v>0.39306346531021941</v>
      </c>
      <c r="W14">
        <v>1.583073497334357</v>
      </c>
      <c r="X14">
        <v>1.1802818880830301E-2</v>
      </c>
      <c r="Y14">
        <v>4.6835065498498224E-3</v>
      </c>
      <c r="Z14">
        <v>0.32616390497693948</v>
      </c>
      <c r="AA14">
        <v>9.1948144308972149E-2</v>
      </c>
      <c r="AB14">
        <v>5.9284080095199657E-2</v>
      </c>
      <c r="AC14">
        <v>4.1759335204130581</v>
      </c>
      <c r="AD14">
        <v>0.81483894821716696</v>
      </c>
      <c r="AE14">
        <v>0.1181308710176843</v>
      </c>
      <c r="AF14">
        <v>0.46797396778686251</v>
      </c>
      <c r="AG14">
        <v>15.28979839614721</v>
      </c>
      <c r="AH14">
        <v>2.3278339666193761</v>
      </c>
      <c r="AI14">
        <v>0.84552578153923297</v>
      </c>
      <c r="AJ14">
        <v>4.4683621240266129</v>
      </c>
      <c r="AK14">
        <v>1.7491998472788559</v>
      </c>
      <c r="AL14">
        <v>12.475179993324479</v>
      </c>
      <c r="AM14">
        <v>1.094552995580261E-2</v>
      </c>
      <c r="AN14">
        <v>0.9039548819775064</v>
      </c>
    </row>
    <row r="15" spans="1:40" x14ac:dyDescent="0.45">
      <c r="A15" s="1" t="s">
        <v>67</v>
      </c>
      <c r="B15">
        <v>101.5845684413315</v>
      </c>
      <c r="C15">
        <v>8.3940549799094217</v>
      </c>
      <c r="D15">
        <v>1.221333194163833</v>
      </c>
      <c r="E15">
        <v>3.2906927928335938E-2</v>
      </c>
      <c r="F15">
        <v>0.41339038748790369</v>
      </c>
      <c r="G15">
        <v>0.24474938389957959</v>
      </c>
      <c r="H15">
        <v>1.33606014472194</v>
      </c>
      <c r="I15">
        <v>0.81550069333682906</v>
      </c>
      <c r="J15">
        <v>0.45425198365765612</v>
      </c>
      <c r="K15">
        <v>0.20283346658832979</v>
      </c>
      <c r="L15">
        <v>0.6330509465410793</v>
      </c>
      <c r="M15">
        <v>0.75915130190268665</v>
      </c>
      <c r="N15">
        <v>0.13775085200253731</v>
      </c>
      <c r="O15">
        <v>1.9893019738801102E-2</v>
      </c>
      <c r="P15">
        <v>0.28540991343276051</v>
      </c>
      <c r="Q15">
        <v>1.6663963894395738E-2</v>
      </c>
      <c r="R15">
        <v>0.19288782757724199</v>
      </c>
      <c r="S15">
        <v>1.290172561292285</v>
      </c>
      <c r="T15">
        <v>0.36919651504525941</v>
      </c>
      <c r="U15">
        <v>0.26063884406556082</v>
      </c>
      <c r="V15">
        <v>0.74877954082506637</v>
      </c>
      <c r="W15">
        <v>2.83622384032383</v>
      </c>
      <c r="X15">
        <v>2.2439681803679199E-2</v>
      </c>
      <c r="Y15">
        <v>1.6345299555734921E-2</v>
      </c>
      <c r="Z15">
        <v>0.60694565585222737</v>
      </c>
      <c r="AA15">
        <v>0.23996122963583291</v>
      </c>
      <c r="AB15">
        <v>0.12557573697005461</v>
      </c>
      <c r="AC15">
        <v>7.476942689448137</v>
      </c>
      <c r="AD15">
        <v>1.3251584488724319</v>
      </c>
      <c r="AE15">
        <v>0.23155563919348451</v>
      </c>
      <c r="AF15">
        <v>0.71117101404737548</v>
      </c>
      <c r="AG15">
        <v>32.128188761603177</v>
      </c>
      <c r="AH15">
        <v>3.8939832254217772</v>
      </c>
      <c r="AI15">
        <v>1.3618735188488811</v>
      </c>
      <c r="AJ15">
        <v>7.0632564584852586</v>
      </c>
      <c r="AK15">
        <v>2.7611920437962909</v>
      </c>
      <c r="AL15">
        <v>17.086834378132419</v>
      </c>
      <c r="AM15">
        <v>3.9313959644208273E-2</v>
      </c>
      <c r="AN15">
        <v>1.1864965702299159</v>
      </c>
    </row>
    <row r="16" spans="1:40" x14ac:dyDescent="0.45">
      <c r="A16" s="1" t="s">
        <v>68</v>
      </c>
      <c r="B16">
        <v>25.193788573282781</v>
      </c>
      <c r="C16">
        <v>1.9066204121401269</v>
      </c>
      <c r="D16">
        <v>0.27185871125429462</v>
      </c>
      <c r="E16">
        <v>7.7718639945311054E-3</v>
      </c>
      <c r="F16">
        <v>8.4284050765969495E-2</v>
      </c>
      <c r="G16">
        <v>5.4902252145825003E-2</v>
      </c>
      <c r="H16">
        <v>0.32422882681671078</v>
      </c>
      <c r="I16">
        <v>0.1981543512916869</v>
      </c>
      <c r="J16">
        <v>0.105936977968094</v>
      </c>
      <c r="K16">
        <v>4.822224975117935E-2</v>
      </c>
      <c r="L16">
        <v>0.13979659482585119</v>
      </c>
      <c r="M16">
        <v>0.16823555604005511</v>
      </c>
      <c r="N16">
        <v>2.721177126637318E-2</v>
      </c>
      <c r="O16">
        <v>4.1642748300494137E-3</v>
      </c>
      <c r="P16">
        <v>6.8560103108096973E-2</v>
      </c>
      <c r="Q16">
        <v>3.406572328075039E-3</v>
      </c>
      <c r="R16">
        <v>4.2719108987355557E-2</v>
      </c>
      <c r="S16">
        <v>0.26461707013983971</v>
      </c>
      <c r="T16">
        <v>8.6998521707753448E-2</v>
      </c>
      <c r="U16">
        <v>5.7041026105127172E-2</v>
      </c>
      <c r="V16">
        <v>0.1678204419948453</v>
      </c>
      <c r="W16">
        <v>0.62568256943520761</v>
      </c>
      <c r="X16">
        <v>5.2218591712300724E-3</v>
      </c>
      <c r="Y16">
        <v>3.1756762676302792E-3</v>
      </c>
      <c r="Z16">
        <v>0.14251802542396791</v>
      </c>
      <c r="AA16">
        <v>4.9698610702385487E-2</v>
      </c>
      <c r="AB16">
        <v>2.7451147078486272E-2</v>
      </c>
      <c r="AC16">
        <v>1.822391316891748</v>
      </c>
      <c r="AD16">
        <v>0.32002347529697389</v>
      </c>
      <c r="AE16">
        <v>4.9615523304350088E-2</v>
      </c>
      <c r="AF16">
        <v>0.17434379464219399</v>
      </c>
      <c r="AG16">
        <v>7.5329529127902504</v>
      </c>
      <c r="AH16">
        <v>0.90755992866039381</v>
      </c>
      <c r="AI16">
        <v>0.32983689054704107</v>
      </c>
      <c r="AJ16">
        <v>1.6917287698448411</v>
      </c>
      <c r="AK16">
        <v>0.66614661899728422</v>
      </c>
      <c r="AL16">
        <v>4.3066080377310332</v>
      </c>
      <c r="AM16">
        <v>8.4995658158531946E-3</v>
      </c>
      <c r="AN16">
        <v>0.30343744735965239</v>
      </c>
    </row>
    <row r="17" spans="1:40" x14ac:dyDescent="0.45">
      <c r="A17" s="1" t="s">
        <v>69</v>
      </c>
      <c r="B17">
        <v>61.770502573567427</v>
      </c>
      <c r="C17">
        <v>7.9613453033115409</v>
      </c>
      <c r="D17">
        <v>4.2270917454180976</v>
      </c>
      <c r="E17">
        <v>4.8830548525722897E-2</v>
      </c>
      <c r="F17">
        <v>0.18615575076785729</v>
      </c>
      <c r="G17">
        <v>0.1691494099771223</v>
      </c>
      <c r="H17">
        <v>1.0383040295262791</v>
      </c>
      <c r="I17">
        <v>0.6357784433790632</v>
      </c>
      <c r="J17">
        <v>0.30839198875790208</v>
      </c>
      <c r="K17">
        <v>0.16267433957248811</v>
      </c>
      <c r="L17">
        <v>0.58460802110259835</v>
      </c>
      <c r="M17">
        <v>0.43904949537049842</v>
      </c>
      <c r="N17">
        <v>6.7614340242119597E-2</v>
      </c>
      <c r="O17">
        <v>1.367895716005699E-2</v>
      </c>
      <c r="P17">
        <v>0.17135236849349469</v>
      </c>
      <c r="Q17">
        <v>8.7393745185583155E-3</v>
      </c>
      <c r="R17">
        <v>0.14841594493247751</v>
      </c>
      <c r="S17">
        <v>0.96434115237677354</v>
      </c>
      <c r="T17">
        <v>0.34326758860802881</v>
      </c>
      <c r="U17">
        <v>0.20264286712308169</v>
      </c>
      <c r="V17">
        <v>0.63600354572252071</v>
      </c>
      <c r="W17">
        <v>2.3990028405750472</v>
      </c>
      <c r="X17">
        <v>2.3345325690954211E-2</v>
      </c>
      <c r="Y17">
        <v>8.2042247412427126E-3</v>
      </c>
      <c r="Z17">
        <v>0.64057021300173878</v>
      </c>
      <c r="AA17">
        <v>0.15747443176049269</v>
      </c>
      <c r="AB17">
        <v>8.3868736001758343E-2</v>
      </c>
      <c r="AC17">
        <v>6.615254242035375</v>
      </c>
      <c r="AD17">
        <v>1.4117009023879019</v>
      </c>
      <c r="AE17">
        <v>0.1879217751813328</v>
      </c>
      <c r="AF17">
        <v>0.65370903431495297</v>
      </c>
      <c r="AG17">
        <v>40.43084547958729</v>
      </c>
      <c r="AH17">
        <v>3.2747633184845131</v>
      </c>
      <c r="AI17">
        <v>1.3183666099467231</v>
      </c>
      <c r="AJ17">
        <v>6.3104458409988604</v>
      </c>
      <c r="AK17">
        <v>2.5001816333568758</v>
      </c>
      <c r="AL17">
        <v>11.93503566400528</v>
      </c>
      <c r="AM17">
        <v>6.2009340755756523E-2</v>
      </c>
      <c r="AN17">
        <v>1.121202317407229</v>
      </c>
    </row>
    <row r="18" spans="1:40" x14ac:dyDescent="0.45">
      <c r="A18" s="1" t="s">
        <v>70</v>
      </c>
      <c r="B18">
        <v>7.4475671092640612</v>
      </c>
      <c r="C18">
        <v>0.85280572518611186</v>
      </c>
      <c r="D18">
        <v>0.35830831882428787</v>
      </c>
      <c r="E18">
        <v>4.7756543346252883E-3</v>
      </c>
      <c r="F18">
        <v>1.6931533253240628E-2</v>
      </c>
      <c r="G18">
        <v>1.4689209490117891E-2</v>
      </c>
      <c r="H18">
        <v>0.1229968123847104</v>
      </c>
      <c r="I18">
        <v>7.5448186556401911E-2</v>
      </c>
      <c r="J18">
        <v>3.60691590154497E-2</v>
      </c>
      <c r="K18">
        <v>1.8930148566524641E-2</v>
      </c>
      <c r="L18">
        <v>6.0017682445254072E-2</v>
      </c>
      <c r="M18">
        <v>4.7659865945387181E-2</v>
      </c>
      <c r="N18">
        <v>6.0558601122432517E-3</v>
      </c>
      <c r="O18">
        <v>1.377722506928586E-3</v>
      </c>
      <c r="P18">
        <v>2.092418056172627E-2</v>
      </c>
      <c r="Q18">
        <v>8.2661764507905113E-4</v>
      </c>
      <c r="R18">
        <v>1.752624605386955E-2</v>
      </c>
      <c r="S18">
        <v>0.1069022608816208</v>
      </c>
      <c r="T18">
        <v>4.0311762612928223E-2</v>
      </c>
      <c r="U18">
        <v>2.069586410537563E-2</v>
      </c>
      <c r="V18">
        <v>6.9581953495166438E-2</v>
      </c>
      <c r="W18">
        <v>0.27622168686292431</v>
      </c>
      <c r="X18">
        <v>2.4717874737863041E-3</v>
      </c>
      <c r="Y18">
        <v>7.3876607041615183E-4</v>
      </c>
      <c r="Z18">
        <v>6.8148831336910715E-2</v>
      </c>
      <c r="AA18">
        <v>1.592499033957262E-2</v>
      </c>
      <c r="AB18">
        <v>8.7214343202392484E-3</v>
      </c>
      <c r="AC18">
        <v>0.79234262630142338</v>
      </c>
      <c r="AD18">
        <v>0.161195388704063</v>
      </c>
      <c r="AE18">
        <v>2.0679258958543379E-2</v>
      </c>
      <c r="AF18">
        <v>7.7887489627161258E-2</v>
      </c>
      <c r="AG18">
        <v>3.9529647781539818</v>
      </c>
      <c r="AH18">
        <v>0.37828175766232169</v>
      </c>
      <c r="AI18">
        <v>0.15240018443111081</v>
      </c>
      <c r="AJ18">
        <v>0.74317161222225048</v>
      </c>
      <c r="AK18">
        <v>0.29330222181362697</v>
      </c>
      <c r="AL18">
        <v>1.4846431613079321</v>
      </c>
      <c r="AM18">
        <v>5.2336959999546998E-3</v>
      </c>
      <c r="AN18">
        <v>0.14430252627145029</v>
      </c>
    </row>
    <row r="19" spans="1:40" x14ac:dyDescent="0.45">
      <c r="A19" s="1" t="s">
        <v>71</v>
      </c>
      <c r="B19">
        <v>0.1906492889838349</v>
      </c>
      <c r="C19">
        <v>1.262300010044962E-2</v>
      </c>
      <c r="D19">
        <v>5.8596881444778351E-3</v>
      </c>
      <c r="E19">
        <v>5.0416307536186817</v>
      </c>
      <c r="F19">
        <v>3.1365466739187657E-2</v>
      </c>
      <c r="G19">
        <v>1.8658174832580109E-2</v>
      </c>
      <c r="H19">
        <v>1.5426110592954659E-2</v>
      </c>
      <c r="I19">
        <v>8.8329210403869131E-3</v>
      </c>
      <c r="J19">
        <v>2.1179034035987091E-2</v>
      </c>
      <c r="K19">
        <v>4.0755588791947421E-3</v>
      </c>
      <c r="L19">
        <v>2.4231899826164228E-2</v>
      </c>
      <c r="M19">
        <v>6.1841468675811598E-2</v>
      </c>
      <c r="N19">
        <v>8.4458077642078459E-3</v>
      </c>
      <c r="O19">
        <v>5.9318441877771874E-3</v>
      </c>
      <c r="P19">
        <v>1.245738056509438E-2</v>
      </c>
      <c r="Q19">
        <v>3.3833498167986529E-3</v>
      </c>
      <c r="R19">
        <v>7.7091998818255942E-3</v>
      </c>
      <c r="S19">
        <v>0.1038084635274517</v>
      </c>
      <c r="T19">
        <v>9.0246656074654368E-3</v>
      </c>
      <c r="U19">
        <v>2.3364933862494299E-2</v>
      </c>
      <c r="V19">
        <v>5.411458940112375E-2</v>
      </c>
      <c r="W19">
        <v>6.1212007357893533E-2</v>
      </c>
      <c r="X19">
        <v>5.3739078280654854E-4</v>
      </c>
      <c r="Y19">
        <v>3.7864026342092978E-3</v>
      </c>
      <c r="Z19">
        <v>1.2667273733082121E-2</v>
      </c>
      <c r="AA19">
        <v>4.019819128084335E-2</v>
      </c>
      <c r="AB19">
        <v>1.2392788282456969E-2</v>
      </c>
      <c r="AC19">
        <v>4.3499231855801318E-2</v>
      </c>
      <c r="AD19">
        <v>2.0591724197912789E-2</v>
      </c>
      <c r="AE19">
        <v>1.503629447725181E-2</v>
      </c>
      <c r="AF19">
        <v>7.7734964268679173E-3</v>
      </c>
      <c r="AG19">
        <v>0.15621544207981011</v>
      </c>
      <c r="AH19">
        <v>0.1177979738680994</v>
      </c>
      <c r="AI19">
        <v>5.4923367430965098E-2</v>
      </c>
      <c r="AJ19">
        <v>0.1652535275893528</v>
      </c>
      <c r="AK19">
        <v>5.7657313845201931E-2</v>
      </c>
      <c r="AL19">
        <v>0.30825882723846643</v>
      </c>
      <c r="AM19">
        <v>2.8038826243973868E-3</v>
      </c>
      <c r="AN19">
        <v>4.8368424649545341E-3</v>
      </c>
    </row>
    <row r="20" spans="1:40" x14ac:dyDescent="0.45">
      <c r="A20" s="1" t="s">
        <v>72</v>
      </c>
      <c r="B20">
        <v>2.3773198347841111</v>
      </c>
      <c r="C20">
        <v>0.1003376395780151</v>
      </c>
      <c r="D20">
        <v>3.2643051410048453E-2</v>
      </c>
      <c r="E20">
        <v>2.0991717975011669E-2</v>
      </c>
      <c r="F20">
        <v>50.996702230826827</v>
      </c>
      <c r="G20">
        <v>4.8299773397288686</v>
      </c>
      <c r="H20">
        <v>0.64856340615676589</v>
      </c>
      <c r="I20">
        <v>0.37710159188545272</v>
      </c>
      <c r="J20">
        <v>0.34996968834387859</v>
      </c>
      <c r="K20">
        <v>0.1091365219946402</v>
      </c>
      <c r="L20">
        <v>0.48561545671005307</v>
      </c>
      <c r="M20">
        <v>50.960475259437253</v>
      </c>
      <c r="N20">
        <v>41.842075052500178</v>
      </c>
      <c r="O20">
        <v>7.9645317312120781E-2</v>
      </c>
      <c r="P20">
        <v>0.21981794092699769</v>
      </c>
      <c r="Q20">
        <v>6.8557743471566235E-2</v>
      </c>
      <c r="R20">
        <v>0.45197428517264221</v>
      </c>
      <c r="S20">
        <v>1.461340429086033</v>
      </c>
      <c r="T20">
        <v>0.28843008038699069</v>
      </c>
      <c r="U20">
        <v>1.3479570708701409</v>
      </c>
      <c r="V20">
        <v>2.0842810708596509</v>
      </c>
      <c r="W20">
        <v>2.0785302972536339</v>
      </c>
      <c r="X20">
        <v>1.9275539948293979E-2</v>
      </c>
      <c r="Y20">
        <v>0.1182380767280771</v>
      </c>
      <c r="Z20">
        <v>0.48850227290047488</v>
      </c>
      <c r="AA20">
        <v>1.220546360637214</v>
      </c>
      <c r="AB20">
        <v>0.63629583257489697</v>
      </c>
      <c r="AC20">
        <v>3.8271465619550091</v>
      </c>
      <c r="AD20">
        <v>0.65023304991035857</v>
      </c>
      <c r="AE20">
        <v>0.29210640144412597</v>
      </c>
      <c r="AF20">
        <v>0.5525622865328238</v>
      </c>
      <c r="AG20">
        <v>2.985624042483964</v>
      </c>
      <c r="AH20">
        <v>4.6131570204063044</v>
      </c>
      <c r="AI20">
        <v>0.80123952613536487</v>
      </c>
      <c r="AJ20">
        <v>5.0449482996821029</v>
      </c>
      <c r="AK20">
        <v>2.068248438028967</v>
      </c>
      <c r="AL20">
        <v>16.705334075651479</v>
      </c>
      <c r="AM20">
        <v>1.6470022654942931E-2</v>
      </c>
      <c r="AN20">
        <v>0.26109101839752208</v>
      </c>
    </row>
    <row r="21" spans="1:40" x14ac:dyDescent="0.45">
      <c r="A21" s="1" t="s">
        <v>73</v>
      </c>
      <c r="B21">
        <v>0.12919016630082131</v>
      </c>
      <c r="C21">
        <v>8.5547274072762716E-3</v>
      </c>
      <c r="D21">
        <v>3.147353204384461E-3</v>
      </c>
      <c r="E21">
        <v>1.3731215687534479E-3</v>
      </c>
      <c r="F21">
        <v>61.405131968644973</v>
      </c>
      <c r="G21">
        <v>0.50802222923367035</v>
      </c>
      <c r="H21">
        <v>4.6967821166734473E-2</v>
      </c>
      <c r="I21">
        <v>2.7142476642644579E-2</v>
      </c>
      <c r="J21">
        <v>2.7894158756824348E-2</v>
      </c>
      <c r="K21">
        <v>7.9697316362373847E-3</v>
      </c>
      <c r="L21">
        <v>5.4542568845644852E-2</v>
      </c>
      <c r="M21">
        <v>0.75713063599104891</v>
      </c>
      <c r="N21">
        <v>0.43472736910790782</v>
      </c>
      <c r="O21">
        <v>9.2314006822541254E-3</v>
      </c>
      <c r="P21">
        <v>1.974105665703078E-2</v>
      </c>
      <c r="Q21">
        <v>5.9769023898192239E-3</v>
      </c>
      <c r="R21">
        <v>1.4543246725712959E-2</v>
      </c>
      <c r="S21">
        <v>0.14231467206330611</v>
      </c>
      <c r="T21">
        <v>2.1213751859264881E-2</v>
      </c>
      <c r="U21">
        <v>8.1961868330762647E-2</v>
      </c>
      <c r="V21">
        <v>8.650634730866473E-2</v>
      </c>
      <c r="W21">
        <v>0.29790592581298442</v>
      </c>
      <c r="X21">
        <v>1.295923133772036E-3</v>
      </c>
      <c r="Y21">
        <v>1.7560680416410339E-2</v>
      </c>
      <c r="Z21">
        <v>2.9487188605382051E-2</v>
      </c>
      <c r="AA21">
        <v>0.17757107687769139</v>
      </c>
      <c r="AB21">
        <v>4.416177856874838E-2</v>
      </c>
      <c r="AC21">
        <v>0.14148341399433201</v>
      </c>
      <c r="AD21">
        <v>4.4234800831499922E-2</v>
      </c>
      <c r="AE21">
        <v>2.3433104605375621E-2</v>
      </c>
      <c r="AF21">
        <v>3.090674000518201E-2</v>
      </c>
      <c r="AG21">
        <v>0.1592996145392355</v>
      </c>
      <c r="AH21">
        <v>0.32998140911196322</v>
      </c>
      <c r="AI21">
        <v>4.9702921465272408E-2</v>
      </c>
      <c r="AJ21">
        <v>0.36038291435583641</v>
      </c>
      <c r="AK21">
        <v>0.14147711555727011</v>
      </c>
      <c r="AL21">
        <v>1.987665220125064</v>
      </c>
      <c r="AM21">
        <v>3.3660119021385951E-3</v>
      </c>
      <c r="AN21">
        <v>1.270910313658399E-2</v>
      </c>
    </row>
    <row r="22" spans="1:40" x14ac:dyDescent="0.45">
      <c r="A22" s="1" t="s">
        <v>74</v>
      </c>
      <c r="B22">
        <v>0.2289240209200486</v>
      </c>
      <c r="C22">
        <v>1.619079572180902E-2</v>
      </c>
      <c r="D22">
        <v>6.7756256561581109E-3</v>
      </c>
      <c r="E22">
        <v>1.836534704590237E-3</v>
      </c>
      <c r="F22">
        <v>1.2150699256427751</v>
      </c>
      <c r="G22">
        <v>29.235364472911169</v>
      </c>
      <c r="H22">
        <v>5.3142746308776037E-2</v>
      </c>
      <c r="I22">
        <v>2.9843703693677889E-2</v>
      </c>
      <c r="J22">
        <v>0.1226344865090505</v>
      </c>
      <c r="K22">
        <v>1.366813471770253E-2</v>
      </c>
      <c r="L22">
        <v>6.2817466383089771E-2</v>
      </c>
      <c r="M22">
        <v>0.80072641638592856</v>
      </c>
      <c r="N22">
        <v>0.13779847342468149</v>
      </c>
      <c r="O22">
        <v>1.1151889295332409E-2</v>
      </c>
      <c r="P22">
        <v>2.4986757690878238E-2</v>
      </c>
      <c r="Q22">
        <v>8.805732191569618E-3</v>
      </c>
      <c r="R22">
        <v>0.1707487180664447</v>
      </c>
      <c r="S22">
        <v>0.63777255975770908</v>
      </c>
      <c r="T22">
        <v>4.0517245956241787E-2</v>
      </c>
      <c r="U22">
        <v>0.29385447783897578</v>
      </c>
      <c r="V22">
        <v>0.20613277953601991</v>
      </c>
      <c r="W22">
        <v>0.2114514492807712</v>
      </c>
      <c r="X22">
        <v>2.2493736622572541E-3</v>
      </c>
      <c r="Y22">
        <v>1.5630772047155451E-2</v>
      </c>
      <c r="Z22">
        <v>5.7237205912168597E-2</v>
      </c>
      <c r="AA22">
        <v>0.16003973994643911</v>
      </c>
      <c r="AB22">
        <v>0.13251671090695691</v>
      </c>
      <c r="AC22">
        <v>1.5285606771298621</v>
      </c>
      <c r="AD22">
        <v>5.1724274421714143E-2</v>
      </c>
      <c r="AE22">
        <v>8.3338585316577701E-2</v>
      </c>
      <c r="AF22">
        <v>5.5792928530608778E-2</v>
      </c>
      <c r="AG22">
        <v>0.1624792737694615</v>
      </c>
      <c r="AH22">
        <v>4.7447028521620096</v>
      </c>
      <c r="AI22">
        <v>0.11609304268153429</v>
      </c>
      <c r="AJ22">
        <v>0.72994054607586434</v>
      </c>
      <c r="AK22">
        <v>0.27065263403762391</v>
      </c>
      <c r="AL22">
        <v>1.343905672186301</v>
      </c>
      <c r="AM22">
        <v>2.5673845125770622E-3</v>
      </c>
      <c r="AN22">
        <v>1.7353436316699802E-2</v>
      </c>
    </row>
    <row r="23" spans="1:40" x14ac:dyDescent="0.45">
      <c r="A23" s="1" t="s">
        <v>75</v>
      </c>
      <c r="B23">
        <v>5.3736519939205234</v>
      </c>
      <c r="C23">
        <v>0.49190458758444239</v>
      </c>
      <c r="D23">
        <v>0.1299366217257375</v>
      </c>
      <c r="E23">
        <v>6.2713886207162464E-2</v>
      </c>
      <c r="F23">
        <v>0.79252698028274171</v>
      </c>
      <c r="G23">
        <v>0.41795851800076139</v>
      </c>
      <c r="H23">
        <v>7.3900270633713232</v>
      </c>
      <c r="I23">
        <v>4.538023255879331</v>
      </c>
      <c r="J23">
        <v>18.944858962590519</v>
      </c>
      <c r="K23">
        <v>0.72021102871486953</v>
      </c>
      <c r="L23">
        <v>2.2978310305179819</v>
      </c>
      <c r="M23">
        <v>16.227385118963841</v>
      </c>
      <c r="N23">
        <v>0.33864018826309672</v>
      </c>
      <c r="O23">
        <v>0.10345045756958619</v>
      </c>
      <c r="P23">
        <v>0.55571414067233527</v>
      </c>
      <c r="Q23">
        <v>9.6602552728422719E-2</v>
      </c>
      <c r="R23">
        <v>0.22620031998709519</v>
      </c>
      <c r="S23">
        <v>2.4655295852858479</v>
      </c>
      <c r="T23">
        <v>0.29274478940348708</v>
      </c>
      <c r="U23">
        <v>2.0635697961883559</v>
      </c>
      <c r="V23">
        <v>2.797220117297031</v>
      </c>
      <c r="W23">
        <v>5.4980771589298154</v>
      </c>
      <c r="X23">
        <v>5.7659329432555258E-2</v>
      </c>
      <c r="Y23">
        <v>8.8749407696663174E-2</v>
      </c>
      <c r="Z23">
        <v>1.5766625738522191</v>
      </c>
      <c r="AA23">
        <v>1.0753746548747081</v>
      </c>
      <c r="AB23">
        <v>1.2869527237512071</v>
      </c>
      <c r="AC23">
        <v>3.492385943446088</v>
      </c>
      <c r="AD23">
        <v>2.1371801089283009</v>
      </c>
      <c r="AE23">
        <v>12.788995588224219</v>
      </c>
      <c r="AF23">
        <v>2.5195110185794269</v>
      </c>
      <c r="AG23">
        <v>7.2253509476936948</v>
      </c>
      <c r="AH23">
        <v>33.630313191045168</v>
      </c>
      <c r="AI23">
        <v>2.5420674615919672</v>
      </c>
      <c r="AJ23">
        <v>10.71481620196279</v>
      </c>
      <c r="AK23">
        <v>6.0950454238302507</v>
      </c>
      <c r="AL23">
        <v>142.7277769467878</v>
      </c>
      <c r="AM23">
        <v>0.12944136695965941</v>
      </c>
      <c r="AN23">
        <v>4.5309561749732934</v>
      </c>
    </row>
    <row r="24" spans="1:40" x14ac:dyDescent="0.45">
      <c r="A24" s="1" t="s">
        <v>76</v>
      </c>
      <c r="B24">
        <v>43.279692249347256</v>
      </c>
      <c r="C24">
        <v>2.3674175733339542</v>
      </c>
      <c r="D24">
        <v>0.66302705309785037</v>
      </c>
      <c r="E24">
        <v>2.1151107606719441</v>
      </c>
      <c r="F24">
        <v>9.2589818544257732</v>
      </c>
      <c r="G24">
        <v>6.7914656412298822</v>
      </c>
      <c r="H24">
        <v>7.9045512170498382</v>
      </c>
      <c r="I24">
        <v>4.4816877409638147</v>
      </c>
      <c r="J24">
        <v>8.7982562744614263</v>
      </c>
      <c r="K24">
        <v>1.796816641166227</v>
      </c>
      <c r="L24">
        <v>5.1905261164262084</v>
      </c>
      <c r="M24">
        <v>13.40950902349584</v>
      </c>
      <c r="N24">
        <v>2.6333148557268071</v>
      </c>
      <c r="O24">
        <v>0.43879360421135782</v>
      </c>
      <c r="P24">
        <v>1.889561832608204</v>
      </c>
      <c r="Q24">
        <v>0.29070803183783772</v>
      </c>
      <c r="R24">
        <v>1.3008803055664391</v>
      </c>
      <c r="S24">
        <v>7.510526862708331</v>
      </c>
      <c r="T24">
        <v>2.0636453447625871</v>
      </c>
      <c r="U24">
        <v>3.880622867372387</v>
      </c>
      <c r="V24">
        <v>7.8601565057315437</v>
      </c>
      <c r="W24">
        <v>12.29360363343319</v>
      </c>
      <c r="X24">
        <v>0.12981085961755159</v>
      </c>
      <c r="Y24">
        <v>0.701164544987262</v>
      </c>
      <c r="Z24">
        <v>3.362771974361527</v>
      </c>
      <c r="AA24">
        <v>7.7283180124216262</v>
      </c>
      <c r="AB24">
        <v>2.081749441263395</v>
      </c>
      <c r="AC24">
        <v>12.46738594074025</v>
      </c>
      <c r="AD24">
        <v>7.3635419309225547</v>
      </c>
      <c r="AE24">
        <v>10.47413907644442</v>
      </c>
      <c r="AF24">
        <v>6.4414517706607626</v>
      </c>
      <c r="AG24">
        <v>22.087238019779871</v>
      </c>
      <c r="AH24">
        <v>75.949120421180993</v>
      </c>
      <c r="AI24">
        <v>8.4274335093802559</v>
      </c>
      <c r="AJ24">
        <v>54.715067400989163</v>
      </c>
      <c r="AK24">
        <v>23.979941787371679</v>
      </c>
      <c r="AL24">
        <v>69.71667649067291</v>
      </c>
      <c r="AM24">
        <v>8.0128963923893487E-2</v>
      </c>
      <c r="AN24">
        <v>2.3438391022130158</v>
      </c>
    </row>
    <row r="25" spans="1:40" x14ac:dyDescent="0.45">
      <c r="A25" s="1" t="s">
        <v>77</v>
      </c>
      <c r="B25">
        <v>2.1754889678682541</v>
      </c>
      <c r="C25">
        <v>0.1600592605154072</v>
      </c>
      <c r="D25">
        <v>5.8923488216835247E-2</v>
      </c>
      <c r="E25">
        <v>6.4278665374513294E-2</v>
      </c>
      <c r="F25">
        <v>0.57030533583244591</v>
      </c>
      <c r="G25">
        <v>0.1937389995836668</v>
      </c>
      <c r="H25">
        <v>1.828555625182934</v>
      </c>
      <c r="I25">
        <v>1.056754022281428</v>
      </c>
      <c r="J25">
        <v>0.24013578544004499</v>
      </c>
      <c r="K25">
        <v>0.22911879523177561</v>
      </c>
      <c r="L25">
        <v>0.90326250593486657</v>
      </c>
      <c r="M25">
        <v>1.214514246683601</v>
      </c>
      <c r="N25">
        <v>0.16389120995800971</v>
      </c>
      <c r="O25">
        <v>5.9042224937604817E-2</v>
      </c>
      <c r="P25">
        <v>0.1225747494607933</v>
      </c>
      <c r="Q25">
        <v>3.5992839578400083E-2</v>
      </c>
      <c r="R25">
        <v>8.5504450125673218E-2</v>
      </c>
      <c r="S25">
        <v>0.69790321312904646</v>
      </c>
      <c r="T25">
        <v>0.36081699974721781</v>
      </c>
      <c r="U25">
        <v>0.93006237608273046</v>
      </c>
      <c r="V25">
        <v>1.765659932108554</v>
      </c>
      <c r="W25">
        <v>2.7071849168961428</v>
      </c>
      <c r="X25">
        <v>3.7591770049054833E-2</v>
      </c>
      <c r="Y25">
        <v>7.3257033369960423E-2</v>
      </c>
      <c r="Z25">
        <v>0.82796894155844114</v>
      </c>
      <c r="AA25">
        <v>0.89394379332519358</v>
      </c>
      <c r="AB25">
        <v>0.39133907351742903</v>
      </c>
      <c r="AC25">
        <v>10.007030357899851</v>
      </c>
      <c r="AD25">
        <v>2.1822420466572159</v>
      </c>
      <c r="AE25">
        <v>0.58813723099711945</v>
      </c>
      <c r="AF25">
        <v>2.1202212486052061</v>
      </c>
      <c r="AG25">
        <v>2.5597143406779082</v>
      </c>
      <c r="AH25">
        <v>7.9104054551753507</v>
      </c>
      <c r="AI25">
        <v>2.280411460910059</v>
      </c>
      <c r="AJ25">
        <v>10.26435142380347</v>
      </c>
      <c r="AK25">
        <v>5.4158865423597424</v>
      </c>
      <c r="AL25">
        <v>11.03359571099706</v>
      </c>
      <c r="AM25">
        <v>1.3244801919537259E-2</v>
      </c>
      <c r="AN25">
        <v>0.33827797218868888</v>
      </c>
    </row>
    <row r="26" spans="1:40" x14ac:dyDescent="0.45">
      <c r="A26" s="1" t="s">
        <v>78</v>
      </c>
      <c r="B26">
        <v>105.367569029259</v>
      </c>
      <c r="C26">
        <v>6.1884837897059501</v>
      </c>
      <c r="D26">
        <v>1.9343824924282531</v>
      </c>
      <c r="E26">
        <v>0.95567610206567333</v>
      </c>
      <c r="F26">
        <v>18.11284267081324</v>
      </c>
      <c r="G26">
        <v>6.5724522758763406</v>
      </c>
      <c r="H26">
        <v>23.545571076653459</v>
      </c>
      <c r="I26">
        <v>13.56362526392348</v>
      </c>
      <c r="J26">
        <v>10.96876609692157</v>
      </c>
      <c r="K26">
        <v>10.74311252956505</v>
      </c>
      <c r="L26">
        <v>56.12721670456294</v>
      </c>
      <c r="M26">
        <v>30.457586789466689</v>
      </c>
      <c r="N26">
        <v>6.788957057295919</v>
      </c>
      <c r="O26">
        <v>1.886943815879855</v>
      </c>
      <c r="P26">
        <v>7.8694809732991651</v>
      </c>
      <c r="Q26">
        <v>1.2749805015511551</v>
      </c>
      <c r="R26">
        <v>5.8643074964002766</v>
      </c>
      <c r="S26">
        <v>51.959866090560617</v>
      </c>
      <c r="T26">
        <v>5.7234664411347431</v>
      </c>
      <c r="U26">
        <v>18.62545899921049</v>
      </c>
      <c r="V26">
        <v>817.30800277791616</v>
      </c>
      <c r="W26">
        <v>313.53166365490517</v>
      </c>
      <c r="X26">
        <v>1.3636910651523291</v>
      </c>
      <c r="Y26">
        <v>1.6145763889456259</v>
      </c>
      <c r="Z26">
        <v>35.251146365753208</v>
      </c>
      <c r="AA26">
        <v>19.69319711924803</v>
      </c>
      <c r="AB26">
        <v>8.2955223854602931</v>
      </c>
      <c r="AC26">
        <v>22.756742394129841</v>
      </c>
      <c r="AD26">
        <v>27.646365921406311</v>
      </c>
      <c r="AE26">
        <v>9.5694528544101036</v>
      </c>
      <c r="AF26">
        <v>13.59812550504371</v>
      </c>
      <c r="AG26">
        <v>123.697273972319</v>
      </c>
      <c r="AH26">
        <v>94.848431276132075</v>
      </c>
      <c r="AI26">
        <v>26.23038739827393</v>
      </c>
      <c r="AJ26">
        <v>148.96073851916839</v>
      </c>
      <c r="AK26">
        <v>62.945208253116647</v>
      </c>
      <c r="AL26">
        <v>265.35317419358989</v>
      </c>
      <c r="AM26">
        <v>2.1062430370437819</v>
      </c>
      <c r="AN26">
        <v>7.914605521069193</v>
      </c>
    </row>
    <row r="27" spans="1:40" x14ac:dyDescent="0.45">
      <c r="A27" s="1" t="s">
        <v>79</v>
      </c>
      <c r="B27">
        <v>0.22427824261935361</v>
      </c>
      <c r="C27">
        <v>1.0493173595205151E-2</v>
      </c>
      <c r="D27">
        <v>1.116566959399289E-3</v>
      </c>
      <c r="E27">
        <v>4.437974390360669E-3</v>
      </c>
      <c r="F27">
        <v>9.4230318996238616E-3</v>
      </c>
      <c r="G27">
        <v>2.840671170293207E-3</v>
      </c>
      <c r="H27">
        <v>9.3938734071204261E-2</v>
      </c>
      <c r="I27">
        <v>5.6146062447927303E-2</v>
      </c>
      <c r="J27">
        <v>5.1820722903748867E-2</v>
      </c>
      <c r="K27">
        <v>5.2158793166745147E-2</v>
      </c>
      <c r="L27">
        <v>5.3251331265242167E-2</v>
      </c>
      <c r="M27">
        <v>9.3982648614965664E-2</v>
      </c>
      <c r="N27">
        <v>1.6551217756867551E-2</v>
      </c>
      <c r="O27">
        <v>1.4920635697443861E-3</v>
      </c>
      <c r="P27">
        <v>3.3522713601594048E-2</v>
      </c>
      <c r="Q27">
        <v>1.864380183088994E-3</v>
      </c>
      <c r="R27">
        <v>0.47608388594568951</v>
      </c>
      <c r="S27">
        <v>2.4362504128028548</v>
      </c>
      <c r="T27">
        <v>1.8751526303930389E-2</v>
      </c>
      <c r="U27">
        <v>5.2061326222845879E-2</v>
      </c>
      <c r="V27">
        <v>0.29840384577327678</v>
      </c>
      <c r="W27">
        <v>0.23512878794481781</v>
      </c>
      <c r="X27">
        <v>1.871493156436498E-3</v>
      </c>
      <c r="Y27">
        <v>1.1669035066764399E-3</v>
      </c>
      <c r="Z27">
        <v>5.2411986381706827E-2</v>
      </c>
      <c r="AA27">
        <v>2.733577581207855E-2</v>
      </c>
      <c r="AB27">
        <v>3.0867665926905079E-2</v>
      </c>
      <c r="AC27">
        <v>9.4605460918354464E-2</v>
      </c>
      <c r="AD27">
        <v>0.1023316165438293</v>
      </c>
      <c r="AE27">
        <v>0.21618308812556439</v>
      </c>
      <c r="AF27">
        <v>5.4094221475696508E-2</v>
      </c>
      <c r="AG27">
        <v>0.21255193985167339</v>
      </c>
      <c r="AH27">
        <v>2.2182584636744842</v>
      </c>
      <c r="AI27">
        <v>9.3703921613200764E-2</v>
      </c>
      <c r="AJ27">
        <v>2.5267369786376581</v>
      </c>
      <c r="AK27">
        <v>0.2073794392236428</v>
      </c>
      <c r="AL27">
        <v>1.3821250612181799</v>
      </c>
      <c r="AM27">
        <v>9.0226068224401307E-5</v>
      </c>
      <c r="AN27">
        <v>0.1108219272810574</v>
      </c>
    </row>
    <row r="28" spans="1:40" x14ac:dyDescent="0.45">
      <c r="A28" s="1" t="s">
        <v>80</v>
      </c>
      <c r="B28">
        <v>0.42311917657101689</v>
      </c>
      <c r="C28">
        <v>1.9796226862519611E-2</v>
      </c>
      <c r="D28">
        <v>2.106494535224537E-3</v>
      </c>
      <c r="E28">
        <v>8.3726002476293138E-3</v>
      </c>
      <c r="F28">
        <v>1.7777317369737668E-2</v>
      </c>
      <c r="G28">
        <v>5.3591575912400576E-3</v>
      </c>
      <c r="H28">
        <v>0.17722307498097811</v>
      </c>
      <c r="I28">
        <v>0.1059241210079907</v>
      </c>
      <c r="J28">
        <v>9.7764015574005408E-2</v>
      </c>
      <c r="K28">
        <v>9.8401812667613511E-2</v>
      </c>
      <c r="L28">
        <v>0.100462974799123</v>
      </c>
      <c r="M28">
        <v>0.17730592334548631</v>
      </c>
      <c r="N28">
        <v>3.1225220720224579E-2</v>
      </c>
      <c r="O28">
        <v>2.8148994822174431E-3</v>
      </c>
      <c r="P28">
        <v>6.3243330293103153E-2</v>
      </c>
      <c r="Q28">
        <v>3.5173051057956891E-3</v>
      </c>
      <c r="R28">
        <v>0.89817103722341718</v>
      </c>
      <c r="S28">
        <v>4.5961848842175304</v>
      </c>
      <c r="T28">
        <v>3.5376282052622672E-2</v>
      </c>
      <c r="U28">
        <v>9.821793333734978E-2</v>
      </c>
      <c r="V28">
        <v>0.56296316590773121</v>
      </c>
      <c r="W28">
        <v>0.44358961431761962</v>
      </c>
      <c r="X28">
        <v>3.530724309507194E-3</v>
      </c>
      <c r="Y28">
        <v>2.2014585325636992E-3</v>
      </c>
      <c r="Z28">
        <v>9.8879482295200868E-2</v>
      </c>
      <c r="AA28">
        <v>5.1571168105534769E-2</v>
      </c>
      <c r="AB28">
        <v>5.8234366549001423E-2</v>
      </c>
      <c r="AC28">
        <v>0.1784809094961288</v>
      </c>
      <c r="AD28">
        <v>0.19305693153077061</v>
      </c>
      <c r="AE28">
        <v>0.40784700810909169</v>
      </c>
      <c r="AF28">
        <v>0.10205315585111439</v>
      </c>
      <c r="AG28">
        <v>0.40099655106202309</v>
      </c>
      <c r="AH28">
        <v>4.1849253124593666</v>
      </c>
      <c r="AI28">
        <v>0.17678008214886601</v>
      </c>
      <c r="AJ28">
        <v>4.7668951625736016</v>
      </c>
      <c r="AK28">
        <v>0.39123820722543468</v>
      </c>
      <c r="AL28">
        <v>2.6074915292311029</v>
      </c>
      <c r="AM28">
        <v>1.7021882839140249E-4</v>
      </c>
      <c r="AN28">
        <v>0.20907459443918339</v>
      </c>
    </row>
    <row r="29" spans="1:40" x14ac:dyDescent="0.45">
      <c r="A29" s="1" t="s">
        <v>81</v>
      </c>
      <c r="B29">
        <v>0.65933981762590566</v>
      </c>
      <c r="C29">
        <v>3.0848142395701619E-2</v>
      </c>
      <c r="D29">
        <v>3.282516604283E-3</v>
      </c>
      <c r="E29">
        <v>1.3046888503291399E-2</v>
      </c>
      <c r="F29">
        <v>2.770210815645547E-2</v>
      </c>
      <c r="G29">
        <v>8.3510892072357779E-3</v>
      </c>
      <c r="H29">
        <v>0.2761638715692859</v>
      </c>
      <c r="I29">
        <v>0.16505985664270861</v>
      </c>
      <c r="J29">
        <v>0.15234409539488691</v>
      </c>
      <c r="K29">
        <v>0.15333796436293931</v>
      </c>
      <c r="L29">
        <v>0.15654984021054419</v>
      </c>
      <c r="M29">
        <v>0.27629297284516818</v>
      </c>
      <c r="N29">
        <v>4.865775997639285E-2</v>
      </c>
      <c r="O29">
        <v>4.3864126563145636E-3</v>
      </c>
      <c r="P29">
        <v>9.8551065918211306E-2</v>
      </c>
      <c r="Q29">
        <v>5.4809600590172156E-3</v>
      </c>
      <c r="R29">
        <v>1.399605502825426</v>
      </c>
      <c r="S29">
        <v>7.1621610910993434</v>
      </c>
      <c r="T29">
        <v>5.5126292185303363E-2</v>
      </c>
      <c r="U29">
        <v>0.15305142815566139</v>
      </c>
      <c r="V29">
        <v>0.87725646033773219</v>
      </c>
      <c r="W29">
        <v>0.69123857201455763</v>
      </c>
      <c r="X29">
        <v>5.5018709886506412E-3</v>
      </c>
      <c r="Y29">
        <v>3.4304974762303679E-3</v>
      </c>
      <c r="Z29">
        <v>0.1540823092723127</v>
      </c>
      <c r="AA29">
        <v>8.0362523034337427E-2</v>
      </c>
      <c r="AB29">
        <v>9.0745678158915363E-2</v>
      </c>
      <c r="AC29">
        <v>0.27812393489362891</v>
      </c>
      <c r="AD29">
        <v>0.30083751594168329</v>
      </c>
      <c r="AE29">
        <v>0.63554144278021318</v>
      </c>
      <c r="AF29">
        <v>0.15902779380581511</v>
      </c>
      <c r="AG29">
        <v>0.62486648558098479</v>
      </c>
      <c r="AH29">
        <v>6.5213019051899987</v>
      </c>
      <c r="AI29">
        <v>0.27547356295339798</v>
      </c>
      <c r="AJ29">
        <v>7.4281761762824852</v>
      </c>
      <c r="AK29">
        <v>0.60966021509783386</v>
      </c>
      <c r="AL29">
        <v>4.0632121741137244</v>
      </c>
      <c r="AM29">
        <v>2.6524926659580409E-4</v>
      </c>
      <c r="AN29">
        <v>0.325797582810819</v>
      </c>
    </row>
    <row r="30" spans="1:40" x14ac:dyDescent="0.45">
      <c r="A30" s="1" t="s">
        <v>82</v>
      </c>
      <c r="B30">
        <v>3.2343597682960352</v>
      </c>
      <c r="C30">
        <v>0.151324079062269</v>
      </c>
      <c r="D30">
        <v>1.6102227348994119E-2</v>
      </c>
      <c r="E30">
        <v>6.4000884139583589E-2</v>
      </c>
      <c r="F30">
        <v>0.1358913593916469</v>
      </c>
      <c r="G30">
        <v>4.0965866509611759E-2</v>
      </c>
      <c r="H30">
        <v>1.3547085915071491</v>
      </c>
      <c r="I30">
        <v>0.80969318917849564</v>
      </c>
      <c r="J30">
        <v>0.74731663386700242</v>
      </c>
      <c r="K30">
        <v>0.75219201029550542</v>
      </c>
      <c r="L30">
        <v>0.767947712809667</v>
      </c>
      <c r="M30">
        <v>1.355341891607623</v>
      </c>
      <c r="N30">
        <v>0.2386883016556145</v>
      </c>
      <c r="O30">
        <v>2.1517336346851539E-2</v>
      </c>
      <c r="P30">
        <v>0.4834375146283133</v>
      </c>
      <c r="Q30">
        <v>2.6886585994994262E-2</v>
      </c>
      <c r="R30">
        <v>6.8656974883211426</v>
      </c>
      <c r="S30">
        <v>35.133636810404532</v>
      </c>
      <c r="T30">
        <v>0.27041937534044053</v>
      </c>
      <c r="U30">
        <v>0.75078642070997614</v>
      </c>
      <c r="V30">
        <v>4.3033393797005592</v>
      </c>
      <c r="W30">
        <v>3.3908375739667211</v>
      </c>
      <c r="X30">
        <v>2.6989163554722941E-2</v>
      </c>
      <c r="Y30">
        <v>1.682814040006286E-2</v>
      </c>
      <c r="Z30">
        <v>0.75584335845354955</v>
      </c>
      <c r="AA30">
        <v>0.39421449218238741</v>
      </c>
      <c r="AB30">
        <v>0.44514856032927091</v>
      </c>
      <c r="AC30">
        <v>1.3643235878870039</v>
      </c>
      <c r="AD30">
        <v>1.475743967442241</v>
      </c>
      <c r="AE30">
        <v>3.1176179849332581</v>
      </c>
      <c r="AF30">
        <v>0.78010319500867387</v>
      </c>
      <c r="AG30">
        <v>3.065252495741678</v>
      </c>
      <c r="AH30">
        <v>31.989932892276919</v>
      </c>
      <c r="AI30">
        <v>1.351322315788241</v>
      </c>
      <c r="AJ30">
        <v>36.438561018340607</v>
      </c>
      <c r="AK30">
        <v>2.9906588671426619</v>
      </c>
      <c r="AL30">
        <v>19.93189192384024</v>
      </c>
      <c r="AM30">
        <v>1.30116752168342E-3</v>
      </c>
      <c r="AN30">
        <v>1.598184375161277</v>
      </c>
    </row>
    <row r="31" spans="1:40" x14ac:dyDescent="0.45">
      <c r="A31" s="1" t="s">
        <v>83</v>
      </c>
      <c r="B31">
        <v>7.3227204487171962</v>
      </c>
      <c r="C31">
        <v>0.34260379410926212</v>
      </c>
      <c r="D31">
        <v>3.6456089589715752E-2</v>
      </c>
      <c r="E31">
        <v>0.1449005727868716</v>
      </c>
      <c r="F31">
        <v>0.30766349679938032</v>
      </c>
      <c r="G31">
        <v>9.2748367491410286E-2</v>
      </c>
      <c r="H31">
        <v>3.0671146736123709</v>
      </c>
      <c r="I31">
        <v>1.8331779079443871</v>
      </c>
      <c r="J31">
        <v>1.691954880878153</v>
      </c>
      <c r="K31">
        <v>1.702992928969814</v>
      </c>
      <c r="L31">
        <v>1.7386644724125959</v>
      </c>
      <c r="M31">
        <v>3.0685484904812839</v>
      </c>
      <c r="N31">
        <v>0.54039990372622371</v>
      </c>
      <c r="O31">
        <v>4.871611390096723E-2</v>
      </c>
      <c r="P31">
        <v>1.0945219541581159</v>
      </c>
      <c r="Q31">
        <v>6.087231080216602E-2</v>
      </c>
      <c r="R31">
        <v>15.54421492786572</v>
      </c>
      <c r="S31">
        <v>79.543965155395455</v>
      </c>
      <c r="T31">
        <v>0.61224032927481364</v>
      </c>
      <c r="U31">
        <v>1.6998106176817041</v>
      </c>
      <c r="V31">
        <v>9.7429332328434484</v>
      </c>
      <c r="W31">
        <v>7.6769924869075572</v>
      </c>
      <c r="X31">
        <v>6.1104550518219773E-2</v>
      </c>
      <c r="Y31">
        <v>3.8099585899296753E-2</v>
      </c>
      <c r="Z31">
        <v>1.711259727884513</v>
      </c>
      <c r="AA31">
        <v>0.89251744700171465</v>
      </c>
      <c r="AB31">
        <v>1.0078342234505</v>
      </c>
      <c r="AC31">
        <v>3.0888834116777111</v>
      </c>
      <c r="AD31">
        <v>3.3411436270596262</v>
      </c>
      <c r="AE31">
        <v>7.058412361339311</v>
      </c>
      <c r="AF31">
        <v>1.7661849724309291</v>
      </c>
      <c r="AG31">
        <v>6.939854790141144</v>
      </c>
      <c r="AH31">
        <v>72.42649319335905</v>
      </c>
      <c r="AI31">
        <v>3.059448009348579</v>
      </c>
      <c r="AJ31">
        <v>82.498365984624726</v>
      </c>
      <c r="AK31">
        <v>6.7709718183578831</v>
      </c>
      <c r="AL31">
        <v>45.126604035524593</v>
      </c>
      <c r="AM31">
        <v>2.945895540636644E-3</v>
      </c>
      <c r="AN31">
        <v>3.6183536289097971</v>
      </c>
    </row>
    <row r="32" spans="1:40" x14ac:dyDescent="0.45">
      <c r="A32" s="1" t="s">
        <v>84</v>
      </c>
      <c r="B32">
        <v>1.2141836489408779</v>
      </c>
      <c r="C32">
        <v>5.6807292834105849E-2</v>
      </c>
      <c r="D32">
        <v>6.0448009990482256E-3</v>
      </c>
      <c r="E32">
        <v>2.402603068519538E-2</v>
      </c>
      <c r="F32">
        <v>5.1013826050839088E-2</v>
      </c>
      <c r="G32">
        <v>1.5378649514574559E-2</v>
      </c>
      <c r="H32">
        <v>0.50855969611391583</v>
      </c>
      <c r="I32">
        <v>0.30396007290099952</v>
      </c>
      <c r="J32">
        <v>0.28054381776486409</v>
      </c>
      <c r="K32">
        <v>0.2823740416007976</v>
      </c>
      <c r="L32">
        <v>0.28828875664202203</v>
      </c>
      <c r="M32">
        <v>0.50879743794907117</v>
      </c>
      <c r="N32">
        <v>8.9603956833904375E-2</v>
      </c>
      <c r="O32">
        <v>8.0776412745426872E-3</v>
      </c>
      <c r="P32">
        <v>0.18148318913067449</v>
      </c>
      <c r="Q32">
        <v>1.0093265879374751E-2</v>
      </c>
      <c r="R32">
        <v>2.5773934336580528</v>
      </c>
      <c r="S32">
        <v>13.189221484007779</v>
      </c>
      <c r="T32">
        <v>0.1015158508690417</v>
      </c>
      <c r="U32">
        <v>0.28184638110099802</v>
      </c>
      <c r="V32">
        <v>1.615480244929129</v>
      </c>
      <c r="W32">
        <v>1.2729256586980631</v>
      </c>
      <c r="X32">
        <v>1.013177365361548E-2</v>
      </c>
      <c r="Y32">
        <v>6.3173098787962581E-3</v>
      </c>
      <c r="Z32">
        <v>0.2837447633348314</v>
      </c>
      <c r="AA32">
        <v>0.14798872879733899</v>
      </c>
      <c r="AB32">
        <v>0.16710945659150381</v>
      </c>
      <c r="AC32">
        <v>0.5121691805947336</v>
      </c>
      <c r="AD32">
        <v>0.55399656304638578</v>
      </c>
      <c r="AE32">
        <v>1.170358603286801</v>
      </c>
      <c r="AF32">
        <v>0.29285194342034437</v>
      </c>
      <c r="AG32">
        <v>1.150700517823197</v>
      </c>
      <c r="AH32">
        <v>12.009070181138689</v>
      </c>
      <c r="AI32">
        <v>0.50728848298264773</v>
      </c>
      <c r="AJ32">
        <v>13.67909204569172</v>
      </c>
      <c r="AK32">
        <v>1.122697954519051</v>
      </c>
      <c r="AL32">
        <v>7.4824629911636</v>
      </c>
      <c r="AM32">
        <v>4.884602958666075E-4</v>
      </c>
      <c r="AN32">
        <v>0.59996088107907952</v>
      </c>
    </row>
    <row r="33" spans="1:40" x14ac:dyDescent="0.45">
      <c r="A33" s="1" t="s">
        <v>85</v>
      </c>
      <c r="B33">
        <v>0.89520218672772855</v>
      </c>
      <c r="C33">
        <v>4.1883295670744308E-2</v>
      </c>
      <c r="D33">
        <v>4.4567550200516866E-3</v>
      </c>
      <c r="E33">
        <v>1.7714087342994449E-2</v>
      </c>
      <c r="F33">
        <v>3.7611846176560423E-2</v>
      </c>
      <c r="G33">
        <v>1.133848300986043E-2</v>
      </c>
      <c r="H33">
        <v>0.37495460628208049</v>
      </c>
      <c r="I33">
        <v>0.22410590208182271</v>
      </c>
      <c r="J33">
        <v>0.2068413945082542</v>
      </c>
      <c r="K33">
        <v>0.20819079530240769</v>
      </c>
      <c r="L33">
        <v>0.21255163959758011</v>
      </c>
      <c r="M33">
        <v>0.37512989031830812</v>
      </c>
      <c r="N33">
        <v>6.6063859587582138E-2</v>
      </c>
      <c r="O33">
        <v>5.9555423422811039E-3</v>
      </c>
      <c r="P33">
        <v>0.133805250882614</v>
      </c>
      <c r="Q33">
        <v>7.4416367691347686E-3</v>
      </c>
      <c r="R33">
        <v>1.9002794510377461</v>
      </c>
      <c r="S33">
        <v>9.7242455241587855</v>
      </c>
      <c r="T33">
        <v>7.4846347803121535E-2</v>
      </c>
      <c r="U33">
        <v>0.20780175791610911</v>
      </c>
      <c r="V33">
        <v>1.1910730713080311</v>
      </c>
      <c r="W33">
        <v>0.93851192461893174</v>
      </c>
      <c r="X33">
        <v>7.4700280621128748E-3</v>
      </c>
      <c r="Y33">
        <v>4.6576723567873261E-3</v>
      </c>
      <c r="Z33">
        <v>0.20920141103156251</v>
      </c>
      <c r="AA33">
        <v>0.1091102105896383</v>
      </c>
      <c r="AB33">
        <v>0.1232076803983389</v>
      </c>
      <c r="AC33">
        <v>0.37761583335675453</v>
      </c>
      <c r="AD33">
        <v>0.40845463131658372</v>
      </c>
      <c r="AE33">
        <v>0.86289053705496821</v>
      </c>
      <c r="AF33">
        <v>0.21591601926614551</v>
      </c>
      <c r="AG33">
        <v>0.8483968802599281</v>
      </c>
      <c r="AH33">
        <v>8.8541349540489414</v>
      </c>
      <c r="AI33">
        <v>0.37401735698219002</v>
      </c>
      <c r="AJ33">
        <v>10.085420868939231</v>
      </c>
      <c r="AK33">
        <v>0.82775094591077025</v>
      </c>
      <c r="AL33">
        <v>5.5167249514864096</v>
      </c>
      <c r="AM33">
        <v>3.6013557370080548E-4</v>
      </c>
      <c r="AN33">
        <v>0.44234353934973719</v>
      </c>
    </row>
    <row r="34" spans="1:40" x14ac:dyDescent="0.45">
      <c r="A34" s="1" t="s">
        <v>86</v>
      </c>
      <c r="B34">
        <v>144.09900539615521</v>
      </c>
      <c r="C34">
        <v>7.4642626041676259</v>
      </c>
      <c r="D34">
        <v>2.0427898366075339</v>
      </c>
      <c r="E34">
        <v>1.1019679044323829</v>
      </c>
      <c r="F34">
        <v>23.317889275394482</v>
      </c>
      <c r="G34">
        <v>22.582511339964139</v>
      </c>
      <c r="H34">
        <v>45.398990509534173</v>
      </c>
      <c r="I34">
        <v>27.145087753001189</v>
      </c>
      <c r="J34">
        <v>26.617447914780691</v>
      </c>
      <c r="K34">
        <v>7.6192373490546554</v>
      </c>
      <c r="L34">
        <v>24.52985416992075</v>
      </c>
      <c r="M34">
        <v>78.120517743899072</v>
      </c>
      <c r="N34">
        <v>11.082851363340881</v>
      </c>
      <c r="O34">
        <v>3.2937318521671499</v>
      </c>
      <c r="P34">
        <v>21.601931662638279</v>
      </c>
      <c r="Q34">
        <v>19.736912112642219</v>
      </c>
      <c r="R34">
        <v>15.98643196216581</v>
      </c>
      <c r="S34">
        <v>85.1269439578723</v>
      </c>
      <c r="T34">
        <v>6.4527802431568997</v>
      </c>
      <c r="U34">
        <v>62.646882938752043</v>
      </c>
      <c r="V34">
        <v>135.14940459924921</v>
      </c>
      <c r="W34">
        <v>117.7344142648471</v>
      </c>
      <c r="X34">
        <v>3.6035412845098569</v>
      </c>
      <c r="Y34">
        <v>3.9332504224591971</v>
      </c>
      <c r="Z34">
        <v>99.466764900595251</v>
      </c>
      <c r="AA34">
        <v>42.387916173419292</v>
      </c>
      <c r="AB34">
        <v>25.60429012717271</v>
      </c>
      <c r="AC34">
        <v>29.995212191153989</v>
      </c>
      <c r="AD34">
        <v>22.99371177226023</v>
      </c>
      <c r="AE34">
        <v>20.649220759177268</v>
      </c>
      <c r="AF34">
        <v>14.428135115682609</v>
      </c>
      <c r="AG34">
        <v>76.239885380484452</v>
      </c>
      <c r="AH34">
        <v>127.23791587458619</v>
      </c>
      <c r="AI34">
        <v>23.405328810601478</v>
      </c>
      <c r="AJ34">
        <v>187.00635905473561</v>
      </c>
      <c r="AK34">
        <v>67.921485917279796</v>
      </c>
      <c r="AL34">
        <v>796.93697381695847</v>
      </c>
      <c r="AM34">
        <v>0.7888657144882828</v>
      </c>
      <c r="AN34">
        <v>21.688679986029651</v>
      </c>
    </row>
    <row r="35" spans="1:40" x14ac:dyDescent="0.45">
      <c r="A35" s="1" t="s">
        <v>87</v>
      </c>
      <c r="B35">
        <v>44.434417849518248</v>
      </c>
      <c r="C35">
        <v>3.8571183363316859</v>
      </c>
      <c r="D35">
        <v>1.208630181813692</v>
      </c>
      <c r="E35">
        <v>0.33807400252331232</v>
      </c>
      <c r="F35">
        <v>7.7514491485630783</v>
      </c>
      <c r="G35">
        <v>2.071714341418974</v>
      </c>
      <c r="H35">
        <v>72.95408837156404</v>
      </c>
      <c r="I35">
        <v>44.755884872216427</v>
      </c>
      <c r="J35">
        <v>31.49530496786857</v>
      </c>
      <c r="K35">
        <v>12.6324723931411</v>
      </c>
      <c r="L35">
        <v>32.427205074044792</v>
      </c>
      <c r="M35">
        <v>18.661727103677791</v>
      </c>
      <c r="N35">
        <v>3.2238566400084752</v>
      </c>
      <c r="O35">
        <v>1.1263114836605479</v>
      </c>
      <c r="P35">
        <v>22.259944750519221</v>
      </c>
      <c r="Q35">
        <v>0.75517899938434829</v>
      </c>
      <c r="R35">
        <v>1.7996650481793439</v>
      </c>
      <c r="S35">
        <v>19.104791016011362</v>
      </c>
      <c r="T35">
        <v>2.4938263928745088</v>
      </c>
      <c r="U35">
        <v>12.57988027187279</v>
      </c>
      <c r="V35">
        <v>22.617401304358019</v>
      </c>
      <c r="W35">
        <v>65.91040533603568</v>
      </c>
      <c r="X35">
        <v>0.5428899028677503</v>
      </c>
      <c r="Y35">
        <v>0.91988951484322035</v>
      </c>
      <c r="Z35">
        <v>13.443192008989159</v>
      </c>
      <c r="AA35">
        <v>10.40370424419965</v>
      </c>
      <c r="AB35">
        <v>5.88060598371327</v>
      </c>
      <c r="AC35">
        <v>10.964430109913391</v>
      </c>
      <c r="AD35">
        <v>12.66196497849055</v>
      </c>
      <c r="AE35">
        <v>3.8896719236422248</v>
      </c>
      <c r="AF35">
        <v>16.11262478649169</v>
      </c>
      <c r="AG35">
        <v>40.444315420839573</v>
      </c>
      <c r="AH35">
        <v>51.280871591847443</v>
      </c>
      <c r="AI35">
        <v>17.255384415162879</v>
      </c>
      <c r="AJ35">
        <v>93.373374790822098</v>
      </c>
      <c r="AK35">
        <v>52.818209415360514</v>
      </c>
      <c r="AL35">
        <v>1134.1440949913899</v>
      </c>
      <c r="AM35">
        <v>0.46784213502350069</v>
      </c>
      <c r="AN35">
        <v>36.082390344768221</v>
      </c>
    </row>
    <row r="36" spans="1:40" x14ac:dyDescent="0.45">
      <c r="A36" s="1" t="s">
        <v>88</v>
      </c>
      <c r="B36">
        <v>50.690859097321621</v>
      </c>
      <c r="C36">
        <v>3.9989480141009701</v>
      </c>
      <c r="D36">
        <v>1.8892137066472801</v>
      </c>
      <c r="E36">
        <v>0.22489741255405959</v>
      </c>
      <c r="F36">
        <v>9.1543187105199877</v>
      </c>
      <c r="G36">
        <v>2.8034577259538151</v>
      </c>
      <c r="H36">
        <v>19.668517412543618</v>
      </c>
      <c r="I36">
        <v>11.63851803877216</v>
      </c>
      <c r="J36">
        <v>11.884937388962451</v>
      </c>
      <c r="K36">
        <v>3.4470684820913662</v>
      </c>
      <c r="L36">
        <v>21.570082488469019</v>
      </c>
      <c r="M36">
        <v>32.401329104505933</v>
      </c>
      <c r="N36">
        <v>3.7699004546795778</v>
      </c>
      <c r="O36">
        <v>2.6414765201394692</v>
      </c>
      <c r="P36">
        <v>231.137191535119</v>
      </c>
      <c r="Q36">
        <v>1.3531974048690869</v>
      </c>
      <c r="R36">
        <v>2.2160637206580298</v>
      </c>
      <c r="S36">
        <v>22.743293698825621</v>
      </c>
      <c r="T36">
        <v>2.320317444736955</v>
      </c>
      <c r="U36">
        <v>23.90579239390344</v>
      </c>
      <c r="V36">
        <v>24.52747125488343</v>
      </c>
      <c r="W36">
        <v>33.378413386551237</v>
      </c>
      <c r="X36">
        <v>0.35247576816140169</v>
      </c>
      <c r="Y36">
        <v>3.591820209836134</v>
      </c>
      <c r="Z36">
        <v>8.8035032872772767</v>
      </c>
      <c r="AA36">
        <v>36.432537460799217</v>
      </c>
      <c r="AB36">
        <v>10.477756080030741</v>
      </c>
      <c r="AC36">
        <v>19.48756612611794</v>
      </c>
      <c r="AD36">
        <v>10.99130274018829</v>
      </c>
      <c r="AE36">
        <v>3.489924942670334</v>
      </c>
      <c r="AF36">
        <v>9.0100897058066565</v>
      </c>
      <c r="AG36">
        <v>36.663199730866758</v>
      </c>
      <c r="AH36">
        <v>49.48075432837949</v>
      </c>
      <c r="AI36">
        <v>11.11235918189538</v>
      </c>
      <c r="AJ36">
        <v>69.591393578540007</v>
      </c>
      <c r="AK36">
        <v>31.540604051656139</v>
      </c>
      <c r="AL36">
        <v>340.89155452207382</v>
      </c>
      <c r="AM36">
        <v>0.48332872464224241</v>
      </c>
      <c r="AN36">
        <v>9.1380874686640823</v>
      </c>
    </row>
    <row r="37" spans="1:40" x14ac:dyDescent="0.45">
      <c r="A37" s="1" t="s">
        <v>89</v>
      </c>
      <c r="B37">
        <v>69.526714779099791</v>
      </c>
      <c r="C37">
        <v>4.4107458305334424</v>
      </c>
      <c r="D37">
        <v>1.3734403486975171</v>
      </c>
      <c r="E37">
        <v>0.72737858448788328</v>
      </c>
      <c r="F37">
        <v>21.932026283202951</v>
      </c>
      <c r="G37">
        <v>11.6328224149251</v>
      </c>
      <c r="H37">
        <v>34.423429499320591</v>
      </c>
      <c r="I37">
        <v>18.614648872139899</v>
      </c>
      <c r="J37">
        <v>10.522304966464009</v>
      </c>
      <c r="K37">
        <v>10.136743889768461</v>
      </c>
      <c r="L37">
        <v>67.967417524869703</v>
      </c>
      <c r="M37">
        <v>137.20255006128079</v>
      </c>
      <c r="N37">
        <v>6.7314906117307309</v>
      </c>
      <c r="O37">
        <v>20.004373957569079</v>
      </c>
      <c r="P37">
        <v>22.33385611492357</v>
      </c>
      <c r="Q37">
        <v>14.14043594142082</v>
      </c>
      <c r="R37">
        <v>3.8070735247614782</v>
      </c>
      <c r="S37">
        <v>45.124829285120207</v>
      </c>
      <c r="T37">
        <v>5.0970467178395911</v>
      </c>
      <c r="U37">
        <v>160.82390391153851</v>
      </c>
      <c r="V37">
        <v>101.3935883309338</v>
      </c>
      <c r="W37">
        <v>113.2102095476431</v>
      </c>
      <c r="X37">
        <v>1.154776812973934</v>
      </c>
      <c r="Y37">
        <v>9.797863895268712</v>
      </c>
      <c r="Z37">
        <v>28.75809975632345</v>
      </c>
      <c r="AA37">
        <v>103.2841065380953</v>
      </c>
      <c r="AB37">
        <v>79.730469705899623</v>
      </c>
      <c r="AC37">
        <v>35.283265377926213</v>
      </c>
      <c r="AD37">
        <v>22.59326779260325</v>
      </c>
      <c r="AE37">
        <v>9.3060855108435643</v>
      </c>
      <c r="AF37">
        <v>12.099250485160679</v>
      </c>
      <c r="AG37">
        <v>59.705771755029161</v>
      </c>
      <c r="AH37">
        <v>109.7562577789902</v>
      </c>
      <c r="AI37">
        <v>18.313755413811599</v>
      </c>
      <c r="AJ37">
        <v>214.92618342290709</v>
      </c>
      <c r="AK37">
        <v>86.559193960098042</v>
      </c>
      <c r="AL37">
        <v>1021.990730618813</v>
      </c>
      <c r="AM37">
        <v>2.2510603883944311</v>
      </c>
      <c r="AN37">
        <v>14.511842814634161</v>
      </c>
    </row>
    <row r="38" spans="1:40" x14ac:dyDescent="0.45">
      <c r="A38" s="1" t="s">
        <v>90</v>
      </c>
      <c r="B38">
        <v>10.78236646400488</v>
      </c>
      <c r="C38">
        <v>0.7109011516248479</v>
      </c>
      <c r="D38">
        <v>0.29207222549215611</v>
      </c>
      <c r="E38">
        <v>0.1388648026697217</v>
      </c>
      <c r="F38">
        <v>2.3549697181005689</v>
      </c>
      <c r="G38">
        <v>0.92280446043909115</v>
      </c>
      <c r="H38">
        <v>4.0013463565180167</v>
      </c>
      <c r="I38">
        <v>2.213513611237127</v>
      </c>
      <c r="J38">
        <v>1.5301893408895251</v>
      </c>
      <c r="K38">
        <v>1.2701305584137781</v>
      </c>
      <c r="L38">
        <v>12.725814285654319</v>
      </c>
      <c r="M38">
        <v>20.91198066027756</v>
      </c>
      <c r="N38">
        <v>0.83269510159505455</v>
      </c>
      <c r="O38">
        <v>2.6116552141107841</v>
      </c>
      <c r="P38">
        <v>2.3843963227411589</v>
      </c>
      <c r="Q38">
        <v>1.388790639817524</v>
      </c>
      <c r="R38">
        <v>0.84577337406207931</v>
      </c>
      <c r="S38">
        <v>8.5441258307534795</v>
      </c>
      <c r="T38">
        <v>0.69138975528700697</v>
      </c>
      <c r="U38">
        <v>15.88140768437777</v>
      </c>
      <c r="V38">
        <v>10.988738164232551</v>
      </c>
      <c r="W38">
        <v>11.27918190512699</v>
      </c>
      <c r="X38">
        <v>0.1294490396668897</v>
      </c>
      <c r="Y38">
        <v>1.171777889398141</v>
      </c>
      <c r="Z38">
        <v>3.3030366041081169</v>
      </c>
      <c r="AA38">
        <v>12.429820121688991</v>
      </c>
      <c r="AB38">
        <v>7.81194090936763</v>
      </c>
      <c r="AC38">
        <v>5.7786848534547559</v>
      </c>
      <c r="AD38">
        <v>2.7082558067511</v>
      </c>
      <c r="AE38">
        <v>1.339320164097747</v>
      </c>
      <c r="AF38">
        <v>1.4624804464870149</v>
      </c>
      <c r="AG38">
        <v>8.0170709395490061</v>
      </c>
      <c r="AH38">
        <v>16.60691736030461</v>
      </c>
      <c r="AI38">
        <v>2.3306867346330131</v>
      </c>
      <c r="AJ38">
        <v>25.592004709158239</v>
      </c>
      <c r="AK38">
        <v>9.7677032943606594</v>
      </c>
      <c r="AL38">
        <v>107.26651075367791</v>
      </c>
      <c r="AM38">
        <v>0.82478589077646292</v>
      </c>
      <c r="AN38">
        <v>3.223523012423875</v>
      </c>
    </row>
    <row r="39" spans="1:40" x14ac:dyDescent="0.45">
      <c r="A39" s="1" t="s">
        <v>91</v>
      </c>
      <c r="B39">
        <v>0.41217185041293741</v>
      </c>
      <c r="C39">
        <v>2.5747175996919981E-2</v>
      </c>
      <c r="D39">
        <v>8.2549153808013399E-3</v>
      </c>
      <c r="E39">
        <v>3.23626234600105E-3</v>
      </c>
      <c r="F39">
        <v>8.2240791468110752E-2</v>
      </c>
      <c r="G39">
        <v>4.962905175631617E-2</v>
      </c>
      <c r="H39">
        <v>0.16317428814753429</v>
      </c>
      <c r="I39">
        <v>8.298515442229315E-2</v>
      </c>
      <c r="J39">
        <v>5.7187800521329789E-2</v>
      </c>
      <c r="K39">
        <v>3.7951832877022362E-2</v>
      </c>
      <c r="L39">
        <v>0.25116029501971071</v>
      </c>
      <c r="M39">
        <v>0.71644315368937272</v>
      </c>
      <c r="N39">
        <v>2.606264366715726E-2</v>
      </c>
      <c r="O39">
        <v>3.9102484311198893E-2</v>
      </c>
      <c r="P39">
        <v>0.21871594399671551</v>
      </c>
      <c r="Q39">
        <v>0.13647143251644919</v>
      </c>
      <c r="R39">
        <v>1.9866499146512361E-2</v>
      </c>
      <c r="S39">
        <v>0.18339169834735461</v>
      </c>
      <c r="T39">
        <v>2.1769043040387001E-2</v>
      </c>
      <c r="U39">
        <v>0.6741620617814098</v>
      </c>
      <c r="V39">
        <v>0.39290963596071521</v>
      </c>
      <c r="W39">
        <v>0.42769618765616152</v>
      </c>
      <c r="X39">
        <v>4.5671730766753977E-3</v>
      </c>
      <c r="Y39">
        <v>3.5431492133218993E-2</v>
      </c>
      <c r="Z39">
        <v>0.1160149084061448</v>
      </c>
      <c r="AA39">
        <v>0.36443193655748413</v>
      </c>
      <c r="AB39">
        <v>0.31177206143874597</v>
      </c>
      <c r="AC39">
        <v>0.18613133386454411</v>
      </c>
      <c r="AD39">
        <v>8.7282326954394848E-2</v>
      </c>
      <c r="AE39">
        <v>6.2597305187046898E-2</v>
      </c>
      <c r="AF39">
        <v>5.6420863979822392E-2</v>
      </c>
      <c r="AG39">
        <v>0.27702725384314808</v>
      </c>
      <c r="AH39">
        <v>0.5433717981077455</v>
      </c>
      <c r="AI39">
        <v>8.0550269973535385E-2</v>
      </c>
      <c r="AJ39">
        <v>1.2328253093263299</v>
      </c>
      <c r="AK39">
        <v>0.48757833778815018</v>
      </c>
      <c r="AL39">
        <v>4.6686886479195113</v>
      </c>
      <c r="AM39">
        <v>6.3088329618269708E-3</v>
      </c>
      <c r="AN39">
        <v>6.2290112793109018E-2</v>
      </c>
    </row>
    <row r="40" spans="1:40" x14ac:dyDescent="0.45">
      <c r="A40" s="1" t="s">
        <v>92</v>
      </c>
      <c r="B40">
        <v>4.7895069288867198</v>
      </c>
      <c r="C40">
        <v>0.2843854633559918</v>
      </c>
      <c r="D40">
        <v>7.8678003715849695E-2</v>
      </c>
      <c r="E40">
        <v>4.0407213846478322E-2</v>
      </c>
      <c r="F40">
        <v>0.77866342300859304</v>
      </c>
      <c r="G40">
        <v>0.45484097153092551</v>
      </c>
      <c r="H40">
        <v>2.43078331459159</v>
      </c>
      <c r="I40">
        <v>1.285715543789437</v>
      </c>
      <c r="J40">
        <v>0.71910947619224008</v>
      </c>
      <c r="K40">
        <v>0.69471189776731634</v>
      </c>
      <c r="L40">
        <v>3.9931234619124512</v>
      </c>
      <c r="M40">
        <v>14.178619343983019</v>
      </c>
      <c r="N40">
        <v>0.26841928352546962</v>
      </c>
      <c r="O40">
        <v>0.41926796264851163</v>
      </c>
      <c r="P40">
        <v>2.131230252914889</v>
      </c>
      <c r="Q40">
        <v>1.312054858984177</v>
      </c>
      <c r="R40">
        <v>0.21170256936486889</v>
      </c>
      <c r="S40">
        <v>2.0275101414400369</v>
      </c>
      <c r="T40">
        <v>0.32033868921044739</v>
      </c>
      <c r="U40">
        <v>10.67756793394188</v>
      </c>
      <c r="V40">
        <v>6.5057951594809458</v>
      </c>
      <c r="W40">
        <v>6.6007367098149237</v>
      </c>
      <c r="X40">
        <v>7.1538105399146665E-2</v>
      </c>
      <c r="Y40">
        <v>0.35616240354418399</v>
      </c>
      <c r="Z40">
        <v>1.8969333242528721</v>
      </c>
      <c r="AA40">
        <v>3.7185880030338621</v>
      </c>
      <c r="AB40">
        <v>5.487335573321789</v>
      </c>
      <c r="AC40">
        <v>1.935925379691072</v>
      </c>
      <c r="AD40">
        <v>1.421392736458609</v>
      </c>
      <c r="AE40">
        <v>0.67907155554498311</v>
      </c>
      <c r="AF40">
        <v>0.94246931875311946</v>
      </c>
      <c r="AG40">
        <v>4.0671305112590046</v>
      </c>
      <c r="AH40">
        <v>6.6948835799133226</v>
      </c>
      <c r="AI40">
        <v>1.2905408939558349</v>
      </c>
      <c r="AJ40">
        <v>16.15968750962767</v>
      </c>
      <c r="AK40">
        <v>6.6716550256577678</v>
      </c>
      <c r="AL40">
        <v>68.504288282850339</v>
      </c>
      <c r="AM40">
        <v>5.6640837157290791E-2</v>
      </c>
      <c r="AN40">
        <v>1.1276532569259541</v>
      </c>
    </row>
    <row r="41" spans="1:40" x14ac:dyDescent="0.45">
      <c r="A41" s="1" t="s">
        <v>93</v>
      </c>
      <c r="B41">
        <v>7.2631419052576653</v>
      </c>
      <c r="C41">
        <v>0.47398777659853858</v>
      </c>
      <c r="D41">
        <v>0.16618174885997139</v>
      </c>
      <c r="E41">
        <v>8.5102050022638584E-2</v>
      </c>
      <c r="F41">
        <v>2.2721588481127242</v>
      </c>
      <c r="G41">
        <v>1.1291553195007029</v>
      </c>
      <c r="H41">
        <v>3.474060359396411</v>
      </c>
      <c r="I41">
        <v>1.641834452910232</v>
      </c>
      <c r="J41">
        <v>1.687321235683213</v>
      </c>
      <c r="K41">
        <v>0.84240795364279397</v>
      </c>
      <c r="L41">
        <v>13.37712873229388</v>
      </c>
      <c r="M41">
        <v>7.2225104799989808</v>
      </c>
      <c r="N41">
        <v>0.83989068388280619</v>
      </c>
      <c r="O41">
        <v>1.355145644569635</v>
      </c>
      <c r="P41">
        <v>0.65923780218964667</v>
      </c>
      <c r="Q41">
        <v>0.46407278981200167</v>
      </c>
      <c r="R41">
        <v>0.82408917376600033</v>
      </c>
      <c r="S41">
        <v>34.746726182475903</v>
      </c>
      <c r="T41">
        <v>3.3732246122248322</v>
      </c>
      <c r="U41">
        <v>8.1635349978158569</v>
      </c>
      <c r="V41">
        <v>6.9581879847115724</v>
      </c>
      <c r="W41">
        <v>9.5968068279551151</v>
      </c>
      <c r="X41">
        <v>0.1626741005188958</v>
      </c>
      <c r="Y41">
        <v>20.28260686686626</v>
      </c>
      <c r="Z41">
        <v>2.939750075270358</v>
      </c>
      <c r="AA41">
        <v>198.30783909361509</v>
      </c>
      <c r="AB41">
        <v>5.6117290038519867</v>
      </c>
      <c r="AC41">
        <v>4.3962471903479203</v>
      </c>
      <c r="AD41">
        <v>3.5458961914480329</v>
      </c>
      <c r="AE41">
        <v>1.330174120651497</v>
      </c>
      <c r="AF41">
        <v>3.605071842372074</v>
      </c>
      <c r="AG41">
        <v>5.8577386566450649</v>
      </c>
      <c r="AH41">
        <v>31.194738246553051</v>
      </c>
      <c r="AI41">
        <v>6.7680606898273634</v>
      </c>
      <c r="AJ41">
        <v>70.43482903307428</v>
      </c>
      <c r="AK41">
        <v>25.261799902665501</v>
      </c>
      <c r="AL41">
        <v>199.52632847977961</v>
      </c>
      <c r="AM41">
        <v>0.38640948237477368</v>
      </c>
      <c r="AN41">
        <v>0.91309384229622403</v>
      </c>
    </row>
    <row r="42" spans="1:40" x14ac:dyDescent="0.45">
      <c r="A42" s="1" t="s">
        <v>94</v>
      </c>
      <c r="B42">
        <v>1.586358812923097</v>
      </c>
      <c r="C42">
        <v>0.1000941721845655</v>
      </c>
      <c r="D42">
        <v>2.9061691631978429E-2</v>
      </c>
      <c r="E42">
        <v>1.678843799102828E-2</v>
      </c>
      <c r="F42">
        <v>0.23366441632354179</v>
      </c>
      <c r="G42">
        <v>0.11364375353269469</v>
      </c>
      <c r="H42">
        <v>1.1423106804465579</v>
      </c>
      <c r="I42">
        <v>0.64945204650427624</v>
      </c>
      <c r="J42">
        <v>0.28239534647323322</v>
      </c>
      <c r="K42">
        <v>0.29216924233128649</v>
      </c>
      <c r="L42">
        <v>3.6721774327605341</v>
      </c>
      <c r="M42">
        <v>1.0483124755300439</v>
      </c>
      <c r="N42">
        <v>7.4271134076152864E-2</v>
      </c>
      <c r="O42">
        <v>1.986674720588123</v>
      </c>
      <c r="P42">
        <v>0.2338937691775205</v>
      </c>
      <c r="Q42">
        <v>0.48404185596225652</v>
      </c>
      <c r="R42">
        <v>5.0134263932658629E-2</v>
      </c>
      <c r="S42">
        <v>0.64475548864465249</v>
      </c>
      <c r="T42">
        <v>0.1175349656799568</v>
      </c>
      <c r="U42">
        <v>2.4990266407609232</v>
      </c>
      <c r="V42">
        <v>1.720192306330727</v>
      </c>
      <c r="W42">
        <v>3.1833923740961878</v>
      </c>
      <c r="X42">
        <v>4.3467522054237033E-2</v>
      </c>
      <c r="Y42">
        <v>0.16246358781298351</v>
      </c>
      <c r="Z42">
        <v>1.102766519702272</v>
      </c>
      <c r="AA42">
        <v>2.2131459313830142</v>
      </c>
      <c r="AB42">
        <v>1.8002369709423149</v>
      </c>
      <c r="AC42">
        <v>0.57886899909183098</v>
      </c>
      <c r="AD42">
        <v>0.83832303304096056</v>
      </c>
      <c r="AE42">
        <v>0.14306948432800451</v>
      </c>
      <c r="AF42">
        <v>0.35792457455172538</v>
      </c>
      <c r="AG42">
        <v>1.748553570003557</v>
      </c>
      <c r="AH42">
        <v>2.5340156260624358</v>
      </c>
      <c r="AI42">
        <v>0.53708930094318541</v>
      </c>
      <c r="AJ42">
        <v>4.9726148430242736</v>
      </c>
      <c r="AK42">
        <v>2.1324239569602201</v>
      </c>
      <c r="AL42">
        <v>29.930826242758389</v>
      </c>
      <c r="AM42">
        <v>3.3667578098972133E-2</v>
      </c>
      <c r="AN42">
        <v>0.41491435330757981</v>
      </c>
    </row>
    <row r="43" spans="1:40" x14ac:dyDescent="0.45">
      <c r="A43" s="1" t="s">
        <v>95</v>
      </c>
      <c r="B43">
        <v>3.9441359050957732</v>
      </c>
      <c r="C43">
        <v>0.2358822145580847</v>
      </c>
      <c r="D43">
        <v>6.5494647021208399E-2</v>
      </c>
      <c r="E43">
        <v>5.7397132265380381E-2</v>
      </c>
      <c r="F43">
        <v>1.0519752495689489</v>
      </c>
      <c r="G43">
        <v>0.49838131165561189</v>
      </c>
      <c r="H43">
        <v>1.9923913012548049</v>
      </c>
      <c r="I43">
        <v>1.127422336314106</v>
      </c>
      <c r="J43">
        <v>0.52693654111682542</v>
      </c>
      <c r="K43">
        <v>0.89476046404221388</v>
      </c>
      <c r="L43">
        <v>4.716825545141563</v>
      </c>
      <c r="M43">
        <v>4.1585255859712396</v>
      </c>
      <c r="N43">
        <v>0.35189918794539099</v>
      </c>
      <c r="O43">
        <v>0.61726341489849956</v>
      </c>
      <c r="P43">
        <v>0.53793448576565028</v>
      </c>
      <c r="Q43">
        <v>0.29669912118403208</v>
      </c>
      <c r="R43">
        <v>0.1611399739504257</v>
      </c>
      <c r="S43">
        <v>1.718234414225428</v>
      </c>
      <c r="T43">
        <v>0.29657227747605452</v>
      </c>
      <c r="U43">
        <v>8.1054743129563178</v>
      </c>
      <c r="V43">
        <v>8.8434257999690793</v>
      </c>
      <c r="W43">
        <v>5.9500399515941247</v>
      </c>
      <c r="X43">
        <v>8.257380383030663E-2</v>
      </c>
      <c r="Y43">
        <v>0.32345145603738851</v>
      </c>
      <c r="Z43">
        <v>2.2021877367193419</v>
      </c>
      <c r="AA43">
        <v>3.4844769487617819</v>
      </c>
      <c r="AB43">
        <v>4.0443034636619251</v>
      </c>
      <c r="AC43">
        <v>1.238798866156114</v>
      </c>
      <c r="AD43">
        <v>1.468255228349314</v>
      </c>
      <c r="AE43">
        <v>0.36814616768487202</v>
      </c>
      <c r="AF43">
        <v>0.74488453672931676</v>
      </c>
      <c r="AG43">
        <v>3.3386242850653249</v>
      </c>
      <c r="AH43">
        <v>4.9551953400536473</v>
      </c>
      <c r="AI43">
        <v>1.145994850886378</v>
      </c>
      <c r="AJ43">
        <v>10.33205811798158</v>
      </c>
      <c r="AK43">
        <v>4.374736790001009</v>
      </c>
      <c r="AL43">
        <v>100.496271659115</v>
      </c>
      <c r="AM43">
        <v>0.1023299014739638</v>
      </c>
      <c r="AN43">
        <v>0.75770467380546391</v>
      </c>
    </row>
    <row r="44" spans="1:40" x14ac:dyDescent="0.45">
      <c r="A44" s="1" t="s">
        <v>96</v>
      </c>
      <c r="B44">
        <v>2.1941902764790902</v>
      </c>
      <c r="C44">
        <v>0.1238717197804876</v>
      </c>
      <c r="D44">
        <v>2.86419423128004E-2</v>
      </c>
      <c r="E44">
        <v>2.4240684070180919E-2</v>
      </c>
      <c r="F44">
        <v>0.24783564898392371</v>
      </c>
      <c r="G44">
        <v>0.1165939066286778</v>
      </c>
      <c r="H44">
        <v>1.537376199242614</v>
      </c>
      <c r="I44">
        <v>0.84139198025600037</v>
      </c>
      <c r="J44">
        <v>0.29025092784785789</v>
      </c>
      <c r="K44">
        <v>0.51112609763297423</v>
      </c>
      <c r="L44">
        <v>1.6283327091006601</v>
      </c>
      <c r="M44">
        <v>4.0790421855699179</v>
      </c>
      <c r="N44">
        <v>0.1161534993123281</v>
      </c>
      <c r="O44">
        <v>0.14394096249053689</v>
      </c>
      <c r="P44">
        <v>0.29045769768279489</v>
      </c>
      <c r="Q44">
        <v>0.14038124975432301</v>
      </c>
      <c r="R44">
        <v>8.7517416664495126E-2</v>
      </c>
      <c r="S44">
        <v>0.8469719690895654</v>
      </c>
      <c r="T44">
        <v>0.27409936872137008</v>
      </c>
      <c r="U44">
        <v>36.208926792303103</v>
      </c>
      <c r="V44">
        <v>11.015210593496009</v>
      </c>
      <c r="W44">
        <v>6.9545751682596002</v>
      </c>
      <c r="X44">
        <v>8.8075487370995131E-2</v>
      </c>
      <c r="Y44">
        <v>0.1325983633091122</v>
      </c>
      <c r="Z44">
        <v>2.437320226686686</v>
      </c>
      <c r="AA44">
        <v>1.5006675449266891</v>
      </c>
      <c r="AB44">
        <v>10.74847484009979</v>
      </c>
      <c r="AC44">
        <v>0.52778351136252422</v>
      </c>
      <c r="AD44">
        <v>1.561754666666012</v>
      </c>
      <c r="AE44">
        <v>0.31007125529871499</v>
      </c>
      <c r="AF44">
        <v>0.75009758258340409</v>
      </c>
      <c r="AG44">
        <v>2.4039919620791022</v>
      </c>
      <c r="AH44">
        <v>3.7411720433899731</v>
      </c>
      <c r="AI44">
        <v>1.1435575099055939</v>
      </c>
      <c r="AJ44">
        <v>10.145280270817921</v>
      </c>
      <c r="AK44">
        <v>4.3523699952260086</v>
      </c>
      <c r="AL44">
        <v>44.629985752451752</v>
      </c>
      <c r="AM44">
        <v>1.7082188470535799E-2</v>
      </c>
      <c r="AN44">
        <v>0.61801033269274863</v>
      </c>
    </row>
    <row r="45" spans="1:40" x14ac:dyDescent="0.45">
      <c r="A45" s="1" t="s">
        <v>97</v>
      </c>
      <c r="B45">
        <v>0.18770527188500619</v>
      </c>
      <c r="C45">
        <v>1.0109723232705139E-2</v>
      </c>
      <c r="D45">
        <v>1.435016169866777E-3</v>
      </c>
      <c r="E45">
        <v>2.0885200730467921E-3</v>
      </c>
      <c r="F45">
        <v>2.72059268567926E-2</v>
      </c>
      <c r="G45">
        <v>1.5981027527243969E-2</v>
      </c>
      <c r="H45">
        <v>0.19672398240703029</v>
      </c>
      <c r="I45">
        <v>9.2893517299434056E-2</v>
      </c>
      <c r="J45">
        <v>3.070664991529639E-2</v>
      </c>
      <c r="K45">
        <v>5.3522458643042767E-2</v>
      </c>
      <c r="L45">
        <v>0.24236449529682411</v>
      </c>
      <c r="M45">
        <v>0.99946356875081466</v>
      </c>
      <c r="N45">
        <v>5.9413232025916944E-3</v>
      </c>
      <c r="O45">
        <v>1.3400810699767139E-2</v>
      </c>
      <c r="P45">
        <v>3.0987266646639911E-2</v>
      </c>
      <c r="Q45">
        <v>1.6337618865329341E-2</v>
      </c>
      <c r="R45">
        <v>6.5421897520387667E-3</v>
      </c>
      <c r="S45">
        <v>9.2041543544889415E-2</v>
      </c>
      <c r="T45">
        <v>2.3944391803339678E-2</v>
      </c>
      <c r="U45">
        <v>0.73194821051402981</v>
      </c>
      <c r="V45">
        <v>0.47025039849184419</v>
      </c>
      <c r="W45">
        <v>0.76393936109816141</v>
      </c>
      <c r="X45">
        <v>5.1767300485621977E-3</v>
      </c>
      <c r="Y45">
        <v>1.2524290034237219E-2</v>
      </c>
      <c r="Z45">
        <v>0.14256179151095449</v>
      </c>
      <c r="AA45">
        <v>0.13746296218847531</v>
      </c>
      <c r="AB45">
        <v>1.0135800857528949</v>
      </c>
      <c r="AC45">
        <v>5.3245697241095992E-2</v>
      </c>
      <c r="AD45">
        <v>0.1091043546781939</v>
      </c>
      <c r="AE45">
        <v>2.4671849440394449E-2</v>
      </c>
      <c r="AF45">
        <v>6.693903818435569E-2</v>
      </c>
      <c r="AG45">
        <v>0.24754069332858281</v>
      </c>
      <c r="AH45">
        <v>0.34054386646620272</v>
      </c>
      <c r="AI45">
        <v>9.7036122555510126E-2</v>
      </c>
      <c r="AJ45">
        <v>1.768863603470491</v>
      </c>
      <c r="AK45">
        <v>0.71093778770963234</v>
      </c>
      <c r="AL45">
        <v>5.6507645862910971</v>
      </c>
      <c r="AM45">
        <v>5.0359521898972622E-4</v>
      </c>
      <c r="AN45">
        <v>8.0739219703830536E-2</v>
      </c>
    </row>
    <row r="46" spans="1:40" x14ac:dyDescent="0.45">
      <c r="A46" s="1" t="s">
        <v>98</v>
      </c>
      <c r="B46">
        <v>0.59712855338257909</v>
      </c>
      <c r="C46">
        <v>3.5557296008828003E-2</v>
      </c>
      <c r="D46">
        <v>7.0340931976690798E-3</v>
      </c>
      <c r="E46">
        <v>7.0926809452556243E-3</v>
      </c>
      <c r="F46">
        <v>0.17042799849126561</v>
      </c>
      <c r="G46">
        <v>7.3394249489521821E-2</v>
      </c>
      <c r="H46">
        <v>0.78810729085988118</v>
      </c>
      <c r="I46">
        <v>0.30689025245696222</v>
      </c>
      <c r="J46">
        <v>9.090746378873385E-2</v>
      </c>
      <c r="K46">
        <v>0.14456085781412359</v>
      </c>
      <c r="L46">
        <v>0.69530422697914096</v>
      </c>
      <c r="M46">
        <v>2.582358982086955</v>
      </c>
      <c r="N46">
        <v>3.6662850824108008E-2</v>
      </c>
      <c r="O46">
        <v>4.9222710352307859E-2</v>
      </c>
      <c r="P46">
        <v>9.1446657868490072E-2</v>
      </c>
      <c r="Q46">
        <v>4.7068411986215121E-2</v>
      </c>
      <c r="R46">
        <v>2.2710093352237521E-2</v>
      </c>
      <c r="S46">
        <v>0.39625442264226562</v>
      </c>
      <c r="T46">
        <v>7.9469739660996019E-2</v>
      </c>
      <c r="U46">
        <v>2.044556253720279</v>
      </c>
      <c r="V46">
        <v>1.31425191378046</v>
      </c>
      <c r="W46">
        <v>3.4617934987361201</v>
      </c>
      <c r="X46">
        <v>1.4974936054644811E-2</v>
      </c>
      <c r="Y46">
        <v>5.4531677695071709E-2</v>
      </c>
      <c r="Z46">
        <v>0.4010648839536155</v>
      </c>
      <c r="AA46">
        <v>0.57817113730405634</v>
      </c>
      <c r="AB46">
        <v>5.8981457022576453</v>
      </c>
      <c r="AC46">
        <v>0.1988767977005145</v>
      </c>
      <c r="AD46">
        <v>0.31318984076302142</v>
      </c>
      <c r="AE46">
        <v>7.7922714868073353E-2</v>
      </c>
      <c r="AF46">
        <v>0.18461497228429191</v>
      </c>
      <c r="AG46">
        <v>0.71243163293460865</v>
      </c>
      <c r="AH46">
        <v>1.1608720349249559</v>
      </c>
      <c r="AI46">
        <v>0.28819487463263271</v>
      </c>
      <c r="AJ46">
        <v>9.6922197302521305</v>
      </c>
      <c r="AK46">
        <v>3.7268423544992419</v>
      </c>
      <c r="AL46">
        <v>23.55127532307354</v>
      </c>
      <c r="AM46">
        <v>3.4398559144458761E-3</v>
      </c>
      <c r="AN46">
        <v>0.2066545729868898</v>
      </c>
    </row>
    <row r="47" spans="1:40" x14ac:dyDescent="0.45">
      <c r="A47" s="1" t="s">
        <v>99</v>
      </c>
      <c r="B47">
        <v>0.1075681157590862</v>
      </c>
      <c r="C47">
        <v>6.195661480640784E-3</v>
      </c>
      <c r="D47">
        <v>1.1146792706883701E-3</v>
      </c>
      <c r="E47">
        <v>1.249986824767183E-3</v>
      </c>
      <c r="F47">
        <v>2.5521785493094609E-2</v>
      </c>
      <c r="G47">
        <v>1.1828645352604019E-2</v>
      </c>
      <c r="H47">
        <v>0.1319503686892041</v>
      </c>
      <c r="I47">
        <v>5.4581395545089118E-2</v>
      </c>
      <c r="J47">
        <v>1.67947278152084E-2</v>
      </c>
      <c r="K47">
        <v>2.7628773423529089E-2</v>
      </c>
      <c r="L47">
        <v>0.12992848058147011</v>
      </c>
      <c r="M47">
        <v>0.50206456786464437</v>
      </c>
      <c r="N47">
        <v>5.5077318011386312E-3</v>
      </c>
      <c r="O47">
        <v>8.4600444154534268E-3</v>
      </c>
      <c r="P47">
        <v>1.6913687936589181E-2</v>
      </c>
      <c r="Q47">
        <v>8.7818816287904573E-3</v>
      </c>
      <c r="R47">
        <v>3.9738458617406642E-3</v>
      </c>
      <c r="S47">
        <v>6.4994184186625004E-2</v>
      </c>
      <c r="T47">
        <v>1.4112229217106529E-2</v>
      </c>
      <c r="U47">
        <v>0.38584274382587691</v>
      </c>
      <c r="V47">
        <v>0.24797273067089731</v>
      </c>
      <c r="W47">
        <v>0.5599187565091136</v>
      </c>
      <c r="X47">
        <v>2.789828420300421E-3</v>
      </c>
      <c r="Y47">
        <v>8.9164127248745617E-3</v>
      </c>
      <c r="Z47">
        <v>7.5487664699175491E-2</v>
      </c>
      <c r="AA47">
        <v>9.5454323123135495E-2</v>
      </c>
      <c r="AB47">
        <v>0.89740549016871074</v>
      </c>
      <c r="AC47">
        <v>3.4005067669339029E-2</v>
      </c>
      <c r="AD47">
        <v>5.8511604839425177E-2</v>
      </c>
      <c r="AE47">
        <v>1.4071969627865661E-2</v>
      </c>
      <c r="AF47">
        <v>3.5006412277530798E-2</v>
      </c>
      <c r="AG47">
        <v>0.13297304316547259</v>
      </c>
      <c r="AH47">
        <v>0.20433461141694789</v>
      </c>
      <c r="AI47">
        <v>5.3181735672628593E-2</v>
      </c>
      <c r="AJ47">
        <v>1.4949638243766969</v>
      </c>
      <c r="AK47">
        <v>0.58088747375916117</v>
      </c>
      <c r="AL47">
        <v>3.8983291882961102</v>
      </c>
      <c r="AM47">
        <v>5.0618074534180104E-4</v>
      </c>
      <c r="AN47">
        <v>4.0326600823607672E-2</v>
      </c>
    </row>
    <row r="48" spans="1:40" x14ac:dyDescent="0.45">
      <c r="A48" s="1" t="s">
        <v>100</v>
      </c>
      <c r="B48">
        <v>2.1975968998936461</v>
      </c>
      <c r="C48">
        <v>0.15171619149921131</v>
      </c>
      <c r="D48">
        <v>4.1294840135618432E-2</v>
      </c>
      <c r="E48">
        <v>2.5670308269295911E-2</v>
      </c>
      <c r="F48">
        <v>2.8659123677606551</v>
      </c>
      <c r="G48">
        <v>0.87065125747380023</v>
      </c>
      <c r="H48">
        <v>1.1245705963623021</v>
      </c>
      <c r="I48">
        <v>0.6369438366647362</v>
      </c>
      <c r="J48">
        <v>0.50624175655306292</v>
      </c>
      <c r="K48">
        <v>0.30132583663444379</v>
      </c>
      <c r="L48">
        <v>1.3586466999421769</v>
      </c>
      <c r="M48">
        <v>180.95866228683241</v>
      </c>
      <c r="N48">
        <v>0.54919558985310801</v>
      </c>
      <c r="O48">
        <v>0.22048476711888471</v>
      </c>
      <c r="P48">
        <v>0.75803638914204408</v>
      </c>
      <c r="Q48">
        <v>0.212327277631398</v>
      </c>
      <c r="R48">
        <v>0.28227385788156029</v>
      </c>
      <c r="S48">
        <v>11.411005446173119</v>
      </c>
      <c r="T48">
        <v>0.24994681851362741</v>
      </c>
      <c r="U48">
        <v>1.9149390592245239</v>
      </c>
      <c r="V48">
        <v>1.8334732685112429</v>
      </c>
      <c r="W48">
        <v>4.4315751452113998</v>
      </c>
      <c r="X48">
        <v>2.9415746851636081E-2</v>
      </c>
      <c r="Y48">
        <v>0.13015886258258619</v>
      </c>
      <c r="Z48">
        <v>0.69654538410557398</v>
      </c>
      <c r="AA48">
        <v>1.4084384958757941</v>
      </c>
      <c r="AB48">
        <v>2.238664839529215</v>
      </c>
      <c r="AC48">
        <v>27.50291719168527</v>
      </c>
      <c r="AD48">
        <v>0.79442924940495729</v>
      </c>
      <c r="AE48">
        <v>1.3432189898010329</v>
      </c>
      <c r="AF48">
        <v>0.93844451567997145</v>
      </c>
      <c r="AG48">
        <v>2.70920039932084</v>
      </c>
      <c r="AH48">
        <v>37.532725882334653</v>
      </c>
      <c r="AI48">
        <v>1.0158888873354119</v>
      </c>
      <c r="AJ48">
        <v>6.6626069274347053</v>
      </c>
      <c r="AK48">
        <v>3.1131285629760819</v>
      </c>
      <c r="AL48">
        <v>37.194396003311049</v>
      </c>
      <c r="AM48">
        <v>5.9832930362384427E-2</v>
      </c>
      <c r="AN48">
        <v>0.66770291299648277</v>
      </c>
    </row>
    <row r="49" spans="1:40" x14ac:dyDescent="0.45">
      <c r="A49" s="1" t="s">
        <v>101</v>
      </c>
      <c r="B49">
        <v>8.2305702761907416</v>
      </c>
      <c r="C49">
        <v>0.64533180998602324</v>
      </c>
      <c r="D49">
        <v>0.22663566508451341</v>
      </c>
      <c r="E49">
        <v>9.3428634815767284E-2</v>
      </c>
      <c r="F49">
        <v>12.90081705874524</v>
      </c>
      <c r="G49">
        <v>3.4448671573716059</v>
      </c>
      <c r="H49">
        <v>3.1522414616333441</v>
      </c>
      <c r="I49">
        <v>1.7855391296986709</v>
      </c>
      <c r="J49">
        <v>2.0047748065474891</v>
      </c>
      <c r="K49">
        <v>0.68687796961326764</v>
      </c>
      <c r="L49">
        <v>4.5013705600394944</v>
      </c>
      <c r="M49">
        <v>679.63891148907692</v>
      </c>
      <c r="N49">
        <v>2.4317899257169922</v>
      </c>
      <c r="O49">
        <v>0.94717491697082801</v>
      </c>
      <c r="P49">
        <v>3.107977267602319</v>
      </c>
      <c r="Q49">
        <v>0.75158450970096857</v>
      </c>
      <c r="R49">
        <v>1.229944284757746</v>
      </c>
      <c r="S49">
        <v>53.240967500434387</v>
      </c>
      <c r="T49">
        <v>0.90998812701651011</v>
      </c>
      <c r="U49">
        <v>6.8479853525307988</v>
      </c>
      <c r="V49">
        <v>6.5807144022446424</v>
      </c>
      <c r="W49">
        <v>15.307020383248361</v>
      </c>
      <c r="X49">
        <v>0.1009321135590463</v>
      </c>
      <c r="Y49">
        <v>0.57640387948216554</v>
      </c>
      <c r="Z49">
        <v>2.2648586339024752</v>
      </c>
      <c r="AA49">
        <v>6.0973872890981138</v>
      </c>
      <c r="AB49">
        <v>7.2131572059510161</v>
      </c>
      <c r="AC49">
        <v>129.12733745600289</v>
      </c>
      <c r="AD49">
        <v>2.2298001799382101</v>
      </c>
      <c r="AE49">
        <v>6.0723761356595256</v>
      </c>
      <c r="AF49">
        <v>2.893866126463116</v>
      </c>
      <c r="AG49">
        <v>9.2910217333548779</v>
      </c>
      <c r="AH49">
        <v>170.20554164357159</v>
      </c>
      <c r="AI49">
        <v>3.241498244712127</v>
      </c>
      <c r="AJ49">
        <v>20.577622389111951</v>
      </c>
      <c r="AK49">
        <v>9.3228451325692845</v>
      </c>
      <c r="AL49">
        <v>105.74374132740211</v>
      </c>
      <c r="AM49">
        <v>0.27476330345242711</v>
      </c>
      <c r="AN49">
        <v>1.0417185943699201</v>
      </c>
    </row>
    <row r="50" spans="1:40" x14ac:dyDescent="0.45">
      <c r="A50" s="1" t="s">
        <v>102</v>
      </c>
      <c r="B50">
        <v>5.0068013915535017E-2</v>
      </c>
      <c r="C50">
        <v>3.556430423273528E-3</v>
      </c>
      <c r="D50">
        <v>1.0078309319685569E-3</v>
      </c>
      <c r="E50">
        <v>6.7067336444889131E-4</v>
      </c>
      <c r="F50">
        <v>2.8492090436202738E-2</v>
      </c>
      <c r="G50">
        <v>9.9728747167934992E-3</v>
      </c>
      <c r="H50">
        <v>9.3558732581574822E-2</v>
      </c>
      <c r="I50">
        <v>2.765841897353102E-2</v>
      </c>
      <c r="J50">
        <v>6.475035761806535E-3</v>
      </c>
      <c r="K50">
        <v>7.7689518502795686E-3</v>
      </c>
      <c r="L50">
        <v>4.5481762783455289E-2</v>
      </c>
      <c r="M50">
        <v>0.1154223959620099</v>
      </c>
      <c r="N50">
        <v>6.0814937649670744E-3</v>
      </c>
      <c r="O50">
        <v>5.243337766580031E-3</v>
      </c>
      <c r="P50">
        <v>6.4603931373154984E-3</v>
      </c>
      <c r="Q50">
        <v>3.116132388489555E-3</v>
      </c>
      <c r="R50">
        <v>2.2255614807952318E-3</v>
      </c>
      <c r="S50">
        <v>5.0740831242827883E-2</v>
      </c>
      <c r="T50">
        <v>7.2217316018062232E-3</v>
      </c>
      <c r="U50">
        <v>0.12336060624823431</v>
      </c>
      <c r="V50">
        <v>7.9431473915756334E-2</v>
      </c>
      <c r="W50">
        <v>0.46491876243777469</v>
      </c>
      <c r="X50">
        <v>1.0027840154206229E-3</v>
      </c>
      <c r="Y50">
        <v>7.0594720550868706E-3</v>
      </c>
      <c r="Z50">
        <v>2.4747480702970261E-2</v>
      </c>
      <c r="AA50">
        <v>7.2330204336784068E-2</v>
      </c>
      <c r="AB50">
        <v>0.94724686006473413</v>
      </c>
      <c r="AC50">
        <v>2.1668698627469569E-2</v>
      </c>
      <c r="AD50">
        <v>2.052176202197354E-2</v>
      </c>
      <c r="AE50">
        <v>6.4382626584925818E-3</v>
      </c>
      <c r="AF50">
        <v>1.068266529223575E-2</v>
      </c>
      <c r="AG50">
        <v>4.7029754791232767E-2</v>
      </c>
      <c r="AH50">
        <v>0.1104640887922935</v>
      </c>
      <c r="AI50">
        <v>2.0694191963782499E-2</v>
      </c>
      <c r="AJ50">
        <v>1.5009482971856749</v>
      </c>
      <c r="AK50">
        <v>0.56056645754828571</v>
      </c>
      <c r="AL50">
        <v>2.9186545944781419</v>
      </c>
      <c r="AM50">
        <v>5.9959135559506946E-4</v>
      </c>
      <c r="AN50">
        <v>8.8291910075636981E-3</v>
      </c>
    </row>
    <row r="51" spans="1:40" x14ac:dyDescent="0.45">
      <c r="A51" s="1" t="s">
        <v>103</v>
      </c>
      <c r="B51">
        <v>0.21761275785649331</v>
      </c>
      <c r="C51">
        <v>1.5344196893863441E-2</v>
      </c>
      <c r="D51">
        <v>4.2980331514902801E-3</v>
      </c>
      <c r="E51">
        <v>2.90001239404028E-3</v>
      </c>
      <c r="F51">
        <v>0.12103884699644769</v>
      </c>
      <c r="G51">
        <v>4.2593275545361783E-2</v>
      </c>
      <c r="H51">
        <v>0.40122575338679001</v>
      </c>
      <c r="I51">
        <v>0.119833527837721</v>
      </c>
      <c r="J51">
        <v>2.836873713221244E-2</v>
      </c>
      <c r="K51">
        <v>3.4623830502137277E-2</v>
      </c>
      <c r="L51">
        <v>0.20020426945251049</v>
      </c>
      <c r="M51">
        <v>0.52158081726696426</v>
      </c>
      <c r="N51">
        <v>2.5839855911892921E-2</v>
      </c>
      <c r="O51">
        <v>2.2569489644823758E-2</v>
      </c>
      <c r="P51">
        <v>2.8316885220701239E-2</v>
      </c>
      <c r="Q51">
        <v>1.3707365283459351E-2</v>
      </c>
      <c r="R51">
        <v>9.6097499866922235E-3</v>
      </c>
      <c r="S51">
        <v>0.2170867736630325</v>
      </c>
      <c r="T51">
        <v>3.1278135991987491E-2</v>
      </c>
      <c r="U51">
        <v>0.54563667499990265</v>
      </c>
      <c r="V51">
        <v>0.35129674876772221</v>
      </c>
      <c r="W51">
        <v>1.9862925890359491</v>
      </c>
      <c r="X51">
        <v>4.4082469410926519E-3</v>
      </c>
      <c r="Y51">
        <v>3.0192972016941561E-2</v>
      </c>
      <c r="Z51">
        <v>0.1093104337185167</v>
      </c>
      <c r="AA51">
        <v>0.3096735091519075</v>
      </c>
      <c r="AB51">
        <v>4.0278860479970229</v>
      </c>
      <c r="AC51">
        <v>9.3196007685844809E-2</v>
      </c>
      <c r="AD51">
        <v>9.0325010014234097E-2</v>
      </c>
      <c r="AE51">
        <v>2.800168909940761E-2</v>
      </c>
      <c r="AF51">
        <v>4.7375434583103289E-2</v>
      </c>
      <c r="AG51">
        <v>0.20691033247444071</v>
      </c>
      <c r="AH51">
        <v>0.47752896198146128</v>
      </c>
      <c r="AI51">
        <v>9.0627653653169798E-2</v>
      </c>
      <c r="AJ51">
        <v>6.3880581205320404</v>
      </c>
      <c r="AK51">
        <v>2.38754708502004</v>
      </c>
      <c r="AL51">
        <v>12.49953686349307</v>
      </c>
      <c r="AM51">
        <v>2.5447354470100078E-3</v>
      </c>
      <c r="AN51">
        <v>4.0048718874971877E-2</v>
      </c>
    </row>
    <row r="52" spans="1:40" x14ac:dyDescent="0.45">
      <c r="A52" s="1" t="s">
        <v>104</v>
      </c>
      <c r="B52">
        <v>69.724010683052114</v>
      </c>
      <c r="C52">
        <v>5.2366516578504907</v>
      </c>
      <c r="D52">
        <v>2.9730546967350162</v>
      </c>
      <c r="E52">
        <v>0.61019964886805145</v>
      </c>
      <c r="F52">
        <v>20.807856717347189</v>
      </c>
      <c r="G52">
        <v>4.5742635146463977</v>
      </c>
      <c r="H52">
        <v>9.6285580836685121</v>
      </c>
      <c r="I52">
        <v>5.6826793699099456</v>
      </c>
      <c r="J52">
        <v>3.0508382787549349</v>
      </c>
      <c r="K52">
        <v>3.6672644979920368</v>
      </c>
      <c r="L52">
        <v>29.04674166308363</v>
      </c>
      <c r="M52">
        <v>26.628145265640189</v>
      </c>
      <c r="N52">
        <v>4.4512880412637577</v>
      </c>
      <c r="O52">
        <v>1.256320419875296</v>
      </c>
      <c r="P52">
        <v>3.7270149713297052</v>
      </c>
      <c r="Q52">
        <v>0.72059946402543296</v>
      </c>
      <c r="R52">
        <v>1.1868574249007591</v>
      </c>
      <c r="S52">
        <v>12.420287574163829</v>
      </c>
      <c r="T52">
        <v>1.695829569759165</v>
      </c>
      <c r="U52">
        <v>14.104913598224959</v>
      </c>
      <c r="V52">
        <v>18.172343992356719</v>
      </c>
      <c r="W52">
        <v>43.994898671770748</v>
      </c>
      <c r="X52">
        <v>0.40548199020610193</v>
      </c>
      <c r="Y52">
        <v>1.4732579002795161</v>
      </c>
      <c r="Z52">
        <v>7.007568882325649</v>
      </c>
      <c r="AA52">
        <v>15.50421541197637</v>
      </c>
      <c r="AB52">
        <v>7.0635390700838796</v>
      </c>
      <c r="AC52">
        <v>11.61379119540767</v>
      </c>
      <c r="AD52">
        <v>10.414031554832951</v>
      </c>
      <c r="AE52">
        <v>2.862522950122353</v>
      </c>
      <c r="AF52">
        <v>3.1032581374771468</v>
      </c>
      <c r="AG52">
        <v>80.562274386931321</v>
      </c>
      <c r="AH52">
        <v>32.950263826099963</v>
      </c>
      <c r="AI52">
        <v>6.842113452103634</v>
      </c>
      <c r="AJ52">
        <v>40.719133667433383</v>
      </c>
      <c r="AK52">
        <v>18.38913228485632</v>
      </c>
      <c r="AL52">
        <v>105.8666969485329</v>
      </c>
      <c r="AM52">
        <v>0.31653716823060829</v>
      </c>
      <c r="AN52">
        <v>2.2326855778238701</v>
      </c>
    </row>
    <row r="53" spans="1:40" x14ac:dyDescent="0.45">
      <c r="A53" s="1" t="s">
        <v>105</v>
      </c>
      <c r="B53">
        <v>802.60140072146919</v>
      </c>
      <c r="C53">
        <v>57.658428911343492</v>
      </c>
      <c r="D53">
        <v>31.022843587278</v>
      </c>
      <c r="E53">
        <v>7.8569789517908184</v>
      </c>
      <c r="F53">
        <v>281.09837295907272</v>
      </c>
      <c r="G53">
        <v>119.930968403958</v>
      </c>
      <c r="H53">
        <v>191.82156514278191</v>
      </c>
      <c r="I53">
        <v>110.9707290926362</v>
      </c>
      <c r="J53">
        <v>74.641940166935626</v>
      </c>
      <c r="K53">
        <v>163.03720483247841</v>
      </c>
      <c r="L53">
        <v>7404.9992257445329</v>
      </c>
      <c r="M53">
        <v>505.6888993462203</v>
      </c>
      <c r="N53">
        <v>104.1767395060172</v>
      </c>
      <c r="O53">
        <v>32.453954929931882</v>
      </c>
      <c r="P53">
        <v>101.4101781638295</v>
      </c>
      <c r="Q53">
        <v>24.227012548674331</v>
      </c>
      <c r="R53">
        <v>30.337461338528399</v>
      </c>
      <c r="S53">
        <v>317.13073253791032</v>
      </c>
      <c r="T53">
        <v>49.047305438719619</v>
      </c>
      <c r="U53">
        <v>239.28870893986459</v>
      </c>
      <c r="V53">
        <v>390.91413566118467</v>
      </c>
      <c r="W53">
        <v>753.8222242322571</v>
      </c>
      <c r="X53">
        <v>6.5098214732552027</v>
      </c>
      <c r="Y53">
        <v>34.00968061507406</v>
      </c>
      <c r="Z53">
        <v>157.7141991980242</v>
      </c>
      <c r="AA53">
        <v>357.37096706850309</v>
      </c>
      <c r="AB53">
        <v>116.0744013042729</v>
      </c>
      <c r="AC53">
        <v>217.95555979312749</v>
      </c>
      <c r="AD53">
        <v>187.55613244725501</v>
      </c>
      <c r="AE53">
        <v>67.503470224649348</v>
      </c>
      <c r="AF53">
        <v>125.2712543805348</v>
      </c>
      <c r="AG53">
        <v>841.65652107214669</v>
      </c>
      <c r="AH53">
        <v>716.41704424365253</v>
      </c>
      <c r="AI53">
        <v>194.7201057087037</v>
      </c>
      <c r="AJ53">
        <v>1126.534232328919</v>
      </c>
      <c r="AK53">
        <v>486.89786354910291</v>
      </c>
      <c r="AL53">
        <v>3020.6738016289719</v>
      </c>
      <c r="AM53">
        <v>5.1839295467986197</v>
      </c>
      <c r="AN53">
        <v>60.669518186759753</v>
      </c>
    </row>
    <row r="54" spans="1:40" x14ac:dyDescent="0.45">
      <c r="A54" s="1" t="s">
        <v>106</v>
      </c>
      <c r="B54">
        <v>107.5131858999284</v>
      </c>
      <c r="C54">
        <v>8.9154486975844645</v>
      </c>
      <c r="D54">
        <v>3.5628599717828662</v>
      </c>
      <c r="E54">
        <v>1.4826765829822131</v>
      </c>
      <c r="F54">
        <v>22.204356876654419</v>
      </c>
      <c r="G54">
        <v>10.680571879024271</v>
      </c>
      <c r="H54">
        <v>18.299276047753171</v>
      </c>
      <c r="I54">
        <v>10.61259370295303</v>
      </c>
      <c r="J54">
        <v>8.2729118265142407</v>
      </c>
      <c r="K54">
        <v>5.6782883926582768</v>
      </c>
      <c r="L54">
        <v>530.97709112012592</v>
      </c>
      <c r="M54">
        <v>48.730866520746837</v>
      </c>
      <c r="N54">
        <v>10.03995079782532</v>
      </c>
      <c r="O54">
        <v>3.320858917845221</v>
      </c>
      <c r="P54">
        <v>10.21271307019442</v>
      </c>
      <c r="Q54">
        <v>2.2121356003090771</v>
      </c>
      <c r="R54">
        <v>3.240350284640904</v>
      </c>
      <c r="S54">
        <v>32.990638499176477</v>
      </c>
      <c r="T54">
        <v>5.3437187288479722</v>
      </c>
      <c r="U54">
        <v>39.683606759795047</v>
      </c>
      <c r="V54">
        <v>68.30217132197555</v>
      </c>
      <c r="W54">
        <v>64.674001628714976</v>
      </c>
      <c r="X54">
        <v>0.78182225771582936</v>
      </c>
      <c r="Y54">
        <v>2.6512618481133279</v>
      </c>
      <c r="Z54">
        <v>15.413940862302971</v>
      </c>
      <c r="AA54">
        <v>28.185263030575971</v>
      </c>
      <c r="AB54">
        <v>15.59818788221351</v>
      </c>
      <c r="AC54">
        <v>23.99892499462737</v>
      </c>
      <c r="AD54">
        <v>17.551251163019529</v>
      </c>
      <c r="AE54">
        <v>7.1837954132621968</v>
      </c>
      <c r="AF54">
        <v>12.403665472433181</v>
      </c>
      <c r="AG54">
        <v>90.8707734680562</v>
      </c>
      <c r="AH54">
        <v>74.940776655194398</v>
      </c>
      <c r="AI54">
        <v>15.956786580350171</v>
      </c>
      <c r="AJ54">
        <v>106.429523475068</v>
      </c>
      <c r="AK54">
        <v>44.588227967833113</v>
      </c>
      <c r="AL54">
        <v>256.82485295845618</v>
      </c>
      <c r="AM54">
        <v>1.408523434736501</v>
      </c>
      <c r="AN54">
        <v>4.9878382877615604</v>
      </c>
    </row>
    <row r="55" spans="1:40" x14ac:dyDescent="0.45">
      <c r="A55" s="1" t="s">
        <v>107</v>
      </c>
      <c r="B55">
        <v>2.118864697701067</v>
      </c>
      <c r="C55">
        <v>0.14210727917077801</v>
      </c>
      <c r="D55">
        <v>5.3991256938185489E-2</v>
      </c>
      <c r="E55">
        <v>1.5289644803284109E-2</v>
      </c>
      <c r="F55">
        <v>0.18828146891527839</v>
      </c>
      <c r="G55">
        <v>5.4219503297277927E-2</v>
      </c>
      <c r="H55">
        <v>0.58542913789181839</v>
      </c>
      <c r="I55">
        <v>0.32458568717886549</v>
      </c>
      <c r="J55">
        <v>0.12523363148861361</v>
      </c>
      <c r="K55">
        <v>87.561447710203211</v>
      </c>
      <c r="L55">
        <v>0.68506215163201645</v>
      </c>
      <c r="M55">
        <v>0.38573318268437079</v>
      </c>
      <c r="N55">
        <v>9.8368579270552647E-2</v>
      </c>
      <c r="O55">
        <v>3.2967289954402887E-2</v>
      </c>
      <c r="P55">
        <v>8.7842363255639141E-2</v>
      </c>
      <c r="Q55">
        <v>1.7851944368866751E-2</v>
      </c>
      <c r="R55">
        <v>5.646539761885002E-2</v>
      </c>
      <c r="S55">
        <v>0.50735034028141213</v>
      </c>
      <c r="T55">
        <v>0.12593225597453961</v>
      </c>
      <c r="U55">
        <v>0.38367404358675361</v>
      </c>
      <c r="V55">
        <v>0.4202783654796291</v>
      </c>
      <c r="W55">
        <v>0.71311262569928136</v>
      </c>
      <c r="X55">
        <v>7.4658153620287956E-3</v>
      </c>
      <c r="Y55">
        <v>2.9890178108096081E-2</v>
      </c>
      <c r="Z55">
        <v>0.17770266718178199</v>
      </c>
      <c r="AA55">
        <v>0.34153665214185081</v>
      </c>
      <c r="AB55">
        <v>0.1596253423534951</v>
      </c>
      <c r="AC55">
        <v>0.32935410895415163</v>
      </c>
      <c r="AD55">
        <v>0.62638786533481816</v>
      </c>
      <c r="AE55">
        <v>9.8625760899819032E-2</v>
      </c>
      <c r="AF55">
        <v>0.53453132989209229</v>
      </c>
      <c r="AG55">
        <v>1.272376415165219</v>
      </c>
      <c r="AH55">
        <v>2.763471035069645</v>
      </c>
      <c r="AI55">
        <v>0.59379739595295111</v>
      </c>
      <c r="AJ55">
        <v>4.0137688780000156</v>
      </c>
      <c r="AK55">
        <v>2.0324277661885279</v>
      </c>
      <c r="AL55">
        <v>4.3161751195675651</v>
      </c>
      <c r="AM55">
        <v>5.3985374465416449E-3</v>
      </c>
      <c r="AN55">
        <v>0.2244173654687513</v>
      </c>
    </row>
    <row r="56" spans="1:40" x14ac:dyDescent="0.45">
      <c r="A56" s="1" t="s">
        <v>108</v>
      </c>
      <c r="B56">
        <v>3.57862264000785</v>
      </c>
      <c r="C56">
        <v>0.16268772516045529</v>
      </c>
      <c r="D56">
        <v>3.4147785555516452E-2</v>
      </c>
      <c r="E56">
        <v>3.8067881986890817E-2</v>
      </c>
      <c r="F56">
        <v>0.51652279407466639</v>
      </c>
      <c r="G56">
        <v>7.6722608014009014E-2</v>
      </c>
      <c r="H56">
        <v>5.3677511920813066</v>
      </c>
      <c r="I56">
        <v>2.8974122616182769</v>
      </c>
      <c r="J56">
        <v>0.29389823948442612</v>
      </c>
      <c r="K56">
        <v>143.27795094086639</v>
      </c>
      <c r="L56">
        <v>1.529521047323499</v>
      </c>
      <c r="M56">
        <v>0.79535840533078594</v>
      </c>
      <c r="N56">
        <v>9.9230846480022949E-2</v>
      </c>
      <c r="O56">
        <v>6.6991401741162374E-2</v>
      </c>
      <c r="P56">
        <v>0.1509937767046301</v>
      </c>
      <c r="Q56">
        <v>1.829115771187877E-2</v>
      </c>
      <c r="R56">
        <v>0.13235995373803619</v>
      </c>
      <c r="S56">
        <v>0.84796206045078737</v>
      </c>
      <c r="T56">
        <v>1.6650163124975459</v>
      </c>
      <c r="U56">
        <v>0.77006243173360112</v>
      </c>
      <c r="V56">
        <v>3.0998997278440692</v>
      </c>
      <c r="W56">
        <v>10.614348753800369</v>
      </c>
      <c r="X56">
        <v>5.1148572538855429E-2</v>
      </c>
      <c r="Y56">
        <v>1.856561358569243E-2</v>
      </c>
      <c r="Z56">
        <v>1.352671261978216</v>
      </c>
      <c r="AA56">
        <v>0.48582398727217602</v>
      </c>
      <c r="AB56">
        <v>0.23789891114301659</v>
      </c>
      <c r="AC56">
        <v>0.85727835996010449</v>
      </c>
      <c r="AD56">
        <v>3.823514309684215</v>
      </c>
      <c r="AE56">
        <v>0.60854869976200165</v>
      </c>
      <c r="AF56">
        <v>1.6494325255950819</v>
      </c>
      <c r="AG56">
        <v>8.0438557738758671</v>
      </c>
      <c r="AH56">
        <v>10.848070650667101</v>
      </c>
      <c r="AI56">
        <v>4.1568901966557057</v>
      </c>
      <c r="AJ56">
        <v>45.816152972265577</v>
      </c>
      <c r="AK56">
        <v>209.24333586924959</v>
      </c>
      <c r="AL56">
        <v>20.207101162256841</v>
      </c>
      <c r="AM56">
        <v>9.7099737911750788E-3</v>
      </c>
      <c r="AN56">
        <v>0.70506183362612751</v>
      </c>
    </row>
    <row r="57" spans="1:40" x14ac:dyDescent="0.45">
      <c r="A57" s="1" t="s">
        <v>109</v>
      </c>
      <c r="B57">
        <v>14.62982805558387</v>
      </c>
      <c r="C57">
        <v>0.68125505756212967</v>
      </c>
      <c r="D57">
        <v>0.15114069015746259</v>
      </c>
      <c r="E57">
        <v>0.1596396348731127</v>
      </c>
      <c r="F57">
        <v>2.15478469330268</v>
      </c>
      <c r="G57">
        <v>0.34133975934625888</v>
      </c>
      <c r="H57">
        <v>21.36955709582675</v>
      </c>
      <c r="I57">
        <v>11.53827360361754</v>
      </c>
      <c r="J57">
        <v>1.198614173809732</v>
      </c>
      <c r="K57">
        <v>568.0656192636294</v>
      </c>
      <c r="L57">
        <v>6.6091021244621437</v>
      </c>
      <c r="M57">
        <v>3.3774568138394589</v>
      </c>
      <c r="N57">
        <v>0.43877349700467932</v>
      </c>
      <c r="O57">
        <v>0.27668418680251838</v>
      </c>
      <c r="P57">
        <v>0.63285585459721472</v>
      </c>
      <c r="Q57">
        <v>8.0598393723151765E-2</v>
      </c>
      <c r="R57">
        <v>0.5367142365693145</v>
      </c>
      <c r="S57">
        <v>3.490805014038679</v>
      </c>
      <c r="T57">
        <v>6.6192978590564344</v>
      </c>
      <c r="U57">
        <v>3.2296999363424872</v>
      </c>
      <c r="V57">
        <v>12.54635692868926</v>
      </c>
      <c r="W57">
        <v>42.584330201638323</v>
      </c>
      <c r="X57">
        <v>0.20707537629131881</v>
      </c>
      <c r="Y57">
        <v>8.1782069619035433E-2</v>
      </c>
      <c r="Z57">
        <v>5.4321885541741448</v>
      </c>
      <c r="AA57">
        <v>2.0150653580933282</v>
      </c>
      <c r="AB57">
        <v>1.016526870013686</v>
      </c>
      <c r="AC57">
        <v>3.5131544011631011</v>
      </c>
      <c r="AD57">
        <v>15.23740022378586</v>
      </c>
      <c r="AE57">
        <v>2.4436823672749219</v>
      </c>
      <c r="AF57">
        <v>6.5753103205768051</v>
      </c>
      <c r="AG57">
        <v>32.495884511384347</v>
      </c>
      <c r="AH57">
        <v>43.355382653048693</v>
      </c>
      <c r="AI57">
        <v>16.578989749106469</v>
      </c>
      <c r="AJ57">
        <v>182.09460909114441</v>
      </c>
      <c r="AK57">
        <v>829.59422558345159</v>
      </c>
      <c r="AL57">
        <v>81.132690718861582</v>
      </c>
      <c r="AM57">
        <v>4.3915736249526778E-2</v>
      </c>
      <c r="AN57">
        <v>2.8151975956138942</v>
      </c>
    </row>
    <row r="58" spans="1:40" x14ac:dyDescent="0.45">
      <c r="A58" s="1" t="s">
        <v>110</v>
      </c>
      <c r="B58">
        <v>0.1366814132923812</v>
      </c>
      <c r="C58">
        <v>1.1126603719302601E-2</v>
      </c>
      <c r="D58">
        <v>4.8109036307097657E-3</v>
      </c>
      <c r="E58">
        <v>2.6735410543804071E-3</v>
      </c>
      <c r="F58">
        <v>3.284823346723767E-2</v>
      </c>
      <c r="G58">
        <v>1.134373666397552E-2</v>
      </c>
      <c r="H58">
        <v>3.0468600336077071E-2</v>
      </c>
      <c r="I58">
        <v>1.7474671134897469E-2</v>
      </c>
      <c r="J58">
        <v>1.035115210725859E-2</v>
      </c>
      <c r="K58">
        <v>0.1027697038490009</v>
      </c>
      <c r="L58">
        <v>0.16666441860762521</v>
      </c>
      <c r="M58">
        <v>6.8645041403150017E-2</v>
      </c>
      <c r="N58">
        <v>1.3849531909888571E-2</v>
      </c>
      <c r="O58">
        <v>3.414167127488453E-3</v>
      </c>
      <c r="P58">
        <v>1.0499787969378329E-2</v>
      </c>
      <c r="Q58">
        <v>2.4676614886115569E-3</v>
      </c>
      <c r="R58">
        <v>3.721791176942118E-3</v>
      </c>
      <c r="S58">
        <v>3.9751478378014619E-2</v>
      </c>
      <c r="T58">
        <v>6.6253196041441307E-3</v>
      </c>
      <c r="U58">
        <v>5.4204694186920969E-2</v>
      </c>
      <c r="V58">
        <v>7.9990963623828432E-2</v>
      </c>
      <c r="W58">
        <v>0.15977483258721961</v>
      </c>
      <c r="X58">
        <v>1.3379569003094669E-3</v>
      </c>
      <c r="Y58">
        <v>2.4968822795684359E-3</v>
      </c>
      <c r="Z58">
        <v>2.1980068767591149E-2</v>
      </c>
      <c r="AA58">
        <v>2.7355188573399698E-2</v>
      </c>
      <c r="AB58">
        <v>2.244631805520023E-2</v>
      </c>
      <c r="AC58">
        <v>3.5325597902628812E-2</v>
      </c>
      <c r="AD58">
        <v>2.644495054194955E-2</v>
      </c>
      <c r="AE58">
        <v>9.8318478895637086E-3</v>
      </c>
      <c r="AF58">
        <v>1.20224053746062E-2</v>
      </c>
      <c r="AG58">
        <v>0.18922664813199469</v>
      </c>
      <c r="AH58">
        <v>0.1126613568365606</v>
      </c>
      <c r="AI58">
        <v>3.2708730095481621E-2</v>
      </c>
      <c r="AJ58">
        <v>0.1676599189173561</v>
      </c>
      <c r="AK58">
        <v>0.14714904013340119</v>
      </c>
      <c r="AL58">
        <v>0.32320322810885982</v>
      </c>
      <c r="AM58">
        <v>1.6532039744521811E-3</v>
      </c>
      <c r="AN58">
        <v>6.5166749617862731E-3</v>
      </c>
    </row>
    <row r="59" spans="1:40" x14ac:dyDescent="0.45">
      <c r="A59" s="1" t="s">
        <v>111</v>
      </c>
      <c r="B59">
        <v>9.8274257422827382</v>
      </c>
      <c r="C59">
        <v>0.54015845691225306</v>
      </c>
      <c r="D59">
        <v>0.18743405077352701</v>
      </c>
      <c r="E59">
        <v>0.13444859114608629</v>
      </c>
      <c r="F59">
        <v>1.7344366773191291</v>
      </c>
      <c r="G59">
        <v>0.40712850112749271</v>
      </c>
      <c r="H59">
        <v>65.075718295021687</v>
      </c>
      <c r="I59">
        <v>40.333213147301031</v>
      </c>
      <c r="J59">
        <v>23.811331905000589</v>
      </c>
      <c r="K59">
        <v>4.2547509882852426</v>
      </c>
      <c r="L59">
        <v>8.3493049380858722</v>
      </c>
      <c r="M59">
        <v>3.4529876342459498</v>
      </c>
      <c r="N59">
        <v>0.50148584431932586</v>
      </c>
      <c r="O59">
        <v>0.31887561143962279</v>
      </c>
      <c r="P59">
        <v>0.76023272708608958</v>
      </c>
      <c r="Q59">
        <v>0.15261714884424271</v>
      </c>
      <c r="R59">
        <v>0.26200433718851918</v>
      </c>
      <c r="S59">
        <v>2.1671681438418759</v>
      </c>
      <c r="T59">
        <v>0.82048145104398906</v>
      </c>
      <c r="U59">
        <v>2.7173087871391388</v>
      </c>
      <c r="V59">
        <v>7.9399361822032102</v>
      </c>
      <c r="W59">
        <v>25.633416253812619</v>
      </c>
      <c r="X59">
        <v>0.2440412371295545</v>
      </c>
      <c r="Y59">
        <v>0.1796496905391351</v>
      </c>
      <c r="Z59">
        <v>6.2154303305809826</v>
      </c>
      <c r="AA59">
        <v>2.3062051546794842</v>
      </c>
      <c r="AB59">
        <v>1.1817047039330331</v>
      </c>
      <c r="AC59">
        <v>1.9793924802700309</v>
      </c>
      <c r="AD59">
        <v>5.051835045082318</v>
      </c>
      <c r="AE59">
        <v>0.87098175239995801</v>
      </c>
      <c r="AF59">
        <v>2.665296470046624</v>
      </c>
      <c r="AG59">
        <v>18.20089810905278</v>
      </c>
      <c r="AH59">
        <v>25.39809287680642</v>
      </c>
      <c r="AI59">
        <v>4.4368505611188382</v>
      </c>
      <c r="AJ59">
        <v>38.372697105277943</v>
      </c>
      <c r="AK59">
        <v>17.45470357006419</v>
      </c>
      <c r="AL59">
        <v>1063.829848976166</v>
      </c>
      <c r="AM59">
        <v>8.7783709390200387E-2</v>
      </c>
      <c r="AN59">
        <v>34.591731136947857</v>
      </c>
    </row>
    <row r="60" spans="1:40" x14ac:dyDescent="0.45">
      <c r="A60" s="1" t="s">
        <v>112</v>
      </c>
      <c r="B60">
        <v>20.210949468570799</v>
      </c>
      <c r="C60">
        <v>1.2461100230132369</v>
      </c>
      <c r="D60">
        <v>0.48978287414217841</v>
      </c>
      <c r="E60">
        <v>0.27016659116413189</v>
      </c>
      <c r="F60">
        <v>4.0546873598985833</v>
      </c>
      <c r="G60">
        <v>1.204166770973534</v>
      </c>
      <c r="H60">
        <v>5.0287521939048636</v>
      </c>
      <c r="I60">
        <v>3.009633367664911</v>
      </c>
      <c r="J60">
        <v>1.2456110026387111</v>
      </c>
      <c r="K60">
        <v>1.498110816353611</v>
      </c>
      <c r="L60">
        <v>8.1679453392513039</v>
      </c>
      <c r="M60">
        <v>5.756658541413203</v>
      </c>
      <c r="N60">
        <v>1.2363104885754559</v>
      </c>
      <c r="O60">
        <v>0.44688061650499222</v>
      </c>
      <c r="P60">
        <v>1.2683957210501211</v>
      </c>
      <c r="Q60">
        <v>0.26788618836948358</v>
      </c>
      <c r="R60">
        <v>0.40041976744224511</v>
      </c>
      <c r="S60">
        <v>3.6480875514766868</v>
      </c>
      <c r="T60">
        <v>0.61299645317938634</v>
      </c>
      <c r="U60">
        <v>6.8141291864511482</v>
      </c>
      <c r="V60">
        <v>164.92091785050991</v>
      </c>
      <c r="W60">
        <v>29.640978610767259</v>
      </c>
      <c r="X60">
        <v>0.1492959545047309</v>
      </c>
      <c r="Y60">
        <v>0.35832079997750688</v>
      </c>
      <c r="Z60">
        <v>3.3001997638457978</v>
      </c>
      <c r="AA60">
        <v>4.0801617031865183</v>
      </c>
      <c r="AB60">
        <v>2.6778515437863311</v>
      </c>
      <c r="AC60">
        <v>3.4803666137036879</v>
      </c>
      <c r="AD60">
        <v>3.438764024689231</v>
      </c>
      <c r="AE60">
        <v>1.058465842829813</v>
      </c>
      <c r="AF60">
        <v>1.6969897052372021</v>
      </c>
      <c r="AG60">
        <v>17.430854184729501</v>
      </c>
      <c r="AH60">
        <v>13.83453443708486</v>
      </c>
      <c r="AI60">
        <v>2.7806355525290152</v>
      </c>
      <c r="AJ60">
        <v>16.595732015497699</v>
      </c>
      <c r="AK60">
        <v>7.8167568421127473</v>
      </c>
      <c r="AL60">
        <v>47.931725969964774</v>
      </c>
      <c r="AM60">
        <v>0.104378741728633</v>
      </c>
      <c r="AN60">
        <v>1.15768496158998</v>
      </c>
    </row>
    <row r="61" spans="1:40" x14ac:dyDescent="0.45">
      <c r="A61" s="1" t="s">
        <v>113</v>
      </c>
      <c r="B61">
        <v>-8.1641807918774278E-12</v>
      </c>
      <c r="C61">
        <v>-3.7674330097862173E-14</v>
      </c>
      <c r="D61">
        <v>6.0849009000175123E-14</v>
      </c>
      <c r="E61">
        <v>1.521946520074707E-13</v>
      </c>
      <c r="F61">
        <v>-2.0423649974973031E-12</v>
      </c>
      <c r="G61">
        <v>-1.3471939454987181E-12</v>
      </c>
      <c r="H61">
        <v>2.101049858420805E-12</v>
      </c>
      <c r="I61">
        <v>-2.174221549069014E-12</v>
      </c>
      <c r="J61">
        <v>9.620570824788104E-14</v>
      </c>
      <c r="K61">
        <v>1.250116461047973E-12</v>
      </c>
      <c r="L61">
        <v>-3.9389067214793722E-13</v>
      </c>
      <c r="M61">
        <v>-2.2371387243518789E-12</v>
      </c>
      <c r="N61">
        <v>2.2837031606525671E-12</v>
      </c>
      <c r="O61">
        <v>-3.911622191074694E-12</v>
      </c>
      <c r="P61">
        <v>6.1450992249160585E-14</v>
      </c>
      <c r="Q61">
        <v>-2.0155095910535561E-13</v>
      </c>
      <c r="R61">
        <v>2.4814811470854949E-13</v>
      </c>
      <c r="S61">
        <v>3.597439777245208E-12</v>
      </c>
      <c r="T61">
        <v>-2.7357164327713731E-12</v>
      </c>
      <c r="U61">
        <v>-4.6666298752499667E-12</v>
      </c>
      <c r="V61">
        <v>8.7967815416113446E-11</v>
      </c>
      <c r="W61">
        <v>8.2685523808503515E-11</v>
      </c>
      <c r="X61">
        <v>4.079155749793882E-13</v>
      </c>
      <c r="Y61">
        <v>-2.296708063211155E-13</v>
      </c>
      <c r="Z61">
        <v>8.7192713860659837E-12</v>
      </c>
      <c r="AA61">
        <v>-4.4846926558437272E-12</v>
      </c>
      <c r="AB61">
        <v>-9.7957421598499194E-13</v>
      </c>
      <c r="AC61">
        <v>-3.1144278362660271E-13</v>
      </c>
      <c r="AD61">
        <v>-1.0501174168570131E-10</v>
      </c>
      <c r="AE61">
        <v>-1.011174803509052E-13</v>
      </c>
      <c r="AF61">
        <v>8.3852466390831119E-11</v>
      </c>
      <c r="AG61">
        <v>-3.0793135456533011E-11</v>
      </c>
      <c r="AH61">
        <v>1.9965396175362488E-11</v>
      </c>
      <c r="AI61">
        <v>4.9623600460251199E-11</v>
      </c>
      <c r="AJ61">
        <v>1.872921676216665E-10</v>
      </c>
      <c r="AK61">
        <v>1.5068058677418851E-10</v>
      </c>
      <c r="AL61">
        <v>-5.4188471036232552E-11</v>
      </c>
      <c r="AM61">
        <v>1.4239260054543901E-12</v>
      </c>
      <c r="AN61">
        <v>6.8498248985220803E-13</v>
      </c>
    </row>
    <row r="62" spans="1:40" x14ac:dyDescent="0.45">
      <c r="A62" s="1" t="s">
        <v>114</v>
      </c>
      <c r="B62">
        <v>9.7609734242732714E-11</v>
      </c>
      <c r="C62">
        <v>4.9034908731445057E-12</v>
      </c>
      <c r="D62">
        <v>1.796543178134838E-12</v>
      </c>
      <c r="E62">
        <v>6.8147392215319044E-13</v>
      </c>
      <c r="F62">
        <v>4.0346640188879572E-11</v>
      </c>
      <c r="G62">
        <v>3.8981033355845567E-12</v>
      </c>
      <c r="H62">
        <v>2.9831657281114328E-11</v>
      </c>
      <c r="I62">
        <v>2.3779764861351961E-11</v>
      </c>
      <c r="J62">
        <v>7.2531125073664216E-12</v>
      </c>
      <c r="K62">
        <v>5.2132033070300957E-12</v>
      </c>
      <c r="L62">
        <v>4.9263724854214029E-11</v>
      </c>
      <c r="M62">
        <v>2.4334125219638969E-11</v>
      </c>
      <c r="N62">
        <v>-3.3280164041271641E-12</v>
      </c>
      <c r="O62">
        <v>3.6857332944762064E-12</v>
      </c>
      <c r="P62">
        <v>7.8481086521675842E-12</v>
      </c>
      <c r="Q62">
        <v>2.95835662360945E-12</v>
      </c>
      <c r="R62">
        <v>4.5356945970244696E-12</v>
      </c>
      <c r="S62">
        <v>2.5938552602943071E-11</v>
      </c>
      <c r="T62">
        <v>-4.73588983411924E-12</v>
      </c>
      <c r="U62">
        <v>1.0549495946947831E-12</v>
      </c>
      <c r="V62">
        <v>-2.3436455710952292E-10</v>
      </c>
      <c r="W62">
        <v>3.3510755417852508E-11</v>
      </c>
      <c r="X62">
        <v>-4.0852316396002242E-13</v>
      </c>
      <c r="Y62">
        <v>4.1525281576437277E-12</v>
      </c>
      <c r="Z62">
        <v>2.1715328063178098E-11</v>
      </c>
      <c r="AA62">
        <v>5.2726302249760329E-11</v>
      </c>
      <c r="AB62">
        <v>1.1474017861334751E-11</v>
      </c>
      <c r="AC62">
        <v>3.7734987138643289E-11</v>
      </c>
      <c r="AD62">
        <v>-1.561118489934303E-9</v>
      </c>
      <c r="AE62">
        <v>8.9643462093068729E-12</v>
      </c>
      <c r="AF62">
        <v>3.6333858712481018E-11</v>
      </c>
      <c r="AG62">
        <v>3.1467403917870671E-10</v>
      </c>
      <c r="AH62">
        <v>7.886786091145999E-11</v>
      </c>
      <c r="AI62">
        <v>3.3447656699769067E-11</v>
      </c>
      <c r="AJ62">
        <v>-1.691275133488926E-10</v>
      </c>
      <c r="AK62">
        <v>-4.5467039323697548E-11</v>
      </c>
      <c r="AL62">
        <v>4.5810607586867569E-10</v>
      </c>
      <c r="AM62">
        <v>-2.2416323908500831E-13</v>
      </c>
      <c r="AN62">
        <v>7.3853887825437721E-12</v>
      </c>
    </row>
    <row r="63" spans="1:40" x14ac:dyDescent="0.45">
      <c r="A63" s="1" t="s">
        <v>115</v>
      </c>
      <c r="B63">
        <v>8.9057515348162237</v>
      </c>
      <c r="C63">
        <v>0.7154106902485371</v>
      </c>
      <c r="D63">
        <v>0.24491451754449459</v>
      </c>
      <c r="E63">
        <v>0.13484540545716681</v>
      </c>
      <c r="F63">
        <v>3.9431020382499211</v>
      </c>
      <c r="G63">
        <v>1.6268044436701019</v>
      </c>
      <c r="H63">
        <v>2.8474602111947109</v>
      </c>
      <c r="I63">
        <v>1.577947544264575</v>
      </c>
      <c r="J63">
        <v>0.79521030730071551</v>
      </c>
      <c r="K63">
        <v>0.92984440133806001</v>
      </c>
      <c r="L63">
        <v>7.9989523557288216</v>
      </c>
      <c r="M63">
        <v>5.3083377036288386</v>
      </c>
      <c r="N63">
        <v>0.91618631826282293</v>
      </c>
      <c r="O63">
        <v>0.32910246562946682</v>
      </c>
      <c r="P63">
        <v>0.93836062757021532</v>
      </c>
      <c r="Q63">
        <v>0.20793214068720331</v>
      </c>
      <c r="R63">
        <v>0.36502768186482498</v>
      </c>
      <c r="S63">
        <v>3.691194970456035</v>
      </c>
      <c r="T63">
        <v>0.60353928223178199</v>
      </c>
      <c r="U63">
        <v>4.3616898770290584</v>
      </c>
      <c r="V63">
        <v>6.0515530852538806</v>
      </c>
      <c r="W63">
        <v>777.47270220528833</v>
      </c>
      <c r="X63">
        <v>0.18482000723783679</v>
      </c>
      <c r="Y63">
        <v>0.39299376903428668</v>
      </c>
      <c r="Z63">
        <v>3.020466837698367</v>
      </c>
      <c r="AA63">
        <v>4.1929616924411626</v>
      </c>
      <c r="AB63">
        <v>1.8504531524397301</v>
      </c>
      <c r="AC63">
        <v>2.3826639140274182</v>
      </c>
      <c r="AD63">
        <v>2.6216088213394939</v>
      </c>
      <c r="AE63">
        <v>0.74915347436262147</v>
      </c>
      <c r="AF63">
        <v>1.7912526553041199</v>
      </c>
      <c r="AG63">
        <v>7.4275986421258189</v>
      </c>
      <c r="AH63">
        <v>9.9736208272262523</v>
      </c>
      <c r="AI63">
        <v>2.4706433812000932</v>
      </c>
      <c r="AJ63">
        <v>18.808701720558631</v>
      </c>
      <c r="AK63">
        <v>8.2431728580060213</v>
      </c>
      <c r="AL63">
        <v>29.069489194697791</v>
      </c>
      <c r="AM63">
        <v>7.0198071024984904E-2</v>
      </c>
      <c r="AN63">
        <v>0.59777999473966492</v>
      </c>
    </row>
    <row r="64" spans="1:40" x14ac:dyDescent="0.45">
      <c r="A64" s="1" t="s">
        <v>116</v>
      </c>
      <c r="B64">
        <v>83.509518663273624</v>
      </c>
      <c r="C64">
        <v>6.7421868515284107</v>
      </c>
      <c r="D64">
        <v>1.683085515814341</v>
      </c>
      <c r="E64">
        <v>1.181449152901396</v>
      </c>
      <c r="F64">
        <v>9.8366328742677975</v>
      </c>
      <c r="G64">
        <v>4.127848087970909</v>
      </c>
      <c r="H64">
        <v>24.788543181536632</v>
      </c>
      <c r="I64">
        <v>14.709347680295339</v>
      </c>
      <c r="J64">
        <v>5.2815320406966384</v>
      </c>
      <c r="K64">
        <v>18.971320741260019</v>
      </c>
      <c r="L64">
        <v>19.69133505927665</v>
      </c>
      <c r="M64">
        <v>17.691815086423219</v>
      </c>
      <c r="N64">
        <v>3.2029329121541288</v>
      </c>
      <c r="O64">
        <v>0.95558865944678262</v>
      </c>
      <c r="P64">
        <v>4.8199772539525876</v>
      </c>
      <c r="Q64">
        <v>0.56373842745445168</v>
      </c>
      <c r="R64">
        <v>1.9382117909889249</v>
      </c>
      <c r="S64">
        <v>13.57541271724658</v>
      </c>
      <c r="T64">
        <v>5.730632038459472</v>
      </c>
      <c r="U64">
        <v>17.330719746682469</v>
      </c>
      <c r="V64">
        <v>74.06089834180618</v>
      </c>
      <c r="W64">
        <v>1371.95585146441</v>
      </c>
      <c r="X64">
        <v>0.70983078382367615</v>
      </c>
      <c r="Y64">
        <v>0.84035101680959434</v>
      </c>
      <c r="Z64">
        <v>17.823216438561101</v>
      </c>
      <c r="AA64">
        <v>10.71034870331864</v>
      </c>
      <c r="AB64">
        <v>5.7371834626481153</v>
      </c>
      <c r="AC64">
        <v>11.363580706784941</v>
      </c>
      <c r="AD64">
        <v>16.874810272462099</v>
      </c>
      <c r="AE64">
        <v>4.6995449704311456</v>
      </c>
      <c r="AF64">
        <v>18.854216097637671</v>
      </c>
      <c r="AG64">
        <v>80.33448457343836</v>
      </c>
      <c r="AH64">
        <v>71.757463795925446</v>
      </c>
      <c r="AI64">
        <v>21.590201846252089</v>
      </c>
      <c r="AJ64">
        <v>132.68916692413649</v>
      </c>
      <c r="AK64">
        <v>83.046546501388107</v>
      </c>
      <c r="AL64">
        <v>218.5280674471</v>
      </c>
      <c r="AM64">
        <v>0.26743441700475551</v>
      </c>
      <c r="AN64">
        <v>6.6235216987552521</v>
      </c>
    </row>
    <row r="65" spans="1:40" x14ac:dyDescent="0.45">
      <c r="A65" s="1" t="s">
        <v>117</v>
      </c>
      <c r="B65">
        <v>102.4170993376093</v>
      </c>
      <c r="C65">
        <v>8.026590466594282</v>
      </c>
      <c r="D65">
        <v>2.799573084892732</v>
      </c>
      <c r="E65">
        <v>1.5104801587969541</v>
      </c>
      <c r="F65">
        <v>24.933365686957249</v>
      </c>
      <c r="G65">
        <v>9.554327524887599</v>
      </c>
      <c r="H65">
        <v>24.90515754987296</v>
      </c>
      <c r="I65">
        <v>14.706394110964601</v>
      </c>
      <c r="J65">
        <v>8.3228886421231607</v>
      </c>
      <c r="K65">
        <v>6.784158447167945</v>
      </c>
      <c r="L65">
        <v>55.18065179388509</v>
      </c>
      <c r="M65">
        <v>42.282839265796312</v>
      </c>
      <c r="N65">
        <v>7.2614982305732756</v>
      </c>
      <c r="O65">
        <v>3.2674755933731472</v>
      </c>
      <c r="P65">
        <v>8.3705955612565148</v>
      </c>
      <c r="Q65">
        <v>1.8267339962073541</v>
      </c>
      <c r="R65">
        <v>3.1857409261906171</v>
      </c>
      <c r="S65">
        <v>30.528004134597591</v>
      </c>
      <c r="T65">
        <v>4.1873434070166757</v>
      </c>
      <c r="U65">
        <v>40.536076329000181</v>
      </c>
      <c r="V65">
        <v>103.9474525838818</v>
      </c>
      <c r="W65">
        <v>9898.0271108234174</v>
      </c>
      <c r="X65">
        <v>1.751065288669468</v>
      </c>
      <c r="Y65">
        <v>3.3263650218269478</v>
      </c>
      <c r="Z65">
        <v>42.27518719141024</v>
      </c>
      <c r="AA65">
        <v>36.485217255030449</v>
      </c>
      <c r="AB65">
        <v>16.96798596931319</v>
      </c>
      <c r="AC65">
        <v>20.929167425142349</v>
      </c>
      <c r="AD65">
        <v>22.931254950547231</v>
      </c>
      <c r="AE65">
        <v>7.4754193129769027</v>
      </c>
      <c r="AF65">
        <v>9.6219845969750022</v>
      </c>
      <c r="AG65">
        <v>99.555749061611806</v>
      </c>
      <c r="AH65">
        <v>87.72710624327452</v>
      </c>
      <c r="AI65">
        <v>18.3759501028226</v>
      </c>
      <c r="AJ65">
        <v>124.1255888115229</v>
      </c>
      <c r="AK65">
        <v>47.96159929840011</v>
      </c>
      <c r="AL65">
        <v>365.05858662628981</v>
      </c>
      <c r="AM65">
        <v>1.632105381925357</v>
      </c>
      <c r="AN65">
        <v>6.6952815646449073</v>
      </c>
    </row>
    <row r="66" spans="1:40" x14ac:dyDescent="0.45">
      <c r="A66" s="1" t="s">
        <v>118</v>
      </c>
      <c r="B66">
        <v>46.314929783548308</v>
      </c>
      <c r="C66">
        <v>3.713471322693108</v>
      </c>
      <c r="D66">
        <v>1.3473704540858751</v>
      </c>
      <c r="E66">
        <v>0.83609256246898966</v>
      </c>
      <c r="F66">
        <v>13.70589024031956</v>
      </c>
      <c r="G66">
        <v>4.9388113084527978</v>
      </c>
      <c r="H66">
        <v>31.719208178120208</v>
      </c>
      <c r="I66">
        <v>18.927973437388321</v>
      </c>
      <c r="J66">
        <v>4.5911591700160441</v>
      </c>
      <c r="K66">
        <v>4.5151704290893884</v>
      </c>
      <c r="L66">
        <v>22.336312260226379</v>
      </c>
      <c r="M66">
        <v>24.045763515063761</v>
      </c>
      <c r="N66">
        <v>3.8084354613241551</v>
      </c>
      <c r="O66">
        <v>1.791379918131601</v>
      </c>
      <c r="P66">
        <v>4.046585477658736</v>
      </c>
      <c r="Q66">
        <v>0.90537359969082842</v>
      </c>
      <c r="R66">
        <v>2.0509101024806049</v>
      </c>
      <c r="S66">
        <v>18.07149084143833</v>
      </c>
      <c r="T66">
        <v>2.9243041011173689</v>
      </c>
      <c r="U66">
        <v>20.535532757180452</v>
      </c>
      <c r="V66">
        <v>32.457022432855481</v>
      </c>
      <c r="W66">
        <v>4765.965597941924</v>
      </c>
      <c r="X66">
        <v>1.78294406251793</v>
      </c>
      <c r="Y66">
        <v>2.2333375057704692</v>
      </c>
      <c r="Z66">
        <v>44.942216414400178</v>
      </c>
      <c r="AA66">
        <v>27.758445309381571</v>
      </c>
      <c r="AB66">
        <v>11.766953822349221</v>
      </c>
      <c r="AC66">
        <v>11.96906087406998</v>
      </c>
      <c r="AD66">
        <v>33.848992980593962</v>
      </c>
      <c r="AE66">
        <v>5.3070495933877799</v>
      </c>
      <c r="AF66">
        <v>6.8716627467366216</v>
      </c>
      <c r="AG66">
        <v>45.056482880542369</v>
      </c>
      <c r="AH66">
        <v>96.720519339406096</v>
      </c>
      <c r="AI66">
        <v>17.058591086888569</v>
      </c>
      <c r="AJ66">
        <v>97.558047850439479</v>
      </c>
      <c r="AK66">
        <v>39.50914202126021</v>
      </c>
      <c r="AL66">
        <v>238.80757305583029</v>
      </c>
      <c r="AM66">
        <v>0.40487063189639261</v>
      </c>
      <c r="AN66">
        <v>5.818274119492596</v>
      </c>
    </row>
    <row r="67" spans="1:40" x14ac:dyDescent="0.45">
      <c r="A67" s="1" t="s">
        <v>119</v>
      </c>
      <c r="B67">
        <v>17.07208477499222</v>
      </c>
      <c r="C67">
        <v>1.412317643857302</v>
      </c>
      <c r="D67">
        <v>0.51810389292387005</v>
      </c>
      <c r="E67">
        <v>0.22660741277393559</v>
      </c>
      <c r="F67">
        <v>6.63362628868886</v>
      </c>
      <c r="G67">
        <v>2.627857772291633</v>
      </c>
      <c r="H67">
        <v>8.7307634014544497</v>
      </c>
      <c r="I67">
        <v>5.2730267204730961</v>
      </c>
      <c r="J67">
        <v>1.54180065337606</v>
      </c>
      <c r="K67">
        <v>1.6736696496124199</v>
      </c>
      <c r="L67">
        <v>6.9355997030502454</v>
      </c>
      <c r="M67">
        <v>8.1154656788527433</v>
      </c>
      <c r="N67">
        <v>1.637219727812194</v>
      </c>
      <c r="O67">
        <v>0.53125767800736479</v>
      </c>
      <c r="P67">
        <v>1.312875641385802</v>
      </c>
      <c r="Q67">
        <v>0.31613456913345162</v>
      </c>
      <c r="R67">
        <v>0.49775487753891801</v>
      </c>
      <c r="S67">
        <v>4.9248365054042171</v>
      </c>
      <c r="T67">
        <v>0.85143596125738719</v>
      </c>
      <c r="U67">
        <v>7.2645743529066271</v>
      </c>
      <c r="V67">
        <v>29.68962616785409</v>
      </c>
      <c r="W67">
        <v>193.1465055591413</v>
      </c>
      <c r="X67">
        <v>0.38394240259802159</v>
      </c>
      <c r="Y67">
        <v>0.71713857264039127</v>
      </c>
      <c r="Z67">
        <v>9.0389713874919444</v>
      </c>
      <c r="AA67">
        <v>8.189797583727719</v>
      </c>
      <c r="AB67">
        <v>4.8231092314800428</v>
      </c>
      <c r="AC67">
        <v>3.9371811519297228</v>
      </c>
      <c r="AD67">
        <v>6.4998296136137679</v>
      </c>
      <c r="AE67">
        <v>1.496524863893272</v>
      </c>
      <c r="AF67">
        <v>3.640391542739458</v>
      </c>
      <c r="AG67">
        <v>20.599695032271981</v>
      </c>
      <c r="AH67">
        <v>22.043667592175101</v>
      </c>
      <c r="AI67">
        <v>4.5423134553770197</v>
      </c>
      <c r="AJ67">
        <v>51.99884942707375</v>
      </c>
      <c r="AK67">
        <v>11.652298211427389</v>
      </c>
      <c r="AL67">
        <v>65.791407494499182</v>
      </c>
      <c r="AM67">
        <v>0.10166273821305701</v>
      </c>
      <c r="AN67">
        <v>1.537743404990215</v>
      </c>
    </row>
    <row r="68" spans="1:40" x14ac:dyDescent="0.45">
      <c r="A68" s="1" t="s">
        <v>120</v>
      </c>
      <c r="B68">
        <v>2.7950402336294049</v>
      </c>
      <c r="C68">
        <v>0.15912474615877981</v>
      </c>
      <c r="D68">
        <v>3.8028994259248432E-2</v>
      </c>
      <c r="E68">
        <v>5.3340480176375792E-2</v>
      </c>
      <c r="F68">
        <v>0.79750175064530227</v>
      </c>
      <c r="G68">
        <v>0.28174101641769789</v>
      </c>
      <c r="H68">
        <v>4.8535775873527571</v>
      </c>
      <c r="I68">
        <v>2.881908297066651</v>
      </c>
      <c r="J68">
        <v>0.48252647949314009</v>
      </c>
      <c r="K68">
        <v>0.66202098777133123</v>
      </c>
      <c r="L68">
        <v>1.5412546264436029</v>
      </c>
      <c r="M68">
        <v>0.86054138790059653</v>
      </c>
      <c r="N68">
        <v>0.1496568667086384</v>
      </c>
      <c r="O68">
        <v>7.825761252364348E-2</v>
      </c>
      <c r="P68">
        <v>0.12632556268038209</v>
      </c>
      <c r="Q68">
        <v>2.9583530991534109E-2</v>
      </c>
      <c r="R68">
        <v>0.12976920006142231</v>
      </c>
      <c r="S68">
        <v>0.85243967868473591</v>
      </c>
      <c r="T68">
        <v>0.4045294995761729</v>
      </c>
      <c r="U68">
        <v>0.95691765973508847</v>
      </c>
      <c r="V68">
        <v>2.9986684467940981</v>
      </c>
      <c r="W68">
        <v>7.9036234646406696</v>
      </c>
      <c r="X68">
        <v>3.56296352564737</v>
      </c>
      <c r="Y68">
        <v>7.0548799386536049E-2</v>
      </c>
      <c r="Z68">
        <v>87.307206574208465</v>
      </c>
      <c r="AA68">
        <v>1.33813601070366</v>
      </c>
      <c r="AB68">
        <v>0.32195764964406681</v>
      </c>
      <c r="AC68">
        <v>0.75147364011588624</v>
      </c>
      <c r="AD68">
        <v>3.7647264887249641</v>
      </c>
      <c r="AE68">
        <v>0.60810827083037566</v>
      </c>
      <c r="AF68">
        <v>0.97953025110155434</v>
      </c>
      <c r="AG68">
        <v>6.8808253947928799</v>
      </c>
      <c r="AH68">
        <v>16.810318462078651</v>
      </c>
      <c r="AI68">
        <v>2.0478660221239098</v>
      </c>
      <c r="AJ68">
        <v>14.08193866475953</v>
      </c>
      <c r="AK68">
        <v>5.9716313007781583</v>
      </c>
      <c r="AL68">
        <v>30.065386451842691</v>
      </c>
      <c r="AM68">
        <v>9.6088490534752616E-3</v>
      </c>
      <c r="AN68">
        <v>0.93665703987401416</v>
      </c>
    </row>
    <row r="69" spans="1:40" x14ac:dyDescent="0.45">
      <c r="A69" s="1" t="s">
        <v>121</v>
      </c>
      <c r="B69">
        <v>3.1689891420616321</v>
      </c>
      <c r="C69">
        <v>0.26905574950919781</v>
      </c>
      <c r="D69">
        <v>0.14880272887086751</v>
      </c>
      <c r="E69">
        <v>4.2142784732790498E-2</v>
      </c>
      <c r="F69">
        <v>0.89741360638223144</v>
      </c>
      <c r="G69">
        <v>0.29143872418659078</v>
      </c>
      <c r="H69">
        <v>3.0869981253843681</v>
      </c>
      <c r="I69">
        <v>1.8076703199461599</v>
      </c>
      <c r="J69">
        <v>0.28243933428920293</v>
      </c>
      <c r="K69">
        <v>0.38500143773748541</v>
      </c>
      <c r="L69">
        <v>1.753263930610276</v>
      </c>
      <c r="M69">
        <v>1.895281844801074</v>
      </c>
      <c r="N69">
        <v>0.24545138926393339</v>
      </c>
      <c r="O69">
        <v>0.1059787533619975</v>
      </c>
      <c r="P69">
        <v>0.29217137828767459</v>
      </c>
      <c r="Q69">
        <v>6.0623664667028801E-2</v>
      </c>
      <c r="R69">
        <v>0.1217741825271477</v>
      </c>
      <c r="S69">
        <v>1.0624314220147111</v>
      </c>
      <c r="T69">
        <v>0.6705504022905765</v>
      </c>
      <c r="U69">
        <v>1.1512739834201779</v>
      </c>
      <c r="V69">
        <v>2.4042950982524132</v>
      </c>
      <c r="W69">
        <v>7.212220278039311</v>
      </c>
      <c r="X69">
        <v>7.2203403725387708E-2</v>
      </c>
      <c r="Y69">
        <v>9.615626792389087E-2</v>
      </c>
      <c r="Z69">
        <v>1.6967948584339001</v>
      </c>
      <c r="AA69">
        <v>1.1917140227928189</v>
      </c>
      <c r="AB69">
        <v>0.58146759099308787</v>
      </c>
      <c r="AC69">
        <v>0.85647280925949021</v>
      </c>
      <c r="AD69">
        <v>2.0208269539849808</v>
      </c>
      <c r="AE69">
        <v>0.37628953429049228</v>
      </c>
      <c r="AF69">
        <v>0.97996970241647807</v>
      </c>
      <c r="AG69">
        <v>263.34565838878478</v>
      </c>
      <c r="AH69">
        <v>11.84905940615594</v>
      </c>
      <c r="AI69">
        <v>1.90609907344179</v>
      </c>
      <c r="AJ69">
        <v>15.532186108751301</v>
      </c>
      <c r="AK69">
        <v>6.0323353727432369</v>
      </c>
      <c r="AL69">
        <v>14.461241655669109</v>
      </c>
      <c r="AM69">
        <v>5.0076445380197301E-2</v>
      </c>
      <c r="AN69">
        <v>0.39176950439486852</v>
      </c>
    </row>
    <row r="70" spans="1:40" x14ac:dyDescent="0.45">
      <c r="A70" s="1" t="s">
        <v>122</v>
      </c>
      <c r="B70">
        <v>3.47517805838315</v>
      </c>
      <c r="C70">
        <v>0.29051869208476921</v>
      </c>
      <c r="D70">
        <v>0.15930515437230869</v>
      </c>
      <c r="E70">
        <v>4.6589916966309437E-2</v>
      </c>
      <c r="F70">
        <v>0.96643891778501234</v>
      </c>
      <c r="G70">
        <v>0.31226561393095342</v>
      </c>
      <c r="H70">
        <v>3.998722686788482</v>
      </c>
      <c r="I70">
        <v>2.3687203504131218</v>
      </c>
      <c r="J70">
        <v>0.33712151489136988</v>
      </c>
      <c r="K70">
        <v>0.42883295080738748</v>
      </c>
      <c r="L70">
        <v>1.9172889657393051</v>
      </c>
      <c r="M70">
        <v>2.0373215779148661</v>
      </c>
      <c r="N70">
        <v>0.26307857801719042</v>
      </c>
      <c r="O70">
        <v>0.11487567751187749</v>
      </c>
      <c r="P70">
        <v>0.31452475026623478</v>
      </c>
      <c r="Q70">
        <v>6.5041598011562105E-2</v>
      </c>
      <c r="R70">
        <v>0.13212344237189669</v>
      </c>
      <c r="S70">
        <v>1.1448633470395271</v>
      </c>
      <c r="T70">
        <v>0.75455101697970117</v>
      </c>
      <c r="U70">
        <v>1.266663128325866</v>
      </c>
      <c r="V70">
        <v>2.7514906587203209</v>
      </c>
      <c r="W70">
        <v>7.9223392843258891</v>
      </c>
      <c r="X70">
        <v>7.8954434032921156E-2</v>
      </c>
      <c r="Y70">
        <v>0.1030727977019584</v>
      </c>
      <c r="Z70">
        <v>1.8629204504788961</v>
      </c>
      <c r="AA70">
        <v>1.324006087694104</v>
      </c>
      <c r="AB70">
        <v>0.62543911878940939</v>
      </c>
      <c r="AC70">
        <v>0.92691429183762186</v>
      </c>
      <c r="AD70">
        <v>2.3290710953279459</v>
      </c>
      <c r="AE70">
        <v>0.414354401975013</v>
      </c>
      <c r="AF70">
        <v>1.0717807061359781</v>
      </c>
      <c r="AG70">
        <v>436.90747277654532</v>
      </c>
      <c r="AH70">
        <v>12.998784960073481</v>
      </c>
      <c r="AI70">
        <v>2.1345447488774378</v>
      </c>
      <c r="AJ70">
        <v>17.311016947082521</v>
      </c>
      <c r="AK70">
        <v>6.6853759573530738</v>
      </c>
      <c r="AL70">
        <v>17.372013454352341</v>
      </c>
      <c r="AM70">
        <v>5.382575932341789E-2</v>
      </c>
      <c r="AN70">
        <v>0.47990954866737839</v>
      </c>
    </row>
    <row r="71" spans="1:40" x14ac:dyDescent="0.45">
      <c r="A71" s="1" t="s">
        <v>123</v>
      </c>
      <c r="B71">
        <v>0.39570873826441533</v>
      </c>
      <c r="C71">
        <v>2.5990352908477829E-2</v>
      </c>
      <c r="D71">
        <v>6.258842747346117E-3</v>
      </c>
      <c r="E71">
        <v>1.5826423515797189E-2</v>
      </c>
      <c r="F71">
        <v>0.10831697762529489</v>
      </c>
      <c r="G71">
        <v>3.991192877872364E-2</v>
      </c>
      <c r="H71">
        <v>0.75680421909035933</v>
      </c>
      <c r="I71">
        <v>0.4588375070313947</v>
      </c>
      <c r="J71">
        <v>5.3239541510561809E-2</v>
      </c>
      <c r="K71">
        <v>9.9538050601475817E-2</v>
      </c>
      <c r="L71">
        <v>0.24139020329014499</v>
      </c>
      <c r="M71">
        <v>0.13463836704807741</v>
      </c>
      <c r="N71">
        <v>1.829616987869738E-2</v>
      </c>
      <c r="O71">
        <v>1.386378647760241E-2</v>
      </c>
      <c r="P71">
        <v>1.7545755556102199E-2</v>
      </c>
      <c r="Q71">
        <v>4.8917957739735866E-3</v>
      </c>
      <c r="R71">
        <v>2.9396224385512631E-2</v>
      </c>
      <c r="S71">
        <v>0.1111362645234618</v>
      </c>
      <c r="T71">
        <v>6.1812072012064539E-2</v>
      </c>
      <c r="U71">
        <v>0.15316036138061781</v>
      </c>
      <c r="V71">
        <v>0.54629438545589248</v>
      </c>
      <c r="W71">
        <v>1.4777207340952809</v>
      </c>
      <c r="X71">
        <v>9.2103986846575302E-3</v>
      </c>
      <c r="Y71">
        <v>1.1534753631877131E-2</v>
      </c>
      <c r="Z71">
        <v>0.24092564610126621</v>
      </c>
      <c r="AA71">
        <v>0.21469989846926091</v>
      </c>
      <c r="AB71">
        <v>5.3901674858713687E-2</v>
      </c>
      <c r="AC71">
        <v>0.31929996926547288</v>
      </c>
      <c r="AD71">
        <v>0.88077716199944212</v>
      </c>
      <c r="AE71">
        <v>0.5527191758203247</v>
      </c>
      <c r="AF71">
        <v>0.34365299538722971</v>
      </c>
      <c r="AG71">
        <v>1.100619984131239</v>
      </c>
      <c r="AH71">
        <v>1.70003552127611</v>
      </c>
      <c r="AI71">
        <v>0.69045788430357147</v>
      </c>
      <c r="AJ71">
        <v>1.887816232189822</v>
      </c>
      <c r="AK71">
        <v>0.99622297741983523</v>
      </c>
      <c r="AL71">
        <v>4.6408171082354652</v>
      </c>
      <c r="AM71">
        <v>1.1381196624070139E-3</v>
      </c>
      <c r="AN71">
        <v>0.25194563703100492</v>
      </c>
    </row>
    <row r="72" spans="1:40" x14ac:dyDescent="0.45">
      <c r="A72" s="1" t="s">
        <v>124</v>
      </c>
      <c r="B72">
        <v>0.25110896184949161</v>
      </c>
      <c r="C72">
        <v>1.6527115484551509E-2</v>
      </c>
      <c r="D72">
        <v>4.7867889164822444E-3</v>
      </c>
      <c r="E72">
        <v>8.9704634260523389E-3</v>
      </c>
      <c r="F72">
        <v>5.6291313422284661E-2</v>
      </c>
      <c r="G72">
        <v>1.1277614263610279E-2</v>
      </c>
      <c r="H72">
        <v>0.44169393436042248</v>
      </c>
      <c r="I72">
        <v>0.26573137426222249</v>
      </c>
      <c r="J72">
        <v>3.1124208412768299E-2</v>
      </c>
      <c r="K72">
        <v>7.2536208922471521E-2</v>
      </c>
      <c r="L72">
        <v>0.24318525852857789</v>
      </c>
      <c r="M72">
        <v>0.1506017963736378</v>
      </c>
      <c r="N72">
        <v>1.225544546395402E-2</v>
      </c>
      <c r="O72">
        <v>1.024961140881955E-2</v>
      </c>
      <c r="P72">
        <v>1.4261208832463731E-2</v>
      </c>
      <c r="Q72">
        <v>3.301773671263118E-3</v>
      </c>
      <c r="R72">
        <v>1.7146613522330399E-2</v>
      </c>
      <c r="S72">
        <v>0.1099206723002283</v>
      </c>
      <c r="T72">
        <v>3.9984064314937902E-2</v>
      </c>
      <c r="U72">
        <v>0.11717032375668369</v>
      </c>
      <c r="V72">
        <v>0.38639774830212459</v>
      </c>
      <c r="W72">
        <v>1.394212152434589</v>
      </c>
      <c r="X72">
        <v>1.8143752021449609E-2</v>
      </c>
      <c r="Y72">
        <v>1.3690229867066949E-2</v>
      </c>
      <c r="Z72">
        <v>0.48223214176514062</v>
      </c>
      <c r="AA72">
        <v>1.1109776393498461</v>
      </c>
      <c r="AB72">
        <v>5.8645525393856382E-2</v>
      </c>
      <c r="AC72">
        <v>0.116615353903052</v>
      </c>
      <c r="AD72">
        <v>2.738574419096143</v>
      </c>
      <c r="AE72">
        <v>0.1121717677188072</v>
      </c>
      <c r="AF72">
        <v>0.28878890036813409</v>
      </c>
      <c r="AG72">
        <v>0.7331067102687111</v>
      </c>
      <c r="AH72">
        <v>1.44557900016242</v>
      </c>
      <c r="AI72">
        <v>0.42995082962171499</v>
      </c>
      <c r="AJ72">
        <v>2.0183059272585182</v>
      </c>
      <c r="AK72">
        <v>0.73291991530380385</v>
      </c>
      <c r="AL72">
        <v>9.3484050927208333</v>
      </c>
      <c r="AM72">
        <v>1.1178948566071089E-3</v>
      </c>
      <c r="AN72">
        <v>0.1861324402440295</v>
      </c>
    </row>
    <row r="73" spans="1:40" x14ac:dyDescent="0.45">
      <c r="A73" s="1" t="s">
        <v>125</v>
      </c>
      <c r="B73">
        <v>2.2670101590413769</v>
      </c>
      <c r="C73">
        <v>0.15715616285721129</v>
      </c>
      <c r="D73">
        <v>5.2109311721403387E-2</v>
      </c>
      <c r="E73">
        <v>3.5750158707117521E-2</v>
      </c>
      <c r="F73">
        <v>1.090735067640396</v>
      </c>
      <c r="G73">
        <v>0.42392775997275622</v>
      </c>
      <c r="H73">
        <v>2.2032000832244858</v>
      </c>
      <c r="I73">
        <v>1.3022657774059181</v>
      </c>
      <c r="J73">
        <v>0.2550770678401692</v>
      </c>
      <c r="K73">
        <v>0.30225224890953389</v>
      </c>
      <c r="L73">
        <v>1.158662629297954</v>
      </c>
      <c r="M73">
        <v>1.062487158430228</v>
      </c>
      <c r="N73">
        <v>0.21524638291071141</v>
      </c>
      <c r="O73">
        <v>9.5452423697663435E-2</v>
      </c>
      <c r="P73">
        <v>0.14654714270756239</v>
      </c>
      <c r="Q73">
        <v>4.1790948506245637E-2</v>
      </c>
      <c r="R73">
        <v>0.1054339757981964</v>
      </c>
      <c r="S73">
        <v>0.86544748777497482</v>
      </c>
      <c r="T73">
        <v>0.2741976521653825</v>
      </c>
      <c r="U73">
        <v>0.88001523436049567</v>
      </c>
      <c r="V73">
        <v>1.672777803150332</v>
      </c>
      <c r="W73">
        <v>5.3665395765862502</v>
      </c>
      <c r="X73">
        <v>1.644954441453824</v>
      </c>
      <c r="Y73">
        <v>0.1048743751520398</v>
      </c>
      <c r="Z73">
        <v>26.373941383571381</v>
      </c>
      <c r="AA73">
        <v>1.3155979211595781</v>
      </c>
      <c r="AB73">
        <v>0.38965307416354822</v>
      </c>
      <c r="AC73">
        <v>0.70149492681685854</v>
      </c>
      <c r="AD73">
        <v>2.465033656836253</v>
      </c>
      <c r="AE73">
        <v>0.35104712755567691</v>
      </c>
      <c r="AF73">
        <v>0.52282952396137017</v>
      </c>
      <c r="AG73">
        <v>3.6524049650095729</v>
      </c>
      <c r="AH73">
        <v>7.9544624958300396</v>
      </c>
      <c r="AI73">
        <v>1.162115777782099</v>
      </c>
      <c r="AJ73">
        <v>7.3052462810762746</v>
      </c>
      <c r="AK73">
        <v>3.0846600031757418</v>
      </c>
      <c r="AL73">
        <v>14.9356054820495</v>
      </c>
      <c r="AM73">
        <v>1.445256895160927E-2</v>
      </c>
      <c r="AN73">
        <v>0.41987788034073248</v>
      </c>
    </row>
    <row r="74" spans="1:40" x14ac:dyDescent="0.45">
      <c r="A74" s="1" t="s">
        <v>126</v>
      </c>
      <c r="B74">
        <v>1.5292086363433861</v>
      </c>
      <c r="C74">
        <v>0.11057130947456199</v>
      </c>
      <c r="D74">
        <v>3.8890861090010227E-2</v>
      </c>
      <c r="E74">
        <v>4.0897124476539128E-2</v>
      </c>
      <c r="F74">
        <v>0.41512127456508963</v>
      </c>
      <c r="G74">
        <v>9.2211094591639453E-2</v>
      </c>
      <c r="H74">
        <v>1.762224046319484</v>
      </c>
      <c r="I74">
        <v>1.0520373476246661</v>
      </c>
      <c r="J74">
        <v>0.16341703423396531</v>
      </c>
      <c r="K74">
        <v>0.28934488020690052</v>
      </c>
      <c r="L74">
        <v>1.187988349446512</v>
      </c>
      <c r="M74">
        <v>0.80322510233546274</v>
      </c>
      <c r="N74">
        <v>9.9692939975802614E-2</v>
      </c>
      <c r="O74">
        <v>7.2080968050973887E-2</v>
      </c>
      <c r="P74">
        <v>0.10139054514101591</v>
      </c>
      <c r="Q74">
        <v>2.5889886020368971E-2</v>
      </c>
      <c r="R74">
        <v>9.6633892705936475E-2</v>
      </c>
      <c r="S74">
        <v>0.73207705372240506</v>
      </c>
      <c r="T74">
        <v>0.19250079769998671</v>
      </c>
      <c r="U74">
        <v>0.78718779915664749</v>
      </c>
      <c r="V74">
        <v>1.599931402777361</v>
      </c>
      <c r="W74">
        <v>5.5858261824909352</v>
      </c>
      <c r="X74">
        <v>9.4839888782025053E-2</v>
      </c>
      <c r="Y74">
        <v>0.11010457004294159</v>
      </c>
      <c r="Z74">
        <v>2.425301414546726</v>
      </c>
      <c r="AA74">
        <v>3.8208232945764529</v>
      </c>
      <c r="AB74">
        <v>0.43603255034571758</v>
      </c>
      <c r="AC74">
        <v>0.63767642530836721</v>
      </c>
      <c r="AD74">
        <v>8.3489103425552642</v>
      </c>
      <c r="AE74">
        <v>0.43905182020599198</v>
      </c>
      <c r="AF74">
        <v>0.97849529902355648</v>
      </c>
      <c r="AG74">
        <v>2.90847813640289</v>
      </c>
      <c r="AH74">
        <v>6.2319102162616211</v>
      </c>
      <c r="AI74">
        <v>1.623561138247313</v>
      </c>
      <c r="AJ74">
        <v>7.7722381548827268</v>
      </c>
      <c r="AK74">
        <v>2.96195662482361</v>
      </c>
      <c r="AL74">
        <v>36.449464692553697</v>
      </c>
      <c r="AM74">
        <v>9.4989546218591358E-3</v>
      </c>
      <c r="AN74">
        <v>0.63009015783032263</v>
      </c>
    </row>
    <row r="75" spans="1:40" x14ac:dyDescent="0.45">
      <c r="A75" s="1" t="s">
        <v>127</v>
      </c>
      <c r="B75">
        <v>0.24827289504238439</v>
      </c>
      <c r="C75">
        <v>1.8081677657450921E-2</v>
      </c>
      <c r="D75">
        <v>6.4416717842666156E-3</v>
      </c>
      <c r="E75">
        <v>6.4599312370197826E-3</v>
      </c>
      <c r="F75">
        <v>6.8343850985978463E-2</v>
      </c>
      <c r="G75">
        <v>1.5279087906859881E-2</v>
      </c>
      <c r="H75">
        <v>0.27395260184685111</v>
      </c>
      <c r="I75">
        <v>0.16338513174942701</v>
      </c>
      <c r="J75">
        <v>2.6189174805949539E-2</v>
      </c>
      <c r="K75">
        <v>4.4980054797284917E-2</v>
      </c>
      <c r="L75">
        <v>0.1890367665283276</v>
      </c>
      <c r="M75">
        <v>0.12891448153388849</v>
      </c>
      <c r="N75">
        <v>1.6513797504287771E-2</v>
      </c>
      <c r="O75">
        <v>1.182919785035226E-2</v>
      </c>
      <c r="P75">
        <v>1.6651641311588559E-2</v>
      </c>
      <c r="Q75">
        <v>4.2790724177427346E-3</v>
      </c>
      <c r="R75">
        <v>1.5586892230713309E-2</v>
      </c>
      <c r="S75">
        <v>0.11967659391255531</v>
      </c>
      <c r="T75">
        <v>3.0585236266206611E-2</v>
      </c>
      <c r="U75">
        <v>0.1287676271160863</v>
      </c>
      <c r="V75">
        <v>0.249888986899757</v>
      </c>
      <c r="W75">
        <v>0.86883060766579823</v>
      </c>
      <c r="X75">
        <v>1.519258313251236E-2</v>
      </c>
      <c r="Y75">
        <v>1.8226094800319139E-2</v>
      </c>
      <c r="Z75">
        <v>0.38705785022854722</v>
      </c>
      <c r="AA75">
        <v>0.58174959585735364</v>
      </c>
      <c r="AB75">
        <v>7.1825000001816894E-2</v>
      </c>
      <c r="AC75">
        <v>0.10257963319354201</v>
      </c>
      <c r="AD75">
        <v>1.2463784744027899</v>
      </c>
      <c r="AE75">
        <v>6.8084768465210471E-2</v>
      </c>
      <c r="AF75">
        <v>0.14864255756948849</v>
      </c>
      <c r="AG75">
        <v>0.45181967940870282</v>
      </c>
      <c r="AH75">
        <v>0.97809048134935839</v>
      </c>
      <c r="AI75">
        <v>0.250560523176033</v>
      </c>
      <c r="AJ75">
        <v>1.20265772363062</v>
      </c>
      <c r="AK75">
        <v>0.46121755861860708</v>
      </c>
      <c r="AL75">
        <v>5.6494248891482828</v>
      </c>
      <c r="AM75">
        <v>1.5774447350043791E-3</v>
      </c>
      <c r="AN75">
        <v>9.5702980379721289E-2</v>
      </c>
    </row>
    <row r="76" spans="1:40" x14ac:dyDescent="0.45">
      <c r="A76" s="1" t="s">
        <v>128</v>
      </c>
      <c r="B76">
        <v>6.0159046718852061</v>
      </c>
      <c r="C76">
        <v>0.43314961691239412</v>
      </c>
      <c r="D76">
        <v>0.17819223190521449</v>
      </c>
      <c r="E76">
        <v>9.2333273880941452E-2</v>
      </c>
      <c r="F76">
        <v>2.110101776087467</v>
      </c>
      <c r="G76">
        <v>0.60533583875649322</v>
      </c>
      <c r="H76">
        <v>7.1976918216586698</v>
      </c>
      <c r="I76">
        <v>4.4380870118963411</v>
      </c>
      <c r="J76">
        <v>0.3559504743344587</v>
      </c>
      <c r="K76">
        <v>0.33564359302654267</v>
      </c>
      <c r="L76">
        <v>2.290317180153004</v>
      </c>
      <c r="M76">
        <v>2.8099127024088681</v>
      </c>
      <c r="N76">
        <v>0.61221354300579844</v>
      </c>
      <c r="O76">
        <v>0.18609439518561879</v>
      </c>
      <c r="P76">
        <v>0.35363328355956369</v>
      </c>
      <c r="Q76">
        <v>0.1020491590242121</v>
      </c>
      <c r="R76">
        <v>0.151328870158038</v>
      </c>
      <c r="S76">
        <v>1.525191807082201</v>
      </c>
      <c r="T76">
        <v>0.28457526412187489</v>
      </c>
      <c r="U76">
        <v>2.1736311854090662</v>
      </c>
      <c r="V76">
        <v>2.733213642274571</v>
      </c>
      <c r="W76">
        <v>5.8977894758548208</v>
      </c>
      <c r="X76">
        <v>4.6003648012729423E-2</v>
      </c>
      <c r="Y76">
        <v>0.22808214892564471</v>
      </c>
      <c r="Z76">
        <v>0.91944810490428219</v>
      </c>
      <c r="AA76">
        <v>2.4301925518741849</v>
      </c>
      <c r="AB76">
        <v>1.0022131283109741</v>
      </c>
      <c r="AC76">
        <v>1.3034553313844399</v>
      </c>
      <c r="AD76">
        <v>1.6593770490381059</v>
      </c>
      <c r="AE76">
        <v>0.38880320963698572</v>
      </c>
      <c r="AF76">
        <v>0.5072568405086102</v>
      </c>
      <c r="AG76">
        <v>5.7079381521640951</v>
      </c>
      <c r="AH76">
        <v>12.142463811435469</v>
      </c>
      <c r="AI76">
        <v>1.0900673895214379</v>
      </c>
      <c r="AJ76">
        <v>7.5071329731151391</v>
      </c>
      <c r="AK76">
        <v>3.0870432905419269</v>
      </c>
      <c r="AL76">
        <v>16.992593199250969</v>
      </c>
      <c r="AM76">
        <v>3.6392812204440038E-2</v>
      </c>
      <c r="AN76">
        <v>0.35356583100635958</v>
      </c>
    </row>
    <row r="77" spans="1:40" x14ac:dyDescent="0.45">
      <c r="A77" s="1" t="s">
        <v>129</v>
      </c>
      <c r="B77">
        <v>2.5488951835032059</v>
      </c>
      <c r="C77">
        <v>0.15072107833236531</v>
      </c>
      <c r="D77">
        <v>5.0097819905769739E-2</v>
      </c>
      <c r="E77">
        <v>3.0078618221920522E-2</v>
      </c>
      <c r="F77">
        <v>0.75211632004704532</v>
      </c>
      <c r="G77">
        <v>0.2327088686565402</v>
      </c>
      <c r="H77">
        <v>2.3328964503286378</v>
      </c>
      <c r="I77">
        <v>1.443780406837935</v>
      </c>
      <c r="J77">
        <v>0.1191503581978425</v>
      </c>
      <c r="K77">
        <v>0.28192600488265568</v>
      </c>
      <c r="L77">
        <v>1.8542550615370439</v>
      </c>
      <c r="M77">
        <v>0.74428684432032577</v>
      </c>
      <c r="N77">
        <v>0.20224061763838819</v>
      </c>
      <c r="O77">
        <v>4.4404986313688603E-2</v>
      </c>
      <c r="P77">
        <v>0.1244467941017158</v>
      </c>
      <c r="Q77">
        <v>2.457028119277619E-2</v>
      </c>
      <c r="R77">
        <v>5.4892427319707122E-2</v>
      </c>
      <c r="S77">
        <v>0.50943342504749312</v>
      </c>
      <c r="T77">
        <v>0.120681041468692</v>
      </c>
      <c r="U77">
        <v>0.49121255712465312</v>
      </c>
      <c r="V77">
        <v>1.5120558744100381</v>
      </c>
      <c r="W77">
        <v>2.8680052845504451</v>
      </c>
      <c r="X77">
        <v>1.6462776748804801E-2</v>
      </c>
      <c r="Y77">
        <v>6.0958035582785633E-2</v>
      </c>
      <c r="Z77">
        <v>0.37191453916057599</v>
      </c>
      <c r="AA77">
        <v>0.6598904417765501</v>
      </c>
      <c r="AB77">
        <v>0.2274104757657692</v>
      </c>
      <c r="AC77">
        <v>0.43564054834737048</v>
      </c>
      <c r="AD77">
        <v>0.46582997828982831</v>
      </c>
      <c r="AE77">
        <v>0.113340495265168</v>
      </c>
      <c r="AF77">
        <v>0.1832045620603252</v>
      </c>
      <c r="AG77">
        <v>1.9700286647062719</v>
      </c>
      <c r="AH77">
        <v>18.367577002830171</v>
      </c>
      <c r="AI77">
        <v>0.38471519458435133</v>
      </c>
      <c r="AJ77">
        <v>2.4841254517305451</v>
      </c>
      <c r="AK77">
        <v>1.15483850147031</v>
      </c>
      <c r="AL77">
        <v>4.9544439949282397</v>
      </c>
      <c r="AM77">
        <v>1.3071068319524679E-2</v>
      </c>
      <c r="AN77">
        <v>0.1182943930219558</v>
      </c>
    </row>
    <row r="78" spans="1:40" x14ac:dyDescent="0.45">
      <c r="A78" s="1" t="s">
        <v>130</v>
      </c>
      <c r="B78">
        <v>2.0250585517141251</v>
      </c>
      <c r="C78">
        <v>0.1293889450079545</v>
      </c>
      <c r="D78">
        <v>5.1046677980368417E-2</v>
      </c>
      <c r="E78">
        <v>2.8295277707931301E-2</v>
      </c>
      <c r="F78">
        <v>0.36708236792154247</v>
      </c>
      <c r="G78">
        <v>0.10657210979899499</v>
      </c>
      <c r="H78">
        <v>1.8121472454168019</v>
      </c>
      <c r="I78">
        <v>1.114324104059496</v>
      </c>
      <c r="J78">
        <v>0.13749061906383989</v>
      </c>
      <c r="K78">
        <v>0.20494215347700831</v>
      </c>
      <c r="L78">
        <v>1.166127750582836</v>
      </c>
      <c r="M78">
        <v>0.58648982417210249</v>
      </c>
      <c r="N78">
        <v>0.1108309922444559</v>
      </c>
      <c r="O78">
        <v>4.1172169445787832E-2</v>
      </c>
      <c r="P78">
        <v>9.3413092303353984E-2</v>
      </c>
      <c r="Q78">
        <v>2.259055233020146E-2</v>
      </c>
      <c r="R78">
        <v>6.5332836424139173E-2</v>
      </c>
      <c r="S78">
        <v>0.54512220289793645</v>
      </c>
      <c r="T78">
        <v>9.3596157622634818E-2</v>
      </c>
      <c r="U78">
        <v>0.53683381557200316</v>
      </c>
      <c r="V78">
        <v>1.4276167466535861</v>
      </c>
      <c r="W78">
        <v>3.2271625893300562</v>
      </c>
      <c r="X78">
        <v>2.585976786513184E-2</v>
      </c>
      <c r="Y78">
        <v>4.9103411244462943E-2</v>
      </c>
      <c r="Z78">
        <v>0.61576509265881918</v>
      </c>
      <c r="AA78">
        <v>0.66533803423183269</v>
      </c>
      <c r="AB78">
        <v>0.21689925950181699</v>
      </c>
      <c r="AC78">
        <v>0.42876609181138742</v>
      </c>
      <c r="AD78">
        <v>0.93470575171770975</v>
      </c>
      <c r="AE78">
        <v>0.21373008994124329</v>
      </c>
      <c r="AF78">
        <v>0.25910807229448313</v>
      </c>
      <c r="AG78">
        <v>2.045226336176019</v>
      </c>
      <c r="AH78">
        <v>8.646599541920347</v>
      </c>
      <c r="AI78">
        <v>0.4777479924604493</v>
      </c>
      <c r="AJ78">
        <v>2.628456006496334</v>
      </c>
      <c r="AK78">
        <v>1.182525249302989</v>
      </c>
      <c r="AL78">
        <v>6.7508226263171824</v>
      </c>
      <c r="AM78">
        <v>1.262130401754743E-2</v>
      </c>
      <c r="AN78">
        <v>0.18587970210385671</v>
      </c>
    </row>
    <row r="79" spans="1:40" x14ac:dyDescent="0.45">
      <c r="A79" s="1" t="s">
        <v>131</v>
      </c>
      <c r="B79">
        <v>1.2199183046391271</v>
      </c>
      <c r="C79">
        <v>8.8965655543827932E-2</v>
      </c>
      <c r="D79">
        <v>3.5112222459197227E-2</v>
      </c>
      <c r="E79">
        <v>1.874164990279234E-2</v>
      </c>
      <c r="F79">
        <v>0.57623728255115869</v>
      </c>
      <c r="G79">
        <v>0.25988725654930761</v>
      </c>
      <c r="H79">
        <v>43.117288240752309</v>
      </c>
      <c r="I79">
        <v>27.081656679837799</v>
      </c>
      <c r="J79">
        <v>7.2187513595714181E-2</v>
      </c>
      <c r="K79">
        <v>0.117903922093145</v>
      </c>
      <c r="L79">
        <v>0.67159757668037867</v>
      </c>
      <c r="M79">
        <v>0.70229330491259967</v>
      </c>
      <c r="N79">
        <v>0.1117890943792843</v>
      </c>
      <c r="O79">
        <v>4.0009064957414978E-2</v>
      </c>
      <c r="P79">
        <v>8.0294124077763401E-2</v>
      </c>
      <c r="Q79">
        <v>2.3226793816043138E-2</v>
      </c>
      <c r="R79">
        <v>2.9872163649177851E-2</v>
      </c>
      <c r="S79">
        <v>0.30076971207205261</v>
      </c>
      <c r="T79">
        <v>9.0540021473717869E-2</v>
      </c>
      <c r="U79">
        <v>0.58176496861926019</v>
      </c>
      <c r="V79">
        <v>0.50322630343190067</v>
      </c>
      <c r="W79">
        <v>1.264503271890586</v>
      </c>
      <c r="X79">
        <v>1.4618544994135171E-2</v>
      </c>
      <c r="Y79">
        <v>4.3730656266626373E-2</v>
      </c>
      <c r="Z79">
        <v>0.26867327783570788</v>
      </c>
      <c r="AA79">
        <v>0.46862644653233598</v>
      </c>
      <c r="AB79">
        <v>0.22520962880574441</v>
      </c>
      <c r="AC79">
        <v>0.31032796877157648</v>
      </c>
      <c r="AD79">
        <v>0.33124833531333941</v>
      </c>
      <c r="AE79">
        <v>7.9347600995907097E-2</v>
      </c>
      <c r="AF79">
        <v>0.13511214888113421</v>
      </c>
      <c r="AG79">
        <v>1.977000156002295</v>
      </c>
      <c r="AH79">
        <v>1.7500351331606521</v>
      </c>
      <c r="AI79">
        <v>0.28426496801596168</v>
      </c>
      <c r="AJ79">
        <v>1.856155121313168</v>
      </c>
      <c r="AK79">
        <v>0.7988270907442917</v>
      </c>
      <c r="AL79">
        <v>5.6092336279004833</v>
      </c>
      <c r="AM79">
        <v>6.7846346337118437E-3</v>
      </c>
      <c r="AN79">
        <v>7.2314564332576242E-2</v>
      </c>
    </row>
    <row r="80" spans="1:40" x14ac:dyDescent="0.45">
      <c r="A80" s="1" t="s">
        <v>132</v>
      </c>
      <c r="B80">
        <v>4.2263174452401021E-12</v>
      </c>
      <c r="C80">
        <v>4.6270191773359327E-13</v>
      </c>
      <c r="D80">
        <v>1.7090999938743759E-13</v>
      </c>
      <c r="E80">
        <v>1.906766630112739E-13</v>
      </c>
      <c r="F80">
        <v>7.0737618631893139E-12</v>
      </c>
      <c r="G80">
        <v>1.1717368954870941E-12</v>
      </c>
      <c r="H80">
        <v>2.4124193882231408E-12</v>
      </c>
      <c r="I80">
        <v>1.182067897909214E-12</v>
      </c>
      <c r="J80">
        <v>2.3405043822430759E-13</v>
      </c>
      <c r="K80">
        <v>-1.243862721222897E-13</v>
      </c>
      <c r="L80">
        <v>2.0323857212095708E-12</v>
      </c>
      <c r="M80">
        <v>4.4093345231986934E-12</v>
      </c>
      <c r="N80">
        <v>2.3401556330136449E-12</v>
      </c>
      <c r="O80">
        <v>9.8502962983665962E-13</v>
      </c>
      <c r="P80">
        <v>4.472375898113323E-13</v>
      </c>
      <c r="Q80">
        <v>3.929214623179106E-13</v>
      </c>
      <c r="R80">
        <v>1.068767694759901E-13</v>
      </c>
      <c r="S80">
        <v>1.731564503489346E-12</v>
      </c>
      <c r="T80">
        <v>9.5314370509033159E-13</v>
      </c>
      <c r="U80">
        <v>-8.614747956859307E-12</v>
      </c>
      <c r="V80">
        <v>2.9838982734095553E-11</v>
      </c>
      <c r="W80">
        <v>3.7536159996224832E-11</v>
      </c>
      <c r="X80">
        <v>2.7807254806556049E-13</v>
      </c>
      <c r="Y80">
        <v>4.5915968079197898E-13</v>
      </c>
      <c r="Z80">
        <v>2.4466154582863021E-12</v>
      </c>
      <c r="AA80">
        <v>4.8224142824980024E-12</v>
      </c>
      <c r="AB80">
        <v>-9.3002947205730853E-13</v>
      </c>
      <c r="AC80">
        <v>7.7120523524628129E-12</v>
      </c>
      <c r="AD80">
        <v>6.1552145228247059E-10</v>
      </c>
      <c r="AE80">
        <v>9.1272245874992639E-13</v>
      </c>
      <c r="AF80">
        <v>-2.5962920457391231E-11</v>
      </c>
      <c r="AG80">
        <v>-6.1527280558241939E-12</v>
      </c>
      <c r="AH80">
        <v>2.0228022226201301E-11</v>
      </c>
      <c r="AI80">
        <v>-1.204106235468271E-11</v>
      </c>
      <c r="AJ80">
        <v>1.7264614873831839E-11</v>
      </c>
      <c r="AK80">
        <v>-1.650943383445086E-11</v>
      </c>
      <c r="AL80">
        <v>7.4718471171428637E-11</v>
      </c>
      <c r="AM80">
        <v>-1.307913769047327E-13</v>
      </c>
      <c r="AN80">
        <v>6.0867040761554686E-13</v>
      </c>
    </row>
    <row r="81" spans="1:40" x14ac:dyDescent="0.45">
      <c r="A81" s="1" t="s">
        <v>133</v>
      </c>
      <c r="B81">
        <v>2.93940774089121E-2</v>
      </c>
      <c r="C81">
        <v>1.8961838854764611E-3</v>
      </c>
      <c r="D81">
        <v>6.4696248805464461E-4</v>
      </c>
      <c r="E81">
        <v>5.2129129047307572E-4</v>
      </c>
      <c r="F81">
        <v>1.121822728772102E-2</v>
      </c>
      <c r="G81">
        <v>4.6517967750399764E-3</v>
      </c>
      <c r="H81">
        <v>13.78129612836659</v>
      </c>
      <c r="I81">
        <v>8.6600865290876783</v>
      </c>
      <c r="J81">
        <v>3.0100427508698529E-3</v>
      </c>
      <c r="K81">
        <v>8.7767211606217619E-3</v>
      </c>
      <c r="L81">
        <v>2.0124779928305109E-2</v>
      </c>
      <c r="M81">
        <v>1.3933889021409041E-2</v>
      </c>
      <c r="N81">
        <v>2.03963321379664E-3</v>
      </c>
      <c r="O81">
        <v>9.8227307787707922E-4</v>
      </c>
      <c r="P81">
        <v>1.6736870820032979E-3</v>
      </c>
      <c r="Q81">
        <v>4.309266688628014E-4</v>
      </c>
      <c r="R81">
        <v>7.7311665750618667E-4</v>
      </c>
      <c r="S81">
        <v>6.7479069479384956E-3</v>
      </c>
      <c r="T81">
        <v>5.0784439650241814E-3</v>
      </c>
      <c r="U81">
        <v>1.217521880114438E-2</v>
      </c>
      <c r="V81">
        <v>2.7661489981413059E-2</v>
      </c>
      <c r="W81">
        <v>8.234688551845766E-2</v>
      </c>
      <c r="X81">
        <v>7.0008741500147444E-4</v>
      </c>
      <c r="Y81">
        <v>7.8327567239715884E-4</v>
      </c>
      <c r="Z81">
        <v>1.7189338066293761E-2</v>
      </c>
      <c r="AA81">
        <v>1.0026012198832771E-2</v>
      </c>
      <c r="AB81">
        <v>4.5901923658730791E-3</v>
      </c>
      <c r="AC81">
        <v>7.1792279520834033E-3</v>
      </c>
      <c r="AD81">
        <v>1.7860452564946699E-2</v>
      </c>
      <c r="AE81">
        <v>3.4734449056778539E-3</v>
      </c>
      <c r="AF81">
        <v>9.7125036759035978E-3</v>
      </c>
      <c r="AG81">
        <v>0.1311355545872043</v>
      </c>
      <c r="AH81">
        <v>0.120787436778809</v>
      </c>
      <c r="AI81">
        <v>3.113625881652396E-2</v>
      </c>
      <c r="AJ81">
        <v>0.16870516338631769</v>
      </c>
      <c r="AK81">
        <v>7.1671877946593104E-2</v>
      </c>
      <c r="AL81">
        <v>0.8404217311483243</v>
      </c>
      <c r="AM81">
        <v>1.224018293317312E-4</v>
      </c>
      <c r="AN81">
        <v>4.9044023804413507E-3</v>
      </c>
    </row>
    <row r="82" spans="1:40" x14ac:dyDescent="0.45">
      <c r="A82" s="1" t="s">
        <v>134</v>
      </c>
      <c r="B82">
        <v>0.90234557410117855</v>
      </c>
      <c r="C82">
        <v>6.9106502560080163E-2</v>
      </c>
      <c r="D82">
        <v>2.1616259555062571E-2</v>
      </c>
      <c r="E82">
        <v>2.3990658404227701E-2</v>
      </c>
      <c r="F82">
        <v>0.34762919658287328</v>
      </c>
      <c r="G82">
        <v>0.14821789514651951</v>
      </c>
      <c r="H82">
        <v>0.91419539234776437</v>
      </c>
      <c r="I82">
        <v>0.55075679286665025</v>
      </c>
      <c r="J82">
        <v>8.8131555716911336E-2</v>
      </c>
      <c r="K82">
        <v>0.1221505223674749</v>
      </c>
      <c r="L82">
        <v>0.38341943790517669</v>
      </c>
      <c r="M82">
        <v>0.40349318183988808</v>
      </c>
      <c r="N82">
        <v>6.3048569217110106E-2</v>
      </c>
      <c r="O82">
        <v>3.8977191404954682E-2</v>
      </c>
      <c r="P82">
        <v>4.9046688739951959E-2</v>
      </c>
      <c r="Q82">
        <v>1.7064389312653121E-2</v>
      </c>
      <c r="R82">
        <v>4.7361492432696023E-2</v>
      </c>
      <c r="S82">
        <v>0.28084432349069349</v>
      </c>
      <c r="T82">
        <v>9.623549084953642E-2</v>
      </c>
      <c r="U82">
        <v>0.4096529427991768</v>
      </c>
      <c r="V82">
        <v>0.7603927336332551</v>
      </c>
      <c r="W82">
        <v>1.8383666130678351</v>
      </c>
      <c r="X82">
        <v>1.5914300648368261E-2</v>
      </c>
      <c r="Y82">
        <v>4.2557274695513181E-2</v>
      </c>
      <c r="Z82">
        <v>0.37966321382771068</v>
      </c>
      <c r="AA82">
        <v>0.55447900121615312</v>
      </c>
      <c r="AB82">
        <v>0.15713025985394591</v>
      </c>
      <c r="AC82">
        <v>0.45145090617167838</v>
      </c>
      <c r="AD82">
        <v>1.1378821082280299</v>
      </c>
      <c r="AE82">
        <v>0.57953732884748654</v>
      </c>
      <c r="AF82">
        <v>0.41501433517384972</v>
      </c>
      <c r="AG82">
        <v>1.4987266504506409</v>
      </c>
      <c r="AH82">
        <v>2.334986463703471</v>
      </c>
      <c r="AI82">
        <v>0.81771154366255983</v>
      </c>
      <c r="AJ82">
        <v>2.6378134698879849</v>
      </c>
      <c r="AK82">
        <v>1.31461741093829</v>
      </c>
      <c r="AL82">
        <v>6.5249333299319066</v>
      </c>
      <c r="AM82">
        <v>4.2181739660870979E-3</v>
      </c>
      <c r="AN82">
        <v>0.28286310121881197</v>
      </c>
    </row>
    <row r="83" spans="1:40" x14ac:dyDescent="0.45">
      <c r="A83" s="1" t="s">
        <v>135</v>
      </c>
      <c r="B83">
        <v>0.70050553624986878</v>
      </c>
      <c r="C83">
        <v>5.0080391541238757E-2</v>
      </c>
      <c r="D83">
        <v>1.411800348769209E-2</v>
      </c>
      <c r="E83">
        <v>2.301151540254422E-2</v>
      </c>
      <c r="F83">
        <v>0.23338004520527389</v>
      </c>
      <c r="G83">
        <v>9.4320435360996838E-2</v>
      </c>
      <c r="H83">
        <v>1.0039895347483381</v>
      </c>
      <c r="I83">
        <v>0.60725201399345929</v>
      </c>
      <c r="J83">
        <v>8.0482848367564044E-2</v>
      </c>
      <c r="K83">
        <v>0.13283978243152911</v>
      </c>
      <c r="L83">
        <v>0.35822181331370689</v>
      </c>
      <c r="M83">
        <v>0.27825569643405218</v>
      </c>
      <c r="N83">
        <v>4.1212061235769287E-2</v>
      </c>
      <c r="O83">
        <v>2.7588626338717549E-2</v>
      </c>
      <c r="P83">
        <v>3.4798942962174423E-2</v>
      </c>
      <c r="Q83">
        <v>1.110450161440776E-2</v>
      </c>
      <c r="R83">
        <v>4.3900657420993167E-2</v>
      </c>
      <c r="S83">
        <v>0.2080821586326177</v>
      </c>
      <c r="T83">
        <v>9.0923901090665407E-2</v>
      </c>
      <c r="U83">
        <v>0.29611942565395849</v>
      </c>
      <c r="V83">
        <v>0.76629511355062208</v>
      </c>
      <c r="W83">
        <v>1.9824313662356421</v>
      </c>
      <c r="X83">
        <v>1.4199661855199179E-2</v>
      </c>
      <c r="Y83">
        <v>2.714389229727427E-2</v>
      </c>
      <c r="Z83">
        <v>0.35628372092657717</v>
      </c>
      <c r="AA83">
        <v>0.40692002924412551</v>
      </c>
      <c r="AB83">
        <v>0.1095753108641325</v>
      </c>
      <c r="AC83">
        <v>0.45078844980778321</v>
      </c>
      <c r="AD83">
        <v>1.199039788519314</v>
      </c>
      <c r="AE83">
        <v>0.69678723418888366</v>
      </c>
      <c r="AF83">
        <v>0.45585150426225918</v>
      </c>
      <c r="AG83">
        <v>1.5301052608545771</v>
      </c>
      <c r="AH83">
        <v>2.3717114803945489</v>
      </c>
      <c r="AI83">
        <v>0.90921360786842031</v>
      </c>
      <c r="AJ83">
        <v>2.652263498285</v>
      </c>
      <c r="AK83">
        <v>1.3676152205651519</v>
      </c>
      <c r="AL83">
        <v>6.5367702252304749</v>
      </c>
      <c r="AM83">
        <v>2.6861559568919632E-3</v>
      </c>
      <c r="AN83">
        <v>0.32534942161695618</v>
      </c>
    </row>
    <row r="84" spans="1:40" x14ac:dyDescent="0.45">
      <c r="A84" s="1" t="s">
        <v>136</v>
      </c>
      <c r="B84">
        <v>1.5648434505433979</v>
      </c>
      <c r="C84">
        <v>0.1160615361610685</v>
      </c>
      <c r="D84">
        <v>3.4663654618439753E-2</v>
      </c>
      <c r="E84">
        <v>4.6255435060614629E-2</v>
      </c>
      <c r="F84">
        <v>0.56417286559748381</v>
      </c>
      <c r="G84">
        <v>0.23504808543774949</v>
      </c>
      <c r="H84">
        <v>1.897371459709841</v>
      </c>
      <c r="I84">
        <v>1.145613959498003</v>
      </c>
      <c r="J84">
        <v>0.16562759725510531</v>
      </c>
      <c r="K84">
        <v>0.25213062844707201</v>
      </c>
      <c r="L84">
        <v>0.72913273821559599</v>
      </c>
      <c r="M84">
        <v>0.6626500950048595</v>
      </c>
      <c r="N84">
        <v>0.1011399981495764</v>
      </c>
      <c r="O84">
        <v>6.4763532342455091E-2</v>
      </c>
      <c r="P84">
        <v>8.1582726853822757E-2</v>
      </c>
      <c r="Q84">
        <v>2.73212870185402E-2</v>
      </c>
      <c r="R84">
        <v>8.9696106284925234E-2</v>
      </c>
      <c r="S84">
        <v>0.47649931497680281</v>
      </c>
      <c r="T84">
        <v>0.184080740673952</v>
      </c>
      <c r="U84">
        <v>0.68720064910710921</v>
      </c>
      <c r="V84">
        <v>1.505240436284029</v>
      </c>
      <c r="W84">
        <v>3.7767492283010662</v>
      </c>
      <c r="X84">
        <v>2.9554571974972101E-2</v>
      </c>
      <c r="Y84">
        <v>6.7554247479931134E-2</v>
      </c>
      <c r="Z84">
        <v>0.72365543342821859</v>
      </c>
      <c r="AA84">
        <v>0.93662908494573105</v>
      </c>
      <c r="AB84">
        <v>0.25934111831235812</v>
      </c>
      <c r="AC84">
        <v>0.88925534860402267</v>
      </c>
      <c r="AD84">
        <v>2.3079730823426319</v>
      </c>
      <c r="AE84">
        <v>1.266757269604313</v>
      </c>
      <c r="AF84">
        <v>0.86142164250967324</v>
      </c>
      <c r="AG84">
        <v>2.9877464094517689</v>
      </c>
      <c r="AH84">
        <v>4.6419563136495876</v>
      </c>
      <c r="AI84">
        <v>1.70898079268537</v>
      </c>
      <c r="AJ84">
        <v>5.2153133207050288</v>
      </c>
      <c r="AK84">
        <v>2.647725795959575</v>
      </c>
      <c r="AL84">
        <v>12.87532976427131</v>
      </c>
      <c r="AM84">
        <v>6.6912750818452008E-3</v>
      </c>
      <c r="AN84">
        <v>0.60265657032260145</v>
      </c>
    </row>
    <row r="85" spans="1:40" x14ac:dyDescent="0.45">
      <c r="A85" s="1" t="s">
        <v>137</v>
      </c>
      <c r="B85">
        <v>1.5328722385424061</v>
      </c>
      <c r="C85">
        <v>0.1097376668273473</v>
      </c>
      <c r="D85">
        <v>3.1005412413581859E-2</v>
      </c>
      <c r="E85">
        <v>5.0170350944225943E-2</v>
      </c>
      <c r="F85">
        <v>0.51222380828830261</v>
      </c>
      <c r="G85">
        <v>0.20726690028803069</v>
      </c>
      <c r="H85">
        <v>2.184604520647798</v>
      </c>
      <c r="I85">
        <v>1.3212627542275079</v>
      </c>
      <c r="J85">
        <v>0.1756087220524836</v>
      </c>
      <c r="K85">
        <v>0.28908807751343368</v>
      </c>
      <c r="L85">
        <v>0.78132990387575318</v>
      </c>
      <c r="M85">
        <v>0.61035904522194528</v>
      </c>
      <c r="N85">
        <v>9.0506644687746121E-2</v>
      </c>
      <c r="O85">
        <v>6.0482621771420428E-2</v>
      </c>
      <c r="P85">
        <v>7.6285995584262842E-2</v>
      </c>
      <c r="Q85">
        <v>2.438930292190316E-2</v>
      </c>
      <c r="R85">
        <v>9.5765390886185089E-2</v>
      </c>
      <c r="S85">
        <v>0.45575075954749888</v>
      </c>
      <c r="T85">
        <v>0.19828189008314781</v>
      </c>
      <c r="U85">
        <v>0.64889956450107555</v>
      </c>
      <c r="V85">
        <v>1.6694422362981931</v>
      </c>
      <c r="W85">
        <v>4.3147031834910949</v>
      </c>
      <c r="X85">
        <v>3.0994715035775101E-2</v>
      </c>
      <c r="Y85">
        <v>5.9644876440133929E-2</v>
      </c>
      <c r="Z85">
        <v>0.77704781621772234</v>
      </c>
      <c r="AA85">
        <v>0.89142604584675333</v>
      </c>
      <c r="AB85">
        <v>0.24029799403425431</v>
      </c>
      <c r="AC85">
        <v>0.98221767628746171</v>
      </c>
      <c r="AD85">
        <v>2.6105217925628068</v>
      </c>
      <c r="AE85">
        <v>1.5143643473047741</v>
      </c>
      <c r="AF85">
        <v>0.99189585928678481</v>
      </c>
      <c r="AG85">
        <v>3.3328317766145181</v>
      </c>
      <c r="AH85">
        <v>5.1663830224785041</v>
      </c>
      <c r="AI85">
        <v>1.9780472057142111</v>
      </c>
      <c r="AJ85">
        <v>5.778387526367478</v>
      </c>
      <c r="AK85">
        <v>2.9780868623609229</v>
      </c>
      <c r="AL85">
        <v>14.24219281428047</v>
      </c>
      <c r="AM85">
        <v>5.9026678938836922E-3</v>
      </c>
      <c r="AN85">
        <v>0.70749887062051753</v>
      </c>
    </row>
    <row r="86" spans="1:40" x14ac:dyDescent="0.45">
      <c r="A86" s="1" t="s">
        <v>138</v>
      </c>
      <c r="B86">
        <v>1.360846537280769</v>
      </c>
      <c r="C86">
        <v>9.1233427164409034E-2</v>
      </c>
      <c r="D86">
        <v>3.244390610120735E-2</v>
      </c>
      <c r="E86">
        <v>4.1181710783631892E-2</v>
      </c>
      <c r="F86">
        <v>0.25800128623167179</v>
      </c>
      <c r="G86">
        <v>0.13327685949455989</v>
      </c>
      <c r="H86">
        <v>0.92594709696028454</v>
      </c>
      <c r="I86">
        <v>0.50012909181370702</v>
      </c>
      <c r="J86">
        <v>0.26180373610284852</v>
      </c>
      <c r="K86">
        <v>0.15460253829031309</v>
      </c>
      <c r="L86">
        <v>0.90893022499033016</v>
      </c>
      <c r="M86">
        <v>0.6271760942460991</v>
      </c>
      <c r="N86">
        <v>0.1119502812663578</v>
      </c>
      <c r="O86">
        <v>7.3162462922022872E-2</v>
      </c>
      <c r="P86">
        <v>9.7174655909621863E-2</v>
      </c>
      <c r="Q86">
        <v>3.5000730612540637E-2</v>
      </c>
      <c r="R86">
        <v>0.15581962808525379</v>
      </c>
      <c r="S86">
        <v>1.589441478406977</v>
      </c>
      <c r="T86">
        <v>0.5014992790767363</v>
      </c>
      <c r="U86">
        <v>1.305376409929055</v>
      </c>
      <c r="V86">
        <v>1.3284662764030051</v>
      </c>
      <c r="W86">
        <v>2.090585120026867</v>
      </c>
      <c r="X86">
        <v>2.7216148330776641E-2</v>
      </c>
      <c r="Y86">
        <v>0.15443984627790591</v>
      </c>
      <c r="Z86">
        <v>0.6840713549136539</v>
      </c>
      <c r="AA86">
        <v>1.679283825297881</v>
      </c>
      <c r="AB86">
        <v>0.63048453164824969</v>
      </c>
      <c r="AC86">
        <v>0.5457571448345534</v>
      </c>
      <c r="AD86">
        <v>1.140040069659213</v>
      </c>
      <c r="AE86">
        <v>0.33629291451184129</v>
      </c>
      <c r="AF86">
        <v>0.65445109423850167</v>
      </c>
      <c r="AG86">
        <v>1.2291950809353229</v>
      </c>
      <c r="AH86">
        <v>4.2592485448341906</v>
      </c>
      <c r="AI86">
        <v>2.171362100313535</v>
      </c>
      <c r="AJ86">
        <v>11.13384996788084</v>
      </c>
      <c r="AK86">
        <v>4.0557633794484058</v>
      </c>
      <c r="AL86">
        <v>31.91264947320985</v>
      </c>
      <c r="AM86">
        <v>2.054602682200396E-2</v>
      </c>
      <c r="AN86">
        <v>0.31801787413330068</v>
      </c>
    </row>
    <row r="87" spans="1:40" x14ac:dyDescent="0.45">
      <c r="A87" s="1" t="s">
        <v>139</v>
      </c>
      <c r="B87">
        <v>0.90513456062331377</v>
      </c>
      <c r="C87">
        <v>7.0927347064042329E-2</v>
      </c>
      <c r="D87">
        <v>2.2882637836085989E-2</v>
      </c>
      <c r="E87">
        <v>2.208861273389244E-2</v>
      </c>
      <c r="F87">
        <v>0.36514058064601551</v>
      </c>
      <c r="G87">
        <v>0.1580198951339242</v>
      </c>
      <c r="H87">
        <v>0.78446092866112682</v>
      </c>
      <c r="I87">
        <v>0.47151777852433829</v>
      </c>
      <c r="J87">
        <v>8.2969345914521625E-2</v>
      </c>
      <c r="K87">
        <v>0.1054054717353235</v>
      </c>
      <c r="L87">
        <v>0.35732218522686598</v>
      </c>
      <c r="M87">
        <v>0.42049816641937188</v>
      </c>
      <c r="N87">
        <v>6.6727013186033052E-2</v>
      </c>
      <c r="O87">
        <v>4.0300360124517619E-2</v>
      </c>
      <c r="P87">
        <v>5.0674311483757763E-2</v>
      </c>
      <c r="Q87">
        <v>1.8082380359736409E-2</v>
      </c>
      <c r="R87">
        <v>4.4294758168312312E-2</v>
      </c>
      <c r="S87">
        <v>0.28619065360102458</v>
      </c>
      <c r="T87">
        <v>8.922904231825074E-2</v>
      </c>
      <c r="U87">
        <v>0.42078428888403552</v>
      </c>
      <c r="V87">
        <v>0.68346863482142362</v>
      </c>
      <c r="W87">
        <v>1.5939248885074579</v>
      </c>
      <c r="X87">
        <v>1.5132352532675799E-2</v>
      </c>
      <c r="Y87">
        <v>4.5343758936515419E-2</v>
      </c>
      <c r="Z87">
        <v>0.35311384652730038</v>
      </c>
      <c r="AA87">
        <v>0.56679230799112335</v>
      </c>
      <c r="AB87">
        <v>0.16320484166410459</v>
      </c>
      <c r="AC87">
        <v>0.40765739058337741</v>
      </c>
      <c r="AD87">
        <v>0.99920004806922924</v>
      </c>
      <c r="AE87">
        <v>0.47012055944446401</v>
      </c>
      <c r="AF87">
        <v>0.35608604064135518</v>
      </c>
      <c r="AG87">
        <v>1.33821586717749</v>
      </c>
      <c r="AH87">
        <v>2.0903922984511958</v>
      </c>
      <c r="AI87">
        <v>0.69663105090658939</v>
      </c>
      <c r="AJ87">
        <v>2.3736767876325962</v>
      </c>
      <c r="AK87">
        <v>1.162349719231907</v>
      </c>
      <c r="AL87">
        <v>5.8823298575232066</v>
      </c>
      <c r="AM87">
        <v>4.4962918516133548E-3</v>
      </c>
      <c r="AN87">
        <v>0.23609878212112459</v>
      </c>
    </row>
    <row r="88" spans="1:40" x14ac:dyDescent="0.45">
      <c r="A88" s="1" t="s">
        <v>140</v>
      </c>
      <c r="B88">
        <v>0.67033409669652333</v>
      </c>
      <c r="C88">
        <v>4.8438031517743133E-2</v>
      </c>
      <c r="D88">
        <v>1.389403550065191E-2</v>
      </c>
      <c r="E88">
        <v>2.1387598405288751E-2</v>
      </c>
      <c r="F88">
        <v>0.22859134008006859</v>
      </c>
      <c r="G88">
        <v>9.3249928838407034E-2</v>
      </c>
      <c r="H88">
        <v>0.91830027357822352</v>
      </c>
      <c r="I88">
        <v>0.5551792344569132</v>
      </c>
      <c r="J88">
        <v>7.5276183553180928E-2</v>
      </c>
      <c r="K88">
        <v>0.121635495823036</v>
      </c>
      <c r="L88">
        <v>0.33405690378423691</v>
      </c>
      <c r="M88">
        <v>0.27131671395200729</v>
      </c>
      <c r="N88">
        <v>4.0552477883868197E-2</v>
      </c>
      <c r="O88">
        <v>2.678546836298238E-2</v>
      </c>
      <c r="P88">
        <v>3.3772751918114463E-2</v>
      </c>
      <c r="Q88">
        <v>1.093529801209292E-2</v>
      </c>
      <c r="R88">
        <v>4.0980955362088782E-2</v>
      </c>
      <c r="S88">
        <v>0.20055383608207139</v>
      </c>
      <c r="T88">
        <v>8.466897421437139E-2</v>
      </c>
      <c r="U88">
        <v>0.28652416719225188</v>
      </c>
      <c r="V88">
        <v>0.7079059692281896</v>
      </c>
      <c r="W88">
        <v>1.8169551290505881</v>
      </c>
      <c r="X88">
        <v>1.332193441737645E-2</v>
      </c>
      <c r="Y88">
        <v>2.6824908049502608E-2</v>
      </c>
      <c r="Z88">
        <v>0.33206123477531169</v>
      </c>
      <c r="AA88">
        <v>0.39278761987131222</v>
      </c>
      <c r="AB88">
        <v>0.10664540166916681</v>
      </c>
      <c r="AC88">
        <v>0.41690283436019471</v>
      </c>
      <c r="AD88">
        <v>1.1018630748825129</v>
      </c>
      <c r="AE88">
        <v>0.6311665177116621</v>
      </c>
      <c r="AF88">
        <v>0.41693763861212552</v>
      </c>
      <c r="AG88">
        <v>1.411322436457721</v>
      </c>
      <c r="AH88">
        <v>2.1889282627891409</v>
      </c>
      <c r="AI88">
        <v>0.83047297566829237</v>
      </c>
      <c r="AJ88">
        <v>2.4508393082157021</v>
      </c>
      <c r="AK88">
        <v>1.258652693144855</v>
      </c>
      <c r="AL88">
        <v>6.0430023826196884</v>
      </c>
      <c r="AM88">
        <v>2.6553408512108392E-3</v>
      </c>
      <c r="AN88">
        <v>0.29608216741719318</v>
      </c>
    </row>
    <row r="89" spans="1:40" x14ac:dyDescent="0.45">
      <c r="A89" s="1" t="s">
        <v>141</v>
      </c>
      <c r="B89">
        <v>0.12585681812935101</v>
      </c>
      <c r="C89">
        <v>6.7209736902340833E-3</v>
      </c>
      <c r="D89">
        <v>8.372703513314806E-4</v>
      </c>
      <c r="E89">
        <v>6.9337692494421312E-3</v>
      </c>
      <c r="F89">
        <v>1.8646595262778089E-2</v>
      </c>
      <c r="G89">
        <v>3.7100278714459799E-3</v>
      </c>
      <c r="H89">
        <v>0.3681610044214732</v>
      </c>
      <c r="I89">
        <v>0.22376009557703269</v>
      </c>
      <c r="J89">
        <v>2.2158424336767471E-2</v>
      </c>
      <c r="K89">
        <v>4.812183608311945E-2</v>
      </c>
      <c r="L89">
        <v>0.1030070737153454</v>
      </c>
      <c r="M89">
        <v>2.7671142814858499E-2</v>
      </c>
      <c r="N89">
        <v>2.4697252218114571E-3</v>
      </c>
      <c r="O89">
        <v>3.253044091454993E-3</v>
      </c>
      <c r="P89">
        <v>4.1613024797066654E-3</v>
      </c>
      <c r="Q89">
        <v>6.2777187619889236E-4</v>
      </c>
      <c r="R89">
        <v>1.243900081186622E-2</v>
      </c>
      <c r="S89">
        <v>3.1041484981690789E-2</v>
      </c>
      <c r="T89">
        <v>2.66822689088764E-2</v>
      </c>
      <c r="U89">
        <v>3.9227938382563152E-2</v>
      </c>
      <c r="V89">
        <v>0.24997333393208979</v>
      </c>
      <c r="W89">
        <v>0.71048879412892618</v>
      </c>
      <c r="X89">
        <v>3.7285417920809032E-3</v>
      </c>
      <c r="Y89">
        <v>1.1159497351072719E-3</v>
      </c>
      <c r="Z89">
        <v>0.10328286389645409</v>
      </c>
      <c r="AA89">
        <v>5.8094788853094513E-2</v>
      </c>
      <c r="AB89">
        <v>1.176991644185902E-2</v>
      </c>
      <c r="AC89">
        <v>0.14500370037770349</v>
      </c>
      <c r="AD89">
        <v>0.41685896977875991</v>
      </c>
      <c r="AE89">
        <v>0.28272093695722122</v>
      </c>
      <c r="AF89">
        <v>0.1671930603349924</v>
      </c>
      <c r="AG89">
        <v>0.50884153740442262</v>
      </c>
      <c r="AH89">
        <v>0.78281937574708171</v>
      </c>
      <c r="AI89">
        <v>0.33845176657604942</v>
      </c>
      <c r="AJ89">
        <v>0.86223385463438762</v>
      </c>
      <c r="AK89">
        <v>0.467164777480232</v>
      </c>
      <c r="AL89">
        <v>2.1132841904505431</v>
      </c>
      <c r="AM89">
        <v>1.0710953840957539E-4</v>
      </c>
      <c r="AN89">
        <v>0.12593678341261641</v>
      </c>
    </row>
    <row r="90" spans="1:40" x14ac:dyDescent="0.45">
      <c r="A90" s="1" t="s">
        <v>142</v>
      </c>
      <c r="B90">
        <v>3.0688256075556408</v>
      </c>
      <c r="C90">
        <v>0.2018679803418133</v>
      </c>
      <c r="D90">
        <v>6.2605415426273542E-2</v>
      </c>
      <c r="E90">
        <v>2.7953443786608152E-2</v>
      </c>
      <c r="F90">
        <v>1.0553264912866429</v>
      </c>
      <c r="G90">
        <v>0.3435376185293868</v>
      </c>
      <c r="H90">
        <v>2.9846590012792791</v>
      </c>
      <c r="I90">
        <v>1.8233349514385531</v>
      </c>
      <c r="J90">
        <v>0.78197872888818376</v>
      </c>
      <c r="K90">
        <v>1.635226755547545</v>
      </c>
      <c r="L90">
        <v>2.2681723330929429</v>
      </c>
      <c r="M90">
        <v>1.3361975453138211</v>
      </c>
      <c r="N90">
        <v>0.15734730182201151</v>
      </c>
      <c r="O90">
        <v>9.159371499565247E-2</v>
      </c>
      <c r="P90">
        <v>0.17164177929798041</v>
      </c>
      <c r="Q90">
        <v>4.5392108638701731E-2</v>
      </c>
      <c r="R90">
        <v>0.22790122233384641</v>
      </c>
      <c r="S90">
        <v>0.8334557325936629</v>
      </c>
      <c r="T90">
        <v>0.28509998823175692</v>
      </c>
      <c r="U90">
        <v>15.94338523080037</v>
      </c>
      <c r="V90">
        <v>22.764802398412058</v>
      </c>
      <c r="W90">
        <v>21.946484764187531</v>
      </c>
      <c r="X90">
        <v>4.4751374983173567E-2</v>
      </c>
      <c r="Y90">
        <v>8.5142381259312852E-2</v>
      </c>
      <c r="Z90">
        <v>1.077681885254969</v>
      </c>
      <c r="AA90">
        <v>1.058437327873426</v>
      </c>
      <c r="AB90">
        <v>0.43582122937674589</v>
      </c>
      <c r="AC90">
        <v>0.7148462463752161</v>
      </c>
      <c r="AD90">
        <v>5.3894477888574226</v>
      </c>
      <c r="AE90">
        <v>0.31045154336485042</v>
      </c>
      <c r="AF90">
        <v>1.6030130791732371</v>
      </c>
      <c r="AG90">
        <v>3.0283396684963781</v>
      </c>
      <c r="AH90">
        <v>4.9505334863231392</v>
      </c>
      <c r="AI90">
        <v>1.708556504535478</v>
      </c>
      <c r="AJ90">
        <v>7.5201511019338732</v>
      </c>
      <c r="AK90">
        <v>5.3993943567987106</v>
      </c>
      <c r="AL90">
        <v>34.806256293534929</v>
      </c>
      <c r="AM90">
        <v>1.664893716895929E-2</v>
      </c>
      <c r="AN90">
        <v>1.09739979853102</v>
      </c>
    </row>
    <row r="91" spans="1:40" x14ac:dyDescent="0.45">
      <c r="A91" s="1" t="s">
        <v>143</v>
      </c>
      <c r="B91">
        <v>1.4316475992780431</v>
      </c>
      <c r="C91">
        <v>0.1120272054440359</v>
      </c>
      <c r="D91">
        <v>3.6075236926841378E-2</v>
      </c>
      <c r="E91">
        <v>3.5132089387131089E-2</v>
      </c>
      <c r="F91">
        <v>0.57592259164242954</v>
      </c>
      <c r="G91">
        <v>0.2490192020432746</v>
      </c>
      <c r="H91">
        <v>1.2538335292572631</v>
      </c>
      <c r="I91">
        <v>0.75376906791793596</v>
      </c>
      <c r="J91">
        <v>0.13176748865468069</v>
      </c>
      <c r="K91">
        <v>0.1684056844803489</v>
      </c>
      <c r="L91">
        <v>0.56786187211245776</v>
      </c>
      <c r="M91">
        <v>0.66354833297384264</v>
      </c>
      <c r="N91">
        <v>0.10519876869745461</v>
      </c>
      <c r="O91">
        <v>6.3624468046881474E-2</v>
      </c>
      <c r="P91">
        <v>8.0005985637362845E-2</v>
      </c>
      <c r="Q91">
        <v>2.850576585107165E-2</v>
      </c>
      <c r="R91">
        <v>7.0377273944893626E-2</v>
      </c>
      <c r="S91">
        <v>0.45222554015069633</v>
      </c>
      <c r="T91">
        <v>0.14185251759307901</v>
      </c>
      <c r="U91">
        <v>0.66458122030022382</v>
      </c>
      <c r="V91">
        <v>1.0888466945403461</v>
      </c>
      <c r="W91">
        <v>2.545737362123659</v>
      </c>
      <c r="X91">
        <v>2.4016632363783319E-2</v>
      </c>
      <c r="Y91">
        <v>7.1458569166335889E-2</v>
      </c>
      <c r="Z91">
        <v>0.5612489423994611</v>
      </c>
      <c r="AA91">
        <v>0.89544918259161865</v>
      </c>
      <c r="AB91">
        <v>0.2575900108082822</v>
      </c>
      <c r="AC91">
        <v>0.6492403483050726</v>
      </c>
      <c r="AD91">
        <v>1.5944347832106081</v>
      </c>
      <c r="AE91">
        <v>0.75453984910477079</v>
      </c>
      <c r="AF91">
        <v>0.56914958451216524</v>
      </c>
      <c r="AG91">
        <v>2.132914302283508</v>
      </c>
      <c r="AH91">
        <v>3.3311639961276271</v>
      </c>
      <c r="AI91">
        <v>1.1140317359124241</v>
      </c>
      <c r="AJ91">
        <v>3.7812506880386678</v>
      </c>
      <c r="AK91">
        <v>1.8538796957512871</v>
      </c>
      <c r="AL91">
        <v>9.3693285317470796</v>
      </c>
      <c r="AM91">
        <v>7.0856603625136256E-3</v>
      </c>
      <c r="AN91">
        <v>0.37812806198944288</v>
      </c>
    </row>
    <row r="92" spans="1:40" x14ac:dyDescent="0.45">
      <c r="A92" s="1" t="s">
        <v>144</v>
      </c>
      <c r="B92">
        <v>0.55151116273090339</v>
      </c>
      <c r="C92">
        <v>4.3119370527625621E-2</v>
      </c>
      <c r="D92">
        <v>1.386982689620859E-2</v>
      </c>
      <c r="E92">
        <v>1.3578973301202181E-2</v>
      </c>
      <c r="F92">
        <v>0.22148657346103001</v>
      </c>
      <c r="G92">
        <v>9.571600729369753E-2</v>
      </c>
      <c r="H92">
        <v>0.48603728196524221</v>
      </c>
      <c r="I92">
        <v>0.29222031957183048</v>
      </c>
      <c r="J92">
        <v>5.0884587142726027E-2</v>
      </c>
      <c r="K92">
        <v>6.5265386325874086E-2</v>
      </c>
      <c r="L92">
        <v>0.2193790657064113</v>
      </c>
      <c r="M92">
        <v>0.25525798515340259</v>
      </c>
      <c r="N92">
        <v>4.0446044240322727E-2</v>
      </c>
      <c r="O92">
        <v>2.448249875950417E-2</v>
      </c>
      <c r="P92">
        <v>3.0786885199816771E-2</v>
      </c>
      <c r="Q92">
        <v>1.0959199799825001E-2</v>
      </c>
      <c r="R92">
        <v>2.7184643246837399E-2</v>
      </c>
      <c r="S92">
        <v>0.17410787518289919</v>
      </c>
      <c r="T92">
        <v>5.4812284297153319E-2</v>
      </c>
      <c r="U92">
        <v>0.25579035832442121</v>
      </c>
      <c r="V92">
        <v>0.42126366053634351</v>
      </c>
      <c r="W92">
        <v>0.9863980925516469</v>
      </c>
      <c r="X92">
        <v>9.2708535365094852E-3</v>
      </c>
      <c r="Y92">
        <v>2.7467274626843671E-2</v>
      </c>
      <c r="Z92">
        <v>0.21684163075540361</v>
      </c>
      <c r="AA92">
        <v>0.34471047164343838</v>
      </c>
      <c r="AB92">
        <v>9.9103416722487014E-2</v>
      </c>
      <c r="AC92">
        <v>0.25113699918336518</v>
      </c>
      <c r="AD92">
        <v>0.61746649133864784</v>
      </c>
      <c r="AE92">
        <v>0.29320795756052759</v>
      </c>
      <c r="AF92">
        <v>0.220626588925976</v>
      </c>
      <c r="AG92">
        <v>0.82542763961869903</v>
      </c>
      <c r="AH92">
        <v>1.289005162996093</v>
      </c>
      <c r="AI92">
        <v>0.43197737933604141</v>
      </c>
      <c r="AJ92">
        <v>1.462858627863507</v>
      </c>
      <c r="AK92">
        <v>0.71773451379876407</v>
      </c>
      <c r="AL92">
        <v>3.6244554261368269</v>
      </c>
      <c r="AM92">
        <v>2.7235475053069679E-3</v>
      </c>
      <c r="AN92">
        <v>0.14675278039594281</v>
      </c>
    </row>
    <row r="93" spans="1:40" x14ac:dyDescent="0.45">
      <c r="A93" s="1" t="s">
        <v>145</v>
      </c>
      <c r="B93">
        <v>0.46898502317165708</v>
      </c>
      <c r="C93">
        <v>2.9692642311555641E-2</v>
      </c>
      <c r="D93">
        <v>6.5889936562680317E-3</v>
      </c>
      <c r="E93">
        <v>2.0122578559269501E-2</v>
      </c>
      <c r="F93">
        <v>0.1170176708027364</v>
      </c>
      <c r="G93">
        <v>4.0846520489408122E-2</v>
      </c>
      <c r="H93">
        <v>0.98854007719144421</v>
      </c>
      <c r="I93">
        <v>0.59973050393126237</v>
      </c>
      <c r="J93">
        <v>6.6853360270683296E-2</v>
      </c>
      <c r="K93">
        <v>0.12980116173477729</v>
      </c>
      <c r="L93">
        <v>0.30494102442193333</v>
      </c>
      <c r="M93">
        <v>0.14868238710668699</v>
      </c>
      <c r="N93">
        <v>1.9277218388957431E-2</v>
      </c>
      <c r="O93">
        <v>1.5600037170042569E-2</v>
      </c>
      <c r="P93">
        <v>1.977496432935362E-2</v>
      </c>
      <c r="Q93">
        <v>5.1307036373596836E-3</v>
      </c>
      <c r="R93">
        <v>3.7059855805632577E-2</v>
      </c>
      <c r="S93">
        <v>0.12862188846616501</v>
      </c>
      <c r="T93">
        <v>7.8304919515567062E-2</v>
      </c>
      <c r="U93">
        <v>0.1747058020502221</v>
      </c>
      <c r="V93">
        <v>0.70223061464864633</v>
      </c>
      <c r="W93">
        <v>1.924185064014434</v>
      </c>
      <c r="X93">
        <v>1.149023240639553E-2</v>
      </c>
      <c r="Y93">
        <v>1.1836282612206841E-2</v>
      </c>
      <c r="Z93">
        <v>0.30469481022045491</v>
      </c>
      <c r="AA93">
        <v>0.24713367810499531</v>
      </c>
      <c r="AB93">
        <v>6.0021357146183729E-2</v>
      </c>
      <c r="AC93">
        <v>0.40965050001125258</v>
      </c>
      <c r="AD93">
        <v>1.142130081140172</v>
      </c>
      <c r="AE93">
        <v>0.73190982529271442</v>
      </c>
      <c r="AF93">
        <v>0.44889277185900939</v>
      </c>
      <c r="AG93">
        <v>1.418536070389341</v>
      </c>
      <c r="AH93">
        <v>2.1888334254937432</v>
      </c>
      <c r="AI93">
        <v>0.90372236011734663</v>
      </c>
      <c r="AJ93">
        <v>2.4255365619730389</v>
      </c>
      <c r="AK93">
        <v>1.288718324552778</v>
      </c>
      <c r="AL93">
        <v>5.9581351930702393</v>
      </c>
      <c r="AM93">
        <v>1.1657154107421459E-3</v>
      </c>
      <c r="AN93">
        <v>0.33151632233944062</v>
      </c>
    </row>
    <row r="94" spans="1:40" x14ac:dyDescent="0.45">
      <c r="A94" s="1" t="s">
        <v>146</v>
      </c>
      <c r="B94">
        <v>1.005017333156919</v>
      </c>
      <c r="C94">
        <v>6.6229999942258533E-2</v>
      </c>
      <c r="D94">
        <v>1.6060306121947861E-2</v>
      </c>
      <c r="E94">
        <v>3.9925366580043378E-2</v>
      </c>
      <c r="F94">
        <v>0.2773517729998744</v>
      </c>
      <c r="G94">
        <v>0.1026466171448622</v>
      </c>
      <c r="H94">
        <v>1.903983891258243</v>
      </c>
      <c r="I94">
        <v>1.1542746727076409</v>
      </c>
      <c r="J94">
        <v>0.13447358120701619</v>
      </c>
      <c r="K94">
        <v>0.250462642091004</v>
      </c>
      <c r="L94">
        <v>0.60934708396588733</v>
      </c>
      <c r="M94">
        <v>0.34410966290419481</v>
      </c>
      <c r="N94">
        <v>4.6945154046344507E-2</v>
      </c>
      <c r="O94">
        <v>3.5375699167890122E-2</v>
      </c>
      <c r="P94">
        <v>4.4764533944077117E-2</v>
      </c>
      <c r="Q94">
        <v>1.255622750057744E-2</v>
      </c>
      <c r="R94">
        <v>7.4220550895144344E-2</v>
      </c>
      <c r="S94">
        <v>0.28287567714127781</v>
      </c>
      <c r="T94">
        <v>0.15599020872926489</v>
      </c>
      <c r="U94">
        <v>0.39034525919897411</v>
      </c>
      <c r="V94">
        <v>1.376624948733725</v>
      </c>
      <c r="W94">
        <v>3.7188727259834091</v>
      </c>
      <c r="X94">
        <v>2.3278746096909931E-2</v>
      </c>
      <c r="Y94">
        <v>2.9659178427189709E-2</v>
      </c>
      <c r="Z94">
        <v>0.60810692455330151</v>
      </c>
      <c r="AA94">
        <v>0.54674328718085785</v>
      </c>
      <c r="AB94">
        <v>0.13766378987907049</v>
      </c>
      <c r="AC94">
        <v>0.80477113284127455</v>
      </c>
      <c r="AD94">
        <v>2.217530149011095</v>
      </c>
      <c r="AE94">
        <v>1.3885725666437889</v>
      </c>
      <c r="AF94">
        <v>0.86456699335558729</v>
      </c>
      <c r="AG94">
        <v>2.7727450775872908</v>
      </c>
      <c r="AH94">
        <v>4.2832748176398887</v>
      </c>
      <c r="AI94">
        <v>1.736703166871683</v>
      </c>
      <c r="AJ94">
        <v>4.7573960958107699</v>
      </c>
      <c r="AK94">
        <v>2.5088044497263731</v>
      </c>
      <c r="AL94">
        <v>11.696005954196711</v>
      </c>
      <c r="AM94">
        <v>2.926860859920279E-3</v>
      </c>
      <c r="AN94">
        <v>0.63336999681846662</v>
      </c>
    </row>
    <row r="95" spans="1:40" x14ac:dyDescent="0.45">
      <c r="A95" s="1" t="s">
        <v>147</v>
      </c>
      <c r="B95">
        <v>1.623802865753645</v>
      </c>
      <c r="C95">
        <v>0.1132993535514463</v>
      </c>
      <c r="D95">
        <v>3.0644435316329498E-2</v>
      </c>
      <c r="E95">
        <v>5.6771194819132308E-2</v>
      </c>
      <c r="F95">
        <v>0.51246071518679304</v>
      </c>
      <c r="G95">
        <v>0.2024236096964126</v>
      </c>
      <c r="H95">
        <v>2.5573363965116869</v>
      </c>
      <c r="I95">
        <v>1.548102255588377</v>
      </c>
      <c r="J95">
        <v>0.19599400377062709</v>
      </c>
      <c r="K95">
        <v>0.33764297855234371</v>
      </c>
      <c r="L95">
        <v>0.87771967376132531</v>
      </c>
      <c r="M95">
        <v>0.61766290906817145</v>
      </c>
      <c r="N95">
        <v>8.9486007516872551E-2</v>
      </c>
      <c r="O95">
        <v>6.1864502408657727E-2</v>
      </c>
      <c r="P95">
        <v>7.8103998277119849E-2</v>
      </c>
      <c r="Q95">
        <v>2.4065639306834221E-2</v>
      </c>
      <c r="R95">
        <v>0.1073397032462081</v>
      </c>
      <c r="S95">
        <v>0.4745720547533141</v>
      </c>
      <c r="T95">
        <v>0.2234407782089772</v>
      </c>
      <c r="U95">
        <v>0.66929795109396839</v>
      </c>
      <c r="V95">
        <v>1.9138783555593539</v>
      </c>
      <c r="W95">
        <v>5.0294274511162946</v>
      </c>
      <c r="X95">
        <v>3.4357795600857013E-2</v>
      </c>
      <c r="Y95">
        <v>5.8313360648228008E-2</v>
      </c>
      <c r="Z95">
        <v>0.87399153988467027</v>
      </c>
      <c r="AA95">
        <v>0.92486430633303029</v>
      </c>
      <c r="AB95">
        <v>0.2443014362478364</v>
      </c>
      <c r="AC95">
        <v>1.1233681621373079</v>
      </c>
      <c r="AD95">
        <v>3.0261989547686499</v>
      </c>
      <c r="AE95">
        <v>1.8081735798747831</v>
      </c>
      <c r="AF95">
        <v>1.161173937829149</v>
      </c>
      <c r="AG95">
        <v>3.8334403524339069</v>
      </c>
      <c r="AH95">
        <v>5.9347243121186519</v>
      </c>
      <c r="AI95">
        <v>2.3221060165467891</v>
      </c>
      <c r="AJ95">
        <v>6.6205946184266438</v>
      </c>
      <c r="AK95">
        <v>3.441488691600215</v>
      </c>
      <c r="AL95">
        <v>16.302692621807271</v>
      </c>
      <c r="AM95">
        <v>5.7666093527449043E-3</v>
      </c>
      <c r="AN95">
        <v>0.83684618712077041</v>
      </c>
    </row>
    <row r="96" spans="1:40" x14ac:dyDescent="0.45">
      <c r="A96" s="1" t="s">
        <v>148</v>
      </c>
      <c r="B96">
        <v>4.144902200630197</v>
      </c>
      <c r="C96">
        <v>0.1760870688905955</v>
      </c>
      <c r="D96">
        <v>2.747944550575156E-2</v>
      </c>
      <c r="E96">
        <v>9.4295935767033739E-2</v>
      </c>
      <c r="F96">
        <v>0.21144593256433139</v>
      </c>
      <c r="G96">
        <v>5.2283399651726098E-2</v>
      </c>
      <c r="H96">
        <v>21.024274447194848</v>
      </c>
      <c r="I96">
        <v>4.7720498293864111</v>
      </c>
      <c r="J96">
        <v>0.21163080712832491</v>
      </c>
      <c r="K96">
        <v>1.743556240373535</v>
      </c>
      <c r="L96">
        <v>6.2032902530482872</v>
      </c>
      <c r="M96">
        <v>0.41458052718471677</v>
      </c>
      <c r="N96">
        <v>6.6753488982768616E-2</v>
      </c>
      <c r="O96">
        <v>2.8107127121357552E-2</v>
      </c>
      <c r="P96">
        <v>0.16933129850229939</v>
      </c>
      <c r="Q96">
        <v>1.0665383937399891E-2</v>
      </c>
      <c r="R96">
        <v>0.1086599830721736</v>
      </c>
      <c r="S96">
        <v>2.9877716992446439</v>
      </c>
      <c r="T96">
        <v>0.23296362581733099</v>
      </c>
      <c r="U96">
        <v>0.4192970346923377</v>
      </c>
      <c r="V96">
        <v>7.1281253416629804</v>
      </c>
      <c r="W96">
        <v>8.5209389586817643</v>
      </c>
      <c r="X96">
        <v>2.5767536828943439E-2</v>
      </c>
      <c r="Y96">
        <v>1.4761038253465031E-2</v>
      </c>
      <c r="Z96">
        <v>0.70084651946248622</v>
      </c>
      <c r="AA96">
        <v>0.26165168602181998</v>
      </c>
      <c r="AB96">
        <v>0.16246196043515959</v>
      </c>
      <c r="AC96">
        <v>0.66115671320849667</v>
      </c>
      <c r="AD96">
        <v>1.147993589145258</v>
      </c>
      <c r="AE96">
        <v>0.39457823614659232</v>
      </c>
      <c r="AF96">
        <v>0.54284940491351974</v>
      </c>
      <c r="AG96">
        <v>3.0691203115029642</v>
      </c>
      <c r="AH96">
        <v>7.4019851960275664</v>
      </c>
      <c r="AI96">
        <v>1.064766361845094</v>
      </c>
      <c r="AJ96">
        <v>379.43107583391452</v>
      </c>
      <c r="AK96">
        <v>142.50288409574739</v>
      </c>
      <c r="AL96">
        <v>19.516406203240621</v>
      </c>
      <c r="AM96">
        <v>3.9851597470100114E-3</v>
      </c>
      <c r="AN96">
        <v>0.43595084930339573</v>
      </c>
    </row>
    <row r="97" spans="1:40" x14ac:dyDescent="0.45">
      <c r="A97" s="1" t="s">
        <v>149</v>
      </c>
      <c r="B97">
        <v>1.082723718556768</v>
      </c>
      <c r="C97">
        <v>4.2061065669955391E-2</v>
      </c>
      <c r="D97">
        <v>6.3445549389612808E-3</v>
      </c>
      <c r="E97">
        <v>3.6415529657485651E-2</v>
      </c>
      <c r="F97">
        <v>0.1206048800127849</v>
      </c>
      <c r="G97">
        <v>1.826536772011254E-2</v>
      </c>
      <c r="H97">
        <v>1.508853601323769</v>
      </c>
      <c r="I97">
        <v>0.70572193318138499</v>
      </c>
      <c r="J97">
        <v>6.681176646934002E-2</v>
      </c>
      <c r="K97">
        <v>0.36204381370404692</v>
      </c>
      <c r="L97">
        <v>1.6858582037729259</v>
      </c>
      <c r="M97">
        <v>0.30849067816464693</v>
      </c>
      <c r="N97">
        <v>2.266132854001254E-2</v>
      </c>
      <c r="O97">
        <v>1.7201940291446151E-2</v>
      </c>
      <c r="P97">
        <v>4.5830062057396148E-2</v>
      </c>
      <c r="Q97">
        <v>3.9451384329217808E-3</v>
      </c>
      <c r="R97">
        <v>3.9781543314229999E-2</v>
      </c>
      <c r="S97">
        <v>0.28484104217731471</v>
      </c>
      <c r="T97">
        <v>0.17435342786381891</v>
      </c>
      <c r="U97">
        <v>0.17281389759266591</v>
      </c>
      <c r="V97">
        <v>0.97485664155625862</v>
      </c>
      <c r="W97">
        <v>2.2213046721814251</v>
      </c>
      <c r="X97">
        <v>4.0069471592244221E-2</v>
      </c>
      <c r="Y97">
        <v>5.1532366663634968E-3</v>
      </c>
      <c r="Z97">
        <v>1.1158768432932431</v>
      </c>
      <c r="AA97">
        <v>0.1760796290815059</v>
      </c>
      <c r="AB97">
        <v>7.0826624980122987E-2</v>
      </c>
      <c r="AC97">
        <v>0.25533074028669972</v>
      </c>
      <c r="AD97">
        <v>0.88533718671600869</v>
      </c>
      <c r="AE97">
        <v>0.21655949560659279</v>
      </c>
      <c r="AF97">
        <v>120.3330049607985</v>
      </c>
      <c r="AG97">
        <v>2.0863697617961861</v>
      </c>
      <c r="AH97">
        <v>3.915030740850022</v>
      </c>
      <c r="AI97">
        <v>65.481883907982692</v>
      </c>
      <c r="AJ97">
        <v>66.113708027010858</v>
      </c>
      <c r="AK97">
        <v>126.69036513910829</v>
      </c>
      <c r="AL97">
        <v>5.111553819015926</v>
      </c>
      <c r="AM97">
        <v>5.2946135496509594E-3</v>
      </c>
      <c r="AN97">
        <v>0.18408560020096559</v>
      </c>
    </row>
    <row r="98" spans="1:40" x14ac:dyDescent="0.45">
      <c r="A98" s="1" t="s">
        <v>150</v>
      </c>
      <c r="B98">
        <v>0.10438387591940999</v>
      </c>
      <c r="C98">
        <v>4.8953740225405797E-3</v>
      </c>
      <c r="D98">
        <v>5.6518212883786226E-4</v>
      </c>
      <c r="E98">
        <v>3.617572374613518E-3</v>
      </c>
      <c r="F98">
        <v>2.4049066391983499E-2</v>
      </c>
      <c r="G98">
        <v>2.8397316491597202E-3</v>
      </c>
      <c r="H98">
        <v>0.13661593555674931</v>
      </c>
      <c r="I98">
        <v>7.8950093696797896E-2</v>
      </c>
      <c r="J98">
        <v>7.6682484292699363E-3</v>
      </c>
      <c r="K98">
        <v>4.1596738830541068E-2</v>
      </c>
      <c r="L98">
        <v>0.20742806128739499</v>
      </c>
      <c r="M98">
        <v>2.3893522844022859E-2</v>
      </c>
      <c r="N98">
        <v>3.4727067074288081E-3</v>
      </c>
      <c r="O98">
        <v>3.9781819174372459E-3</v>
      </c>
      <c r="P98">
        <v>7.2897234843436742E-3</v>
      </c>
      <c r="Q98">
        <v>8.7530028169567034E-4</v>
      </c>
      <c r="R98">
        <v>4.5013014227673551E-3</v>
      </c>
      <c r="S98">
        <v>2.4029467128207919E-2</v>
      </c>
      <c r="T98">
        <v>20.688333575643082</v>
      </c>
      <c r="U98">
        <v>1.83265183462996E-2</v>
      </c>
      <c r="V98">
        <v>0.1038796038010984</v>
      </c>
      <c r="W98">
        <v>0.203997977955131</v>
      </c>
      <c r="X98">
        <v>1.2235031845848909E-3</v>
      </c>
      <c r="Y98">
        <v>1.2386025852968181E-3</v>
      </c>
      <c r="Z98">
        <v>3.3713793708667658E-2</v>
      </c>
      <c r="AA98">
        <v>2.4599708160061351E-2</v>
      </c>
      <c r="AB98">
        <v>7.6507329379976964E-3</v>
      </c>
      <c r="AC98">
        <v>3.4010197910232118E-2</v>
      </c>
      <c r="AD98">
        <v>0.2173962356258593</v>
      </c>
      <c r="AE98">
        <v>3.4950086003130702E-2</v>
      </c>
      <c r="AF98">
        <v>0.1251098663088212</v>
      </c>
      <c r="AG98">
        <v>0.27411264075669811</v>
      </c>
      <c r="AH98">
        <v>79.058741832711334</v>
      </c>
      <c r="AI98">
        <v>24.390949165107219</v>
      </c>
      <c r="AJ98">
        <v>277.97372586539592</v>
      </c>
      <c r="AK98">
        <v>78.001612146258353</v>
      </c>
      <c r="AL98">
        <v>0.54568104542492912</v>
      </c>
      <c r="AM98">
        <v>1.388046645012054E-3</v>
      </c>
      <c r="AN98">
        <v>2.848297365860487E-2</v>
      </c>
    </row>
    <row r="99" spans="1:40" x14ac:dyDescent="0.45">
      <c r="A99" s="1" t="s">
        <v>151</v>
      </c>
      <c r="B99">
        <v>0.38924635766926868</v>
      </c>
      <c r="C99">
        <v>1.6316855770687689E-2</v>
      </c>
      <c r="D99">
        <v>2.0718341613510361E-3</v>
      </c>
      <c r="E99">
        <v>1.0495265483912979E-2</v>
      </c>
      <c r="F99">
        <v>6.9045873554877082E-2</v>
      </c>
      <c r="G99">
        <v>1.24519226224997E-2</v>
      </c>
      <c r="H99">
        <v>0.1876526279698883</v>
      </c>
      <c r="I99">
        <v>0.10881783348160071</v>
      </c>
      <c r="J99">
        <v>1.9214234170045009E-2</v>
      </c>
      <c r="K99">
        <v>0.119707063722346</v>
      </c>
      <c r="L99">
        <v>0.89951713362453323</v>
      </c>
      <c r="M99">
        <v>8.5314223255867988E-2</v>
      </c>
      <c r="N99">
        <v>1.473584169487464E-2</v>
      </c>
      <c r="O99">
        <v>8.4626550990938854E-3</v>
      </c>
      <c r="P99">
        <v>3.2751172994398961E-2</v>
      </c>
      <c r="Q99">
        <v>3.821081634958859E-3</v>
      </c>
      <c r="R99">
        <v>1.1568005273102699E-2</v>
      </c>
      <c r="S99">
        <v>7.6047295934177098E-2</v>
      </c>
      <c r="T99">
        <v>11.9842654484089</v>
      </c>
      <c r="U99">
        <v>5.5488861797301732E-2</v>
      </c>
      <c r="V99">
        <v>0.178809481687532</v>
      </c>
      <c r="W99">
        <v>0.43408584436577408</v>
      </c>
      <c r="X99">
        <v>2.5637522139291169E-3</v>
      </c>
      <c r="Y99">
        <v>5.9378040186027492E-3</v>
      </c>
      <c r="Z99">
        <v>6.8807255652104216E-2</v>
      </c>
      <c r="AA99">
        <v>7.3461291249520153E-2</v>
      </c>
      <c r="AB99">
        <v>2.4246513078324719E-2</v>
      </c>
      <c r="AC99">
        <v>7.4931155441171821E-2</v>
      </c>
      <c r="AD99">
        <v>0.20363482679622191</v>
      </c>
      <c r="AE99">
        <v>3.8078978476011167E-2</v>
      </c>
      <c r="AF99">
        <v>0.13713598849585379</v>
      </c>
      <c r="AG99">
        <v>0.41423037141455737</v>
      </c>
      <c r="AH99">
        <v>42.707485645838588</v>
      </c>
      <c r="AI99">
        <v>11.306915001617369</v>
      </c>
      <c r="AJ99">
        <v>127.9965317062038</v>
      </c>
      <c r="AK99">
        <v>36.091064074100743</v>
      </c>
      <c r="AL99">
        <v>1.102967904685473</v>
      </c>
      <c r="AM99">
        <v>4.9314923504954512E-3</v>
      </c>
      <c r="AN99">
        <v>3.9501387056187311E-2</v>
      </c>
    </row>
    <row r="100" spans="1:40" x14ac:dyDescent="0.45">
      <c r="A100" s="1" t="s">
        <v>152</v>
      </c>
      <c r="B100">
        <v>6.6815777585212066E-2</v>
      </c>
      <c r="C100">
        <v>5.6465509416855726E-3</v>
      </c>
      <c r="D100">
        <v>2.3844635733948159E-3</v>
      </c>
      <c r="E100">
        <v>2.003831798910147E-3</v>
      </c>
      <c r="F100">
        <v>7.9073328674790361E-2</v>
      </c>
      <c r="G100">
        <v>1.302038031688417E-2</v>
      </c>
      <c r="H100">
        <v>8.7029610004752372E-2</v>
      </c>
      <c r="I100">
        <v>5.1991664716040643E-2</v>
      </c>
      <c r="J100">
        <v>8.1110267586751057E-3</v>
      </c>
      <c r="K100">
        <v>1.030481439018175E-2</v>
      </c>
      <c r="L100">
        <v>3.766542533198728E-2</v>
      </c>
      <c r="M100">
        <v>4.3249264545408637E-2</v>
      </c>
      <c r="N100">
        <v>8.4833687170682136E-3</v>
      </c>
      <c r="O100">
        <v>2.838647251132771E-3</v>
      </c>
      <c r="P100">
        <v>4.2579096181062396E-3</v>
      </c>
      <c r="Q100">
        <v>1.3280280486989899E-3</v>
      </c>
      <c r="R100">
        <v>3.2688860611157161E-3</v>
      </c>
      <c r="S100">
        <v>2.4571227737304371E-2</v>
      </c>
      <c r="T100">
        <v>1.2001163602671229E-2</v>
      </c>
      <c r="U100">
        <v>2.8317248689947588E-2</v>
      </c>
      <c r="V100">
        <v>8.4051423682124218E-2</v>
      </c>
      <c r="W100">
        <v>0.1467778770178286</v>
      </c>
      <c r="X100">
        <v>1.9691088935582242E-3</v>
      </c>
      <c r="Y100">
        <v>2.7658826258794649E-3</v>
      </c>
      <c r="Z100">
        <v>3.7276288380953648E-2</v>
      </c>
      <c r="AA100">
        <v>6.3632616494712441E-2</v>
      </c>
      <c r="AB100">
        <v>1.2037073166279069E-2</v>
      </c>
      <c r="AC100">
        <v>3.5711332873473153E-2</v>
      </c>
      <c r="AD100">
        <v>17.322441196827089</v>
      </c>
      <c r="AE100">
        <v>2.3145735354190618E-2</v>
      </c>
      <c r="AF100">
        <v>3.8156405469097633E-2</v>
      </c>
      <c r="AG100">
        <v>0.17450763033630201</v>
      </c>
      <c r="AH100">
        <v>0.22457192660529021</v>
      </c>
      <c r="AI100">
        <v>3.179496799571472</v>
      </c>
      <c r="AJ100">
        <v>0.30441475858594208</v>
      </c>
      <c r="AK100">
        <v>2.1053317036930221</v>
      </c>
      <c r="AL100">
        <v>1.0370896360369379</v>
      </c>
      <c r="AM100">
        <v>4.210052926056866E-4</v>
      </c>
      <c r="AN100">
        <v>0.74352926153125021</v>
      </c>
    </row>
    <row r="101" spans="1:40" x14ac:dyDescent="0.45">
      <c r="A101" s="1" t="s">
        <v>153</v>
      </c>
      <c r="B101">
        <v>3.7472510898113591E-2</v>
      </c>
      <c r="C101">
        <v>3.2232804387296878E-3</v>
      </c>
      <c r="D101">
        <v>1.395061004558557E-3</v>
      </c>
      <c r="E101">
        <v>1.090405909840898E-3</v>
      </c>
      <c r="F101">
        <v>4.6430637212594689E-2</v>
      </c>
      <c r="G101">
        <v>7.6694069433054851E-3</v>
      </c>
      <c r="H101">
        <v>4.2708032383835547E-2</v>
      </c>
      <c r="I101">
        <v>2.5507721017908391E-2</v>
      </c>
      <c r="J101">
        <v>4.2707689945975418E-3</v>
      </c>
      <c r="K101">
        <v>5.1047073395949546E-3</v>
      </c>
      <c r="L101">
        <v>1.9815836822166831E-2</v>
      </c>
      <c r="M101">
        <v>2.5061852268795461E-2</v>
      </c>
      <c r="N101">
        <v>4.9802871773806457E-3</v>
      </c>
      <c r="O101">
        <v>1.61692187743372E-3</v>
      </c>
      <c r="P101">
        <v>2.4359536906307399E-3</v>
      </c>
      <c r="Q101">
        <v>7.776510644168452E-4</v>
      </c>
      <c r="R101">
        <v>1.7877010037744331E-3</v>
      </c>
      <c r="S101">
        <v>1.4020220268000649E-2</v>
      </c>
      <c r="T101">
        <v>6.2451388195249764E-3</v>
      </c>
      <c r="U101">
        <v>1.6116954344616422E-2</v>
      </c>
      <c r="V101">
        <v>4.1951558059197723E-2</v>
      </c>
      <c r="W101">
        <v>7.4916006902613547E-2</v>
      </c>
      <c r="X101">
        <v>1.0746292937773871E-3</v>
      </c>
      <c r="Y101">
        <v>1.6263753972335919E-3</v>
      </c>
      <c r="Z101">
        <v>1.9544784366657849E-2</v>
      </c>
      <c r="AA101">
        <v>3.2578153041611421E-2</v>
      </c>
      <c r="AB101">
        <v>6.9376224595231843E-3</v>
      </c>
      <c r="AC101">
        <v>1.96937536934133E-2</v>
      </c>
      <c r="AD101">
        <v>7.6942795848762833</v>
      </c>
      <c r="AE101">
        <v>1.124696532854816E-2</v>
      </c>
      <c r="AF101">
        <v>1.8644949687902701E-2</v>
      </c>
      <c r="AG101">
        <v>9.1649684244644369E-2</v>
      </c>
      <c r="AH101">
        <v>0.1131529628714425</v>
      </c>
      <c r="AI101">
        <v>1.3955573636027421</v>
      </c>
      <c r="AJ101">
        <v>0.15003141489470609</v>
      </c>
      <c r="AK101">
        <v>0.92932275657538321</v>
      </c>
      <c r="AL101">
        <v>0.49774186502904688</v>
      </c>
      <c r="AM101">
        <v>2.4787660431066722E-4</v>
      </c>
      <c r="AN101">
        <v>0.32642059533995788</v>
      </c>
    </row>
    <row r="102" spans="1:40" x14ac:dyDescent="0.45">
      <c r="A102" s="1" t="s">
        <v>154</v>
      </c>
      <c r="B102">
        <v>0.1071335275986543</v>
      </c>
      <c r="C102">
        <v>9.4170618628499018E-3</v>
      </c>
      <c r="D102">
        <v>4.1947268738753464E-3</v>
      </c>
      <c r="E102">
        <v>2.998183189364078E-3</v>
      </c>
      <c r="F102">
        <v>0.1401837113197438</v>
      </c>
      <c r="G102">
        <v>2.3237504652663211E-2</v>
      </c>
      <c r="H102">
        <v>0.1003203133655404</v>
      </c>
      <c r="I102">
        <v>5.9892058927145088E-2</v>
      </c>
      <c r="J102">
        <v>1.1217005256928579E-2</v>
      </c>
      <c r="K102">
        <v>1.218599445343071E-2</v>
      </c>
      <c r="L102">
        <v>5.1982898415361273E-2</v>
      </c>
      <c r="M102">
        <v>7.4529900177856934E-2</v>
      </c>
      <c r="N102">
        <v>1.5033054492260559E-2</v>
      </c>
      <c r="O102">
        <v>4.7117092818176401E-3</v>
      </c>
      <c r="P102">
        <v>7.1356478403871706E-3</v>
      </c>
      <c r="Q102">
        <v>2.3405703236996861E-3</v>
      </c>
      <c r="R102">
        <v>4.9482251296470168E-3</v>
      </c>
      <c r="S102">
        <v>4.0939989019750718E-2</v>
      </c>
      <c r="T102">
        <v>1.6121451049536089E-2</v>
      </c>
      <c r="U102">
        <v>4.6919681969702642E-2</v>
      </c>
      <c r="V102">
        <v>0.10141990248534651</v>
      </c>
      <c r="W102">
        <v>0.18775843146982971</v>
      </c>
      <c r="X102">
        <v>2.966277236307564E-3</v>
      </c>
      <c r="Y102">
        <v>4.9181791559990669E-3</v>
      </c>
      <c r="Z102">
        <v>5.101941903060489E-2</v>
      </c>
      <c r="AA102">
        <v>8.2040637061042448E-2</v>
      </c>
      <c r="AB102">
        <v>2.0501601624001369E-2</v>
      </c>
      <c r="AC102">
        <v>5.511057411161762E-2</v>
      </c>
      <c r="AD102">
        <v>14.7836575677713</v>
      </c>
      <c r="AE102">
        <v>2.5964618529728201E-2</v>
      </c>
      <c r="AF102">
        <v>4.3472082151745403E-2</v>
      </c>
      <c r="AG102">
        <v>0.23981939681869449</v>
      </c>
      <c r="AH102">
        <v>0.27782552774397229</v>
      </c>
      <c r="AI102">
        <v>2.6060711469210291</v>
      </c>
      <c r="AJ102">
        <v>0.35505650645453263</v>
      </c>
      <c r="AK102">
        <v>1.7593355520171861</v>
      </c>
      <c r="AL102">
        <v>1.123533016259352</v>
      </c>
      <c r="AM102">
        <v>7.5067135107608309E-4</v>
      </c>
      <c r="AN102">
        <v>0.60986871948259591</v>
      </c>
    </row>
    <row r="103" spans="1:40" x14ac:dyDescent="0.45">
      <c r="A103" s="1" t="s">
        <v>155</v>
      </c>
      <c r="B103">
        <v>7.6881994047715257E-2</v>
      </c>
      <c r="C103">
        <v>5.1471831315955266E-3</v>
      </c>
      <c r="D103">
        <v>1.363354391398415E-3</v>
      </c>
      <c r="E103">
        <v>3.1039415992202769E-3</v>
      </c>
      <c r="F103">
        <v>4.1203024033559417E-2</v>
      </c>
      <c r="G103">
        <v>6.2101971972676889E-3</v>
      </c>
      <c r="H103">
        <v>0.2459073703816114</v>
      </c>
      <c r="I103">
        <v>0.14705234544467491</v>
      </c>
      <c r="J103">
        <v>1.5978890036121761E-2</v>
      </c>
      <c r="K103">
        <v>2.79741973003786E-2</v>
      </c>
      <c r="L103">
        <v>7.4595045017083958E-2</v>
      </c>
      <c r="M103">
        <v>3.0502757281531671E-2</v>
      </c>
      <c r="N103">
        <v>4.4447312061085213E-3</v>
      </c>
      <c r="O103">
        <v>2.6710626129061248E-3</v>
      </c>
      <c r="P103">
        <v>3.753144169897275E-3</v>
      </c>
      <c r="Q103">
        <v>7.4328417843087574E-4</v>
      </c>
      <c r="R103">
        <v>4.8508128681092064E-3</v>
      </c>
      <c r="S103">
        <v>2.2542362968092099E-2</v>
      </c>
      <c r="T103">
        <v>2.540904920483511E-2</v>
      </c>
      <c r="U103">
        <v>2.6952114275921431E-2</v>
      </c>
      <c r="V103">
        <v>0.2206482693057136</v>
      </c>
      <c r="W103">
        <v>0.34573667946992059</v>
      </c>
      <c r="X103">
        <v>2.975655609871077E-3</v>
      </c>
      <c r="Y103">
        <v>1.3864719276500961E-3</v>
      </c>
      <c r="Z103">
        <v>7.5409050190871199E-2</v>
      </c>
      <c r="AA103">
        <v>0.1475024641702202</v>
      </c>
      <c r="AB103">
        <v>9.386774413020672E-3</v>
      </c>
      <c r="AC103">
        <v>4.9079727075333278E-2</v>
      </c>
      <c r="AD103">
        <v>68.211087370080733</v>
      </c>
      <c r="AE103">
        <v>6.8059767289177481E-2</v>
      </c>
      <c r="AF103">
        <v>0.1097135601033245</v>
      </c>
      <c r="AG103">
        <v>0.34940602088274081</v>
      </c>
      <c r="AH103">
        <v>0.56408888127855139</v>
      </c>
      <c r="AI103">
        <v>12.91925832325258</v>
      </c>
      <c r="AJ103">
        <v>0.84470820363215526</v>
      </c>
      <c r="AK103">
        <v>8.4293539821979824</v>
      </c>
      <c r="AL103">
        <v>3.1976862961845569</v>
      </c>
      <c r="AM103">
        <v>2.033958440553486E-4</v>
      </c>
      <c r="AN103">
        <v>3.01956518444754</v>
      </c>
    </row>
    <row r="104" spans="1:40" x14ac:dyDescent="0.45">
      <c r="A104" s="1" t="s">
        <v>156</v>
      </c>
      <c r="B104">
        <v>0.1218007539366518</v>
      </c>
      <c r="C104">
        <v>7.4011240600383912E-3</v>
      </c>
      <c r="D104">
        <v>1.830122402967087E-3</v>
      </c>
      <c r="E104">
        <v>6.4734024722100918E-3</v>
      </c>
      <c r="F104">
        <v>0.10646996788259409</v>
      </c>
      <c r="G104">
        <v>9.7504466585491365E-3</v>
      </c>
      <c r="H104">
        <v>0.19715986979585659</v>
      </c>
      <c r="I104">
        <v>0.115399308226473</v>
      </c>
      <c r="J104">
        <v>1.2732938523880121E-2</v>
      </c>
      <c r="K104">
        <v>2.549497603152874E-2</v>
      </c>
      <c r="L104">
        <v>9.0259945095121516E-2</v>
      </c>
      <c r="M104">
        <v>7.7152733885563304E-2</v>
      </c>
      <c r="N104">
        <v>1.0379982163223471E-2</v>
      </c>
      <c r="O104">
        <v>4.6445340406019416E-3</v>
      </c>
      <c r="P104">
        <v>9.0210519946096988E-3</v>
      </c>
      <c r="Q104">
        <v>2.1488660544908152E-3</v>
      </c>
      <c r="R104">
        <v>6.4914196889222803E-3</v>
      </c>
      <c r="S104">
        <v>4.1001233485178139E-2</v>
      </c>
      <c r="T104">
        <v>6.6513453605388406E-2</v>
      </c>
      <c r="U104">
        <v>4.3153036819043908E-2</v>
      </c>
      <c r="V104">
        <v>2.0951332683147821</v>
      </c>
      <c r="W104">
        <v>2.0142238009745781</v>
      </c>
      <c r="X104">
        <v>6.4229316163211328E-3</v>
      </c>
      <c r="Y104">
        <v>2.319089930683717E-3</v>
      </c>
      <c r="Z104">
        <v>0.1766395911069473</v>
      </c>
      <c r="AA104">
        <v>0.12733457766261669</v>
      </c>
      <c r="AB104">
        <v>2.0270637132570119E-2</v>
      </c>
      <c r="AC104">
        <v>6.936368561845041E-2</v>
      </c>
      <c r="AD104">
        <v>2.4877345229125032</v>
      </c>
      <c r="AE104">
        <v>4.9034914456878777E-2</v>
      </c>
      <c r="AF104">
        <v>0.1635977985965924</v>
      </c>
      <c r="AG104">
        <v>0.56019738528962992</v>
      </c>
      <c r="AH104">
        <v>1.762000450580167</v>
      </c>
      <c r="AI104">
        <v>28.683689991861879</v>
      </c>
      <c r="AJ104">
        <v>1.3280195379205271</v>
      </c>
      <c r="AK104">
        <v>0.79835512727953239</v>
      </c>
      <c r="AL104">
        <v>1.4396560032982491</v>
      </c>
      <c r="AM104">
        <v>5.4607631982867043E-4</v>
      </c>
      <c r="AN104">
        <v>0.13470721618954801</v>
      </c>
    </row>
    <row r="105" spans="1:40" x14ac:dyDescent="0.45">
      <c r="A105" s="1" t="s">
        <v>157</v>
      </c>
      <c r="B105">
        <v>0.3219905072924758</v>
      </c>
      <c r="C105">
        <v>2.5465029565249819E-2</v>
      </c>
      <c r="D105">
        <v>1.166858695813015E-2</v>
      </c>
      <c r="E105">
        <v>3.6807716567143151E-3</v>
      </c>
      <c r="F105">
        <v>0.87611420146513286</v>
      </c>
      <c r="G105">
        <v>7.3001588679554461E-2</v>
      </c>
      <c r="H105">
        <v>0.18182086417715901</v>
      </c>
      <c r="I105">
        <v>0.10428012084999939</v>
      </c>
      <c r="J105">
        <v>3.7994038868514171E-2</v>
      </c>
      <c r="K105">
        <v>4.4811657441772249E-2</v>
      </c>
      <c r="L105">
        <v>0.36845607340886422</v>
      </c>
      <c r="M105">
        <v>0.2512162632919962</v>
      </c>
      <c r="N105">
        <v>7.7342219273225321E-2</v>
      </c>
      <c r="O105">
        <v>0.2045336452102039</v>
      </c>
      <c r="P105">
        <v>3.968555590356411E-2</v>
      </c>
      <c r="Q105">
        <v>1.163255702611388E-2</v>
      </c>
      <c r="R105">
        <v>2.6301147580401248E-2</v>
      </c>
      <c r="S105">
        <v>0.17793389139414961</v>
      </c>
      <c r="T105">
        <v>5.7384696867623278E-2</v>
      </c>
      <c r="U105">
        <v>0.15914262592031739</v>
      </c>
      <c r="V105">
        <v>0.20779441549705141</v>
      </c>
      <c r="W105">
        <v>0.7964534063402906</v>
      </c>
      <c r="X105">
        <v>7.0988165758442048E-3</v>
      </c>
      <c r="Y105">
        <v>2.654466003200508E-2</v>
      </c>
      <c r="Z105">
        <v>0.1698886107773096</v>
      </c>
      <c r="AA105">
        <v>0.34499916146174958</v>
      </c>
      <c r="AB105">
        <v>8.3348279211996848E-2</v>
      </c>
      <c r="AC105">
        <v>0.1099930592274271</v>
      </c>
      <c r="AD105">
        <v>0.18427591331192819</v>
      </c>
      <c r="AE105">
        <v>3.9303920189868259E-2</v>
      </c>
      <c r="AF105">
        <v>8.6528906171193076E-2</v>
      </c>
      <c r="AG105">
        <v>0.67007508713776132</v>
      </c>
      <c r="AH105">
        <v>3.2774908620411338</v>
      </c>
      <c r="AI105">
        <v>0.14897346895693159</v>
      </c>
      <c r="AJ105">
        <v>1.1003706960574291</v>
      </c>
      <c r="AK105">
        <v>0.45562487719068462</v>
      </c>
      <c r="AL105">
        <v>1.709557145437349</v>
      </c>
      <c r="AM105">
        <v>3.5210252116497269E-3</v>
      </c>
      <c r="AN105">
        <v>3.4267561917634928E-2</v>
      </c>
    </row>
    <row r="106" spans="1:40" x14ac:dyDescent="0.45">
      <c r="A106" s="1" t="s">
        <v>158</v>
      </c>
      <c r="B106">
        <v>0.59574577392205608</v>
      </c>
      <c r="C106">
        <v>4.398061695968878E-2</v>
      </c>
      <c r="D106">
        <v>1.8872319945313829E-2</v>
      </c>
      <c r="E106">
        <v>7.9511840216731824E-3</v>
      </c>
      <c r="F106">
        <v>6.7480581639156663</v>
      </c>
      <c r="G106">
        <v>0.29812421766023228</v>
      </c>
      <c r="H106">
        <v>0.75101073620239389</v>
      </c>
      <c r="I106">
        <v>0.4246958285559031</v>
      </c>
      <c r="J106">
        <v>8.375301343108818E-2</v>
      </c>
      <c r="K106">
        <v>0.12911264977248049</v>
      </c>
      <c r="L106">
        <v>0.75079667474074618</v>
      </c>
      <c r="M106">
        <v>0.51106508651108062</v>
      </c>
      <c r="N106">
        <v>0.12369631793794129</v>
      </c>
      <c r="O106">
        <v>1.868519852733284</v>
      </c>
      <c r="P106">
        <v>6.6265894027138311E-2</v>
      </c>
      <c r="Q106">
        <v>1.873219853836201E-2</v>
      </c>
      <c r="R106">
        <v>0.128786600729279</v>
      </c>
      <c r="S106">
        <v>0.30651682333336872</v>
      </c>
      <c r="T106">
        <v>0.2149598684570439</v>
      </c>
      <c r="U106">
        <v>0.3080607810407528</v>
      </c>
      <c r="V106">
        <v>0.49594347563096852</v>
      </c>
      <c r="W106">
        <v>2.1224503589113</v>
      </c>
      <c r="X106">
        <v>1.9003984456104059E-2</v>
      </c>
      <c r="Y106">
        <v>4.2610969861593677E-2</v>
      </c>
      <c r="Z106">
        <v>0.48708000841715632</v>
      </c>
      <c r="AA106">
        <v>1.1439606782870919</v>
      </c>
      <c r="AB106">
        <v>0.1409676657882982</v>
      </c>
      <c r="AC106">
        <v>0.2467443146474998</v>
      </c>
      <c r="AD106">
        <v>0.71234940274665604</v>
      </c>
      <c r="AE106">
        <v>0.1031405312104927</v>
      </c>
      <c r="AF106">
        <v>0.37977091951955477</v>
      </c>
      <c r="AG106">
        <v>2.111530253644387</v>
      </c>
      <c r="AH106">
        <v>28.753006130534271</v>
      </c>
      <c r="AI106">
        <v>0.60646803669376537</v>
      </c>
      <c r="AJ106">
        <v>5.059488022662098</v>
      </c>
      <c r="AK106">
        <v>2.0636310914304659</v>
      </c>
      <c r="AL106">
        <v>4.4337777392712807</v>
      </c>
      <c r="AM106">
        <v>5.6258786391773351E-3</v>
      </c>
      <c r="AN106">
        <v>0.1174507858828647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310"/>
  <sheetViews>
    <sheetView workbookViewId="0">
      <selection activeCell="C309" sqref="C3:C309"/>
    </sheetView>
  </sheetViews>
  <sheetFormatPr defaultColWidth="9.1328125" defaultRowHeight="14.25" x14ac:dyDescent="0.45"/>
  <cols>
    <col min="1" max="1" width="34.1328125" style="3" customWidth="1"/>
    <col min="2" max="2" width="51" style="3" customWidth="1"/>
    <col min="3" max="3" width="49.3984375" style="3" customWidth="1"/>
    <col min="4" max="16384" width="9.1328125" style="3"/>
  </cols>
  <sheetData>
    <row r="1" spans="1:19" x14ac:dyDescent="0.45">
      <c r="A1" s="3" t="s">
        <v>563</v>
      </c>
    </row>
    <row r="2" spans="1:19" x14ac:dyDescent="0.45">
      <c r="D2" s="5">
        <f>[1]co2_COICOP!B1</f>
        <v>2001</v>
      </c>
      <c r="E2" s="5">
        <f>[1]co2_COICOP!C1</f>
        <v>2002</v>
      </c>
      <c r="F2" s="5">
        <f>[1]co2_COICOP!D1</f>
        <v>2003</v>
      </c>
      <c r="G2" s="5">
        <f>[1]co2_COICOP!E1</f>
        <v>2004</v>
      </c>
      <c r="H2" s="5">
        <f>[1]co2_COICOP!F1</f>
        <v>2005</v>
      </c>
      <c r="I2" s="5">
        <f>[1]co2_COICOP!G1</f>
        <v>2006</v>
      </c>
      <c r="J2" s="5">
        <f>[1]co2_COICOP!H1</f>
        <v>2007</v>
      </c>
      <c r="K2" s="5">
        <f>[1]co2_COICOP!I1</f>
        <v>2008</v>
      </c>
      <c r="L2" s="5">
        <f>[1]co2_COICOP!J1</f>
        <v>2009</v>
      </c>
      <c r="M2" s="5">
        <f>[1]co2_COICOP!K1</f>
        <v>2010</v>
      </c>
      <c r="N2" s="5">
        <f>[1]co2_COICOP!L1</f>
        <v>2011</v>
      </c>
      <c r="O2" s="5">
        <f>[1]co2_COICOP!M1</f>
        <v>2012</v>
      </c>
      <c r="P2" s="5">
        <f>[1]co2_COICOP!N1</f>
        <v>2013</v>
      </c>
      <c r="Q2" s="5">
        <f>[1]co2_COICOP!O1</f>
        <v>2014</v>
      </c>
      <c r="R2" s="5">
        <f>[1]co2_COICOP!P1</f>
        <v>2015</v>
      </c>
      <c r="S2" s="5">
        <f>[1]co2_COICOP!Q1</f>
        <v>2016</v>
      </c>
    </row>
    <row r="3" spans="1:19" x14ac:dyDescent="0.45">
      <c r="A3" s="3" t="s">
        <v>490</v>
      </c>
      <c r="B3" s="3" t="s">
        <v>491</v>
      </c>
      <c r="C3" s="3" t="str">
        <f>[1]co2_COICOP!A2</f>
        <v>1.1.1.1 Rice</v>
      </c>
      <c r="D3" s="8">
        <f>'COICOP - GHG'!D3/Population!D$5*1000</f>
        <v>2.409936121721668E-3</v>
      </c>
      <c r="E3" s="8">
        <f>'COICOP - GHG'!E3/Population!E$5*1000</f>
        <v>2.6041228765252555E-3</v>
      </c>
      <c r="F3" s="8">
        <f>'COICOP - GHG'!F3/Population!F$5*1000</f>
        <v>2.3267005826284395E-3</v>
      </c>
      <c r="G3" s="8">
        <f>'COICOP - GHG'!G3/Population!G$5*1000</f>
        <v>2.292057603881559E-3</v>
      </c>
      <c r="H3" s="8">
        <f>'COICOP - GHG'!H3/Population!H$5*1000</f>
        <v>2.1111053343548744E-3</v>
      </c>
      <c r="I3" s="8">
        <f>'COICOP - GHG'!I3/Population!I$5*1000</f>
        <v>2.7656386068742591E-3</v>
      </c>
      <c r="J3" s="8">
        <f>'COICOP - GHG'!J3/Population!J$5*1000</f>
        <v>2.4906479599061033E-3</v>
      </c>
      <c r="K3" s="8">
        <f>'COICOP - GHG'!K3/Population!K$5*1000</f>
        <v>3.1711158597449449E-3</v>
      </c>
      <c r="L3" s="8">
        <f>'COICOP - GHG'!L3/Population!L$5*1000</f>
        <v>1.8955247062525181E-3</v>
      </c>
      <c r="M3" s="8">
        <f>'COICOP - GHG'!M3/Population!M$5*1000</f>
        <v>1.4734932550199901E-3</v>
      </c>
      <c r="N3" s="8">
        <f>'COICOP - GHG'!N3/Population!N$5*1000</f>
        <v>1.5635716567721312E-3</v>
      </c>
      <c r="O3" s="8">
        <f>'COICOP - GHG'!O3/Population!O$5*1000</f>
        <v>1.7198251669021162E-3</v>
      </c>
      <c r="P3" s="8">
        <f>'COICOP - GHG'!P3/Population!P$5*1000</f>
        <v>2.1259791835472404E-3</v>
      </c>
      <c r="Q3" s="8">
        <f>'COICOP - GHG'!Q3/Population!Q$5*1000</f>
        <v>2.1263971104731549E-3</v>
      </c>
      <c r="R3" s="8">
        <f>'COICOP - GHG'!R3/Population!R$5*1000</f>
        <v>2.0973159829298896E-3</v>
      </c>
      <c r="S3" s="8">
        <f>'COICOP - GHG'!S3/Population!S$5*1000</f>
        <v>1.8213370881470835E-3</v>
      </c>
    </row>
    <row r="4" spans="1:19" x14ac:dyDescent="0.45">
      <c r="C4" s="3" t="str">
        <f>[1]co2_COICOP!A3</f>
        <v>1.1.1.2 Bread</v>
      </c>
      <c r="D4" s="8">
        <f>'COICOP - GHG'!D4/Population!D$5*1000</f>
        <v>1.0561270676410618E-2</v>
      </c>
      <c r="E4" s="8">
        <f>'COICOP - GHG'!E4/Population!E$5*1000</f>
        <v>1.0445990162421539E-2</v>
      </c>
      <c r="F4" s="8">
        <f>'COICOP - GHG'!F4/Population!F$5*1000</f>
        <v>9.8544988706844149E-3</v>
      </c>
      <c r="G4" s="8">
        <f>'COICOP - GHG'!G4/Population!G$5*1000</f>
        <v>1.0090926796708824E-2</v>
      </c>
      <c r="H4" s="8">
        <f>'COICOP - GHG'!H4/Population!H$5*1000</f>
        <v>8.8628280186714547E-3</v>
      </c>
      <c r="I4" s="8">
        <f>'COICOP - GHG'!I4/Population!I$5*1000</f>
        <v>9.6484481340936498E-3</v>
      </c>
      <c r="J4" s="8">
        <f>'COICOP - GHG'!J4/Population!J$5*1000</f>
        <v>9.3026240585947894E-3</v>
      </c>
      <c r="K4" s="8">
        <f>'COICOP - GHG'!K4/Population!K$5*1000</f>
        <v>8.6694646711838862E-3</v>
      </c>
      <c r="L4" s="8">
        <f>'COICOP - GHG'!L4/Population!L$5*1000</f>
        <v>6.1271394170516868E-3</v>
      </c>
      <c r="M4" s="8">
        <f>'COICOP - GHG'!M4/Population!M$5*1000</f>
        <v>5.903917049471079E-3</v>
      </c>
      <c r="N4" s="8">
        <f>'COICOP - GHG'!N4/Population!N$5*1000</f>
        <v>6.4814938037744017E-3</v>
      </c>
      <c r="O4" s="8">
        <f>'COICOP - GHG'!O4/Population!O$5*1000</f>
        <v>5.8350629633906028E-3</v>
      </c>
      <c r="P4" s="8">
        <f>'COICOP - GHG'!P4/Population!P$5*1000</f>
        <v>7.7224600171454513E-3</v>
      </c>
      <c r="Q4" s="8">
        <f>'COICOP - GHG'!Q4/Population!Q$5*1000</f>
        <v>6.7537509616634548E-3</v>
      </c>
      <c r="R4" s="8">
        <f>'COICOP - GHG'!R4/Population!R$5*1000</f>
        <v>6.7098849395090454E-3</v>
      </c>
      <c r="S4" s="8">
        <f>'COICOP - GHG'!S4/Population!S$5*1000</f>
        <v>5.9102885353214171E-3</v>
      </c>
    </row>
    <row r="5" spans="1:19" x14ac:dyDescent="0.45">
      <c r="C5" s="3" t="str">
        <f>[1]co2_COICOP!A4</f>
        <v>1.1.1.3 Other breads and cereals</v>
      </c>
      <c r="D5" s="8">
        <f>'COICOP - GHG'!D5/Population!D$5*1000</f>
        <v>9.0838854035813297E-3</v>
      </c>
      <c r="E5" s="8">
        <f>'COICOP - GHG'!E5/Population!E$5*1000</f>
        <v>9.3815994880160382E-3</v>
      </c>
      <c r="F5" s="8">
        <f>'COICOP - GHG'!F5/Population!F$5*1000</f>
        <v>8.3698392869537477E-3</v>
      </c>
      <c r="G5" s="8">
        <f>'COICOP - GHG'!G5/Population!G$5*1000</f>
        <v>7.7289702715001296E-3</v>
      </c>
      <c r="H5" s="8">
        <f>'COICOP - GHG'!H5/Population!H$5*1000</f>
        <v>7.4942081284133872E-3</v>
      </c>
      <c r="I5" s="8">
        <f>'COICOP - GHG'!I5/Population!I$5*1000</f>
        <v>8.2611386209301609E-3</v>
      </c>
      <c r="J5" s="8">
        <f>'COICOP - GHG'!J5/Population!J$5*1000</f>
        <v>7.1592856114525219E-3</v>
      </c>
      <c r="K5" s="8">
        <f>'COICOP - GHG'!K5/Population!K$5*1000</f>
        <v>7.0266880492707825E-3</v>
      </c>
      <c r="L5" s="8">
        <f>'COICOP - GHG'!L5/Population!L$5*1000</f>
        <v>5.0777708571939917E-3</v>
      </c>
      <c r="M5" s="8">
        <f>'COICOP - GHG'!M5/Population!M$5*1000</f>
        <v>4.8248163119453038E-3</v>
      </c>
      <c r="N5" s="8">
        <f>'COICOP - GHG'!N5/Population!N$5*1000</f>
        <v>5.4230018199160094E-3</v>
      </c>
      <c r="O5" s="8">
        <f>'COICOP - GHG'!O5/Population!O$5*1000</f>
        <v>4.8221507003687897E-3</v>
      </c>
      <c r="P5" s="8">
        <f>'COICOP - GHG'!P5/Population!P$5*1000</f>
        <v>6.5288185769827771E-3</v>
      </c>
      <c r="Q5" s="8">
        <f>'COICOP - GHG'!Q5/Population!Q$5*1000</f>
        <v>7.6069514128089492E-3</v>
      </c>
      <c r="R5" s="8">
        <f>'COICOP - GHG'!R5/Population!R$5*1000</f>
        <v>6.6837427538606513E-3</v>
      </c>
      <c r="S5" s="8">
        <f>'COICOP - GHG'!S5/Population!S$5*1000</f>
        <v>6.0984221762391214E-3</v>
      </c>
    </row>
    <row r="6" spans="1:19" x14ac:dyDescent="0.45">
      <c r="B6" s="3" t="s">
        <v>166</v>
      </c>
      <c r="C6" s="3" t="str">
        <f>[1]co2_COICOP!A5</f>
        <v>1.1.2 Pasta products</v>
      </c>
      <c r="D6" s="8">
        <f>'COICOP - GHG'!D6/Population!D$5*1000</f>
        <v>2.6238626211581304E-3</v>
      </c>
      <c r="E6" s="8">
        <f>'COICOP - GHG'!E6/Population!E$5*1000</f>
        <v>2.386401627308841E-3</v>
      </c>
      <c r="F6" s="8">
        <f>'COICOP - GHG'!F6/Population!F$5*1000</f>
        <v>1.885418613436894E-3</v>
      </c>
      <c r="G6" s="8">
        <f>'COICOP - GHG'!G6/Population!G$5*1000</f>
        <v>1.9824434962314517E-3</v>
      </c>
      <c r="H6" s="8">
        <f>'COICOP - GHG'!H6/Population!H$5*1000</f>
        <v>1.6843590351281873E-3</v>
      </c>
      <c r="I6" s="8">
        <f>'COICOP - GHG'!I6/Population!I$5*1000</f>
        <v>1.7203027945720611E-3</v>
      </c>
      <c r="J6" s="8">
        <f>'COICOP - GHG'!J6/Population!J$5*1000</f>
        <v>1.5719746815675134E-3</v>
      </c>
      <c r="K6" s="8">
        <f>'COICOP - GHG'!K6/Population!K$5*1000</f>
        <v>1.5553616203043202E-3</v>
      </c>
      <c r="L6" s="8">
        <f>'COICOP - GHG'!L6/Population!L$5*1000</f>
        <v>1.3475967288505085E-3</v>
      </c>
      <c r="M6" s="8">
        <f>'COICOP - GHG'!M6/Population!M$5*1000</f>
        <v>1.1845778314195704E-3</v>
      </c>
      <c r="N6" s="8">
        <f>'COICOP - GHG'!N6/Population!N$5*1000</f>
        <v>1.3740532647805702E-3</v>
      </c>
      <c r="O6" s="8">
        <f>'COICOP - GHG'!O6/Population!O$5*1000</f>
        <v>1.4185716067045026E-3</v>
      </c>
      <c r="P6" s="8">
        <f>'COICOP - GHG'!P6/Population!P$5*1000</f>
        <v>1.3500834374294097E-3</v>
      </c>
      <c r="Q6" s="8">
        <f>'COICOP - GHG'!Q6/Population!Q$5*1000</f>
        <v>1.5337467593426444E-3</v>
      </c>
      <c r="R6" s="8">
        <f>'COICOP - GHG'!R6/Population!R$5*1000</f>
        <v>1.2435366905746287E-3</v>
      </c>
      <c r="S6" s="8">
        <f>'COICOP - GHG'!S6/Population!S$5*1000</f>
        <v>1.283151622318383E-3</v>
      </c>
    </row>
    <row r="7" spans="1:19" x14ac:dyDescent="0.45">
      <c r="B7" s="3" t="s">
        <v>492</v>
      </c>
      <c r="C7" s="3" t="str">
        <f>[1]co2_COICOP!A6</f>
        <v>1.1.3.1 Buns, crispbread and biscuits</v>
      </c>
      <c r="D7" s="8">
        <f>'COICOP - GHG'!D7/Population!D$5*1000</f>
        <v>4.5621091349093992E-2</v>
      </c>
      <c r="E7" s="8">
        <f>'COICOP - GHG'!E7/Population!E$5*1000</f>
        <v>4.462632623614108E-2</v>
      </c>
      <c r="F7" s="8">
        <f>'COICOP - GHG'!F7/Population!F$5*1000</f>
        <v>4.3242480817459232E-2</v>
      </c>
      <c r="G7" s="8">
        <f>'COICOP - GHG'!G7/Population!G$5*1000</f>
        <v>4.5864452809143641E-2</v>
      </c>
      <c r="H7" s="8">
        <f>'COICOP - GHG'!H7/Population!H$5*1000</f>
        <v>4.9178270688908649E-2</v>
      </c>
      <c r="I7" s="8">
        <f>'COICOP - GHG'!I7/Population!I$5*1000</f>
        <v>5.1728634312963227E-2</v>
      </c>
      <c r="J7" s="8">
        <f>'COICOP - GHG'!J7/Population!J$5*1000</f>
        <v>4.3859629924009061E-2</v>
      </c>
      <c r="K7" s="8">
        <f>'COICOP - GHG'!K7/Population!K$5*1000</f>
        <v>4.1720247170269661E-2</v>
      </c>
      <c r="L7" s="8">
        <f>'COICOP - GHG'!L7/Population!L$5*1000</f>
        <v>4.1497401186175245E-2</v>
      </c>
      <c r="M7" s="8">
        <f>'COICOP - GHG'!M7/Population!M$5*1000</f>
        <v>4.2677345599391611E-2</v>
      </c>
      <c r="N7" s="8">
        <f>'COICOP - GHG'!N7/Population!N$5*1000</f>
        <v>4.7892949377992183E-2</v>
      </c>
      <c r="O7" s="8">
        <f>'COICOP - GHG'!O7/Population!O$5*1000</f>
        <v>4.4987004162430233E-2</v>
      </c>
      <c r="P7" s="8">
        <f>'COICOP - GHG'!P7/Population!P$5*1000</f>
        <v>5.341218197528165E-2</v>
      </c>
      <c r="Q7" s="8">
        <f>'COICOP - GHG'!Q7/Population!Q$5*1000</f>
        <v>5.0486589811591265E-2</v>
      </c>
      <c r="R7" s="8">
        <f>'COICOP - GHG'!R7/Population!R$5*1000</f>
        <v>4.7222407241042333E-2</v>
      </c>
      <c r="S7" s="8">
        <f>'COICOP - GHG'!S7/Population!S$5*1000</f>
        <v>4.2259433624950285E-2</v>
      </c>
    </row>
    <row r="8" spans="1:19" x14ac:dyDescent="0.45">
      <c r="C8" s="3" t="str">
        <f>[1]co2_COICOP!A7</f>
        <v>1.1.3.2 Cakes and puddings</v>
      </c>
      <c r="D8" s="8">
        <f>'COICOP - GHG'!D8/Population!D$5*1000</f>
        <v>4.5488801067337915E-2</v>
      </c>
      <c r="E8" s="8">
        <f>'COICOP - GHG'!E8/Population!E$5*1000</f>
        <v>4.2247580219786286E-2</v>
      </c>
      <c r="F8" s="8">
        <f>'COICOP - GHG'!F8/Population!F$5*1000</f>
        <v>4.2964441027600629E-2</v>
      </c>
      <c r="G8" s="8">
        <f>'COICOP - GHG'!G8/Population!G$5*1000</f>
        <v>3.8941074021576212E-2</v>
      </c>
      <c r="H8" s="8">
        <f>'COICOP - GHG'!H8/Population!H$5*1000</f>
        <v>4.4579438435813246E-2</v>
      </c>
      <c r="I8" s="8">
        <f>'COICOP - GHG'!I8/Population!I$5*1000</f>
        <v>4.4052838186159238E-2</v>
      </c>
      <c r="J8" s="8">
        <f>'COICOP - GHG'!J8/Population!J$5*1000</f>
        <v>3.9672136573994168E-2</v>
      </c>
      <c r="K8" s="8">
        <f>'COICOP - GHG'!K8/Population!K$5*1000</f>
        <v>3.9078594134392269E-2</v>
      </c>
      <c r="L8" s="8">
        <f>'COICOP - GHG'!L8/Population!L$5*1000</f>
        <v>3.391356242357077E-2</v>
      </c>
      <c r="M8" s="8">
        <f>'COICOP - GHG'!M8/Population!M$5*1000</f>
        <v>3.439872679445765E-2</v>
      </c>
      <c r="N8" s="8">
        <f>'COICOP - GHG'!N8/Population!N$5*1000</f>
        <v>3.6745407668110713E-2</v>
      </c>
      <c r="O8" s="8">
        <f>'COICOP - GHG'!O8/Population!O$5*1000</f>
        <v>3.7612276938247813E-2</v>
      </c>
      <c r="P8" s="8">
        <f>'COICOP - GHG'!P8/Population!P$5*1000</f>
        <v>3.4608378071056323E-2</v>
      </c>
      <c r="Q8" s="8">
        <f>'COICOP - GHG'!Q8/Population!Q$5*1000</f>
        <v>3.1128948878004811E-2</v>
      </c>
      <c r="R8" s="8">
        <f>'COICOP - GHG'!R8/Population!R$5*1000</f>
        <v>2.7414265728565701E-2</v>
      </c>
      <c r="S8" s="8">
        <f>'COICOP - GHG'!S8/Population!S$5*1000</f>
        <v>3.4057832204661902E-2</v>
      </c>
    </row>
    <row r="9" spans="1:19" x14ac:dyDescent="0.45">
      <c r="B9" s="3" t="s">
        <v>169</v>
      </c>
      <c r="C9" s="3" t="str">
        <f>[1]co2_COICOP!A8</f>
        <v>1.1.4 Pastry (savoury)</v>
      </c>
      <c r="D9" s="8">
        <f>'COICOP - GHG'!D9/Population!D$5*1000</f>
        <v>4.8201713408150049E-2</v>
      </c>
      <c r="E9" s="8">
        <f>'COICOP - GHG'!E9/Population!E$5*1000</f>
        <v>4.0002449953613566E-2</v>
      </c>
      <c r="F9" s="8">
        <f>'COICOP - GHG'!F9/Population!F$5*1000</f>
        <v>4.4636085414576455E-2</v>
      </c>
      <c r="G9" s="8">
        <f>'COICOP - GHG'!G9/Population!G$5*1000</f>
        <v>4.5114653413972292E-2</v>
      </c>
      <c r="H9" s="8">
        <f>'COICOP - GHG'!H9/Population!H$5*1000</f>
        <v>4.3030985731540281E-2</v>
      </c>
      <c r="I9" s="8">
        <f>'COICOP - GHG'!I9/Population!I$5*1000</f>
        <v>3.9357543191500442E-2</v>
      </c>
      <c r="J9" s="8">
        <f>'COICOP - GHG'!J9/Population!J$5*1000</f>
        <v>3.7905881862410853E-2</v>
      </c>
      <c r="K9" s="8">
        <f>'COICOP - GHG'!K9/Population!K$5*1000</f>
        <v>2.8334752672059961E-2</v>
      </c>
      <c r="L9" s="8">
        <f>'COICOP - GHG'!L9/Population!L$5*1000</f>
        <v>3.1500069172127589E-2</v>
      </c>
      <c r="M9" s="8">
        <f>'COICOP - GHG'!M9/Population!M$5*1000</f>
        <v>3.0458435809723398E-2</v>
      </c>
      <c r="N9" s="8">
        <f>'COICOP - GHG'!N9/Population!N$5*1000</f>
        <v>3.0080649332814582E-2</v>
      </c>
      <c r="O9" s="8">
        <f>'COICOP - GHG'!O9/Population!O$5*1000</f>
        <v>2.4675415483482475E-2</v>
      </c>
      <c r="P9" s="8">
        <f>'COICOP - GHG'!P9/Population!P$5*1000</f>
        <v>2.8537376755388071E-2</v>
      </c>
      <c r="Q9" s="8">
        <f>'COICOP - GHG'!Q9/Population!Q$5*1000</f>
        <v>2.6696106094329312E-2</v>
      </c>
      <c r="R9" s="8">
        <f>'COICOP - GHG'!R9/Population!R$5*1000</f>
        <v>2.2751400318874359E-2</v>
      </c>
      <c r="S9" s="8">
        <f>'COICOP - GHG'!S9/Population!S$5*1000</f>
        <v>2.5222280627519651E-2</v>
      </c>
    </row>
    <row r="10" spans="1:19" x14ac:dyDescent="0.45">
      <c r="B10" s="3" t="s">
        <v>170</v>
      </c>
      <c r="C10" s="3" t="str">
        <f>[1]co2_COICOP!A9</f>
        <v>1.1.5 Beef (fresh, chilled or frozen)</v>
      </c>
      <c r="D10" s="8">
        <f>'COICOP - GHG'!D10/Population!D$5*1000</f>
        <v>0.11116828411659911</v>
      </c>
      <c r="E10" s="8">
        <f>'COICOP - GHG'!E10/Population!E$5*1000</f>
        <v>0.12216294387127667</v>
      </c>
      <c r="F10" s="8">
        <f>'COICOP - GHG'!F10/Population!F$5*1000</f>
        <v>0.10780680532407864</v>
      </c>
      <c r="G10" s="8">
        <f>'COICOP - GHG'!G10/Population!G$5*1000</f>
        <v>0.13239541288779152</v>
      </c>
      <c r="H10" s="8">
        <f>'COICOP - GHG'!H10/Population!H$5*1000</f>
        <v>0.12421257852263001</v>
      </c>
      <c r="I10" s="8">
        <f>'COICOP - GHG'!I10/Population!I$5*1000</f>
        <v>0.12707230364786795</v>
      </c>
      <c r="J10" s="8">
        <f>'COICOP - GHG'!J10/Population!J$5*1000</f>
        <v>9.0440634379408399E-2</v>
      </c>
      <c r="K10" s="8">
        <f>'COICOP - GHG'!K10/Population!K$5*1000</f>
        <v>0.10193342362696629</v>
      </c>
      <c r="L10" s="8">
        <f>'COICOP - GHG'!L10/Population!L$5*1000</f>
        <v>9.7006127616789936E-2</v>
      </c>
      <c r="M10" s="8">
        <f>'COICOP - GHG'!M10/Population!M$5*1000</f>
        <v>0.10874814118845057</v>
      </c>
      <c r="N10" s="8">
        <f>'COICOP - GHG'!N10/Population!N$5*1000</f>
        <v>0.1005658291002423</v>
      </c>
      <c r="O10" s="8">
        <f>'COICOP - GHG'!O10/Population!O$5*1000</f>
        <v>8.8936675193089884E-2</v>
      </c>
      <c r="P10" s="8">
        <f>'COICOP - GHG'!P10/Population!P$5*1000</f>
        <v>0.12457077802913163</v>
      </c>
      <c r="Q10" s="8">
        <f>'COICOP - GHG'!Q10/Population!Q$5*1000</f>
        <v>0.11602650005415575</v>
      </c>
      <c r="R10" s="8">
        <f>'COICOP - GHG'!R10/Population!R$5*1000</f>
        <v>0.10347852444714634</v>
      </c>
      <c r="S10" s="8">
        <f>'COICOP - GHG'!S10/Population!S$5*1000</f>
        <v>0.11050318613940506</v>
      </c>
    </row>
    <row r="11" spans="1:19" x14ac:dyDescent="0.45">
      <c r="B11" s="3" t="s">
        <v>171</v>
      </c>
      <c r="C11" s="3" t="str">
        <f>[1]co2_COICOP!A10</f>
        <v>1.1.6 Pork (fresh, chilled or frozen)</v>
      </c>
      <c r="D11" s="8">
        <f>'COICOP - GHG'!D11/Population!D$5*1000</f>
        <v>5.596639033546992E-2</v>
      </c>
      <c r="E11" s="8">
        <f>'COICOP - GHG'!E11/Population!E$5*1000</f>
        <v>5.3303891315552639E-2</v>
      </c>
      <c r="F11" s="8">
        <f>'COICOP - GHG'!F11/Population!F$5*1000</f>
        <v>3.8909921825705303E-2</v>
      </c>
      <c r="G11" s="8">
        <f>'COICOP - GHG'!G11/Population!G$5*1000</f>
        <v>5.2746508488116475E-2</v>
      </c>
      <c r="H11" s="8">
        <f>'COICOP - GHG'!H11/Population!H$5*1000</f>
        <v>5.8227496694577177E-2</v>
      </c>
      <c r="I11" s="8">
        <f>'COICOP - GHG'!I11/Population!I$5*1000</f>
        <v>4.9540925026710411E-2</v>
      </c>
      <c r="J11" s="8">
        <f>'COICOP - GHG'!J11/Population!J$5*1000</f>
        <v>4.4576243494660821E-2</v>
      </c>
      <c r="K11" s="8">
        <f>'COICOP - GHG'!K11/Population!K$5*1000</f>
        <v>4.4087911775167306E-2</v>
      </c>
      <c r="L11" s="8">
        <f>'COICOP - GHG'!L11/Population!L$5*1000</f>
        <v>3.7573688438138422E-2</v>
      </c>
      <c r="M11" s="8">
        <f>'COICOP - GHG'!M11/Population!M$5*1000</f>
        <v>3.9807427737348459E-2</v>
      </c>
      <c r="N11" s="8">
        <f>'COICOP - GHG'!N11/Population!N$5*1000</f>
        <v>4.3050001337893988E-2</v>
      </c>
      <c r="O11" s="8">
        <f>'COICOP - GHG'!O11/Population!O$5*1000</f>
        <v>4.0883593039802262E-2</v>
      </c>
      <c r="P11" s="8">
        <f>'COICOP - GHG'!P11/Population!P$5*1000</f>
        <v>4.1211686397848474E-2</v>
      </c>
      <c r="Q11" s="8">
        <f>'COICOP - GHG'!Q11/Population!Q$5*1000</f>
        <v>4.0658273938400886E-2</v>
      </c>
      <c r="R11" s="8">
        <f>'COICOP - GHG'!R11/Population!R$5*1000</f>
        <v>3.4372475356165416E-2</v>
      </c>
      <c r="S11" s="8">
        <f>'COICOP - GHG'!S11/Population!S$5*1000</f>
        <v>3.3290131159370455E-2</v>
      </c>
    </row>
    <row r="12" spans="1:19" x14ac:dyDescent="0.45">
      <c r="B12" s="3" t="s">
        <v>172</v>
      </c>
      <c r="C12" s="3" t="str">
        <f>[1]co2_COICOP!A11</f>
        <v>1.1.7 Lamb (fresh, chilled or frozen)</v>
      </c>
      <c r="D12" s="8">
        <f>'COICOP - GHG'!D12/Population!D$5*1000</f>
        <v>7.8361129368443333E-2</v>
      </c>
      <c r="E12" s="8">
        <f>'COICOP - GHG'!E12/Population!E$5*1000</f>
        <v>8.9066625549018563E-2</v>
      </c>
      <c r="F12" s="8">
        <f>'COICOP - GHG'!F12/Population!F$5*1000</f>
        <v>8.2464897346789787E-2</v>
      </c>
      <c r="G12" s="8">
        <f>'COICOP - GHG'!G12/Population!G$5*1000</f>
        <v>9.4218971200276141E-2</v>
      </c>
      <c r="H12" s="8">
        <f>'COICOP - GHG'!H12/Population!H$5*1000</f>
        <v>0.11471902528456356</v>
      </c>
      <c r="I12" s="8">
        <f>'COICOP - GHG'!I12/Population!I$5*1000</f>
        <v>8.4543584462774157E-2</v>
      </c>
      <c r="J12" s="8">
        <f>'COICOP - GHG'!J12/Population!J$5*1000</f>
        <v>6.9214605128107481E-2</v>
      </c>
      <c r="K12" s="8">
        <f>'COICOP - GHG'!K12/Population!K$5*1000</f>
        <v>5.9987474293724474E-2</v>
      </c>
      <c r="L12" s="8">
        <f>'COICOP - GHG'!L12/Population!L$5*1000</f>
        <v>6.8606601612979587E-2</v>
      </c>
      <c r="M12" s="8">
        <f>'COICOP - GHG'!M12/Population!M$5*1000</f>
        <v>9.1982781996423679E-2</v>
      </c>
      <c r="N12" s="8">
        <f>'COICOP - GHG'!N12/Population!N$5*1000</f>
        <v>6.5360543159278625E-2</v>
      </c>
      <c r="O12" s="8">
        <f>'COICOP - GHG'!O12/Population!O$5*1000</f>
        <v>9.0186471321705819E-2</v>
      </c>
      <c r="P12" s="8">
        <f>'COICOP - GHG'!P12/Population!P$5*1000</f>
        <v>6.85403433819088E-2</v>
      </c>
      <c r="Q12" s="8">
        <f>'COICOP - GHG'!Q12/Population!Q$5*1000</f>
        <v>7.0858634478332308E-2</v>
      </c>
      <c r="R12" s="8">
        <f>'COICOP - GHG'!R12/Population!R$5*1000</f>
        <v>8.070607305199505E-2</v>
      </c>
      <c r="S12" s="8">
        <f>'COICOP - GHG'!S12/Population!S$5*1000</f>
        <v>5.505864118293833E-2</v>
      </c>
    </row>
    <row r="13" spans="1:19" x14ac:dyDescent="0.45">
      <c r="B13" s="3" t="s">
        <v>173</v>
      </c>
      <c r="C13" s="3" t="str">
        <f>[1]co2_COICOP!A12</f>
        <v>1.1.8 Poultry (fresh, chilled or frozen)</v>
      </c>
      <c r="D13" s="8">
        <f>'COICOP - GHG'!D13/Population!D$5*1000</f>
        <v>0.17682751321022055</v>
      </c>
      <c r="E13" s="8">
        <f>'COICOP - GHG'!E13/Population!E$5*1000</f>
        <v>0.16644269565098768</v>
      </c>
      <c r="F13" s="8">
        <f>'COICOP - GHG'!F13/Population!F$5*1000</f>
        <v>0.16071491317226519</v>
      </c>
      <c r="G13" s="8">
        <f>'COICOP - GHG'!G13/Population!G$5*1000</f>
        <v>0.17089232269568019</v>
      </c>
      <c r="H13" s="8">
        <f>'COICOP - GHG'!H13/Population!H$5*1000</f>
        <v>0.19034961533992595</v>
      </c>
      <c r="I13" s="8">
        <f>'COICOP - GHG'!I13/Population!I$5*1000</f>
        <v>0.16175720939647617</v>
      </c>
      <c r="J13" s="8">
        <f>'COICOP - GHG'!J13/Population!J$5*1000</f>
        <v>0.14980765726584078</v>
      </c>
      <c r="K13" s="8">
        <f>'COICOP - GHG'!K13/Population!K$5*1000</f>
        <v>0.13680684041148261</v>
      </c>
      <c r="L13" s="8">
        <f>'COICOP - GHG'!L13/Population!L$5*1000</f>
        <v>0.18598140643119096</v>
      </c>
      <c r="M13" s="8">
        <f>'COICOP - GHG'!M13/Population!M$5*1000</f>
        <v>0.1671351801602507</v>
      </c>
      <c r="N13" s="8">
        <f>'COICOP - GHG'!N13/Population!N$5*1000</f>
        <v>0.16544528304598935</v>
      </c>
      <c r="O13" s="8">
        <f>'COICOP - GHG'!O13/Population!O$5*1000</f>
        <v>0.16242323827942393</v>
      </c>
      <c r="P13" s="8">
        <f>'COICOP - GHG'!P13/Population!P$5*1000</f>
        <v>0.18131224719097741</v>
      </c>
      <c r="Q13" s="8">
        <f>'COICOP - GHG'!Q13/Population!Q$5*1000</f>
        <v>0.18879747516660345</v>
      </c>
      <c r="R13" s="8">
        <f>'COICOP - GHG'!R13/Population!R$5*1000</f>
        <v>0.14060634355974405</v>
      </c>
      <c r="S13" s="8">
        <f>'COICOP - GHG'!S13/Population!S$5*1000</f>
        <v>0.17609462450555882</v>
      </c>
    </row>
    <row r="14" spans="1:19" x14ac:dyDescent="0.45">
      <c r="B14" s="3" t="s">
        <v>174</v>
      </c>
      <c r="C14" s="3" t="str">
        <f>[1]co2_COICOP!A13</f>
        <v>1.1.9 Bacon and ham</v>
      </c>
      <c r="D14" s="8">
        <f>'COICOP - GHG'!D14/Population!D$5*1000</f>
        <v>6.5660807950440547E-2</v>
      </c>
      <c r="E14" s="8">
        <f>'COICOP - GHG'!E14/Population!E$5*1000</f>
        <v>6.9151618827247366E-2</v>
      </c>
      <c r="F14" s="8">
        <f>'COICOP - GHG'!F14/Population!F$5*1000</f>
        <v>6.3442020294542351E-2</v>
      </c>
      <c r="G14" s="8">
        <f>'COICOP - GHG'!G14/Population!G$5*1000</f>
        <v>5.9013217657176223E-2</v>
      </c>
      <c r="H14" s="8">
        <f>'COICOP - GHG'!H14/Population!H$5*1000</f>
        <v>5.4393111187628303E-2</v>
      </c>
      <c r="I14" s="8">
        <f>'COICOP - GHG'!I14/Population!I$5*1000</f>
        <v>5.620076388179663E-2</v>
      </c>
      <c r="J14" s="8">
        <f>'COICOP - GHG'!J14/Population!J$5*1000</f>
        <v>3.7796410968017599E-2</v>
      </c>
      <c r="K14" s="8">
        <f>'COICOP - GHG'!K14/Population!K$5*1000</f>
        <v>4.7438014816087788E-2</v>
      </c>
      <c r="L14" s="8">
        <f>'COICOP - GHG'!L14/Population!L$5*1000</f>
        <v>4.6398155814174703E-2</v>
      </c>
      <c r="M14" s="8">
        <f>'COICOP - GHG'!M14/Population!M$5*1000</f>
        <v>5.0317812533317595E-2</v>
      </c>
      <c r="N14" s="8">
        <f>'COICOP - GHG'!N14/Population!N$5*1000</f>
        <v>4.8103815705714092E-2</v>
      </c>
      <c r="O14" s="8">
        <f>'COICOP - GHG'!O14/Population!O$5*1000</f>
        <v>3.9377519917866824E-2</v>
      </c>
      <c r="P14" s="8">
        <f>'COICOP - GHG'!P14/Population!P$5*1000</f>
        <v>4.5381351117858799E-2</v>
      </c>
      <c r="Q14" s="8">
        <f>'COICOP - GHG'!Q14/Population!Q$5*1000</f>
        <v>5.4193748239614176E-2</v>
      </c>
      <c r="R14" s="8">
        <f>'COICOP - GHG'!R14/Population!R$5*1000</f>
        <v>3.623953281139642E-2</v>
      </c>
      <c r="S14" s="8">
        <f>'COICOP - GHG'!S14/Population!S$5*1000</f>
        <v>3.4984294050180879E-2</v>
      </c>
    </row>
    <row r="15" spans="1:19" x14ac:dyDescent="0.45">
      <c r="B15" s="3" t="s">
        <v>493</v>
      </c>
      <c r="C15" s="3" t="str">
        <f>[1]co2_COICOP!A14</f>
        <v>1.1.10.1 Sausages</v>
      </c>
      <c r="D15" s="8">
        <f>'COICOP - GHG'!D15/Population!D$5*1000</f>
        <v>6.0766386087479911E-2</v>
      </c>
      <c r="E15" s="8">
        <f>'COICOP - GHG'!E15/Population!E$5*1000</f>
        <v>5.7899235364768778E-2</v>
      </c>
      <c r="F15" s="8">
        <f>'COICOP - GHG'!F15/Population!F$5*1000</f>
        <v>5.4083322541172388E-2</v>
      </c>
      <c r="G15" s="8">
        <f>'COICOP - GHG'!G15/Population!G$5*1000</f>
        <v>6.1707342765764499E-2</v>
      </c>
      <c r="H15" s="8">
        <f>'COICOP - GHG'!H15/Population!H$5*1000</f>
        <v>5.4857957135140828E-2</v>
      </c>
      <c r="I15" s="8">
        <f>'COICOP - GHG'!I15/Population!I$5*1000</f>
        <v>5.8288973923480959E-2</v>
      </c>
      <c r="J15" s="8">
        <f>'COICOP - GHG'!J15/Population!J$5*1000</f>
        <v>4.9425237436616157E-2</v>
      </c>
      <c r="K15" s="8">
        <f>'COICOP - GHG'!K15/Population!K$5*1000</f>
        <v>5.3747909046639418E-2</v>
      </c>
      <c r="L15" s="8">
        <f>'COICOP - GHG'!L15/Population!L$5*1000</f>
        <v>4.3918185505306427E-2</v>
      </c>
      <c r="M15" s="8">
        <f>'COICOP - GHG'!M15/Population!M$5*1000</f>
        <v>6.3258740991150517E-2</v>
      </c>
      <c r="N15" s="8">
        <f>'COICOP - GHG'!N15/Population!N$5*1000</f>
        <v>5.9411033540167177E-2</v>
      </c>
      <c r="O15" s="8">
        <f>'COICOP - GHG'!O15/Population!O$5*1000</f>
        <v>4.4376564004897853E-2</v>
      </c>
      <c r="P15" s="8">
        <f>'COICOP - GHG'!P15/Population!P$5*1000</f>
        <v>5.2463143446040555E-2</v>
      </c>
      <c r="Q15" s="8">
        <f>'COICOP - GHG'!Q15/Population!Q$5*1000</f>
        <v>5.4430446961200279E-2</v>
      </c>
      <c r="R15" s="8">
        <f>'COICOP - GHG'!R15/Population!R$5*1000</f>
        <v>5.0184973779997512E-2</v>
      </c>
      <c r="S15" s="8">
        <f>'COICOP - GHG'!S15/Population!S$5*1000</f>
        <v>4.7214388937576311E-2</v>
      </c>
    </row>
    <row r="16" spans="1:19" x14ac:dyDescent="0.45">
      <c r="C16" s="3" t="str">
        <f>[1]co2_COICOP!A15</f>
        <v>1.1.10.2 Offal, pate etc</v>
      </c>
      <c r="D16" s="8">
        <f>'COICOP - GHG'!D16/Population!D$5*1000</f>
        <v>1.1618717194804671E-2</v>
      </c>
      <c r="E16" s="8">
        <f>'COICOP - GHG'!E16/Population!E$5*1000</f>
        <v>1.2228111266653678E-2</v>
      </c>
      <c r="F16" s="8">
        <f>'COICOP - GHG'!F16/Population!F$5*1000</f>
        <v>8.5501040450778505E-3</v>
      </c>
      <c r="G16" s="8">
        <f>'COICOP - GHG'!G16/Population!G$5*1000</f>
        <v>1.0787096264818094E-2</v>
      </c>
      <c r="H16" s="8">
        <f>'COICOP - GHG'!H16/Population!H$5*1000</f>
        <v>1.0011996962460383E-2</v>
      </c>
      <c r="I16" s="8">
        <f>'COICOP - GHG'!I16/Population!I$5*1000</f>
        <v>8.8209113121361146E-3</v>
      </c>
      <c r="J16" s="8">
        <f>'COICOP - GHG'!J16/Population!J$5*1000</f>
        <v>7.0984938704233523E-3</v>
      </c>
      <c r="K16" s="8">
        <f>'COICOP - GHG'!K16/Population!K$5*1000</f>
        <v>6.4102282677474644E-3</v>
      </c>
      <c r="L16" s="8">
        <f>'COICOP - GHG'!L16/Population!L$5*1000</f>
        <v>9.5807568375240963E-3</v>
      </c>
      <c r="M16" s="8">
        <f>'COICOP - GHG'!M16/Population!M$5*1000</f>
        <v>6.4933225290364971E-3</v>
      </c>
      <c r="N16" s="8">
        <f>'COICOP - GHG'!N16/Population!N$5*1000</f>
        <v>8.8803737052679538E-3</v>
      </c>
      <c r="O16" s="8">
        <f>'COICOP - GHG'!O16/Population!O$5*1000</f>
        <v>9.423785218781365E-3</v>
      </c>
      <c r="P16" s="8">
        <f>'COICOP - GHG'!P16/Population!P$5*1000</f>
        <v>1.4520928615926578E-2</v>
      </c>
      <c r="Q16" s="8">
        <f>'COICOP - GHG'!Q16/Population!Q$5*1000</f>
        <v>8.5525336978792589E-3</v>
      </c>
      <c r="R16" s="8">
        <f>'COICOP - GHG'!R16/Population!R$5*1000</f>
        <v>6.2734973437181801E-3</v>
      </c>
      <c r="S16" s="8">
        <f>'COICOP - GHG'!S16/Population!S$5*1000</f>
        <v>8.6054008354688061E-3</v>
      </c>
    </row>
    <row r="17" spans="2:19" x14ac:dyDescent="0.45">
      <c r="C17" s="3" t="str">
        <f>[1]co2_COICOP!A16</f>
        <v>1.1.10.3 Other preserved or processed meat and meat preparations</v>
      </c>
      <c r="D17" s="8">
        <f>'COICOP - GHG'!D17/Population!D$5*1000</f>
        <v>0.19309384765521784</v>
      </c>
      <c r="E17" s="8">
        <f>'COICOP - GHG'!E17/Population!E$5*1000</f>
        <v>0.19322402541053665</v>
      </c>
      <c r="F17" s="8">
        <f>'COICOP - GHG'!F17/Population!F$5*1000</f>
        <v>0.3135270186897533</v>
      </c>
      <c r="G17" s="8">
        <f>'COICOP - GHG'!G17/Population!G$5*1000</f>
        <v>0.29997417424891432</v>
      </c>
      <c r="H17" s="8">
        <f>'COICOP - GHG'!H17/Population!H$5*1000</f>
        <v>0.31320798569083808</v>
      </c>
      <c r="I17" s="8">
        <f>'COICOP - GHG'!I17/Population!I$5*1000</f>
        <v>0.31296654197705764</v>
      </c>
      <c r="J17" s="8">
        <f>'COICOP - GHG'!J17/Population!J$5*1000</f>
        <v>0.2352588035241874</v>
      </c>
      <c r="K17" s="8">
        <f>'COICOP - GHG'!K17/Population!K$5*1000</f>
        <v>0.23639920939296721</v>
      </c>
      <c r="L17" s="8">
        <f>'COICOP - GHG'!L17/Population!L$5*1000</f>
        <v>0.25116351508136447</v>
      </c>
      <c r="M17" s="8">
        <f>'COICOP - GHG'!M17/Population!M$5*1000</f>
        <v>0.26852632801040155</v>
      </c>
      <c r="N17" s="8">
        <f>'COICOP - GHG'!N17/Population!N$5*1000</f>
        <v>0.27029693454616344</v>
      </c>
      <c r="O17" s="8">
        <f>'COICOP - GHG'!O17/Population!O$5*1000</f>
        <v>0.24549655483079649</v>
      </c>
      <c r="P17" s="8">
        <f>'COICOP - GHG'!P17/Population!P$5*1000</f>
        <v>0.32888021491029346</v>
      </c>
      <c r="Q17" s="8">
        <f>'COICOP - GHG'!Q17/Population!Q$5*1000</f>
        <v>0.2599284028254949</v>
      </c>
      <c r="R17" s="8">
        <f>'COICOP - GHG'!R17/Population!R$5*1000</f>
        <v>0.26117274954919678</v>
      </c>
      <c r="S17" s="8">
        <f>'COICOP - GHG'!S17/Population!S$5*1000</f>
        <v>0.24282609332020458</v>
      </c>
    </row>
    <row r="18" spans="2:19" x14ac:dyDescent="0.45">
      <c r="C18" s="3" t="str">
        <f>[1]co2_COICOP!A17</f>
        <v>1.1.10.4 Other fresh, chilled or frozen edible meat</v>
      </c>
      <c r="D18" s="8">
        <f>'COICOP - GHG'!D18/Population!D$5*1000</f>
        <v>0.1645803203805844</v>
      </c>
      <c r="E18" s="8">
        <f>'COICOP - GHG'!E18/Population!E$5*1000</f>
        <v>0.16515744660285561</v>
      </c>
      <c r="F18" s="8">
        <f>'COICOP - GHG'!F18/Population!F$5*1000</f>
        <v>1.2284860977891201E-3</v>
      </c>
      <c r="G18" s="8">
        <f>'COICOP - GHG'!G18/Population!G$5*1000</f>
        <v>1.4542657918670469E-3</v>
      </c>
      <c r="H18" s="8">
        <f>'COICOP - GHG'!H18/Population!H$5*1000</f>
        <v>4.7503503744299033E-3</v>
      </c>
      <c r="I18" s="8">
        <f>'COICOP - GHG'!I18/Population!I$5*1000</f>
        <v>8.5098260211218196E-4</v>
      </c>
      <c r="J18" s="8">
        <f>'COICOP - GHG'!J18/Population!J$5*1000</f>
        <v>5.8398194104209182E-3</v>
      </c>
      <c r="K18" s="8">
        <f>'COICOP - GHG'!K18/Population!K$5*1000</f>
        <v>9.3256033166943513E-3</v>
      </c>
      <c r="L18" s="8">
        <f>'COICOP - GHG'!L18/Population!L$5*1000</f>
        <v>1.8949872788500278E-3</v>
      </c>
      <c r="M18" s="8">
        <f>'COICOP - GHG'!M18/Population!M$5*1000</f>
        <v>5.9604120213594732E-3</v>
      </c>
      <c r="N18" s="8">
        <f>'COICOP - GHG'!N18/Population!N$5*1000</f>
        <v>8.9965580998650919E-3</v>
      </c>
      <c r="O18" s="8">
        <f>'COICOP - GHG'!O18/Population!O$5*1000</f>
        <v>8.3246787898860742E-4</v>
      </c>
      <c r="P18" s="8">
        <f>'COICOP - GHG'!P18/Population!P$5*1000</f>
        <v>7.5428113218143035E-3</v>
      </c>
      <c r="Q18" s="8">
        <f>'COICOP - GHG'!Q18/Population!Q$5*1000</f>
        <v>2.9516080063812142E-3</v>
      </c>
      <c r="R18" s="8">
        <f>'COICOP - GHG'!R18/Population!R$5*1000</f>
        <v>6.3363022959103373E-4</v>
      </c>
      <c r="S18" s="8">
        <f>'COICOP - GHG'!S18/Population!S$5*1000</f>
        <v>3.0127188152954199E-3</v>
      </c>
    </row>
    <row r="19" spans="2:19" x14ac:dyDescent="0.45">
      <c r="B19" s="3" t="s">
        <v>494</v>
      </c>
      <c r="C19" s="3" t="str">
        <f>[1]co2_COICOP!A18</f>
        <v>1.1.11.1 Fish (fresh, chilled or frozen)</v>
      </c>
      <c r="D19" s="8">
        <f>'COICOP - GHG'!D19/Population!D$5*1000</f>
        <v>8.0436944866319193E-3</v>
      </c>
      <c r="E19" s="8">
        <f>'COICOP - GHG'!E19/Population!E$5*1000</f>
        <v>6.611419664109215E-3</v>
      </c>
      <c r="F19" s="8">
        <f>'COICOP - GHG'!F19/Population!F$5*1000</f>
        <v>4.9037248813523018E-3</v>
      </c>
      <c r="G19" s="8">
        <f>'COICOP - GHG'!G19/Population!G$5*1000</f>
        <v>6.2168371662800811E-3</v>
      </c>
      <c r="H19" s="8">
        <f>'COICOP - GHG'!H19/Population!H$5*1000</f>
        <v>5.7643240327003124E-3</v>
      </c>
      <c r="I19" s="8">
        <f>'COICOP - GHG'!I19/Population!I$5*1000</f>
        <v>6.7927885683849738E-3</v>
      </c>
      <c r="J19" s="8">
        <f>'COICOP - GHG'!J19/Population!J$5*1000</f>
        <v>5.9138917314022618E-3</v>
      </c>
      <c r="K19" s="8">
        <f>'COICOP - GHG'!K19/Population!K$5*1000</f>
        <v>6.0735448784063556E-3</v>
      </c>
      <c r="L19" s="8">
        <f>'COICOP - GHG'!L19/Population!L$5*1000</f>
        <v>5.7140521328276107E-3</v>
      </c>
      <c r="M19" s="8">
        <f>'COICOP - GHG'!M19/Population!M$5*1000</f>
        <v>5.6753696734962184E-3</v>
      </c>
      <c r="N19" s="8">
        <f>'COICOP - GHG'!N19/Population!N$5*1000</f>
        <v>7.1412415427341462E-3</v>
      </c>
      <c r="O19" s="8">
        <f>'COICOP - GHG'!O19/Population!O$5*1000</f>
        <v>9.5071896806860484E-3</v>
      </c>
      <c r="P19" s="8">
        <f>'COICOP - GHG'!P19/Population!P$5*1000</f>
        <v>8.8102444169097585E-3</v>
      </c>
      <c r="Q19" s="8">
        <f>'COICOP - GHG'!Q19/Population!Q$5*1000</f>
        <v>1.020056720215015E-2</v>
      </c>
      <c r="R19" s="8">
        <f>'COICOP - GHG'!R19/Population!R$5*1000</f>
        <v>7.5404920345958819E-3</v>
      </c>
      <c r="S19" s="8">
        <f>'COICOP - GHG'!S19/Population!S$5*1000</f>
        <v>9.8451417121463401E-3</v>
      </c>
    </row>
    <row r="20" spans="2:19" x14ac:dyDescent="0.45">
      <c r="C20" s="3" t="str">
        <f>[1]co2_COICOP!A19</f>
        <v>1.1.11.2 Seafood, dried, smoked or salted fish</v>
      </c>
      <c r="D20" s="8">
        <f>'COICOP - GHG'!D20/Population!D$5*1000</f>
        <v>3.9080113713644291E-3</v>
      </c>
      <c r="E20" s="8">
        <f>'COICOP - GHG'!E20/Population!E$5*1000</f>
        <v>4.8666423330166603E-3</v>
      </c>
      <c r="F20" s="8">
        <f>'COICOP - GHG'!F20/Population!F$5*1000</f>
        <v>3.1869557486169198E-3</v>
      </c>
      <c r="G20" s="8">
        <f>'COICOP - GHG'!G20/Population!G$5*1000</f>
        <v>3.2707855559497203E-3</v>
      </c>
      <c r="H20" s="8">
        <f>'COICOP - GHG'!H20/Population!H$5*1000</f>
        <v>4.0451102069297236E-3</v>
      </c>
      <c r="I20" s="8">
        <f>'COICOP - GHG'!I20/Population!I$5*1000</f>
        <v>3.4832050589635138E-3</v>
      </c>
      <c r="J20" s="8">
        <f>'COICOP - GHG'!J20/Population!J$5*1000</f>
        <v>4.6392052505518878E-3</v>
      </c>
      <c r="K20" s="8">
        <f>'COICOP - GHG'!K20/Population!K$5*1000</f>
        <v>4.7700567498653599E-3</v>
      </c>
      <c r="L20" s="8">
        <f>'COICOP - GHG'!L20/Population!L$5*1000</f>
        <v>4.8398379755735955E-3</v>
      </c>
      <c r="M20" s="8">
        <f>'COICOP - GHG'!M20/Population!M$5*1000</f>
        <v>4.8419252968232374E-3</v>
      </c>
      <c r="N20" s="8">
        <f>'COICOP - GHG'!N20/Population!N$5*1000</f>
        <v>4.149034522583259E-3</v>
      </c>
      <c r="O20" s="8">
        <f>'COICOP - GHG'!O20/Population!O$5*1000</f>
        <v>3.7440517474472725E-3</v>
      </c>
      <c r="P20" s="8">
        <f>'COICOP - GHG'!P20/Population!P$5*1000</f>
        <v>4.3472170425682124E-3</v>
      </c>
      <c r="Q20" s="8">
        <f>'COICOP - GHG'!Q20/Population!Q$5*1000</f>
        <v>6.8098494734776449E-3</v>
      </c>
      <c r="R20" s="8">
        <f>'COICOP - GHG'!R20/Population!R$5*1000</f>
        <v>5.5004802927189006E-3</v>
      </c>
      <c r="S20" s="8">
        <f>'COICOP - GHG'!S20/Population!S$5*1000</f>
        <v>6.2843522415517638E-3</v>
      </c>
    </row>
    <row r="21" spans="2:19" x14ac:dyDescent="0.45">
      <c r="C21" s="3" t="str">
        <f>[1]co2_COICOP!A20</f>
        <v>1.1.11.3 Other preserved or processed fish and seafood</v>
      </c>
      <c r="D21" s="8">
        <f>'COICOP - GHG'!D21/Population!D$5*1000</f>
        <v>5.984542666497835E-3</v>
      </c>
      <c r="E21" s="8">
        <f>'COICOP - GHG'!E21/Population!E$5*1000</f>
        <v>5.7285855496136779E-3</v>
      </c>
      <c r="F21" s="8">
        <f>'COICOP - GHG'!F21/Population!F$5*1000</f>
        <v>5.2345125132908709E-3</v>
      </c>
      <c r="G21" s="8">
        <f>'COICOP - GHG'!G21/Population!G$5*1000</f>
        <v>5.3678335397309949E-3</v>
      </c>
      <c r="H21" s="8">
        <f>'COICOP - GHG'!H21/Population!H$5*1000</f>
        <v>5.4140042879994004E-3</v>
      </c>
      <c r="I21" s="8">
        <f>'COICOP - GHG'!I21/Population!I$5*1000</f>
        <v>5.4729343567511022E-3</v>
      </c>
      <c r="J21" s="8">
        <f>'COICOP - GHG'!J21/Population!J$5*1000</f>
        <v>5.4485896394186953E-3</v>
      </c>
      <c r="K21" s="8">
        <f>'COICOP - GHG'!K21/Population!K$5*1000</f>
        <v>5.4961035581657831E-3</v>
      </c>
      <c r="L21" s="8">
        <f>'COICOP - GHG'!L21/Population!L$5*1000</f>
        <v>6.178942460216808E-3</v>
      </c>
      <c r="M21" s="8">
        <f>'COICOP - GHG'!M21/Population!M$5*1000</f>
        <v>8.0923421210316177E-3</v>
      </c>
      <c r="N21" s="8">
        <f>'COICOP - GHG'!N21/Population!N$5*1000</f>
        <v>8.0194044197951907E-3</v>
      </c>
      <c r="O21" s="8">
        <f>'COICOP - GHG'!O21/Population!O$5*1000</f>
        <v>7.2813057173906496E-3</v>
      </c>
      <c r="P21" s="8">
        <f>'COICOP - GHG'!P21/Population!P$5*1000</f>
        <v>8.9921080916103777E-3</v>
      </c>
      <c r="Q21" s="8">
        <f>'COICOP - GHG'!Q21/Population!Q$5*1000</f>
        <v>8.7962567857799573E-3</v>
      </c>
      <c r="R21" s="8">
        <f>'COICOP - GHG'!R21/Population!R$5*1000</f>
        <v>8.9720105786405564E-3</v>
      </c>
      <c r="S21" s="8">
        <f>'COICOP - GHG'!S21/Population!S$5*1000</f>
        <v>7.4038979520851204E-3</v>
      </c>
    </row>
    <row r="22" spans="2:19" x14ac:dyDescent="0.45">
      <c r="B22" s="3" t="s">
        <v>495</v>
      </c>
      <c r="C22" s="3" t="str">
        <f>[1]co2_COICOP!A21</f>
        <v>1.1.12.1 Whole milk</v>
      </c>
      <c r="D22" s="8">
        <f>'COICOP - GHG'!D22/Population!D$5*1000</f>
        <v>1.5564028050487573E-2</v>
      </c>
      <c r="E22" s="8">
        <f>'COICOP - GHG'!E22/Population!E$5*1000</f>
        <v>1.2645661771830812E-2</v>
      </c>
      <c r="F22" s="8">
        <f>'COICOP - GHG'!F22/Population!F$5*1000</f>
        <v>1.2687859529836917E-2</v>
      </c>
      <c r="G22" s="8">
        <f>'COICOP - GHG'!G22/Population!G$5*1000</f>
        <v>1.0027930769938655E-2</v>
      </c>
      <c r="H22" s="8">
        <f>'COICOP - GHG'!H22/Population!H$5*1000</f>
        <v>1.1061952947945236E-2</v>
      </c>
      <c r="I22" s="8">
        <f>'COICOP - GHG'!I22/Population!I$5*1000</f>
        <v>1.2351165286131517E-2</v>
      </c>
      <c r="J22" s="8">
        <f>'COICOP - GHG'!J22/Population!J$5*1000</f>
        <v>1.0547172092956867E-2</v>
      </c>
      <c r="K22" s="8">
        <f>'COICOP - GHG'!K22/Population!K$5*1000</f>
        <v>1.2866312916598616E-2</v>
      </c>
      <c r="L22" s="8">
        <f>'COICOP - GHG'!L22/Population!L$5*1000</f>
        <v>8.485033669790561E-3</v>
      </c>
      <c r="M22" s="8">
        <f>'COICOP - GHG'!M22/Population!M$5*1000</f>
        <v>9.1529886611708879E-3</v>
      </c>
      <c r="N22" s="8">
        <f>'COICOP - GHG'!N22/Population!N$5*1000</f>
        <v>7.4117177157678842E-3</v>
      </c>
      <c r="O22" s="8">
        <f>'COICOP - GHG'!O22/Population!O$5*1000</f>
        <v>7.5770837353890596E-3</v>
      </c>
      <c r="P22" s="8">
        <f>'COICOP - GHG'!P22/Population!P$5*1000</f>
        <v>6.4900769581020161E-3</v>
      </c>
      <c r="Q22" s="8">
        <f>'COICOP - GHG'!Q22/Population!Q$5*1000</f>
        <v>5.5495836354389717E-3</v>
      </c>
      <c r="R22" s="8">
        <f>'COICOP - GHG'!R22/Population!R$5*1000</f>
        <v>6.2824245428806094E-3</v>
      </c>
      <c r="S22" s="8">
        <f>'COICOP - GHG'!S22/Population!S$5*1000</f>
        <v>5.5550340322816577E-3</v>
      </c>
    </row>
    <row r="23" spans="2:19" x14ac:dyDescent="0.45">
      <c r="C23" s="3" t="str">
        <f>[1]co2_COICOP!A22</f>
        <v>1.1.12.2 Low fat milk</v>
      </c>
      <c r="D23" s="8">
        <f>'COICOP - GHG'!D23/Population!D$5*1000</f>
        <v>2.4048992424238667E-2</v>
      </c>
      <c r="E23" s="8">
        <f>'COICOP - GHG'!E23/Population!E$5*1000</f>
        <v>2.0960535441097789E-2</v>
      </c>
      <c r="F23" s="8">
        <f>'COICOP - GHG'!F23/Population!F$5*1000</f>
        <v>1.9429740268884003E-2</v>
      </c>
      <c r="G23" s="8">
        <f>'COICOP - GHG'!G23/Population!G$5*1000</f>
        <v>2.240471644486158E-2</v>
      </c>
      <c r="H23" s="8">
        <f>'COICOP - GHG'!H23/Population!H$5*1000</f>
        <v>2.1920474043847865E-2</v>
      </c>
      <c r="I23" s="8">
        <f>'COICOP - GHG'!I23/Population!I$5*1000</f>
        <v>2.3040103804934441E-2</v>
      </c>
      <c r="J23" s="8">
        <f>'COICOP - GHG'!J23/Population!J$5*1000</f>
        <v>2.2184156034853568E-2</v>
      </c>
      <c r="K23" s="8">
        <f>'COICOP - GHG'!K23/Population!K$5*1000</f>
        <v>2.3231815536627703E-2</v>
      </c>
      <c r="L23" s="8">
        <f>'COICOP - GHG'!L23/Population!L$5*1000</f>
        <v>1.980906715277574E-2</v>
      </c>
      <c r="M23" s="8">
        <f>'COICOP - GHG'!M23/Population!M$5*1000</f>
        <v>1.8152383026160561E-2</v>
      </c>
      <c r="N23" s="8">
        <f>'COICOP - GHG'!N23/Population!N$5*1000</f>
        <v>1.8927905215844251E-2</v>
      </c>
      <c r="O23" s="8">
        <f>'COICOP - GHG'!O23/Population!O$5*1000</f>
        <v>1.7394581358111495E-2</v>
      </c>
      <c r="P23" s="8">
        <f>'COICOP - GHG'!P23/Population!P$5*1000</f>
        <v>1.8683441135343985E-2</v>
      </c>
      <c r="Q23" s="8">
        <f>'COICOP - GHG'!Q23/Population!Q$5*1000</f>
        <v>1.8011596764737205E-2</v>
      </c>
      <c r="R23" s="8">
        <f>'COICOP - GHG'!R23/Population!R$5*1000</f>
        <v>1.4723001610479951E-2</v>
      </c>
      <c r="S23" s="8">
        <f>'COICOP - GHG'!S23/Population!S$5*1000</f>
        <v>1.4678901615806825E-2</v>
      </c>
    </row>
    <row r="24" spans="2:19" x14ac:dyDescent="0.45">
      <c r="C24" s="3" t="str">
        <f>[1]co2_COICOP!A23</f>
        <v>1.1.12.3 Preserved milk</v>
      </c>
      <c r="D24" s="8">
        <f>'COICOP - GHG'!D24/Population!D$5*1000</f>
        <v>5.3144068488259677E-3</v>
      </c>
      <c r="E24" s="8">
        <f>'COICOP - GHG'!E24/Population!E$5*1000</f>
        <v>3.3753331092268909E-3</v>
      </c>
      <c r="F24" s="8">
        <f>'COICOP - GHG'!F24/Population!F$5*1000</f>
        <v>2.657980017893202E-3</v>
      </c>
      <c r="G24" s="8">
        <f>'COICOP - GHG'!G24/Population!G$5*1000</f>
        <v>3.8397629066651861E-3</v>
      </c>
      <c r="H24" s="8">
        <f>'COICOP - GHG'!H24/Population!H$5*1000</f>
        <v>2.3780234915820667E-3</v>
      </c>
      <c r="I24" s="8">
        <f>'COICOP - GHG'!I24/Population!I$5*1000</f>
        <v>3.427656079354871E-3</v>
      </c>
      <c r="J24" s="8">
        <f>'COICOP - GHG'!J24/Population!J$5*1000</f>
        <v>4.5636008190981471E-3</v>
      </c>
      <c r="K24" s="8">
        <f>'COICOP - GHG'!K24/Population!K$5*1000</f>
        <v>2.940091734208985E-3</v>
      </c>
      <c r="L24" s="8">
        <f>'COICOP - GHG'!L24/Population!L$5*1000</f>
        <v>2.4795073777990795E-3</v>
      </c>
      <c r="M24" s="8">
        <f>'COICOP - GHG'!M24/Population!M$5*1000</f>
        <v>2.5130166685793584E-3</v>
      </c>
      <c r="N24" s="8">
        <f>'COICOP - GHG'!N24/Population!N$5*1000</f>
        <v>3.5162891373367654E-3</v>
      </c>
      <c r="O24" s="8">
        <f>'COICOP - GHG'!O24/Population!O$5*1000</f>
        <v>2.626257790773598E-3</v>
      </c>
      <c r="P24" s="8">
        <f>'COICOP - GHG'!P24/Population!P$5*1000</f>
        <v>7.3434583069628377E-3</v>
      </c>
      <c r="Q24" s="8">
        <f>'COICOP - GHG'!Q24/Population!Q$5*1000</f>
        <v>3.6032308391402614E-3</v>
      </c>
      <c r="R24" s="8">
        <f>'COICOP - GHG'!R24/Population!R$5*1000</f>
        <v>3.8879194948853312E-3</v>
      </c>
      <c r="S24" s="8">
        <f>'COICOP - GHG'!S24/Population!S$5*1000</f>
        <v>5.1276090164505397E-3</v>
      </c>
    </row>
    <row r="25" spans="2:19" x14ac:dyDescent="0.45">
      <c r="B25" s="3" t="s">
        <v>185</v>
      </c>
      <c r="C25" s="3" t="str">
        <f>[1]co2_COICOP!A24</f>
        <v>1.1.13 Cheese and curd</v>
      </c>
      <c r="D25" s="8">
        <f>'COICOP - GHG'!D25/Population!D$5*1000</f>
        <v>3.134657725597792E-2</v>
      </c>
      <c r="E25" s="8">
        <f>'COICOP - GHG'!E25/Population!E$5*1000</f>
        <v>2.9666735591582595E-2</v>
      </c>
      <c r="F25" s="8">
        <f>'COICOP - GHG'!F25/Population!F$5*1000</f>
        <v>2.4180709697797592E-2</v>
      </c>
      <c r="G25" s="8">
        <f>'COICOP - GHG'!G25/Population!G$5*1000</f>
        <v>2.615295089741082E-2</v>
      </c>
      <c r="H25" s="8">
        <f>'COICOP - GHG'!H25/Population!H$5*1000</f>
        <v>2.6290953009214468E-2</v>
      </c>
      <c r="I25" s="8">
        <f>'COICOP - GHG'!I25/Population!I$5*1000</f>
        <v>2.8315826964169399E-2</v>
      </c>
      <c r="J25" s="8">
        <f>'COICOP - GHG'!J25/Population!J$5*1000</f>
        <v>2.8781411462327738E-2</v>
      </c>
      <c r="K25" s="8">
        <f>'COICOP - GHG'!K25/Population!K$5*1000</f>
        <v>2.462387187071088E-2</v>
      </c>
      <c r="L25" s="8">
        <f>'COICOP - GHG'!L25/Population!L$5*1000</f>
        <v>2.0644386099458328E-2</v>
      </c>
      <c r="M25" s="8">
        <f>'COICOP - GHG'!M25/Population!M$5*1000</f>
        <v>2.4291809650059965E-2</v>
      </c>
      <c r="N25" s="8">
        <f>'COICOP - GHG'!N25/Population!N$5*1000</f>
        <v>2.3751676041104647E-2</v>
      </c>
      <c r="O25" s="8">
        <f>'COICOP - GHG'!O25/Population!O$5*1000</f>
        <v>2.5256921554811244E-2</v>
      </c>
      <c r="P25" s="8">
        <f>'COICOP - GHG'!P25/Population!P$5*1000</f>
        <v>2.6210829966696984E-2</v>
      </c>
      <c r="Q25" s="8">
        <f>'COICOP - GHG'!Q25/Population!Q$5*1000</f>
        <v>2.6059303391518185E-2</v>
      </c>
      <c r="R25" s="8">
        <f>'COICOP - GHG'!R25/Population!R$5*1000</f>
        <v>2.3182404996827884E-2</v>
      </c>
      <c r="S25" s="8">
        <f>'COICOP - GHG'!S25/Population!S$5*1000</f>
        <v>2.4066789801430417E-2</v>
      </c>
    </row>
    <row r="26" spans="2:19" x14ac:dyDescent="0.45">
      <c r="B26" s="3" t="s">
        <v>186</v>
      </c>
      <c r="C26" s="3" t="str">
        <f>[1]co2_COICOP!A25</f>
        <v>1.1.14 Eggs</v>
      </c>
      <c r="D26" s="8">
        <f>'COICOP - GHG'!D26/Population!D$5*1000</f>
        <v>1.0544110077813501E-2</v>
      </c>
      <c r="E26" s="8">
        <f>'COICOP - GHG'!E26/Population!E$5*1000</f>
        <v>9.9403038834416438E-3</v>
      </c>
      <c r="F26" s="8">
        <f>'COICOP - GHG'!F26/Population!F$5*1000</f>
        <v>9.1924400928798528E-3</v>
      </c>
      <c r="G26" s="8">
        <f>'COICOP - GHG'!G26/Population!G$5*1000</f>
        <v>9.6001275550213344E-3</v>
      </c>
      <c r="H26" s="8">
        <f>'COICOP - GHG'!H26/Population!H$5*1000</f>
        <v>9.9902476891280748E-3</v>
      </c>
      <c r="I26" s="8">
        <f>'COICOP - GHG'!I26/Population!I$5*1000</f>
        <v>9.2666403144980453E-3</v>
      </c>
      <c r="J26" s="8">
        <f>'COICOP - GHG'!J26/Population!J$5*1000</f>
        <v>1.0939445270651821E-2</v>
      </c>
      <c r="K26" s="8">
        <f>'COICOP - GHG'!K26/Population!K$5*1000</f>
        <v>1.1698685645204494E-2</v>
      </c>
      <c r="L26" s="8">
        <f>'COICOP - GHG'!L26/Population!L$5*1000</f>
        <v>9.3458825943485424E-3</v>
      </c>
      <c r="M26" s="8">
        <f>'COICOP - GHG'!M26/Population!M$5*1000</f>
        <v>9.6218593964319272E-3</v>
      </c>
      <c r="N26" s="8">
        <f>'COICOP - GHG'!N26/Population!N$5*1000</f>
        <v>9.1068497106299249E-3</v>
      </c>
      <c r="O26" s="8">
        <f>'COICOP - GHG'!O26/Population!O$5*1000</f>
        <v>1.1570561289269567E-2</v>
      </c>
      <c r="P26" s="8">
        <f>'COICOP - GHG'!P26/Population!P$5*1000</f>
        <v>1.0932156399098962E-2</v>
      </c>
      <c r="Q26" s="8">
        <f>'COICOP - GHG'!Q26/Population!Q$5*1000</f>
        <v>1.1329564265469112E-2</v>
      </c>
      <c r="R26" s="8">
        <f>'COICOP - GHG'!R26/Population!R$5*1000</f>
        <v>1.0131060900949439E-2</v>
      </c>
      <c r="S26" s="8">
        <f>'COICOP - GHG'!S26/Population!S$5*1000</f>
        <v>1.0397507217276126E-2</v>
      </c>
    </row>
    <row r="27" spans="2:19" x14ac:dyDescent="0.45">
      <c r="B27" s="3" t="s">
        <v>496</v>
      </c>
      <c r="C27" s="3" t="str">
        <f>[1]co2_COICOP!A26</f>
        <v>1.1.15.1 Other milk products</v>
      </c>
      <c r="D27" s="8">
        <f>'COICOP - GHG'!D27/Population!D$5*1000</f>
        <v>1.6934698052589073E-2</v>
      </c>
      <c r="E27" s="8">
        <f>'COICOP - GHG'!E27/Population!E$5*1000</f>
        <v>1.6057656630570488E-2</v>
      </c>
      <c r="F27" s="8">
        <f>'COICOP - GHG'!F27/Population!F$5*1000</f>
        <v>1.4012580364870318E-2</v>
      </c>
      <c r="G27" s="8">
        <f>'COICOP - GHG'!G27/Population!G$5*1000</f>
        <v>1.2447124520301603E-2</v>
      </c>
      <c r="H27" s="8">
        <f>'COICOP - GHG'!H27/Population!H$5*1000</f>
        <v>1.3712765759953904E-2</v>
      </c>
      <c r="I27" s="8">
        <f>'COICOP - GHG'!I27/Population!I$5*1000</f>
        <v>1.4787331899814517E-2</v>
      </c>
      <c r="J27" s="8">
        <f>'COICOP - GHG'!J27/Population!J$5*1000</f>
        <v>1.2457867955056651E-2</v>
      </c>
      <c r="K27" s="8">
        <f>'COICOP - GHG'!K27/Population!K$5*1000</f>
        <v>1.2642785676420435E-2</v>
      </c>
      <c r="L27" s="8">
        <f>'COICOP - GHG'!L27/Population!L$5*1000</f>
        <v>1.1722363459330226E-2</v>
      </c>
      <c r="M27" s="8">
        <f>'COICOP - GHG'!M27/Population!M$5*1000</f>
        <v>1.2273316963185668E-2</v>
      </c>
      <c r="N27" s="8">
        <f>'COICOP - GHG'!N27/Population!N$5*1000</f>
        <v>1.1752087458724206E-2</v>
      </c>
      <c r="O27" s="8">
        <f>'COICOP - GHG'!O27/Population!O$5*1000</f>
        <v>1.157024229218837E-2</v>
      </c>
      <c r="P27" s="8">
        <f>'COICOP - GHG'!P27/Population!P$5*1000</f>
        <v>1.2531467401061935E-2</v>
      </c>
      <c r="Q27" s="8">
        <f>'COICOP - GHG'!Q27/Population!Q$5*1000</f>
        <v>1.4846099530138072E-2</v>
      </c>
      <c r="R27" s="8">
        <f>'COICOP - GHG'!R27/Population!R$5*1000</f>
        <v>1.0715782391375862E-2</v>
      </c>
      <c r="S27" s="8">
        <f>'COICOP - GHG'!S27/Population!S$5*1000</f>
        <v>1.3222029257837426E-2</v>
      </c>
    </row>
    <row r="28" spans="2:19" x14ac:dyDescent="0.45">
      <c r="C28" s="3" t="str">
        <f>[1]co2_COICOP!A27</f>
        <v>1.1.15.2 Yoghurt</v>
      </c>
      <c r="D28" s="8">
        <f>'COICOP - GHG'!D28/Population!D$5*1000</f>
        <v>1.4120265017061854E-2</v>
      </c>
      <c r="E28" s="8">
        <f>'COICOP - GHG'!E28/Population!E$5*1000</f>
        <v>1.2599296731172594E-2</v>
      </c>
      <c r="F28" s="8">
        <f>'COICOP - GHG'!F28/Population!F$5*1000</f>
        <v>1.5207702765777714E-2</v>
      </c>
      <c r="G28" s="8">
        <f>'COICOP - GHG'!G28/Population!G$5*1000</f>
        <v>1.3576017627540415E-2</v>
      </c>
      <c r="H28" s="8">
        <f>'COICOP - GHG'!H28/Population!H$5*1000</f>
        <v>1.7349253239231345E-2</v>
      </c>
      <c r="I28" s="8">
        <f>'COICOP - GHG'!I28/Population!I$5*1000</f>
        <v>1.7654423669783311E-2</v>
      </c>
      <c r="J28" s="8">
        <f>'COICOP - GHG'!J28/Population!J$5*1000</f>
        <v>1.6969576266724604E-2</v>
      </c>
      <c r="K28" s="8">
        <f>'COICOP - GHG'!K28/Population!K$5*1000</f>
        <v>1.7003831906585776E-2</v>
      </c>
      <c r="L28" s="8">
        <f>'COICOP - GHG'!L28/Population!L$5*1000</f>
        <v>1.4331951971861373E-2</v>
      </c>
      <c r="M28" s="8">
        <f>'COICOP - GHG'!M28/Population!M$5*1000</f>
        <v>1.4355071271132688E-2</v>
      </c>
      <c r="N28" s="8">
        <f>'COICOP - GHG'!N28/Population!N$5*1000</f>
        <v>1.2707150938910021E-2</v>
      </c>
      <c r="O28" s="8">
        <f>'COICOP - GHG'!O28/Population!O$5*1000</f>
        <v>1.3842229197053815E-2</v>
      </c>
      <c r="P28" s="8">
        <f>'COICOP - GHG'!P28/Population!P$5*1000</f>
        <v>1.6089491473177418E-2</v>
      </c>
      <c r="Q28" s="8">
        <f>'COICOP - GHG'!Q28/Population!Q$5*1000</f>
        <v>1.5462892882451972E-2</v>
      </c>
      <c r="R28" s="8">
        <f>'COICOP - GHG'!R28/Population!R$5*1000</f>
        <v>1.4450111424837722E-2</v>
      </c>
      <c r="S28" s="8">
        <f>'COICOP - GHG'!S28/Population!S$5*1000</f>
        <v>1.2922627830812394E-2</v>
      </c>
    </row>
    <row r="29" spans="2:19" x14ac:dyDescent="0.45">
      <c r="B29" s="3" t="s">
        <v>189</v>
      </c>
      <c r="C29" s="3" t="str">
        <f>[1]co2_COICOP!A28</f>
        <v>1.1.16 Butter</v>
      </c>
      <c r="D29" s="8">
        <f>'COICOP - GHG'!D29/Population!D$5*1000</f>
        <v>6.5460058130970208E-3</v>
      </c>
      <c r="E29" s="8">
        <f>'COICOP - GHG'!E29/Population!E$5*1000</f>
        <v>4.7075706508903758E-3</v>
      </c>
      <c r="F29" s="8">
        <f>'COICOP - GHG'!F29/Population!F$5*1000</f>
        <v>4.8373574603481273E-3</v>
      </c>
      <c r="G29" s="8">
        <f>'COICOP - GHG'!G29/Population!G$5*1000</f>
        <v>3.980233817972946E-3</v>
      </c>
      <c r="H29" s="8">
        <f>'COICOP - GHG'!H29/Population!H$5*1000</f>
        <v>4.9184187688920073E-3</v>
      </c>
      <c r="I29" s="8">
        <f>'COICOP - GHG'!I29/Population!I$5*1000</f>
        <v>5.1713585157942919E-3</v>
      </c>
      <c r="J29" s="8">
        <f>'COICOP - GHG'!J29/Population!J$5*1000</f>
        <v>4.8468321238736367E-3</v>
      </c>
      <c r="K29" s="8">
        <f>'COICOP - GHG'!K29/Population!K$5*1000</f>
        <v>6.8336435681494662E-3</v>
      </c>
      <c r="L29" s="8">
        <f>'COICOP - GHG'!L29/Population!L$5*1000</f>
        <v>4.0223223478447288E-3</v>
      </c>
      <c r="M29" s="8">
        <f>'COICOP - GHG'!M29/Population!M$5*1000</f>
        <v>4.0315693805654798E-3</v>
      </c>
      <c r="N29" s="8">
        <f>'COICOP - GHG'!N29/Population!N$5*1000</f>
        <v>4.6602154474432887E-3</v>
      </c>
      <c r="O29" s="8">
        <f>'COICOP - GHG'!O29/Population!O$5*1000</f>
        <v>5.7171474810382436E-3</v>
      </c>
      <c r="P29" s="8">
        <f>'COICOP - GHG'!P29/Population!P$5*1000</f>
        <v>5.5662744885050693E-3</v>
      </c>
      <c r="Q29" s="8">
        <f>'COICOP - GHG'!Q29/Population!Q$5*1000</f>
        <v>5.3133534624164184E-3</v>
      </c>
      <c r="R29" s="8">
        <f>'COICOP - GHG'!R29/Population!R$5*1000</f>
        <v>5.2504489392550388E-3</v>
      </c>
      <c r="S29" s="8">
        <f>'COICOP - GHG'!S29/Population!S$5*1000</f>
        <v>3.9940965939081804E-3</v>
      </c>
    </row>
    <row r="30" spans="2:19" x14ac:dyDescent="0.45">
      <c r="B30" s="3" t="s">
        <v>190</v>
      </c>
      <c r="C30" s="3" t="str">
        <f>[1]co2_COICOP!A29</f>
        <v>1.1.17 Margarine and other vegetable fats and peanut butter</v>
      </c>
      <c r="D30" s="8">
        <f>'COICOP - GHG'!D30/Population!D$5*1000</f>
        <v>8.6133768618024929E-3</v>
      </c>
      <c r="E30" s="8">
        <f>'COICOP - GHG'!E30/Population!E$5*1000</f>
        <v>7.3304743338125965E-3</v>
      </c>
      <c r="F30" s="8">
        <f>'COICOP - GHG'!F30/Population!F$5*1000</f>
        <v>6.2422748067328089E-3</v>
      </c>
      <c r="G30" s="8">
        <f>'COICOP - GHG'!G30/Population!G$5*1000</f>
        <v>6.7841144814110403E-3</v>
      </c>
      <c r="H30" s="8">
        <f>'COICOP - GHG'!H30/Population!H$5*1000</f>
        <v>6.6905740579193441E-3</v>
      </c>
      <c r="I30" s="8">
        <f>'COICOP - GHG'!I30/Population!I$5*1000</f>
        <v>7.02308286953308E-3</v>
      </c>
      <c r="J30" s="8">
        <f>'COICOP - GHG'!J30/Population!J$5*1000</f>
        <v>6.1571657726216559E-3</v>
      </c>
      <c r="K30" s="8">
        <f>'COICOP - GHG'!K30/Population!K$5*1000</f>
        <v>7.2878712761782023E-3</v>
      </c>
      <c r="L30" s="8">
        <f>'COICOP - GHG'!L30/Population!L$5*1000</f>
        <v>5.4206968318821691E-3</v>
      </c>
      <c r="M30" s="8">
        <f>'COICOP - GHG'!M30/Population!M$5*1000</f>
        <v>6.0398852789967736E-3</v>
      </c>
      <c r="N30" s="8">
        <f>'COICOP - GHG'!N30/Population!N$5*1000</f>
        <v>5.7077741367463231E-3</v>
      </c>
      <c r="O30" s="8">
        <f>'COICOP - GHG'!O30/Population!O$5*1000</f>
        <v>5.6631359623056723E-3</v>
      </c>
      <c r="P30" s="8">
        <f>'COICOP - GHG'!P30/Population!P$5*1000</f>
        <v>5.3137971327043773E-3</v>
      </c>
      <c r="Q30" s="8">
        <f>'COICOP - GHG'!Q30/Population!Q$5*1000</f>
        <v>6.1343033716474826E-3</v>
      </c>
      <c r="R30" s="8">
        <f>'COICOP - GHG'!R30/Population!R$5*1000</f>
        <v>4.3090158816255289E-3</v>
      </c>
      <c r="S30" s="8">
        <f>'COICOP - GHG'!S30/Population!S$5*1000</f>
        <v>5.74775849232505E-3</v>
      </c>
    </row>
    <row r="31" spans="2:19" x14ac:dyDescent="0.45">
      <c r="B31" s="3" t="s">
        <v>497</v>
      </c>
      <c r="C31" s="3" t="str">
        <f>[1]co2_COICOP!A30</f>
        <v>1.1.18.1 Olive oil</v>
      </c>
      <c r="D31" s="8">
        <f>'COICOP - GHG'!D31/Population!D$5*1000</f>
        <v>4.1802594000255574E-3</v>
      </c>
      <c r="E31" s="8">
        <f>'COICOP - GHG'!E31/Population!E$5*1000</f>
        <v>3.9678635047482539E-3</v>
      </c>
      <c r="F31" s="8">
        <f>'COICOP - GHG'!F31/Population!F$5*1000</f>
        <v>4.7414996681899527E-3</v>
      </c>
      <c r="G31" s="8">
        <f>'COICOP - GHG'!G31/Population!G$5*1000</f>
        <v>3.9582579557219805E-3</v>
      </c>
      <c r="H31" s="8">
        <f>'COICOP - GHG'!H31/Population!H$5*1000</f>
        <v>3.6293732477053853E-3</v>
      </c>
      <c r="I31" s="8">
        <f>'COICOP - GHG'!I31/Population!I$5*1000</f>
        <v>5.1242694753142141E-3</v>
      </c>
      <c r="J31" s="8">
        <f>'COICOP - GHG'!J31/Population!J$5*1000</f>
        <v>3.0131516616606203E-3</v>
      </c>
      <c r="K31" s="8">
        <f>'COICOP - GHG'!K31/Population!K$5*1000</f>
        <v>3.2603253531416753E-3</v>
      </c>
      <c r="L31" s="8">
        <f>'COICOP - GHG'!L31/Population!L$5*1000</f>
        <v>3.5126529376341481E-3</v>
      </c>
      <c r="M31" s="8">
        <f>'COICOP - GHG'!M31/Population!M$5*1000</f>
        <v>3.3436728427921028E-3</v>
      </c>
      <c r="N31" s="8">
        <f>'COICOP - GHG'!N31/Population!N$5*1000</f>
        <v>3.7460875778662236E-3</v>
      </c>
      <c r="O31" s="8">
        <f>'COICOP - GHG'!O31/Population!O$5*1000</f>
        <v>2.9557784418713902E-3</v>
      </c>
      <c r="P31" s="8">
        <f>'COICOP - GHG'!P31/Population!P$5*1000</f>
        <v>2.9863591856110895E-3</v>
      </c>
      <c r="Q31" s="8">
        <f>'COICOP - GHG'!Q31/Population!Q$5*1000</f>
        <v>3.1441539982094472E-3</v>
      </c>
      <c r="R31" s="8">
        <f>'COICOP - GHG'!R31/Population!R$5*1000</f>
        <v>2.5788729661855429E-3</v>
      </c>
      <c r="S31" s="8">
        <f>'COICOP - GHG'!S31/Population!S$5*1000</f>
        <v>2.3538261886200617E-3</v>
      </c>
    </row>
    <row r="32" spans="2:19" x14ac:dyDescent="0.45">
      <c r="C32" s="3" t="str">
        <f>[1]co2_COICOP!A31</f>
        <v>1.1.18.2 Edible oils and other animal fats</v>
      </c>
      <c r="D32" s="8">
        <f>'COICOP - GHG'!D32/Population!D$5*1000</f>
        <v>6.0933477063089148E-3</v>
      </c>
      <c r="E32" s="8">
        <f>'COICOP - GHG'!E32/Population!E$5*1000</f>
        <v>4.8890432178391053E-3</v>
      </c>
      <c r="F32" s="8">
        <f>'COICOP - GHG'!F32/Population!F$5*1000</f>
        <v>4.0593640662744063E-3</v>
      </c>
      <c r="G32" s="8">
        <f>'COICOP - GHG'!G32/Population!G$5*1000</f>
        <v>4.8192068624092615E-3</v>
      </c>
      <c r="H32" s="8">
        <f>'COICOP - GHG'!H32/Population!H$5*1000</f>
        <v>2.8473244307365498E-3</v>
      </c>
      <c r="I32" s="8">
        <f>'COICOP - GHG'!I32/Population!I$5*1000</f>
        <v>2.8403388593128179E-3</v>
      </c>
      <c r="J32" s="8">
        <f>'COICOP - GHG'!J32/Population!J$5*1000</f>
        <v>3.3512199711480698E-3</v>
      </c>
      <c r="K32" s="8">
        <f>'COICOP - GHG'!K32/Population!K$5*1000</f>
        <v>4.6022023008799751E-3</v>
      </c>
      <c r="L32" s="8">
        <f>'COICOP - GHG'!L32/Population!L$5*1000</f>
        <v>4.2016959466412368E-3</v>
      </c>
      <c r="M32" s="8">
        <f>'COICOP - GHG'!M32/Population!M$5*1000</f>
        <v>3.0900117430540741E-3</v>
      </c>
      <c r="N32" s="8">
        <f>'COICOP - GHG'!N32/Population!N$5*1000</f>
        <v>3.6570923374766567E-3</v>
      </c>
      <c r="O32" s="8">
        <f>'COICOP - GHG'!O32/Population!O$5*1000</f>
        <v>3.7139745103276409E-3</v>
      </c>
      <c r="P32" s="8">
        <f>'COICOP - GHG'!P32/Population!P$5*1000</f>
        <v>3.8777489240860961E-3</v>
      </c>
      <c r="Q32" s="8">
        <f>'COICOP - GHG'!Q32/Population!Q$5*1000</f>
        <v>3.5512335505632265E-3</v>
      </c>
      <c r="R32" s="8">
        <f>'COICOP - GHG'!R32/Population!R$5*1000</f>
        <v>7.5275572483803378E-3</v>
      </c>
      <c r="S32" s="8">
        <f>'COICOP - GHG'!S32/Population!S$5*1000</f>
        <v>2.6475299248520882E-3</v>
      </c>
    </row>
    <row r="33" spans="2:19" x14ac:dyDescent="0.45">
      <c r="B33" s="3" t="s">
        <v>498</v>
      </c>
      <c r="C33" s="3" t="str">
        <f>[1]co2_COICOP!A32</f>
        <v>1.1.19.1 Citrus fuits</v>
      </c>
      <c r="D33" s="8">
        <f>'COICOP - GHG'!D33/Population!D$5*1000</f>
        <v>3.548148358418764E-3</v>
      </c>
      <c r="E33" s="8">
        <f>'COICOP - GHG'!E33/Population!E$5*1000</f>
        <v>3.0960174985587229E-3</v>
      </c>
      <c r="F33" s="8">
        <f>'COICOP - GHG'!F33/Population!F$5*1000</f>
        <v>2.8768841201300323E-3</v>
      </c>
      <c r="G33" s="8">
        <f>'COICOP - GHG'!G33/Population!G$5*1000</f>
        <v>2.8356874606347338E-3</v>
      </c>
      <c r="H33" s="8">
        <f>'COICOP - GHG'!H33/Population!H$5*1000</f>
        <v>2.8511860744150283E-3</v>
      </c>
      <c r="I33" s="8">
        <f>'COICOP - GHG'!I33/Population!I$5*1000</f>
        <v>2.5324527805312648E-3</v>
      </c>
      <c r="J33" s="8">
        <f>'COICOP - GHG'!J33/Population!J$5*1000</f>
        <v>2.1142920381913015E-3</v>
      </c>
      <c r="K33" s="8">
        <f>'COICOP - GHG'!K33/Population!K$5*1000</f>
        <v>1.9967235628908114E-3</v>
      </c>
      <c r="L33" s="8">
        <f>'COICOP - GHG'!L33/Population!L$5*1000</f>
        <v>1.9355061113363048E-3</v>
      </c>
      <c r="M33" s="8">
        <f>'COICOP - GHG'!M33/Population!M$5*1000</f>
        <v>2.003305046656256E-3</v>
      </c>
      <c r="N33" s="8">
        <f>'COICOP - GHG'!N33/Population!N$5*1000</f>
        <v>1.9662943003666013E-3</v>
      </c>
      <c r="O33" s="8">
        <f>'COICOP - GHG'!O33/Population!O$5*1000</f>
        <v>1.5069239598361015E-3</v>
      </c>
      <c r="P33" s="8">
        <f>'COICOP - GHG'!P33/Population!P$5*1000</f>
        <v>2.0817965502537661E-3</v>
      </c>
      <c r="Q33" s="8">
        <f>'COICOP - GHG'!Q33/Population!Q$5*1000</f>
        <v>2.0057936780889475E-3</v>
      </c>
      <c r="R33" s="8">
        <f>'COICOP - GHG'!R33/Population!R$5*1000</f>
        <v>1.8491947464217469E-3</v>
      </c>
      <c r="S33" s="8">
        <f>'COICOP - GHG'!S33/Population!S$5*1000</f>
        <v>1.9432062143966305E-3</v>
      </c>
    </row>
    <row r="34" spans="2:19" x14ac:dyDescent="0.45">
      <c r="C34" s="3" t="str">
        <f>[1]co2_COICOP!A33</f>
        <v>1.1.19.2 Bananas</v>
      </c>
      <c r="D34" s="8">
        <f>'COICOP - GHG'!D34/Population!D$5*1000</f>
        <v>3.3683035398672971E-3</v>
      </c>
      <c r="E34" s="8">
        <f>'COICOP - GHG'!E34/Population!E$5*1000</f>
        <v>3.3363428178813615E-3</v>
      </c>
      <c r="F34" s="8">
        <f>'COICOP - GHG'!F34/Population!F$5*1000</f>
        <v>2.50289467881061E-3</v>
      </c>
      <c r="G34" s="8">
        <f>'COICOP - GHG'!G34/Population!G$5*1000</f>
        <v>2.3712858870304572E-3</v>
      </c>
      <c r="H34" s="8">
        <f>'COICOP - GHG'!H34/Population!H$5*1000</f>
        <v>2.4902184283512032E-3</v>
      </c>
      <c r="I34" s="8">
        <f>'COICOP - GHG'!I34/Population!I$5*1000</f>
        <v>2.1892695689227676E-3</v>
      </c>
      <c r="J34" s="8">
        <f>'COICOP - GHG'!J34/Population!J$5*1000</f>
        <v>1.8661290102583127E-3</v>
      </c>
      <c r="K34" s="8">
        <f>'COICOP - GHG'!K34/Population!K$5*1000</f>
        <v>1.6752709190112867E-3</v>
      </c>
      <c r="L34" s="8">
        <f>'COICOP - GHG'!L34/Population!L$5*1000</f>
        <v>1.4467030511201271E-3</v>
      </c>
      <c r="M34" s="8">
        <f>'COICOP - GHG'!M34/Population!M$5*1000</f>
        <v>1.4498826313616971E-3</v>
      </c>
      <c r="N34" s="8">
        <f>'COICOP - GHG'!N34/Population!N$5*1000</f>
        <v>1.4584391311124982E-3</v>
      </c>
      <c r="O34" s="8">
        <f>'COICOP - GHG'!O34/Population!O$5*1000</f>
        <v>1.103426253493865E-3</v>
      </c>
      <c r="P34" s="8">
        <f>'COICOP - GHG'!P34/Population!P$5*1000</f>
        <v>1.458019586608648E-3</v>
      </c>
      <c r="Q34" s="8">
        <f>'COICOP - GHG'!Q34/Population!Q$5*1000</f>
        <v>1.5640764043406523E-3</v>
      </c>
      <c r="R34" s="8">
        <f>'COICOP - GHG'!R34/Population!R$5*1000</f>
        <v>1.2947327565418088E-3</v>
      </c>
      <c r="S34" s="8">
        <f>'COICOP - GHG'!S34/Population!S$5*1000</f>
        <v>1.3522666195643948E-3</v>
      </c>
    </row>
    <row r="35" spans="2:19" x14ac:dyDescent="0.45">
      <c r="C35" s="3" t="str">
        <f>[1]co2_COICOP!A34</f>
        <v>1.1.19.3 Apples</v>
      </c>
      <c r="D35" s="8">
        <f>'COICOP - GHG'!D35/Population!D$5*1000</f>
        <v>3.3963057016293376E-3</v>
      </c>
      <c r="E35" s="8">
        <f>'COICOP - GHG'!E35/Population!E$5*1000</f>
        <v>3.73210325407748E-3</v>
      </c>
      <c r="F35" s="8">
        <f>'COICOP - GHG'!F35/Population!F$5*1000</f>
        <v>2.9502206552346603E-3</v>
      </c>
      <c r="G35" s="8">
        <f>'COICOP - GHG'!G35/Population!G$5*1000</f>
        <v>2.7423411303518701E-3</v>
      </c>
      <c r="H35" s="8">
        <f>'COICOP - GHG'!H35/Population!H$5*1000</f>
        <v>2.5182755046657067E-3</v>
      </c>
      <c r="I35" s="8">
        <f>'COICOP - GHG'!I35/Population!I$5*1000</f>
        <v>2.1869092288960726E-3</v>
      </c>
      <c r="J35" s="8">
        <f>'COICOP - GHG'!J35/Population!J$5*1000</f>
        <v>2.0961895370015834E-3</v>
      </c>
      <c r="K35" s="8">
        <f>'COICOP - GHG'!K35/Population!K$5*1000</f>
        <v>1.7149762850973667E-3</v>
      </c>
      <c r="L35" s="8">
        <f>'COICOP - GHG'!L35/Population!L$5*1000</f>
        <v>1.7498665098313647E-3</v>
      </c>
      <c r="M35" s="8">
        <f>'COICOP - GHG'!M35/Population!M$5*1000</f>
        <v>1.798067541813646E-3</v>
      </c>
      <c r="N35" s="8">
        <f>'COICOP - GHG'!N35/Population!N$5*1000</f>
        <v>1.64513404725822E-3</v>
      </c>
      <c r="O35" s="8">
        <f>'COICOP - GHG'!O35/Population!O$5*1000</f>
        <v>1.45223656497033E-3</v>
      </c>
      <c r="P35" s="8">
        <f>'COICOP - GHG'!P35/Population!P$5*1000</f>
        <v>1.8352550144372308E-3</v>
      </c>
      <c r="Q35" s="8">
        <f>'COICOP - GHG'!Q35/Population!Q$5*1000</f>
        <v>1.9271346484580852E-3</v>
      </c>
      <c r="R35" s="8">
        <f>'COICOP - GHG'!R35/Population!R$5*1000</f>
        <v>1.5446078047641123E-3</v>
      </c>
      <c r="S35" s="8">
        <f>'COICOP - GHG'!S35/Population!S$5*1000</f>
        <v>1.6412236731763201E-3</v>
      </c>
    </row>
    <row r="36" spans="2:19" x14ac:dyDescent="0.45">
      <c r="C36" s="3" t="str">
        <f>[1]co2_COICOP!A35</f>
        <v>1.1.19.4 Pears</v>
      </c>
      <c r="D36" s="8">
        <f>'COICOP - GHG'!D36/Population!D$5*1000</f>
        <v>9.197170262902249E-4</v>
      </c>
      <c r="E36" s="8">
        <f>'COICOP - GHG'!E36/Population!E$5*1000</f>
        <v>8.9455274715538905E-4</v>
      </c>
      <c r="F36" s="8">
        <f>'COICOP - GHG'!F36/Population!F$5*1000</f>
        <v>9.0284204606446881E-4</v>
      </c>
      <c r="G36" s="8">
        <f>'COICOP - GHG'!G36/Population!G$5*1000</f>
        <v>8.1599137105679083E-4</v>
      </c>
      <c r="H36" s="8">
        <f>'COICOP - GHG'!H36/Population!H$5*1000</f>
        <v>8.297353928395524E-4</v>
      </c>
      <c r="I36" s="8">
        <f>'COICOP - GHG'!I36/Population!I$5*1000</f>
        <v>8.2771960624819995E-4</v>
      </c>
      <c r="J36" s="8">
        <f>'COICOP - GHG'!J36/Population!J$5*1000</f>
        <v>4.8154346931865877E-4</v>
      </c>
      <c r="K36" s="8">
        <f>'COICOP - GHG'!K36/Population!K$5*1000</f>
        <v>4.7930870987776715E-4</v>
      </c>
      <c r="L36" s="8">
        <f>'COICOP - GHG'!L36/Population!L$5*1000</f>
        <v>5.0534887041944569E-4</v>
      </c>
      <c r="M36" s="8">
        <f>'COICOP - GHG'!M36/Population!M$5*1000</f>
        <v>6.1228056132234092E-4</v>
      </c>
      <c r="N36" s="8">
        <f>'COICOP - GHG'!N36/Population!N$5*1000</f>
        <v>6.2880231247892959E-4</v>
      </c>
      <c r="O36" s="8">
        <f>'COICOP - GHG'!O36/Population!O$5*1000</f>
        <v>3.0166624940229777E-4</v>
      </c>
      <c r="P36" s="8">
        <f>'COICOP - GHG'!P36/Population!P$5*1000</f>
        <v>5.5542979445767941E-4</v>
      </c>
      <c r="Q36" s="8">
        <f>'COICOP - GHG'!Q36/Population!Q$5*1000</f>
        <v>5.9976094139124888E-4</v>
      </c>
      <c r="R36" s="8">
        <f>'COICOP - GHG'!R36/Population!R$5*1000</f>
        <v>3.2546324341931033E-4</v>
      </c>
      <c r="S36" s="8">
        <f>'COICOP - GHG'!S36/Population!S$5*1000</f>
        <v>3.2353239565603378E-4</v>
      </c>
    </row>
    <row r="37" spans="2:19" x14ac:dyDescent="0.45">
      <c r="C37" s="3" t="str">
        <f>[1]co2_COICOP!A36</f>
        <v>1.1.19.5 Stone fruits</v>
      </c>
      <c r="D37" s="8">
        <f>'COICOP - GHG'!D37/Population!D$5*1000</f>
        <v>3.1028258887675071E-3</v>
      </c>
      <c r="E37" s="8">
        <f>'COICOP - GHG'!E37/Population!E$5*1000</f>
        <v>3.1370141458511142E-3</v>
      </c>
      <c r="F37" s="8">
        <f>'COICOP - GHG'!F37/Population!F$5*1000</f>
        <v>2.9246833931660782E-3</v>
      </c>
      <c r="G37" s="8">
        <f>'COICOP - GHG'!G37/Population!G$5*1000</f>
        <v>2.8974265733089383E-3</v>
      </c>
      <c r="H37" s="8">
        <f>'COICOP - GHG'!H37/Population!H$5*1000</f>
        <v>3.4992078637119642E-3</v>
      </c>
      <c r="I37" s="8">
        <f>'COICOP - GHG'!I37/Population!I$5*1000</f>
        <v>3.2932064255026517E-3</v>
      </c>
      <c r="J37" s="8">
        <f>'COICOP - GHG'!J37/Population!J$5*1000</f>
        <v>2.2574127544916418E-3</v>
      </c>
      <c r="K37" s="8">
        <f>'COICOP - GHG'!K37/Population!K$5*1000</f>
        <v>1.9887049368468783E-3</v>
      </c>
      <c r="L37" s="8">
        <f>'COICOP - GHG'!L37/Population!L$5*1000</f>
        <v>1.6802779266540465E-3</v>
      </c>
      <c r="M37" s="8">
        <f>'COICOP - GHG'!M37/Population!M$5*1000</f>
        <v>1.9947154934018716E-3</v>
      </c>
      <c r="N37" s="8">
        <f>'COICOP - GHG'!N37/Population!N$5*1000</f>
        <v>1.7462128015845902E-3</v>
      </c>
      <c r="O37" s="8">
        <f>'COICOP - GHG'!O37/Population!O$5*1000</f>
        <v>1.3774940956704756E-3</v>
      </c>
      <c r="P37" s="8">
        <f>'COICOP - GHG'!P37/Population!P$5*1000</f>
        <v>1.6481714853570108E-3</v>
      </c>
      <c r="Q37" s="8">
        <f>'COICOP - GHG'!Q37/Population!Q$5*1000</f>
        <v>2.0432262336492891E-3</v>
      </c>
      <c r="R37" s="8">
        <f>'COICOP - GHG'!R37/Population!R$5*1000</f>
        <v>2.2239156723227252E-3</v>
      </c>
      <c r="S37" s="8">
        <f>'COICOP - GHG'!S37/Population!S$5*1000</f>
        <v>2.4046098446271233E-3</v>
      </c>
    </row>
    <row r="38" spans="2:19" x14ac:dyDescent="0.45">
      <c r="C38" s="3" t="str">
        <f>[1]co2_COICOP!A37</f>
        <v>1.1.19.6 Berries</v>
      </c>
      <c r="D38" s="8">
        <f>'COICOP - GHG'!D38/Population!D$5*1000</f>
        <v>3.8603095935374641E-3</v>
      </c>
      <c r="E38" s="8">
        <f>'COICOP - GHG'!E38/Population!E$5*1000</f>
        <v>3.8085814729789565E-3</v>
      </c>
      <c r="F38" s="8">
        <f>'COICOP - GHG'!F38/Population!F$5*1000</f>
        <v>4.0216609402241197E-3</v>
      </c>
      <c r="G38" s="8">
        <f>'COICOP - GHG'!G38/Population!G$5*1000</f>
        <v>3.8276792554249985E-3</v>
      </c>
      <c r="H38" s="8">
        <f>'COICOP - GHG'!H38/Population!H$5*1000</f>
        <v>4.8490171086066859E-3</v>
      </c>
      <c r="I38" s="8">
        <f>'COICOP - GHG'!I38/Population!I$5*1000</f>
        <v>4.4887056098414516E-3</v>
      </c>
      <c r="J38" s="8">
        <f>'COICOP - GHG'!J38/Population!J$5*1000</f>
        <v>3.2724431936658623E-3</v>
      </c>
      <c r="K38" s="8">
        <f>'COICOP - GHG'!K38/Population!K$5*1000</f>
        <v>3.070108107211025E-3</v>
      </c>
      <c r="L38" s="8">
        <f>'COICOP - GHG'!L38/Population!L$5*1000</f>
        <v>3.2496469384465363E-3</v>
      </c>
      <c r="M38" s="8">
        <f>'COICOP - GHG'!M38/Population!M$5*1000</f>
        <v>3.5737264797505493E-3</v>
      </c>
      <c r="N38" s="8">
        <f>'COICOP - GHG'!N38/Population!N$5*1000</f>
        <v>3.2577232749819488E-3</v>
      </c>
      <c r="O38" s="8">
        <f>'COICOP - GHG'!O38/Population!O$5*1000</f>
        <v>2.6813934844804022E-3</v>
      </c>
      <c r="P38" s="8">
        <f>'COICOP - GHG'!P38/Population!P$5*1000</f>
        <v>3.0874757922301106E-3</v>
      </c>
      <c r="Q38" s="8">
        <f>'COICOP - GHG'!Q38/Population!Q$5*1000</f>
        <v>3.5405103758796744E-3</v>
      </c>
      <c r="R38" s="8">
        <f>'COICOP - GHG'!R38/Population!R$5*1000</f>
        <v>3.5316610511221961E-3</v>
      </c>
      <c r="S38" s="8">
        <f>'COICOP - GHG'!S38/Population!S$5*1000</f>
        <v>4.0873957125781134E-3</v>
      </c>
    </row>
    <row r="39" spans="2:19" x14ac:dyDescent="0.45">
      <c r="B39" s="3" t="s">
        <v>199</v>
      </c>
      <c r="C39" s="3" t="str">
        <f>[1]co2_COICOP!A38</f>
        <v>1.1.20 Other fresh, chilled or frozen fruits</v>
      </c>
      <c r="D39" s="8">
        <f>'COICOP - GHG'!D39/Population!D$5*1000</f>
        <v>1.6990693958462975E-3</v>
      </c>
      <c r="E39" s="8">
        <f>'COICOP - GHG'!E39/Population!E$5*1000</f>
        <v>1.9615927838149954E-3</v>
      </c>
      <c r="F39" s="8">
        <f>'COICOP - GHG'!F39/Population!F$5*1000</f>
        <v>1.3599779711511184E-3</v>
      </c>
      <c r="G39" s="8">
        <f>'COICOP - GHG'!G39/Population!G$5*1000</f>
        <v>1.4438486827016508E-3</v>
      </c>
      <c r="H39" s="8">
        <f>'COICOP - GHG'!H39/Population!H$5*1000</f>
        <v>1.6837423711210042E-3</v>
      </c>
      <c r="I39" s="8">
        <f>'COICOP - GHG'!I39/Population!I$5*1000</f>
        <v>2.0401271321039494E-3</v>
      </c>
      <c r="J39" s="8">
        <f>'COICOP - GHG'!J39/Population!J$5*1000</f>
        <v>1.335813937993121E-3</v>
      </c>
      <c r="K39" s="8">
        <f>'COICOP - GHG'!K39/Population!K$5*1000</f>
        <v>1.560547983079415E-3</v>
      </c>
      <c r="L39" s="8">
        <f>'COICOP - GHG'!L39/Population!L$5*1000</f>
        <v>1.1013089530873623E-3</v>
      </c>
      <c r="M39" s="8">
        <f>'COICOP - GHG'!M39/Population!M$5*1000</f>
        <v>1.5497501342948876E-3</v>
      </c>
      <c r="N39" s="8">
        <f>'COICOP - GHG'!N39/Population!N$5*1000</f>
        <v>1.4499718649122926E-3</v>
      </c>
      <c r="O39" s="8">
        <f>'COICOP - GHG'!O39/Population!O$5*1000</f>
        <v>1.0548688303370103E-3</v>
      </c>
      <c r="P39" s="8">
        <f>'COICOP - GHG'!P39/Population!P$5*1000</f>
        <v>1.2943451150870477E-3</v>
      </c>
      <c r="Q39" s="8">
        <f>'COICOP - GHG'!Q39/Population!Q$5*1000</f>
        <v>1.6338712633305035E-3</v>
      </c>
      <c r="R39" s="8">
        <f>'COICOP - GHG'!R39/Population!R$5*1000</f>
        <v>1.2727607751345459E-3</v>
      </c>
      <c r="S39" s="8">
        <f>'COICOP - GHG'!S39/Population!S$5*1000</f>
        <v>1.3836931207246584E-3</v>
      </c>
    </row>
    <row r="40" spans="2:19" x14ac:dyDescent="0.45">
      <c r="B40" s="3" t="s">
        <v>200</v>
      </c>
      <c r="C40" s="3" t="str">
        <f>[1]co2_COICOP!A39</f>
        <v>1.1.21 Dried fruit and nuts</v>
      </c>
      <c r="D40" s="8">
        <f>'COICOP - GHG'!D40/Population!D$5*1000</f>
        <v>2.711843390146019E-3</v>
      </c>
      <c r="E40" s="8">
        <f>'COICOP - GHG'!E40/Population!E$5*1000</f>
        <v>2.5675601407473122E-3</v>
      </c>
      <c r="F40" s="8">
        <f>'COICOP - GHG'!F40/Population!F$5*1000</f>
        <v>2.0217424591182057E-3</v>
      </c>
      <c r="G40" s="8">
        <f>'COICOP - GHG'!G40/Population!G$5*1000</f>
        <v>2.666470869810682E-3</v>
      </c>
      <c r="H40" s="8">
        <f>'COICOP - GHG'!H40/Population!H$5*1000</f>
        <v>2.9773299239572058E-3</v>
      </c>
      <c r="I40" s="8">
        <f>'COICOP - GHG'!I40/Population!I$5*1000</f>
        <v>2.4212678701460411E-3</v>
      </c>
      <c r="J40" s="8">
        <f>'COICOP - GHG'!J40/Population!J$5*1000</f>
        <v>1.9966813776854738E-3</v>
      </c>
      <c r="K40" s="8">
        <f>'COICOP - GHG'!K40/Population!K$5*1000</f>
        <v>2.023606431901756E-3</v>
      </c>
      <c r="L40" s="8">
        <f>'COICOP - GHG'!L40/Population!L$5*1000</f>
        <v>2.1363676210331604E-3</v>
      </c>
      <c r="M40" s="8">
        <f>'COICOP - GHG'!M40/Population!M$5*1000</f>
        <v>2.3996350293913459E-3</v>
      </c>
      <c r="N40" s="8">
        <f>'COICOP - GHG'!N40/Population!N$5*1000</f>
        <v>2.0399812916400257E-3</v>
      </c>
      <c r="O40" s="8">
        <f>'COICOP - GHG'!O40/Population!O$5*1000</f>
        <v>2.167671364497724E-3</v>
      </c>
      <c r="P40" s="8">
        <f>'COICOP - GHG'!P40/Population!P$5*1000</f>
        <v>2.7235825536168837E-3</v>
      </c>
      <c r="Q40" s="8">
        <f>'COICOP - GHG'!Q40/Population!Q$5*1000</f>
        <v>3.0403204362804367E-3</v>
      </c>
      <c r="R40" s="8">
        <f>'COICOP - GHG'!R40/Population!R$5*1000</f>
        <v>2.0989542691393992E-3</v>
      </c>
      <c r="S40" s="8">
        <f>'COICOP - GHG'!S40/Population!S$5*1000</f>
        <v>3.3673132441939028E-3</v>
      </c>
    </row>
    <row r="41" spans="2:19" x14ac:dyDescent="0.45">
      <c r="B41" s="3" t="s">
        <v>201</v>
      </c>
      <c r="C41" s="3" t="str">
        <f>[1]co2_COICOP!A40</f>
        <v>1.1.22 Preserved fruit and fruit based products</v>
      </c>
      <c r="D41" s="8">
        <f>'COICOP - GHG'!D41/Population!D$5*1000</f>
        <v>8.8241421505158644E-4</v>
      </c>
      <c r="E41" s="8">
        <f>'COICOP - GHG'!E41/Population!E$5*1000</f>
        <v>9.7302463321811343E-4</v>
      </c>
      <c r="F41" s="8">
        <f>'COICOP - GHG'!F41/Population!F$5*1000</f>
        <v>7.8215167862648912E-4</v>
      </c>
      <c r="G41" s="8">
        <f>'COICOP - GHG'!G41/Population!G$5*1000</f>
        <v>7.5262876187623276E-4</v>
      </c>
      <c r="H41" s="8">
        <f>'COICOP - GHG'!H41/Population!H$5*1000</f>
        <v>6.8366076118024221E-4</v>
      </c>
      <c r="I41" s="8">
        <f>'COICOP - GHG'!I41/Population!I$5*1000</f>
        <v>5.8208881067784736E-4</v>
      </c>
      <c r="J41" s="8">
        <f>'COICOP - GHG'!J41/Population!J$5*1000</f>
        <v>4.6772182052661783E-4</v>
      </c>
      <c r="K41" s="8">
        <f>'COICOP - GHG'!K41/Population!K$5*1000</f>
        <v>4.353243677869836E-4</v>
      </c>
      <c r="L41" s="8">
        <f>'COICOP - GHG'!L41/Population!L$5*1000</f>
        <v>4.1086365152430946E-4</v>
      </c>
      <c r="M41" s="8">
        <f>'COICOP - GHG'!M41/Population!M$5*1000</f>
        <v>4.283329789229514E-4</v>
      </c>
      <c r="N41" s="8">
        <f>'COICOP - GHG'!N41/Population!N$5*1000</f>
        <v>3.5727124711690418E-4</v>
      </c>
      <c r="O41" s="8">
        <f>'COICOP - GHG'!O41/Population!O$5*1000</f>
        <v>3.2706307812180026E-4</v>
      </c>
      <c r="P41" s="8">
        <f>'COICOP - GHG'!P41/Population!P$5*1000</f>
        <v>3.6083301361405462E-4</v>
      </c>
      <c r="Q41" s="8">
        <f>'COICOP - GHG'!Q41/Population!Q$5*1000</f>
        <v>3.64466482241165E-4</v>
      </c>
      <c r="R41" s="8">
        <f>'COICOP - GHG'!R41/Population!R$5*1000</f>
        <v>4.0300394338971799E-4</v>
      </c>
      <c r="S41" s="8">
        <f>'COICOP - GHG'!S41/Population!S$5*1000</f>
        <v>3.6851285294793742E-4</v>
      </c>
    </row>
    <row r="42" spans="2:19" x14ac:dyDescent="0.45">
      <c r="B42" s="3" t="s">
        <v>499</v>
      </c>
      <c r="C42" s="3" t="str">
        <f>[1]co2_COICOP!A41</f>
        <v>1.1.23.1 Leaf and stem vegetables</v>
      </c>
      <c r="D42" s="8">
        <f>'COICOP - GHG'!D42/Population!D$5*1000</f>
        <v>6.4037387285952813E-3</v>
      </c>
      <c r="E42" s="8">
        <f>'COICOP - GHG'!E42/Population!E$5*1000</f>
        <v>5.2957802333679586E-3</v>
      </c>
      <c r="F42" s="8">
        <f>'COICOP - GHG'!F42/Population!F$5*1000</f>
        <v>5.1274964605055248E-3</v>
      </c>
      <c r="G42" s="8">
        <f>'COICOP - GHG'!G42/Population!G$5*1000</f>
        <v>4.6328157791983285E-3</v>
      </c>
      <c r="H42" s="8">
        <f>'COICOP - GHG'!H42/Population!H$5*1000</f>
        <v>5.0258682042829145E-3</v>
      </c>
      <c r="I42" s="8">
        <f>'COICOP - GHG'!I42/Population!I$5*1000</f>
        <v>4.1610586440958344E-3</v>
      </c>
      <c r="J42" s="8">
        <f>'COICOP - GHG'!J42/Population!J$5*1000</f>
        <v>3.5669831430790657E-3</v>
      </c>
      <c r="K42" s="8">
        <f>'COICOP - GHG'!K42/Population!K$5*1000</f>
        <v>3.1758609658385844E-3</v>
      </c>
      <c r="L42" s="8">
        <f>'COICOP - GHG'!L42/Population!L$5*1000</f>
        <v>3.2384782638320846E-3</v>
      </c>
      <c r="M42" s="8">
        <f>'COICOP - GHG'!M42/Population!M$5*1000</f>
        <v>3.6488837819828633E-3</v>
      </c>
      <c r="N42" s="8">
        <f>'COICOP - GHG'!N42/Population!N$5*1000</f>
        <v>3.566541127663319E-3</v>
      </c>
      <c r="O42" s="8">
        <f>'COICOP - GHG'!O42/Population!O$5*1000</f>
        <v>2.6413117174370801E-3</v>
      </c>
      <c r="P42" s="8">
        <f>'COICOP - GHG'!P42/Population!P$5*1000</f>
        <v>3.1246642662292657E-3</v>
      </c>
      <c r="Q42" s="8">
        <f>'COICOP - GHG'!Q42/Population!Q$5*1000</f>
        <v>3.6338952839008467E-3</v>
      </c>
      <c r="R42" s="8">
        <f>'COICOP - GHG'!R42/Population!R$5*1000</f>
        <v>2.8375196630227957E-3</v>
      </c>
      <c r="S42" s="8">
        <f>'COICOP - GHG'!S42/Population!S$5*1000</f>
        <v>3.4219282581593297E-3</v>
      </c>
    </row>
    <row r="43" spans="2:19" x14ac:dyDescent="0.45">
      <c r="C43" s="3" t="str">
        <f>[1]co2_COICOP!A42</f>
        <v>1.1.23.2 Cabbages</v>
      </c>
      <c r="D43" s="8">
        <f>'COICOP - GHG'!D43/Population!D$5*1000</f>
        <v>2.5444412335907198E-3</v>
      </c>
      <c r="E43" s="8">
        <f>'COICOP - GHG'!E43/Population!E$5*1000</f>
        <v>2.400311866612965E-3</v>
      </c>
      <c r="F43" s="8">
        <f>'COICOP - GHG'!F43/Population!F$5*1000</f>
        <v>1.8585934372638538E-3</v>
      </c>
      <c r="G43" s="8">
        <f>'COICOP - GHG'!G43/Population!G$5*1000</f>
        <v>1.9778974301968293E-3</v>
      </c>
      <c r="H43" s="8">
        <f>'COICOP - GHG'!H43/Population!H$5*1000</f>
        <v>1.8761816676899881E-3</v>
      </c>
      <c r="I43" s="8">
        <f>'COICOP - GHG'!I43/Population!I$5*1000</f>
        <v>1.5697901715820267E-3</v>
      </c>
      <c r="J43" s="8">
        <f>'COICOP - GHG'!J43/Population!J$5*1000</f>
        <v>1.4517994791166957E-3</v>
      </c>
      <c r="K43" s="8">
        <f>'COICOP - GHG'!K43/Population!K$5*1000</f>
        <v>1.2882454063982321E-3</v>
      </c>
      <c r="L43" s="8">
        <f>'COICOP - GHG'!L43/Population!L$5*1000</f>
        <v>1.1739602599108317E-3</v>
      </c>
      <c r="M43" s="8">
        <f>'COICOP - GHG'!M43/Population!M$5*1000</f>
        <v>1.2905943726858654E-3</v>
      </c>
      <c r="N43" s="8">
        <f>'COICOP - GHG'!N43/Population!N$5*1000</f>
        <v>1.1887716741774599E-3</v>
      </c>
      <c r="O43" s="8">
        <f>'COICOP - GHG'!O43/Population!O$5*1000</f>
        <v>9.5087696120079866E-4</v>
      </c>
      <c r="P43" s="8">
        <f>'COICOP - GHG'!P43/Population!P$5*1000</f>
        <v>1.0303115100634046E-3</v>
      </c>
      <c r="Q43" s="8">
        <f>'COICOP - GHG'!Q43/Population!Q$5*1000</f>
        <v>1.1237366679759651E-3</v>
      </c>
      <c r="R43" s="8">
        <f>'COICOP - GHG'!R43/Population!R$5*1000</f>
        <v>7.8772384301820108E-4</v>
      </c>
      <c r="S43" s="8">
        <f>'COICOP - GHG'!S43/Population!S$5*1000</f>
        <v>1.0820531213015933E-3</v>
      </c>
    </row>
    <row r="44" spans="2:19" x14ac:dyDescent="0.45">
      <c r="C44" s="3" t="str">
        <f>[1]co2_COICOP!A43</f>
        <v>1.1.23.3 Vegetables grown for their fruit</v>
      </c>
      <c r="D44" s="8">
        <f>'COICOP - GHG'!D44/Population!D$5*1000</f>
        <v>9.6266991776443392E-3</v>
      </c>
      <c r="E44" s="8">
        <f>'COICOP - GHG'!E44/Population!E$5*1000</f>
        <v>8.2885700522171007E-3</v>
      </c>
      <c r="F44" s="8">
        <f>'COICOP - GHG'!F44/Population!F$5*1000</f>
        <v>8.3237909638581107E-3</v>
      </c>
      <c r="G44" s="8">
        <f>'COICOP - GHG'!G44/Population!G$5*1000</f>
        <v>7.5667198727570285E-3</v>
      </c>
      <c r="H44" s="8">
        <f>'COICOP - GHG'!H44/Population!H$5*1000</f>
        <v>7.9905119310493336E-3</v>
      </c>
      <c r="I44" s="8">
        <f>'COICOP - GHG'!I44/Population!I$5*1000</f>
        <v>6.9003532723087681E-3</v>
      </c>
      <c r="J44" s="8">
        <f>'COICOP - GHG'!J44/Population!J$5*1000</f>
        <v>5.8662557851023849E-3</v>
      </c>
      <c r="K44" s="8">
        <f>'COICOP - GHG'!K44/Population!K$5*1000</f>
        <v>5.4559515895644395E-3</v>
      </c>
      <c r="L44" s="8">
        <f>'COICOP - GHG'!L44/Population!L$5*1000</f>
        <v>5.3415880606186936E-3</v>
      </c>
      <c r="M44" s="8">
        <f>'COICOP - GHG'!M44/Population!M$5*1000</f>
        <v>5.6386472965838158E-3</v>
      </c>
      <c r="N44" s="8">
        <f>'COICOP - GHG'!N44/Population!N$5*1000</f>
        <v>5.4001005576412159E-3</v>
      </c>
      <c r="O44" s="8">
        <f>'COICOP - GHG'!O44/Population!O$5*1000</f>
        <v>4.4086599201323068E-3</v>
      </c>
      <c r="P44" s="8">
        <f>'COICOP - GHG'!P44/Population!P$5*1000</f>
        <v>5.0778772873818646E-3</v>
      </c>
      <c r="Q44" s="8">
        <f>'COICOP - GHG'!Q44/Population!Q$5*1000</f>
        <v>5.6112737334636335E-3</v>
      </c>
      <c r="R44" s="8">
        <f>'COICOP - GHG'!R44/Population!R$5*1000</f>
        <v>4.4004583472590682E-3</v>
      </c>
      <c r="S44" s="8">
        <f>'COICOP - GHG'!S44/Population!S$5*1000</f>
        <v>5.0386705443414446E-3</v>
      </c>
    </row>
    <row r="45" spans="2:19" x14ac:dyDescent="0.45">
      <c r="C45" s="3" t="str">
        <f>[1]co2_COICOP!A44</f>
        <v>1.1.23.4 Root crops, non starchy bulbs and mushrooms</v>
      </c>
      <c r="D45" s="8">
        <f>'COICOP - GHG'!D45/Population!D$5*1000</f>
        <v>7.4114084969187869E-3</v>
      </c>
      <c r="E45" s="8">
        <f>'COICOP - GHG'!E45/Population!E$5*1000</f>
        <v>7.174582949557415E-3</v>
      </c>
      <c r="F45" s="8">
        <f>'COICOP - GHG'!F45/Population!F$5*1000</f>
        <v>5.5366404693716524E-3</v>
      </c>
      <c r="G45" s="8">
        <f>'COICOP - GHG'!G45/Population!G$5*1000</f>
        <v>6.1327100717882173E-3</v>
      </c>
      <c r="H45" s="8">
        <f>'COICOP - GHG'!H45/Population!H$5*1000</f>
        <v>5.7942919073986771E-3</v>
      </c>
      <c r="I45" s="8">
        <f>'COICOP - GHG'!I45/Population!I$5*1000</f>
        <v>5.8402524700722361E-3</v>
      </c>
      <c r="J45" s="8">
        <f>'COICOP - GHG'!J45/Population!J$5*1000</f>
        <v>4.5847077143238071E-3</v>
      </c>
      <c r="K45" s="8">
        <f>'COICOP - GHG'!K45/Population!K$5*1000</f>
        <v>4.4746884017846326E-3</v>
      </c>
      <c r="L45" s="8">
        <f>'COICOP - GHG'!L45/Population!L$5*1000</f>
        <v>4.1891852337723251E-3</v>
      </c>
      <c r="M45" s="8">
        <f>'COICOP - GHG'!M45/Population!M$5*1000</f>
        <v>4.1828656941814138E-3</v>
      </c>
      <c r="N45" s="8">
        <f>'COICOP - GHG'!N45/Population!N$5*1000</f>
        <v>4.439578220435992E-3</v>
      </c>
      <c r="O45" s="8">
        <f>'COICOP - GHG'!O45/Population!O$5*1000</f>
        <v>3.7407414280089075E-3</v>
      </c>
      <c r="P45" s="8">
        <f>'COICOP - GHG'!P45/Population!P$5*1000</f>
        <v>4.143240328788632E-3</v>
      </c>
      <c r="Q45" s="8">
        <f>'COICOP - GHG'!Q45/Population!Q$5*1000</f>
        <v>4.7491355779093166E-3</v>
      </c>
      <c r="R45" s="8">
        <f>'COICOP - GHG'!R45/Population!R$5*1000</f>
        <v>4.5079696534336957E-3</v>
      </c>
      <c r="S45" s="8">
        <f>'COICOP - GHG'!S45/Population!S$5*1000</f>
        <v>4.1254327462461665E-3</v>
      </c>
    </row>
    <row r="46" spans="2:19" x14ac:dyDescent="0.45">
      <c r="B46" s="3" t="s">
        <v>206</v>
      </c>
      <c r="C46" s="3" t="str">
        <f>[1]co2_COICOP!A45</f>
        <v>1.1.24 Dried vegetables</v>
      </c>
      <c r="D46" s="8">
        <f>'COICOP - GHG'!D46/Population!D$5*1000</f>
        <v>3.6775954831739019E-4</v>
      </c>
      <c r="E46" s="8">
        <f>'COICOP - GHG'!E46/Population!E$5*1000</f>
        <v>4.7642367359380857E-4</v>
      </c>
      <c r="F46" s="8">
        <f>'COICOP - GHG'!F46/Population!F$5*1000</f>
        <v>2.4844348838198019E-4</v>
      </c>
      <c r="G46" s="8">
        <f>'COICOP - GHG'!G46/Population!G$5*1000</f>
        <v>6.6894810512692707E-4</v>
      </c>
      <c r="H46" s="8">
        <f>'COICOP - GHG'!H46/Population!H$5*1000</f>
        <v>3.7824919484938873E-4</v>
      </c>
      <c r="I46" s="8">
        <f>'COICOP - GHG'!I46/Population!I$5*1000</f>
        <v>3.751513652143992E-4</v>
      </c>
      <c r="J46" s="8">
        <f>'COICOP - GHG'!J46/Population!J$5*1000</f>
        <v>2.8525677408182192E-4</v>
      </c>
      <c r="K46" s="8">
        <f>'COICOP - GHG'!K46/Population!K$5*1000</f>
        <v>5.9573363558407548E-4</v>
      </c>
      <c r="L46" s="8">
        <f>'COICOP - GHG'!L46/Population!L$5*1000</f>
        <v>2.9966104891032295E-4</v>
      </c>
      <c r="M46" s="8">
        <f>'COICOP - GHG'!M46/Population!M$5*1000</f>
        <v>2.0646405150095309E-4</v>
      </c>
      <c r="N46" s="8">
        <f>'COICOP - GHG'!N46/Population!N$5*1000</f>
        <v>2.3118572999775595E-4</v>
      </c>
      <c r="O46" s="8">
        <f>'COICOP - GHG'!O46/Population!O$5*1000</f>
        <v>2.5229008973432485E-4</v>
      </c>
      <c r="P46" s="8">
        <f>'COICOP - GHG'!P46/Population!P$5*1000</f>
        <v>2.5951483571175649E-4</v>
      </c>
      <c r="Q46" s="8">
        <f>'COICOP - GHG'!Q46/Population!Q$5*1000</f>
        <v>2.9679565401546709E-4</v>
      </c>
      <c r="R46" s="8">
        <f>'COICOP - GHG'!R46/Population!R$5*1000</f>
        <v>2.6624584325933023E-4</v>
      </c>
      <c r="S46" s="8">
        <f>'COICOP - GHG'!S46/Population!S$5*1000</f>
        <v>4.2564882578589988E-4</v>
      </c>
    </row>
    <row r="47" spans="2:19" x14ac:dyDescent="0.45">
      <c r="B47" s="3" t="s">
        <v>207</v>
      </c>
      <c r="C47" s="3" t="str">
        <f>[1]co2_COICOP!A46</f>
        <v>1.1.25 Other prepared or processed vegetables</v>
      </c>
      <c r="D47" s="8">
        <f>'COICOP - GHG'!D47/Population!D$5*1000</f>
        <v>6.6803302416515112E-3</v>
      </c>
      <c r="E47" s="8">
        <f>'COICOP - GHG'!E47/Population!E$5*1000</f>
        <v>6.5077906076387339E-3</v>
      </c>
      <c r="F47" s="8">
        <f>'COICOP - GHG'!F47/Population!F$5*1000</f>
        <v>5.9660848485774912E-3</v>
      </c>
      <c r="G47" s="8">
        <f>'COICOP - GHG'!G47/Population!G$5*1000</f>
        <v>5.9970775106989839E-3</v>
      </c>
      <c r="H47" s="8">
        <f>'COICOP - GHG'!H47/Population!H$5*1000</f>
        <v>5.3727488372803771E-3</v>
      </c>
      <c r="I47" s="8">
        <f>'COICOP - GHG'!I47/Population!I$5*1000</f>
        <v>4.7867429843912396E-3</v>
      </c>
      <c r="J47" s="8">
        <f>'COICOP - GHG'!J47/Population!J$5*1000</f>
        <v>4.2112734774778001E-3</v>
      </c>
      <c r="K47" s="8">
        <f>'COICOP - GHG'!K47/Population!K$5*1000</f>
        <v>4.3575898602900669E-3</v>
      </c>
      <c r="L47" s="8">
        <f>'COICOP - GHG'!L47/Population!L$5*1000</f>
        <v>4.1728873107449741E-3</v>
      </c>
      <c r="M47" s="8">
        <f>'COICOP - GHG'!M47/Population!M$5*1000</f>
        <v>4.5384147959374637E-3</v>
      </c>
      <c r="N47" s="8">
        <f>'COICOP - GHG'!N47/Population!N$5*1000</f>
        <v>4.5776298094957748E-3</v>
      </c>
      <c r="O47" s="8">
        <f>'COICOP - GHG'!O47/Population!O$5*1000</f>
        <v>4.1324450462941354E-3</v>
      </c>
      <c r="P47" s="8">
        <f>'COICOP - GHG'!P47/Population!P$5*1000</f>
        <v>4.2415351391317368E-3</v>
      </c>
      <c r="Q47" s="8">
        <f>'COICOP - GHG'!Q47/Population!Q$5*1000</f>
        <v>4.5904192898534139E-3</v>
      </c>
      <c r="R47" s="8">
        <f>'COICOP - GHG'!R47/Population!R$5*1000</f>
        <v>3.7695132874762125E-3</v>
      </c>
      <c r="S47" s="8">
        <f>'COICOP - GHG'!S47/Population!S$5*1000</f>
        <v>4.3773887302895982E-3</v>
      </c>
    </row>
    <row r="48" spans="2:19" x14ac:dyDescent="0.45">
      <c r="B48" s="3" t="s">
        <v>208</v>
      </c>
      <c r="C48" s="3" t="str">
        <f>[1]co2_COICOP!A47</f>
        <v>1.1.26 Potatoes</v>
      </c>
      <c r="D48" s="8">
        <f>'COICOP - GHG'!D48/Population!D$5*1000</f>
        <v>5.6486170749260314E-3</v>
      </c>
      <c r="E48" s="8">
        <f>'COICOP - GHG'!E48/Population!E$5*1000</f>
        <v>4.4605946326455688E-3</v>
      </c>
      <c r="F48" s="8">
        <f>'COICOP - GHG'!F48/Population!F$5*1000</f>
        <v>4.0473993032445121E-3</v>
      </c>
      <c r="G48" s="8">
        <f>'COICOP - GHG'!G48/Population!G$5*1000</f>
        <v>3.1752020694256491E-3</v>
      </c>
      <c r="H48" s="8">
        <f>'COICOP - GHG'!H48/Population!H$5*1000</f>
        <v>2.7115038549630666E-3</v>
      </c>
      <c r="I48" s="8">
        <f>'COICOP - GHG'!I48/Population!I$5*1000</f>
        <v>2.4570298426973718E-3</v>
      </c>
      <c r="J48" s="8">
        <f>'COICOP - GHG'!J48/Population!J$5*1000</f>
        <v>2.414808292834989E-3</v>
      </c>
      <c r="K48" s="8">
        <f>'COICOP - GHG'!K48/Population!K$5*1000</f>
        <v>2.57685823517591E-3</v>
      </c>
      <c r="L48" s="8">
        <f>'COICOP - GHG'!L48/Population!L$5*1000</f>
        <v>2.1802460236466487E-3</v>
      </c>
      <c r="M48" s="8">
        <f>'COICOP - GHG'!M48/Population!M$5*1000</f>
        <v>2.1379966798629351E-3</v>
      </c>
      <c r="N48" s="8">
        <f>'COICOP - GHG'!N48/Population!N$5*1000</f>
        <v>2.2548766411288022E-3</v>
      </c>
      <c r="O48" s="8">
        <f>'COICOP - GHG'!O48/Population!O$5*1000</f>
        <v>1.8555691531929933E-3</v>
      </c>
      <c r="P48" s="8">
        <f>'COICOP - GHG'!P48/Population!P$5*1000</f>
        <v>2.1931477310097544E-3</v>
      </c>
      <c r="Q48" s="8">
        <f>'COICOP - GHG'!Q48/Population!Q$5*1000</f>
        <v>2.06150666001223E-3</v>
      </c>
      <c r="R48" s="8">
        <f>'COICOP - GHG'!R48/Population!R$5*1000</f>
        <v>1.8565770258530665E-3</v>
      </c>
      <c r="S48" s="8">
        <f>'COICOP - GHG'!S48/Population!S$5*1000</f>
        <v>1.7371414250284092E-3</v>
      </c>
    </row>
    <row r="49" spans="2:19" x14ac:dyDescent="0.45">
      <c r="B49" s="3" t="s">
        <v>209</v>
      </c>
      <c r="C49" s="3" t="str">
        <f>[1]co2_COICOP!A48</f>
        <v>1.1.27 Other tubers and products of tuber vegetables</v>
      </c>
      <c r="D49" s="8">
        <f>'COICOP - GHG'!D49/Population!D$5*1000</f>
        <v>6.4681760764396037E-3</v>
      </c>
      <c r="E49" s="8">
        <f>'COICOP - GHG'!E49/Population!E$5*1000</f>
        <v>5.3260952090808588E-3</v>
      </c>
      <c r="F49" s="8">
        <f>'COICOP - GHG'!F49/Population!F$5*1000</f>
        <v>5.5929318555616283E-3</v>
      </c>
      <c r="G49" s="8">
        <f>'COICOP - GHG'!G49/Population!G$5*1000</f>
        <v>4.2496015312392882E-3</v>
      </c>
      <c r="H49" s="8">
        <f>'COICOP - GHG'!H49/Population!H$5*1000</f>
        <v>4.2087919602332982E-3</v>
      </c>
      <c r="I49" s="8">
        <f>'COICOP - GHG'!I49/Population!I$5*1000</f>
        <v>3.8552244596403279E-3</v>
      </c>
      <c r="J49" s="8">
        <f>'COICOP - GHG'!J49/Population!J$5*1000</f>
        <v>2.8962197597503354E-3</v>
      </c>
      <c r="K49" s="8">
        <f>'COICOP - GHG'!K49/Population!K$5*1000</f>
        <v>2.7927514728926725E-3</v>
      </c>
      <c r="L49" s="8">
        <f>'COICOP - GHG'!L49/Population!L$5*1000</f>
        <v>2.5425587441049733E-3</v>
      </c>
      <c r="M49" s="8">
        <f>'COICOP - GHG'!M49/Population!M$5*1000</f>
        <v>3.0144423164130147E-3</v>
      </c>
      <c r="N49" s="8">
        <f>'COICOP - GHG'!N49/Population!N$5*1000</f>
        <v>3.3603372453173256E-3</v>
      </c>
      <c r="O49" s="8">
        <f>'COICOP - GHG'!O49/Population!O$5*1000</f>
        <v>2.8576264592449869E-3</v>
      </c>
      <c r="P49" s="8">
        <f>'COICOP - GHG'!P49/Population!P$5*1000</f>
        <v>3.038276094232773E-3</v>
      </c>
      <c r="Q49" s="8">
        <f>'COICOP - GHG'!Q49/Population!Q$5*1000</f>
        <v>3.7151319224750204E-3</v>
      </c>
      <c r="R49" s="8">
        <f>'COICOP - GHG'!R49/Population!R$5*1000</f>
        <v>3.2806824139599493E-3</v>
      </c>
      <c r="S49" s="8">
        <f>'COICOP - GHG'!S49/Population!S$5*1000</f>
        <v>2.9389047337940329E-3</v>
      </c>
    </row>
    <row r="50" spans="2:19" x14ac:dyDescent="0.45">
      <c r="B50" s="3" t="s">
        <v>500</v>
      </c>
      <c r="C50" s="3" t="str">
        <f>[1]co2_COICOP!A49</f>
        <v>1.1.28.1 Sugar</v>
      </c>
      <c r="D50" s="8">
        <f>'COICOP - GHG'!D50/Population!D$5*1000</f>
        <v>6.9668152898929355E-3</v>
      </c>
      <c r="E50" s="8">
        <f>'COICOP - GHG'!E50/Population!E$5*1000</f>
        <v>7.5180937124824272E-3</v>
      </c>
      <c r="F50" s="8">
        <f>'COICOP - GHG'!F50/Population!F$5*1000</f>
        <v>6.6193228899580304E-3</v>
      </c>
      <c r="G50" s="8">
        <f>'COICOP - GHG'!G50/Population!G$5*1000</f>
        <v>7.8470949343763668E-3</v>
      </c>
      <c r="H50" s="8">
        <f>'COICOP - GHG'!H50/Population!H$5*1000</f>
        <v>7.1230966872786131E-3</v>
      </c>
      <c r="I50" s="8">
        <f>'COICOP - GHG'!I50/Population!I$5*1000</f>
        <v>6.3998823637122192E-3</v>
      </c>
      <c r="J50" s="8">
        <f>'COICOP - GHG'!J50/Population!J$5*1000</f>
        <v>5.0694468148040038E-3</v>
      </c>
      <c r="K50" s="8">
        <f>'COICOP - GHG'!K50/Population!K$5*1000</f>
        <v>5.6171911697212853E-3</v>
      </c>
      <c r="L50" s="8">
        <f>'COICOP - GHG'!L50/Population!L$5*1000</f>
        <v>4.4163937007757259E-3</v>
      </c>
      <c r="M50" s="8">
        <f>'COICOP - GHG'!M50/Population!M$5*1000</f>
        <v>4.1151681148361005E-3</v>
      </c>
      <c r="N50" s="8">
        <f>'COICOP - GHG'!N50/Population!N$5*1000</f>
        <v>4.3247780866308332E-3</v>
      </c>
      <c r="O50" s="8">
        <f>'COICOP - GHG'!O50/Population!O$5*1000</f>
        <v>3.373765768861065E-3</v>
      </c>
      <c r="P50" s="8">
        <f>'COICOP - GHG'!P50/Population!P$5*1000</f>
        <v>3.8260970528803868E-3</v>
      </c>
      <c r="Q50" s="8">
        <f>'COICOP - GHG'!Q50/Population!Q$5*1000</f>
        <v>3.1543000211476848E-3</v>
      </c>
      <c r="R50" s="8">
        <f>'COICOP - GHG'!R50/Population!R$5*1000</f>
        <v>3.553657018061122E-3</v>
      </c>
      <c r="S50" s="8">
        <f>'COICOP - GHG'!S50/Population!S$5*1000</f>
        <v>3.3027939740273701E-3</v>
      </c>
    </row>
    <row r="51" spans="2:19" x14ac:dyDescent="0.45">
      <c r="C51" s="3" t="str">
        <f>[1]co2_COICOP!A50</f>
        <v>1.1.28.2 Other sugar products</v>
      </c>
      <c r="D51" s="8">
        <f>'COICOP - GHG'!D51/Population!D$5*1000</f>
        <v>1.6407366387155805E-3</v>
      </c>
      <c r="E51" s="8">
        <f>'COICOP - GHG'!E51/Population!E$5*1000</f>
        <v>1.5556598112243256E-3</v>
      </c>
      <c r="F51" s="8">
        <f>'COICOP - GHG'!F51/Population!F$5*1000</f>
        <v>1.643332558118733E-3</v>
      </c>
      <c r="G51" s="8">
        <f>'COICOP - GHG'!G51/Population!G$5*1000</f>
        <v>2.5787939911436609E-3</v>
      </c>
      <c r="H51" s="8">
        <f>'COICOP - GHG'!H51/Population!H$5*1000</f>
        <v>2.21381674614549E-3</v>
      </c>
      <c r="I51" s="8">
        <f>'COICOP - GHG'!I51/Population!I$5*1000</f>
        <v>1.8686241719486495E-3</v>
      </c>
      <c r="J51" s="8">
        <f>'COICOP - GHG'!J51/Population!J$5*1000</f>
        <v>1.3230545917416459E-3</v>
      </c>
      <c r="K51" s="8">
        <f>'COICOP - GHG'!K51/Population!K$5*1000</f>
        <v>2.061711794887405E-3</v>
      </c>
      <c r="L51" s="8">
        <f>'COICOP - GHG'!L51/Population!L$5*1000</f>
        <v>2.2574818780964029E-3</v>
      </c>
      <c r="M51" s="8">
        <f>'COICOP - GHG'!M51/Population!M$5*1000</f>
        <v>1.8570777830380844E-3</v>
      </c>
      <c r="N51" s="8">
        <f>'COICOP - GHG'!N51/Population!N$5*1000</f>
        <v>2.5746525279162231E-3</v>
      </c>
      <c r="O51" s="8">
        <f>'COICOP - GHG'!O51/Population!O$5*1000</f>
        <v>1.786287000158198E-3</v>
      </c>
      <c r="P51" s="8">
        <f>'COICOP - GHG'!P51/Population!P$5*1000</f>
        <v>1.8466794433694797E-3</v>
      </c>
      <c r="Q51" s="8">
        <f>'COICOP - GHG'!Q51/Population!Q$5*1000</f>
        <v>2.889013290492847E-3</v>
      </c>
      <c r="R51" s="8">
        <f>'COICOP - GHG'!R51/Population!R$5*1000</f>
        <v>2.0616854675058281E-3</v>
      </c>
      <c r="S51" s="8">
        <f>'COICOP - GHG'!S51/Population!S$5*1000</f>
        <v>1.9132676383775218E-3</v>
      </c>
    </row>
    <row r="52" spans="2:19" x14ac:dyDescent="0.45">
      <c r="B52" s="3" t="s">
        <v>212</v>
      </c>
      <c r="C52" s="3" t="str">
        <f>[1]co2_COICOP!A51</f>
        <v>1.1.29 Jams and marmalades</v>
      </c>
      <c r="D52" s="8">
        <f>'COICOP - GHG'!D52/Population!D$5*1000</f>
        <v>6.8272496197349514E-3</v>
      </c>
      <c r="E52" s="8">
        <f>'COICOP - GHG'!E52/Population!E$5*1000</f>
        <v>8.3122278778440251E-3</v>
      </c>
      <c r="F52" s="8">
        <f>'COICOP - GHG'!F52/Population!F$5*1000</f>
        <v>8.022211310690976E-3</v>
      </c>
      <c r="G52" s="8">
        <f>'COICOP - GHG'!G52/Population!G$5*1000</f>
        <v>7.9752182293544027E-3</v>
      </c>
      <c r="H52" s="8">
        <f>'COICOP - GHG'!H52/Population!H$5*1000</f>
        <v>7.526423408152124E-3</v>
      </c>
      <c r="I52" s="8">
        <f>'COICOP - GHG'!I52/Population!I$5*1000</f>
        <v>6.5132188908600475E-3</v>
      </c>
      <c r="J52" s="8">
        <f>'COICOP - GHG'!J52/Population!J$5*1000</f>
        <v>5.5106222863586171E-3</v>
      </c>
      <c r="K52" s="8">
        <f>'COICOP - GHG'!K52/Population!K$5*1000</f>
        <v>7.4158738878739965E-3</v>
      </c>
      <c r="L52" s="8">
        <f>'COICOP - GHG'!L52/Population!L$5*1000</f>
        <v>5.4647203100664518E-3</v>
      </c>
      <c r="M52" s="8">
        <f>'COICOP - GHG'!M52/Population!M$5*1000</f>
        <v>5.4437561393835907E-3</v>
      </c>
      <c r="N52" s="8">
        <f>'COICOP - GHG'!N52/Population!N$5*1000</f>
        <v>5.6500972001676097E-3</v>
      </c>
      <c r="O52" s="8">
        <f>'COICOP - GHG'!O52/Population!O$5*1000</f>
        <v>5.1085494161530725E-3</v>
      </c>
      <c r="P52" s="8">
        <f>'COICOP - GHG'!P52/Population!P$5*1000</f>
        <v>4.6484712702182995E-3</v>
      </c>
      <c r="Q52" s="8">
        <f>'COICOP - GHG'!Q52/Population!Q$5*1000</f>
        <v>5.01099813049629E-3</v>
      </c>
      <c r="R52" s="8">
        <f>'COICOP - GHG'!R52/Population!R$5*1000</f>
        <v>5.648512802234093E-3</v>
      </c>
      <c r="S52" s="8">
        <f>'COICOP - GHG'!S52/Population!S$5*1000</f>
        <v>5.3012254398156333E-3</v>
      </c>
    </row>
    <row r="53" spans="2:19" x14ac:dyDescent="0.45">
      <c r="B53" s="3" t="s">
        <v>213</v>
      </c>
      <c r="C53" s="3" t="str">
        <f>[1]co2_COICOP!A52</f>
        <v>1.1.30 Chocolate</v>
      </c>
      <c r="D53" s="8">
        <f>'COICOP - GHG'!D53/Population!D$5*1000</f>
        <v>4.4560932332124513E-2</v>
      </c>
      <c r="E53" s="8">
        <f>'COICOP - GHG'!E53/Population!E$5*1000</f>
        <v>3.7802752349146894E-2</v>
      </c>
      <c r="F53" s="8">
        <f>'COICOP - GHG'!F53/Population!F$5*1000</f>
        <v>3.8292632417225456E-2</v>
      </c>
      <c r="G53" s="8">
        <f>'COICOP - GHG'!G53/Population!G$5*1000</f>
        <v>3.9970875568902602E-2</v>
      </c>
      <c r="H53" s="8">
        <f>'COICOP - GHG'!H53/Population!H$5*1000</f>
        <v>3.633221098644835E-2</v>
      </c>
      <c r="I53" s="8">
        <f>'COICOP - GHG'!I53/Population!I$5*1000</f>
        <v>4.2850161571876176E-2</v>
      </c>
      <c r="J53" s="8">
        <f>'COICOP - GHG'!J53/Population!J$5*1000</f>
        <v>3.3007704065152126E-2</v>
      </c>
      <c r="K53" s="8">
        <f>'COICOP - GHG'!K53/Population!K$5*1000</f>
        <v>2.9341469091005542E-2</v>
      </c>
      <c r="L53" s="8">
        <f>'COICOP - GHG'!L53/Population!L$5*1000</f>
        <v>2.5006323477477627E-2</v>
      </c>
      <c r="M53" s="8">
        <f>'COICOP - GHG'!M53/Population!M$5*1000</f>
        <v>2.777520449928433E-2</v>
      </c>
      <c r="N53" s="8">
        <f>'COICOP - GHG'!N53/Population!N$5*1000</f>
        <v>2.4232513108606045E-2</v>
      </c>
      <c r="O53" s="8">
        <f>'COICOP - GHG'!O53/Population!O$5*1000</f>
        <v>1.9800350232405488E-2</v>
      </c>
      <c r="P53" s="8">
        <f>'COICOP - GHG'!P53/Population!P$5*1000</f>
        <v>2.1071651769368264E-2</v>
      </c>
      <c r="Q53" s="8">
        <f>'COICOP - GHG'!Q53/Population!Q$5*1000</f>
        <v>2.2554884706052006E-2</v>
      </c>
      <c r="R53" s="8">
        <f>'COICOP - GHG'!R53/Population!R$5*1000</f>
        <v>2.3403432088930275E-2</v>
      </c>
      <c r="S53" s="8">
        <f>'COICOP - GHG'!S53/Population!S$5*1000</f>
        <v>2.4110903886296005E-2</v>
      </c>
    </row>
    <row r="54" spans="2:19" x14ac:dyDescent="0.45">
      <c r="B54" s="3" t="s">
        <v>214</v>
      </c>
      <c r="C54" s="3" t="str">
        <f>[1]co2_COICOP!A53</f>
        <v>1.1.31 Confectionery products</v>
      </c>
      <c r="D54" s="8">
        <f>'COICOP - GHG'!D54/Population!D$5*1000</f>
        <v>1.7147069195559396E-2</v>
      </c>
      <c r="E54" s="8">
        <f>'COICOP - GHG'!E54/Population!E$5*1000</f>
        <v>1.6703056061169921E-2</v>
      </c>
      <c r="F54" s="8">
        <f>'COICOP - GHG'!F54/Population!F$5*1000</f>
        <v>1.8704495454016312E-2</v>
      </c>
      <c r="G54" s="8">
        <f>'COICOP - GHG'!G54/Population!G$5*1000</f>
        <v>1.4060855164850936E-2</v>
      </c>
      <c r="H54" s="8">
        <f>'COICOP - GHG'!H54/Population!H$5*1000</f>
        <v>1.4457053559820255E-2</v>
      </c>
      <c r="I54" s="8">
        <f>'COICOP - GHG'!I54/Population!I$5*1000</f>
        <v>1.39624844294425E-2</v>
      </c>
      <c r="J54" s="8">
        <f>'COICOP - GHG'!J54/Population!J$5*1000</f>
        <v>1.3789722358500702E-2</v>
      </c>
      <c r="K54" s="8">
        <f>'COICOP - GHG'!K54/Population!K$5*1000</f>
        <v>1.069853923360255E-2</v>
      </c>
      <c r="L54" s="8">
        <f>'COICOP - GHG'!L54/Population!L$5*1000</f>
        <v>9.2842928599720202E-3</v>
      </c>
      <c r="M54" s="8">
        <f>'COICOP - GHG'!M54/Population!M$5*1000</f>
        <v>7.8872826439173281E-3</v>
      </c>
      <c r="N54" s="8">
        <f>'COICOP - GHG'!N54/Population!N$5*1000</f>
        <v>7.5683232697020698E-3</v>
      </c>
      <c r="O54" s="8">
        <f>'COICOP - GHG'!O54/Population!O$5*1000</f>
        <v>7.4345300694333072E-3</v>
      </c>
      <c r="P54" s="8">
        <f>'COICOP - GHG'!P54/Population!P$5*1000</f>
        <v>7.032625298943487E-3</v>
      </c>
      <c r="Q54" s="8">
        <f>'COICOP - GHG'!Q54/Population!Q$5*1000</f>
        <v>7.7427412768709281E-3</v>
      </c>
      <c r="R54" s="8">
        <f>'COICOP - GHG'!R54/Population!R$5*1000</f>
        <v>9.1643688546072296E-3</v>
      </c>
      <c r="S54" s="8">
        <f>'COICOP - GHG'!S54/Population!S$5*1000</f>
        <v>8.6608567287535833E-3</v>
      </c>
    </row>
    <row r="55" spans="2:19" x14ac:dyDescent="0.45">
      <c r="B55" s="3" t="s">
        <v>215</v>
      </c>
      <c r="C55" s="3" t="str">
        <f>[1]co2_COICOP!A54</f>
        <v>1.1.32 Edible ices and ice cream</v>
      </c>
      <c r="D55" s="8">
        <f>'COICOP - GHG'!D55/Population!D$5*1000</f>
        <v>2.0076944346491626E-2</v>
      </c>
      <c r="E55" s="8">
        <f>'COICOP - GHG'!E55/Population!E$5*1000</f>
        <v>1.9209367520432653E-2</v>
      </c>
      <c r="F55" s="8">
        <f>'COICOP - GHG'!F55/Population!F$5*1000</f>
        <v>1.9476948144041675E-2</v>
      </c>
      <c r="G55" s="8">
        <f>'COICOP - GHG'!G55/Population!G$5*1000</f>
        <v>1.550542019101827E-2</v>
      </c>
      <c r="H55" s="8">
        <f>'COICOP - GHG'!H55/Population!H$5*1000</f>
        <v>1.5924995175219604E-2</v>
      </c>
      <c r="I55" s="8">
        <f>'COICOP - GHG'!I55/Population!I$5*1000</f>
        <v>1.6844246448115004E-2</v>
      </c>
      <c r="J55" s="8">
        <f>'COICOP - GHG'!J55/Population!J$5*1000</f>
        <v>1.2196975794414297E-2</v>
      </c>
      <c r="K55" s="8">
        <f>'COICOP - GHG'!K55/Population!K$5*1000</f>
        <v>1.1997596616419857E-2</v>
      </c>
      <c r="L55" s="8">
        <f>'COICOP - GHG'!L55/Population!L$5*1000</f>
        <v>9.3748062759954568E-3</v>
      </c>
      <c r="M55" s="8">
        <f>'COICOP - GHG'!M55/Population!M$5*1000</f>
        <v>8.7600305493592996E-3</v>
      </c>
      <c r="N55" s="8">
        <f>'COICOP - GHG'!N55/Population!N$5*1000</f>
        <v>1.1489535352337144E-2</v>
      </c>
      <c r="O55" s="8">
        <f>'COICOP - GHG'!O55/Population!O$5*1000</f>
        <v>6.5762419658817114E-3</v>
      </c>
      <c r="P55" s="8">
        <f>'COICOP - GHG'!P55/Population!P$5*1000</f>
        <v>7.897010871599365E-3</v>
      </c>
      <c r="Q55" s="8">
        <f>'COICOP - GHG'!Q55/Population!Q$5*1000</f>
        <v>7.4867570973528733E-3</v>
      </c>
      <c r="R55" s="8">
        <f>'COICOP - GHG'!R55/Population!R$5*1000</f>
        <v>7.1974816309130036E-3</v>
      </c>
      <c r="S55" s="8">
        <f>'COICOP - GHG'!S55/Population!S$5*1000</f>
        <v>9.4605072547652661E-3</v>
      </c>
    </row>
    <row r="56" spans="2:19" x14ac:dyDescent="0.45">
      <c r="B56" s="3" t="s">
        <v>501</v>
      </c>
      <c r="C56" s="3" t="str">
        <f>[1]co2_COICOP!A55</f>
        <v>1.1.33.1 Sauces, condiments</v>
      </c>
      <c r="D56" s="8">
        <f>'COICOP - GHG'!D56/Population!D$5*1000</f>
        <v>3.7127357868994335E-2</v>
      </c>
      <c r="E56" s="8">
        <f>'COICOP - GHG'!E56/Population!E$5*1000</f>
        <v>3.2658583741495086E-2</v>
      </c>
      <c r="F56" s="8">
        <f>'COICOP - GHG'!F56/Population!F$5*1000</f>
        <v>3.0290475866374823E-2</v>
      </c>
      <c r="G56" s="8">
        <f>'COICOP - GHG'!G56/Population!G$5*1000</f>
        <v>3.5670058382704165E-2</v>
      </c>
      <c r="H56" s="8">
        <f>'COICOP - GHG'!H56/Population!H$5*1000</f>
        <v>3.5185862815823948E-2</v>
      </c>
      <c r="I56" s="8">
        <f>'COICOP - GHG'!I56/Population!I$5*1000</f>
        <v>3.4720987471724557E-2</v>
      </c>
      <c r="J56" s="8">
        <f>'COICOP - GHG'!J56/Population!J$5*1000</f>
        <v>2.8848626948222243E-2</v>
      </c>
      <c r="K56" s="8">
        <f>'COICOP - GHG'!K56/Population!K$5*1000</f>
        <v>2.3847361011925156E-2</v>
      </c>
      <c r="L56" s="8">
        <f>'COICOP - GHG'!L56/Population!L$5*1000</f>
        <v>2.2506626007058831E-2</v>
      </c>
      <c r="M56" s="8">
        <f>'COICOP - GHG'!M56/Population!M$5*1000</f>
        <v>1.9359525550888004E-2</v>
      </c>
      <c r="N56" s="8">
        <f>'COICOP - GHG'!N56/Population!N$5*1000</f>
        <v>2.1297370039779068E-2</v>
      </c>
      <c r="O56" s="8">
        <f>'COICOP - GHG'!O56/Population!O$5*1000</f>
        <v>1.5263640780638913E-2</v>
      </c>
      <c r="P56" s="8">
        <f>'COICOP - GHG'!P56/Population!P$5*1000</f>
        <v>1.7519723179556409E-2</v>
      </c>
      <c r="Q56" s="8">
        <f>'COICOP - GHG'!Q56/Population!Q$5*1000</f>
        <v>1.7301423554217682E-2</v>
      </c>
      <c r="R56" s="8">
        <f>'COICOP - GHG'!R56/Population!R$5*1000</f>
        <v>1.7660955455505393E-2</v>
      </c>
      <c r="S56" s="8">
        <f>'COICOP - GHG'!S56/Population!S$5*1000</f>
        <v>1.5595715087428503E-2</v>
      </c>
    </row>
    <row r="57" spans="2:19" x14ac:dyDescent="0.45">
      <c r="C57" s="3" t="str">
        <f>[1]co2_COICOP!A56</f>
        <v>1.1.33.2 Bakers yeast, dessert preparations, soups</v>
      </c>
      <c r="D57" s="8">
        <f>'COICOP - GHG'!D57/Population!D$5*1000</f>
        <v>2.4165458089483133E-2</v>
      </c>
      <c r="E57" s="8">
        <f>'COICOP - GHG'!E57/Population!E$5*1000</f>
        <v>2.4844224149468089E-2</v>
      </c>
      <c r="F57" s="8">
        <f>'COICOP - GHG'!F57/Population!F$5*1000</f>
        <v>2.4996892449698365E-2</v>
      </c>
      <c r="G57" s="8">
        <f>'COICOP - GHG'!G57/Population!G$5*1000</f>
        <v>2.2298149239691319E-2</v>
      </c>
      <c r="H57" s="8">
        <f>'COICOP - GHG'!H57/Population!H$5*1000</f>
        <v>2.5260181929190023E-2</v>
      </c>
      <c r="I57" s="8">
        <f>'COICOP - GHG'!I57/Population!I$5*1000</f>
        <v>2.4279847632186723E-2</v>
      </c>
      <c r="J57" s="8">
        <f>'COICOP - GHG'!J57/Population!J$5*1000</f>
        <v>1.8680747331973443E-2</v>
      </c>
      <c r="K57" s="8">
        <f>'COICOP - GHG'!K57/Population!K$5*1000</f>
        <v>1.8020035385121248E-2</v>
      </c>
      <c r="L57" s="8">
        <f>'COICOP - GHG'!L57/Population!L$5*1000</f>
        <v>1.6173173879304406E-2</v>
      </c>
      <c r="M57" s="8">
        <f>'COICOP - GHG'!M57/Population!M$5*1000</f>
        <v>1.4601344727971815E-2</v>
      </c>
      <c r="N57" s="8">
        <f>'COICOP - GHG'!N57/Population!N$5*1000</f>
        <v>1.5996187873204146E-2</v>
      </c>
      <c r="O57" s="8">
        <f>'COICOP - GHG'!O57/Population!O$5*1000</f>
        <v>1.2275814504450649E-2</v>
      </c>
      <c r="P57" s="8">
        <f>'COICOP - GHG'!P57/Population!P$5*1000</f>
        <v>1.414358055600695E-2</v>
      </c>
      <c r="Q57" s="8">
        <f>'COICOP - GHG'!Q57/Population!Q$5*1000</f>
        <v>1.4196381529788592E-2</v>
      </c>
      <c r="R57" s="8">
        <f>'COICOP - GHG'!R57/Population!R$5*1000</f>
        <v>1.1527546480693728E-2</v>
      </c>
      <c r="S57" s="8">
        <f>'COICOP - GHG'!S57/Population!S$5*1000</f>
        <v>1.710033949979315E-2</v>
      </c>
    </row>
    <row r="58" spans="2:19" x14ac:dyDescent="0.45">
      <c r="C58" s="3" t="str">
        <f>[1]co2_COICOP!A57</f>
        <v>1.1.33.3 Salt, spices, herbs and other food products</v>
      </c>
      <c r="D58" s="8">
        <f>'COICOP - GHG'!D58/Population!D$5*1000</f>
        <v>1.3650360064737211E-2</v>
      </c>
      <c r="E58" s="8">
        <f>'COICOP - GHG'!E58/Population!E$5*1000</f>
        <v>9.1488298805572407E-3</v>
      </c>
      <c r="F58" s="8">
        <f>'COICOP - GHG'!F58/Population!F$5*1000</f>
        <v>9.5422802952356764E-3</v>
      </c>
      <c r="G58" s="8">
        <f>'COICOP - GHG'!G58/Population!G$5*1000</f>
        <v>1.7761561933743619E-2</v>
      </c>
      <c r="H58" s="8">
        <f>'COICOP - GHG'!H58/Population!H$5*1000</f>
        <v>1.2331862406674766E-2</v>
      </c>
      <c r="I58" s="8">
        <f>'COICOP - GHG'!I58/Population!I$5*1000</f>
        <v>1.5238447877470163E-2</v>
      </c>
      <c r="J58" s="8">
        <f>'COICOP - GHG'!J58/Population!J$5*1000</f>
        <v>1.0405307335737388E-2</v>
      </c>
      <c r="K58" s="8">
        <f>'COICOP - GHG'!K58/Population!K$5*1000</f>
        <v>2.4541492074594409E-2</v>
      </c>
      <c r="L58" s="8">
        <f>'COICOP - GHG'!L58/Population!L$5*1000</f>
        <v>1.0640352522435144E-2</v>
      </c>
      <c r="M58" s="8">
        <f>'COICOP - GHG'!M58/Population!M$5*1000</f>
        <v>8.3895672455728265E-3</v>
      </c>
      <c r="N58" s="8">
        <f>'COICOP - GHG'!N58/Population!N$5*1000</f>
        <v>7.9454842240280384E-3</v>
      </c>
      <c r="O58" s="8">
        <f>'COICOP - GHG'!O58/Population!O$5*1000</f>
        <v>5.3293199058548459E-3</v>
      </c>
      <c r="P58" s="8">
        <f>'COICOP - GHG'!P58/Population!P$5*1000</f>
        <v>5.5455080872242801E-3</v>
      </c>
      <c r="Q58" s="8">
        <f>'COICOP - GHG'!Q58/Population!Q$5*1000</f>
        <v>6.3721552381809862E-3</v>
      </c>
      <c r="R58" s="8">
        <f>'COICOP - GHG'!R58/Population!R$5*1000</f>
        <v>6.1554590066129292E-3</v>
      </c>
      <c r="S58" s="8">
        <f>'COICOP - GHG'!S58/Population!S$5*1000</f>
        <v>6.9671422858989113E-3</v>
      </c>
    </row>
    <row r="59" spans="2:19" x14ac:dyDescent="0.45">
      <c r="B59" s="3" t="s">
        <v>219</v>
      </c>
      <c r="C59" s="3" t="str">
        <f>[1]co2_COICOP!A58</f>
        <v>1.2.1 Coffee</v>
      </c>
      <c r="D59" s="8">
        <f>'COICOP - GHG'!D59/Population!D$5*1000</f>
        <v>1.2454545322155994E-2</v>
      </c>
      <c r="E59" s="8">
        <f>'COICOP - GHG'!E59/Population!E$5*1000</f>
        <v>1.2177159180090175E-2</v>
      </c>
      <c r="F59" s="8">
        <f>'COICOP - GHG'!F59/Population!F$5*1000</f>
        <v>1.3124511717205989E-2</v>
      </c>
      <c r="G59" s="8">
        <f>'COICOP - GHG'!G59/Population!G$5*1000</f>
        <v>1.7273805662347382E-2</v>
      </c>
      <c r="H59" s="8">
        <f>'COICOP - GHG'!H59/Population!H$5*1000</f>
        <v>1.1473021007730974E-2</v>
      </c>
      <c r="I59" s="8">
        <f>'COICOP - GHG'!I59/Population!I$5*1000</f>
        <v>1.2723609118251657E-2</v>
      </c>
      <c r="J59" s="8">
        <f>'COICOP - GHG'!J59/Population!J$5*1000</f>
        <v>9.5011444104848176E-3</v>
      </c>
      <c r="K59" s="8">
        <f>'COICOP - GHG'!K59/Population!K$5*1000</f>
        <v>1.1004222998751742E-2</v>
      </c>
      <c r="L59" s="8">
        <f>'COICOP - GHG'!L59/Population!L$5*1000</f>
        <v>1.2795363179461828E-2</v>
      </c>
      <c r="M59" s="8">
        <f>'COICOP - GHG'!M59/Population!M$5*1000</f>
        <v>1.0513045728373667E-2</v>
      </c>
      <c r="N59" s="8">
        <f>'COICOP - GHG'!N59/Population!N$5*1000</f>
        <v>7.0705650806918751E-3</v>
      </c>
      <c r="O59" s="8">
        <f>'COICOP - GHG'!O59/Population!O$5*1000</f>
        <v>8.2199859258571695E-3</v>
      </c>
      <c r="P59" s="8">
        <f>'COICOP - GHG'!P59/Population!P$5*1000</f>
        <v>8.3779020952429693E-3</v>
      </c>
      <c r="Q59" s="8">
        <f>'COICOP - GHG'!Q59/Population!Q$5*1000</f>
        <v>9.643620345975927E-3</v>
      </c>
      <c r="R59" s="8">
        <f>'COICOP - GHG'!R59/Population!R$5*1000</f>
        <v>1.0138360272137461E-2</v>
      </c>
      <c r="S59" s="8">
        <f>'COICOP - GHG'!S59/Population!S$5*1000</f>
        <v>9.1514875728311712E-3</v>
      </c>
    </row>
    <row r="60" spans="2:19" x14ac:dyDescent="0.45">
      <c r="B60" s="3" t="s">
        <v>220</v>
      </c>
      <c r="C60" s="3" t="str">
        <f>[1]co2_COICOP!A59</f>
        <v>1.2.2 Tea</v>
      </c>
      <c r="D60" s="8">
        <f>'COICOP - GHG'!D60/Population!D$5*1000</f>
        <v>1.4417503593080007E-2</v>
      </c>
      <c r="E60" s="8">
        <f>'COICOP - GHG'!E60/Population!E$5*1000</f>
        <v>1.3216219922510368E-2</v>
      </c>
      <c r="F60" s="8">
        <f>'COICOP - GHG'!F60/Population!F$5*1000</f>
        <v>1.1793518666161337E-2</v>
      </c>
      <c r="G60" s="8">
        <f>'COICOP - GHG'!G60/Population!G$5*1000</f>
        <v>1.323636810825639E-2</v>
      </c>
      <c r="H60" s="8">
        <f>'COICOP - GHG'!H60/Population!H$5*1000</f>
        <v>1.1478623831942706E-2</v>
      </c>
      <c r="I60" s="8">
        <f>'COICOP - GHG'!I60/Population!I$5*1000</f>
        <v>1.2696205260608402E-2</v>
      </c>
      <c r="J60" s="8">
        <f>'COICOP - GHG'!J60/Population!J$5*1000</f>
        <v>1.1159764998640425E-2</v>
      </c>
      <c r="K60" s="8">
        <f>'COICOP - GHG'!K60/Population!K$5*1000</f>
        <v>9.5969146558461463E-3</v>
      </c>
      <c r="L60" s="8">
        <f>'COICOP - GHG'!L60/Population!L$5*1000</f>
        <v>8.5893269569357941E-3</v>
      </c>
      <c r="M60" s="8">
        <f>'COICOP - GHG'!M60/Population!M$5*1000</f>
        <v>7.9623095070419699E-3</v>
      </c>
      <c r="N60" s="8">
        <f>'COICOP - GHG'!N60/Population!N$5*1000</f>
        <v>7.4202732867886031E-3</v>
      </c>
      <c r="O60" s="8">
        <f>'COICOP - GHG'!O60/Population!O$5*1000</f>
        <v>6.2940739719626708E-3</v>
      </c>
      <c r="P60" s="8">
        <f>'COICOP - GHG'!P60/Population!P$5*1000</f>
        <v>6.1066348561489014E-3</v>
      </c>
      <c r="Q60" s="8">
        <f>'COICOP - GHG'!Q60/Population!Q$5*1000</f>
        <v>5.4511437050068119E-3</v>
      </c>
      <c r="R60" s="8">
        <f>'COICOP - GHG'!R60/Population!R$5*1000</f>
        <v>6.3230696239065555E-3</v>
      </c>
      <c r="S60" s="8">
        <f>'COICOP - GHG'!S60/Population!S$5*1000</f>
        <v>5.5440835235995257E-3</v>
      </c>
    </row>
    <row r="61" spans="2:19" x14ac:dyDescent="0.45">
      <c r="B61" s="3" t="s">
        <v>221</v>
      </c>
      <c r="C61" s="3" t="str">
        <f>[1]co2_COICOP!A60</f>
        <v>1.2.3 Cocoa and powdered chocolate</v>
      </c>
      <c r="D61" s="8">
        <f>'COICOP - GHG'!D61/Population!D$5*1000</f>
        <v>3.9809551395628869E-3</v>
      </c>
      <c r="E61" s="8">
        <f>'COICOP - GHG'!E61/Population!E$5*1000</f>
        <v>2.0717654161141264E-3</v>
      </c>
      <c r="F61" s="8">
        <f>'COICOP - GHG'!F61/Population!F$5*1000</f>
        <v>2.9435862496320093E-3</v>
      </c>
      <c r="G61" s="8">
        <f>'COICOP - GHG'!G61/Population!G$5*1000</f>
        <v>2.6393009463660179E-3</v>
      </c>
      <c r="H61" s="8">
        <f>'COICOP - GHG'!H61/Population!H$5*1000</f>
        <v>2.562153545311354E-3</v>
      </c>
      <c r="I61" s="8">
        <f>'COICOP - GHG'!I61/Population!I$5*1000</f>
        <v>2.5472773720875176E-3</v>
      </c>
      <c r="J61" s="8">
        <f>'COICOP - GHG'!J61/Population!J$5*1000</f>
        <v>2.0274315987734654E-3</v>
      </c>
      <c r="K61" s="8">
        <f>'COICOP - GHG'!K61/Population!K$5*1000</f>
        <v>1.533827621841851E-3</v>
      </c>
      <c r="L61" s="8">
        <f>'COICOP - GHG'!L61/Population!L$5*1000</f>
        <v>1.0803303366171966E-3</v>
      </c>
      <c r="M61" s="8">
        <f>'COICOP - GHG'!M61/Population!M$5*1000</f>
        <v>1.9283537545218771E-3</v>
      </c>
      <c r="N61" s="8">
        <f>'COICOP - GHG'!N61/Population!N$5*1000</f>
        <v>1.4116727783539541E-3</v>
      </c>
      <c r="O61" s="8">
        <f>'COICOP - GHG'!O61/Population!O$5*1000</f>
        <v>1.2518706287019932E-3</v>
      </c>
      <c r="P61" s="8">
        <f>'COICOP - GHG'!P61/Population!P$5*1000</f>
        <v>1.2671137619806711E-3</v>
      </c>
      <c r="Q61" s="8">
        <f>'COICOP - GHG'!Q61/Population!Q$5*1000</f>
        <v>9.3626250130874429E-4</v>
      </c>
      <c r="R61" s="8">
        <f>'COICOP - GHG'!R61/Population!R$5*1000</f>
        <v>1.0072261812564681E-3</v>
      </c>
      <c r="S61" s="8">
        <f>'COICOP - GHG'!S61/Population!S$5*1000</f>
        <v>2.4628999232012391E-3</v>
      </c>
    </row>
    <row r="62" spans="2:19" x14ac:dyDescent="0.45">
      <c r="B62" s="3" t="s">
        <v>222</v>
      </c>
      <c r="C62" s="3" t="str">
        <f>[1]co2_COICOP!A61</f>
        <v>1.2.4 Fruit and vegetable juices</v>
      </c>
      <c r="D62" s="8">
        <f>'COICOP - GHG'!D62/Population!D$5*1000</f>
        <v>1.5734411922459123E-2</v>
      </c>
      <c r="E62" s="8">
        <f>'COICOP - GHG'!E62/Population!E$5*1000</f>
        <v>1.5685390542925552E-2</v>
      </c>
      <c r="F62" s="8">
        <f>'COICOP - GHG'!F62/Population!F$5*1000</f>
        <v>1.3475704620577194E-2</v>
      </c>
      <c r="G62" s="8">
        <f>'COICOP - GHG'!G62/Population!G$5*1000</f>
        <v>1.1699534710453442E-2</v>
      </c>
      <c r="H62" s="8">
        <f>'COICOP - GHG'!H62/Population!H$5*1000</f>
        <v>1.4171721156403378E-2</v>
      </c>
      <c r="I62" s="8">
        <f>'COICOP - GHG'!I62/Population!I$5*1000</f>
        <v>1.5295285647546539E-2</v>
      </c>
      <c r="J62" s="8">
        <f>'COICOP - GHG'!J62/Population!J$5*1000</f>
        <v>1.1882230452076837E-2</v>
      </c>
      <c r="K62" s="8">
        <f>'COICOP - GHG'!K62/Population!K$5*1000</f>
        <v>1.0579819665483273E-2</v>
      </c>
      <c r="L62" s="8">
        <f>'COICOP - GHG'!L62/Population!L$5*1000</f>
        <v>9.9859735802022356E-3</v>
      </c>
      <c r="M62" s="8">
        <f>'COICOP - GHG'!M62/Population!M$5*1000</f>
        <v>9.5656206594765831E-3</v>
      </c>
      <c r="N62" s="8">
        <f>'COICOP - GHG'!N62/Population!N$5*1000</f>
        <v>1.0329114594758803E-2</v>
      </c>
      <c r="O62" s="8">
        <f>'COICOP - GHG'!O62/Population!O$5*1000</f>
        <v>7.5022488275115701E-3</v>
      </c>
      <c r="P62" s="8">
        <f>'COICOP - GHG'!P62/Population!P$5*1000</f>
        <v>8.9615346251599309E-3</v>
      </c>
      <c r="Q62" s="8">
        <f>'COICOP - GHG'!Q62/Population!Q$5*1000</f>
        <v>9.3383769114830911E-3</v>
      </c>
      <c r="R62" s="8">
        <f>'COICOP - GHG'!R62/Population!R$5*1000</f>
        <v>6.780355613211303E-3</v>
      </c>
      <c r="S62" s="8">
        <f>'COICOP - GHG'!S62/Population!S$5*1000</f>
        <v>7.0542980355617407E-3</v>
      </c>
    </row>
    <row r="63" spans="2:19" x14ac:dyDescent="0.45">
      <c r="B63" s="3" t="s">
        <v>223</v>
      </c>
      <c r="C63" s="3" t="str">
        <f>[1]co2_COICOP!A62</f>
        <v>1.2.5 Mineral or spring waters</v>
      </c>
      <c r="D63" s="8">
        <f>'COICOP - GHG'!D63/Population!D$5*1000</f>
        <v>1.0129434618747679E-2</v>
      </c>
      <c r="E63" s="8">
        <f>'COICOP - GHG'!E63/Population!E$5*1000</f>
        <v>9.4604311108815158E-3</v>
      </c>
      <c r="F63" s="8">
        <f>'COICOP - GHG'!F63/Population!F$5*1000</f>
        <v>1.0985592328704533E-2</v>
      </c>
      <c r="G63" s="8">
        <f>'COICOP - GHG'!G63/Population!G$5*1000</f>
        <v>1.3451761994231762E-2</v>
      </c>
      <c r="H63" s="8">
        <f>'COICOP - GHG'!H63/Population!H$5*1000</f>
        <v>1.3144534619194816E-2</v>
      </c>
      <c r="I63" s="8">
        <f>'COICOP - GHG'!I63/Population!I$5*1000</f>
        <v>1.3835880767652265E-2</v>
      </c>
      <c r="J63" s="8">
        <f>'COICOP - GHG'!J63/Population!J$5*1000</f>
        <v>1.0590808832002392E-2</v>
      </c>
      <c r="K63" s="8">
        <f>'COICOP - GHG'!K63/Population!K$5*1000</f>
        <v>9.3886712585266128E-3</v>
      </c>
      <c r="L63" s="8">
        <f>'COICOP - GHG'!L63/Population!L$5*1000</f>
        <v>7.3745076782064283E-3</v>
      </c>
      <c r="M63" s="8">
        <f>'COICOP - GHG'!M63/Population!M$5*1000</f>
        <v>6.2892697492805865E-3</v>
      </c>
      <c r="N63" s="8">
        <f>'COICOP - GHG'!N63/Population!N$5*1000</f>
        <v>6.0209167620637371E-3</v>
      </c>
      <c r="O63" s="8">
        <f>'COICOP - GHG'!O63/Population!O$5*1000</f>
        <v>6.9847212134415216E-3</v>
      </c>
      <c r="P63" s="8">
        <f>'COICOP - GHG'!P63/Population!P$5*1000</f>
        <v>6.4770081634057614E-3</v>
      </c>
      <c r="Q63" s="8">
        <f>'COICOP - GHG'!Q63/Population!Q$5*1000</f>
        <v>6.322796323252655E-3</v>
      </c>
      <c r="R63" s="8">
        <f>'COICOP - GHG'!R63/Population!R$5*1000</f>
        <v>6.3776679387683522E-3</v>
      </c>
      <c r="S63" s="8">
        <f>'COICOP - GHG'!S63/Population!S$5*1000</f>
        <v>7.4010470958495393E-3</v>
      </c>
    </row>
    <row r="64" spans="2:19" x14ac:dyDescent="0.45">
      <c r="B64" s="3" t="s">
        <v>224</v>
      </c>
      <c r="C64" s="3" t="str">
        <f>[1]co2_COICOP!A63</f>
        <v>1.2.6 Soft drinks</v>
      </c>
      <c r="D64" s="8">
        <f>'COICOP - GHG'!D64/Population!D$5*1000</f>
        <v>2.5738386682106665E-2</v>
      </c>
      <c r="E64" s="8">
        <f>'COICOP - GHG'!E64/Population!E$5*1000</f>
        <v>2.9179355902193033E-2</v>
      </c>
      <c r="F64" s="8">
        <f>'COICOP - GHG'!F64/Population!F$5*1000</f>
        <v>2.7085355982821784E-2</v>
      </c>
      <c r="G64" s="8">
        <f>'COICOP - GHG'!G64/Population!G$5*1000</f>
        <v>3.0775790002111923E-2</v>
      </c>
      <c r="H64" s="8">
        <f>'COICOP - GHG'!H64/Population!H$5*1000</f>
        <v>3.0134707365478918E-2</v>
      </c>
      <c r="I64" s="8">
        <f>'COICOP - GHG'!I64/Population!I$5*1000</f>
        <v>2.682014782659467E-2</v>
      </c>
      <c r="J64" s="8">
        <f>'COICOP - GHG'!J64/Population!J$5*1000</f>
        <v>2.481341719141561E-2</v>
      </c>
      <c r="K64" s="8">
        <f>'COICOP - GHG'!K64/Population!K$5*1000</f>
        <v>2.4835383652477214E-2</v>
      </c>
      <c r="L64" s="8">
        <f>'COICOP - GHG'!L64/Population!L$5*1000</f>
        <v>1.276902103466028E-2</v>
      </c>
      <c r="M64" s="8">
        <f>'COICOP - GHG'!M64/Population!M$5*1000</f>
        <v>1.2757290767322542E-2</v>
      </c>
      <c r="N64" s="8">
        <f>'COICOP - GHG'!N64/Population!N$5*1000</f>
        <v>1.2553836121017483E-2</v>
      </c>
      <c r="O64" s="8">
        <f>'COICOP - GHG'!O64/Population!O$5*1000</f>
        <v>1.246596002497222E-2</v>
      </c>
      <c r="P64" s="8">
        <f>'COICOP - GHG'!P64/Population!P$5*1000</f>
        <v>1.1503202496146503E-2</v>
      </c>
      <c r="Q64" s="8">
        <f>'COICOP - GHG'!Q64/Population!Q$5*1000</f>
        <v>1.225604485385441E-2</v>
      </c>
      <c r="R64" s="8">
        <f>'COICOP - GHG'!R64/Population!R$5*1000</f>
        <v>1.2673039760458336E-2</v>
      </c>
      <c r="S64" s="8">
        <f>'COICOP - GHG'!S64/Population!S$5*1000</f>
        <v>1.0868005375085366E-2</v>
      </c>
    </row>
    <row r="65" spans="1:19" x14ac:dyDescent="0.45">
      <c r="A65" s="3" t="s">
        <v>502</v>
      </c>
      <c r="B65" s="3" t="s">
        <v>225</v>
      </c>
      <c r="C65" s="3" t="str">
        <f>[1]co2_COICOP!A64</f>
        <v>2.1.1 Spirits and liqueurs</v>
      </c>
      <c r="D65" s="8">
        <f>'COICOP - GHG'!D65/Population!D$5*1000</f>
        <v>4.2088365366981769E-3</v>
      </c>
      <c r="E65" s="8">
        <f>'COICOP - GHG'!E65/Population!E$5*1000</f>
        <v>4.0741435699514078E-3</v>
      </c>
      <c r="F65" s="8">
        <f>'COICOP - GHG'!F65/Population!F$5*1000</f>
        <v>5.07527801083803E-3</v>
      </c>
      <c r="G65" s="8">
        <f>'COICOP - GHG'!G65/Population!G$5*1000</f>
        <v>4.3988091993777722E-3</v>
      </c>
      <c r="H65" s="8">
        <f>'COICOP - GHG'!H65/Population!H$5*1000</f>
        <v>2.3538390605346788E-3</v>
      </c>
      <c r="I65" s="8">
        <f>'COICOP - GHG'!I65/Population!I$5*1000</f>
        <v>2.9075602993582062E-3</v>
      </c>
      <c r="J65" s="8">
        <f>'COICOP - GHG'!J65/Population!J$5*1000</f>
        <v>2.8548648019086037E-3</v>
      </c>
      <c r="K65" s="8">
        <f>'COICOP - GHG'!K65/Population!K$5*1000</f>
        <v>2.8901756331218649E-3</v>
      </c>
      <c r="L65" s="8">
        <f>'COICOP - GHG'!L65/Population!L$5*1000</f>
        <v>1.7131420677006571E-3</v>
      </c>
      <c r="M65" s="8">
        <f>'COICOP - GHG'!M65/Population!M$5*1000</f>
        <v>2.1916241553940874E-3</v>
      </c>
      <c r="N65" s="8">
        <f>'COICOP - GHG'!N65/Population!N$5*1000</f>
        <v>1.6727236269778762E-3</v>
      </c>
      <c r="O65" s="8">
        <f>'COICOP - GHG'!O65/Population!O$5*1000</f>
        <v>2.5422269305311737E-3</v>
      </c>
      <c r="P65" s="8">
        <f>'COICOP - GHG'!P65/Population!P$5*1000</f>
        <v>3.5859620405448486E-3</v>
      </c>
      <c r="Q65" s="8">
        <f>'COICOP - GHG'!Q65/Population!Q$5*1000</f>
        <v>3.558766535600028E-3</v>
      </c>
      <c r="R65" s="8">
        <f>'COICOP - GHG'!R65/Population!R$5*1000</f>
        <v>2.354883802777596E-3</v>
      </c>
      <c r="S65" s="8">
        <f>'COICOP - GHG'!S65/Population!S$5*1000</f>
        <v>3.6789378775783656E-3</v>
      </c>
    </row>
    <row r="66" spans="1:19" x14ac:dyDescent="0.45">
      <c r="B66" s="3" t="s">
        <v>503</v>
      </c>
      <c r="C66" s="3" t="str">
        <f>[1]co2_COICOP!A65</f>
        <v>2.1.2.1 Wine from grape or other fruit</v>
      </c>
      <c r="D66" s="8">
        <f>'COICOP - GHG'!D66/Population!D$5*1000</f>
        <v>1.2140708625167437E-2</v>
      </c>
      <c r="E66" s="8">
        <f>'COICOP - GHG'!E66/Population!E$5*1000</f>
        <v>1.1105325244833238E-2</v>
      </c>
      <c r="F66" s="8">
        <f>'COICOP - GHG'!F66/Population!F$5*1000</f>
        <v>9.8127527271097397E-3</v>
      </c>
      <c r="G66" s="8">
        <f>'COICOP - GHG'!G66/Population!G$5*1000</f>
        <v>9.372545304035293E-3</v>
      </c>
      <c r="H66" s="8">
        <f>'COICOP - GHG'!H66/Population!H$5*1000</f>
        <v>1.0447997786405341E-2</v>
      </c>
      <c r="I66" s="8">
        <f>'COICOP - GHG'!I66/Population!I$5*1000</f>
        <v>9.4651696520450714E-3</v>
      </c>
      <c r="J66" s="8">
        <f>'COICOP - GHG'!J66/Population!J$5*1000</f>
        <v>8.9307865040295243E-3</v>
      </c>
      <c r="K66" s="8">
        <f>'COICOP - GHG'!K66/Population!K$5*1000</f>
        <v>9.5659240342318777E-3</v>
      </c>
      <c r="L66" s="8">
        <f>'COICOP - GHG'!L66/Population!L$5*1000</f>
        <v>6.6481379145779422E-3</v>
      </c>
      <c r="M66" s="8">
        <f>'COICOP - GHG'!M66/Population!M$5*1000</f>
        <v>6.5107375174249509E-3</v>
      </c>
      <c r="N66" s="8">
        <f>'COICOP - GHG'!N66/Population!N$5*1000</f>
        <v>5.956778208617208E-3</v>
      </c>
      <c r="O66" s="8">
        <f>'COICOP - GHG'!O66/Population!O$5*1000</f>
        <v>6.0510900681534519E-3</v>
      </c>
      <c r="P66" s="8">
        <f>'COICOP - GHG'!P66/Population!P$5*1000</f>
        <v>7.8928497679565373E-3</v>
      </c>
      <c r="Q66" s="8">
        <f>'COICOP - GHG'!Q66/Population!Q$5*1000</f>
        <v>5.912466835580543E-3</v>
      </c>
      <c r="R66" s="8">
        <f>'COICOP - GHG'!R66/Population!R$5*1000</f>
        <v>5.8670048175655234E-3</v>
      </c>
      <c r="S66" s="8">
        <f>'COICOP - GHG'!S66/Population!S$5*1000</f>
        <v>6.9249538235739436E-3</v>
      </c>
    </row>
    <row r="67" spans="1:19" x14ac:dyDescent="0.45">
      <c r="C67" s="3" t="str">
        <f>[1]co2_COICOP!A66</f>
        <v>2.1.2.2 Fortified wine</v>
      </c>
      <c r="D67" s="8">
        <f>'COICOP - GHG'!D67/Population!D$5*1000</f>
        <v>7.8843230639077607E-4</v>
      </c>
      <c r="E67" s="8">
        <f>'COICOP - GHG'!E67/Population!E$5*1000</f>
        <v>8.8655772832148022E-4</v>
      </c>
      <c r="F67" s="8">
        <f>'COICOP - GHG'!F67/Population!F$5*1000</f>
        <v>2.9521205234537266E-4</v>
      </c>
      <c r="G67" s="8">
        <f>'COICOP - GHG'!G67/Population!G$5*1000</f>
        <v>6.1681345304626762E-4</v>
      </c>
      <c r="H67" s="8">
        <f>'COICOP - GHG'!H67/Population!H$5*1000</f>
        <v>3.2313187137083046E-4</v>
      </c>
      <c r="I67" s="8">
        <f>'COICOP - GHG'!I67/Population!I$5*1000</f>
        <v>4.0623988192873265E-4</v>
      </c>
      <c r="J67" s="8">
        <f>'COICOP - GHG'!J67/Population!J$5*1000</f>
        <v>4.217851881666905E-4</v>
      </c>
      <c r="K67" s="8">
        <f>'COICOP - GHG'!K67/Population!K$5*1000</f>
        <v>4.1068278101908973E-4</v>
      </c>
      <c r="L67" s="8">
        <f>'COICOP - GHG'!L67/Population!L$5*1000</f>
        <v>2.2017386863242062E-4</v>
      </c>
      <c r="M67" s="8">
        <f>'COICOP - GHG'!M67/Population!M$5*1000</f>
        <v>2.3444438999632502E-4</v>
      </c>
      <c r="N67" s="8">
        <f>'COICOP - GHG'!N67/Population!N$5*1000</f>
        <v>2.8896185738813641E-4</v>
      </c>
      <c r="O67" s="8">
        <f>'COICOP - GHG'!O67/Population!O$5*1000</f>
        <v>1.3254134367256837E-4</v>
      </c>
      <c r="P67" s="8">
        <f>'COICOP - GHG'!P67/Population!P$5*1000</f>
        <v>4.8484347049672767E-4</v>
      </c>
      <c r="Q67" s="8">
        <f>'COICOP - GHG'!Q67/Population!Q$5*1000</f>
        <v>3.5772518296198512E-4</v>
      </c>
      <c r="R67" s="8">
        <f>'COICOP - GHG'!R67/Population!R$5*1000</f>
        <v>1.728250641657769E-4</v>
      </c>
      <c r="S67" s="8">
        <f>'COICOP - GHG'!S67/Population!S$5*1000</f>
        <v>1.6169148131243557E-4</v>
      </c>
    </row>
    <row r="68" spans="1:19" x14ac:dyDescent="0.45">
      <c r="B68" s="3" t="s">
        <v>504</v>
      </c>
      <c r="C68" s="3" t="str">
        <f>[1]co2_COICOP!A67</f>
        <v>2.1.2.3 Champagne and sparkling wines</v>
      </c>
      <c r="D68" s="8">
        <f>'COICOP - GHG'!D68/Population!D$5*1000</f>
        <v>1.5399468351344004E-3</v>
      </c>
      <c r="E68" s="8">
        <f>'COICOP - GHG'!E68/Population!E$5*1000</f>
        <v>6.4287628943777335E-4</v>
      </c>
      <c r="F68" s="8">
        <f>'COICOP - GHG'!F68/Population!F$5*1000</f>
        <v>9.8883240975927949E-4</v>
      </c>
      <c r="G68" s="8">
        <f>'COICOP - GHG'!G68/Population!G$5*1000</f>
        <v>1.8819764911367173E-3</v>
      </c>
      <c r="H68" s="8">
        <f>'COICOP - GHG'!H68/Population!H$5*1000</f>
        <v>9.3332925680206507E-4</v>
      </c>
      <c r="I68" s="8">
        <f>'COICOP - GHG'!I68/Population!I$5*1000</f>
        <v>5.7182325773785152E-4</v>
      </c>
      <c r="J68" s="8">
        <f>'COICOP - GHG'!J68/Population!J$5*1000</f>
        <v>1.0010943632696532E-3</v>
      </c>
      <c r="K68" s="8">
        <f>'COICOP - GHG'!K68/Population!K$5*1000</f>
        <v>7.153889207894195E-4</v>
      </c>
      <c r="L68" s="8">
        <f>'COICOP - GHG'!L68/Population!L$5*1000</f>
        <v>7.8754890417119105E-4</v>
      </c>
      <c r="M68" s="8">
        <f>'COICOP - GHG'!M68/Population!M$5*1000</f>
        <v>1.4400234053784284E-3</v>
      </c>
      <c r="N68" s="8">
        <f>'COICOP - GHG'!N68/Population!N$5*1000</f>
        <v>8.1683667234967142E-4</v>
      </c>
      <c r="O68" s="8">
        <f>'COICOP - GHG'!O68/Population!O$5*1000</f>
        <v>7.1939687884424843E-4</v>
      </c>
      <c r="P68" s="8">
        <f>'COICOP - GHG'!P68/Population!P$5*1000</f>
        <v>6.0011231117908909E-4</v>
      </c>
      <c r="Q68" s="8">
        <f>'COICOP - GHG'!Q68/Population!Q$5*1000</f>
        <v>8.9189228745148376E-4</v>
      </c>
      <c r="R68" s="8">
        <f>'COICOP - GHG'!R68/Population!R$5*1000</f>
        <v>9.5323644717292184E-4</v>
      </c>
      <c r="S68" s="8">
        <f>'COICOP - GHG'!S68/Population!S$5*1000</f>
        <v>1.3174635959335764E-3</v>
      </c>
    </row>
    <row r="69" spans="1:19" x14ac:dyDescent="0.45">
      <c r="C69" s="3" t="str">
        <f>[1]co2_COICOP!A68</f>
        <v>2.1.3.1 Beer and lager</v>
      </c>
      <c r="D69" s="8">
        <f>'COICOP - GHG'!D69/Population!D$5*1000</f>
        <v>1.2140708625167437E-2</v>
      </c>
      <c r="E69" s="8">
        <f>'COICOP - GHG'!E69/Population!E$5*1000</f>
        <v>1.1105325244833238E-2</v>
      </c>
      <c r="F69" s="8">
        <f>'COICOP - GHG'!F69/Population!F$5*1000</f>
        <v>9.8127527271097397E-3</v>
      </c>
      <c r="G69" s="8">
        <f>'COICOP - GHG'!G69/Population!G$5*1000</f>
        <v>9.372545304035293E-3</v>
      </c>
      <c r="H69" s="8">
        <f>'COICOP - GHG'!H69/Population!H$5*1000</f>
        <v>1.0447997786405341E-2</v>
      </c>
      <c r="I69" s="8">
        <f>'COICOP - GHG'!I69/Population!I$5*1000</f>
        <v>9.4651696520450714E-3</v>
      </c>
      <c r="J69" s="8">
        <f>'COICOP - GHG'!J69/Population!J$5*1000</f>
        <v>8.9307865040295243E-3</v>
      </c>
      <c r="K69" s="8">
        <f>'COICOP - GHG'!K69/Population!K$5*1000</f>
        <v>9.5659240342318777E-3</v>
      </c>
      <c r="L69" s="8">
        <f>'COICOP - GHG'!L69/Population!L$5*1000</f>
        <v>6.6481379145779422E-3</v>
      </c>
      <c r="M69" s="8">
        <f>'COICOP - GHG'!M69/Population!M$5*1000</f>
        <v>6.5107375174249509E-3</v>
      </c>
      <c r="N69" s="8">
        <f>'COICOP - GHG'!N69/Population!N$5*1000</f>
        <v>5.956778208617208E-3</v>
      </c>
      <c r="O69" s="8">
        <f>'COICOP - GHG'!O69/Population!O$5*1000</f>
        <v>6.0510900681534519E-3</v>
      </c>
      <c r="P69" s="8">
        <f>'COICOP - GHG'!P69/Population!P$5*1000</f>
        <v>7.8928497679565373E-3</v>
      </c>
      <c r="Q69" s="8">
        <f>'COICOP - GHG'!Q69/Population!Q$5*1000</f>
        <v>5.912466835580543E-3</v>
      </c>
      <c r="R69" s="8">
        <f>'COICOP - GHG'!R69/Population!R$5*1000</f>
        <v>5.8670048175655234E-3</v>
      </c>
      <c r="S69" s="8">
        <f>'COICOP - GHG'!S69/Population!S$5*1000</f>
        <v>6.9249538235739436E-3</v>
      </c>
    </row>
    <row r="70" spans="1:19" x14ac:dyDescent="0.45">
      <c r="C70" s="3" t="str">
        <f>[1]co2_COICOP!A69</f>
        <v>2.1.3.2 Ciders and Perry</v>
      </c>
      <c r="D70" s="8">
        <f>'COICOP - GHG'!D70/Population!D$5*1000</f>
        <v>4.0396479871422755E-4</v>
      </c>
      <c r="E70" s="8">
        <f>'COICOP - GHG'!E70/Population!E$5*1000</f>
        <v>2.9164019602707946E-4</v>
      </c>
      <c r="F70" s="8">
        <f>'COICOP - GHG'!F70/Population!F$5*1000</f>
        <v>3.8353627783870915E-4</v>
      </c>
      <c r="G70" s="8">
        <f>'COICOP - GHG'!G70/Population!G$5*1000</f>
        <v>3.2815612147489559E-4</v>
      </c>
      <c r="H70" s="8">
        <f>'COICOP - GHG'!H70/Population!H$5*1000</f>
        <v>3.8200812913552224E-4</v>
      </c>
      <c r="I70" s="8">
        <f>'COICOP - GHG'!I70/Population!I$5*1000</f>
        <v>2.2752176169146802E-4</v>
      </c>
      <c r="J70" s="8">
        <f>'COICOP - GHG'!J70/Population!J$5*1000</f>
        <v>2.6148618957493817E-4</v>
      </c>
      <c r="K70" s="8">
        <f>'COICOP - GHG'!K70/Population!K$5*1000</f>
        <v>7.6711398119845954E-4</v>
      </c>
      <c r="L70" s="8">
        <f>'COICOP - GHG'!L70/Population!L$5*1000</f>
        <v>3.549524253350801E-4</v>
      </c>
      <c r="M70" s="8">
        <f>'COICOP - GHG'!M70/Population!M$5*1000</f>
        <v>3.222059488908319E-4</v>
      </c>
      <c r="N70" s="8">
        <f>'COICOP - GHG'!N70/Population!N$5*1000</f>
        <v>2.5363937588192623E-4</v>
      </c>
      <c r="O70" s="8">
        <f>'COICOP - GHG'!O70/Population!O$5*1000</f>
        <v>2.3143603929929045E-4</v>
      </c>
      <c r="P70" s="8">
        <f>'COICOP - GHG'!P70/Population!P$5*1000</f>
        <v>2.9160971188189145E-4</v>
      </c>
      <c r="Q70" s="8">
        <f>'COICOP - GHG'!Q70/Population!Q$5*1000</f>
        <v>2.6365288111825335E-4</v>
      </c>
      <c r="R70" s="8">
        <f>'COICOP - GHG'!R70/Population!R$5*1000</f>
        <v>4.293156021192949E-4</v>
      </c>
      <c r="S70" s="8">
        <f>'COICOP - GHG'!S70/Population!S$5*1000</f>
        <v>4.7316273028059447E-4</v>
      </c>
    </row>
    <row r="71" spans="1:19" x14ac:dyDescent="0.45">
      <c r="B71" s="3" t="s">
        <v>231</v>
      </c>
      <c r="C71" s="3" t="str">
        <f>[1]co2_COICOP!A70</f>
        <v>2.1.4 Alcopops</v>
      </c>
      <c r="D71" s="8">
        <f>'COICOP - GHG'!D71/Population!D$5*1000</f>
        <v>4.9031395161175709E-4</v>
      </c>
      <c r="E71" s="8">
        <f>'COICOP - GHG'!E71/Population!E$5*1000</f>
        <v>3.5250202212930087E-4</v>
      </c>
      <c r="F71" s="8">
        <f>'COICOP - GHG'!F71/Population!F$5*1000</f>
        <v>3.5210726487277177E-4</v>
      </c>
      <c r="G71" s="8">
        <f>'COICOP - GHG'!G71/Population!G$5*1000</f>
        <v>2.9980910444085012E-4</v>
      </c>
      <c r="H71" s="8">
        <f>'COICOP - GHG'!H71/Population!H$5*1000</f>
        <v>3.0702612980889737E-4</v>
      </c>
      <c r="I71" s="8">
        <f>'COICOP - GHG'!I71/Population!I$5*1000</f>
        <v>8.6450565206834596E-5</v>
      </c>
      <c r="J71" s="8">
        <f>'COICOP - GHG'!J71/Population!J$5*1000</f>
        <v>1.7586417256589888E-4</v>
      </c>
      <c r="K71" s="8">
        <f>'COICOP - GHG'!K71/Population!K$5*1000</f>
        <v>6.5504777178249316E-5</v>
      </c>
      <c r="L71" s="8">
        <f>'COICOP - GHG'!L71/Population!L$5*1000</f>
        <v>6.6434751528135806E-5</v>
      </c>
      <c r="M71" s="8">
        <f>'COICOP - GHG'!M71/Population!M$5*1000</f>
        <v>1.3032327685409453E-4</v>
      </c>
      <c r="N71" s="8">
        <f>'COICOP - GHG'!N71/Population!N$5*1000</f>
        <v>3.4484465932407101E-5</v>
      </c>
      <c r="O71" s="8">
        <f>'COICOP - GHG'!O71/Population!O$5*1000</f>
        <v>2.7130103024161125E-5</v>
      </c>
      <c r="P71" s="8">
        <f>'COICOP - GHG'!P71/Population!P$5*1000</f>
        <v>4.7247837874145455E-5</v>
      </c>
      <c r="Q71" s="8">
        <f>'COICOP - GHG'!Q71/Population!Q$5*1000</f>
        <v>2.0862774187955813E-5</v>
      </c>
      <c r="R71" s="8">
        <f>'COICOP - GHG'!R71/Population!R$5*1000</f>
        <v>3.1955810776197165E-5</v>
      </c>
      <c r="S71" s="8">
        <f>'COICOP - GHG'!S71/Population!S$5*1000</f>
        <v>1.5256118752308169E-5</v>
      </c>
    </row>
    <row r="72" spans="1:19" x14ac:dyDescent="0.45">
      <c r="B72" s="3" t="s">
        <v>232</v>
      </c>
      <c r="C72" s="3" t="str">
        <f>[1]co2_COICOP!A71</f>
        <v>2.2.1 Cigarettes</v>
      </c>
      <c r="D72" s="8">
        <f>'COICOP - GHG'!D72/Population!D$5*1000</f>
        <v>1.503087730400926E-2</v>
      </c>
      <c r="E72" s="8">
        <f>'COICOP - GHG'!E72/Population!E$5*1000</f>
        <v>1.4134645118846713E-2</v>
      </c>
      <c r="F72" s="8">
        <f>'COICOP - GHG'!F72/Population!F$5*1000</f>
        <v>1.1738944225282129E-2</v>
      </c>
      <c r="G72" s="8">
        <f>'COICOP - GHG'!G72/Population!G$5*1000</f>
        <v>1.596892194884417E-2</v>
      </c>
      <c r="H72" s="8">
        <f>'COICOP - GHG'!H72/Population!H$5*1000</f>
        <v>1.138363345895793E-2</v>
      </c>
      <c r="I72" s="8">
        <f>'COICOP - GHG'!I72/Population!I$5*1000</f>
        <v>1.5426601744845721E-2</v>
      </c>
      <c r="J72" s="8">
        <f>'COICOP - GHG'!J72/Population!J$5*1000</f>
        <v>1.167245450793598E-2</v>
      </c>
      <c r="K72" s="8">
        <f>'COICOP - GHG'!K72/Population!K$5*1000</f>
        <v>1.5129335386307079E-2</v>
      </c>
      <c r="L72" s="8">
        <f>'COICOP - GHG'!L72/Population!L$5*1000</f>
        <v>5.7473644954372863E-3</v>
      </c>
      <c r="M72" s="8">
        <f>'COICOP - GHG'!M72/Population!M$5*1000</f>
        <v>1.2087879846185921E-2</v>
      </c>
      <c r="N72" s="8">
        <f>'COICOP - GHG'!N72/Population!N$5*1000</f>
        <v>9.923390863600598E-3</v>
      </c>
      <c r="O72" s="8">
        <f>'COICOP - GHG'!O72/Population!O$5*1000</f>
        <v>8.0862515689061418E-3</v>
      </c>
      <c r="P72" s="8">
        <f>'COICOP - GHG'!P72/Population!P$5*1000</f>
        <v>5.1426767284962474E-3</v>
      </c>
      <c r="Q72" s="8">
        <f>'COICOP - GHG'!Q72/Population!Q$5*1000</f>
        <v>3.8236139763946132E-3</v>
      </c>
      <c r="R72" s="8">
        <f>'COICOP - GHG'!R72/Population!R$5*1000</f>
        <v>5.1527246587301625E-3</v>
      </c>
      <c r="S72" s="8">
        <f>'COICOP - GHG'!S72/Population!S$5*1000</f>
        <v>2.1485553219889827E-3</v>
      </c>
    </row>
    <row r="73" spans="1:19" x14ac:dyDescent="0.45">
      <c r="B73" s="3" t="s">
        <v>505</v>
      </c>
      <c r="C73" s="3" t="str">
        <f>[1]co2_COICOP!A72</f>
        <v>2.2.2.1 Cigars</v>
      </c>
      <c r="D73" s="8">
        <f>'COICOP - GHG'!D73/Population!D$5*1000</f>
        <v>3.6905720481375061E-5</v>
      </c>
      <c r="E73" s="8">
        <f>'COICOP - GHG'!E73/Population!E$5*1000</f>
        <v>9.8584658196290676E-4</v>
      </c>
      <c r="F73" s="8">
        <f>'COICOP - GHG'!F73/Population!F$5*1000</f>
        <v>1.870180614818707E-5</v>
      </c>
      <c r="G73" s="8">
        <f>'COICOP - GHG'!G73/Population!G$5*1000</f>
        <v>8.1785196605153182E-4</v>
      </c>
      <c r="H73" s="8">
        <f>'COICOP - GHG'!H73/Population!H$5*1000</f>
        <v>9.2378005862028503E-5</v>
      </c>
      <c r="I73" s="8">
        <f>'COICOP - GHG'!I73/Population!I$5*1000</f>
        <v>2.1801836822808778E-4</v>
      </c>
      <c r="J73" s="8">
        <f>'COICOP - GHG'!J73/Population!J$5*1000</f>
        <v>1.9303864420955921E-4</v>
      </c>
      <c r="K73" s="8">
        <f>'COICOP - GHG'!K73/Population!K$5*1000</f>
        <v>0</v>
      </c>
      <c r="L73" s="8">
        <f>'COICOP - GHG'!L73/Population!L$5*1000</f>
        <v>1.8206406070117497E-4</v>
      </c>
      <c r="M73" s="8">
        <f>'COICOP - GHG'!M73/Population!M$5*1000</f>
        <v>8.4016890635841678E-5</v>
      </c>
      <c r="N73" s="8">
        <f>'COICOP - GHG'!N73/Population!N$5*1000</f>
        <v>0</v>
      </c>
      <c r="O73" s="8">
        <f>'COICOP - GHG'!O73/Population!O$5*1000</f>
        <v>9.4099146783346675E-5</v>
      </c>
      <c r="P73" s="8">
        <f>'COICOP - GHG'!P73/Population!P$5*1000</f>
        <v>2.9676236455446845E-5</v>
      </c>
      <c r="Q73" s="8">
        <f>'COICOP - GHG'!Q73/Population!Q$5*1000</f>
        <v>3.7447069629779423E-5</v>
      </c>
      <c r="R73" s="8">
        <f>'COICOP - GHG'!R73/Population!R$5*1000</f>
        <v>1.2106851977706985E-5</v>
      </c>
      <c r="S73" s="8">
        <f>'COICOP - GHG'!S73/Population!S$5*1000</f>
        <v>1.3395052817286995E-4</v>
      </c>
    </row>
    <row r="74" spans="1:19" x14ac:dyDescent="0.45">
      <c r="C74" s="3" t="str">
        <f>[1]co2_COICOP!A73</f>
        <v>2.2.2.2 Other tobacco</v>
      </c>
      <c r="D74" s="8">
        <f>'COICOP - GHG'!D74/Population!D$5*1000</f>
        <v>1.3170601990529476E-3</v>
      </c>
      <c r="E74" s="8">
        <f>'COICOP - GHG'!E74/Population!E$5*1000</f>
        <v>1.7652462046641984E-3</v>
      </c>
      <c r="F74" s="8">
        <f>'COICOP - GHG'!F74/Population!F$5*1000</f>
        <v>9.4560383914574241E-4</v>
      </c>
      <c r="G74" s="8">
        <f>'COICOP - GHG'!G74/Population!G$5*1000</f>
        <v>9.6756150611300646E-4</v>
      </c>
      <c r="H74" s="8">
        <f>'COICOP - GHG'!H74/Population!H$5*1000</f>
        <v>8.1272644483176382E-4</v>
      </c>
      <c r="I74" s="8">
        <f>'COICOP - GHG'!I74/Population!I$5*1000</f>
        <v>1.7647799029599459E-3</v>
      </c>
      <c r="J74" s="8">
        <f>'COICOP - GHG'!J74/Population!J$5*1000</f>
        <v>1.222967846195161E-3</v>
      </c>
      <c r="K74" s="8">
        <f>'COICOP - GHG'!K74/Population!K$5*1000</f>
        <v>7.7210147051009462E-4</v>
      </c>
      <c r="L74" s="8">
        <f>'COICOP - GHG'!L74/Population!L$5*1000</f>
        <v>3.3365107599322822E-4</v>
      </c>
      <c r="M74" s="8">
        <f>'COICOP - GHG'!M74/Population!M$5*1000</f>
        <v>1.1546889247922654E-3</v>
      </c>
      <c r="N74" s="8">
        <f>'COICOP - GHG'!N74/Population!N$5*1000</f>
        <v>1.0489344205216115E-3</v>
      </c>
      <c r="O74" s="8">
        <f>'COICOP - GHG'!O74/Population!O$5*1000</f>
        <v>1.0116356201906377E-3</v>
      </c>
      <c r="P74" s="8">
        <f>'COICOP - GHG'!P74/Population!P$5*1000</f>
        <v>9.0096499035700699E-4</v>
      </c>
      <c r="Q74" s="8">
        <f>'COICOP - GHG'!Q74/Population!Q$5*1000</f>
        <v>9.9411939919023806E-4</v>
      </c>
      <c r="R74" s="8">
        <f>'COICOP - GHG'!R74/Population!R$5*1000</f>
        <v>6.1557111751369916E-4</v>
      </c>
      <c r="S74" s="8">
        <f>'COICOP - GHG'!S74/Population!S$5*1000</f>
        <v>7.1631874476281682E-4</v>
      </c>
    </row>
    <row r="75" spans="1:19" x14ac:dyDescent="0.45">
      <c r="A75" s="3" t="s">
        <v>506</v>
      </c>
      <c r="B75" s="3" t="s">
        <v>235</v>
      </c>
      <c r="C75" s="3" t="str">
        <f>[1]co2_COICOP!A74</f>
        <v>3.1.1 Mens outer garments</v>
      </c>
      <c r="D75" s="8">
        <f>'COICOP - GHG'!D75/Population!D$5*1000</f>
        <v>4.690941388698424E-2</v>
      </c>
      <c r="E75" s="8">
        <f>'COICOP - GHG'!E75/Population!E$5*1000</f>
        <v>4.5569196629992828E-2</v>
      </c>
      <c r="F75" s="8">
        <f>'COICOP - GHG'!F75/Population!F$5*1000</f>
        <v>6.1463595536386285E-2</v>
      </c>
      <c r="G75" s="8">
        <f>'COICOP - GHG'!G75/Population!G$5*1000</f>
        <v>4.8727020847868681E-2</v>
      </c>
      <c r="H75" s="8">
        <f>'COICOP - GHG'!H75/Population!H$5*1000</f>
        <v>4.8416180399202841E-2</v>
      </c>
      <c r="I75" s="8">
        <f>'COICOP - GHG'!I75/Population!I$5*1000</f>
        <v>5.4060233736540023E-2</v>
      </c>
      <c r="J75" s="8">
        <f>'COICOP - GHG'!J75/Population!J$5*1000</f>
        <v>5.6916347251464619E-2</v>
      </c>
      <c r="K75" s="8">
        <f>'COICOP - GHG'!K75/Population!K$5*1000</f>
        <v>5.0169370790802081E-2</v>
      </c>
      <c r="L75" s="8">
        <f>'COICOP - GHG'!L75/Population!L$5*1000</f>
        <v>3.5781903163321145E-2</v>
      </c>
      <c r="M75" s="8">
        <f>'COICOP - GHG'!M75/Population!M$5*1000</f>
        <v>3.9458479015253602E-2</v>
      </c>
      <c r="N75" s="8">
        <f>'COICOP - GHG'!N75/Population!N$5*1000</f>
        <v>4.1715653375496181E-2</v>
      </c>
      <c r="O75" s="8">
        <f>'COICOP - GHG'!O75/Population!O$5*1000</f>
        <v>4.2606616793488913E-2</v>
      </c>
      <c r="P75" s="8">
        <f>'COICOP - GHG'!P75/Population!P$5*1000</f>
        <v>3.4843819812440203E-2</v>
      </c>
      <c r="Q75" s="8">
        <f>'COICOP - GHG'!Q75/Population!Q$5*1000</f>
        <v>4.3341411341893468E-2</v>
      </c>
      <c r="R75" s="8">
        <f>'COICOP - GHG'!R75/Population!R$5*1000</f>
        <v>3.2914884057981784E-2</v>
      </c>
      <c r="S75" s="8">
        <f>'COICOP - GHG'!S75/Population!S$5*1000</f>
        <v>3.8816494785052037E-2</v>
      </c>
    </row>
    <row r="76" spans="1:19" x14ac:dyDescent="0.45">
      <c r="B76" s="3" t="s">
        <v>236</v>
      </c>
      <c r="C76" s="3" t="str">
        <f>[1]co2_COICOP!A75</f>
        <v>3.1.2 Mens under garments</v>
      </c>
      <c r="D76" s="8">
        <f>'COICOP - GHG'!D76/Population!D$5*1000</f>
        <v>3.3820716766170744E-3</v>
      </c>
      <c r="E76" s="8">
        <f>'COICOP - GHG'!E76/Population!E$5*1000</f>
        <v>4.1571541955110628E-3</v>
      </c>
      <c r="F76" s="8">
        <f>'COICOP - GHG'!F76/Population!F$5*1000</f>
        <v>4.2733803567347921E-3</v>
      </c>
      <c r="G76" s="8">
        <f>'COICOP - GHG'!G76/Population!G$5*1000</f>
        <v>3.9827285056127986E-3</v>
      </c>
      <c r="H76" s="8">
        <f>'COICOP - GHG'!H76/Population!H$5*1000</f>
        <v>3.8606011729879017E-3</v>
      </c>
      <c r="I76" s="8">
        <f>'COICOP - GHG'!I76/Population!I$5*1000</f>
        <v>4.1909976804367401E-3</v>
      </c>
      <c r="J76" s="8">
        <f>'COICOP - GHG'!J76/Population!J$5*1000</f>
        <v>5.1162483334377049E-3</v>
      </c>
      <c r="K76" s="8">
        <f>'COICOP - GHG'!K76/Population!K$5*1000</f>
        <v>4.5097277917437849E-3</v>
      </c>
      <c r="L76" s="8">
        <f>'COICOP - GHG'!L76/Population!L$5*1000</f>
        <v>2.6731123802981429E-3</v>
      </c>
      <c r="M76" s="8">
        <f>'COICOP - GHG'!M76/Population!M$5*1000</f>
        <v>3.7943963390075167E-3</v>
      </c>
      <c r="N76" s="8">
        <f>'COICOP - GHG'!N76/Population!N$5*1000</f>
        <v>3.9082019610158503E-3</v>
      </c>
      <c r="O76" s="8">
        <f>'COICOP - GHG'!O76/Population!O$5*1000</f>
        <v>3.2372766329332777E-3</v>
      </c>
      <c r="P76" s="8">
        <f>'COICOP - GHG'!P76/Population!P$5*1000</f>
        <v>3.3484627141809704E-3</v>
      </c>
      <c r="Q76" s="8">
        <f>'COICOP - GHG'!Q76/Population!Q$5*1000</f>
        <v>2.6064435250394142E-3</v>
      </c>
      <c r="R76" s="8">
        <f>'COICOP - GHG'!R76/Population!R$5*1000</f>
        <v>3.3469512935669103E-3</v>
      </c>
      <c r="S76" s="8">
        <f>'COICOP - GHG'!S76/Population!S$5*1000</f>
        <v>3.0341570645468583E-3</v>
      </c>
    </row>
    <row r="77" spans="1:19" x14ac:dyDescent="0.45">
      <c r="B77" s="3" t="s">
        <v>237</v>
      </c>
      <c r="C77" s="3" t="str">
        <f>[1]co2_COICOP!A76</f>
        <v>3.1.3 Womens outer garments</v>
      </c>
      <c r="D77" s="8">
        <f>'COICOP - GHG'!D77/Population!D$5*1000</f>
        <v>7.2237630322083649E-2</v>
      </c>
      <c r="E77" s="8">
        <f>'COICOP - GHG'!E77/Population!E$5*1000</f>
        <v>7.9957780040237694E-2</v>
      </c>
      <c r="F77" s="8">
        <f>'COICOP - GHG'!F77/Population!F$5*1000</f>
        <v>8.8155260181279657E-2</v>
      </c>
      <c r="G77" s="8">
        <f>'COICOP - GHG'!G77/Population!G$5*1000</f>
        <v>9.415697070460545E-2</v>
      </c>
      <c r="H77" s="8">
        <f>'COICOP - GHG'!H77/Population!H$5*1000</f>
        <v>9.5074913133995811E-2</v>
      </c>
      <c r="I77" s="8">
        <f>'COICOP - GHG'!I77/Population!I$5*1000</f>
        <v>9.8753071541219747E-2</v>
      </c>
      <c r="J77" s="8">
        <f>'COICOP - GHG'!J77/Population!J$5*1000</f>
        <v>9.2600419253063629E-2</v>
      </c>
      <c r="K77" s="8">
        <f>'COICOP - GHG'!K77/Population!K$5*1000</f>
        <v>8.4621798374088758E-2</v>
      </c>
      <c r="L77" s="8">
        <f>'COICOP - GHG'!L77/Population!L$5*1000</f>
        <v>9.3162972318740808E-2</v>
      </c>
      <c r="M77" s="8">
        <f>'COICOP - GHG'!M77/Population!M$5*1000</f>
        <v>8.0802855402173551E-2</v>
      </c>
      <c r="N77" s="8">
        <f>'COICOP - GHG'!N77/Population!N$5*1000</f>
        <v>6.4325543546609215E-2</v>
      </c>
      <c r="O77" s="8">
        <f>'COICOP - GHG'!O77/Population!O$5*1000</f>
        <v>5.3000497406570812E-2</v>
      </c>
      <c r="P77" s="8">
        <f>'COICOP - GHG'!P77/Population!P$5*1000</f>
        <v>5.2855593706918801E-2</v>
      </c>
      <c r="Q77" s="8">
        <f>'COICOP - GHG'!Q77/Population!Q$5*1000</f>
        <v>5.571351888339577E-2</v>
      </c>
      <c r="R77" s="8">
        <f>'COICOP - GHG'!R77/Population!R$5*1000</f>
        <v>4.9315420517407345E-2</v>
      </c>
      <c r="S77" s="8">
        <f>'COICOP - GHG'!S77/Population!S$5*1000</f>
        <v>5.4021675443807801E-2</v>
      </c>
    </row>
    <row r="78" spans="1:19" x14ac:dyDescent="0.45">
      <c r="B78" s="3" t="s">
        <v>238</v>
      </c>
      <c r="C78" s="3" t="str">
        <f>[1]co2_COICOP!A77</f>
        <v>3.1.4 Womens under garments</v>
      </c>
      <c r="D78" s="8">
        <f>'COICOP - GHG'!D78/Population!D$5*1000</f>
        <v>9.9221652871778875E-3</v>
      </c>
      <c r="E78" s="8">
        <f>'COICOP - GHG'!E78/Population!E$5*1000</f>
        <v>9.2676631180549206E-3</v>
      </c>
      <c r="F78" s="8">
        <f>'COICOP - GHG'!F78/Population!F$5*1000</f>
        <v>9.2451337988330804E-3</v>
      </c>
      <c r="G78" s="8">
        <f>'COICOP - GHG'!G78/Population!G$5*1000</f>
        <v>9.8147365647336289E-3</v>
      </c>
      <c r="H78" s="8">
        <f>'COICOP - GHG'!H78/Population!H$5*1000</f>
        <v>1.4536361103769012E-2</v>
      </c>
      <c r="I78" s="8">
        <f>'COICOP - GHG'!I78/Population!I$5*1000</f>
        <v>1.7967744960319769E-2</v>
      </c>
      <c r="J78" s="8">
        <f>'COICOP - GHG'!J78/Population!J$5*1000</f>
        <v>1.0687785433271122E-2</v>
      </c>
      <c r="K78" s="8">
        <f>'COICOP - GHG'!K78/Population!K$5*1000</f>
        <v>1.1516829682815224E-2</v>
      </c>
      <c r="L78" s="8">
        <f>'COICOP - GHG'!L78/Population!L$5*1000</f>
        <v>7.451725510724462E-3</v>
      </c>
      <c r="M78" s="8">
        <f>'COICOP - GHG'!M78/Population!M$5*1000</f>
        <v>8.2545110532172318E-3</v>
      </c>
      <c r="N78" s="8">
        <f>'COICOP - GHG'!N78/Population!N$5*1000</f>
        <v>8.3240833924545059E-3</v>
      </c>
      <c r="O78" s="8">
        <f>'COICOP - GHG'!O78/Population!O$5*1000</f>
        <v>5.4778552791575766E-3</v>
      </c>
      <c r="P78" s="8">
        <f>'COICOP - GHG'!P78/Population!P$5*1000</f>
        <v>6.9831946690051879E-3</v>
      </c>
      <c r="Q78" s="8">
        <f>'COICOP - GHG'!Q78/Population!Q$5*1000</f>
        <v>4.4376227789136406E-3</v>
      </c>
      <c r="R78" s="8">
        <f>'COICOP - GHG'!R78/Population!R$5*1000</f>
        <v>6.0951154323679747E-3</v>
      </c>
      <c r="S78" s="8">
        <f>'COICOP - GHG'!S78/Population!S$5*1000</f>
        <v>9.957438103862206E-3</v>
      </c>
    </row>
    <row r="79" spans="1:19" x14ac:dyDescent="0.45">
      <c r="B79" s="3" t="s">
        <v>239</v>
      </c>
      <c r="C79" s="3" t="str">
        <f>[1]co2_COICOP!A78</f>
        <v>3.1.5 Boys outer garments</v>
      </c>
      <c r="D79" s="8">
        <f>'COICOP - GHG'!D79/Population!D$5*1000</f>
        <v>8.2026857215984003E-3</v>
      </c>
      <c r="E79" s="8">
        <f>'COICOP - GHG'!E79/Population!E$5*1000</f>
        <v>6.5700654310276042E-3</v>
      </c>
      <c r="F79" s="8">
        <f>'COICOP - GHG'!F79/Population!F$5*1000</f>
        <v>7.2083362171306946E-3</v>
      </c>
      <c r="G79" s="8">
        <f>'COICOP - GHG'!G79/Population!G$5*1000</f>
        <v>1.0253539190643235E-2</v>
      </c>
      <c r="H79" s="8">
        <f>'COICOP - GHG'!H79/Population!H$5*1000</f>
        <v>1.284986290450787E-2</v>
      </c>
      <c r="I79" s="8">
        <f>'COICOP - GHG'!I79/Population!I$5*1000</f>
        <v>3.2264739936767031E-3</v>
      </c>
      <c r="J79" s="8">
        <f>'COICOP - GHG'!J79/Population!J$5*1000</f>
        <v>1.0099618782206355E-2</v>
      </c>
      <c r="K79" s="8">
        <f>'COICOP - GHG'!K79/Population!K$5*1000</f>
        <v>5.5889736098573423E-3</v>
      </c>
      <c r="L79" s="8">
        <f>'COICOP - GHG'!L79/Population!L$5*1000</f>
        <v>4.8803269844312873E-3</v>
      </c>
      <c r="M79" s="8">
        <f>'COICOP - GHG'!M79/Population!M$5*1000</f>
        <v>9.7280620070138608E-3</v>
      </c>
      <c r="N79" s="8">
        <f>'COICOP - GHG'!N79/Population!N$5*1000</f>
        <v>4.4157618533261214E-3</v>
      </c>
      <c r="O79" s="8">
        <f>'COICOP - GHG'!O79/Population!O$5*1000</f>
        <v>5.5594926578251009E-3</v>
      </c>
      <c r="P79" s="8">
        <f>'COICOP - GHG'!P79/Population!P$5*1000</f>
        <v>4.3693944692504072E-3</v>
      </c>
      <c r="Q79" s="8">
        <f>'COICOP - GHG'!Q79/Population!Q$5*1000</f>
        <v>6.3151962719553553E-3</v>
      </c>
      <c r="R79" s="8">
        <f>'COICOP - GHG'!R79/Population!R$5*1000</f>
        <v>5.1801184905093363E-3</v>
      </c>
      <c r="S79" s="8">
        <f>'COICOP - GHG'!S79/Population!S$5*1000</f>
        <v>4.972345108277672E-3</v>
      </c>
    </row>
    <row r="80" spans="1:19" x14ac:dyDescent="0.45">
      <c r="B80" s="3" t="s">
        <v>240</v>
      </c>
      <c r="C80" s="3" t="str">
        <f>[1]co2_COICOP!A79</f>
        <v>3.1.6 Girls outer garments</v>
      </c>
      <c r="D80" s="8">
        <f>'COICOP - GHG'!D80/Population!D$5*1000</f>
        <v>1.0274126297203402E-2</v>
      </c>
      <c r="E80" s="8">
        <f>'COICOP - GHG'!E80/Population!E$5*1000</f>
        <v>1.194341898946804E-2</v>
      </c>
      <c r="F80" s="8">
        <f>'COICOP - GHG'!F80/Population!F$5*1000</f>
        <v>1.104729172310683E-2</v>
      </c>
      <c r="G80" s="8">
        <f>'COICOP - GHG'!G80/Population!G$5*1000</f>
        <v>9.3123855622010213E-3</v>
      </c>
      <c r="H80" s="8">
        <f>'COICOP - GHG'!H80/Population!H$5*1000</f>
        <v>1.0112067803762E-2</v>
      </c>
      <c r="I80" s="8">
        <f>'COICOP - GHG'!I80/Population!I$5*1000</f>
        <v>1.0163257853961006E-2</v>
      </c>
      <c r="J80" s="8">
        <f>'COICOP - GHG'!J80/Population!J$5*1000</f>
        <v>9.3087791178999239E-3</v>
      </c>
      <c r="K80" s="8">
        <f>'COICOP - GHG'!K80/Population!K$5*1000</f>
        <v>8.5560865925443479E-3</v>
      </c>
      <c r="L80" s="8">
        <f>'COICOP - GHG'!L80/Population!L$5*1000</f>
        <v>8.1776368219185352E-3</v>
      </c>
      <c r="M80" s="8">
        <f>'COICOP - GHG'!M80/Population!M$5*1000</f>
        <v>9.7224286175345617E-3</v>
      </c>
      <c r="N80" s="8">
        <f>'COICOP - GHG'!N80/Population!N$5*1000</f>
        <v>7.8482284630548259E-3</v>
      </c>
      <c r="O80" s="8">
        <f>'COICOP - GHG'!O80/Population!O$5*1000</f>
        <v>6.60448026757902E-3</v>
      </c>
      <c r="P80" s="8">
        <f>'COICOP - GHG'!P80/Population!P$5*1000</f>
        <v>7.1434869357165443E-3</v>
      </c>
      <c r="Q80" s="8">
        <f>'COICOP - GHG'!Q80/Population!Q$5*1000</f>
        <v>7.1844441405557917E-3</v>
      </c>
      <c r="R80" s="8">
        <f>'COICOP - GHG'!R80/Population!R$5*1000</f>
        <v>7.424867945088863E-3</v>
      </c>
      <c r="S80" s="8">
        <f>'COICOP - GHG'!S80/Population!S$5*1000</f>
        <v>3.936234043156444E-3</v>
      </c>
    </row>
    <row r="81" spans="1:19" x14ac:dyDescent="0.45">
      <c r="B81" s="3" t="s">
        <v>241</v>
      </c>
      <c r="C81" s="3" t="str">
        <f>[1]co2_COICOP!A80</f>
        <v>3.1.7 Infants outer garments</v>
      </c>
      <c r="D81" s="8">
        <f>'COICOP - GHG'!D81/Population!D$5*1000</f>
        <v>7.2601571402406617E-3</v>
      </c>
      <c r="E81" s="8">
        <f>'COICOP - GHG'!E81/Population!E$5*1000</f>
        <v>4.8752351408186357E-3</v>
      </c>
      <c r="F81" s="8">
        <f>'COICOP - GHG'!F81/Population!F$5*1000</f>
        <v>6.6030943486584254E-3</v>
      </c>
      <c r="G81" s="8">
        <f>'COICOP - GHG'!G81/Population!G$5*1000</f>
        <v>4.8392917588681401E-3</v>
      </c>
      <c r="H81" s="8">
        <f>'COICOP - GHG'!H81/Population!H$5*1000</f>
        <v>8.0904729036235818E-3</v>
      </c>
      <c r="I81" s="8">
        <f>'COICOP - GHG'!I81/Population!I$5*1000</f>
        <v>6.4180299782073116E-3</v>
      </c>
      <c r="J81" s="8">
        <f>'COICOP - GHG'!J81/Population!J$5*1000</f>
        <v>5.9928154600360503E-3</v>
      </c>
      <c r="K81" s="8">
        <f>'COICOP - GHG'!K81/Population!K$5*1000</f>
        <v>5.861421344923924E-3</v>
      </c>
      <c r="L81" s="8">
        <f>'COICOP - GHG'!L81/Population!L$5*1000</f>
        <v>6.8167070516406874E-3</v>
      </c>
      <c r="M81" s="8">
        <f>'COICOP - GHG'!M81/Population!M$5*1000</f>
        <v>4.5867989079300666E-3</v>
      </c>
      <c r="N81" s="8">
        <f>'COICOP - GHG'!N81/Population!N$5*1000</f>
        <v>9.8196953507191913E-3</v>
      </c>
      <c r="O81" s="8">
        <f>'COICOP - GHG'!O81/Population!O$5*1000</f>
        <v>3.8682359892283258E-3</v>
      </c>
      <c r="P81" s="8">
        <f>'COICOP - GHG'!P81/Population!P$5*1000</f>
        <v>5.2413268504972943E-3</v>
      </c>
      <c r="Q81" s="8">
        <f>'COICOP - GHG'!Q81/Population!Q$5*1000</f>
        <v>9.096800664854205E-3</v>
      </c>
      <c r="R81" s="8">
        <f>'COICOP - GHG'!R81/Population!R$5*1000</f>
        <v>4.3573144457735294E-3</v>
      </c>
      <c r="S81" s="8">
        <f>'COICOP - GHG'!S81/Population!S$5*1000</f>
        <v>6.7188680878088941E-3</v>
      </c>
    </row>
    <row r="82" spans="1:19" x14ac:dyDescent="0.45">
      <c r="B82" s="3" t="s">
        <v>242</v>
      </c>
      <c r="C82" s="3" t="str">
        <f>[1]co2_COICOP!A81</f>
        <v>3.1.8 Childrens under garments</v>
      </c>
      <c r="D82" s="8">
        <f>'COICOP - GHG'!D82/Population!D$5*1000</f>
        <v>3.5986630126925959E-3</v>
      </c>
      <c r="E82" s="8">
        <f>'COICOP - GHG'!E82/Population!E$5*1000</f>
        <v>2.635974604145361E-3</v>
      </c>
      <c r="F82" s="8">
        <f>'COICOP - GHG'!F82/Population!F$5*1000</f>
        <v>3.0756085362560583E-3</v>
      </c>
      <c r="G82" s="8">
        <f>'COICOP - GHG'!G82/Population!G$5*1000</f>
        <v>4.0582445266674266E-3</v>
      </c>
      <c r="H82" s="8">
        <f>'COICOP - GHG'!H82/Population!H$5*1000</f>
        <v>3.7946634035470033E-3</v>
      </c>
      <c r="I82" s="8">
        <f>'COICOP - GHG'!I82/Population!I$5*1000</f>
        <v>3.8399241555096748E-3</v>
      </c>
      <c r="J82" s="8">
        <f>'COICOP - GHG'!J82/Population!J$5*1000</f>
        <v>3.122204432074999E-3</v>
      </c>
      <c r="K82" s="8">
        <f>'COICOP - GHG'!K82/Population!K$5*1000</f>
        <v>3.2467671325312887E-3</v>
      </c>
      <c r="L82" s="8">
        <f>'COICOP - GHG'!L82/Population!L$5*1000</f>
        <v>3.6206556371495445E-3</v>
      </c>
      <c r="M82" s="8">
        <f>'COICOP - GHG'!M82/Population!M$5*1000</f>
        <v>4.6862886417578182E-3</v>
      </c>
      <c r="N82" s="8">
        <f>'COICOP - GHG'!N82/Population!N$5*1000</f>
        <v>3.5562140827915625E-3</v>
      </c>
      <c r="O82" s="8">
        <f>'COICOP - GHG'!O82/Population!O$5*1000</f>
        <v>2.5618251596130816E-3</v>
      </c>
      <c r="P82" s="8">
        <f>'COICOP - GHG'!P82/Population!P$5*1000</f>
        <v>2.684688647914497E-3</v>
      </c>
      <c r="Q82" s="8">
        <f>'COICOP - GHG'!Q82/Population!Q$5*1000</f>
        <v>2.7725439492662291E-3</v>
      </c>
      <c r="R82" s="8">
        <f>'COICOP - GHG'!R82/Population!R$5*1000</f>
        <v>2.5801596358540624E-3</v>
      </c>
      <c r="S82" s="8">
        <f>'COICOP - GHG'!S82/Population!S$5*1000</f>
        <v>2.2109821749902643E-3</v>
      </c>
    </row>
    <row r="83" spans="1:19" x14ac:dyDescent="0.45">
      <c r="B83" s="3" t="s">
        <v>507</v>
      </c>
      <c r="C83" s="3" t="str">
        <f>[1]co2_COICOP!A82</f>
        <v>3.1.9.1 Mens accessories</v>
      </c>
      <c r="D83" s="8">
        <f>'COICOP - GHG'!D83/Population!D$5*1000</f>
        <v>8.4520334680914444E-4</v>
      </c>
      <c r="E83" s="8">
        <f>'COICOP - GHG'!E83/Population!E$5*1000</f>
        <v>6.7669772984327509E-4</v>
      </c>
      <c r="F83" s="8">
        <f>'COICOP - GHG'!F83/Population!F$5*1000</f>
        <v>9.6848512036764212E-4</v>
      </c>
      <c r="G83" s="8">
        <f>'COICOP - GHG'!G83/Population!G$5*1000</f>
        <v>5.4675484886310501E-4</v>
      </c>
      <c r="H83" s="8">
        <f>'COICOP - GHG'!H83/Population!H$5*1000</f>
        <v>1.4303158697479025E-3</v>
      </c>
      <c r="I83" s="8">
        <f>'COICOP - GHG'!I83/Population!I$5*1000</f>
        <v>1.2526287899142852E-3</v>
      </c>
      <c r="J83" s="8">
        <f>'COICOP - GHG'!J83/Population!J$5*1000</f>
        <v>1.5214647837929547E-3</v>
      </c>
      <c r="K83" s="8">
        <f>'COICOP - GHG'!K83/Population!K$5*1000</f>
        <v>9.3544295015932164E-4</v>
      </c>
      <c r="L83" s="8">
        <f>'COICOP - GHG'!L83/Population!L$5*1000</f>
        <v>9.9946226547593811E-4</v>
      </c>
      <c r="M83" s="8">
        <f>'COICOP - GHG'!M83/Population!M$5*1000</f>
        <v>1.4052712355066904E-3</v>
      </c>
      <c r="N83" s="8">
        <f>'COICOP - GHG'!N83/Population!N$5*1000</f>
        <v>7.0503038093051233E-4</v>
      </c>
      <c r="O83" s="8">
        <f>'COICOP - GHG'!O83/Population!O$5*1000</f>
        <v>3.3624007492241512E-3</v>
      </c>
      <c r="P83" s="8">
        <f>'COICOP - GHG'!P83/Population!P$5*1000</f>
        <v>2.5116813156072452E-3</v>
      </c>
      <c r="Q83" s="8">
        <f>'COICOP - GHG'!Q83/Population!Q$5*1000</f>
        <v>1.6770538403901066E-3</v>
      </c>
      <c r="R83" s="8">
        <f>'COICOP - GHG'!R83/Population!R$5*1000</f>
        <v>8.5494962278791166E-4</v>
      </c>
      <c r="S83" s="8">
        <f>'COICOP - GHG'!S83/Population!S$5*1000</f>
        <v>1.0522034209545623E-3</v>
      </c>
    </row>
    <row r="84" spans="1:19" x14ac:dyDescent="0.45">
      <c r="C84" s="3" t="str">
        <f>[1]co2_COICOP!A83</f>
        <v>3.1.9.2 Womens accessories</v>
      </c>
      <c r="D84" s="8">
        <f>'COICOP - GHG'!D84/Population!D$5*1000</f>
        <v>3.8335700225879089E-4</v>
      </c>
      <c r="E84" s="8">
        <f>'COICOP - GHG'!E84/Population!E$5*1000</f>
        <v>6.9774285154383556E-4</v>
      </c>
      <c r="F84" s="8">
        <f>'COICOP - GHG'!F84/Population!F$5*1000</f>
        <v>7.2331359896007561E-4</v>
      </c>
      <c r="G84" s="8">
        <f>'COICOP - GHG'!G84/Population!G$5*1000</f>
        <v>1.0847092608681757E-3</v>
      </c>
      <c r="H84" s="8">
        <f>'COICOP - GHG'!H84/Population!H$5*1000</f>
        <v>1.5528007724873267E-3</v>
      </c>
      <c r="I84" s="8">
        <f>'COICOP - GHG'!I84/Population!I$5*1000</f>
        <v>3.055649028901407E-3</v>
      </c>
      <c r="J84" s="8">
        <f>'COICOP - GHG'!J84/Population!J$5*1000</f>
        <v>1.1964047825528934E-3</v>
      </c>
      <c r="K84" s="8">
        <f>'COICOP - GHG'!K84/Population!K$5*1000</f>
        <v>1.2482096747750443E-3</v>
      </c>
      <c r="L84" s="8">
        <f>'COICOP - GHG'!L84/Population!L$5*1000</f>
        <v>1.3013982684042136E-3</v>
      </c>
      <c r="M84" s="8">
        <f>'COICOP - GHG'!M84/Population!M$5*1000</f>
        <v>3.0052857185702184E-3</v>
      </c>
      <c r="N84" s="8">
        <f>'COICOP - GHG'!N84/Population!N$5*1000</f>
        <v>1.304213665564271E-3</v>
      </c>
      <c r="O84" s="8">
        <f>'COICOP - GHG'!O84/Population!O$5*1000</f>
        <v>1.6005033227056487E-3</v>
      </c>
      <c r="P84" s="8">
        <f>'COICOP - GHG'!P84/Population!P$5*1000</f>
        <v>1.4445072961927468E-3</v>
      </c>
      <c r="Q84" s="8">
        <f>'COICOP - GHG'!Q84/Population!Q$5*1000</f>
        <v>1.9286238256981927E-3</v>
      </c>
      <c r="R84" s="8">
        <f>'COICOP - GHG'!R84/Population!R$5*1000</f>
        <v>1.0454879814630065E-3</v>
      </c>
      <c r="S84" s="8">
        <f>'COICOP - GHG'!S84/Population!S$5*1000</f>
        <v>1.7021973893118103E-3</v>
      </c>
    </row>
    <row r="85" spans="1:19" x14ac:dyDescent="0.45">
      <c r="C85" s="3" t="str">
        <f>[1]co2_COICOP!A84</f>
        <v>3.1.9.3 Childrens accessories</v>
      </c>
      <c r="D85" s="8">
        <f>'COICOP - GHG'!D85/Population!D$5*1000</f>
        <v>2.3154481392391614E-4</v>
      </c>
      <c r="E85" s="8">
        <f>'COICOP - GHG'!E85/Population!E$5*1000</f>
        <v>2.6082506843558929E-4</v>
      </c>
      <c r="F85" s="8">
        <f>'COICOP - GHG'!F85/Population!F$5*1000</f>
        <v>2.7933315980472619E-4</v>
      </c>
      <c r="G85" s="8">
        <f>'COICOP - GHG'!G85/Population!G$5*1000</f>
        <v>3.9575876036172125E-4</v>
      </c>
      <c r="H85" s="8">
        <f>'COICOP - GHG'!H85/Population!H$5*1000</f>
        <v>4.6789512390893456E-4</v>
      </c>
      <c r="I85" s="8">
        <f>'COICOP - GHG'!I85/Population!I$5*1000</f>
        <v>3.9007466816864532E-4</v>
      </c>
      <c r="J85" s="8">
        <f>'COICOP - GHG'!J85/Population!J$5*1000</f>
        <v>3.2600370636383629E-4</v>
      </c>
      <c r="K85" s="8">
        <f>'COICOP - GHG'!K85/Population!K$5*1000</f>
        <v>6.9562729302588783E-4</v>
      </c>
      <c r="L85" s="8">
        <f>'COICOP - GHG'!L85/Population!L$5*1000</f>
        <v>3.8729956788696572E-4</v>
      </c>
      <c r="M85" s="8">
        <f>'COICOP - GHG'!M85/Population!M$5*1000</f>
        <v>4.1654542389691203E-4</v>
      </c>
      <c r="N85" s="8">
        <f>'COICOP - GHG'!N85/Population!N$5*1000</f>
        <v>2.5549879316920783E-4</v>
      </c>
      <c r="O85" s="8">
        <f>'COICOP - GHG'!O85/Population!O$5*1000</f>
        <v>4.8068024626500024E-4</v>
      </c>
      <c r="P85" s="8">
        <f>'COICOP - GHG'!P85/Population!P$5*1000</f>
        <v>3.9485997087559098E-4</v>
      </c>
      <c r="Q85" s="8">
        <f>'COICOP - GHG'!Q85/Population!Q$5*1000</f>
        <v>3.8455903253522238E-4</v>
      </c>
      <c r="R85" s="8">
        <f>'COICOP - GHG'!R85/Population!R$5*1000</f>
        <v>3.0364524366756075E-4</v>
      </c>
      <c r="S85" s="8">
        <f>'COICOP - GHG'!S85/Population!S$5*1000</f>
        <v>1.9849445228531636E-4</v>
      </c>
    </row>
    <row r="86" spans="1:19" x14ac:dyDescent="0.45">
      <c r="C86" s="3" t="str">
        <f>[1]co2_COICOP!A85</f>
        <v>3.1.9.4 Protective head gear</v>
      </c>
      <c r="D86" s="8">
        <f>'COICOP - GHG'!D86/Population!D$5*1000</f>
        <v>4.0223108478483518E-5</v>
      </c>
      <c r="E86" s="8">
        <f>'COICOP - GHG'!E86/Population!E$5*1000</f>
        <v>5.3558475717909385E-5</v>
      </c>
      <c r="F86" s="8">
        <f>'COICOP - GHG'!F86/Population!F$5*1000</f>
        <v>1.1091622639514823E-4</v>
      </c>
      <c r="G86" s="8">
        <f>'COICOP - GHG'!G86/Population!G$5*1000</f>
        <v>9.2016230001560299E-5</v>
      </c>
      <c r="H86" s="8">
        <f>'COICOP - GHG'!H86/Population!H$5*1000</f>
        <v>8.1416206978071707E-5</v>
      </c>
      <c r="I86" s="8">
        <f>'COICOP - GHG'!I86/Population!I$5*1000</f>
        <v>3.2734845833960925E-4</v>
      </c>
      <c r="J86" s="8">
        <f>'COICOP - GHG'!J86/Population!J$5*1000</f>
        <v>1.0783542513189356E-5</v>
      </c>
      <c r="K86" s="8">
        <f>'COICOP - GHG'!K86/Population!K$5*1000</f>
        <v>0</v>
      </c>
      <c r="L86" s="8">
        <f>'COICOP - GHG'!L86/Population!L$5*1000</f>
        <v>0</v>
      </c>
      <c r="M86" s="8">
        <f>'COICOP - GHG'!M86/Population!M$5*1000</f>
        <v>1.6663306689977125E-4</v>
      </c>
      <c r="N86" s="8">
        <f>'COICOP - GHG'!N86/Population!N$5*1000</f>
        <v>6.8525055421957788E-4</v>
      </c>
      <c r="O86" s="8">
        <f>'COICOP - GHG'!O86/Population!O$5*1000</f>
        <v>0</v>
      </c>
      <c r="P86" s="8">
        <f>'COICOP - GHG'!P86/Population!P$5*1000</f>
        <v>0</v>
      </c>
      <c r="Q86" s="8">
        <f>'COICOP - GHG'!Q86/Population!Q$5*1000</f>
        <v>2.9455918945677688E-4</v>
      </c>
      <c r="R86" s="8">
        <f>'COICOP - GHG'!R86/Population!R$5*1000</f>
        <v>0</v>
      </c>
      <c r="S86" s="8">
        <f>'COICOP - GHG'!S86/Population!S$5*1000</f>
        <v>0</v>
      </c>
    </row>
    <row r="87" spans="1:19" x14ac:dyDescent="0.45">
      <c r="B87" s="3" t="s">
        <v>247</v>
      </c>
      <c r="C87" s="3" t="str">
        <f>[1]co2_COICOP!A86</f>
        <v>3.1.10 Haberashery, clothing materials and clothing hire</v>
      </c>
      <c r="D87" s="8">
        <f>'COICOP - GHG'!D87/Population!D$5*1000</f>
        <v>6.7399673492750251E-2</v>
      </c>
      <c r="E87" s="8">
        <f>'COICOP - GHG'!E87/Population!E$5*1000</f>
        <v>2.7385952237553815E-2</v>
      </c>
      <c r="F87" s="8">
        <f>'COICOP - GHG'!F87/Population!F$5*1000</f>
        <v>2.5652252033238381E-2</v>
      </c>
      <c r="G87" s="8">
        <f>'COICOP - GHG'!G87/Population!G$5*1000</f>
        <v>3.0122046665830002E-2</v>
      </c>
      <c r="H87" s="8">
        <f>'COICOP - GHG'!H87/Population!H$5*1000</f>
        <v>2.5461993493735471E-2</v>
      </c>
      <c r="I87" s="8">
        <f>'COICOP - GHG'!I87/Population!I$5*1000</f>
        <v>2.3398386110349563E-2</v>
      </c>
      <c r="J87" s="8">
        <f>'COICOP - GHG'!J87/Population!J$5*1000</f>
        <v>1.8680108779940974E-2</v>
      </c>
      <c r="K87" s="8">
        <f>'COICOP - GHG'!K87/Population!K$5*1000</f>
        <v>1.0530575867513287E-2</v>
      </c>
      <c r="L87" s="8">
        <f>'COICOP - GHG'!L87/Population!L$5*1000</f>
        <v>3.059229021546106E-2</v>
      </c>
      <c r="M87" s="8">
        <f>'COICOP - GHG'!M87/Population!M$5*1000</f>
        <v>1.7334787533533149E-2</v>
      </c>
      <c r="N87" s="8">
        <f>'COICOP - GHG'!N87/Population!N$5*1000</f>
        <v>1.6034599900594176E-2</v>
      </c>
      <c r="O87" s="8">
        <f>'COICOP - GHG'!O87/Population!O$5*1000</f>
        <v>1.2747179796737519E-2</v>
      </c>
      <c r="P87" s="8">
        <f>'COICOP - GHG'!P87/Population!P$5*1000</f>
        <v>9.2911516879790271E-3</v>
      </c>
      <c r="Q87" s="8">
        <f>'COICOP - GHG'!Q87/Population!Q$5*1000</f>
        <v>1.98945167288948E-2</v>
      </c>
      <c r="R87" s="8">
        <f>'COICOP - GHG'!R87/Population!R$5*1000</f>
        <v>4.1577890772638657E-3</v>
      </c>
      <c r="S87" s="8">
        <f>'COICOP - GHG'!S87/Population!S$5*1000</f>
        <v>1.6493380213051835E-2</v>
      </c>
    </row>
    <row r="88" spans="1:19" x14ac:dyDescent="0.45">
      <c r="B88" s="3" t="s">
        <v>508</v>
      </c>
      <c r="C88" s="3" t="str">
        <f>[1]co2_COICOP!A87</f>
        <v>3.1.11.1 Dry cleaners and dyeing</v>
      </c>
      <c r="D88" s="8">
        <f>'COICOP - GHG'!D88/Population!D$5*1000</f>
        <v>5.2533853190758675E-3</v>
      </c>
      <c r="E88" s="8">
        <f>'COICOP - GHG'!E88/Population!E$5*1000</f>
        <v>3.8877766448161041E-3</v>
      </c>
      <c r="F88" s="8">
        <f>'COICOP - GHG'!F88/Population!F$5*1000</f>
        <v>4.935936136259921E-3</v>
      </c>
      <c r="G88" s="8">
        <f>'COICOP - GHG'!G88/Population!G$5*1000</f>
        <v>3.523962244954975E-3</v>
      </c>
      <c r="H88" s="8">
        <f>'COICOP - GHG'!H88/Population!H$5*1000</f>
        <v>4.7774254965239236E-3</v>
      </c>
      <c r="I88" s="8">
        <f>'COICOP - GHG'!I88/Population!I$5*1000</f>
        <v>4.1863527133720107E-3</v>
      </c>
      <c r="J88" s="8">
        <f>'COICOP - GHG'!J88/Population!J$5*1000</f>
        <v>5.4434453355447039E-3</v>
      </c>
      <c r="K88" s="8">
        <f>'COICOP - GHG'!K88/Population!K$5*1000</f>
        <v>3.8087272620613761E-3</v>
      </c>
      <c r="L88" s="8">
        <f>'COICOP - GHG'!L88/Population!L$5*1000</f>
        <v>3.9355739885832339E-3</v>
      </c>
      <c r="M88" s="8">
        <f>'COICOP - GHG'!M88/Population!M$5*1000</f>
        <v>5.0062540481474556E-3</v>
      </c>
      <c r="N88" s="8">
        <f>'COICOP - GHG'!N88/Population!N$5*1000</f>
        <v>3.5218213312542684E-3</v>
      </c>
      <c r="O88" s="8">
        <f>'COICOP - GHG'!O88/Population!O$5*1000</f>
        <v>1.97223729712617E-3</v>
      </c>
      <c r="P88" s="8">
        <f>'COICOP - GHG'!P88/Population!P$5*1000</f>
        <v>3.7763770364982797E-3</v>
      </c>
      <c r="Q88" s="8">
        <f>'COICOP - GHG'!Q88/Population!Q$5*1000</f>
        <v>3.5663943024536581E-3</v>
      </c>
      <c r="R88" s="8">
        <f>'COICOP - GHG'!R88/Population!R$5*1000</f>
        <v>2.5408678155898353E-3</v>
      </c>
      <c r="S88" s="8">
        <f>'COICOP - GHG'!S88/Population!S$5*1000</f>
        <v>2.7696711892167499E-3</v>
      </c>
    </row>
    <row r="89" spans="1:19" x14ac:dyDescent="0.45">
      <c r="C89" s="3" t="str">
        <f>[1]co2_COICOP!A88</f>
        <v>3.1.11.2 Laundry, laundrettes</v>
      </c>
      <c r="D89" s="8">
        <f>'COICOP - GHG'!D89/Population!D$5*1000</f>
        <v>1.2682730200589943E-3</v>
      </c>
      <c r="E89" s="8">
        <f>'COICOP - GHG'!E89/Population!E$5*1000</f>
        <v>8.3942786702601664E-4</v>
      </c>
      <c r="F89" s="8">
        <f>'COICOP - GHG'!F89/Population!F$5*1000</f>
        <v>1.1803959562854596E-3</v>
      </c>
      <c r="G89" s="8">
        <f>'COICOP - GHG'!G89/Population!G$5*1000</f>
        <v>1.2470368287427341E-3</v>
      </c>
      <c r="H89" s="8">
        <f>'COICOP - GHG'!H89/Population!H$5*1000</f>
        <v>6.0170589336386272E-4</v>
      </c>
      <c r="I89" s="8">
        <f>'COICOP - GHG'!I89/Population!I$5*1000</f>
        <v>1.3711409345871545E-3</v>
      </c>
      <c r="J89" s="8">
        <f>'COICOP - GHG'!J89/Population!J$5*1000</f>
        <v>1.0855013922147657E-3</v>
      </c>
      <c r="K89" s="8">
        <f>'COICOP - GHG'!K89/Population!K$5*1000</f>
        <v>4.0338154393917871E-4</v>
      </c>
      <c r="L89" s="8">
        <f>'COICOP - GHG'!L89/Population!L$5*1000</f>
        <v>1.5057509927905968E-3</v>
      </c>
      <c r="M89" s="8">
        <f>'COICOP - GHG'!M89/Population!M$5*1000</f>
        <v>7.8726170007448106E-4</v>
      </c>
      <c r="N89" s="8">
        <f>'COICOP - GHG'!N89/Population!N$5*1000</f>
        <v>1.0263713159857394E-3</v>
      </c>
      <c r="O89" s="8">
        <f>'COICOP - GHG'!O89/Population!O$5*1000</f>
        <v>2.6540487227612227E-4</v>
      </c>
      <c r="P89" s="8">
        <f>'COICOP - GHG'!P89/Population!P$5*1000</f>
        <v>1.6944258229078483E-4</v>
      </c>
      <c r="Q89" s="8">
        <f>'COICOP - GHG'!Q89/Population!Q$5*1000</f>
        <v>3.0917983581314735E-4</v>
      </c>
      <c r="R89" s="8">
        <f>'COICOP - GHG'!R89/Population!R$5*1000</f>
        <v>1.5832092386432639E-4</v>
      </c>
      <c r="S89" s="8">
        <f>'COICOP - GHG'!S89/Population!S$5*1000</f>
        <v>2.3252581460428276E-4</v>
      </c>
    </row>
    <row r="90" spans="1:19" x14ac:dyDescent="0.45">
      <c r="B90" s="3" t="s">
        <v>250</v>
      </c>
      <c r="C90" s="3" t="str">
        <f>[1]co2_COICOP!A89</f>
        <v>3.2.1 Footwear for men</v>
      </c>
      <c r="D90" s="8">
        <f>'COICOP - GHG'!D90/Population!D$5*1000</f>
        <v>1.8141482221871841E-2</v>
      </c>
      <c r="E90" s="8">
        <f>'COICOP - GHG'!E90/Population!E$5*1000</f>
        <v>1.4360917511016239E-2</v>
      </c>
      <c r="F90" s="8">
        <f>'COICOP - GHG'!F90/Population!F$5*1000</f>
        <v>1.616794091240361E-2</v>
      </c>
      <c r="G90" s="8">
        <f>'COICOP - GHG'!G90/Population!G$5*1000</f>
        <v>1.1983001749491408E-2</v>
      </c>
      <c r="H90" s="8">
        <f>'COICOP - GHG'!H90/Population!H$5*1000</f>
        <v>1.9582945236864543E-2</v>
      </c>
      <c r="I90" s="8">
        <f>'COICOP - GHG'!I90/Population!I$5*1000</f>
        <v>2.2023254414410911E-2</v>
      </c>
      <c r="J90" s="8">
        <f>'COICOP - GHG'!J90/Population!J$5*1000</f>
        <v>2.1988166580032678E-2</v>
      </c>
      <c r="K90" s="8">
        <f>'COICOP - GHG'!K90/Population!K$5*1000</f>
        <v>1.6947413776900101E-2</v>
      </c>
      <c r="L90" s="8">
        <f>'COICOP - GHG'!L90/Population!L$5*1000</f>
        <v>1.1486567604952995E-2</v>
      </c>
      <c r="M90" s="8">
        <f>'COICOP - GHG'!M90/Population!M$5*1000</f>
        <v>1.2617339159791789E-2</v>
      </c>
      <c r="N90" s="8">
        <f>'COICOP - GHG'!N90/Population!N$5*1000</f>
        <v>1.260768191077721E-2</v>
      </c>
      <c r="O90" s="8">
        <f>'COICOP - GHG'!O90/Population!O$5*1000</f>
        <v>1.4906219538267646E-2</v>
      </c>
      <c r="P90" s="8">
        <f>'COICOP - GHG'!P90/Population!P$5*1000</f>
        <v>2.0580450497989806E-2</v>
      </c>
      <c r="Q90" s="8">
        <f>'COICOP - GHG'!Q90/Population!Q$5*1000</f>
        <v>2.6724088664759268E-2</v>
      </c>
      <c r="R90" s="8">
        <f>'COICOP - GHG'!R90/Population!R$5*1000</f>
        <v>1.5377293626997681E-2</v>
      </c>
      <c r="S90" s="8">
        <f>'COICOP - GHG'!S90/Population!S$5*1000</f>
        <v>2.2146302558137015E-2</v>
      </c>
    </row>
    <row r="91" spans="1:19" x14ac:dyDescent="0.45">
      <c r="B91" s="3" t="s">
        <v>251</v>
      </c>
      <c r="C91" s="3" t="str">
        <f>[1]co2_COICOP!A90</f>
        <v>3.2.2 Footwear for women</v>
      </c>
      <c r="D91" s="8">
        <f>'COICOP - GHG'!D91/Population!D$5*1000</f>
        <v>2.0057852965360994E-2</v>
      </c>
      <c r="E91" s="8">
        <f>'COICOP - GHG'!E91/Population!E$5*1000</f>
        <v>2.3210860995866951E-2</v>
      </c>
      <c r="F91" s="8">
        <f>'COICOP - GHG'!F91/Population!F$5*1000</f>
        <v>2.3844225332553416E-2</v>
      </c>
      <c r="G91" s="8">
        <f>'COICOP - GHG'!G91/Population!G$5*1000</f>
        <v>3.277224399883312E-2</v>
      </c>
      <c r="H91" s="8">
        <f>'COICOP - GHG'!H91/Population!H$5*1000</f>
        <v>3.5767002619526977E-2</v>
      </c>
      <c r="I91" s="8">
        <f>'COICOP - GHG'!I91/Population!I$5*1000</f>
        <v>3.1973620249626557E-2</v>
      </c>
      <c r="J91" s="8">
        <f>'COICOP - GHG'!J91/Population!J$5*1000</f>
        <v>3.1791013407355906E-2</v>
      </c>
      <c r="K91" s="8">
        <f>'COICOP - GHG'!K91/Population!K$5*1000</f>
        <v>3.5667071093679656E-2</v>
      </c>
      <c r="L91" s="8">
        <f>'COICOP - GHG'!L91/Population!L$5*1000</f>
        <v>3.22670629581756E-2</v>
      </c>
      <c r="M91" s="8">
        <f>'COICOP - GHG'!M91/Population!M$5*1000</f>
        <v>3.5223395021922177E-2</v>
      </c>
      <c r="N91" s="8">
        <f>'COICOP - GHG'!N91/Population!N$5*1000</f>
        <v>2.4718776644022708E-2</v>
      </c>
      <c r="O91" s="8">
        <f>'COICOP - GHG'!O91/Population!O$5*1000</f>
        <v>2.6972198518781874E-2</v>
      </c>
      <c r="P91" s="8">
        <f>'COICOP - GHG'!P91/Population!P$5*1000</f>
        <v>2.1776711969201085E-2</v>
      </c>
      <c r="Q91" s="8">
        <f>'COICOP - GHG'!Q91/Population!Q$5*1000</f>
        <v>2.3976471593583022E-2</v>
      </c>
      <c r="R91" s="8">
        <f>'COICOP - GHG'!R91/Population!R$5*1000</f>
        <v>2.2964013490905415E-2</v>
      </c>
      <c r="S91" s="8">
        <f>'COICOP - GHG'!S91/Population!S$5*1000</f>
        <v>2.7542889350041646E-2</v>
      </c>
    </row>
    <row r="92" spans="1:19" x14ac:dyDescent="0.45">
      <c r="B92" s="3" t="s">
        <v>252</v>
      </c>
      <c r="C92" s="3" t="str">
        <f>[1]co2_COICOP!A91</f>
        <v>3.2.3 Footwear for children and infants</v>
      </c>
      <c r="D92" s="8">
        <f>'COICOP - GHG'!D92/Population!D$5*1000</f>
        <v>9.1430459052179135E-3</v>
      </c>
      <c r="E92" s="8">
        <f>'COICOP - GHG'!E92/Population!E$5*1000</f>
        <v>1.0622704478374283E-2</v>
      </c>
      <c r="F92" s="8">
        <f>'COICOP - GHG'!F92/Population!F$5*1000</f>
        <v>8.3270383587701578E-3</v>
      </c>
      <c r="G92" s="8">
        <f>'COICOP - GHG'!G92/Population!G$5*1000</f>
        <v>8.8144674889467072E-3</v>
      </c>
      <c r="H92" s="8">
        <f>'COICOP - GHG'!H92/Population!H$5*1000</f>
        <v>1.104023684424754E-2</v>
      </c>
      <c r="I92" s="8">
        <f>'COICOP - GHG'!I92/Population!I$5*1000</f>
        <v>6.5819701780413927E-3</v>
      </c>
      <c r="J92" s="8">
        <f>'COICOP - GHG'!J92/Population!J$5*1000</f>
        <v>7.2836666287934585E-3</v>
      </c>
      <c r="K92" s="8">
        <f>'COICOP - GHG'!K92/Population!K$5*1000</f>
        <v>8.8310630290556538E-3</v>
      </c>
      <c r="L92" s="8">
        <f>'COICOP - GHG'!L92/Population!L$5*1000</f>
        <v>9.1273446530366151E-3</v>
      </c>
      <c r="M92" s="8">
        <f>'COICOP - GHG'!M92/Population!M$5*1000</f>
        <v>9.1580210956926436E-3</v>
      </c>
      <c r="N92" s="8">
        <f>'COICOP - GHG'!N92/Population!N$5*1000</f>
        <v>5.9995599826603878E-3</v>
      </c>
      <c r="O92" s="8">
        <f>'COICOP - GHG'!O92/Population!O$5*1000</f>
        <v>8.9728938778104068E-3</v>
      </c>
      <c r="P92" s="8">
        <f>'COICOP - GHG'!P92/Population!P$5*1000</f>
        <v>7.8816358389981692E-3</v>
      </c>
      <c r="Q92" s="8">
        <f>'COICOP - GHG'!Q92/Population!Q$5*1000</f>
        <v>1.2039779392062468E-2</v>
      </c>
      <c r="R92" s="8">
        <f>'COICOP - GHG'!R92/Population!R$5*1000</f>
        <v>7.440495965280596E-3</v>
      </c>
      <c r="S92" s="8">
        <f>'COICOP - GHG'!S92/Population!S$5*1000</f>
        <v>9.0471097377755067E-3</v>
      </c>
    </row>
    <row r="93" spans="1:19" x14ac:dyDescent="0.45">
      <c r="B93" s="3" t="s">
        <v>253</v>
      </c>
      <c r="C93" s="3" t="str">
        <f>[1]co2_COICOP!A92</f>
        <v>3.2.4 Repair and hire of footwear</v>
      </c>
      <c r="D93" s="8">
        <f>'COICOP - GHG'!D93/Population!D$5*1000</f>
        <v>1.7438245211322415E-3</v>
      </c>
      <c r="E93" s="8">
        <f>'COICOP - GHG'!E93/Population!E$5*1000</f>
        <v>8.2995067095495314E-4</v>
      </c>
      <c r="F93" s="8">
        <f>'COICOP - GHG'!F93/Population!F$5*1000</f>
        <v>1.2876485933529128E-3</v>
      </c>
      <c r="G93" s="8">
        <f>'COICOP - GHG'!G93/Population!G$5*1000</f>
        <v>2.4892722942942203E-3</v>
      </c>
      <c r="H93" s="8">
        <f>'COICOP - GHG'!H93/Population!H$5*1000</f>
        <v>2.3371958587197926E-3</v>
      </c>
      <c r="I93" s="8">
        <f>'COICOP - GHG'!I93/Population!I$5*1000</f>
        <v>2.0691826820840456E-3</v>
      </c>
      <c r="J93" s="8">
        <f>'COICOP - GHG'!J93/Population!J$5*1000</f>
        <v>1.0748360579402876E-3</v>
      </c>
      <c r="K93" s="8">
        <f>'COICOP - GHG'!K93/Population!K$5*1000</f>
        <v>3.7160603855430598E-4</v>
      </c>
      <c r="L93" s="8">
        <f>'COICOP - GHG'!L93/Population!L$5*1000</f>
        <v>1.053463203294211E-3</v>
      </c>
      <c r="M93" s="8">
        <f>'COICOP - GHG'!M93/Population!M$5*1000</f>
        <v>1.6250831537410768E-3</v>
      </c>
      <c r="N93" s="8">
        <f>'COICOP - GHG'!N93/Population!N$5*1000</f>
        <v>4.5427330674822387E-4</v>
      </c>
      <c r="O93" s="8">
        <f>'COICOP - GHG'!O93/Population!O$5*1000</f>
        <v>1.6455955758096785E-3</v>
      </c>
      <c r="P93" s="8">
        <f>'COICOP - GHG'!P93/Population!P$5*1000</f>
        <v>6.6697788063692202E-4</v>
      </c>
      <c r="Q93" s="8">
        <f>'COICOP - GHG'!Q93/Population!Q$5*1000</f>
        <v>1.9042242857703958E-3</v>
      </c>
      <c r="R93" s="8">
        <f>'COICOP - GHG'!R93/Population!R$5*1000</f>
        <v>6.3921957485561082E-4</v>
      </c>
      <c r="S93" s="8">
        <f>'COICOP - GHG'!S93/Population!S$5*1000</f>
        <v>7.518746794852758E-4</v>
      </c>
    </row>
    <row r="94" spans="1:19" x14ac:dyDescent="0.45">
      <c r="A94" s="3" t="s">
        <v>509</v>
      </c>
      <c r="B94" s="3" t="s">
        <v>254</v>
      </c>
      <c r="C94" s="3" t="str">
        <f>[1]co2_COICOP!A93</f>
        <v>4.1.1 Actual rentals</v>
      </c>
      <c r="D94" s="8">
        <f>'COICOP - GHG'!D94/Population!D$5*1000</f>
        <v>0.1140523791692611</v>
      </c>
      <c r="E94" s="8">
        <f>'COICOP - GHG'!E94/Population!E$5*1000</f>
        <v>0.10450042909408792</v>
      </c>
      <c r="F94" s="8">
        <f>'COICOP - GHG'!F94/Population!F$5*1000</f>
        <v>9.9405055553855759E-2</v>
      </c>
      <c r="G94" s="8">
        <f>'COICOP - GHG'!G94/Population!G$5*1000</f>
        <v>8.8150837419388492E-2</v>
      </c>
      <c r="H94" s="8">
        <f>'COICOP - GHG'!H94/Population!H$5*1000</f>
        <v>8.5364749423750955E-2</v>
      </c>
      <c r="I94" s="8">
        <f>'COICOP - GHG'!I94/Population!I$5*1000</f>
        <v>0.10294235965391803</v>
      </c>
      <c r="J94" s="8">
        <f>'COICOP - GHG'!J94/Population!J$5*1000</f>
        <v>0.10321096127487495</v>
      </c>
      <c r="K94" s="8">
        <f>'COICOP - GHG'!K94/Population!K$5*1000</f>
        <v>0.10677547585873762</v>
      </c>
      <c r="L94" s="8">
        <f>'COICOP - GHG'!L94/Population!L$5*1000</f>
        <v>8.863158128189369E-2</v>
      </c>
      <c r="M94" s="8">
        <f>'COICOP - GHG'!M94/Population!M$5*1000</f>
        <v>9.0987038306365384E-2</v>
      </c>
      <c r="N94" s="8">
        <f>'COICOP - GHG'!N94/Population!N$5*1000</f>
        <v>9.0540682543954101E-2</v>
      </c>
      <c r="O94" s="8">
        <f>'COICOP - GHG'!O94/Population!O$5*1000</f>
        <v>0.10212112971991505</v>
      </c>
      <c r="P94" s="8">
        <f>'COICOP - GHG'!P94/Population!P$5*1000</f>
        <v>9.6322707636549668E-2</v>
      </c>
      <c r="Q94" s="8">
        <f>'COICOP - GHG'!Q94/Population!Q$5*1000</f>
        <v>9.627787673247562E-2</v>
      </c>
      <c r="R94" s="8">
        <f>'COICOP - GHG'!R94/Population!R$5*1000</f>
        <v>0.11357988474775345</v>
      </c>
      <c r="S94" s="8">
        <f>'COICOP - GHG'!S94/Population!S$5*1000</f>
        <v>0.12408001500317445</v>
      </c>
    </row>
    <row r="95" spans="1:19" x14ac:dyDescent="0.45">
      <c r="B95" s="3" t="s">
        <v>255</v>
      </c>
      <c r="C95" s="3" t="str">
        <f>[1]co2_COICOP!A94</f>
        <v>4.1.2 Imputed rent</v>
      </c>
      <c r="D95" s="8">
        <f>'COICOP - GHG'!D95/Population!D$5*1000</f>
        <v>0.11199124720916685</v>
      </c>
      <c r="E95" s="8">
        <f>'COICOP - GHG'!E95/Population!E$5*1000</f>
        <v>0.10351665922762607</v>
      </c>
      <c r="F95" s="8">
        <f>'COICOP - GHG'!F95/Population!F$5*1000</f>
        <v>0.10471552130923317</v>
      </c>
      <c r="G95" s="8">
        <f>'COICOP - GHG'!G95/Population!G$5*1000</f>
        <v>0.1090243303690963</v>
      </c>
      <c r="H95" s="8">
        <f>'COICOP - GHG'!H95/Population!H$5*1000</f>
        <v>9.5418772314995112E-2</v>
      </c>
      <c r="I95" s="8">
        <f>'COICOP - GHG'!I95/Population!I$5*1000</f>
        <v>8.7279312256268657E-2</v>
      </c>
      <c r="J95" s="8">
        <f>'COICOP - GHG'!J95/Population!J$5*1000</f>
        <v>9.930752768538792E-2</v>
      </c>
      <c r="K95" s="8">
        <f>'COICOP - GHG'!K95/Population!K$5*1000</f>
        <v>7.9114976600023992E-2</v>
      </c>
      <c r="L95" s="8">
        <f>'COICOP - GHG'!L95/Population!L$5*1000</f>
        <v>5.5333053393069639E-2</v>
      </c>
      <c r="M95" s="8">
        <f>'COICOP - GHG'!M95/Population!M$5*1000</f>
        <v>7.5074931385941929E-2</v>
      </c>
      <c r="N95" s="8">
        <f>'COICOP - GHG'!N95/Population!N$5*1000</f>
        <v>7.4289798291345854E-2</v>
      </c>
      <c r="O95" s="8">
        <f>'COICOP - GHG'!O95/Population!O$5*1000</f>
        <v>6.1380196577349409E-2</v>
      </c>
      <c r="P95" s="8">
        <f>'COICOP - GHG'!P95/Population!P$5*1000</f>
        <v>6.9278515994539977E-2</v>
      </c>
      <c r="Q95" s="8">
        <f>'COICOP - GHG'!Q95/Population!Q$5*1000</f>
        <v>6.1688406679323016E-2</v>
      </c>
      <c r="R95" s="8">
        <f>'COICOP - GHG'!R95/Population!R$5*1000</f>
        <v>6.6132180995873396E-2</v>
      </c>
      <c r="S95" s="8">
        <f>'COICOP - GHG'!S95/Population!S$5*1000</f>
        <v>5.8190813981829709E-2</v>
      </c>
    </row>
    <row r="96" spans="1:19" x14ac:dyDescent="0.45">
      <c r="B96" s="3" t="s">
        <v>256</v>
      </c>
      <c r="C96" s="3" t="str">
        <f>[1]co2_COICOP!A95</f>
        <v>4.2.1 Central heating repairs</v>
      </c>
      <c r="D96" s="8">
        <f>'COICOP - GHG'!D96/Population!D$5*1000</f>
        <v>2.7654334396435116E-3</v>
      </c>
      <c r="E96" s="8">
        <f>'COICOP - GHG'!E96/Population!E$5*1000</f>
        <v>2.2634477295282469E-3</v>
      </c>
      <c r="F96" s="8">
        <f>'COICOP - GHG'!F96/Population!F$5*1000</f>
        <v>2.6045241041562531E-3</v>
      </c>
      <c r="G96" s="8">
        <f>'COICOP - GHG'!G96/Population!G$5*1000</f>
        <v>2.4460573212782095E-3</v>
      </c>
      <c r="H96" s="8">
        <f>'COICOP - GHG'!H96/Population!H$5*1000</f>
        <v>2.8130342566534431E-3</v>
      </c>
      <c r="I96" s="8">
        <f>'COICOP - GHG'!I96/Population!I$5*1000</f>
        <v>3.5027027973655476E-3</v>
      </c>
      <c r="J96" s="8">
        <f>'COICOP - GHG'!J96/Population!J$5*1000</f>
        <v>3.2789482917899258E-3</v>
      </c>
      <c r="K96" s="8">
        <f>'COICOP - GHG'!K96/Population!K$5*1000</f>
        <v>3.1173433667019959E-3</v>
      </c>
      <c r="L96" s="8">
        <f>'COICOP - GHG'!L96/Population!L$5*1000</f>
        <v>2.6945258285957572E-3</v>
      </c>
      <c r="M96" s="8">
        <f>'COICOP - GHG'!M96/Population!M$5*1000</f>
        <v>2.2291204804717529E-3</v>
      </c>
      <c r="N96" s="8">
        <f>'COICOP - GHG'!N96/Population!N$5*1000</f>
        <v>1.9843378483518984E-3</v>
      </c>
      <c r="O96" s="8">
        <f>'COICOP - GHG'!O96/Population!O$5*1000</f>
        <v>1.3660801129371197E-3</v>
      </c>
      <c r="P96" s="8">
        <f>'COICOP - GHG'!P96/Population!P$5*1000</f>
        <v>2.0009361888539512E-3</v>
      </c>
      <c r="Q96" s="8">
        <f>'COICOP - GHG'!Q96/Population!Q$5*1000</f>
        <v>1.4764750489155182E-3</v>
      </c>
      <c r="R96" s="8">
        <f>'COICOP - GHG'!R96/Population!R$5*1000</f>
        <v>1.1095256059549144E-3</v>
      </c>
      <c r="S96" s="8">
        <f>'COICOP - GHG'!S96/Population!S$5*1000</f>
        <v>8.9768372157446341E-4</v>
      </c>
    </row>
    <row r="97" spans="1:19" x14ac:dyDescent="0.45">
      <c r="B97" s="3" t="s">
        <v>257</v>
      </c>
      <c r="C97" s="3" t="str">
        <f>[1]co2_COICOP!A96</f>
        <v>4.2.2 House maintenance</v>
      </c>
      <c r="D97" s="8">
        <f>'COICOP - GHG'!D97/Population!D$5*1000</f>
        <v>3.9362552798072596E-2</v>
      </c>
      <c r="E97" s="8">
        <f>'COICOP - GHG'!E97/Population!E$5*1000</f>
        <v>4.0906511514531001E-2</v>
      </c>
      <c r="F97" s="8">
        <f>'COICOP - GHG'!F97/Population!F$5*1000</f>
        <v>3.290539277081455E-2</v>
      </c>
      <c r="G97" s="8">
        <f>'COICOP - GHG'!G97/Population!G$5*1000</f>
        <v>6.7630941829686056E-2</v>
      </c>
      <c r="H97" s="8">
        <f>'COICOP - GHG'!H97/Population!H$5*1000</f>
        <v>4.8854223524536146E-2</v>
      </c>
      <c r="I97" s="8">
        <f>'COICOP - GHG'!I97/Population!I$5*1000</f>
        <v>5.2220215587891576E-2</v>
      </c>
      <c r="J97" s="8">
        <f>'COICOP - GHG'!J97/Population!J$5*1000</f>
        <v>3.798240796105528E-2</v>
      </c>
      <c r="K97" s="8">
        <f>'COICOP - GHG'!K97/Population!K$5*1000</f>
        <v>4.6182069206328037E-2</v>
      </c>
      <c r="L97" s="8">
        <f>'COICOP - GHG'!L97/Population!L$5*1000</f>
        <v>2.328161376548497E-2</v>
      </c>
      <c r="M97" s="8">
        <f>'COICOP - GHG'!M97/Population!M$5*1000</f>
        <v>2.9988301405307938E-2</v>
      </c>
      <c r="N97" s="8">
        <f>'COICOP - GHG'!N97/Population!N$5*1000</f>
        <v>2.4348675040111647E-2</v>
      </c>
      <c r="O97" s="8">
        <f>'COICOP - GHG'!O97/Population!O$5*1000</f>
        <v>1.3882183160792105E-2</v>
      </c>
      <c r="P97" s="8">
        <f>'COICOP - GHG'!P97/Population!P$5*1000</f>
        <v>2.5391508526804777E-2</v>
      </c>
      <c r="Q97" s="8">
        <f>'COICOP - GHG'!Q97/Population!Q$5*1000</f>
        <v>2.63525055650074E-2</v>
      </c>
      <c r="R97" s="8">
        <f>'COICOP - GHG'!R97/Population!R$5*1000</f>
        <v>3.5120957442014149E-2</v>
      </c>
      <c r="S97" s="8">
        <f>'COICOP - GHG'!S97/Population!S$5*1000</f>
        <v>2.0509689536631962E-2</v>
      </c>
    </row>
    <row r="98" spans="1:19" x14ac:dyDescent="0.45">
      <c r="B98" s="3" t="s">
        <v>258</v>
      </c>
      <c r="C98" s="3" t="str">
        <f>[1]co2_COICOP!A97</f>
        <v>4.2.3 Paint, wallpaper, timber</v>
      </c>
      <c r="D98" s="8">
        <f>'COICOP - GHG'!D98/Population!D$5*1000</f>
        <v>8.6914645063661394E-3</v>
      </c>
      <c r="E98" s="8">
        <f>'COICOP - GHG'!E98/Population!E$5*1000</f>
        <v>7.5076103813632765E-3</v>
      </c>
      <c r="F98" s="8">
        <f>'COICOP - GHG'!F98/Population!F$5*1000</f>
        <v>9.9632685632731685E-3</v>
      </c>
      <c r="G98" s="8">
        <f>'COICOP - GHG'!G98/Population!G$5*1000</f>
        <v>1.0858000064759838E-2</v>
      </c>
      <c r="H98" s="8">
        <f>'COICOP - GHG'!H98/Population!H$5*1000</f>
        <v>5.6722379567303626E-3</v>
      </c>
      <c r="I98" s="8">
        <f>'COICOP - GHG'!I98/Population!I$5*1000</f>
        <v>4.1822680993506807E-3</v>
      </c>
      <c r="J98" s="8">
        <f>'COICOP - GHG'!J98/Population!J$5*1000</f>
        <v>6.0763174450499478E-3</v>
      </c>
      <c r="K98" s="8">
        <f>'COICOP - GHG'!K98/Population!K$5*1000</f>
        <v>2.8290399960582565E-3</v>
      </c>
      <c r="L98" s="8">
        <f>'COICOP - GHG'!L98/Population!L$5*1000</f>
        <v>5.1024810827637931E-3</v>
      </c>
      <c r="M98" s="8">
        <f>'COICOP - GHG'!M98/Population!M$5*1000</f>
        <v>2.6159070645074955E-3</v>
      </c>
      <c r="N98" s="8">
        <f>'COICOP - GHG'!N98/Population!N$5*1000</f>
        <v>3.9311423095122287E-3</v>
      </c>
      <c r="O98" s="8">
        <f>'COICOP - GHG'!O98/Population!O$5*1000</f>
        <v>3.5631351693648857E-3</v>
      </c>
      <c r="P98" s="8">
        <f>'COICOP - GHG'!P98/Population!P$5*1000</f>
        <v>1.2996516163251063E-2</v>
      </c>
      <c r="Q98" s="8">
        <f>'COICOP - GHG'!Q98/Population!Q$5*1000</f>
        <v>3.1319060080003129E-3</v>
      </c>
      <c r="R98" s="8">
        <f>'COICOP - GHG'!R98/Population!R$5*1000</f>
        <v>3.0877969352917684E-3</v>
      </c>
      <c r="S98" s="8">
        <f>'COICOP - GHG'!S98/Population!S$5*1000</f>
        <v>3.2753697004542716E-3</v>
      </c>
    </row>
    <row r="99" spans="1:19" x14ac:dyDescent="0.45">
      <c r="B99" s="3" t="s">
        <v>259</v>
      </c>
      <c r="C99" s="3" t="str">
        <f>[1]co2_COICOP!A98</f>
        <v>4.2.4 Equipment hire, small materials</v>
      </c>
      <c r="D99" s="8">
        <f>'COICOP - GHG'!D99/Population!D$5*1000</f>
        <v>7.2475574823300569E-3</v>
      </c>
      <c r="E99" s="8">
        <f>'COICOP - GHG'!E99/Population!E$5*1000</f>
        <v>6.730204032939586E-3</v>
      </c>
      <c r="F99" s="8">
        <f>'COICOP - GHG'!F99/Population!F$5*1000</f>
        <v>2.4233329249110414E-2</v>
      </c>
      <c r="G99" s="8">
        <f>'COICOP - GHG'!G99/Population!G$5*1000</f>
        <v>1.5028937655105625E-2</v>
      </c>
      <c r="H99" s="8">
        <f>'COICOP - GHG'!H99/Population!H$5*1000</f>
        <v>2.9485055828640899E-2</v>
      </c>
      <c r="I99" s="8">
        <f>'COICOP - GHG'!I99/Population!I$5*1000</f>
        <v>4.3612964195538836E-3</v>
      </c>
      <c r="J99" s="8">
        <f>'COICOP - GHG'!J99/Population!J$5*1000</f>
        <v>3.4435187044675759E-3</v>
      </c>
      <c r="K99" s="8">
        <f>'COICOP - GHG'!K99/Population!K$5*1000</f>
        <v>8.9977006932080075E-3</v>
      </c>
      <c r="L99" s="8">
        <f>'COICOP - GHG'!L99/Population!L$5*1000</f>
        <v>1.6196676510552451E-3</v>
      </c>
      <c r="M99" s="8">
        <f>'COICOP - GHG'!M99/Population!M$5*1000</f>
        <v>2.9206402210678177E-3</v>
      </c>
      <c r="N99" s="8">
        <f>'COICOP - GHG'!N99/Population!N$5*1000</f>
        <v>1.6045526742722292E-3</v>
      </c>
      <c r="O99" s="8">
        <f>'COICOP - GHG'!O99/Population!O$5*1000</f>
        <v>2.5438939998142828E-3</v>
      </c>
      <c r="P99" s="8">
        <f>'COICOP - GHG'!P99/Population!P$5*1000</f>
        <v>2.2061335018485409E-3</v>
      </c>
      <c r="Q99" s="8">
        <f>'COICOP - GHG'!Q99/Population!Q$5*1000</f>
        <v>4.9942524034935539E-4</v>
      </c>
      <c r="R99" s="8">
        <f>'COICOP - GHG'!R99/Population!R$5*1000</f>
        <v>1.7627443681876493E-3</v>
      </c>
      <c r="S99" s="8">
        <f>'COICOP - GHG'!S99/Population!S$5*1000</f>
        <v>1.6834374274228268E-3</v>
      </c>
    </row>
    <row r="100" spans="1:19" x14ac:dyDescent="0.45">
      <c r="B100" s="3" t="s">
        <v>260</v>
      </c>
      <c r="C100" s="3" t="str">
        <f>[1]co2_COICOP!A99</f>
        <v>4.3.1 Water charges</v>
      </c>
      <c r="D100" s="8">
        <f>'COICOP - GHG'!D100/Population!D$5*1000</f>
        <v>0.1906422652669022</v>
      </c>
      <c r="E100" s="8">
        <f>'COICOP - GHG'!E100/Population!E$5*1000</f>
        <v>0.10584071415696296</v>
      </c>
      <c r="F100" s="8">
        <f>'COICOP - GHG'!F100/Population!F$5*1000</f>
        <v>0.16616983556101891</v>
      </c>
      <c r="G100" s="8">
        <f>'COICOP - GHG'!G100/Population!G$5*1000</f>
        <v>0.14703876867872367</v>
      </c>
      <c r="H100" s="8">
        <f>'COICOP - GHG'!H100/Population!H$5*1000</f>
        <v>0.14908868019705079</v>
      </c>
      <c r="I100" s="8">
        <f>'COICOP - GHG'!I100/Population!I$5*1000</f>
        <v>0.14169522658196723</v>
      </c>
      <c r="J100" s="8">
        <f>'COICOP - GHG'!J100/Population!J$5*1000</f>
        <v>0.14296511836696751</v>
      </c>
      <c r="K100" s="8">
        <f>'COICOP - GHG'!K100/Population!K$5*1000</f>
        <v>0.12934191143939477</v>
      </c>
      <c r="L100" s="8">
        <f>'COICOP - GHG'!L100/Population!L$5*1000</f>
        <v>0.12941431457409858</v>
      </c>
      <c r="M100" s="8">
        <f>'COICOP - GHG'!M100/Population!M$5*1000</f>
        <v>0.11578785826162115</v>
      </c>
      <c r="N100" s="8">
        <f>'COICOP - GHG'!N100/Population!N$5*1000</f>
        <v>0.10289646424656955</v>
      </c>
      <c r="O100" s="8">
        <f>'COICOP - GHG'!O100/Population!O$5*1000</f>
        <v>9.9558094735617012E-2</v>
      </c>
      <c r="P100" s="8">
        <f>'COICOP - GHG'!P100/Population!P$5*1000</f>
        <v>0.11049467064699701</v>
      </c>
      <c r="Q100" s="8">
        <f>'COICOP - GHG'!Q100/Population!Q$5*1000</f>
        <v>9.4497547998520018E-2</v>
      </c>
      <c r="R100" s="8">
        <f>'COICOP - GHG'!R100/Population!R$5*1000</f>
        <v>8.5953782578054416E-2</v>
      </c>
      <c r="S100" s="8">
        <f>'COICOP - GHG'!S100/Population!S$5*1000</f>
        <v>9.6767799163261711E-2</v>
      </c>
    </row>
    <row r="101" spans="1:19" x14ac:dyDescent="0.45">
      <c r="B101" s="3" t="s">
        <v>261</v>
      </c>
      <c r="C101" s="3" t="str">
        <f>[1]co2_COICOP!A100</f>
        <v>4.3.2 Other regular househing payments incl service charge for rent</v>
      </c>
      <c r="D101" s="8">
        <f>'COICOP - GHG'!D101/Population!D$5*1000</f>
        <v>8.9325229084255151E-2</v>
      </c>
      <c r="E101" s="8">
        <f>'COICOP - GHG'!E101/Population!E$5*1000</f>
        <v>4.6033742583313775E-2</v>
      </c>
      <c r="F101" s="8">
        <f>'COICOP - GHG'!F101/Population!F$5*1000</f>
        <v>7.0129509130357745E-2</v>
      </c>
      <c r="G101" s="8">
        <f>'COICOP - GHG'!G101/Population!G$5*1000</f>
        <v>8.60443731769127E-2</v>
      </c>
      <c r="H101" s="8">
        <f>'COICOP - GHG'!H101/Population!H$5*1000</f>
        <v>6.9567180158896666E-2</v>
      </c>
      <c r="I101" s="8">
        <f>'COICOP - GHG'!I101/Population!I$5*1000</f>
        <v>0.11889882021425896</v>
      </c>
      <c r="J101" s="8">
        <f>'COICOP - GHG'!J101/Population!J$5*1000</f>
        <v>8.9242145125887948E-2</v>
      </c>
      <c r="K101" s="8">
        <f>'COICOP - GHG'!K101/Population!K$5*1000</f>
        <v>7.7464425933728376E-2</v>
      </c>
      <c r="L101" s="8">
        <f>'COICOP - GHG'!L101/Population!L$5*1000</f>
        <v>7.5528990323341594E-2</v>
      </c>
      <c r="M101" s="8">
        <f>'COICOP - GHG'!M101/Population!M$5*1000</f>
        <v>4.8603621231667102E-2</v>
      </c>
      <c r="N101" s="8">
        <f>'COICOP - GHG'!N101/Population!N$5*1000</f>
        <v>5.8611859771915846E-2</v>
      </c>
      <c r="O101" s="8">
        <f>'COICOP - GHG'!O101/Population!O$5*1000</f>
        <v>5.6484732628084303E-2</v>
      </c>
      <c r="P101" s="8">
        <f>'COICOP - GHG'!P101/Population!P$5*1000</f>
        <v>5.7372163331262709E-2</v>
      </c>
      <c r="Q101" s="8">
        <f>'COICOP - GHG'!Q101/Population!Q$5*1000</f>
        <v>5.8936109816303171E-2</v>
      </c>
      <c r="R101" s="8">
        <f>'COICOP - GHG'!R101/Population!R$5*1000</f>
        <v>4.5265434269244571E-2</v>
      </c>
      <c r="S101" s="8">
        <f>'COICOP - GHG'!S101/Population!S$5*1000</f>
        <v>5.7219566826547219E-2</v>
      </c>
    </row>
    <row r="102" spans="1:19" x14ac:dyDescent="0.45">
      <c r="B102" s="3" t="s">
        <v>262</v>
      </c>
      <c r="C102" s="3" t="str">
        <f>[1]co2_COICOP!A101</f>
        <v>4.3.3 Refuse collection including skip hire</v>
      </c>
      <c r="D102" s="8">
        <f>'COICOP - GHG'!D102/Population!D$5*1000</f>
        <v>1.1338546686222061E-3</v>
      </c>
      <c r="E102" s="8">
        <f>'COICOP - GHG'!E102/Population!E$5*1000</f>
        <v>0</v>
      </c>
      <c r="F102" s="8">
        <f>'COICOP - GHG'!F102/Population!F$5*1000</f>
        <v>1.9623344155695336E-2</v>
      </c>
      <c r="G102" s="8">
        <f>'COICOP - GHG'!G102/Population!G$5*1000</f>
        <v>6.5046355034132867E-3</v>
      </c>
      <c r="H102" s="8">
        <f>'COICOP - GHG'!H102/Population!H$5*1000</f>
        <v>3.2341359243648463E-3</v>
      </c>
      <c r="I102" s="8">
        <f>'COICOP - GHG'!I102/Population!I$5*1000</f>
        <v>0</v>
      </c>
      <c r="J102" s="8">
        <f>'COICOP - GHG'!J102/Population!J$5*1000</f>
        <v>1.1894276808410393E-2</v>
      </c>
      <c r="K102" s="8">
        <f>'COICOP - GHG'!K102/Population!K$5*1000</f>
        <v>2.6573290207542073E-4</v>
      </c>
      <c r="L102" s="8">
        <f>'COICOP - GHG'!L102/Population!L$5*1000</f>
        <v>7.3788593138586066E-4</v>
      </c>
      <c r="M102" s="8">
        <f>'COICOP - GHG'!M102/Population!M$5*1000</f>
        <v>3.4609108479080018E-3</v>
      </c>
      <c r="N102" s="8">
        <f>'COICOP - GHG'!N102/Population!N$5*1000</f>
        <v>0</v>
      </c>
      <c r="O102" s="8">
        <f>'COICOP - GHG'!O102/Population!O$5*1000</f>
        <v>2.1675128846406066E-4</v>
      </c>
      <c r="P102" s="8">
        <f>'COICOP - GHG'!P102/Population!P$5*1000</f>
        <v>0</v>
      </c>
      <c r="Q102" s="8">
        <f>'COICOP - GHG'!Q102/Population!Q$5*1000</f>
        <v>2.1833396964249046E-3</v>
      </c>
      <c r="R102" s="8">
        <f>'COICOP - GHG'!R102/Population!R$5*1000</f>
        <v>1.045781346130548E-3</v>
      </c>
      <c r="S102" s="8">
        <f>'COICOP - GHG'!S102/Population!S$5*1000</f>
        <v>5.0826382354440965E-4</v>
      </c>
    </row>
    <row r="103" spans="1:19" x14ac:dyDescent="0.45">
      <c r="B103" s="3" t="s">
        <v>263</v>
      </c>
      <c r="C103" s="3" t="str">
        <f>[1]co2_COICOP!A102</f>
        <v>4.4.1 Electricity</v>
      </c>
      <c r="D103" s="8">
        <f>'COICOP - GHG'!D103/Population!D$5*1000</f>
        <v>1.390968738255411</v>
      </c>
      <c r="E103" s="8">
        <f>'COICOP - GHG'!E103/Population!E$5*1000</f>
        <v>1.3032910531484945</v>
      </c>
      <c r="F103" s="8">
        <f>'COICOP - GHG'!F103/Population!F$5*1000</f>
        <v>1.3532931876874212</v>
      </c>
      <c r="G103" s="8">
        <f>'COICOP - GHG'!G103/Population!G$5*1000</f>
        <v>1.459498867678064</v>
      </c>
      <c r="H103" s="8">
        <f>'COICOP - GHG'!H103/Population!H$5*1000</f>
        <v>1.3591484979736337</v>
      </c>
      <c r="I103" s="8">
        <f>'COICOP - GHG'!I103/Population!I$5*1000</f>
        <v>1.586171640420337</v>
      </c>
      <c r="J103" s="8">
        <f>'COICOP - GHG'!J103/Population!J$5*1000</f>
        <v>1.6161747486183387</v>
      </c>
      <c r="K103" s="8">
        <f>'COICOP - GHG'!K103/Population!K$5*1000</f>
        <v>1.6120961025340643</v>
      </c>
      <c r="L103" s="8">
        <f>'COICOP - GHG'!L103/Population!L$5*1000</f>
        <v>1.4376823043763742</v>
      </c>
      <c r="M103" s="8">
        <f>'COICOP - GHG'!M103/Population!M$5*1000</f>
        <v>1.361367897336808</v>
      </c>
      <c r="N103" s="8">
        <f>'COICOP - GHG'!N103/Population!N$5*1000</f>
        <v>1.2212716478944017</v>
      </c>
      <c r="O103" s="8">
        <f>'COICOP - GHG'!O103/Population!O$5*1000</f>
        <v>1.2051610550067224</v>
      </c>
      <c r="P103" s="8">
        <f>'COICOP - GHG'!P103/Population!P$5*1000</f>
        <v>1.2968913352737566</v>
      </c>
      <c r="Q103" s="8">
        <f>'COICOP - GHG'!Q103/Population!Q$5*1000</f>
        <v>1.1565317946172073</v>
      </c>
      <c r="R103" s="8">
        <f>'COICOP - GHG'!R103/Population!R$5*1000</f>
        <v>1.0393044572603751</v>
      </c>
      <c r="S103" s="8">
        <f>'COICOP - GHG'!S103/Population!S$5*1000</f>
        <v>0.93009612363382055</v>
      </c>
    </row>
    <row r="104" spans="1:19" x14ac:dyDescent="0.45">
      <c r="B104" s="3" t="s">
        <v>264</v>
      </c>
      <c r="C104" s="3" t="str">
        <f>[1]co2_COICOP!A103</f>
        <v>4.4.2 Gas</v>
      </c>
      <c r="D104" s="8">
        <f>'COICOP - GHG'!D104/Population!D$5*1000</f>
        <v>1.9398085878880047</v>
      </c>
      <c r="E104" s="8">
        <f>'COICOP - GHG'!E104/Population!E$5*1000</f>
        <v>1.8064468394344031</v>
      </c>
      <c r="F104" s="8">
        <f>'COICOP - GHG'!F104/Population!F$5*1000</f>
        <v>1.9798257033591926</v>
      </c>
      <c r="G104" s="8">
        <f>'COICOP - GHG'!G104/Population!G$5*1000</f>
        <v>1.9732299568210936</v>
      </c>
      <c r="H104" s="8">
        <f>'COICOP - GHG'!H104/Population!H$5*1000</f>
        <v>1.8110225801943078</v>
      </c>
      <c r="I104" s="8">
        <f>'COICOP - GHG'!I104/Population!I$5*1000</f>
        <v>1.7467215691882509</v>
      </c>
      <c r="J104" s="8">
        <f>'COICOP - GHG'!J104/Population!J$5*1000</f>
        <v>1.7133443724143791</v>
      </c>
      <c r="K104" s="8">
        <f>'COICOP - GHG'!K104/Population!K$5*1000</f>
        <v>1.7559959854978546</v>
      </c>
      <c r="L104" s="8">
        <f>'COICOP - GHG'!L104/Population!L$5*1000</f>
        <v>1.683888302337827</v>
      </c>
      <c r="M104" s="8">
        <f>'COICOP - GHG'!M104/Population!M$5*1000</f>
        <v>1.8018239042933817</v>
      </c>
      <c r="N104" s="8">
        <f>'COICOP - GHG'!N104/Population!N$5*1000</f>
        <v>1.4172696867051993</v>
      </c>
      <c r="O104" s="8">
        <f>'COICOP - GHG'!O104/Population!O$5*1000</f>
        <v>1.6573957055199457</v>
      </c>
      <c r="P104" s="8">
        <f>'COICOP - GHG'!P104/Population!P$5*1000</f>
        <v>1.7196424733110587</v>
      </c>
      <c r="Q104" s="8">
        <f>'COICOP - GHG'!Q104/Population!Q$5*1000</f>
        <v>1.3995390147815985</v>
      </c>
      <c r="R104" s="8">
        <f>'COICOP - GHG'!R104/Population!R$5*1000</f>
        <v>1.3670513565602329</v>
      </c>
      <c r="S104" s="8">
        <f>'COICOP - GHG'!S104/Population!S$5*1000</f>
        <v>1.4734424419889407</v>
      </c>
    </row>
    <row r="105" spans="1:19" x14ac:dyDescent="0.45">
      <c r="B105" s="3" t="s">
        <v>510</v>
      </c>
      <c r="C105" s="3" t="str">
        <f>[1]co2_COICOP!A104</f>
        <v>4.4.3.1 Coal and coke</v>
      </c>
      <c r="D105" s="8">
        <f>'COICOP - GHG'!D105/Population!D$5*1000</f>
        <v>2.7284419514943541E-3</v>
      </c>
      <c r="E105" s="8">
        <f>'COICOP - GHG'!E105/Population!E$5*1000</f>
        <v>4.4147492157444726E-3</v>
      </c>
      <c r="F105" s="8">
        <f>'COICOP - GHG'!F105/Population!F$5*1000</f>
        <v>3.7381587594787031E-3</v>
      </c>
      <c r="G105" s="8">
        <f>'COICOP - GHG'!G105/Population!G$5*1000</f>
        <v>4.580078494775347E-3</v>
      </c>
      <c r="H105" s="8">
        <f>'COICOP - GHG'!H105/Population!H$5*1000</f>
        <v>1.6872461434650566E-3</v>
      </c>
      <c r="I105" s="8">
        <f>'COICOP - GHG'!I105/Population!I$5*1000</f>
        <v>1.098482718979136E-3</v>
      </c>
      <c r="J105" s="8">
        <f>'COICOP - GHG'!J105/Population!J$5*1000</f>
        <v>1.3783877374621185E-3</v>
      </c>
      <c r="K105" s="8">
        <f>'COICOP - GHG'!K105/Population!K$5*1000</f>
        <v>1.1294332299134856E-3</v>
      </c>
      <c r="L105" s="8">
        <f>'COICOP - GHG'!L105/Population!L$5*1000</f>
        <v>5.1248153490716919E-4</v>
      </c>
      <c r="M105" s="8">
        <f>'COICOP - GHG'!M105/Population!M$5*1000</f>
        <v>3.6433955146021016E-3</v>
      </c>
      <c r="N105" s="8">
        <f>'COICOP - GHG'!N105/Population!N$5*1000</f>
        <v>1.6538920881200856E-3</v>
      </c>
      <c r="O105" s="8">
        <f>'COICOP - GHG'!O105/Population!O$5*1000</f>
        <v>4.5175966433514206E-4</v>
      </c>
      <c r="P105" s="8">
        <f>'COICOP - GHG'!P105/Population!P$5*1000</f>
        <v>9.1665466873479034E-4</v>
      </c>
      <c r="Q105" s="8">
        <f>'COICOP - GHG'!Q105/Population!Q$5*1000</f>
        <v>5.8440462451533936E-4</v>
      </c>
      <c r="R105" s="8">
        <f>'COICOP - GHG'!R105/Population!R$5*1000</f>
        <v>8.5122606306060747E-4</v>
      </c>
      <c r="S105" s="8">
        <f>'COICOP - GHG'!S105/Population!S$5*1000</f>
        <v>8.8886309486035215E-4</v>
      </c>
    </row>
    <row r="106" spans="1:19" x14ac:dyDescent="0.45">
      <c r="C106" s="3" t="str">
        <f>[1]co2_COICOP!A105</f>
        <v>4.4.3.2 Oil for central heating</v>
      </c>
      <c r="D106" s="8">
        <f>'COICOP - GHG'!D106/Population!D$5*1000</f>
        <v>8.9161878594090952E-4</v>
      </c>
      <c r="E106" s="8">
        <f>'COICOP - GHG'!E106/Population!E$5*1000</f>
        <v>0</v>
      </c>
      <c r="F106" s="8">
        <f>'COICOP - GHG'!F106/Population!F$5*1000</f>
        <v>2.9266610491676878E-3</v>
      </c>
      <c r="G106" s="8">
        <f>'COICOP - GHG'!G106/Population!G$5*1000</f>
        <v>0</v>
      </c>
      <c r="H106" s="8">
        <f>'COICOP - GHG'!H106/Population!H$5*1000</f>
        <v>0</v>
      </c>
      <c r="I106" s="8">
        <f>'COICOP - GHG'!I106/Population!I$5*1000</f>
        <v>0</v>
      </c>
      <c r="J106" s="8">
        <f>'COICOP - GHG'!J106/Population!J$5*1000</f>
        <v>0</v>
      </c>
      <c r="K106" s="8">
        <f>'COICOP - GHG'!K106/Population!K$5*1000</f>
        <v>0</v>
      </c>
      <c r="L106" s="8">
        <f>'COICOP - GHG'!L106/Population!L$5*1000</f>
        <v>0</v>
      </c>
      <c r="M106" s="8">
        <f>'COICOP - GHG'!M106/Population!M$5*1000</f>
        <v>0</v>
      </c>
      <c r="N106" s="8">
        <f>'COICOP - GHG'!N106/Population!N$5*1000</f>
        <v>0</v>
      </c>
      <c r="O106" s="8">
        <f>'COICOP - GHG'!O106/Population!O$5*1000</f>
        <v>8.7349140361727058E-4</v>
      </c>
      <c r="P106" s="8">
        <f>'COICOP - GHG'!P106/Population!P$5*1000</f>
        <v>0</v>
      </c>
      <c r="Q106" s="8">
        <f>'COICOP - GHG'!Q106/Population!Q$5*1000</f>
        <v>3.2549554498751319E-3</v>
      </c>
      <c r="R106" s="8">
        <f>'COICOP - GHG'!R106/Population!R$5*1000</f>
        <v>0</v>
      </c>
      <c r="S106" s="8">
        <f>'COICOP - GHG'!S106/Population!S$5*1000</f>
        <v>0</v>
      </c>
    </row>
    <row r="107" spans="1:19" x14ac:dyDescent="0.45">
      <c r="C107" s="3" t="str">
        <f>[1]co2_COICOP!A106</f>
        <v>4.4.3.3 Paraffin, weed, peat, hot water etc</v>
      </c>
      <c r="D107" s="8">
        <f>'COICOP - GHG'!D107/Population!D$5*1000</f>
        <v>1.253564903839961E-3</v>
      </c>
      <c r="E107" s="8">
        <f>'COICOP - GHG'!E107/Population!E$5*1000</f>
        <v>1.2227790472970715E-4</v>
      </c>
      <c r="F107" s="8">
        <f>'COICOP - GHG'!F107/Population!F$5*1000</f>
        <v>2.759317786621696E-3</v>
      </c>
      <c r="G107" s="8">
        <f>'COICOP - GHG'!G107/Population!G$5*1000</f>
        <v>2.7728096098604923E-4</v>
      </c>
      <c r="H107" s="8">
        <f>'COICOP - GHG'!H107/Population!H$5*1000</f>
        <v>7.5156240864203839E-4</v>
      </c>
      <c r="I107" s="8">
        <f>'COICOP - GHG'!I107/Population!I$5*1000</f>
        <v>2.6145396563106451E-4</v>
      </c>
      <c r="J107" s="8">
        <f>'COICOP - GHG'!J107/Population!J$5*1000</f>
        <v>1.1802158161764483E-3</v>
      </c>
      <c r="K107" s="8">
        <f>'COICOP - GHG'!K107/Population!K$5*1000</f>
        <v>2.8818811574632977E-4</v>
      </c>
      <c r="L107" s="8">
        <f>'COICOP - GHG'!L107/Population!L$5*1000</f>
        <v>2.0781762458429748E-4</v>
      </c>
      <c r="M107" s="8">
        <f>'COICOP - GHG'!M107/Population!M$5*1000</f>
        <v>6.1504619786172327E-4</v>
      </c>
      <c r="N107" s="8">
        <f>'COICOP - GHG'!N107/Population!N$5*1000</f>
        <v>6.5958683731947014E-4</v>
      </c>
      <c r="O107" s="8">
        <f>'COICOP - GHG'!O107/Population!O$5*1000</f>
        <v>7.7771094375989644E-4</v>
      </c>
      <c r="P107" s="8">
        <f>'COICOP - GHG'!P107/Population!P$5*1000</f>
        <v>0</v>
      </c>
      <c r="Q107" s="8">
        <f>'COICOP - GHG'!Q107/Population!Q$5*1000</f>
        <v>0</v>
      </c>
      <c r="R107" s="8">
        <f>'COICOP - GHG'!R107/Population!R$5*1000</f>
        <v>1.2498713927929595E-3</v>
      </c>
      <c r="S107" s="8">
        <f>'COICOP - GHG'!S107/Population!S$5*1000</f>
        <v>0</v>
      </c>
    </row>
    <row r="108" spans="1:19" x14ac:dyDescent="0.45">
      <c r="A108" s="3" t="s">
        <v>511</v>
      </c>
      <c r="B108" s="3" t="s">
        <v>512</v>
      </c>
      <c r="C108" s="3" t="str">
        <f>[1]co2_COICOP!A107</f>
        <v>5.1.1.1 Furniture</v>
      </c>
      <c r="D108" s="8">
        <f>'COICOP - GHG'!D108/Population!D$5*1000</f>
        <v>0.14671824819678625</v>
      </c>
      <c r="E108" s="8">
        <f>'COICOP - GHG'!E108/Population!E$5*1000</f>
        <v>0.19417259680811633</v>
      </c>
      <c r="F108" s="8">
        <f>'COICOP - GHG'!F108/Population!F$5*1000</f>
        <v>0.16020202610744869</v>
      </c>
      <c r="G108" s="8">
        <f>'COICOP - GHG'!G108/Population!G$5*1000</f>
        <v>0.12734334536464786</v>
      </c>
      <c r="H108" s="8">
        <f>'COICOP - GHG'!H108/Population!H$5*1000</f>
        <v>0.13348089471445099</v>
      </c>
      <c r="I108" s="8">
        <f>'COICOP - GHG'!I108/Population!I$5*1000</f>
        <v>0.17078189523853948</v>
      </c>
      <c r="J108" s="8">
        <f>'COICOP - GHG'!J108/Population!J$5*1000</f>
        <v>0.12941114356301836</v>
      </c>
      <c r="K108" s="8">
        <f>'COICOP - GHG'!K108/Population!K$5*1000</f>
        <v>0.15187736079211367</v>
      </c>
      <c r="L108" s="8">
        <f>'COICOP - GHG'!L108/Population!L$5*1000</f>
        <v>0.16911634222379099</v>
      </c>
      <c r="M108" s="8">
        <f>'COICOP - GHG'!M108/Population!M$5*1000</f>
        <v>0.14710085194703051</v>
      </c>
      <c r="N108" s="8">
        <f>'COICOP - GHG'!N108/Population!N$5*1000</f>
        <v>0.13420434790290847</v>
      </c>
      <c r="O108" s="8">
        <f>'COICOP - GHG'!O108/Population!O$5*1000</f>
        <v>0.10188476996959003</v>
      </c>
      <c r="P108" s="8">
        <f>'COICOP - GHG'!P108/Population!P$5*1000</f>
        <v>0.17898860157225438</v>
      </c>
      <c r="Q108" s="8">
        <f>'COICOP - GHG'!Q108/Population!Q$5*1000</f>
        <v>0.17958519030409875</v>
      </c>
      <c r="R108" s="8">
        <f>'COICOP - GHG'!R108/Population!R$5*1000</f>
        <v>0.23709105835311389</v>
      </c>
      <c r="S108" s="8">
        <f>'COICOP - GHG'!S108/Population!S$5*1000</f>
        <v>0.13128697818588358</v>
      </c>
    </row>
    <row r="109" spans="1:19" x14ac:dyDescent="0.45">
      <c r="C109" s="3" t="str">
        <f>[1]co2_COICOP!A108</f>
        <v>5.1.1.2 Fancy/decorative goods</v>
      </c>
      <c r="D109" s="8">
        <f>'COICOP - GHG'!D109/Population!D$5*1000</f>
        <v>3.2892664217690389E-2</v>
      </c>
      <c r="E109" s="8">
        <f>'COICOP - GHG'!E109/Population!E$5*1000</f>
        <v>3.0190583607377447E-2</v>
      </c>
      <c r="F109" s="8">
        <f>'COICOP - GHG'!F109/Population!F$5*1000</f>
        <v>4.1206455775786834E-2</v>
      </c>
      <c r="G109" s="8">
        <f>'COICOP - GHG'!G109/Population!G$5*1000</f>
        <v>6.8985939805158644E-2</v>
      </c>
      <c r="H109" s="8">
        <f>'COICOP - GHG'!H109/Population!H$5*1000</f>
        <v>9.930677790670887E-3</v>
      </c>
      <c r="I109" s="8">
        <f>'COICOP - GHG'!I109/Population!I$5*1000</f>
        <v>2.3032292949748658E-2</v>
      </c>
      <c r="J109" s="8">
        <f>'COICOP - GHG'!J109/Population!J$5*1000</f>
        <v>7.1195775888258789E-2</v>
      </c>
      <c r="K109" s="8">
        <f>'COICOP - GHG'!K109/Population!K$5*1000</f>
        <v>2.145390818645727E-2</v>
      </c>
      <c r="L109" s="8">
        <f>'COICOP - GHG'!L109/Population!L$5*1000</f>
        <v>1.3311222594649693E-2</v>
      </c>
      <c r="M109" s="8">
        <f>'COICOP - GHG'!M109/Population!M$5*1000</f>
        <v>2.6748231787136048E-2</v>
      </c>
      <c r="N109" s="8">
        <f>'COICOP - GHG'!N109/Population!N$5*1000</f>
        <v>1.6749276554308443E-2</v>
      </c>
      <c r="O109" s="8">
        <f>'COICOP - GHG'!O109/Population!O$5*1000</f>
        <v>1.8122571027625722E-2</v>
      </c>
      <c r="P109" s="8">
        <f>'COICOP - GHG'!P109/Population!P$5*1000</f>
        <v>9.3033455732572951E-3</v>
      </c>
      <c r="Q109" s="8">
        <f>'COICOP - GHG'!Q109/Population!Q$5*1000</f>
        <v>9.1239601867577121E-3</v>
      </c>
      <c r="R109" s="8">
        <f>'COICOP - GHG'!R109/Population!R$5*1000</f>
        <v>1.5718274780835092E-2</v>
      </c>
      <c r="S109" s="8">
        <f>'COICOP - GHG'!S109/Population!S$5*1000</f>
        <v>2.0157235888792285E-2</v>
      </c>
    </row>
    <row r="110" spans="1:19" x14ac:dyDescent="0.45">
      <c r="C110" s="3" t="str">
        <f>[1]co2_COICOP!A109</f>
        <v>5.1.1.3 Garden furniture</v>
      </c>
      <c r="D110" s="8">
        <f>'COICOP - GHG'!D110/Population!D$5*1000</f>
        <v>8.9161195951936069E-5</v>
      </c>
      <c r="E110" s="8">
        <f>'COICOP - GHG'!E110/Population!E$5*1000</f>
        <v>5.4253690350574302E-3</v>
      </c>
      <c r="F110" s="8">
        <f>'COICOP - GHG'!F110/Population!F$5*1000</f>
        <v>2.9806976505527519E-3</v>
      </c>
      <c r="G110" s="8">
        <f>'COICOP - GHG'!G110/Population!G$5*1000</f>
        <v>6.9943319759440022E-4</v>
      </c>
      <c r="H110" s="8">
        <f>'COICOP - GHG'!H110/Population!H$5*1000</f>
        <v>4.0860414668775398E-4</v>
      </c>
      <c r="I110" s="8">
        <f>'COICOP - GHG'!I110/Population!I$5*1000</f>
        <v>4.7736465637038235E-3</v>
      </c>
      <c r="J110" s="8">
        <f>'COICOP - GHG'!J110/Population!J$5*1000</f>
        <v>1.0525631729465655E-2</v>
      </c>
      <c r="K110" s="8">
        <f>'COICOP - GHG'!K110/Population!K$5*1000</f>
        <v>2.9955270260917676E-3</v>
      </c>
      <c r="L110" s="8">
        <f>'COICOP - GHG'!L110/Population!L$5*1000</f>
        <v>1.53261573391898E-3</v>
      </c>
      <c r="M110" s="8">
        <f>'COICOP - GHG'!M110/Population!M$5*1000</f>
        <v>5.4586302309016276E-4</v>
      </c>
      <c r="N110" s="8">
        <f>'COICOP - GHG'!N110/Population!N$5*1000</f>
        <v>1.7812075526235799E-3</v>
      </c>
      <c r="O110" s="8">
        <f>'COICOP - GHG'!O110/Population!O$5*1000</f>
        <v>1.6078580540970317E-3</v>
      </c>
      <c r="P110" s="8">
        <f>'COICOP - GHG'!P110/Population!P$5*1000</f>
        <v>4.0840756509188956E-3</v>
      </c>
      <c r="Q110" s="8">
        <f>'COICOP - GHG'!Q110/Population!Q$5*1000</f>
        <v>4.6842417623688213E-3</v>
      </c>
      <c r="R110" s="8">
        <f>'COICOP - GHG'!R110/Population!R$5*1000</f>
        <v>1.9087551423945112E-4</v>
      </c>
      <c r="S110" s="8">
        <f>'COICOP - GHG'!S110/Population!S$5*1000</f>
        <v>1.3574841817312587E-3</v>
      </c>
    </row>
    <row r="111" spans="1:19" x14ac:dyDescent="0.45">
      <c r="B111" s="3" t="s">
        <v>513</v>
      </c>
      <c r="C111" s="3" t="str">
        <f>[1]co2_COICOP!A110</f>
        <v>5.1.2.1 Soft floor coverings</v>
      </c>
      <c r="D111" s="8">
        <f>'COICOP - GHG'!D111/Population!D$5*1000</f>
        <v>3.0400531344542764E-2</v>
      </c>
      <c r="E111" s="8">
        <f>'COICOP - GHG'!E111/Population!E$5*1000</f>
        <v>5.1134183667420834E-2</v>
      </c>
      <c r="F111" s="8">
        <f>'COICOP - GHG'!F111/Population!F$5*1000</f>
        <v>6.5573764935552767E-2</v>
      </c>
      <c r="G111" s="8">
        <f>'COICOP - GHG'!G111/Population!G$5*1000</f>
        <v>3.933062214511527E-2</v>
      </c>
      <c r="H111" s="8">
        <f>'COICOP - GHG'!H111/Population!H$5*1000</f>
        <v>3.0969898759083771E-2</v>
      </c>
      <c r="I111" s="8">
        <f>'COICOP - GHG'!I111/Population!I$5*1000</f>
        <v>2.2689357699879349E-2</v>
      </c>
      <c r="J111" s="8">
        <f>'COICOP - GHG'!J111/Population!J$5*1000</f>
        <v>6.9069527544977929E-2</v>
      </c>
      <c r="K111" s="8">
        <f>'COICOP - GHG'!K111/Population!K$5*1000</f>
        <v>4.0253429144883938E-2</v>
      </c>
      <c r="L111" s="8">
        <f>'COICOP - GHG'!L111/Population!L$5*1000</f>
        <v>3.612104446142058E-2</v>
      </c>
      <c r="M111" s="8">
        <f>'COICOP - GHG'!M111/Population!M$5*1000</f>
        <v>3.0195741254602084E-2</v>
      </c>
      <c r="N111" s="8">
        <f>'COICOP - GHG'!N111/Population!N$5*1000</f>
        <v>4.3056564343224933E-2</v>
      </c>
      <c r="O111" s="8">
        <f>'COICOP - GHG'!O111/Population!O$5*1000</f>
        <v>1.3128775787464143E-2</v>
      </c>
      <c r="P111" s="8">
        <f>'COICOP - GHG'!P111/Population!P$5*1000</f>
        <v>2.0552557221054497E-2</v>
      </c>
      <c r="Q111" s="8">
        <f>'COICOP - GHG'!Q111/Population!Q$5*1000</f>
        <v>2.9079388020497081E-2</v>
      </c>
      <c r="R111" s="8">
        <f>'COICOP - GHG'!R111/Population!R$5*1000</f>
        <v>3.8091522010743256E-2</v>
      </c>
      <c r="S111" s="8">
        <f>'COICOP - GHG'!S111/Population!S$5*1000</f>
        <v>3.1336469362522643E-2</v>
      </c>
    </row>
    <row r="112" spans="1:19" x14ac:dyDescent="0.45">
      <c r="C112" s="3" t="str">
        <f>[1]co2_COICOP!A111</f>
        <v>5.1.2.2 Hard floor coverings</v>
      </c>
      <c r="D112" s="8">
        <f>'COICOP - GHG'!D112/Population!D$5*1000</f>
        <v>1.3413834475271289E-3</v>
      </c>
      <c r="E112" s="8">
        <f>'COICOP - GHG'!E112/Population!E$5*1000</f>
        <v>1.8523518810145519E-4</v>
      </c>
      <c r="F112" s="8">
        <f>'COICOP - GHG'!F112/Population!F$5*1000</f>
        <v>1.4536257171818487E-3</v>
      </c>
      <c r="G112" s="8">
        <f>'COICOP - GHG'!G112/Population!G$5*1000</f>
        <v>4.1378904401759655E-4</v>
      </c>
      <c r="H112" s="8">
        <f>'COICOP - GHG'!H112/Population!H$5*1000</f>
        <v>3.5803263620157551E-4</v>
      </c>
      <c r="I112" s="8">
        <f>'COICOP - GHG'!I112/Population!I$5*1000</f>
        <v>4.3958439643086429E-4</v>
      </c>
      <c r="J112" s="8">
        <f>'COICOP - GHG'!J112/Population!J$5*1000</f>
        <v>5.7546869047455249E-5</v>
      </c>
      <c r="K112" s="8">
        <f>'COICOP - GHG'!K112/Population!K$5*1000</f>
        <v>1.905676158911508E-6</v>
      </c>
      <c r="L112" s="8">
        <f>'COICOP - GHG'!L112/Population!L$5*1000</f>
        <v>1.8467543560155014E-5</v>
      </c>
      <c r="M112" s="8">
        <f>'COICOP - GHG'!M112/Population!M$5*1000</f>
        <v>8.5197417804455059E-5</v>
      </c>
      <c r="N112" s="8">
        <f>'COICOP - GHG'!N112/Population!N$5*1000</f>
        <v>4.5055629748816915E-4</v>
      </c>
      <c r="O112" s="8">
        <f>'COICOP - GHG'!O112/Population!O$5*1000</f>
        <v>1.5473709686416719E-5</v>
      </c>
      <c r="P112" s="8">
        <f>'COICOP - GHG'!P112/Population!P$5*1000</f>
        <v>2.5420077400693932E-4</v>
      </c>
      <c r="Q112" s="8">
        <f>'COICOP - GHG'!Q112/Population!Q$5*1000</f>
        <v>3.4481607993993975E-5</v>
      </c>
      <c r="R112" s="8">
        <f>'COICOP - GHG'!R112/Population!R$5*1000</f>
        <v>1.3072916109340129E-4</v>
      </c>
      <c r="S112" s="8">
        <f>'COICOP - GHG'!S112/Population!S$5*1000</f>
        <v>1.1757645300284832E-5</v>
      </c>
    </row>
    <row r="113" spans="2:19" x14ac:dyDescent="0.45">
      <c r="B113" s="3" t="s">
        <v>273</v>
      </c>
      <c r="C113" s="3" t="str">
        <f>[1]co2_COICOP!A112</f>
        <v>5.2.1 Bedroom textiles including duvets and pillows</v>
      </c>
      <c r="D113" s="8">
        <f>'COICOP - GHG'!D113/Population!D$5*1000</f>
        <v>7.6211282287870691E-2</v>
      </c>
      <c r="E113" s="8">
        <f>'COICOP - GHG'!E113/Population!E$5*1000</f>
        <v>2.4488239402671943E-2</v>
      </c>
      <c r="F113" s="8">
        <f>'COICOP - GHG'!F113/Population!F$5*1000</f>
        <v>3.1669437255783986E-2</v>
      </c>
      <c r="G113" s="8">
        <f>'COICOP - GHG'!G113/Population!G$5*1000</f>
        <v>3.7743533514551862E-2</v>
      </c>
      <c r="H113" s="8">
        <f>'COICOP - GHG'!H113/Population!H$5*1000</f>
        <v>2.9357274921564449E-2</v>
      </c>
      <c r="I113" s="8">
        <f>'COICOP - GHG'!I113/Population!I$5*1000</f>
        <v>2.0402678963334562E-2</v>
      </c>
      <c r="J113" s="8">
        <f>'COICOP - GHG'!J113/Population!J$5*1000</f>
        <v>3.4747757652343135E-2</v>
      </c>
      <c r="K113" s="8">
        <f>'COICOP - GHG'!K113/Population!K$5*1000</f>
        <v>2.7889658696733564E-2</v>
      </c>
      <c r="L113" s="8">
        <f>'COICOP - GHG'!L113/Population!L$5*1000</f>
        <v>3.4605903027266342E-2</v>
      </c>
      <c r="M113" s="8">
        <f>'COICOP - GHG'!M113/Population!M$5*1000</f>
        <v>2.2993319077232652E-2</v>
      </c>
      <c r="N113" s="8">
        <f>'COICOP - GHG'!N113/Population!N$5*1000</f>
        <v>2.0603430111775824E-2</v>
      </c>
      <c r="O113" s="8">
        <f>'COICOP - GHG'!O113/Population!O$5*1000</f>
        <v>2.564257008259592E-2</v>
      </c>
      <c r="P113" s="8">
        <f>'COICOP - GHG'!P113/Population!P$5*1000</f>
        <v>1.1888261832277071E-2</v>
      </c>
      <c r="Q113" s="8">
        <f>'COICOP - GHG'!Q113/Population!Q$5*1000</f>
        <v>1.6438645082246271E-2</v>
      </c>
      <c r="R113" s="8">
        <f>'COICOP - GHG'!R113/Population!R$5*1000</f>
        <v>1.9910496230564331E-2</v>
      </c>
      <c r="S113" s="8">
        <f>'COICOP - GHG'!S113/Population!S$5*1000</f>
        <v>1.7683103672145963E-2</v>
      </c>
    </row>
    <row r="114" spans="2:19" x14ac:dyDescent="0.45">
      <c r="B114" s="3" t="s">
        <v>274</v>
      </c>
      <c r="C114" s="3" t="str">
        <f>[1]co2_COICOP!A113</f>
        <v>5.2.2 Other household textiles, including cushions,towells, curtains</v>
      </c>
      <c r="D114" s="8">
        <f>'COICOP - GHG'!D114/Population!D$5*1000</f>
        <v>5.1696269467845397E-2</v>
      </c>
      <c r="E114" s="8">
        <f>'COICOP - GHG'!E114/Population!E$5*1000</f>
        <v>2.3193779870847891E-2</v>
      </c>
      <c r="F114" s="8">
        <f>'COICOP - GHG'!F114/Population!F$5*1000</f>
        <v>3.6435817446725499E-2</v>
      </c>
      <c r="G114" s="8">
        <f>'COICOP - GHG'!G114/Population!G$5*1000</f>
        <v>2.6104813137779227E-2</v>
      </c>
      <c r="H114" s="8">
        <f>'COICOP - GHG'!H114/Population!H$5*1000</f>
        <v>2.1161504751778987E-2</v>
      </c>
      <c r="I114" s="8">
        <f>'COICOP - GHG'!I114/Population!I$5*1000</f>
        <v>5.1148499495845191E-2</v>
      </c>
      <c r="J114" s="8">
        <f>'COICOP - GHG'!J114/Population!J$5*1000</f>
        <v>5.1495528447561473E-2</v>
      </c>
      <c r="K114" s="8">
        <f>'COICOP - GHG'!K114/Population!K$5*1000</f>
        <v>2.4320534020454032E-2</v>
      </c>
      <c r="L114" s="8">
        <f>'COICOP - GHG'!L114/Population!L$5*1000</f>
        <v>3.6283989026994694E-2</v>
      </c>
      <c r="M114" s="8">
        <f>'COICOP - GHG'!M114/Population!M$5*1000</f>
        <v>3.5712623020772674E-2</v>
      </c>
      <c r="N114" s="8">
        <f>'COICOP - GHG'!N114/Population!N$5*1000</f>
        <v>3.1342916867217879E-2</v>
      </c>
      <c r="O114" s="8">
        <f>'COICOP - GHG'!O114/Population!O$5*1000</f>
        <v>1.2389492114307017E-2</v>
      </c>
      <c r="P114" s="8">
        <f>'COICOP - GHG'!P114/Population!P$5*1000</f>
        <v>2.1320899263492787E-2</v>
      </c>
      <c r="Q114" s="8">
        <f>'COICOP - GHG'!Q114/Population!Q$5*1000</f>
        <v>2.6483700409863566E-2</v>
      </c>
      <c r="R114" s="8">
        <f>'COICOP - GHG'!R114/Population!R$5*1000</f>
        <v>2.0584544183940214E-2</v>
      </c>
      <c r="S114" s="8">
        <f>'COICOP - GHG'!S114/Population!S$5*1000</f>
        <v>1.0859705005753114E-2</v>
      </c>
    </row>
    <row r="115" spans="2:19" x14ac:dyDescent="0.45">
      <c r="B115" s="3" t="s">
        <v>275</v>
      </c>
      <c r="C115" s="3" t="str">
        <f>[1]co2_COICOP!A114</f>
        <v>5.3.1 Gas cookers</v>
      </c>
      <c r="D115" s="8">
        <f>'COICOP - GHG'!D115/Population!D$5*1000</f>
        <v>2.3591391219628722E-3</v>
      </c>
      <c r="E115" s="8">
        <f>'COICOP - GHG'!E115/Population!E$5*1000</f>
        <v>5.3589278346755998E-3</v>
      </c>
      <c r="F115" s="8">
        <f>'COICOP - GHG'!F115/Population!F$5*1000</f>
        <v>5.7563787862543209E-5</v>
      </c>
      <c r="G115" s="8">
        <f>'COICOP - GHG'!G115/Population!G$5*1000</f>
        <v>1.2643992972315395E-2</v>
      </c>
      <c r="H115" s="8">
        <f>'COICOP - GHG'!H115/Population!H$5*1000</f>
        <v>0</v>
      </c>
      <c r="I115" s="8">
        <f>'COICOP - GHG'!I115/Population!I$5*1000</f>
        <v>0</v>
      </c>
      <c r="J115" s="8">
        <f>'COICOP - GHG'!J115/Population!J$5*1000</f>
        <v>0</v>
      </c>
      <c r="K115" s="8">
        <f>'COICOP - GHG'!K115/Population!K$5*1000</f>
        <v>5.6462401674544126E-3</v>
      </c>
      <c r="L115" s="8">
        <f>'COICOP - GHG'!L115/Population!L$5*1000</f>
        <v>0</v>
      </c>
      <c r="M115" s="8">
        <f>'COICOP - GHG'!M115/Population!M$5*1000</f>
        <v>0</v>
      </c>
      <c r="N115" s="8">
        <f>'COICOP - GHG'!N115/Population!N$5*1000</f>
        <v>0</v>
      </c>
      <c r="O115" s="8">
        <f>'COICOP - GHG'!O115/Population!O$5*1000</f>
        <v>1.6895326403884689E-4</v>
      </c>
      <c r="P115" s="8">
        <f>'COICOP - GHG'!P115/Population!P$5*1000</f>
        <v>1.0786919676168005E-4</v>
      </c>
      <c r="Q115" s="8">
        <f>'COICOP - GHG'!Q115/Population!Q$5*1000</f>
        <v>1.4666804035970218E-4</v>
      </c>
      <c r="R115" s="8">
        <f>'COICOP - GHG'!R115/Population!R$5*1000</f>
        <v>0</v>
      </c>
      <c r="S115" s="8">
        <f>'COICOP - GHG'!S115/Population!S$5*1000</f>
        <v>1.8574572422847086E-3</v>
      </c>
    </row>
    <row r="116" spans="2:19" x14ac:dyDescent="0.45">
      <c r="B116" s="3" t="s">
        <v>276</v>
      </c>
      <c r="C116" s="3" t="str">
        <f>[1]co2_COICOP!A115</f>
        <v>5.3.2 Electric cookers, combined gas/electric cookers</v>
      </c>
      <c r="D116" s="8">
        <f>'COICOP - GHG'!D116/Population!D$5*1000</f>
        <v>2.4183237807018945E-2</v>
      </c>
      <c r="E116" s="8">
        <f>'COICOP - GHG'!E116/Population!E$5*1000</f>
        <v>4.6481449405269391E-4</v>
      </c>
      <c r="F116" s="8">
        <f>'COICOP - GHG'!F116/Population!F$5*1000</f>
        <v>1.3203226919355434E-3</v>
      </c>
      <c r="G116" s="8">
        <f>'COICOP - GHG'!G116/Population!G$5*1000</f>
        <v>1.239100223208719E-3</v>
      </c>
      <c r="H116" s="8">
        <f>'COICOP - GHG'!H116/Population!H$5*1000</f>
        <v>4.4648160263920642E-4</v>
      </c>
      <c r="I116" s="8">
        <f>'COICOP - GHG'!I116/Population!I$5*1000</f>
        <v>3.4311704941501211E-4</v>
      </c>
      <c r="J116" s="8">
        <f>'COICOP - GHG'!J116/Population!J$5*1000</f>
        <v>5.6859638831687868E-3</v>
      </c>
      <c r="K116" s="8">
        <f>'COICOP - GHG'!K116/Population!K$5*1000</f>
        <v>1.6436567506973834E-4</v>
      </c>
      <c r="L116" s="8">
        <f>'COICOP - GHG'!L116/Population!L$5*1000</f>
        <v>4.009694592656272E-4</v>
      </c>
      <c r="M116" s="8">
        <f>'COICOP - GHG'!M116/Population!M$5*1000</f>
        <v>1.7952963871328445E-3</v>
      </c>
      <c r="N116" s="8">
        <f>'COICOP - GHG'!N116/Population!N$5*1000</f>
        <v>2.9046846709047934E-3</v>
      </c>
      <c r="O116" s="8">
        <f>'COICOP - GHG'!O116/Population!O$5*1000</f>
        <v>0</v>
      </c>
      <c r="P116" s="8">
        <f>'COICOP - GHG'!P116/Population!P$5*1000</f>
        <v>1.4115371912952438E-4</v>
      </c>
      <c r="Q116" s="8">
        <f>'COICOP - GHG'!Q116/Population!Q$5*1000</f>
        <v>1.5594270040687799E-5</v>
      </c>
      <c r="R116" s="8">
        <f>'COICOP - GHG'!R116/Population!R$5*1000</f>
        <v>0</v>
      </c>
      <c r="S116" s="8">
        <f>'COICOP - GHG'!S116/Population!S$5*1000</f>
        <v>1.1229722006387041E-4</v>
      </c>
    </row>
    <row r="117" spans="2:19" x14ac:dyDescent="0.45">
      <c r="B117" s="3" t="s">
        <v>277</v>
      </c>
      <c r="C117" s="3" t="str">
        <f>[1]co2_COICOP!A116</f>
        <v>5.3.3 Clothes washing machines and clothes drying machines</v>
      </c>
      <c r="D117" s="8">
        <f>'COICOP - GHG'!D117/Population!D$5*1000</f>
        <v>1.1141591625119549E-2</v>
      </c>
      <c r="E117" s="8">
        <f>'COICOP - GHG'!E117/Population!E$5*1000</f>
        <v>1.1629659495838059E-2</v>
      </c>
      <c r="F117" s="8">
        <f>'COICOP - GHG'!F117/Population!F$5*1000</f>
        <v>4.8762800786515802E-3</v>
      </c>
      <c r="G117" s="8">
        <f>'COICOP - GHG'!G117/Population!G$5*1000</f>
        <v>4.2402285749973878E-3</v>
      </c>
      <c r="H117" s="8">
        <f>'COICOP - GHG'!H117/Population!H$5*1000</f>
        <v>4.4303190155409126E-3</v>
      </c>
      <c r="I117" s="8">
        <f>'COICOP - GHG'!I117/Population!I$5*1000</f>
        <v>7.2573149594417404E-3</v>
      </c>
      <c r="J117" s="8">
        <f>'COICOP - GHG'!J117/Population!J$5*1000</f>
        <v>1.3309178465583063E-2</v>
      </c>
      <c r="K117" s="8">
        <f>'COICOP - GHG'!K117/Population!K$5*1000</f>
        <v>1.1598247083648155E-2</v>
      </c>
      <c r="L117" s="8">
        <f>'COICOP - GHG'!L117/Population!L$5*1000</f>
        <v>5.0481555741581337E-3</v>
      </c>
      <c r="M117" s="8">
        <f>'COICOP - GHG'!M117/Population!M$5*1000</f>
        <v>1.0038671907612814E-2</v>
      </c>
      <c r="N117" s="8">
        <f>'COICOP - GHG'!N117/Population!N$5*1000</f>
        <v>4.737107562779062E-3</v>
      </c>
      <c r="O117" s="8">
        <f>'COICOP - GHG'!O117/Population!O$5*1000</f>
        <v>1.2881553473795596E-5</v>
      </c>
      <c r="P117" s="8">
        <f>'COICOP - GHG'!P117/Population!P$5*1000</f>
        <v>1.2847784662972639E-3</v>
      </c>
      <c r="Q117" s="8">
        <f>'COICOP - GHG'!Q117/Population!Q$5*1000</f>
        <v>1.4301528748415834E-3</v>
      </c>
      <c r="R117" s="8">
        <f>'COICOP - GHG'!R117/Population!R$5*1000</f>
        <v>9.7509260944741657E-4</v>
      </c>
      <c r="S117" s="8">
        <f>'COICOP - GHG'!S117/Population!S$5*1000</f>
        <v>4.8273067010795469E-5</v>
      </c>
    </row>
    <row r="118" spans="2:19" x14ac:dyDescent="0.45">
      <c r="B118" s="3" t="s">
        <v>278</v>
      </c>
      <c r="C118" s="3" t="str">
        <f>[1]co2_COICOP!A117</f>
        <v>5.3.4 Refridgerators, freezers and fridge freezers</v>
      </c>
      <c r="D118" s="8">
        <f>'COICOP - GHG'!D118/Population!D$5*1000</f>
        <v>1.6941019108508797E-2</v>
      </c>
      <c r="E118" s="8">
        <f>'COICOP - GHG'!E118/Population!E$5*1000</f>
        <v>6.7809883820185131E-3</v>
      </c>
      <c r="F118" s="8">
        <f>'COICOP - GHG'!F118/Population!F$5*1000</f>
        <v>5.7026803081087797E-3</v>
      </c>
      <c r="G118" s="8">
        <f>'COICOP - GHG'!G118/Population!G$5*1000</f>
        <v>1.8050072079466165E-3</v>
      </c>
      <c r="H118" s="8">
        <f>'COICOP - GHG'!H118/Population!H$5*1000</f>
        <v>9.1796894834966791E-4</v>
      </c>
      <c r="I118" s="8">
        <f>'COICOP - GHG'!I118/Population!I$5*1000</f>
        <v>3.3601395978808776E-2</v>
      </c>
      <c r="J118" s="8">
        <f>'COICOP - GHG'!J118/Population!J$5*1000</f>
        <v>6.8102602380915415E-3</v>
      </c>
      <c r="K118" s="8">
        <f>'COICOP - GHG'!K118/Population!K$5*1000</f>
        <v>2.0434667847246596E-2</v>
      </c>
      <c r="L118" s="8">
        <f>'COICOP - GHG'!L118/Population!L$5*1000</f>
        <v>1.1001308695445999E-3</v>
      </c>
      <c r="M118" s="8">
        <f>'COICOP - GHG'!M118/Population!M$5*1000</f>
        <v>6.7764610604724692E-3</v>
      </c>
      <c r="N118" s="8">
        <f>'COICOP - GHG'!N118/Population!N$5*1000</f>
        <v>3.2541603739943466E-3</v>
      </c>
      <c r="O118" s="8">
        <f>'COICOP - GHG'!O118/Population!O$5*1000</f>
        <v>6.5616233852747947E-5</v>
      </c>
      <c r="P118" s="8">
        <f>'COICOP - GHG'!P118/Population!P$5*1000</f>
        <v>2.026378879944857E-4</v>
      </c>
      <c r="Q118" s="8">
        <f>'COICOP - GHG'!Q118/Population!Q$5*1000</f>
        <v>1.9067127381161461E-5</v>
      </c>
      <c r="R118" s="8">
        <f>'COICOP - GHG'!R118/Population!R$5*1000</f>
        <v>1.9171203581070059E-4</v>
      </c>
      <c r="S118" s="8">
        <f>'COICOP - GHG'!S118/Population!S$5*1000</f>
        <v>4.2749268468593392E-5</v>
      </c>
    </row>
    <row r="119" spans="2:19" x14ac:dyDescent="0.45">
      <c r="B119" s="3" t="s">
        <v>279</v>
      </c>
      <c r="C119" s="3" t="str">
        <f>[1]co2_COICOP!A118</f>
        <v>5.3.5 Other major electrical appliances e.g. dish washers, microaves, vacuum cleaners, heaters</v>
      </c>
      <c r="D119" s="8">
        <f>'COICOP - GHG'!D119/Population!D$5*1000</f>
        <v>1.7347148562757389E-2</v>
      </c>
      <c r="E119" s="8">
        <f>'COICOP - GHG'!E119/Population!E$5*1000</f>
        <v>1.0047324686960674E-2</v>
      </c>
      <c r="F119" s="8">
        <f>'COICOP - GHG'!F119/Population!F$5*1000</f>
        <v>3.2593099475898474E-2</v>
      </c>
      <c r="G119" s="8">
        <f>'COICOP - GHG'!G119/Population!G$5*1000</f>
        <v>2.4598047438874841E-2</v>
      </c>
      <c r="H119" s="8">
        <f>'COICOP - GHG'!H119/Population!H$5*1000</f>
        <v>2.2964069376869688E-2</v>
      </c>
      <c r="I119" s="8">
        <f>'COICOP - GHG'!I119/Population!I$5*1000</f>
        <v>4.2397561836552732E-3</v>
      </c>
      <c r="J119" s="8">
        <f>'COICOP - GHG'!J119/Population!J$5*1000</f>
        <v>2.8206397345898127E-2</v>
      </c>
      <c r="K119" s="8">
        <f>'COICOP - GHG'!K119/Population!K$5*1000</f>
        <v>1.0271412332189804E-2</v>
      </c>
      <c r="L119" s="8">
        <f>'COICOP - GHG'!L119/Population!L$5*1000</f>
        <v>5.8267790371060663E-3</v>
      </c>
      <c r="M119" s="8">
        <f>'COICOP - GHG'!M119/Population!M$5*1000</f>
        <v>6.1726920324664501E-3</v>
      </c>
      <c r="N119" s="8">
        <f>'COICOP - GHG'!N119/Population!N$5*1000</f>
        <v>7.4088393818889497E-3</v>
      </c>
      <c r="O119" s="8">
        <f>'COICOP - GHG'!O119/Population!O$5*1000</f>
        <v>2.9343752605603306E-3</v>
      </c>
      <c r="P119" s="8">
        <f>'COICOP - GHG'!P119/Population!P$5*1000</f>
        <v>6.6890174837944578E-3</v>
      </c>
      <c r="Q119" s="8">
        <f>'COICOP - GHG'!Q119/Population!Q$5*1000</f>
        <v>8.4286920842135352E-4</v>
      </c>
      <c r="R119" s="8">
        <f>'COICOP - GHG'!R119/Population!R$5*1000</f>
        <v>6.5709269013549659E-3</v>
      </c>
      <c r="S119" s="8">
        <f>'COICOP - GHG'!S119/Population!S$5*1000</f>
        <v>9.2669433824687283E-3</v>
      </c>
    </row>
    <row r="120" spans="2:19" x14ac:dyDescent="0.45">
      <c r="B120" s="3" t="s">
        <v>280</v>
      </c>
      <c r="C120" s="3" t="str">
        <f>[1]co2_COICOP!A119</f>
        <v>5.3.6 Fire extinguishers</v>
      </c>
      <c r="D120" s="8">
        <f>'COICOP - GHG'!D120/Population!D$5*1000</f>
        <v>0</v>
      </c>
      <c r="E120" s="8">
        <f>'COICOP - GHG'!E120/Population!E$5*1000</f>
        <v>3.8133679082648733E-4</v>
      </c>
      <c r="F120" s="8">
        <f>'COICOP - GHG'!F120/Population!F$5*1000</f>
        <v>2.5495889852336076E-4</v>
      </c>
      <c r="G120" s="8">
        <f>'COICOP - GHG'!G120/Population!G$5*1000</f>
        <v>0</v>
      </c>
      <c r="H120" s="8">
        <f>'COICOP - GHG'!H120/Population!H$5*1000</f>
        <v>0</v>
      </c>
      <c r="I120" s="8">
        <f>'COICOP - GHG'!I120/Population!I$5*1000</f>
        <v>0</v>
      </c>
      <c r="J120" s="8">
        <f>'COICOP - GHG'!J120/Population!J$5*1000</f>
        <v>1.5417076925201821E-3</v>
      </c>
      <c r="K120" s="8">
        <f>'COICOP - GHG'!K120/Population!K$5*1000</f>
        <v>2.1110617648303264E-4</v>
      </c>
      <c r="L120" s="8">
        <f>'COICOP - GHG'!L120/Population!L$5*1000</f>
        <v>0</v>
      </c>
      <c r="M120" s="8">
        <f>'COICOP - GHG'!M120/Population!M$5*1000</f>
        <v>0</v>
      </c>
      <c r="N120" s="8">
        <f>'COICOP - GHG'!N120/Population!N$5*1000</f>
        <v>0</v>
      </c>
      <c r="O120" s="8">
        <f>'COICOP - GHG'!O120/Population!O$5*1000</f>
        <v>0</v>
      </c>
      <c r="P120" s="8">
        <f>'COICOP - GHG'!P120/Population!P$5*1000</f>
        <v>0</v>
      </c>
      <c r="Q120" s="8">
        <f>'COICOP - GHG'!Q120/Population!Q$5*1000</f>
        <v>0</v>
      </c>
      <c r="R120" s="8">
        <f>'COICOP - GHG'!R120/Population!R$5*1000</f>
        <v>0</v>
      </c>
      <c r="S120" s="8">
        <f>'COICOP - GHG'!S120/Population!S$5*1000</f>
        <v>1.2666513736681487E-4</v>
      </c>
    </row>
    <row r="121" spans="2:19" x14ac:dyDescent="0.45">
      <c r="B121" s="3" t="s">
        <v>281</v>
      </c>
      <c r="C121" s="3" t="str">
        <f>[1]co2_COICOP!A120</f>
        <v>5.3.7 Small electric household appliances</v>
      </c>
      <c r="D121" s="8">
        <f>'COICOP - GHG'!D121/Population!D$5*1000</f>
        <v>6.672711260501874E-3</v>
      </c>
      <c r="E121" s="8">
        <f>'COICOP - GHG'!E121/Population!E$5*1000</f>
        <v>1.4369004050029563E-2</v>
      </c>
      <c r="F121" s="8">
        <f>'COICOP - GHG'!F121/Population!F$5*1000</f>
        <v>1.1236370099155631E-2</v>
      </c>
      <c r="G121" s="8">
        <f>'COICOP - GHG'!G121/Population!G$5*1000</f>
        <v>9.380917729263076E-3</v>
      </c>
      <c r="H121" s="8">
        <f>'COICOP - GHG'!H121/Population!H$5*1000</f>
        <v>1.0898333224194532E-2</v>
      </c>
      <c r="I121" s="8">
        <f>'COICOP - GHG'!I121/Population!I$5*1000</f>
        <v>1.3128017901327447E-2</v>
      </c>
      <c r="J121" s="8">
        <f>'COICOP - GHG'!J121/Population!J$5*1000</f>
        <v>1.0961428984781535E-2</v>
      </c>
      <c r="K121" s="8">
        <f>'COICOP - GHG'!K121/Population!K$5*1000</f>
        <v>8.7414870426354499E-3</v>
      </c>
      <c r="L121" s="8">
        <f>'COICOP - GHG'!L121/Population!L$5*1000</f>
        <v>1.9978691960911492E-3</v>
      </c>
      <c r="M121" s="8">
        <f>'COICOP - GHG'!M121/Population!M$5*1000</f>
        <v>1.489162645717746E-3</v>
      </c>
      <c r="N121" s="8">
        <f>'COICOP - GHG'!N121/Population!N$5*1000</f>
        <v>1.722724336971489E-3</v>
      </c>
      <c r="O121" s="8">
        <f>'COICOP - GHG'!O121/Population!O$5*1000</f>
        <v>1.910095671205053E-3</v>
      </c>
      <c r="P121" s="8">
        <f>'COICOP - GHG'!P121/Population!P$5*1000</f>
        <v>2.4610156387240038E-3</v>
      </c>
      <c r="Q121" s="8">
        <f>'COICOP - GHG'!Q121/Population!Q$5*1000</f>
        <v>2.9498279098693885E-3</v>
      </c>
      <c r="R121" s="8">
        <f>'COICOP - GHG'!R121/Population!R$5*1000</f>
        <v>3.7041358102412286E-3</v>
      </c>
      <c r="S121" s="8">
        <f>'COICOP - GHG'!S121/Population!S$5*1000</f>
        <v>2.2366908067679267E-3</v>
      </c>
    </row>
    <row r="122" spans="2:19" x14ac:dyDescent="0.45">
      <c r="B122" s="3" t="s">
        <v>282</v>
      </c>
      <c r="C122" s="3" t="str">
        <f>[1]co2_COICOP!A121</f>
        <v>5.3.8 Spare parts for appliances and repairs</v>
      </c>
      <c r="D122" s="8">
        <f>'COICOP - GHG'!D122/Population!D$5*1000</f>
        <v>1.6496796877935004E-3</v>
      </c>
      <c r="E122" s="8">
        <f>'COICOP - GHG'!E122/Population!E$5*1000</f>
        <v>7.3836571509058721E-3</v>
      </c>
      <c r="F122" s="8">
        <f>'COICOP - GHG'!F122/Population!F$5*1000</f>
        <v>6.4384361367716674E-3</v>
      </c>
      <c r="G122" s="8">
        <f>'COICOP - GHG'!G122/Population!G$5*1000</f>
        <v>6.8870540985757457E-3</v>
      </c>
      <c r="H122" s="8">
        <f>'COICOP - GHG'!H122/Population!H$5*1000</f>
        <v>2.5553610102317169E-3</v>
      </c>
      <c r="I122" s="8">
        <f>'COICOP - GHG'!I122/Population!I$5*1000</f>
        <v>4.5674952185877759E-3</v>
      </c>
      <c r="J122" s="8">
        <f>'COICOP - GHG'!J122/Population!J$5*1000</f>
        <v>1.2123033985800738E-3</v>
      </c>
      <c r="K122" s="8">
        <f>'COICOP - GHG'!K122/Population!K$5*1000</f>
        <v>1.4186347911861203E-3</v>
      </c>
      <c r="L122" s="8">
        <f>'COICOP - GHG'!L122/Population!L$5*1000</f>
        <v>8.0843453643433382E-4</v>
      </c>
      <c r="M122" s="8">
        <f>'COICOP - GHG'!M122/Population!M$5*1000</f>
        <v>1.336599086474074E-4</v>
      </c>
      <c r="N122" s="8">
        <f>'COICOP - GHG'!N122/Population!N$5*1000</f>
        <v>6.7559045401336029E-3</v>
      </c>
      <c r="O122" s="8">
        <f>'COICOP - GHG'!O122/Population!O$5*1000</f>
        <v>1.9509626758654731E-3</v>
      </c>
      <c r="P122" s="8">
        <f>'COICOP - GHG'!P122/Population!P$5*1000</f>
        <v>2.990344956462648E-3</v>
      </c>
      <c r="Q122" s="8">
        <f>'COICOP - GHG'!Q122/Population!Q$5*1000</f>
        <v>1.9181452622246237E-3</v>
      </c>
      <c r="R122" s="8">
        <f>'COICOP - GHG'!R122/Population!R$5*1000</f>
        <v>1.669185445609933E-3</v>
      </c>
      <c r="S122" s="8">
        <f>'COICOP - GHG'!S122/Population!S$5*1000</f>
        <v>2.1255481344538119E-3</v>
      </c>
    </row>
    <row r="123" spans="2:19" x14ac:dyDescent="0.45">
      <c r="B123" s="3" t="s">
        <v>283</v>
      </c>
      <c r="C123" s="3" t="str">
        <f>[1]co2_COICOP!A122</f>
        <v>5.3.9 Rental/hire of major hhold appliances</v>
      </c>
      <c r="D123" s="8">
        <f>'COICOP - GHG'!D123/Population!D$5*1000</f>
        <v>0</v>
      </c>
      <c r="E123" s="8">
        <f>'COICOP - GHG'!E123/Population!E$5*1000</f>
        <v>0</v>
      </c>
      <c r="F123" s="8">
        <f>'COICOP - GHG'!F123/Population!F$5*1000</f>
        <v>1.3563461620424179E-3</v>
      </c>
      <c r="G123" s="8">
        <f>'COICOP - GHG'!G123/Population!G$5*1000</f>
        <v>0</v>
      </c>
      <c r="H123" s="8">
        <f>'COICOP - GHG'!H123/Population!H$5*1000</f>
        <v>3.0523340671323256E-4</v>
      </c>
      <c r="I123" s="8">
        <f>'COICOP - GHG'!I123/Population!I$5*1000</f>
        <v>0</v>
      </c>
      <c r="J123" s="8">
        <f>'COICOP - GHG'!J123/Population!J$5*1000</f>
        <v>0</v>
      </c>
      <c r="K123" s="8">
        <f>'COICOP - GHG'!K123/Population!K$5*1000</f>
        <v>3.8723186944034901E-4</v>
      </c>
      <c r="L123" s="8">
        <f>'COICOP - GHG'!L123/Population!L$5*1000</f>
        <v>4.1310979253205592E-4</v>
      </c>
      <c r="M123" s="8">
        <f>'COICOP - GHG'!M123/Population!M$5*1000</f>
        <v>0</v>
      </c>
      <c r="N123" s="8">
        <f>'COICOP - GHG'!N123/Population!N$5*1000</f>
        <v>0</v>
      </c>
      <c r="O123" s="8">
        <f>'COICOP - GHG'!O123/Population!O$5*1000</f>
        <v>0</v>
      </c>
      <c r="P123" s="8">
        <f>'COICOP - GHG'!P123/Population!P$5*1000</f>
        <v>0</v>
      </c>
      <c r="Q123" s="8">
        <f>'COICOP - GHG'!Q123/Population!Q$5*1000</f>
        <v>0</v>
      </c>
      <c r="R123" s="8">
        <f>'COICOP - GHG'!R123/Population!R$5*1000</f>
        <v>0</v>
      </c>
      <c r="S123" s="8">
        <f>'COICOP - GHG'!S123/Population!S$5*1000</f>
        <v>0</v>
      </c>
    </row>
    <row r="124" spans="2:19" x14ac:dyDescent="0.45">
      <c r="B124" s="3" t="s">
        <v>284</v>
      </c>
      <c r="C124" s="3" t="str">
        <f>[1]co2_COICOP!A123</f>
        <v>5.4.1 Glassware, china, pottery, cutlery and silverware</v>
      </c>
      <c r="D124" s="8">
        <f>'COICOP - GHG'!D124/Population!D$5*1000</f>
        <v>4.3761328506435847E-2</v>
      </c>
      <c r="E124" s="8">
        <f>'COICOP - GHG'!E124/Population!E$5*1000</f>
        <v>3.7326735183193772E-2</v>
      </c>
      <c r="F124" s="8">
        <f>'COICOP - GHG'!F124/Population!F$5*1000</f>
        <v>7.2010515577853637E-2</v>
      </c>
      <c r="G124" s="8">
        <f>'COICOP - GHG'!G124/Population!G$5*1000</f>
        <v>5.6108814252768924E-2</v>
      </c>
      <c r="H124" s="8">
        <f>'COICOP - GHG'!H124/Population!H$5*1000</f>
        <v>5.1061966279672764E-2</v>
      </c>
      <c r="I124" s="8">
        <f>'COICOP - GHG'!I124/Population!I$5*1000</f>
        <v>5.5949750803136286E-2</v>
      </c>
      <c r="J124" s="8">
        <f>'COICOP - GHG'!J124/Population!J$5*1000</f>
        <v>3.8820173509446922E-2</v>
      </c>
      <c r="K124" s="8">
        <f>'COICOP - GHG'!K124/Population!K$5*1000</f>
        <v>3.7797073255975408E-2</v>
      </c>
      <c r="L124" s="8">
        <f>'COICOP - GHG'!L124/Population!L$5*1000</f>
        <v>2.0033000350267786E-2</v>
      </c>
      <c r="M124" s="8">
        <f>'COICOP - GHG'!M124/Population!M$5*1000</f>
        <v>3.6819605864476322E-2</v>
      </c>
      <c r="N124" s="8">
        <f>'COICOP - GHG'!N124/Population!N$5*1000</f>
        <v>4.4433552349356045E-2</v>
      </c>
      <c r="O124" s="8">
        <f>'COICOP - GHG'!O124/Population!O$5*1000</f>
        <v>2.9227262489138772E-2</v>
      </c>
      <c r="P124" s="8">
        <f>'COICOP - GHG'!P124/Population!P$5*1000</f>
        <v>4.622438637192388E-2</v>
      </c>
      <c r="Q124" s="8">
        <f>'COICOP - GHG'!Q124/Population!Q$5*1000</f>
        <v>3.2637526174918434E-2</v>
      </c>
      <c r="R124" s="8">
        <f>'COICOP - GHG'!R124/Population!R$5*1000</f>
        <v>2.0336136487344097E-2</v>
      </c>
      <c r="S124" s="8">
        <f>'COICOP - GHG'!S124/Population!S$5*1000</f>
        <v>1.8073237729702096E-2</v>
      </c>
    </row>
    <row r="125" spans="2:19" x14ac:dyDescent="0.45">
      <c r="B125" s="3" t="s">
        <v>285</v>
      </c>
      <c r="C125" s="3" t="str">
        <f>[1]co2_COICOP!A124</f>
        <v>5.4.2 Kitchen and domestic utensils</v>
      </c>
      <c r="D125" s="8">
        <f>'COICOP - GHG'!D125/Population!D$5*1000</f>
        <v>5.9756240018165298E-2</v>
      </c>
      <c r="E125" s="8">
        <f>'COICOP - GHG'!E125/Population!E$5*1000</f>
        <v>3.4945111942836123E-2</v>
      </c>
      <c r="F125" s="8">
        <f>'COICOP - GHG'!F125/Population!F$5*1000</f>
        <v>4.2548929268404562E-2</v>
      </c>
      <c r="G125" s="8">
        <f>'COICOP - GHG'!G125/Population!G$5*1000</f>
        <v>4.750991139499279E-2</v>
      </c>
      <c r="H125" s="8">
        <f>'COICOP - GHG'!H125/Population!H$5*1000</f>
        <v>4.5210344355633744E-2</v>
      </c>
      <c r="I125" s="8">
        <f>'COICOP - GHG'!I125/Population!I$5*1000</f>
        <v>5.2920795243921605E-2</v>
      </c>
      <c r="J125" s="8">
        <f>'COICOP - GHG'!J125/Population!J$5*1000</f>
        <v>3.4621608737961038E-2</v>
      </c>
      <c r="K125" s="8">
        <f>'COICOP - GHG'!K125/Population!K$5*1000</f>
        <v>5.9052343299715322E-2</v>
      </c>
      <c r="L125" s="8">
        <f>'COICOP - GHG'!L125/Population!L$5*1000</f>
        <v>4.1122572640906629E-2</v>
      </c>
      <c r="M125" s="8">
        <f>'COICOP - GHG'!M125/Population!M$5*1000</f>
        <v>2.953313945373753E-2</v>
      </c>
      <c r="N125" s="8">
        <f>'COICOP - GHG'!N125/Population!N$5*1000</f>
        <v>2.975213981240871E-2</v>
      </c>
      <c r="O125" s="8">
        <f>'COICOP - GHG'!O125/Population!O$5*1000</f>
        <v>1.9349345721087423E-2</v>
      </c>
      <c r="P125" s="8">
        <f>'COICOP - GHG'!P125/Population!P$5*1000</f>
        <v>3.9801203178248319E-2</v>
      </c>
      <c r="Q125" s="8">
        <f>'COICOP - GHG'!Q125/Population!Q$5*1000</f>
        <v>5.4929752787709209E-2</v>
      </c>
      <c r="R125" s="8">
        <f>'COICOP - GHG'!R125/Population!R$5*1000</f>
        <v>2.2695427581843477E-2</v>
      </c>
      <c r="S125" s="8">
        <f>'COICOP - GHG'!S125/Population!S$5*1000</f>
        <v>3.3678226746237848E-2</v>
      </c>
    </row>
    <row r="126" spans="2:19" x14ac:dyDescent="0.45">
      <c r="B126" s="3" t="s">
        <v>286</v>
      </c>
      <c r="C126" s="3" t="str">
        <f>[1]co2_COICOP!A125</f>
        <v>5.4.3 Repair of glassware, tableware and household utensils</v>
      </c>
      <c r="D126" s="8">
        <f>'COICOP - GHG'!D126/Population!D$5*1000</f>
        <v>0</v>
      </c>
      <c r="E126" s="8">
        <f>'COICOP - GHG'!E126/Population!E$5*1000</f>
        <v>0</v>
      </c>
      <c r="F126" s="8">
        <f>'COICOP - GHG'!F126/Population!F$5*1000</f>
        <v>0</v>
      </c>
      <c r="G126" s="8">
        <f>'COICOP - GHG'!G126/Population!G$5*1000</f>
        <v>0</v>
      </c>
      <c r="H126" s="8">
        <f>'COICOP - GHG'!H126/Population!H$5*1000</f>
        <v>0</v>
      </c>
      <c r="I126" s="8">
        <f>'COICOP - GHG'!I126/Population!I$5*1000</f>
        <v>3.3575341611676431E-4</v>
      </c>
      <c r="J126" s="8">
        <f>'COICOP - GHG'!J126/Population!J$5*1000</f>
        <v>0</v>
      </c>
      <c r="K126" s="8">
        <f>'COICOP - GHG'!K126/Population!K$5*1000</f>
        <v>6.8894097834250648E-4</v>
      </c>
      <c r="L126" s="8">
        <f>'COICOP - GHG'!L126/Population!L$5*1000</f>
        <v>3.3864926527811517E-3</v>
      </c>
      <c r="M126" s="8">
        <f>'COICOP - GHG'!M126/Population!M$5*1000</f>
        <v>0</v>
      </c>
      <c r="N126" s="8">
        <f>'COICOP - GHG'!N126/Population!N$5*1000</f>
        <v>0</v>
      </c>
      <c r="O126" s="8">
        <f>'COICOP - GHG'!O126/Population!O$5*1000</f>
        <v>0</v>
      </c>
      <c r="P126" s="8">
        <f>'COICOP - GHG'!P126/Population!P$5*1000</f>
        <v>0</v>
      </c>
      <c r="Q126" s="8">
        <f>'COICOP - GHG'!Q126/Population!Q$5*1000</f>
        <v>0</v>
      </c>
      <c r="R126" s="8">
        <f>'COICOP - GHG'!R126/Population!R$5*1000</f>
        <v>0</v>
      </c>
      <c r="S126" s="8">
        <f>'COICOP - GHG'!S126/Population!S$5*1000</f>
        <v>0</v>
      </c>
    </row>
    <row r="127" spans="2:19" x14ac:dyDescent="0.45">
      <c r="B127" s="3" t="s">
        <v>287</v>
      </c>
      <c r="C127" s="3" t="str">
        <f>[1]co2_COICOP!A126</f>
        <v>5.4.4 Storage and other durable household articles</v>
      </c>
      <c r="D127" s="8">
        <f>'COICOP - GHG'!D127/Population!D$5*1000</f>
        <v>0</v>
      </c>
      <c r="E127" s="8">
        <f>'COICOP - GHG'!E127/Population!E$5*1000</f>
        <v>3.0734090292352908E-2</v>
      </c>
      <c r="F127" s="8">
        <f>'COICOP - GHG'!F127/Population!F$5*1000</f>
        <v>4.6002839532317805E-2</v>
      </c>
      <c r="G127" s="8">
        <f>'COICOP - GHG'!G127/Population!G$5*1000</f>
        <v>3.0527436599547531E-2</v>
      </c>
      <c r="H127" s="8">
        <f>'COICOP - GHG'!H127/Population!H$5*1000</f>
        <v>2.2283221318107567E-2</v>
      </c>
      <c r="I127" s="8">
        <f>'COICOP - GHG'!I127/Population!I$5*1000</f>
        <v>2.8333465993585376E-2</v>
      </c>
      <c r="J127" s="8">
        <f>'COICOP - GHG'!J127/Population!J$5*1000</f>
        <v>2.9845117062439933E-2</v>
      </c>
      <c r="K127" s="8">
        <f>'COICOP - GHG'!K127/Population!K$5*1000</f>
        <v>2.4911778488038914E-2</v>
      </c>
      <c r="L127" s="8">
        <f>'COICOP - GHG'!L127/Population!L$5*1000</f>
        <v>3.1563642364032737E-2</v>
      </c>
      <c r="M127" s="8">
        <f>'COICOP - GHG'!M127/Population!M$5*1000</f>
        <v>2.5749187203720519E-2</v>
      </c>
      <c r="N127" s="8">
        <f>'COICOP - GHG'!N127/Population!N$5*1000</f>
        <v>1.2988838473713691E-2</v>
      </c>
      <c r="O127" s="8">
        <f>'COICOP - GHG'!O127/Population!O$5*1000</f>
        <v>8.7379825753793414E-3</v>
      </c>
      <c r="P127" s="8">
        <f>'COICOP - GHG'!P127/Population!P$5*1000</f>
        <v>1.9248886676650007E-2</v>
      </c>
      <c r="Q127" s="8">
        <f>'COICOP - GHG'!Q127/Population!Q$5*1000</f>
        <v>3.2445163109833482E-2</v>
      </c>
      <c r="R127" s="8">
        <f>'COICOP - GHG'!R127/Population!R$5*1000</f>
        <v>2.2632184815461344E-2</v>
      </c>
      <c r="S127" s="8">
        <f>'COICOP - GHG'!S127/Population!S$5*1000</f>
        <v>2.5892501611711017E-2</v>
      </c>
    </row>
    <row r="128" spans="2:19" x14ac:dyDescent="0.45">
      <c r="B128" s="3" t="s">
        <v>288</v>
      </c>
      <c r="C128" s="3" t="str">
        <f>[1]co2_COICOP!A127</f>
        <v>5.5.1 Electrical tools</v>
      </c>
      <c r="D128" s="8">
        <f>'COICOP - GHG'!D128/Population!D$5*1000</f>
        <v>1.2372123780265842E-2</v>
      </c>
      <c r="E128" s="8">
        <f>'COICOP - GHG'!E128/Population!E$5*1000</f>
        <v>4.8526189351949947E-3</v>
      </c>
      <c r="F128" s="8">
        <f>'COICOP - GHG'!F128/Population!F$5*1000</f>
        <v>8.2076368707540547E-3</v>
      </c>
      <c r="G128" s="8">
        <f>'COICOP - GHG'!G128/Population!G$5*1000</f>
        <v>4.3828958479254429E-3</v>
      </c>
      <c r="H128" s="8">
        <f>'COICOP - GHG'!H128/Population!H$5*1000</f>
        <v>3.4429758466590727E-3</v>
      </c>
      <c r="I128" s="8">
        <f>'COICOP - GHG'!I128/Population!I$5*1000</f>
        <v>2.1171657522888131E-3</v>
      </c>
      <c r="J128" s="8">
        <f>'COICOP - GHG'!J128/Population!J$5*1000</f>
        <v>2.2968623908043557E-3</v>
      </c>
      <c r="K128" s="8">
        <f>'COICOP - GHG'!K128/Population!K$5*1000</f>
        <v>2.2315221034966029E-3</v>
      </c>
      <c r="L128" s="8">
        <f>'COICOP - GHG'!L128/Population!L$5*1000</f>
        <v>2.0795179770860257E-3</v>
      </c>
      <c r="M128" s="8">
        <f>'COICOP - GHG'!M128/Population!M$5*1000</f>
        <v>2.594558413574528E-4</v>
      </c>
      <c r="N128" s="8">
        <f>'COICOP - GHG'!N128/Population!N$5*1000</f>
        <v>2.5089340303717411E-3</v>
      </c>
      <c r="O128" s="8">
        <f>'COICOP - GHG'!O128/Population!O$5*1000</f>
        <v>2.5813609571950949E-3</v>
      </c>
      <c r="P128" s="8">
        <f>'COICOP - GHG'!P128/Population!P$5*1000</f>
        <v>5.4554129306503881E-3</v>
      </c>
      <c r="Q128" s="8">
        <f>'COICOP - GHG'!Q128/Population!Q$5*1000</f>
        <v>5.4457526008862963E-3</v>
      </c>
      <c r="R128" s="8">
        <f>'COICOP - GHG'!R128/Population!R$5*1000</f>
        <v>2.8487443455769962E-4</v>
      </c>
      <c r="S128" s="8">
        <f>'COICOP - GHG'!S128/Population!S$5*1000</f>
        <v>1.4543468098365204E-3</v>
      </c>
    </row>
    <row r="129" spans="1:19" x14ac:dyDescent="0.45">
      <c r="B129" s="3" t="s">
        <v>289</v>
      </c>
      <c r="C129" s="3" t="str">
        <f>[1]co2_COICOP!A128</f>
        <v>5.5.2 Garden tools, equipment and accessories</v>
      </c>
      <c r="D129" s="8">
        <f>'COICOP - GHG'!D129/Population!D$5*1000</f>
        <v>1.0758191992166058E-2</v>
      </c>
      <c r="E129" s="8">
        <f>'COICOP - GHG'!E129/Population!E$5*1000</f>
        <v>6.4178331420850342E-3</v>
      </c>
      <c r="F129" s="8">
        <f>'COICOP - GHG'!F129/Population!F$5*1000</f>
        <v>7.6166723586784937E-3</v>
      </c>
      <c r="G129" s="8">
        <f>'COICOP - GHG'!G129/Population!G$5*1000</f>
        <v>1.5125859119561066E-2</v>
      </c>
      <c r="H129" s="8">
        <f>'COICOP - GHG'!H129/Population!H$5*1000</f>
        <v>9.3891365626796574E-3</v>
      </c>
      <c r="I129" s="8">
        <f>'COICOP - GHG'!I129/Population!I$5*1000</f>
        <v>6.6228008309950912E-3</v>
      </c>
      <c r="J129" s="8">
        <f>'COICOP - GHG'!J129/Population!J$5*1000</f>
        <v>7.9895383426659018E-3</v>
      </c>
      <c r="K129" s="8">
        <f>'COICOP - GHG'!K129/Population!K$5*1000</f>
        <v>3.9831734294155409E-3</v>
      </c>
      <c r="L129" s="8">
        <f>'COICOP - GHG'!L129/Population!L$5*1000</f>
        <v>3.7507212641152651E-3</v>
      </c>
      <c r="M129" s="8">
        <f>'COICOP - GHG'!M129/Population!M$5*1000</f>
        <v>2.3804547440533456E-3</v>
      </c>
      <c r="N129" s="8">
        <f>'COICOP - GHG'!N129/Population!N$5*1000</f>
        <v>2.4232564451517127E-3</v>
      </c>
      <c r="O129" s="8">
        <f>'COICOP - GHG'!O129/Population!O$5*1000</f>
        <v>2.2030133729536413E-3</v>
      </c>
      <c r="P129" s="8">
        <f>'COICOP - GHG'!P129/Population!P$5*1000</f>
        <v>2.9728898070271663E-3</v>
      </c>
      <c r="Q129" s="8">
        <f>'COICOP - GHG'!Q129/Population!Q$5*1000</f>
        <v>1.1906505682972115E-3</v>
      </c>
      <c r="R129" s="8">
        <f>'COICOP - GHG'!R129/Population!R$5*1000</f>
        <v>3.4947106203878906E-3</v>
      </c>
      <c r="S129" s="8">
        <f>'COICOP - GHG'!S129/Population!S$5*1000</f>
        <v>6.9029068901498179E-3</v>
      </c>
    </row>
    <row r="130" spans="1:19" x14ac:dyDescent="0.45">
      <c r="B130" s="3" t="s">
        <v>290</v>
      </c>
      <c r="C130" s="3" t="str">
        <f>[1]co2_COICOP!A129</f>
        <v>5.5.3 Small tools</v>
      </c>
      <c r="D130" s="8">
        <f>'COICOP - GHG'!D130/Population!D$5*1000</f>
        <v>8.1404156298987285E-3</v>
      </c>
      <c r="E130" s="8">
        <f>'COICOP - GHG'!E130/Population!E$5*1000</f>
        <v>1.4186199147816835E-2</v>
      </c>
      <c r="F130" s="8">
        <f>'COICOP - GHG'!F130/Population!F$5*1000</f>
        <v>9.6702144958331019E-3</v>
      </c>
      <c r="G130" s="8">
        <f>'COICOP - GHG'!G130/Population!G$5*1000</f>
        <v>9.8498239668462651E-3</v>
      </c>
      <c r="H130" s="8">
        <f>'COICOP - GHG'!H130/Population!H$5*1000</f>
        <v>8.2831323140673159E-3</v>
      </c>
      <c r="I130" s="8">
        <f>'COICOP - GHG'!I130/Population!I$5*1000</f>
        <v>7.3646227889474641E-3</v>
      </c>
      <c r="J130" s="8">
        <f>'COICOP - GHG'!J130/Population!J$5*1000</f>
        <v>9.9731990458872301E-3</v>
      </c>
      <c r="K130" s="8">
        <f>'COICOP - GHG'!K130/Population!K$5*1000</f>
        <v>1.1770615179355437E-2</v>
      </c>
      <c r="L130" s="8">
        <f>'COICOP - GHG'!L130/Population!L$5*1000</f>
        <v>3.5135344716664117E-3</v>
      </c>
      <c r="M130" s="8">
        <f>'COICOP - GHG'!M130/Population!M$5*1000</f>
        <v>4.633591477353787E-3</v>
      </c>
      <c r="N130" s="8">
        <f>'COICOP - GHG'!N130/Population!N$5*1000</f>
        <v>2.7438294922750499E-3</v>
      </c>
      <c r="O130" s="8">
        <f>'COICOP - GHG'!O130/Population!O$5*1000</f>
        <v>4.3077202334152326E-3</v>
      </c>
      <c r="P130" s="8">
        <f>'COICOP - GHG'!P130/Population!P$5*1000</f>
        <v>2.3045118264154387E-3</v>
      </c>
      <c r="Q130" s="8">
        <f>'COICOP - GHG'!Q130/Population!Q$5*1000</f>
        <v>3.1743851146207175E-3</v>
      </c>
      <c r="R130" s="8">
        <f>'COICOP - GHG'!R130/Population!R$5*1000</f>
        <v>1.366493257869954E-3</v>
      </c>
      <c r="S130" s="8">
        <f>'COICOP - GHG'!S130/Population!S$5*1000</f>
        <v>2.1047626645534167E-3</v>
      </c>
    </row>
    <row r="131" spans="1:19" x14ac:dyDescent="0.45">
      <c r="B131" s="3" t="s">
        <v>291</v>
      </c>
      <c r="C131" s="3" t="str">
        <f>[1]co2_COICOP!A130</f>
        <v>5.5.4 Door, electrical and other fittings</v>
      </c>
      <c r="D131" s="8">
        <f>'COICOP - GHG'!D131/Population!D$5*1000</f>
        <v>1.5726988778213467E-2</v>
      </c>
      <c r="E131" s="8">
        <f>'COICOP - GHG'!E131/Population!E$5*1000</f>
        <v>4.1429814234902954E-2</v>
      </c>
      <c r="F131" s="8">
        <f>'COICOP - GHG'!F131/Population!F$5*1000</f>
        <v>1.9403231016432425E-2</v>
      </c>
      <c r="G131" s="8">
        <f>'COICOP - GHG'!G131/Population!G$5*1000</f>
        <v>2.6505689168857163E-2</v>
      </c>
      <c r="H131" s="8">
        <f>'COICOP - GHG'!H131/Population!H$5*1000</f>
        <v>1.1889845710787023E-2</v>
      </c>
      <c r="I131" s="8">
        <f>'COICOP - GHG'!I131/Population!I$5*1000</f>
        <v>1.3547667315575178E-2</v>
      </c>
      <c r="J131" s="8">
        <f>'COICOP - GHG'!J131/Population!J$5*1000</f>
        <v>2.001373665451053E-2</v>
      </c>
      <c r="K131" s="8">
        <f>'COICOP - GHG'!K131/Population!K$5*1000</f>
        <v>2.8070830469807795E-2</v>
      </c>
      <c r="L131" s="8">
        <f>'COICOP - GHG'!L131/Population!L$5*1000</f>
        <v>8.3540162172571156E-3</v>
      </c>
      <c r="M131" s="8">
        <f>'COICOP - GHG'!M131/Population!M$5*1000</f>
        <v>6.2367853432075794E-3</v>
      </c>
      <c r="N131" s="8">
        <f>'COICOP - GHG'!N131/Population!N$5*1000</f>
        <v>6.1500964307132713E-3</v>
      </c>
      <c r="O131" s="8">
        <f>'COICOP - GHG'!O131/Population!O$5*1000</f>
        <v>6.3087814612746195E-3</v>
      </c>
      <c r="P131" s="8">
        <f>'COICOP - GHG'!P131/Population!P$5*1000</f>
        <v>5.1814265836545763E-3</v>
      </c>
      <c r="Q131" s="8">
        <f>'COICOP - GHG'!Q131/Population!Q$5*1000</f>
        <v>3.928925304757711E-3</v>
      </c>
      <c r="R131" s="8">
        <f>'COICOP - GHG'!R131/Population!R$5*1000</f>
        <v>2.2443580712015448E-3</v>
      </c>
      <c r="S131" s="8">
        <f>'COICOP - GHG'!S131/Population!S$5*1000</f>
        <v>2.9491730662090034E-3</v>
      </c>
    </row>
    <row r="132" spans="1:19" x14ac:dyDescent="0.45">
      <c r="B132" s="3" t="s">
        <v>292</v>
      </c>
      <c r="C132" s="3" t="str">
        <f>[1]co2_COICOP!A131</f>
        <v>5.5.5 Electrical consumables</v>
      </c>
      <c r="D132" s="8">
        <f>'COICOP - GHG'!D132/Population!D$5*1000</f>
        <v>1.4020997762976222E-2</v>
      </c>
      <c r="E132" s="8">
        <f>'COICOP - GHG'!E132/Population!E$5*1000</f>
        <v>1.4558601519770177E-2</v>
      </c>
      <c r="F132" s="8">
        <f>'COICOP - GHG'!F132/Population!F$5*1000</f>
        <v>1.4861448011424029E-2</v>
      </c>
      <c r="G132" s="8">
        <f>'COICOP - GHG'!G132/Population!G$5*1000</f>
        <v>1.9475780362890029E-2</v>
      </c>
      <c r="H132" s="8">
        <f>'COICOP - GHG'!H132/Population!H$5*1000</f>
        <v>1.6080584014934989E-2</v>
      </c>
      <c r="I132" s="8">
        <f>'COICOP - GHG'!I132/Population!I$5*1000</f>
        <v>1.681431472382356E-2</v>
      </c>
      <c r="J132" s="8">
        <f>'COICOP - GHG'!J132/Population!J$5*1000</f>
        <v>1.3837043864484077E-2</v>
      </c>
      <c r="K132" s="8">
        <f>'COICOP - GHG'!K132/Population!K$5*1000</f>
        <v>1.3901625440735855E-2</v>
      </c>
      <c r="L132" s="8">
        <f>'COICOP - GHG'!L132/Population!L$5*1000</f>
        <v>6.9370518248865025E-3</v>
      </c>
      <c r="M132" s="8">
        <f>'COICOP - GHG'!M132/Population!M$5*1000</f>
        <v>7.3510392913918952E-3</v>
      </c>
      <c r="N132" s="8">
        <f>'COICOP - GHG'!N132/Population!N$5*1000</f>
        <v>1.0055878322396804E-2</v>
      </c>
      <c r="O132" s="8">
        <f>'COICOP - GHG'!O132/Population!O$5*1000</f>
        <v>8.9407591190300666E-3</v>
      </c>
      <c r="P132" s="8">
        <f>'COICOP - GHG'!P132/Population!P$5*1000</f>
        <v>8.0774117113206392E-3</v>
      </c>
      <c r="Q132" s="8">
        <f>'COICOP - GHG'!Q132/Population!Q$5*1000</f>
        <v>6.1732504894022062E-3</v>
      </c>
      <c r="R132" s="8">
        <f>'COICOP - GHG'!R132/Population!R$5*1000</f>
        <v>3.5149059666961515E-3</v>
      </c>
      <c r="S132" s="8">
        <f>'COICOP - GHG'!S132/Population!S$5*1000</f>
        <v>2.4865574727468169E-3</v>
      </c>
    </row>
    <row r="133" spans="1:19" x14ac:dyDescent="0.45">
      <c r="B133" s="3" t="s">
        <v>514</v>
      </c>
      <c r="C133" s="3" t="str">
        <f>[1]co2_COICOP!A132</f>
        <v>5.6.1.1 Detergents, washing-up liquid, washing powder</v>
      </c>
      <c r="D133" s="8">
        <f>'COICOP - GHG'!D133/Population!D$5*1000</f>
        <v>7.2463651422371798E-3</v>
      </c>
      <c r="E133" s="8">
        <f>'COICOP - GHG'!E133/Population!E$5*1000</f>
        <v>6.3672213593636709E-3</v>
      </c>
      <c r="F133" s="8">
        <f>'COICOP - GHG'!F133/Population!F$5*1000</f>
        <v>6.60636185676156E-3</v>
      </c>
      <c r="G133" s="8">
        <f>'COICOP - GHG'!G133/Population!G$5*1000</f>
        <v>6.9905136750513684E-3</v>
      </c>
      <c r="H133" s="8">
        <f>'COICOP - GHG'!H133/Population!H$5*1000</f>
        <v>6.2417040705269851E-3</v>
      </c>
      <c r="I133" s="8">
        <f>'COICOP - GHG'!I133/Population!I$5*1000</f>
        <v>8.4415214417270928E-3</v>
      </c>
      <c r="J133" s="8">
        <f>'COICOP - GHG'!J133/Population!J$5*1000</f>
        <v>7.7699213069404513E-3</v>
      </c>
      <c r="K133" s="8">
        <f>'COICOP - GHG'!K133/Population!K$5*1000</f>
        <v>6.8976833367801532E-3</v>
      </c>
      <c r="L133" s="8">
        <f>'COICOP - GHG'!L133/Population!L$5*1000</f>
        <v>6.1786275736530546E-3</v>
      </c>
      <c r="M133" s="8">
        <f>'COICOP - GHG'!M133/Population!M$5*1000</f>
        <v>7.1511158041244289E-3</v>
      </c>
      <c r="N133" s="8">
        <f>'COICOP - GHG'!N133/Population!N$5*1000</f>
        <v>6.6694506232417954E-3</v>
      </c>
      <c r="O133" s="8">
        <f>'COICOP - GHG'!O133/Population!O$5*1000</f>
        <v>6.8443699285365839E-3</v>
      </c>
      <c r="P133" s="8">
        <f>'COICOP - GHG'!P133/Population!P$5*1000</f>
        <v>5.8063143970074477E-3</v>
      </c>
      <c r="Q133" s="8">
        <f>'COICOP - GHG'!Q133/Population!Q$5*1000</f>
        <v>4.9379547821048406E-3</v>
      </c>
      <c r="R133" s="8">
        <f>'COICOP - GHG'!R133/Population!R$5*1000</f>
        <v>4.3798321746685177E-3</v>
      </c>
      <c r="S133" s="8">
        <f>'COICOP - GHG'!S133/Population!S$5*1000</f>
        <v>3.7860921173516137E-3</v>
      </c>
    </row>
    <row r="134" spans="1:19" x14ac:dyDescent="0.45">
      <c r="C134" s="3" t="str">
        <f>[1]co2_COICOP!A133</f>
        <v>5.6.1.2 Disinfectants, polishes, other cleaning materials, some pest controls</v>
      </c>
      <c r="D134" s="8">
        <f>'COICOP - GHG'!D134/Population!D$5*1000</f>
        <v>9.1793631944624178E-3</v>
      </c>
      <c r="E134" s="8">
        <f>'COICOP - GHG'!E134/Population!E$5*1000</f>
        <v>6.3990092927410144E-3</v>
      </c>
      <c r="F134" s="8">
        <f>'COICOP - GHG'!F134/Population!F$5*1000</f>
        <v>7.8380003687554944E-3</v>
      </c>
      <c r="G134" s="8">
        <f>'COICOP - GHG'!G134/Population!G$5*1000</f>
        <v>7.7998272938176417E-3</v>
      </c>
      <c r="H134" s="8">
        <f>'COICOP - GHG'!H134/Population!H$5*1000</f>
        <v>6.9261089526136254E-3</v>
      </c>
      <c r="I134" s="8">
        <f>'COICOP - GHG'!I134/Population!I$5*1000</f>
        <v>8.3892822134287622E-3</v>
      </c>
      <c r="J134" s="8">
        <f>'COICOP - GHG'!J134/Population!J$5*1000</f>
        <v>1.0066468130823967E-2</v>
      </c>
      <c r="K134" s="8">
        <f>'COICOP - GHG'!K134/Population!K$5*1000</f>
        <v>7.4852478987726106E-3</v>
      </c>
      <c r="L134" s="8">
        <f>'COICOP - GHG'!L134/Population!L$5*1000</f>
        <v>6.7290369365816585E-3</v>
      </c>
      <c r="M134" s="8">
        <f>'COICOP - GHG'!M134/Population!M$5*1000</f>
        <v>8.367136338461827E-3</v>
      </c>
      <c r="N134" s="8">
        <f>'COICOP - GHG'!N134/Population!N$5*1000</f>
        <v>7.1974882366356747E-3</v>
      </c>
      <c r="O134" s="8">
        <f>'COICOP - GHG'!O134/Population!O$5*1000</f>
        <v>6.8194082043915877E-3</v>
      </c>
      <c r="P134" s="8">
        <f>'COICOP - GHG'!P134/Population!P$5*1000</f>
        <v>8.0369264165849278E-3</v>
      </c>
      <c r="Q134" s="8">
        <f>'COICOP - GHG'!Q134/Population!Q$5*1000</f>
        <v>7.3984458134154661E-3</v>
      </c>
      <c r="R134" s="8">
        <f>'COICOP - GHG'!R134/Population!R$5*1000</f>
        <v>5.875940964349749E-3</v>
      </c>
      <c r="S134" s="8">
        <f>'COICOP - GHG'!S134/Population!S$5*1000</f>
        <v>5.3284041399465302E-3</v>
      </c>
    </row>
    <row r="135" spans="1:19" x14ac:dyDescent="0.45">
      <c r="B135" s="3" t="s">
        <v>515</v>
      </c>
      <c r="C135" s="3" t="str">
        <f>[1]co2_COICOP!A134</f>
        <v>5.6.2.1 Kitchen disposibles</v>
      </c>
      <c r="D135" s="8">
        <f>'COICOP - GHG'!D135/Population!D$5*1000</f>
        <v>7.223032211051585E-3</v>
      </c>
      <c r="E135" s="8">
        <f>'COICOP - GHG'!E135/Population!E$5*1000</f>
        <v>4.5969098923203319E-3</v>
      </c>
      <c r="F135" s="8">
        <f>'COICOP - GHG'!F135/Population!F$5*1000</f>
        <v>5.24247191223845E-3</v>
      </c>
      <c r="G135" s="8">
        <f>'COICOP - GHG'!G135/Population!G$5*1000</f>
        <v>4.796286354386824E-3</v>
      </c>
      <c r="H135" s="8">
        <f>'COICOP - GHG'!H135/Population!H$5*1000</f>
        <v>4.7539594086122407E-3</v>
      </c>
      <c r="I135" s="8">
        <f>'COICOP - GHG'!I135/Population!I$5*1000</f>
        <v>4.9710613522040174E-3</v>
      </c>
      <c r="J135" s="8">
        <f>'COICOP - GHG'!J135/Population!J$5*1000</f>
        <v>6.7187403029687663E-3</v>
      </c>
      <c r="K135" s="8">
        <f>'COICOP - GHG'!K135/Population!K$5*1000</f>
        <v>5.3213370665479752E-3</v>
      </c>
      <c r="L135" s="8">
        <f>'COICOP - GHG'!L135/Population!L$5*1000</f>
        <v>4.4021255180168081E-3</v>
      </c>
      <c r="M135" s="8">
        <f>'COICOP - GHG'!M135/Population!M$5*1000</f>
        <v>4.5590710184509756E-3</v>
      </c>
      <c r="N135" s="8">
        <f>'COICOP - GHG'!N135/Population!N$5*1000</f>
        <v>5.1380295669422966E-3</v>
      </c>
      <c r="O135" s="8">
        <f>'COICOP - GHG'!O135/Population!O$5*1000</f>
        <v>5.2339203102389556E-3</v>
      </c>
      <c r="P135" s="8">
        <f>'COICOP - GHG'!P135/Population!P$5*1000</f>
        <v>6.9037114279755134E-3</v>
      </c>
      <c r="Q135" s="8">
        <f>'COICOP - GHG'!Q135/Population!Q$5*1000</f>
        <v>5.6899847798292718E-3</v>
      </c>
      <c r="R135" s="8">
        <f>'COICOP - GHG'!R135/Population!R$5*1000</f>
        <v>3.8100888134812386E-3</v>
      </c>
      <c r="S135" s="8">
        <f>'COICOP - GHG'!S135/Population!S$5*1000</f>
        <v>4.1920924156281384E-3</v>
      </c>
    </row>
    <row r="136" spans="1:19" x14ac:dyDescent="0.45">
      <c r="C136" s="3" t="str">
        <f>[1]co2_COICOP!A135</f>
        <v>5.6.2.2 Household hardwear and appliances, matches</v>
      </c>
      <c r="D136" s="8">
        <f>'COICOP - GHG'!D136/Population!D$5*1000</f>
        <v>2.4797631245013396E-3</v>
      </c>
      <c r="E136" s="8">
        <f>'COICOP - GHG'!E136/Population!E$5*1000</f>
        <v>1.0261260954430535E-3</v>
      </c>
      <c r="F136" s="8">
        <f>'COICOP - GHG'!F136/Population!F$5*1000</f>
        <v>1.6323377649560447E-3</v>
      </c>
      <c r="G136" s="8">
        <f>'COICOP - GHG'!G136/Population!G$5*1000</f>
        <v>1.1513253460062579E-3</v>
      </c>
      <c r="H136" s="8">
        <f>'COICOP - GHG'!H136/Population!H$5*1000</f>
        <v>1.7291891050837784E-3</v>
      </c>
      <c r="I136" s="8">
        <f>'COICOP - GHG'!I136/Population!I$5*1000</f>
        <v>2.1043577306373179E-3</v>
      </c>
      <c r="J136" s="8">
        <f>'COICOP - GHG'!J136/Population!J$5*1000</f>
        <v>1.6596349826746551E-3</v>
      </c>
      <c r="K136" s="8">
        <f>'COICOP - GHG'!K136/Population!K$5*1000</f>
        <v>8.5836530066457401E-4</v>
      </c>
      <c r="L136" s="8">
        <f>'COICOP - GHG'!L136/Population!L$5*1000</f>
        <v>1.3005493377007905E-3</v>
      </c>
      <c r="M136" s="8">
        <f>'COICOP - GHG'!M136/Population!M$5*1000</f>
        <v>1.2142810695465035E-3</v>
      </c>
      <c r="N136" s="8">
        <f>'COICOP - GHG'!N136/Population!N$5*1000</f>
        <v>1.4921315132900477E-3</v>
      </c>
      <c r="O136" s="8">
        <f>'COICOP - GHG'!O136/Population!O$5*1000</f>
        <v>1.3446574117484723E-3</v>
      </c>
      <c r="P136" s="8">
        <f>'COICOP - GHG'!P136/Population!P$5*1000</f>
        <v>2.0570424599561199E-3</v>
      </c>
      <c r="Q136" s="8">
        <f>'COICOP - GHG'!Q136/Population!Q$5*1000</f>
        <v>1.5379320695214967E-3</v>
      </c>
      <c r="R136" s="8">
        <f>'COICOP - GHG'!R136/Population!R$5*1000</f>
        <v>1.2881698000529998E-3</v>
      </c>
      <c r="S136" s="8">
        <f>'COICOP - GHG'!S136/Population!S$5*1000</f>
        <v>8.9242851729618366E-4</v>
      </c>
    </row>
    <row r="137" spans="1:19" x14ac:dyDescent="0.45">
      <c r="C137" s="3" t="str">
        <f>[1]co2_COICOP!A136</f>
        <v>5.6.2.3 Kitchen gloves, cloths etc</v>
      </c>
      <c r="D137" s="8">
        <f>'COICOP - GHG'!D137/Population!D$5*1000</f>
        <v>0</v>
      </c>
      <c r="E137" s="8">
        <f>'COICOP - GHG'!E137/Population!E$5*1000</f>
        <v>6.6731588177661183E-4</v>
      </c>
      <c r="F137" s="8">
        <f>'COICOP - GHG'!F137/Population!F$5*1000</f>
        <v>6.2243243140090753E-4</v>
      </c>
      <c r="G137" s="8">
        <f>'COICOP - GHG'!G137/Population!G$5*1000</f>
        <v>9.3206137751032235E-4</v>
      </c>
      <c r="H137" s="8">
        <f>'COICOP - GHG'!H137/Population!H$5*1000</f>
        <v>8.0029126425140316E-4</v>
      </c>
      <c r="I137" s="8">
        <f>'COICOP - GHG'!I137/Population!I$5*1000</f>
        <v>1.1488913020096148E-3</v>
      </c>
      <c r="J137" s="8">
        <f>'COICOP - GHG'!J137/Population!J$5*1000</f>
        <v>1.0920981292344895E-3</v>
      </c>
      <c r="K137" s="8">
        <f>'COICOP - GHG'!K137/Population!K$5*1000</f>
        <v>9.2182995472580621E-4</v>
      </c>
      <c r="L137" s="8">
        <f>'COICOP - GHG'!L137/Population!L$5*1000</f>
        <v>8.7328072206557903E-4</v>
      </c>
      <c r="M137" s="8">
        <f>'COICOP - GHG'!M137/Population!M$5*1000</f>
        <v>8.7669085103491394E-4</v>
      </c>
      <c r="N137" s="8">
        <f>'COICOP - GHG'!N137/Population!N$5*1000</f>
        <v>9.5173149743425713E-4</v>
      </c>
      <c r="O137" s="8">
        <f>'COICOP - GHG'!O137/Population!O$5*1000</f>
        <v>9.0364134657019935E-4</v>
      </c>
      <c r="P137" s="8">
        <f>'COICOP - GHG'!P137/Population!P$5*1000</f>
        <v>1.0608895679409473E-3</v>
      </c>
      <c r="Q137" s="8">
        <f>'COICOP - GHG'!Q137/Population!Q$5*1000</f>
        <v>8.9771761250838421E-4</v>
      </c>
      <c r="R137" s="8">
        <f>'COICOP - GHG'!R137/Population!R$5*1000</f>
        <v>1.0243094437533662E-3</v>
      </c>
      <c r="S137" s="8">
        <f>'COICOP - GHG'!S137/Population!S$5*1000</f>
        <v>6.6138175752489291E-4</v>
      </c>
    </row>
    <row r="138" spans="1:19" x14ac:dyDescent="0.45">
      <c r="C138" s="3" t="str">
        <f>[1]co2_COICOP!A137</f>
        <v>5.6.2.4 Pins, needles, tape measures, nails, nuts and bolts</v>
      </c>
      <c r="D138" s="8">
        <f>'COICOP - GHG'!D138/Population!D$5*1000</f>
        <v>1.0659946345201766E-3</v>
      </c>
      <c r="E138" s="8">
        <f>'COICOP - GHG'!E138/Population!E$5*1000</f>
        <v>6.9021597472036854E-4</v>
      </c>
      <c r="F138" s="8">
        <f>'COICOP - GHG'!F138/Population!F$5*1000</f>
        <v>5.3875517675665827E-4</v>
      </c>
      <c r="G138" s="8">
        <f>'COICOP - GHG'!G138/Population!G$5*1000</f>
        <v>9.9497943683089416E-4</v>
      </c>
      <c r="H138" s="8">
        <f>'COICOP - GHG'!H138/Population!H$5*1000</f>
        <v>5.4490643971766902E-4</v>
      </c>
      <c r="I138" s="8">
        <f>'COICOP - GHG'!I138/Population!I$5*1000</f>
        <v>6.8510283676808347E-4</v>
      </c>
      <c r="J138" s="8">
        <f>'COICOP - GHG'!J138/Population!J$5*1000</f>
        <v>7.0869851654639031E-4</v>
      </c>
      <c r="K138" s="8">
        <f>'COICOP - GHG'!K138/Population!K$5*1000</f>
        <v>6.4394346801012925E-4</v>
      </c>
      <c r="L138" s="8">
        <f>'COICOP - GHG'!L138/Population!L$5*1000</f>
        <v>6.0995548291991675E-4</v>
      </c>
      <c r="M138" s="8">
        <f>'COICOP - GHG'!M138/Population!M$5*1000</f>
        <v>1.3571854845035678E-3</v>
      </c>
      <c r="N138" s="8">
        <f>'COICOP - GHG'!N138/Population!N$5*1000</f>
        <v>1.3846770540423099E-3</v>
      </c>
      <c r="O138" s="8">
        <f>'COICOP - GHG'!O138/Population!O$5*1000</f>
        <v>1.2839467359141163E-3</v>
      </c>
      <c r="P138" s="8">
        <f>'COICOP - GHG'!P138/Population!P$5*1000</f>
        <v>8.2181366701973091E-4</v>
      </c>
      <c r="Q138" s="8">
        <f>'COICOP - GHG'!Q138/Population!Q$5*1000</f>
        <v>7.1008938423066401E-4</v>
      </c>
      <c r="R138" s="8">
        <f>'COICOP - GHG'!R138/Population!R$5*1000</f>
        <v>5.1891076730725412E-4</v>
      </c>
      <c r="S138" s="8">
        <f>'COICOP - GHG'!S138/Population!S$5*1000</f>
        <v>7.7373838958513558E-4</v>
      </c>
    </row>
    <row r="139" spans="1:19" x14ac:dyDescent="0.45">
      <c r="B139" s="3" t="s">
        <v>516</v>
      </c>
      <c r="C139" s="3" t="str">
        <f>[1]co2_COICOP!A138</f>
        <v>5.6.3.1 Domestic services including cleaners, gardeners, au pairs</v>
      </c>
      <c r="D139" s="8">
        <f>'COICOP - GHG'!D139/Population!D$5*1000</f>
        <v>2.1906027412250764E-3</v>
      </c>
      <c r="E139" s="8">
        <f>'COICOP - GHG'!E139/Population!E$5*1000</f>
        <v>6.4123012207770898E-3</v>
      </c>
      <c r="F139" s="8">
        <f>'COICOP - GHG'!F139/Population!F$5*1000</f>
        <v>3.3494029065864869E-3</v>
      </c>
      <c r="G139" s="8">
        <f>'COICOP - GHG'!G139/Population!G$5*1000</f>
        <v>4.4145381715024853E-4</v>
      </c>
      <c r="H139" s="8">
        <f>'COICOP - GHG'!H139/Population!H$5*1000</f>
        <v>3.831482907907014E-4</v>
      </c>
      <c r="I139" s="8">
        <f>'COICOP - GHG'!I139/Population!I$5*1000</f>
        <v>4.5235193311344657E-4</v>
      </c>
      <c r="J139" s="8">
        <f>'COICOP - GHG'!J139/Population!J$5*1000</f>
        <v>2.7345444337339623E-4</v>
      </c>
      <c r="K139" s="8">
        <f>'COICOP - GHG'!K139/Population!K$5*1000</f>
        <v>1.493104466288738E-4</v>
      </c>
      <c r="L139" s="8">
        <f>'COICOP - GHG'!L139/Population!L$5*1000</f>
        <v>1.5827356194752574E-4</v>
      </c>
      <c r="M139" s="8">
        <f>'COICOP - GHG'!M139/Population!M$5*1000</f>
        <v>2.2332020764843135E-4</v>
      </c>
      <c r="N139" s="8">
        <f>'COICOP - GHG'!N139/Population!N$5*1000</f>
        <v>1.357353521390569E-4</v>
      </c>
      <c r="O139" s="8">
        <f>'COICOP - GHG'!O139/Population!O$5*1000</f>
        <v>1.482701610135715E-4</v>
      </c>
      <c r="P139" s="8">
        <f>'COICOP - GHG'!P139/Population!P$5*1000</f>
        <v>3.139177333412807E-4</v>
      </c>
      <c r="Q139" s="8">
        <f>'COICOP - GHG'!Q139/Population!Q$5*1000</f>
        <v>1.9148122846048305E-4</v>
      </c>
      <c r="R139" s="8">
        <f>'COICOP - GHG'!R139/Population!R$5*1000</f>
        <v>1.8822231370200059E-4</v>
      </c>
      <c r="S139" s="8">
        <f>'COICOP - GHG'!S139/Population!S$5*1000</f>
        <v>1.9198369676811687E-4</v>
      </c>
    </row>
    <row r="140" spans="1:19" x14ac:dyDescent="0.45">
      <c r="C140" s="3" t="str">
        <f>[1]co2_COICOP!A139</f>
        <v>5.6.3.2 Carpet cleaning , ironing service and window cleaner</v>
      </c>
      <c r="D140" s="8">
        <f>'COICOP - GHG'!D140/Population!D$5*1000</f>
        <v>3.1492097976742068E-4</v>
      </c>
      <c r="E140" s="8">
        <f>'COICOP - GHG'!E140/Population!E$5*1000</f>
        <v>8.5547877671336031E-4</v>
      </c>
      <c r="F140" s="8">
        <f>'COICOP - GHG'!F140/Population!F$5*1000</f>
        <v>5.4450437252315047E-4</v>
      </c>
      <c r="G140" s="8">
        <f>'COICOP - GHG'!G140/Population!G$5*1000</f>
        <v>8.197893854583089E-5</v>
      </c>
      <c r="H140" s="8">
        <f>'COICOP - GHG'!H140/Population!H$5*1000</f>
        <v>2.2207731308576643E-4</v>
      </c>
      <c r="I140" s="8">
        <f>'COICOP - GHG'!I140/Population!I$5*1000</f>
        <v>1.4857048290918282E-4</v>
      </c>
      <c r="J140" s="8">
        <f>'COICOP - GHG'!J140/Population!J$5*1000</f>
        <v>9.8975115892118839E-5</v>
      </c>
      <c r="K140" s="8">
        <f>'COICOP - GHG'!K140/Population!K$5*1000</f>
        <v>3.8164052644084881E-5</v>
      </c>
      <c r="L140" s="8">
        <f>'COICOP - GHG'!L140/Population!L$5*1000</f>
        <v>1.7925068636708952E-5</v>
      </c>
      <c r="M140" s="8">
        <f>'COICOP - GHG'!M140/Population!M$5*1000</f>
        <v>2.6768341261885472E-5</v>
      </c>
      <c r="N140" s="8">
        <f>'COICOP - GHG'!N140/Population!N$5*1000</f>
        <v>2.8585916470596219E-5</v>
      </c>
      <c r="O140" s="8">
        <f>'COICOP - GHG'!O140/Population!O$5*1000</f>
        <v>3.7667898186686265E-5</v>
      </c>
      <c r="P140" s="8">
        <f>'COICOP - GHG'!P140/Population!P$5*1000</f>
        <v>4.6224615466657527E-5</v>
      </c>
      <c r="Q140" s="8">
        <f>'COICOP - GHG'!Q140/Population!Q$5*1000</f>
        <v>3.3122988614152313E-5</v>
      </c>
      <c r="R140" s="8">
        <f>'COICOP - GHG'!R140/Population!R$5*1000</f>
        <v>2.1377486533587838E-5</v>
      </c>
      <c r="S140" s="8">
        <f>'COICOP - GHG'!S140/Population!S$5*1000</f>
        <v>5.7850607416544502E-5</v>
      </c>
    </row>
    <row r="141" spans="1:19" x14ac:dyDescent="0.45">
      <c r="C141" s="3" t="str">
        <f>[1]co2_COICOP!A140</f>
        <v>5.6.3.3 Hire/repairof household furniture and furnishings</v>
      </c>
      <c r="D141" s="8">
        <f>'COICOP - GHG'!D141/Population!D$5*1000</f>
        <v>0</v>
      </c>
      <c r="E141" s="8">
        <f>'COICOP - GHG'!E141/Population!E$5*1000</f>
        <v>0</v>
      </c>
      <c r="F141" s="8">
        <f>'COICOP - GHG'!F141/Population!F$5*1000</f>
        <v>0</v>
      </c>
      <c r="G141" s="8">
        <f>'COICOP - GHG'!G141/Population!G$5*1000</f>
        <v>0</v>
      </c>
      <c r="H141" s="8">
        <f>'COICOP - GHG'!H141/Population!H$5*1000</f>
        <v>1.5655400075837888E-5</v>
      </c>
      <c r="I141" s="8">
        <f>'COICOP - GHG'!I141/Population!I$5*1000</f>
        <v>0</v>
      </c>
      <c r="J141" s="8">
        <f>'COICOP - GHG'!J141/Population!J$5*1000</f>
        <v>0</v>
      </c>
      <c r="K141" s="8">
        <f>'COICOP - GHG'!K141/Population!K$5*1000</f>
        <v>0</v>
      </c>
      <c r="L141" s="8">
        <f>'COICOP - GHG'!L141/Population!L$5*1000</f>
        <v>0</v>
      </c>
      <c r="M141" s="8">
        <f>'COICOP - GHG'!M141/Population!M$5*1000</f>
        <v>0</v>
      </c>
      <c r="N141" s="8">
        <f>'COICOP - GHG'!N141/Population!N$5*1000</f>
        <v>3.1372625076357627E-6</v>
      </c>
      <c r="O141" s="8">
        <f>'COICOP - GHG'!O141/Population!O$5*1000</f>
        <v>0</v>
      </c>
      <c r="P141" s="8">
        <f>'COICOP - GHG'!P141/Population!P$5*1000</f>
        <v>0</v>
      </c>
      <c r="Q141" s="8">
        <f>'COICOP - GHG'!Q141/Population!Q$5*1000</f>
        <v>0</v>
      </c>
      <c r="R141" s="8">
        <f>'COICOP - GHG'!R141/Population!R$5*1000</f>
        <v>0</v>
      </c>
      <c r="S141" s="8">
        <f>'COICOP - GHG'!S141/Population!S$5*1000</f>
        <v>0</v>
      </c>
    </row>
    <row r="142" spans="1:19" x14ac:dyDescent="0.45">
      <c r="A142" s="3" t="s">
        <v>517</v>
      </c>
      <c r="B142" s="3" t="s">
        <v>518</v>
      </c>
      <c r="C142" s="3" t="str">
        <f>[1]co2_COICOP!A141</f>
        <v>6.1.1.1 NHS prescription charges and payments</v>
      </c>
      <c r="D142" s="8">
        <f>'COICOP - GHG'!D142/Population!D$5*1000</f>
        <v>1.6371244658562375E-2</v>
      </c>
      <c r="E142" s="8">
        <f>'COICOP - GHG'!E142/Population!E$5*1000</f>
        <v>1.8013629597201368E-2</v>
      </c>
      <c r="F142" s="8">
        <f>'COICOP - GHG'!F142/Population!F$5*1000</f>
        <v>2.1454708040231585E-2</v>
      </c>
      <c r="G142" s="8">
        <f>'COICOP - GHG'!G142/Population!G$5*1000</f>
        <v>2.2434508380566529E-2</v>
      </c>
      <c r="H142" s="8">
        <f>'COICOP - GHG'!H142/Population!H$5*1000</f>
        <v>1.7124535042953463E-2</v>
      </c>
      <c r="I142" s="8">
        <f>'COICOP - GHG'!I142/Population!I$5*1000</f>
        <v>2.6697054039387234E-2</v>
      </c>
      <c r="J142" s="8">
        <f>'COICOP - GHG'!J142/Population!J$5*1000</f>
        <v>1.7346386011008578E-2</v>
      </c>
      <c r="K142" s="8">
        <f>'COICOP - GHG'!K142/Population!K$5*1000</f>
        <v>2.0725950844584191E-2</v>
      </c>
      <c r="L142" s="8">
        <f>'COICOP - GHG'!L142/Population!L$5*1000</f>
        <v>1.4016994327208309E-2</v>
      </c>
      <c r="M142" s="8">
        <f>'COICOP - GHG'!M142/Population!M$5*1000</f>
        <v>1.4095325788503834E-2</v>
      </c>
      <c r="N142" s="8">
        <f>'COICOP - GHG'!N142/Population!N$5*1000</f>
        <v>1.6584179240238708E-2</v>
      </c>
      <c r="O142" s="8">
        <f>'COICOP - GHG'!O142/Population!O$5*1000</f>
        <v>2.0594752811640405E-2</v>
      </c>
      <c r="P142" s="8">
        <f>'COICOP - GHG'!P142/Population!P$5*1000</f>
        <v>9.6124609129684714E-3</v>
      </c>
      <c r="Q142" s="8">
        <f>'COICOP - GHG'!Q142/Population!Q$5*1000</f>
        <v>1.3716815977662384E-2</v>
      </c>
      <c r="R142" s="8">
        <f>'COICOP - GHG'!R142/Population!R$5*1000</f>
        <v>1.5803463829464019E-2</v>
      </c>
      <c r="S142" s="8">
        <f>'COICOP - GHG'!S142/Population!S$5*1000</f>
        <v>1.0548269421944164E-2</v>
      </c>
    </row>
    <row r="143" spans="1:19" x14ac:dyDescent="0.45">
      <c r="C143" s="3" t="str">
        <f>[1]co2_COICOP!A142</f>
        <v>6.1.1.2 Medicines and medical goods (not NHS)</v>
      </c>
      <c r="D143" s="8">
        <f>'COICOP - GHG'!D143/Population!D$5*1000</f>
        <v>8.1748851611046586E-2</v>
      </c>
      <c r="E143" s="8">
        <f>'COICOP - GHG'!E143/Population!E$5*1000</f>
        <v>6.4750329140153523E-2</v>
      </c>
      <c r="F143" s="8">
        <f>'COICOP - GHG'!F143/Population!F$5*1000</f>
        <v>9.211418306612594E-2</v>
      </c>
      <c r="G143" s="8">
        <f>'COICOP - GHG'!G143/Population!G$5*1000</f>
        <v>0.1023171079204869</v>
      </c>
      <c r="H143" s="8">
        <f>'COICOP - GHG'!H143/Population!H$5*1000</f>
        <v>0.10402720484234905</v>
      </c>
      <c r="I143" s="8">
        <f>'COICOP - GHG'!I143/Population!I$5*1000</f>
        <v>8.5402952128367085E-2</v>
      </c>
      <c r="J143" s="8">
        <f>'COICOP - GHG'!J143/Population!J$5*1000</f>
        <v>9.2518787586093776E-2</v>
      </c>
      <c r="K143" s="8">
        <f>'COICOP - GHG'!K143/Population!K$5*1000</f>
        <v>7.1921471930658218E-2</v>
      </c>
      <c r="L143" s="8">
        <f>'COICOP - GHG'!L143/Population!L$5*1000</f>
        <v>5.4707293384765154E-2</v>
      </c>
      <c r="M143" s="8">
        <f>'COICOP - GHG'!M143/Population!M$5*1000</f>
        <v>9.2989974319406851E-2</v>
      </c>
      <c r="N143" s="8">
        <f>'COICOP - GHG'!N143/Population!N$5*1000</f>
        <v>0.12772051021840899</v>
      </c>
      <c r="O143" s="8">
        <f>'COICOP - GHG'!O143/Population!O$5*1000</f>
        <v>9.0973834352529065E-2</v>
      </c>
      <c r="P143" s="8">
        <f>'COICOP - GHG'!P143/Population!P$5*1000</f>
        <v>7.1615919699579977E-2</v>
      </c>
      <c r="Q143" s="8">
        <f>'COICOP - GHG'!Q143/Population!Q$5*1000</f>
        <v>6.5101623741520828E-2</v>
      </c>
      <c r="R143" s="8">
        <f>'COICOP - GHG'!R143/Population!R$5*1000</f>
        <v>9.0384815856690268E-2</v>
      </c>
      <c r="S143" s="8">
        <f>'COICOP - GHG'!S143/Population!S$5*1000</f>
        <v>9.4829069172715483E-2</v>
      </c>
    </row>
    <row r="144" spans="1:19" x14ac:dyDescent="0.45">
      <c r="C144" s="3" t="str">
        <f>[1]co2_COICOP!A143</f>
        <v>6.1.1.3 Other medical products</v>
      </c>
      <c r="D144" s="8">
        <f>'COICOP - GHG'!D144/Population!D$5*1000</f>
        <v>8.9208458478349361E-3</v>
      </c>
      <c r="E144" s="8">
        <f>'COICOP - GHG'!E144/Population!E$5*1000</f>
        <v>4.7728455390352916E-3</v>
      </c>
      <c r="F144" s="8">
        <f>'COICOP - GHG'!F144/Population!F$5*1000</f>
        <v>7.5480560941192047E-3</v>
      </c>
      <c r="G144" s="8">
        <f>'COICOP - GHG'!G144/Population!G$5*1000</f>
        <v>1.1278645883322322E-2</v>
      </c>
      <c r="H144" s="8">
        <f>'COICOP - GHG'!H144/Population!H$5*1000</f>
        <v>5.9549128251813197E-3</v>
      </c>
      <c r="I144" s="8">
        <f>'COICOP - GHG'!I144/Population!I$5*1000</f>
        <v>5.6700354552577329E-3</v>
      </c>
      <c r="J144" s="8">
        <f>'COICOP - GHG'!J144/Population!J$5*1000</f>
        <v>1.0826951615061071E-2</v>
      </c>
      <c r="K144" s="8">
        <f>'COICOP - GHG'!K144/Population!K$5*1000</f>
        <v>3.5550956570773629E-3</v>
      </c>
      <c r="L144" s="8">
        <f>'COICOP - GHG'!L144/Population!L$5*1000</f>
        <v>7.3791845894286027E-3</v>
      </c>
      <c r="M144" s="8">
        <f>'COICOP - GHG'!M144/Population!M$5*1000</f>
        <v>7.4646470660790758E-3</v>
      </c>
      <c r="N144" s="8">
        <f>'COICOP - GHG'!N144/Population!N$5*1000</f>
        <v>8.0252702028687593E-3</v>
      </c>
      <c r="O144" s="8">
        <f>'COICOP - GHG'!O144/Population!O$5*1000</f>
        <v>9.9983001904090998E-3</v>
      </c>
      <c r="P144" s="8">
        <f>'COICOP - GHG'!P144/Population!P$5*1000</f>
        <v>1.0144734120788777E-2</v>
      </c>
      <c r="Q144" s="8">
        <f>'COICOP - GHG'!Q144/Population!Q$5*1000</f>
        <v>1.3739104372716806E-2</v>
      </c>
      <c r="R144" s="8">
        <f>'COICOP - GHG'!R144/Population!R$5*1000</f>
        <v>5.7403372076829271E-3</v>
      </c>
      <c r="S144" s="8">
        <f>'COICOP - GHG'!S144/Population!S$5*1000</f>
        <v>1.1128639808829121E-2</v>
      </c>
    </row>
    <row r="145" spans="1:19" x14ac:dyDescent="0.45">
      <c r="C145" s="3" t="str">
        <f>[1]co2_COICOP!A144</f>
        <v>6.1.1.4 Non-optical appliances and equipment</v>
      </c>
      <c r="D145" s="8">
        <f>'COICOP - GHG'!D145/Population!D$5*1000</f>
        <v>6.8959078128602381E-3</v>
      </c>
      <c r="E145" s="8">
        <f>'COICOP - GHG'!E145/Population!E$5*1000</f>
        <v>3.6789851752665245E-3</v>
      </c>
      <c r="F145" s="8">
        <f>'COICOP - GHG'!F145/Population!F$5*1000</f>
        <v>9.4676691195678822E-4</v>
      </c>
      <c r="G145" s="8">
        <f>'COICOP - GHG'!G145/Population!G$5*1000</f>
        <v>6.1766416920140772E-3</v>
      </c>
      <c r="H145" s="8">
        <f>'COICOP - GHG'!H145/Population!H$5*1000</f>
        <v>1.9700263716782799E-3</v>
      </c>
      <c r="I145" s="8">
        <f>'COICOP - GHG'!I145/Population!I$5*1000</f>
        <v>2.2526447604816402E-3</v>
      </c>
      <c r="J145" s="8">
        <f>'COICOP - GHG'!J145/Population!J$5*1000</f>
        <v>3.3542377133355818E-2</v>
      </c>
      <c r="K145" s="8">
        <f>'COICOP - GHG'!K145/Population!K$5*1000</f>
        <v>1.1389920355895967E-3</v>
      </c>
      <c r="L145" s="8">
        <f>'COICOP - GHG'!L145/Population!L$5*1000</f>
        <v>1.6346678889136977E-3</v>
      </c>
      <c r="M145" s="8">
        <f>'COICOP - GHG'!M145/Population!M$5*1000</f>
        <v>2.8829014340399351E-2</v>
      </c>
      <c r="N145" s="8">
        <f>'COICOP - GHG'!N145/Population!N$5*1000</f>
        <v>1.5731838895665734E-2</v>
      </c>
      <c r="O145" s="8">
        <f>'COICOP - GHG'!O145/Population!O$5*1000</f>
        <v>2.2999802070597088E-4</v>
      </c>
      <c r="P145" s="8">
        <f>'COICOP - GHG'!P145/Population!P$5*1000</f>
        <v>1.5597456122414233E-3</v>
      </c>
      <c r="Q145" s="8">
        <f>'COICOP - GHG'!Q145/Population!Q$5*1000</f>
        <v>4.7506939790244685E-3</v>
      </c>
      <c r="R145" s="8">
        <f>'COICOP - GHG'!R145/Population!R$5*1000</f>
        <v>1.4718334448220729E-2</v>
      </c>
      <c r="S145" s="8">
        <f>'COICOP - GHG'!S145/Population!S$5*1000</f>
        <v>1.5964051726005575E-3</v>
      </c>
    </row>
    <row r="146" spans="1:19" x14ac:dyDescent="0.45">
      <c r="B146" s="3" t="s">
        <v>519</v>
      </c>
      <c r="C146" s="3" t="str">
        <f>[1]co2_COICOP!A145</f>
        <v>6.1.2.1 Purchse of spectacles, lenses, prescription sunglasses</v>
      </c>
      <c r="D146" s="8">
        <f>'COICOP - GHG'!D146/Population!D$5*1000</f>
        <v>1.8653101755982848E-2</v>
      </c>
      <c r="E146" s="8">
        <f>'COICOP - GHG'!E146/Population!E$5*1000</f>
        <v>9.772940647515542E-3</v>
      </c>
      <c r="F146" s="8">
        <f>'COICOP - GHG'!F146/Population!F$5*1000</f>
        <v>3.6593590135784372E-2</v>
      </c>
      <c r="G146" s="8">
        <f>'COICOP - GHG'!G146/Population!G$5*1000</f>
        <v>2.6288797149168989E-2</v>
      </c>
      <c r="H146" s="8">
        <f>'COICOP - GHG'!H146/Population!H$5*1000</f>
        <v>1.6960508676041645E-2</v>
      </c>
      <c r="I146" s="8">
        <f>'COICOP - GHG'!I146/Population!I$5*1000</f>
        <v>1.5245334776455028E-2</v>
      </c>
      <c r="J146" s="8">
        <f>'COICOP - GHG'!J146/Population!J$5*1000</f>
        <v>2.6915009385294567E-2</v>
      </c>
      <c r="K146" s="8">
        <f>'COICOP - GHG'!K146/Population!K$5*1000</f>
        <v>1.5270090697507038E-2</v>
      </c>
      <c r="L146" s="8">
        <f>'COICOP - GHG'!L146/Population!L$5*1000</f>
        <v>2.2566758041555293E-2</v>
      </c>
      <c r="M146" s="8">
        <f>'COICOP - GHG'!M146/Population!M$5*1000</f>
        <v>1.9702002404575373E-2</v>
      </c>
      <c r="N146" s="8">
        <f>'COICOP - GHG'!N146/Population!N$5*1000</f>
        <v>1.2137049867995804E-2</v>
      </c>
      <c r="O146" s="8">
        <f>'COICOP - GHG'!O146/Population!O$5*1000</f>
        <v>1.478726495436667E-2</v>
      </c>
      <c r="P146" s="8">
        <f>'COICOP - GHG'!P146/Population!P$5*1000</f>
        <v>1.6631032644841663E-2</v>
      </c>
      <c r="Q146" s="8">
        <f>'COICOP - GHG'!Q146/Population!Q$5*1000</f>
        <v>1.5121213013290715E-2</v>
      </c>
      <c r="R146" s="8">
        <f>'COICOP - GHG'!R146/Population!R$5*1000</f>
        <v>2.6140970025773161E-2</v>
      </c>
      <c r="S146" s="8">
        <f>'COICOP - GHG'!S146/Population!S$5*1000</f>
        <v>1.8184409626600954E-2</v>
      </c>
    </row>
    <row r="147" spans="1:19" x14ac:dyDescent="0.45">
      <c r="C147" s="3" t="str">
        <f>[1]co2_COICOP!A146</f>
        <v>6.1.2.2 Accessories/repairs to spectacles/lenses</v>
      </c>
      <c r="D147" s="8">
        <f>'COICOP - GHG'!D147/Population!D$5*1000</f>
        <v>1.4056243156572016E-3</v>
      </c>
      <c r="E147" s="8">
        <f>'COICOP - GHG'!E147/Population!E$5*1000</f>
        <v>8.1354970112320929E-4</v>
      </c>
      <c r="F147" s="8">
        <f>'COICOP - GHG'!F147/Population!F$5*1000</f>
        <v>8.9324169942067147E-4</v>
      </c>
      <c r="G147" s="8">
        <f>'COICOP - GHG'!G147/Population!G$5*1000</f>
        <v>1.5367336693049992E-3</v>
      </c>
      <c r="H147" s="8">
        <f>'COICOP - GHG'!H147/Population!H$5*1000</f>
        <v>1.0975964154008525E-3</v>
      </c>
      <c r="I147" s="8">
        <f>'COICOP - GHG'!I147/Population!I$5*1000</f>
        <v>1.4356438187632563E-3</v>
      </c>
      <c r="J147" s="8">
        <f>'COICOP - GHG'!J147/Population!J$5*1000</f>
        <v>6.3577603614737666E-4</v>
      </c>
      <c r="K147" s="8">
        <f>'COICOP - GHG'!K147/Population!K$5*1000</f>
        <v>1.2786649922722423E-4</v>
      </c>
      <c r="L147" s="8">
        <f>'COICOP - GHG'!L147/Population!L$5*1000</f>
        <v>2.1832224230244115E-4</v>
      </c>
      <c r="M147" s="8">
        <f>'COICOP - GHG'!M147/Population!M$5*1000</f>
        <v>8.4363247915473019E-4</v>
      </c>
      <c r="N147" s="8">
        <f>'COICOP - GHG'!N147/Population!N$5*1000</f>
        <v>1.1697241041059878E-4</v>
      </c>
      <c r="O147" s="8">
        <f>'COICOP - GHG'!O147/Population!O$5*1000</f>
        <v>3.298226562302499E-4</v>
      </c>
      <c r="P147" s="8">
        <f>'COICOP - GHG'!P147/Population!P$5*1000</f>
        <v>3.0482044326305476E-4</v>
      </c>
      <c r="Q147" s="8">
        <f>'COICOP - GHG'!Q147/Population!Q$5*1000</f>
        <v>1.8754826825058684E-4</v>
      </c>
      <c r="R147" s="8">
        <f>'COICOP - GHG'!R147/Population!R$5*1000</f>
        <v>4.1988307264720267E-4</v>
      </c>
      <c r="S147" s="8">
        <f>'COICOP - GHG'!S147/Population!S$5*1000</f>
        <v>1.1378747828105968E-3</v>
      </c>
    </row>
    <row r="148" spans="1:19" x14ac:dyDescent="0.45">
      <c r="B148" s="3" t="s">
        <v>520</v>
      </c>
      <c r="C148" s="3" t="str">
        <f>[1]co2_COICOP!A147</f>
        <v>6.2.1.1 NHS medical, optical, dental and medical auxillary services</v>
      </c>
      <c r="D148" s="8">
        <f>'COICOP - GHG'!D148/Population!D$5*1000</f>
        <v>3.3579087424869957E-3</v>
      </c>
      <c r="E148" s="8">
        <f>'COICOP - GHG'!E148/Population!E$5*1000</f>
        <v>8.1110815692228815E-3</v>
      </c>
      <c r="F148" s="8">
        <f>'COICOP - GHG'!F148/Population!F$5*1000</f>
        <v>7.1399199538446454E-3</v>
      </c>
      <c r="G148" s="8">
        <f>'COICOP - GHG'!G148/Population!G$5*1000</f>
        <v>5.0541646296147656E-3</v>
      </c>
      <c r="H148" s="8">
        <f>'COICOP - GHG'!H148/Population!H$5*1000</f>
        <v>3.4985613895368332E-3</v>
      </c>
      <c r="I148" s="8">
        <f>'COICOP - GHG'!I148/Population!I$5*1000</f>
        <v>8.4876454323330412E-3</v>
      </c>
      <c r="J148" s="8">
        <f>'COICOP - GHG'!J148/Population!J$5*1000</f>
        <v>1.6343140143580955E-2</v>
      </c>
      <c r="K148" s="8">
        <f>'COICOP - GHG'!K148/Population!K$5*1000</f>
        <v>5.7135775129364668E-3</v>
      </c>
      <c r="L148" s="8">
        <f>'COICOP - GHG'!L148/Population!L$5*1000</f>
        <v>7.7011994214506137E-3</v>
      </c>
      <c r="M148" s="8">
        <f>'COICOP - GHG'!M148/Population!M$5*1000</f>
        <v>1.4193394752406935E-2</v>
      </c>
      <c r="N148" s="8">
        <f>'COICOP - GHG'!N148/Population!N$5*1000</f>
        <v>1.0568306423048903E-2</v>
      </c>
      <c r="O148" s="8">
        <f>'COICOP - GHG'!O148/Population!O$5*1000</f>
        <v>3.639732080161928E-3</v>
      </c>
      <c r="P148" s="8">
        <f>'COICOP - GHG'!P148/Population!P$5*1000</f>
        <v>8.9002422439667991E-3</v>
      </c>
      <c r="Q148" s="8">
        <f>'COICOP - GHG'!Q148/Population!Q$5*1000</f>
        <v>1.2674215758730893E-2</v>
      </c>
      <c r="R148" s="8">
        <f>'COICOP - GHG'!R148/Population!R$5*1000</f>
        <v>7.9393184248433904E-3</v>
      </c>
      <c r="S148" s="8">
        <f>'COICOP - GHG'!S148/Population!S$5*1000</f>
        <v>9.985575206026661E-3</v>
      </c>
    </row>
    <row r="149" spans="1:19" x14ac:dyDescent="0.45">
      <c r="C149" s="3" t="str">
        <f>[1]co2_COICOP!A148</f>
        <v>6.2.1.2 Private medical, optical, dental and auxillary services</v>
      </c>
      <c r="D149" s="8">
        <f>'COICOP - GHG'!D149/Population!D$5*1000</f>
        <v>1.3273004879038632E-2</v>
      </c>
      <c r="E149" s="8">
        <f>'COICOP - GHG'!E149/Population!E$5*1000</f>
        <v>7.4459042707293146E-3</v>
      </c>
      <c r="F149" s="8">
        <f>'COICOP - GHG'!F149/Population!F$5*1000</f>
        <v>1.0175811518319309E-2</v>
      </c>
      <c r="G149" s="8">
        <f>'COICOP - GHG'!G149/Population!G$5*1000</f>
        <v>1.694969943761987E-2</v>
      </c>
      <c r="H149" s="8">
        <f>'COICOP - GHG'!H149/Population!H$5*1000</f>
        <v>2.3605511341471125E-2</v>
      </c>
      <c r="I149" s="8">
        <f>'COICOP - GHG'!I149/Population!I$5*1000</f>
        <v>1.3364548670671401E-2</v>
      </c>
      <c r="J149" s="8">
        <f>'COICOP - GHG'!J149/Population!J$5*1000</f>
        <v>2.9567062849967803E-2</v>
      </c>
      <c r="K149" s="8">
        <f>'COICOP - GHG'!K149/Population!K$5*1000</f>
        <v>2.5255954536381811E-2</v>
      </c>
      <c r="L149" s="8">
        <f>'COICOP - GHG'!L149/Population!L$5*1000</f>
        <v>2.6961248987717738E-2</v>
      </c>
      <c r="M149" s="8">
        <f>'COICOP - GHG'!M149/Population!M$5*1000</f>
        <v>5.3388732559520695E-2</v>
      </c>
      <c r="N149" s="8">
        <f>'COICOP - GHG'!N149/Population!N$5*1000</f>
        <v>3.3556232872946477E-2</v>
      </c>
      <c r="O149" s="8">
        <f>'COICOP - GHG'!O149/Population!O$5*1000</f>
        <v>1.5220103211598954E-2</v>
      </c>
      <c r="P149" s="8">
        <f>'COICOP - GHG'!P149/Population!P$5*1000</f>
        <v>1.704527190720051E-2</v>
      </c>
      <c r="Q149" s="8">
        <f>'COICOP - GHG'!Q149/Population!Q$5*1000</f>
        <v>3.8938201985557974E-2</v>
      </c>
      <c r="R149" s="8">
        <f>'COICOP - GHG'!R149/Population!R$5*1000</f>
        <v>1.5145975548832936E-2</v>
      </c>
      <c r="S149" s="8">
        <f>'COICOP - GHG'!S149/Population!S$5*1000</f>
        <v>1.6630104205206588E-2</v>
      </c>
    </row>
    <row r="150" spans="1:19" x14ac:dyDescent="0.45">
      <c r="C150" s="3" t="str">
        <f>[1]co2_COICOP!A149</f>
        <v>6.2.1.3 Other services</v>
      </c>
      <c r="D150" s="8">
        <f>'COICOP - GHG'!D150/Population!D$5*1000</f>
        <v>0</v>
      </c>
      <c r="E150" s="8">
        <f>'COICOP - GHG'!E150/Population!E$5*1000</f>
        <v>4.6980280670808113E-3</v>
      </c>
      <c r="F150" s="8">
        <f>'COICOP - GHG'!F150/Population!F$5*1000</f>
        <v>0</v>
      </c>
      <c r="G150" s="8">
        <f>'COICOP - GHG'!G150/Population!G$5*1000</f>
        <v>0</v>
      </c>
      <c r="H150" s="8">
        <f>'COICOP - GHG'!H150/Population!H$5*1000</f>
        <v>0</v>
      </c>
      <c r="I150" s="8">
        <f>'COICOP - GHG'!I150/Population!I$5*1000</f>
        <v>0</v>
      </c>
      <c r="J150" s="8">
        <f>'COICOP - GHG'!J150/Population!J$5*1000</f>
        <v>3.6177880991814361E-4</v>
      </c>
      <c r="K150" s="8">
        <f>'COICOP - GHG'!K150/Population!K$5*1000</f>
        <v>0</v>
      </c>
      <c r="L150" s="8">
        <f>'COICOP - GHG'!L150/Population!L$5*1000</f>
        <v>0</v>
      </c>
      <c r="M150" s="8">
        <f>'COICOP - GHG'!M150/Population!M$5*1000</f>
        <v>0</v>
      </c>
      <c r="N150" s="8">
        <f>'COICOP - GHG'!N150/Population!N$5*1000</f>
        <v>0</v>
      </c>
      <c r="O150" s="8">
        <f>'COICOP - GHG'!O150/Population!O$5*1000</f>
        <v>0</v>
      </c>
      <c r="P150" s="8">
        <f>'COICOP - GHG'!P150/Population!P$5*1000</f>
        <v>0</v>
      </c>
      <c r="Q150" s="8">
        <f>'COICOP - GHG'!Q150/Population!Q$5*1000</f>
        <v>0</v>
      </c>
      <c r="R150" s="8">
        <f>'COICOP - GHG'!R150/Population!R$5*1000</f>
        <v>0</v>
      </c>
      <c r="S150" s="8">
        <f>'COICOP - GHG'!S150/Population!S$5*1000</f>
        <v>0</v>
      </c>
    </row>
    <row r="151" spans="1:19" x14ac:dyDescent="0.45">
      <c r="B151" s="3" t="s">
        <v>311</v>
      </c>
      <c r="C151" s="3" t="str">
        <f>[1]co2_COICOP!A150</f>
        <v>6.2.2 In-patient hospital services</v>
      </c>
      <c r="D151" s="8">
        <f>'COICOP - GHG'!D151/Population!D$5*1000</f>
        <v>3.3413192107920445E-2</v>
      </c>
      <c r="E151" s="8">
        <f>'COICOP - GHG'!E151/Population!E$5*1000</f>
        <v>0</v>
      </c>
      <c r="F151" s="8">
        <f>'COICOP - GHG'!F151/Population!F$5*1000</f>
        <v>5.3134939311362149E-4</v>
      </c>
      <c r="G151" s="8">
        <f>'COICOP - GHG'!G151/Population!G$5*1000</f>
        <v>0</v>
      </c>
      <c r="H151" s="8">
        <f>'COICOP - GHG'!H151/Population!H$5*1000</f>
        <v>0</v>
      </c>
      <c r="I151" s="8">
        <f>'COICOP - GHG'!I151/Population!I$5*1000</f>
        <v>0</v>
      </c>
      <c r="J151" s="8">
        <f>'COICOP - GHG'!J151/Population!J$5*1000</f>
        <v>0</v>
      </c>
      <c r="K151" s="8">
        <f>'COICOP - GHG'!K151/Population!K$5*1000</f>
        <v>4.2418064186822748E-4</v>
      </c>
      <c r="L151" s="8">
        <f>'COICOP - GHG'!L151/Population!L$5*1000</f>
        <v>0</v>
      </c>
      <c r="M151" s="8">
        <f>'COICOP - GHG'!M151/Population!M$5*1000</f>
        <v>0</v>
      </c>
      <c r="N151" s="8">
        <f>'COICOP - GHG'!N151/Population!N$5*1000</f>
        <v>0</v>
      </c>
      <c r="O151" s="8">
        <f>'COICOP - GHG'!O151/Population!O$5*1000</f>
        <v>4.0029872440244753E-4</v>
      </c>
      <c r="P151" s="8">
        <f>'COICOP - GHG'!P151/Population!P$5*1000</f>
        <v>0</v>
      </c>
      <c r="Q151" s="8">
        <f>'COICOP - GHG'!Q151/Population!Q$5*1000</f>
        <v>0</v>
      </c>
      <c r="R151" s="8">
        <f>'COICOP - GHG'!R151/Population!R$5*1000</f>
        <v>0</v>
      </c>
      <c r="S151" s="8">
        <f>'COICOP - GHG'!S151/Population!S$5*1000</f>
        <v>0</v>
      </c>
    </row>
    <row r="152" spans="1:19" x14ac:dyDescent="0.45">
      <c r="A152" s="3" t="s">
        <v>521</v>
      </c>
      <c r="B152" s="3" t="s">
        <v>522</v>
      </c>
      <c r="C152" s="3" t="str">
        <f>[1]co2_COICOP!A151</f>
        <v>7.1.1.1 New cars/vans outright purchase</v>
      </c>
      <c r="D152" s="8">
        <f>'COICOP - GHG'!D152/Population!D$5*1000</f>
        <v>8.1759939417198502E-2</v>
      </c>
      <c r="E152" s="8">
        <f>'COICOP - GHG'!E152/Population!E$5*1000</f>
        <v>0.11387059910723114</v>
      </c>
      <c r="F152" s="8">
        <f>'COICOP - GHG'!F152/Population!F$5*1000</f>
        <v>7.0120804462034919E-2</v>
      </c>
      <c r="G152" s="8">
        <f>'COICOP - GHG'!G152/Population!G$5*1000</f>
        <v>0.10910806410304755</v>
      </c>
      <c r="H152" s="8">
        <f>'COICOP - GHG'!H152/Population!H$5*1000</f>
        <v>0.11774751467670881</v>
      </c>
      <c r="I152" s="8">
        <f>'COICOP - GHG'!I152/Population!I$5*1000</f>
        <v>4.7533158455411839E-2</v>
      </c>
      <c r="J152" s="8">
        <f>'COICOP - GHG'!J152/Population!J$5*1000</f>
        <v>8.2639328867890882E-2</v>
      </c>
      <c r="K152" s="8">
        <f>'COICOP - GHG'!K152/Population!K$5*1000</f>
        <v>2.7649880903760408E-2</v>
      </c>
      <c r="L152" s="8">
        <f>'COICOP - GHG'!L152/Population!L$5*1000</f>
        <v>3.1918869102456983E-2</v>
      </c>
      <c r="M152" s="8">
        <f>'COICOP - GHG'!M152/Population!M$5*1000</f>
        <v>6.7136982263695411E-2</v>
      </c>
      <c r="N152" s="8">
        <f>'COICOP - GHG'!N152/Population!N$5*1000</f>
        <v>1.164674546101707E-2</v>
      </c>
      <c r="O152" s="8">
        <f>'COICOP - GHG'!O152/Population!O$5*1000</f>
        <v>1.3105662946879693E-2</v>
      </c>
      <c r="P152" s="8">
        <f>'COICOP - GHG'!P152/Population!P$5*1000</f>
        <v>2.4460487100177106E-2</v>
      </c>
      <c r="Q152" s="8">
        <f>'COICOP - GHG'!Q152/Population!Q$5*1000</f>
        <v>5.7307743309443937E-2</v>
      </c>
      <c r="R152" s="8">
        <f>'COICOP - GHG'!R152/Population!R$5*1000</f>
        <v>2.3739103535675456E-2</v>
      </c>
      <c r="S152" s="8">
        <f>'COICOP - GHG'!S152/Population!S$5*1000</f>
        <v>1.8890685724333969E-2</v>
      </c>
    </row>
    <row r="153" spans="1:19" x14ac:dyDescent="0.45">
      <c r="C153" s="3" t="str">
        <f>[1]co2_COICOP!A152</f>
        <v>7.1.1.2 New cars/vans loan/HP purcase</v>
      </c>
      <c r="D153" s="8">
        <f>'COICOP - GHG'!D153/Population!D$5*1000</f>
        <v>8.1448645461490471E-2</v>
      </c>
      <c r="E153" s="8">
        <f>'COICOP - GHG'!E153/Population!E$5*1000</f>
        <v>5.2186755034579556E-2</v>
      </c>
      <c r="F153" s="8">
        <f>'COICOP - GHG'!F153/Population!F$5*1000</f>
        <v>4.462956197287693E-2</v>
      </c>
      <c r="G153" s="8">
        <f>'COICOP - GHG'!G153/Population!G$5*1000</f>
        <v>4.5247548528461308E-2</v>
      </c>
      <c r="H153" s="8">
        <f>'COICOP - GHG'!H153/Population!H$5*1000</f>
        <v>3.2418162334569102E-2</v>
      </c>
      <c r="I153" s="8">
        <f>'COICOP - GHG'!I153/Population!I$5*1000</f>
        <v>2.3506691792553252E-2</v>
      </c>
      <c r="J153" s="8">
        <f>'COICOP - GHG'!J153/Population!J$5*1000</f>
        <v>2.9022878091922891E-2</v>
      </c>
      <c r="K153" s="8">
        <f>'COICOP - GHG'!K153/Population!K$5*1000</f>
        <v>1.6078000769238043E-2</v>
      </c>
      <c r="L153" s="8">
        <f>'COICOP - GHG'!L153/Population!L$5*1000</f>
        <v>4.3668322145451181E-2</v>
      </c>
      <c r="M153" s="8">
        <f>'COICOP - GHG'!M153/Population!M$5*1000</f>
        <v>1.1981651972752414E-2</v>
      </c>
      <c r="N153" s="8">
        <f>'COICOP - GHG'!N153/Population!N$5*1000</f>
        <v>6.101593152324435E-3</v>
      </c>
      <c r="O153" s="8">
        <f>'COICOP - GHG'!O153/Population!O$5*1000</f>
        <v>1.7923662664994462E-2</v>
      </c>
      <c r="P153" s="8">
        <f>'COICOP - GHG'!P153/Population!P$5*1000</f>
        <v>1.9303738265502211E-2</v>
      </c>
      <c r="Q153" s="8">
        <f>'COICOP - GHG'!Q153/Population!Q$5*1000</f>
        <v>1.0657608158512154E-2</v>
      </c>
      <c r="R153" s="8">
        <f>'COICOP - GHG'!R153/Population!R$5*1000</f>
        <v>1.4353968267778499E-2</v>
      </c>
      <c r="S153" s="8">
        <f>'COICOP - GHG'!S153/Population!S$5*1000</f>
        <v>1.6784979026209342E-2</v>
      </c>
    </row>
    <row r="154" spans="1:19" x14ac:dyDescent="0.45">
      <c r="B154" s="3" t="s">
        <v>523</v>
      </c>
      <c r="C154" s="3" t="str">
        <f>[1]co2_COICOP!A153</f>
        <v>7.1.2.1 Secondhand cars/vans outright purchase</v>
      </c>
      <c r="D154" s="8">
        <f>'COICOP - GHG'!D154/Population!D$5*1000</f>
        <v>0.14197303268919501</v>
      </c>
      <c r="E154" s="8">
        <f>'COICOP - GHG'!E154/Population!E$5*1000</f>
        <v>0.12172955390251707</v>
      </c>
      <c r="F154" s="8">
        <f>'COICOP - GHG'!F154/Population!F$5*1000</f>
        <v>0.11061389792416428</v>
      </c>
      <c r="G154" s="8">
        <f>'COICOP - GHG'!G154/Population!G$5*1000</f>
        <v>8.9686609442484702E-2</v>
      </c>
      <c r="H154" s="8">
        <f>'COICOP - GHG'!H154/Population!H$5*1000</f>
        <v>0.14326542345708296</v>
      </c>
      <c r="I154" s="8">
        <f>'COICOP - GHG'!I154/Population!I$5*1000</f>
        <v>0.18929805816483075</v>
      </c>
      <c r="J154" s="8">
        <f>'COICOP - GHG'!J154/Population!J$5*1000</f>
        <v>8.7263227635007906E-2</v>
      </c>
      <c r="K154" s="8">
        <f>'COICOP - GHG'!K154/Population!K$5*1000</f>
        <v>0.10306429728117128</v>
      </c>
      <c r="L154" s="8">
        <f>'COICOP - GHG'!L154/Population!L$5*1000</f>
        <v>6.2128578931754476E-2</v>
      </c>
      <c r="M154" s="8">
        <f>'COICOP - GHG'!M154/Population!M$5*1000</f>
        <v>7.7023511390939339E-2</v>
      </c>
      <c r="N154" s="8">
        <f>'COICOP - GHG'!N154/Population!N$5*1000</f>
        <v>7.5173077671680646E-2</v>
      </c>
      <c r="O154" s="8">
        <f>'COICOP - GHG'!O154/Population!O$5*1000</f>
        <v>4.9771931583178559E-2</v>
      </c>
      <c r="P154" s="8">
        <f>'COICOP - GHG'!P154/Population!P$5*1000</f>
        <v>6.244034175171978E-2</v>
      </c>
      <c r="Q154" s="8">
        <f>'COICOP - GHG'!Q154/Population!Q$5*1000</f>
        <v>2.6585479809110999E-2</v>
      </c>
      <c r="R154" s="8">
        <f>'COICOP - GHG'!R154/Population!R$5*1000</f>
        <v>5.8704673817849162E-2</v>
      </c>
      <c r="S154" s="8">
        <f>'COICOP - GHG'!S154/Population!S$5*1000</f>
        <v>3.327279320436384E-2</v>
      </c>
    </row>
    <row r="155" spans="1:19" x14ac:dyDescent="0.45">
      <c r="C155" s="3" t="str">
        <f>[1]co2_COICOP!A154</f>
        <v>7.1.2.2 Secondhand cars/vans loan/HP purcase</v>
      </c>
      <c r="D155" s="8">
        <f>'COICOP - GHG'!D155/Population!D$5*1000</f>
        <v>4.4608874041569449E-2</v>
      </c>
      <c r="E155" s="8">
        <f>'COICOP - GHG'!E155/Population!E$5*1000</f>
        <v>4.2801642731739489E-2</v>
      </c>
      <c r="F155" s="8">
        <f>'COICOP - GHG'!F155/Population!F$5*1000</f>
        <v>5.8784225399428465E-2</v>
      </c>
      <c r="G155" s="8">
        <f>'COICOP - GHG'!G155/Population!G$5*1000</f>
        <v>3.8812932507619052E-2</v>
      </c>
      <c r="H155" s="8">
        <f>'COICOP - GHG'!H155/Population!H$5*1000</f>
        <v>4.7626582725734952E-2</v>
      </c>
      <c r="I155" s="8">
        <f>'COICOP - GHG'!I155/Population!I$5*1000</f>
        <v>3.7258102989829338E-2</v>
      </c>
      <c r="J155" s="8">
        <f>'COICOP - GHG'!J155/Population!J$5*1000</f>
        <v>4.0087565834805959E-2</v>
      </c>
      <c r="K155" s="8">
        <f>'COICOP - GHG'!K155/Population!K$5*1000</f>
        <v>2.3206144938243918E-2</v>
      </c>
      <c r="L155" s="8">
        <f>'COICOP - GHG'!L155/Population!L$5*1000</f>
        <v>1.4228539536414958E-2</v>
      </c>
      <c r="M155" s="8">
        <f>'COICOP - GHG'!M155/Population!M$5*1000</f>
        <v>1.5646355148126994E-2</v>
      </c>
      <c r="N155" s="8">
        <f>'COICOP - GHG'!N155/Population!N$5*1000</f>
        <v>5.4869212367503424E-2</v>
      </c>
      <c r="O155" s="8">
        <f>'COICOP - GHG'!O155/Population!O$5*1000</f>
        <v>1.7603314780724123E-2</v>
      </c>
      <c r="P155" s="8">
        <f>'COICOP - GHG'!P155/Population!P$5*1000</f>
        <v>1.1478690822766573E-2</v>
      </c>
      <c r="Q155" s="8">
        <f>'COICOP - GHG'!Q155/Population!Q$5*1000</f>
        <v>1.3921965753007377E-2</v>
      </c>
      <c r="R155" s="8">
        <f>'COICOP - GHG'!R155/Population!R$5*1000</f>
        <v>1.5641666664620961E-2</v>
      </c>
      <c r="S155" s="8">
        <f>'COICOP - GHG'!S155/Population!S$5*1000</f>
        <v>1.5603216634344923E-2</v>
      </c>
    </row>
    <row r="156" spans="1:19" x14ac:dyDescent="0.45">
      <c r="B156" s="3" t="s">
        <v>524</v>
      </c>
      <c r="C156" s="3" t="str">
        <f>[1]co2_COICOP!A155</f>
        <v>7.1.3.1 Outright purchase of new or secondhand motorcycles</v>
      </c>
      <c r="D156" s="8">
        <f>'COICOP - GHG'!D156/Population!D$5*1000</f>
        <v>3.9880258598090105E-3</v>
      </c>
      <c r="E156" s="8">
        <f>'COICOP - GHG'!E156/Population!E$5*1000</f>
        <v>7.5377030707045305E-3</v>
      </c>
      <c r="F156" s="8">
        <f>'COICOP - GHG'!F156/Population!F$5*1000</f>
        <v>9.4709359285574703E-3</v>
      </c>
      <c r="G156" s="8">
        <f>'COICOP - GHG'!G156/Population!G$5*1000</f>
        <v>1.2809083426792117E-3</v>
      </c>
      <c r="H156" s="8">
        <f>'COICOP - GHG'!H156/Population!H$5*1000</f>
        <v>4.1412418312340707E-3</v>
      </c>
      <c r="I156" s="8">
        <f>'COICOP - GHG'!I156/Population!I$5*1000</f>
        <v>3.0422889847526642E-3</v>
      </c>
      <c r="J156" s="8">
        <f>'COICOP - GHG'!J156/Population!J$5*1000</f>
        <v>2.7322459373515999E-3</v>
      </c>
      <c r="K156" s="8">
        <f>'COICOP - GHG'!K156/Population!K$5*1000</f>
        <v>1.029490495324693E-3</v>
      </c>
      <c r="L156" s="8">
        <f>'COICOP - GHG'!L156/Population!L$5*1000</f>
        <v>1.7072801629279418E-3</v>
      </c>
      <c r="M156" s="8">
        <f>'COICOP - GHG'!M156/Population!M$5*1000</f>
        <v>3.0342705227906588E-3</v>
      </c>
      <c r="N156" s="8">
        <f>'COICOP - GHG'!N156/Population!N$5*1000</f>
        <v>8.3591941817811842E-3</v>
      </c>
      <c r="O156" s="8">
        <f>'COICOP - GHG'!O156/Population!O$5*1000</f>
        <v>2.0947943754893368E-3</v>
      </c>
      <c r="P156" s="8">
        <f>'COICOP - GHG'!P156/Population!P$5*1000</f>
        <v>1.1681359712483168E-3</v>
      </c>
      <c r="Q156" s="8">
        <f>'COICOP - GHG'!Q156/Population!Q$5*1000</f>
        <v>0</v>
      </c>
      <c r="R156" s="8">
        <f>'COICOP - GHG'!R156/Population!R$5*1000</f>
        <v>2.5758441029883213E-3</v>
      </c>
      <c r="S156" s="8">
        <f>'COICOP - GHG'!S156/Population!S$5*1000</f>
        <v>3.1799899529452551E-3</v>
      </c>
    </row>
    <row r="157" spans="1:19" x14ac:dyDescent="0.45">
      <c r="C157" s="3" t="str">
        <f>[1]co2_COICOP!A156</f>
        <v>7.1.3.2 Loan/HP purchase of new or secondhand motor cycles</v>
      </c>
      <c r="D157" s="8">
        <f>'COICOP - GHG'!D157/Population!D$5*1000</f>
        <v>1.6248529367745847E-3</v>
      </c>
      <c r="E157" s="8">
        <f>'COICOP - GHG'!E157/Population!E$5*1000</f>
        <v>2.3890720840783978E-3</v>
      </c>
      <c r="F157" s="8">
        <f>'COICOP - GHG'!F157/Population!F$5*1000</f>
        <v>2.5824286391869411E-3</v>
      </c>
      <c r="G157" s="8">
        <f>'COICOP - GHG'!G157/Population!G$5*1000</f>
        <v>0</v>
      </c>
      <c r="H157" s="8">
        <f>'COICOP - GHG'!H157/Population!H$5*1000</f>
        <v>4.4363983370574502E-4</v>
      </c>
      <c r="I157" s="8">
        <f>'COICOP - GHG'!I157/Population!I$5*1000</f>
        <v>7.29221167089346E-4</v>
      </c>
      <c r="J157" s="8">
        <f>'COICOP - GHG'!J157/Population!J$5*1000</f>
        <v>0</v>
      </c>
      <c r="K157" s="8">
        <f>'COICOP - GHG'!K157/Population!K$5*1000</f>
        <v>2.0922046152826983E-3</v>
      </c>
      <c r="L157" s="8">
        <f>'COICOP - GHG'!L157/Population!L$5*1000</f>
        <v>8.1439796875795256E-4</v>
      </c>
      <c r="M157" s="8">
        <f>'COICOP - GHG'!M157/Population!M$5*1000</f>
        <v>0</v>
      </c>
      <c r="N157" s="8">
        <f>'COICOP - GHG'!N157/Population!N$5*1000</f>
        <v>2.0414416291722071E-3</v>
      </c>
      <c r="O157" s="8">
        <f>'COICOP - GHG'!O157/Population!O$5*1000</f>
        <v>3.4599974675209358E-4</v>
      </c>
      <c r="P157" s="8">
        <f>'COICOP - GHG'!P157/Population!P$5*1000</f>
        <v>9.8442004320894354E-5</v>
      </c>
      <c r="Q157" s="8">
        <f>'COICOP - GHG'!Q157/Population!Q$5*1000</f>
        <v>1.339027989929706E-2</v>
      </c>
      <c r="R157" s="8">
        <f>'COICOP - GHG'!R157/Population!R$5*1000</f>
        <v>3.9062342674208556E-4</v>
      </c>
      <c r="S157" s="8">
        <f>'COICOP - GHG'!S157/Population!S$5*1000</f>
        <v>0</v>
      </c>
    </row>
    <row r="158" spans="1:19" x14ac:dyDescent="0.45">
      <c r="C158" s="3" t="str">
        <f>[1]co2_COICOP!A157</f>
        <v>7.1.3.3 Purchase of bicycles and other vehicles</v>
      </c>
      <c r="D158" s="8">
        <f>'COICOP - GHG'!D158/Population!D$5*1000</f>
        <v>7.921908086562932E-4</v>
      </c>
      <c r="E158" s="8">
        <f>'COICOP - GHG'!E158/Population!E$5*1000</f>
        <v>1.0993299723859999E-3</v>
      </c>
      <c r="F158" s="8">
        <f>'COICOP - GHG'!F158/Population!F$5*1000</f>
        <v>1.7601580543592471E-3</v>
      </c>
      <c r="G158" s="8">
        <f>'COICOP - GHG'!G158/Population!G$5*1000</f>
        <v>5.1519603215954349E-3</v>
      </c>
      <c r="H158" s="8">
        <f>'COICOP - GHG'!H158/Population!H$5*1000</f>
        <v>2.0850355812130658E-3</v>
      </c>
      <c r="I158" s="8">
        <f>'COICOP - GHG'!I158/Population!I$5*1000</f>
        <v>4.998257212415971E-3</v>
      </c>
      <c r="J158" s="8">
        <f>'COICOP - GHG'!J158/Population!J$5*1000</f>
        <v>5.5137123838158823E-3</v>
      </c>
      <c r="K158" s="8">
        <f>'COICOP - GHG'!K158/Population!K$5*1000</f>
        <v>0</v>
      </c>
      <c r="L158" s="8">
        <f>'COICOP - GHG'!L158/Population!L$5*1000</f>
        <v>2.1464784837382186E-3</v>
      </c>
      <c r="M158" s="8">
        <f>'COICOP - GHG'!M158/Population!M$5*1000</f>
        <v>7.2172414664515476E-4</v>
      </c>
      <c r="N158" s="8">
        <f>'COICOP - GHG'!N158/Population!N$5*1000</f>
        <v>1.8047989480975669E-3</v>
      </c>
      <c r="O158" s="8">
        <f>'COICOP - GHG'!O158/Population!O$5*1000</f>
        <v>4.7777305339785697E-3</v>
      </c>
      <c r="P158" s="8">
        <f>'COICOP - GHG'!P158/Population!P$5*1000</f>
        <v>1.1550754797679615E-3</v>
      </c>
      <c r="Q158" s="8">
        <f>'COICOP - GHG'!Q158/Population!Q$5*1000</f>
        <v>1.1950560110723996E-3</v>
      </c>
      <c r="R158" s="8">
        <f>'COICOP - GHG'!R158/Population!R$5*1000</f>
        <v>1.4765471568660296E-3</v>
      </c>
      <c r="S158" s="8">
        <f>'COICOP - GHG'!S158/Population!S$5*1000</f>
        <v>2.6018451664960082E-3</v>
      </c>
    </row>
    <row r="159" spans="1:19" x14ac:dyDescent="0.45">
      <c r="B159" s="3" t="s">
        <v>525</v>
      </c>
      <c r="C159" s="3" t="str">
        <f>[1]co2_COICOP!A158</f>
        <v>7.2.1.1 Can/van accessories and fittings</v>
      </c>
      <c r="D159" s="8">
        <f>'COICOP - GHG'!D159/Population!D$5*1000</f>
        <v>1.7720530789245724E-3</v>
      </c>
      <c r="E159" s="8">
        <f>'COICOP - GHG'!E159/Population!E$5*1000</f>
        <v>4.0187237024593819E-4</v>
      </c>
      <c r="F159" s="8">
        <f>'COICOP - GHG'!F159/Population!F$5*1000</f>
        <v>1.1442909432238285E-3</v>
      </c>
      <c r="G159" s="8">
        <f>'COICOP - GHG'!G159/Population!G$5*1000</f>
        <v>4.9170858706931043E-3</v>
      </c>
      <c r="H159" s="8">
        <f>'COICOP - GHG'!H159/Population!H$5*1000</f>
        <v>1.2898079964637414E-3</v>
      </c>
      <c r="I159" s="8">
        <f>'COICOP - GHG'!I159/Population!I$5*1000</f>
        <v>8.5737389559956882E-4</v>
      </c>
      <c r="J159" s="8">
        <f>'COICOP - GHG'!J159/Population!J$5*1000</f>
        <v>3.4488413584746235E-4</v>
      </c>
      <c r="K159" s="8">
        <f>'COICOP - GHG'!K159/Population!K$5*1000</f>
        <v>1.1145865723286787E-3</v>
      </c>
      <c r="L159" s="8">
        <f>'COICOP - GHG'!L159/Population!L$5*1000</f>
        <v>1.1102093500600584E-3</v>
      </c>
      <c r="M159" s="8">
        <f>'COICOP - GHG'!M159/Population!M$5*1000</f>
        <v>8.7221191274442585E-4</v>
      </c>
      <c r="N159" s="8">
        <f>'COICOP - GHG'!N159/Population!N$5*1000</f>
        <v>4.5900161973373368E-4</v>
      </c>
      <c r="O159" s="8">
        <f>'COICOP - GHG'!O159/Population!O$5*1000</f>
        <v>9.3978468504856642E-4</v>
      </c>
      <c r="P159" s="8">
        <f>'COICOP - GHG'!P159/Population!P$5*1000</f>
        <v>8.4853676486689692E-4</v>
      </c>
      <c r="Q159" s="8">
        <f>'COICOP - GHG'!Q159/Population!Q$5*1000</f>
        <v>0</v>
      </c>
      <c r="R159" s="8">
        <f>'COICOP - GHG'!R159/Population!R$5*1000</f>
        <v>1.5614854125058427E-3</v>
      </c>
      <c r="S159" s="8">
        <f>'COICOP - GHG'!S159/Population!S$5*1000</f>
        <v>1.6701200327614099E-4</v>
      </c>
    </row>
    <row r="160" spans="1:19" x14ac:dyDescent="0.45">
      <c r="C160" s="3" t="str">
        <f>[1]co2_COICOP!A159</f>
        <v>7.2.1.2 Car/van spare parts</v>
      </c>
      <c r="D160" s="8">
        <f>'COICOP - GHG'!D160/Population!D$5*1000</f>
        <v>6.5524770451298722E-3</v>
      </c>
      <c r="E160" s="8">
        <f>'COICOP - GHG'!E160/Population!E$5*1000</f>
        <v>1.8544789761085794E-2</v>
      </c>
      <c r="F160" s="8">
        <f>'COICOP - GHG'!F160/Population!F$5*1000</f>
        <v>1.0053666982178647E-2</v>
      </c>
      <c r="G160" s="8">
        <f>'COICOP - GHG'!G160/Population!G$5*1000</f>
        <v>5.5919048690960685E-3</v>
      </c>
      <c r="H160" s="8">
        <f>'COICOP - GHG'!H160/Population!H$5*1000</f>
        <v>8.6717248088358755E-3</v>
      </c>
      <c r="I160" s="8">
        <f>'COICOP - GHG'!I160/Population!I$5*1000</f>
        <v>4.9965847766171995E-3</v>
      </c>
      <c r="J160" s="8">
        <f>'COICOP - GHG'!J160/Population!J$5*1000</f>
        <v>9.737218060485971E-3</v>
      </c>
      <c r="K160" s="8">
        <f>'COICOP - GHG'!K160/Population!K$5*1000</f>
        <v>5.5770061108297957E-3</v>
      </c>
      <c r="L160" s="8">
        <f>'COICOP - GHG'!L160/Population!L$5*1000</f>
        <v>6.1346810617232241E-3</v>
      </c>
      <c r="M160" s="8">
        <f>'COICOP - GHG'!M160/Population!M$5*1000</f>
        <v>5.3272196635805024E-3</v>
      </c>
      <c r="N160" s="8">
        <f>'COICOP - GHG'!N160/Population!N$5*1000</f>
        <v>2.5793073642383715E-3</v>
      </c>
      <c r="O160" s="8">
        <f>'COICOP - GHG'!O160/Population!O$5*1000</f>
        <v>5.0177711438619786E-3</v>
      </c>
      <c r="P160" s="8">
        <f>'COICOP - GHG'!P160/Population!P$5*1000</f>
        <v>2.8142416809941177E-3</v>
      </c>
      <c r="Q160" s="8">
        <f>'COICOP - GHG'!Q160/Population!Q$5*1000</f>
        <v>5.031502886516083E-3</v>
      </c>
      <c r="R160" s="8">
        <f>'COICOP - GHG'!R160/Population!R$5*1000</f>
        <v>2.6951124862122449E-3</v>
      </c>
      <c r="S160" s="8">
        <f>'COICOP - GHG'!S160/Population!S$5*1000</f>
        <v>7.2372363115077E-4</v>
      </c>
    </row>
    <row r="161" spans="2:19" x14ac:dyDescent="0.45">
      <c r="C161" s="3" t="str">
        <f>[1]co2_COICOP!A160</f>
        <v>7.2.1.3 Motorcycle accessories and spare parts</v>
      </c>
      <c r="D161" s="8">
        <f>'COICOP - GHG'!D161/Population!D$5*1000</f>
        <v>8.726013920761686E-4</v>
      </c>
      <c r="E161" s="8">
        <f>'COICOP - GHG'!E161/Population!E$5*1000</f>
        <v>2.7020051192138145E-3</v>
      </c>
      <c r="F161" s="8">
        <f>'COICOP - GHG'!F161/Population!F$5*1000</f>
        <v>4.1161705209746008E-5</v>
      </c>
      <c r="G161" s="8">
        <f>'COICOP - GHG'!G161/Population!G$5*1000</f>
        <v>3.8306870856942408E-4</v>
      </c>
      <c r="H161" s="8">
        <f>'COICOP - GHG'!H161/Population!H$5*1000</f>
        <v>1.7134276674627395E-4</v>
      </c>
      <c r="I161" s="8">
        <f>'COICOP - GHG'!I161/Population!I$5*1000</f>
        <v>7.5555051640735678E-5</v>
      </c>
      <c r="J161" s="8">
        <f>'COICOP - GHG'!J161/Population!J$5*1000</f>
        <v>1.2027084469103506E-3</v>
      </c>
      <c r="K161" s="8">
        <f>'COICOP - GHG'!K161/Population!K$5*1000</f>
        <v>0</v>
      </c>
      <c r="L161" s="8">
        <f>'COICOP - GHG'!L161/Population!L$5*1000</f>
        <v>1.3972955118342946E-3</v>
      </c>
      <c r="M161" s="8">
        <f>'COICOP - GHG'!M161/Population!M$5*1000</f>
        <v>0</v>
      </c>
      <c r="N161" s="8">
        <f>'COICOP - GHG'!N161/Population!N$5*1000</f>
        <v>4.1455969826814339E-4</v>
      </c>
      <c r="O161" s="8">
        <f>'COICOP - GHG'!O161/Population!O$5*1000</f>
        <v>1.7165923855215927E-5</v>
      </c>
      <c r="P161" s="8">
        <f>'COICOP - GHG'!P161/Population!P$5*1000</f>
        <v>0</v>
      </c>
      <c r="Q161" s="8">
        <f>'COICOP - GHG'!Q161/Population!Q$5*1000</f>
        <v>0</v>
      </c>
      <c r="R161" s="8">
        <f>'COICOP - GHG'!R161/Population!R$5*1000</f>
        <v>0</v>
      </c>
      <c r="S161" s="8">
        <f>'COICOP - GHG'!S161/Population!S$5*1000</f>
        <v>0</v>
      </c>
    </row>
    <row r="162" spans="2:19" x14ac:dyDescent="0.45">
      <c r="C162" s="3" t="str">
        <f>[1]co2_COICOP!A161</f>
        <v>7.2.1.4 Bicycle accessories and spare parts</v>
      </c>
      <c r="D162" s="8">
        <f>'COICOP - GHG'!D162/Population!D$5*1000</f>
        <v>1.1606012812738022E-3</v>
      </c>
      <c r="E162" s="8">
        <f>'COICOP - GHG'!E162/Population!E$5*1000</f>
        <v>2.3405195177649981E-3</v>
      </c>
      <c r="F162" s="8">
        <f>'COICOP - GHG'!F162/Population!F$5*1000</f>
        <v>2.7318541776459779E-3</v>
      </c>
      <c r="G162" s="8">
        <f>'COICOP - GHG'!G162/Population!G$5*1000</f>
        <v>1.8716998124956653E-3</v>
      </c>
      <c r="H162" s="8">
        <f>'COICOP - GHG'!H162/Population!H$5*1000</f>
        <v>1.724068014967622E-3</v>
      </c>
      <c r="I162" s="8">
        <f>'COICOP - GHG'!I162/Population!I$5*1000</f>
        <v>3.0762937649309119E-3</v>
      </c>
      <c r="J162" s="8">
        <f>'COICOP - GHG'!J162/Population!J$5*1000</f>
        <v>1.3418435310408943E-3</v>
      </c>
      <c r="K162" s="8">
        <f>'COICOP - GHG'!K162/Population!K$5*1000</f>
        <v>1.1139395961097668E-3</v>
      </c>
      <c r="L162" s="8">
        <f>'COICOP - GHG'!L162/Population!L$5*1000</f>
        <v>9.4299019127941938E-4</v>
      </c>
      <c r="M162" s="8">
        <f>'COICOP - GHG'!M162/Population!M$5*1000</f>
        <v>1.1588706298601922E-3</v>
      </c>
      <c r="N162" s="8">
        <f>'COICOP - GHG'!N162/Population!N$5*1000</f>
        <v>1.5360968298578037E-4</v>
      </c>
      <c r="O162" s="8">
        <f>'COICOP - GHG'!O162/Population!O$5*1000</f>
        <v>1.0865163667462619E-3</v>
      </c>
      <c r="P162" s="8">
        <f>'COICOP - GHG'!P162/Population!P$5*1000</f>
        <v>3.3711228180630711E-4</v>
      </c>
      <c r="Q162" s="8">
        <f>'COICOP - GHG'!Q162/Population!Q$5*1000</f>
        <v>2.3505134703073615E-3</v>
      </c>
      <c r="R162" s="8">
        <f>'COICOP - GHG'!R162/Population!R$5*1000</f>
        <v>7.4831666896633541E-4</v>
      </c>
      <c r="S162" s="8">
        <f>'COICOP - GHG'!S162/Population!S$5*1000</f>
        <v>1.1789491029418717E-3</v>
      </c>
    </row>
    <row r="163" spans="2:19" x14ac:dyDescent="0.45">
      <c r="B163" s="3" t="s">
        <v>526</v>
      </c>
      <c r="C163" s="3" t="str">
        <f>[1]co2_COICOP!A162</f>
        <v>7.2.2.1 Petrol</v>
      </c>
      <c r="D163" s="8">
        <f>'COICOP - GHG'!D163/Population!D$5*1000</f>
        <v>1.1909124235754953</v>
      </c>
      <c r="E163" s="8">
        <f>'COICOP - GHG'!E163/Population!E$5*1000</f>
        <v>1.0598495915105635</v>
      </c>
      <c r="F163" s="8">
        <f>'COICOP - GHG'!F163/Population!F$5*1000</f>
        <v>1.3198543894176666</v>
      </c>
      <c r="G163" s="8">
        <f>'COICOP - GHG'!G163/Population!G$5*1000</f>
        <v>1.12911592790955</v>
      </c>
      <c r="H163" s="8">
        <f>'COICOP - GHG'!H163/Population!H$5*1000</f>
        <v>1.1300315562115919</v>
      </c>
      <c r="I163" s="8">
        <f>'COICOP - GHG'!I163/Population!I$5*1000</f>
        <v>1.1767421246160374</v>
      </c>
      <c r="J163" s="8">
        <f>'COICOP - GHG'!J163/Population!J$5*1000</f>
        <v>1.1876297102177644</v>
      </c>
      <c r="K163" s="8">
        <f>'COICOP - GHG'!K163/Population!K$5*1000</f>
        <v>1.1468746684929021</v>
      </c>
      <c r="L163" s="8">
        <f>'COICOP - GHG'!L163/Population!L$5*1000</f>
        <v>0.94022713323964913</v>
      </c>
      <c r="M163" s="8">
        <f>'COICOP - GHG'!M163/Population!M$5*1000</f>
        <v>1.0968653307728347</v>
      </c>
      <c r="N163" s="8">
        <f>'COICOP - GHG'!N163/Population!N$5*1000</f>
        <v>0.99903269762079794</v>
      </c>
      <c r="O163" s="8">
        <f>'COICOP - GHG'!O163/Population!O$5*1000</f>
        <v>0.88418712834130853</v>
      </c>
      <c r="P163" s="8">
        <f>'COICOP - GHG'!P163/Population!P$5*1000</f>
        <v>0.93360803080778287</v>
      </c>
      <c r="Q163" s="8">
        <f>'COICOP - GHG'!Q163/Population!Q$5*1000</f>
        <v>1.0385832605841423</v>
      </c>
      <c r="R163" s="8">
        <f>'COICOP - GHG'!R163/Population!R$5*1000</f>
        <v>0.88999043437804981</v>
      </c>
      <c r="S163" s="8">
        <f>'COICOP - GHG'!S163/Population!S$5*1000</f>
        <v>0.91751123109950861</v>
      </c>
    </row>
    <row r="164" spans="2:19" x14ac:dyDescent="0.45">
      <c r="C164" s="3" t="str">
        <f>[1]co2_COICOP!A163</f>
        <v>7.2.2.2 Diesel oil</v>
      </c>
      <c r="D164" s="8">
        <f>'COICOP - GHG'!D164/Population!D$5*1000</f>
        <v>2.4360834498476865E-2</v>
      </c>
      <c r="E164" s="8">
        <f>'COICOP - GHG'!E164/Population!E$5*1000</f>
        <v>2.0385129679226014E-2</v>
      </c>
      <c r="F164" s="8">
        <f>'COICOP - GHG'!F164/Population!F$5*1000</f>
        <v>4.4655770751521176E-2</v>
      </c>
      <c r="G164" s="8">
        <f>'COICOP - GHG'!G164/Population!G$5*1000</f>
        <v>2.261500001447982E-2</v>
      </c>
      <c r="H164" s="8">
        <f>'COICOP - GHG'!H164/Population!H$5*1000</f>
        <v>2.9153879187381434E-2</v>
      </c>
      <c r="I164" s="8">
        <f>'COICOP - GHG'!I164/Population!I$5*1000</f>
        <v>3.1424938231451607E-2</v>
      </c>
      <c r="J164" s="8">
        <f>'COICOP - GHG'!J164/Population!J$5*1000</f>
        <v>4.1917176642353809E-2</v>
      </c>
      <c r="K164" s="8">
        <f>'COICOP - GHG'!K164/Population!K$5*1000</f>
        <v>3.8144109440727263E-2</v>
      </c>
      <c r="L164" s="8">
        <f>'COICOP - GHG'!L164/Population!L$5*1000</f>
        <v>4.5625471218669583E-2</v>
      </c>
      <c r="M164" s="8">
        <f>'COICOP - GHG'!M164/Population!M$5*1000</f>
        <v>5.6972493390088946E-2</v>
      </c>
      <c r="N164" s="8">
        <f>'COICOP - GHG'!N164/Population!N$5*1000</f>
        <v>5.5752507726975556E-2</v>
      </c>
      <c r="O164" s="8">
        <f>'COICOP - GHG'!O164/Population!O$5*1000</f>
        <v>6.5930272596823797E-2</v>
      </c>
      <c r="P164" s="8">
        <f>'COICOP - GHG'!P164/Population!P$5*1000</f>
        <v>6.8207107727161667E-2</v>
      </c>
      <c r="Q164" s="8">
        <f>'COICOP - GHG'!Q164/Population!Q$5*1000</f>
        <v>7.6375249803712644E-2</v>
      </c>
      <c r="R164" s="8">
        <f>'COICOP - GHG'!R164/Population!R$5*1000</f>
        <v>6.3924834642778122E-2</v>
      </c>
      <c r="S164" s="8">
        <f>'COICOP - GHG'!S164/Population!S$5*1000</f>
        <v>4.9088586829770013E-2</v>
      </c>
    </row>
    <row r="165" spans="2:19" x14ac:dyDescent="0.45">
      <c r="C165" s="3" t="str">
        <f>[1]co2_COICOP!A164</f>
        <v>7.2.2.3 Other motor oils</v>
      </c>
      <c r="D165" s="8">
        <f>'COICOP - GHG'!D165/Population!D$5*1000</f>
        <v>3.3159804312116116E-3</v>
      </c>
      <c r="E165" s="8">
        <f>'COICOP - GHG'!E165/Population!E$5*1000</f>
        <v>1.514785298587415E-3</v>
      </c>
      <c r="F165" s="8">
        <f>'COICOP - GHG'!F165/Population!F$5*1000</f>
        <v>1.9971691325595268E-3</v>
      </c>
      <c r="G165" s="8">
        <f>'COICOP - GHG'!G165/Population!G$5*1000</f>
        <v>1.2023683355449138E-3</v>
      </c>
      <c r="H165" s="8">
        <f>'COICOP - GHG'!H165/Population!H$5*1000</f>
        <v>6.6000614991184052E-4</v>
      </c>
      <c r="I165" s="8">
        <f>'COICOP - GHG'!I165/Population!I$5*1000</f>
        <v>6.1331520755755157E-4</v>
      </c>
      <c r="J165" s="8">
        <f>'COICOP - GHG'!J165/Population!J$5*1000</f>
        <v>9.0864687902280511E-4</v>
      </c>
      <c r="K165" s="8">
        <f>'COICOP - GHG'!K165/Population!K$5*1000</f>
        <v>2.923786211730585E-4</v>
      </c>
      <c r="L165" s="8">
        <f>'COICOP - GHG'!L165/Population!L$5*1000</f>
        <v>7.7003529545081266E-4</v>
      </c>
      <c r="M165" s="8">
        <f>'COICOP - GHG'!M165/Population!M$5*1000</f>
        <v>1.4561379917055934E-3</v>
      </c>
      <c r="N165" s="8">
        <f>'COICOP - GHG'!N165/Population!N$5*1000</f>
        <v>1.5012688353353316E-3</v>
      </c>
      <c r="O165" s="8">
        <f>'COICOP - GHG'!O165/Population!O$5*1000</f>
        <v>2.2735193885463988E-4</v>
      </c>
      <c r="P165" s="8">
        <f>'COICOP - GHG'!P165/Population!P$5*1000</f>
        <v>1.057203509732802E-3</v>
      </c>
      <c r="Q165" s="8">
        <f>'COICOP - GHG'!Q165/Population!Q$5*1000</f>
        <v>8.6107173445674264E-4</v>
      </c>
      <c r="R165" s="8">
        <f>'COICOP - GHG'!R165/Population!R$5*1000</f>
        <v>6.0154754309136519E-4</v>
      </c>
      <c r="S165" s="8">
        <f>'COICOP - GHG'!S165/Population!S$5*1000</f>
        <v>1.09246772635578E-3</v>
      </c>
    </row>
    <row r="166" spans="2:19" x14ac:dyDescent="0.45">
      <c r="B166" s="3" t="s">
        <v>527</v>
      </c>
      <c r="C166" s="3" t="str">
        <f>[1]co2_COICOP!A165</f>
        <v>7.2.3.1 Car of van repairs, servicing and other work</v>
      </c>
      <c r="D166" s="8">
        <f>'COICOP - GHG'!D166/Population!D$5*1000</f>
        <v>0.16816258355586697</v>
      </c>
      <c r="E166" s="8">
        <f>'COICOP - GHG'!E166/Population!E$5*1000</f>
        <v>0.17426508208340397</v>
      </c>
      <c r="F166" s="8">
        <f>'COICOP - GHG'!F166/Population!F$5*1000</f>
        <v>0.15554183462927884</v>
      </c>
      <c r="G166" s="8">
        <f>'COICOP - GHG'!G166/Population!G$5*1000</f>
        <v>0.15721775750314301</v>
      </c>
      <c r="H166" s="8">
        <f>'COICOP - GHG'!H166/Population!H$5*1000</f>
        <v>0.14518404780409269</v>
      </c>
      <c r="I166" s="8">
        <f>'COICOP - GHG'!I166/Population!I$5*1000</f>
        <v>0.12566699953149429</v>
      </c>
      <c r="J166" s="8">
        <f>'COICOP - GHG'!J166/Population!J$5*1000</f>
        <v>0.12971522459156093</v>
      </c>
      <c r="K166" s="8">
        <f>'COICOP - GHG'!K166/Population!K$5*1000</f>
        <v>0.12911111789955301</v>
      </c>
      <c r="L166" s="8">
        <f>'COICOP - GHG'!L166/Population!L$5*1000</f>
        <v>0.13770380547447741</v>
      </c>
      <c r="M166" s="8">
        <f>'COICOP - GHG'!M166/Population!M$5*1000</f>
        <v>0.11646744466958685</v>
      </c>
      <c r="N166" s="8">
        <f>'COICOP - GHG'!N166/Population!N$5*1000</f>
        <v>9.7979590872513012E-2</v>
      </c>
      <c r="O166" s="8">
        <f>'COICOP - GHG'!O166/Population!O$5*1000</f>
        <v>9.7667143730287384E-2</v>
      </c>
      <c r="P166" s="8">
        <f>'COICOP - GHG'!P166/Population!P$5*1000</f>
        <v>7.6066408072352806E-2</v>
      </c>
      <c r="Q166" s="8">
        <f>'COICOP - GHG'!Q166/Population!Q$5*1000</f>
        <v>9.0116957833480879E-2</v>
      </c>
      <c r="R166" s="8">
        <f>'COICOP - GHG'!R166/Population!R$5*1000</f>
        <v>9.0384087695160459E-2</v>
      </c>
      <c r="S166" s="8">
        <f>'COICOP - GHG'!S166/Population!S$5*1000</f>
        <v>6.983786492009629E-2</v>
      </c>
    </row>
    <row r="167" spans="2:19" x14ac:dyDescent="0.45">
      <c r="C167" s="3" t="str">
        <f>[1]co2_COICOP!A166</f>
        <v>7.2.3.2 Motor cycle repairs and servicing</v>
      </c>
      <c r="D167" s="8">
        <f>'COICOP - GHG'!D167/Population!D$5*1000</f>
        <v>1.7966683116297419E-3</v>
      </c>
      <c r="E167" s="8">
        <f>'COICOP - GHG'!E167/Population!E$5*1000</f>
        <v>3.1384794010741127E-3</v>
      </c>
      <c r="F167" s="8">
        <f>'COICOP - GHG'!F167/Population!F$5*1000</f>
        <v>3.3291104678990708E-3</v>
      </c>
      <c r="G167" s="8">
        <f>'COICOP - GHG'!G167/Population!G$5*1000</f>
        <v>9.4731006427961758E-4</v>
      </c>
      <c r="H167" s="8">
        <f>'COICOP - GHG'!H167/Population!H$5*1000</f>
        <v>2.8912937201710691E-3</v>
      </c>
      <c r="I167" s="8">
        <f>'COICOP - GHG'!I167/Population!I$5*1000</f>
        <v>2.6692582514688326E-3</v>
      </c>
      <c r="J167" s="8">
        <f>'COICOP - GHG'!J167/Population!J$5*1000</f>
        <v>2.0402493307601442E-3</v>
      </c>
      <c r="K167" s="8">
        <f>'COICOP - GHG'!K167/Population!K$5*1000</f>
        <v>2.449682127599859E-3</v>
      </c>
      <c r="L167" s="8">
        <f>'COICOP - GHG'!L167/Population!L$5*1000</f>
        <v>0</v>
      </c>
      <c r="M167" s="8">
        <f>'COICOP - GHG'!M167/Population!M$5*1000</f>
        <v>3.3663455094033895E-3</v>
      </c>
      <c r="N167" s="8">
        <f>'COICOP - GHG'!N167/Population!N$5*1000</f>
        <v>2.4503754609142992E-3</v>
      </c>
      <c r="O167" s="8">
        <f>'COICOP - GHG'!O167/Population!O$5*1000</f>
        <v>8.7394015545338272E-4</v>
      </c>
      <c r="P167" s="8">
        <f>'COICOP - GHG'!P167/Population!P$5*1000</f>
        <v>5.1716388106562598E-5</v>
      </c>
      <c r="Q167" s="8">
        <f>'COICOP - GHG'!Q167/Population!Q$5*1000</f>
        <v>1.129658959288784E-3</v>
      </c>
      <c r="R167" s="8">
        <f>'COICOP - GHG'!R167/Population!R$5*1000</f>
        <v>2.3246812419160708E-3</v>
      </c>
      <c r="S167" s="8">
        <f>'COICOP - GHG'!S167/Population!S$5*1000</f>
        <v>2.0138441198814771E-4</v>
      </c>
    </row>
    <row r="168" spans="2:19" x14ac:dyDescent="0.45">
      <c r="B168" s="3" t="s">
        <v>528</v>
      </c>
      <c r="C168" s="3" t="str">
        <f>[1]co2_COICOP!A167</f>
        <v>7.2.4.1 Motoing organisation subscription</v>
      </c>
      <c r="D168" s="8">
        <f>'COICOP - GHG'!D168/Population!D$5*1000</f>
        <v>5.7451592864685075E-3</v>
      </c>
      <c r="E168" s="8">
        <f>'COICOP - GHG'!E168/Population!E$5*1000</f>
        <v>1.0474781637265659E-2</v>
      </c>
      <c r="F168" s="8">
        <f>'COICOP - GHG'!F168/Population!F$5*1000</f>
        <v>1.0873749476278156E-2</v>
      </c>
      <c r="G168" s="8">
        <f>'COICOP - GHG'!G168/Population!G$5*1000</f>
        <v>5.7699704331638053E-3</v>
      </c>
      <c r="H168" s="8">
        <f>'COICOP - GHG'!H168/Population!H$5*1000</f>
        <v>4.688464343716451E-3</v>
      </c>
      <c r="I168" s="8">
        <f>'COICOP - GHG'!I168/Population!I$5*1000</f>
        <v>5.9003491007967833E-3</v>
      </c>
      <c r="J168" s="8">
        <f>'COICOP - GHG'!J168/Population!J$5*1000</f>
        <v>6.2984021032979698E-3</v>
      </c>
      <c r="K168" s="8">
        <f>'COICOP - GHG'!K168/Population!K$5*1000</f>
        <v>5.7601363221852176E-3</v>
      </c>
      <c r="L168" s="8">
        <f>'COICOP - GHG'!L168/Population!L$5*1000</f>
        <v>4.5319501982227783E-3</v>
      </c>
      <c r="M168" s="8">
        <f>'COICOP - GHG'!M168/Population!M$5*1000</f>
        <v>4.1940167552560505E-3</v>
      </c>
      <c r="N168" s="8">
        <f>'COICOP - GHG'!N168/Population!N$5*1000</f>
        <v>4.0163998220368391E-3</v>
      </c>
      <c r="O168" s="8">
        <f>'COICOP - GHG'!O168/Population!O$5*1000</f>
        <v>3.7343157487117751E-3</v>
      </c>
      <c r="P168" s="8">
        <f>'COICOP - GHG'!P168/Population!P$5*1000</f>
        <v>3.9389807502446736E-3</v>
      </c>
      <c r="Q168" s="8">
        <f>'COICOP - GHG'!Q168/Population!Q$5*1000</f>
        <v>3.4708859566342045E-3</v>
      </c>
      <c r="R168" s="8">
        <f>'COICOP - GHG'!R168/Population!R$5*1000</f>
        <v>5.2515895661443372E-3</v>
      </c>
      <c r="S168" s="8">
        <f>'COICOP - GHG'!S168/Population!S$5*1000</f>
        <v>5.3236270122111705E-3</v>
      </c>
    </row>
    <row r="169" spans="2:19" x14ac:dyDescent="0.45">
      <c r="C169" s="3" t="str">
        <f>[1]co2_COICOP!A168</f>
        <v>7.2.4.2 Garage rent other costs, car washing</v>
      </c>
      <c r="D169" s="8">
        <f>'COICOP - GHG'!D169/Population!D$5*1000</f>
        <v>1.0979819981087506E-2</v>
      </c>
      <c r="E169" s="8">
        <f>'COICOP - GHG'!E169/Population!E$5*1000</f>
        <v>1.006213755308105E-2</v>
      </c>
      <c r="F169" s="8">
        <f>'COICOP - GHG'!F169/Population!F$5*1000</f>
        <v>1.5763812160118282E-2</v>
      </c>
      <c r="G169" s="8">
        <f>'COICOP - GHG'!G169/Population!G$5*1000</f>
        <v>7.9431156318513618E-3</v>
      </c>
      <c r="H169" s="8">
        <f>'COICOP - GHG'!H169/Population!H$5*1000</f>
        <v>7.9579507365714133E-3</v>
      </c>
      <c r="I169" s="8">
        <f>'COICOP - GHG'!I169/Population!I$5*1000</f>
        <v>9.0164767689243745E-3</v>
      </c>
      <c r="J169" s="8">
        <f>'COICOP - GHG'!J169/Population!J$5*1000</f>
        <v>8.933518458311536E-3</v>
      </c>
      <c r="K169" s="8">
        <f>'COICOP - GHG'!K169/Population!K$5*1000</f>
        <v>8.7604501674198101E-3</v>
      </c>
      <c r="L169" s="8">
        <f>'COICOP - GHG'!L169/Population!L$5*1000</f>
        <v>5.6771662589048316E-3</v>
      </c>
      <c r="M169" s="8">
        <f>'COICOP - GHG'!M169/Population!M$5*1000</f>
        <v>1.1395617979406842E-2</v>
      </c>
      <c r="N169" s="8">
        <f>'COICOP - GHG'!N169/Population!N$5*1000</f>
        <v>3.4067778975073321E-3</v>
      </c>
      <c r="O169" s="8">
        <f>'COICOP - GHG'!O169/Population!O$5*1000</f>
        <v>7.2508262170088216E-3</v>
      </c>
      <c r="P169" s="8">
        <f>'COICOP - GHG'!P169/Population!P$5*1000</f>
        <v>3.3638545815354638E-3</v>
      </c>
      <c r="Q169" s="8">
        <f>'COICOP - GHG'!Q169/Population!Q$5*1000</f>
        <v>9.0050297089828146E-3</v>
      </c>
      <c r="R169" s="8">
        <f>'COICOP - GHG'!R169/Population!R$5*1000</f>
        <v>1.1838519996385428E-2</v>
      </c>
      <c r="S169" s="8">
        <f>'COICOP - GHG'!S169/Population!S$5*1000</f>
        <v>5.9556920498393092E-3</v>
      </c>
    </row>
    <row r="170" spans="2:19" x14ac:dyDescent="0.45">
      <c r="C170" s="3" t="str">
        <f>[1]co2_COICOP!A169</f>
        <v>7.2.4.3 Parking fees, tolls and permits</v>
      </c>
      <c r="D170" s="8">
        <f>'COICOP - GHG'!D170/Population!D$5*1000</f>
        <v>1.3596428934363362E-2</v>
      </c>
      <c r="E170" s="8">
        <f>'COICOP - GHG'!E170/Population!E$5*1000</f>
        <v>1.2521109393378554E-2</v>
      </c>
      <c r="F170" s="8">
        <f>'COICOP - GHG'!F170/Population!F$5*1000</f>
        <v>2.3376863568749316E-2</v>
      </c>
      <c r="G170" s="8">
        <f>'COICOP - GHG'!G170/Population!G$5*1000</f>
        <v>2.4287260702931978E-2</v>
      </c>
      <c r="H170" s="8">
        <f>'COICOP - GHG'!H170/Population!H$5*1000</f>
        <v>1.7556351656480038E-2</v>
      </c>
      <c r="I170" s="8">
        <f>'COICOP - GHG'!I170/Population!I$5*1000</f>
        <v>1.47755137374868E-2</v>
      </c>
      <c r="J170" s="8">
        <f>'COICOP - GHG'!J170/Population!J$5*1000</f>
        <v>9.8063309576002112E-3</v>
      </c>
      <c r="K170" s="8">
        <f>'COICOP - GHG'!K170/Population!K$5*1000</f>
        <v>1.3880288852677265E-2</v>
      </c>
      <c r="L170" s="8">
        <f>'COICOP - GHG'!L170/Population!L$5*1000</f>
        <v>1.4256113611113548E-2</v>
      </c>
      <c r="M170" s="8">
        <f>'COICOP - GHG'!M170/Population!M$5*1000</f>
        <v>1.1512343115369703E-2</v>
      </c>
      <c r="N170" s="8">
        <f>'COICOP - GHG'!N170/Population!N$5*1000</f>
        <v>1.2630450404273148E-2</v>
      </c>
      <c r="O170" s="8">
        <f>'COICOP - GHG'!O170/Population!O$5*1000</f>
        <v>6.7828028314164722E-3</v>
      </c>
      <c r="P170" s="8">
        <f>'COICOP - GHG'!P170/Population!P$5*1000</f>
        <v>1.8893328779679471E-2</v>
      </c>
      <c r="Q170" s="8">
        <f>'COICOP - GHG'!Q170/Population!Q$5*1000</f>
        <v>1.1038088416100152E-2</v>
      </c>
      <c r="R170" s="8">
        <f>'COICOP - GHG'!R170/Population!R$5*1000</f>
        <v>1.3998007285190016E-2</v>
      </c>
      <c r="S170" s="8">
        <f>'COICOP - GHG'!S170/Population!S$5*1000</f>
        <v>1.3292930617731177E-2</v>
      </c>
    </row>
    <row r="171" spans="2:19" x14ac:dyDescent="0.45">
      <c r="C171" s="3" t="str">
        <f>[1]co2_COICOP!A170</f>
        <v>7.2.4.4 Driving lessons</v>
      </c>
      <c r="D171" s="8">
        <f>'COICOP - GHG'!D171/Population!D$5*1000</f>
        <v>5.8924626764103932E-3</v>
      </c>
      <c r="E171" s="8">
        <f>'COICOP - GHG'!E171/Population!E$5*1000</f>
        <v>1.356770470528483E-2</v>
      </c>
      <c r="F171" s="8">
        <f>'COICOP - GHG'!F171/Population!F$5*1000</f>
        <v>5.6855693812923706E-3</v>
      </c>
      <c r="G171" s="8">
        <f>'COICOP - GHG'!G171/Population!G$5*1000</f>
        <v>3.3957305502554111E-3</v>
      </c>
      <c r="H171" s="8">
        <f>'COICOP - GHG'!H171/Population!H$5*1000</f>
        <v>7.3575054799649674E-3</v>
      </c>
      <c r="I171" s="8">
        <f>'COICOP - GHG'!I171/Population!I$5*1000</f>
        <v>5.9410926338690087E-3</v>
      </c>
      <c r="J171" s="8">
        <f>'COICOP - GHG'!J171/Population!J$5*1000</f>
        <v>6.2603576302416647E-3</v>
      </c>
      <c r="K171" s="8">
        <f>'COICOP - GHG'!K171/Population!K$5*1000</f>
        <v>3.3268569848925894E-3</v>
      </c>
      <c r="L171" s="8">
        <f>'COICOP - GHG'!L171/Population!L$5*1000</f>
        <v>1.7690246739870215E-3</v>
      </c>
      <c r="M171" s="8">
        <f>'COICOP - GHG'!M171/Population!M$5*1000</f>
        <v>8.2379932933454997E-3</v>
      </c>
      <c r="N171" s="8">
        <f>'COICOP - GHG'!N171/Population!N$5*1000</f>
        <v>5.7406066965238096E-3</v>
      </c>
      <c r="O171" s="8">
        <f>'COICOP - GHG'!O171/Population!O$5*1000</f>
        <v>1.1001598369828648E-3</v>
      </c>
      <c r="P171" s="8">
        <f>'COICOP - GHG'!P171/Population!P$5*1000</f>
        <v>3.8736062682874091E-3</v>
      </c>
      <c r="Q171" s="8">
        <f>'COICOP - GHG'!Q171/Population!Q$5*1000</f>
        <v>1.2803369934127288E-2</v>
      </c>
      <c r="R171" s="8">
        <f>'COICOP - GHG'!R171/Population!R$5*1000</f>
        <v>3.0072123570124062E-3</v>
      </c>
      <c r="S171" s="8">
        <f>'COICOP - GHG'!S171/Population!S$5*1000</f>
        <v>3.1195287836502596E-3</v>
      </c>
    </row>
    <row r="172" spans="2:19" x14ac:dyDescent="0.45">
      <c r="C172" s="3" t="str">
        <f>[1]co2_COICOP!A171</f>
        <v>7.2.4.5 Anti-freeze, battery water, cleaning materials</v>
      </c>
      <c r="D172" s="8">
        <f>'COICOP - GHG'!D172/Population!D$5*1000</f>
        <v>2.6296256292746817E-2</v>
      </c>
      <c r="E172" s="8">
        <f>'COICOP - GHG'!E172/Population!E$5*1000</f>
        <v>7.520041227672988E-3</v>
      </c>
      <c r="F172" s="8">
        <f>'COICOP - GHG'!F172/Population!F$5*1000</f>
        <v>1.0088468074001225E-2</v>
      </c>
      <c r="G172" s="8">
        <f>'COICOP - GHG'!G172/Population!G$5*1000</f>
        <v>6.3279214210109928E-3</v>
      </c>
      <c r="H172" s="8">
        <f>'COICOP - GHG'!H172/Population!H$5*1000</f>
        <v>1.2165265542161819E-2</v>
      </c>
      <c r="I172" s="8">
        <f>'COICOP - GHG'!I172/Population!I$5*1000</f>
        <v>9.616895177478553E-3</v>
      </c>
      <c r="J172" s="8">
        <f>'COICOP - GHG'!J172/Population!J$5*1000</f>
        <v>1.0100161363671329E-3</v>
      </c>
      <c r="K172" s="8">
        <f>'COICOP - GHG'!K172/Population!K$5*1000</f>
        <v>4.2475287384112978E-3</v>
      </c>
      <c r="L172" s="8">
        <f>'COICOP - GHG'!L172/Population!L$5*1000</f>
        <v>1.1056540034303864E-3</v>
      </c>
      <c r="M172" s="8">
        <f>'COICOP - GHG'!M172/Population!M$5*1000</f>
        <v>2.2708447636294305E-2</v>
      </c>
      <c r="N172" s="8">
        <f>'COICOP - GHG'!N172/Population!N$5*1000</f>
        <v>7.6022449470077936E-4</v>
      </c>
      <c r="O172" s="8">
        <f>'COICOP - GHG'!O172/Population!O$5*1000</f>
        <v>1.5835556774201166E-2</v>
      </c>
      <c r="P172" s="8">
        <f>'COICOP - GHG'!P172/Population!P$5*1000</f>
        <v>1.6949254974082216E-5</v>
      </c>
      <c r="Q172" s="8">
        <f>'COICOP - GHG'!Q172/Population!Q$5*1000</f>
        <v>5.1660876344253029E-3</v>
      </c>
      <c r="R172" s="8">
        <f>'COICOP - GHG'!R172/Population!R$5*1000</f>
        <v>1.1852592017962879E-3</v>
      </c>
      <c r="S172" s="8">
        <f>'COICOP - GHG'!S172/Population!S$5*1000</f>
        <v>2.5838867030546953E-3</v>
      </c>
    </row>
    <row r="173" spans="2:19" x14ac:dyDescent="0.45">
      <c r="B173" s="3" t="s">
        <v>529</v>
      </c>
      <c r="C173" s="3" t="str">
        <f>[1]co2_COICOP!A172</f>
        <v>7.3.1.1 Rail and tube season tickets</v>
      </c>
      <c r="D173" s="8">
        <f>'COICOP - GHG'!D173/Population!D$5*1000</f>
        <v>1.8859017043210514E-2</v>
      </c>
      <c r="E173" s="8">
        <f>'COICOP - GHG'!E173/Population!E$5*1000</f>
        <v>3.8111425882513622E-2</v>
      </c>
      <c r="F173" s="8">
        <f>'COICOP - GHG'!F173/Population!F$5*1000</f>
        <v>3.267278507874518E-2</v>
      </c>
      <c r="G173" s="8">
        <f>'COICOP - GHG'!G173/Population!G$5*1000</f>
        <v>3.7037655115359717E-2</v>
      </c>
      <c r="H173" s="8">
        <f>'COICOP - GHG'!H173/Population!H$5*1000</f>
        <v>2.7182876811422632E-2</v>
      </c>
      <c r="I173" s="8">
        <f>'COICOP - GHG'!I173/Population!I$5*1000</f>
        <v>3.7728293629959039E-2</v>
      </c>
      <c r="J173" s="8">
        <f>'COICOP - GHG'!J173/Population!J$5*1000</f>
        <v>3.3653375943195417E-2</v>
      </c>
      <c r="K173" s="8">
        <f>'COICOP - GHG'!K173/Population!K$5*1000</f>
        <v>4.2932898356213993E-2</v>
      </c>
      <c r="L173" s="8">
        <f>'COICOP - GHG'!L173/Population!L$5*1000</f>
        <v>2.6816666633618029E-2</v>
      </c>
      <c r="M173" s="8">
        <f>'COICOP - GHG'!M173/Population!M$5*1000</f>
        <v>3.0960029932493138E-2</v>
      </c>
      <c r="N173" s="8">
        <f>'COICOP - GHG'!N173/Population!N$5*1000</f>
        <v>6.0300178016742943E-2</v>
      </c>
      <c r="O173" s="8">
        <f>'COICOP - GHG'!O173/Population!O$5*1000</f>
        <v>5.758756475303263E-2</v>
      </c>
      <c r="P173" s="8">
        <f>'COICOP - GHG'!P173/Population!P$5*1000</f>
        <v>9.1373101054743763E-2</v>
      </c>
      <c r="Q173" s="8">
        <f>'COICOP - GHG'!Q173/Population!Q$5*1000</f>
        <v>6.1718613161643211E-2</v>
      </c>
      <c r="R173" s="8">
        <f>'COICOP - GHG'!R173/Population!R$5*1000</f>
        <v>7.3312510836281528E-2</v>
      </c>
      <c r="S173" s="8">
        <f>'COICOP - GHG'!S173/Population!S$5*1000</f>
        <v>6.4519634303890516E-2</v>
      </c>
    </row>
    <row r="174" spans="2:19" x14ac:dyDescent="0.45">
      <c r="C174" s="3" t="str">
        <f>[1]co2_COICOP!A173</f>
        <v>7.3.1.2 Rail and tube other than season tickets</v>
      </c>
      <c r="D174" s="8">
        <f>'COICOP - GHG'!D174/Population!D$5*1000</f>
        <v>7.2291452326618544E-2</v>
      </c>
      <c r="E174" s="8">
        <f>'COICOP - GHG'!E174/Population!E$5*1000</f>
        <v>6.7879078852900426E-2</v>
      </c>
      <c r="F174" s="8">
        <f>'COICOP - GHG'!F174/Population!F$5*1000</f>
        <v>6.5245175334417579E-2</v>
      </c>
      <c r="G174" s="8">
        <f>'COICOP - GHG'!G174/Population!G$5*1000</f>
        <v>6.2115976286918534E-2</v>
      </c>
      <c r="H174" s="8">
        <f>'COICOP - GHG'!H174/Population!H$5*1000</f>
        <v>5.9451189871102171E-2</v>
      </c>
      <c r="I174" s="8">
        <f>'COICOP - GHG'!I174/Population!I$5*1000</f>
        <v>6.0509035194724385E-2</v>
      </c>
      <c r="J174" s="8">
        <f>'COICOP - GHG'!J174/Population!J$5*1000</f>
        <v>6.1389258727291167E-2</v>
      </c>
      <c r="K174" s="8">
        <f>'COICOP - GHG'!K174/Population!K$5*1000</f>
        <v>4.7295063054012119E-2</v>
      </c>
      <c r="L174" s="8">
        <f>'COICOP - GHG'!L174/Population!L$5*1000</f>
        <v>5.2960349171680861E-2</v>
      </c>
      <c r="M174" s="8">
        <f>'COICOP - GHG'!M174/Population!M$5*1000</f>
        <v>4.1180158846222094E-2</v>
      </c>
      <c r="N174" s="8">
        <f>'COICOP - GHG'!N174/Population!N$5*1000</f>
        <v>5.3912838582738577E-2</v>
      </c>
      <c r="O174" s="8">
        <f>'COICOP - GHG'!O174/Population!O$5*1000</f>
        <v>5.3763589098216151E-2</v>
      </c>
      <c r="P174" s="8">
        <f>'COICOP - GHG'!P174/Population!P$5*1000</f>
        <v>4.2386105391732459E-2</v>
      </c>
      <c r="Q174" s="8">
        <f>'COICOP - GHG'!Q174/Population!Q$5*1000</f>
        <v>6.5356549282961543E-2</v>
      </c>
      <c r="R174" s="8">
        <f>'COICOP - GHG'!R174/Population!R$5*1000</f>
        <v>5.7978642703870695E-2</v>
      </c>
      <c r="S174" s="8">
        <f>'COICOP - GHG'!S174/Population!S$5*1000</f>
        <v>6.4213673995435316E-2</v>
      </c>
    </row>
    <row r="175" spans="2:19" x14ac:dyDescent="0.45">
      <c r="B175" s="3" t="s">
        <v>530</v>
      </c>
      <c r="C175" s="3" t="str">
        <f>[1]co2_COICOP!A174</f>
        <v>7.3.2.1 Bus and coach season tickets</v>
      </c>
      <c r="D175" s="8">
        <f>'COICOP - GHG'!D175/Population!D$5*1000</f>
        <v>1.818407910359672E-2</v>
      </c>
      <c r="E175" s="8">
        <f>'COICOP - GHG'!E175/Population!E$5*1000</f>
        <v>3.185875269243247E-2</v>
      </c>
      <c r="F175" s="8">
        <f>'COICOP - GHG'!F175/Population!F$5*1000</f>
        <v>2.5450186073890383E-2</v>
      </c>
      <c r="G175" s="8">
        <f>'COICOP - GHG'!G175/Population!G$5*1000</f>
        <v>4.0575881416334982E-2</v>
      </c>
      <c r="H175" s="8">
        <f>'COICOP - GHG'!H175/Population!H$5*1000</f>
        <v>3.7925771132652344E-2</v>
      </c>
      <c r="I175" s="8">
        <f>'COICOP - GHG'!I175/Population!I$5*1000</f>
        <v>3.7950256547845146E-2</v>
      </c>
      <c r="J175" s="8">
        <f>'COICOP - GHG'!J175/Population!J$5*1000</f>
        <v>1.9621894808733865E-2</v>
      </c>
      <c r="K175" s="8">
        <f>'COICOP - GHG'!K175/Population!K$5*1000</f>
        <v>1.9327843658575525E-2</v>
      </c>
      <c r="L175" s="8">
        <f>'COICOP - GHG'!L175/Population!L$5*1000</f>
        <v>1.7256501918864572E-2</v>
      </c>
      <c r="M175" s="8">
        <f>'COICOP - GHG'!M175/Population!M$5*1000</f>
        <v>3.3947732889304576E-2</v>
      </c>
      <c r="N175" s="8">
        <f>'COICOP - GHG'!N175/Population!N$5*1000</f>
        <v>3.5848073565985926E-2</v>
      </c>
      <c r="O175" s="8">
        <f>'COICOP - GHG'!O175/Population!O$5*1000</f>
        <v>2.9221040708317696E-2</v>
      </c>
      <c r="P175" s="8">
        <f>'COICOP - GHG'!P175/Population!P$5*1000</f>
        <v>3.5767446371989961E-2</v>
      </c>
      <c r="Q175" s="8">
        <f>'COICOP - GHG'!Q175/Population!Q$5*1000</f>
        <v>1.6517317548252666E-2</v>
      </c>
      <c r="R175" s="8">
        <f>'COICOP - GHG'!R175/Population!R$5*1000</f>
        <v>2.85290856067234E-2</v>
      </c>
      <c r="S175" s="8">
        <f>'COICOP - GHG'!S175/Population!S$5*1000</f>
        <v>2.2259476778953076E-2</v>
      </c>
    </row>
    <row r="176" spans="2:19" x14ac:dyDescent="0.45">
      <c r="C176" s="3" t="str">
        <f>[1]co2_COICOP!A175</f>
        <v>7.3.2.2 Bus and coach other than season tickets</v>
      </c>
      <c r="D176" s="8">
        <f>'COICOP - GHG'!D176/Population!D$5*1000</f>
        <v>3.9670415677585086E-2</v>
      </c>
      <c r="E176" s="8">
        <f>'COICOP - GHG'!E176/Population!E$5*1000</f>
        <v>5.3188007279369065E-2</v>
      </c>
      <c r="F176" s="8">
        <f>'COICOP - GHG'!F176/Population!F$5*1000</f>
        <v>4.4769984327793326E-2</v>
      </c>
      <c r="G176" s="8">
        <f>'COICOP - GHG'!G176/Population!G$5*1000</f>
        <v>4.6393743911409616E-2</v>
      </c>
      <c r="H176" s="8">
        <f>'COICOP - GHG'!H176/Population!H$5*1000</f>
        <v>4.6001701273786562E-2</v>
      </c>
      <c r="I176" s="8">
        <f>'COICOP - GHG'!I176/Population!I$5*1000</f>
        <v>3.6015255906793456E-2</v>
      </c>
      <c r="J176" s="8">
        <f>'COICOP - GHG'!J176/Population!J$5*1000</f>
        <v>1.9534805167919229E-2</v>
      </c>
      <c r="K176" s="8">
        <f>'COICOP - GHG'!K176/Population!K$5*1000</f>
        <v>1.4017186012942818E-2</v>
      </c>
      <c r="L176" s="8">
        <f>'COICOP - GHG'!L176/Population!L$5*1000</f>
        <v>1.8734974869802214E-2</v>
      </c>
      <c r="M176" s="8">
        <f>'COICOP - GHG'!M176/Population!M$5*1000</f>
        <v>1.5863942128944302E-2</v>
      </c>
      <c r="N176" s="8">
        <f>'COICOP - GHG'!N176/Population!N$5*1000</f>
        <v>2.0237263364070012E-2</v>
      </c>
      <c r="O176" s="8">
        <f>'COICOP - GHG'!O176/Population!O$5*1000</f>
        <v>8.7896507374501335E-3</v>
      </c>
      <c r="P176" s="8">
        <f>'COICOP - GHG'!P176/Population!P$5*1000</f>
        <v>1.3986208124503777E-2</v>
      </c>
      <c r="Q176" s="8">
        <f>'COICOP - GHG'!Q176/Population!Q$5*1000</f>
        <v>2.217102830303087E-2</v>
      </c>
      <c r="R176" s="8">
        <f>'COICOP - GHG'!R176/Population!R$5*1000</f>
        <v>1.6063287256845273E-2</v>
      </c>
      <c r="S176" s="8">
        <f>'COICOP - GHG'!S176/Population!S$5*1000</f>
        <v>1.7101161464743071E-2</v>
      </c>
    </row>
    <row r="177" spans="1:19" x14ac:dyDescent="0.45">
      <c r="B177" s="3" t="s">
        <v>531</v>
      </c>
      <c r="C177" s="3" t="str">
        <f>[1]co2_COICOP!A176</f>
        <v>7.3.3.1 Combined fares other than season tickets</v>
      </c>
      <c r="D177" s="8">
        <f>'COICOP - GHG'!D177/Population!D$5*1000</f>
        <v>0.19268467237627204</v>
      </c>
      <c r="E177" s="8">
        <f>'COICOP - GHG'!E177/Population!E$5*1000</f>
        <v>0.22427971806770705</v>
      </c>
      <c r="F177" s="8">
        <f>'COICOP - GHG'!F177/Population!F$5*1000</f>
        <v>0.22062137141659824</v>
      </c>
      <c r="G177" s="8">
        <f>'COICOP - GHG'!G177/Population!G$5*1000</f>
        <v>0.28164112568736027</v>
      </c>
      <c r="H177" s="8">
        <f>'COICOP - GHG'!H177/Population!H$5*1000</f>
        <v>0.28001582506984468</v>
      </c>
      <c r="I177" s="8">
        <f>'COICOP - GHG'!I177/Population!I$5*1000</f>
        <v>0.28758995015347477</v>
      </c>
      <c r="J177" s="8">
        <f>'COICOP - GHG'!J177/Population!J$5*1000</f>
        <v>0.49211997328991769</v>
      </c>
      <c r="K177" s="8">
        <f>'COICOP - GHG'!K177/Population!K$5*1000</f>
        <v>0.32514284492444445</v>
      </c>
      <c r="L177" s="8">
        <f>'COICOP - GHG'!L177/Population!L$5*1000</f>
        <v>0.33528899467538825</v>
      </c>
      <c r="M177" s="8">
        <f>'COICOP - GHG'!M177/Population!M$5*1000</f>
        <v>0.40602382213328253</v>
      </c>
      <c r="N177" s="8">
        <f>'COICOP - GHG'!N177/Population!N$5*1000</f>
        <v>0.56313225106712228</v>
      </c>
      <c r="O177" s="8">
        <f>'COICOP - GHG'!O177/Population!O$5*1000</f>
        <v>0.2609437854278196</v>
      </c>
      <c r="P177" s="8">
        <f>'COICOP - GHG'!P177/Population!P$5*1000</f>
        <v>0.17222174173207877</v>
      </c>
      <c r="Q177" s="8">
        <f>'COICOP - GHG'!Q177/Population!Q$5*1000</f>
        <v>0.14820243685548248</v>
      </c>
      <c r="R177" s="8">
        <f>'COICOP - GHG'!R177/Population!R$5*1000</f>
        <v>0.12741291128384494</v>
      </c>
      <c r="S177" s="8">
        <f>'COICOP - GHG'!S177/Population!S$5*1000</f>
        <v>0.1478892720793582</v>
      </c>
    </row>
    <row r="178" spans="1:19" x14ac:dyDescent="0.45">
      <c r="C178" s="3" t="str">
        <f>[1]co2_COICOP!A177</f>
        <v>7.3.3.2 Combined fares season tickets</v>
      </c>
      <c r="D178" s="8">
        <f>'COICOP - GHG'!D178/Population!D$5*1000</f>
        <v>0.95089568159475812</v>
      </c>
      <c r="E178" s="8">
        <f>'COICOP - GHG'!E178/Population!E$5*1000</f>
        <v>0.95774477788312773</v>
      </c>
      <c r="F178" s="8">
        <f>'COICOP - GHG'!F178/Population!F$5*1000</f>
        <v>1.0597132292227822</v>
      </c>
      <c r="G178" s="8">
        <f>'COICOP - GHG'!G178/Population!G$5*1000</f>
        <v>1.0467520082052464</v>
      </c>
      <c r="H178" s="8">
        <f>'COICOP - GHG'!H178/Population!H$5*1000</f>
        <v>1.1938995400320775</v>
      </c>
      <c r="I178" s="8">
        <f>'COICOP - GHG'!I178/Population!I$5*1000</f>
        <v>1.080023826653232</v>
      </c>
      <c r="J178" s="8">
        <f>'COICOP - GHG'!J178/Population!J$5*1000</f>
        <v>0.96356934581801101</v>
      </c>
      <c r="K178" s="8">
        <f>'COICOP - GHG'!K178/Population!K$5*1000</f>
        <v>1.0191163895376611</v>
      </c>
      <c r="L178" s="8">
        <f>'COICOP - GHG'!L178/Population!L$5*1000</f>
        <v>0.90491941037972123</v>
      </c>
      <c r="M178" s="8">
        <f>'COICOP - GHG'!M178/Population!M$5*1000</f>
        <v>1.1998655294992511</v>
      </c>
      <c r="N178" s="8">
        <f>'COICOP - GHG'!N178/Population!N$5*1000</f>
        <v>0.79381230435427119</v>
      </c>
      <c r="O178" s="8">
        <f>'COICOP - GHG'!O178/Population!O$5*1000</f>
        <v>1.0710540085901605</v>
      </c>
      <c r="P178" s="8">
        <f>'COICOP - GHG'!P178/Population!P$5*1000</f>
        <v>0.94774857173055971</v>
      </c>
      <c r="Q178" s="8">
        <f>'COICOP - GHG'!Q178/Population!Q$5*1000</f>
        <v>1.2914462080370992</v>
      </c>
      <c r="R178" s="8">
        <f>'COICOP - GHG'!R178/Population!R$5*1000</f>
        <v>1.1291702538531687</v>
      </c>
      <c r="S178" s="8">
        <f>'COICOP - GHG'!S178/Population!S$5*1000</f>
        <v>1.2508955387313132</v>
      </c>
    </row>
    <row r="179" spans="1:19" x14ac:dyDescent="0.45">
      <c r="B179" s="3" t="s">
        <v>532</v>
      </c>
      <c r="C179" s="3" t="str">
        <f>[1]co2_COICOP!A178</f>
        <v>7.3.4.1 Air fares within UK</v>
      </c>
      <c r="D179" s="8">
        <f>'COICOP - GHG'!D179/Population!D$5*1000</f>
        <v>3.2408585761609474E-2</v>
      </c>
      <c r="E179" s="8">
        <f>'COICOP - GHG'!E179/Population!E$5*1000</f>
        <v>5.3576914440732697E-2</v>
      </c>
      <c r="F179" s="8">
        <f>'COICOP - GHG'!F179/Population!F$5*1000</f>
        <v>2.3090868283351655E-2</v>
      </c>
      <c r="G179" s="8">
        <f>'COICOP - GHG'!G179/Population!G$5*1000</f>
        <v>3.2730289950920234E-2</v>
      </c>
      <c r="H179" s="8">
        <f>'COICOP - GHG'!H179/Population!H$5*1000</f>
        <v>4.5832717789809865E-2</v>
      </c>
      <c r="I179" s="8">
        <f>'COICOP - GHG'!I179/Population!I$5*1000</f>
        <v>2.5314085941739034E-2</v>
      </c>
      <c r="J179" s="8">
        <f>'COICOP - GHG'!J179/Population!J$5*1000</f>
        <v>2.8804047680386313E-2</v>
      </c>
      <c r="K179" s="8">
        <f>'COICOP - GHG'!K179/Population!K$5*1000</f>
        <v>5.7143261311632346E-2</v>
      </c>
      <c r="L179" s="8">
        <f>'COICOP - GHG'!L179/Population!L$5*1000</f>
        <v>2.9721679596215776E-2</v>
      </c>
      <c r="M179" s="8">
        <f>'COICOP - GHG'!M179/Population!M$5*1000</f>
        <v>3.4846026988449713E-2</v>
      </c>
      <c r="N179" s="8">
        <f>'COICOP - GHG'!N179/Population!N$5*1000</f>
        <v>3.6734598010554842E-2</v>
      </c>
      <c r="O179" s="8">
        <f>'COICOP - GHG'!O179/Population!O$5*1000</f>
        <v>3.4120827532016021E-2</v>
      </c>
      <c r="P179" s="8">
        <f>'COICOP - GHG'!P179/Population!P$5*1000</f>
        <v>3.4369885683620004E-2</v>
      </c>
      <c r="Q179" s="8">
        <f>'COICOP - GHG'!Q179/Population!Q$5*1000</f>
        <v>5.5911668505483826E-2</v>
      </c>
      <c r="R179" s="8">
        <f>'COICOP - GHG'!R179/Population!R$5*1000</f>
        <v>3.2135981237742813E-2</v>
      </c>
      <c r="S179" s="8">
        <f>'COICOP - GHG'!S179/Population!S$5*1000</f>
        <v>1.4671762374473577E-2</v>
      </c>
    </row>
    <row r="180" spans="1:19" x14ac:dyDescent="0.45">
      <c r="C180" s="3" t="str">
        <f>[1]co2_COICOP!A179</f>
        <v>7.3.4.2 Air fares inernational</v>
      </c>
      <c r="D180" s="8">
        <f>'COICOP - GHG'!D180/Population!D$5*1000</f>
        <v>0.39030029384640907</v>
      </c>
      <c r="E180" s="8">
        <f>'COICOP - GHG'!E180/Population!E$5*1000</f>
        <v>0.56043056435694627</v>
      </c>
      <c r="F180" s="8">
        <f>'COICOP - GHG'!F180/Population!F$5*1000</f>
        <v>0.42553514643914508</v>
      </c>
      <c r="G180" s="8">
        <f>'COICOP - GHG'!G180/Population!G$5*1000</f>
        <v>0.56856626816825684</v>
      </c>
      <c r="H180" s="8">
        <f>'COICOP - GHG'!H180/Population!H$5*1000</f>
        <v>0.55599497116882812</v>
      </c>
      <c r="I180" s="8">
        <f>'COICOP - GHG'!I180/Population!I$5*1000</f>
        <v>0.53687743798053389</v>
      </c>
      <c r="J180" s="8">
        <f>'COICOP - GHG'!J180/Population!J$5*1000</f>
        <v>0.67804324865838606</v>
      </c>
      <c r="K180" s="8">
        <f>'COICOP - GHG'!K180/Population!K$5*1000</f>
        <v>0.75775805168653987</v>
      </c>
      <c r="L180" s="8">
        <f>'COICOP - GHG'!L180/Population!L$5*1000</f>
        <v>0.56243400432019375</v>
      </c>
      <c r="M180" s="8">
        <f>'COICOP - GHG'!M180/Population!M$5*1000</f>
        <v>0.77189019032157213</v>
      </c>
      <c r="N180" s="8">
        <f>'COICOP - GHG'!N180/Population!N$5*1000</f>
        <v>0.57661073536908825</v>
      </c>
      <c r="O180" s="8">
        <f>'COICOP - GHG'!O180/Population!O$5*1000</f>
        <v>0.47808435786029108</v>
      </c>
      <c r="P180" s="8">
        <f>'COICOP - GHG'!P180/Population!P$5*1000</f>
        <v>0.74462942322376513</v>
      </c>
      <c r="Q180" s="8">
        <f>'COICOP - GHG'!Q180/Population!Q$5*1000</f>
        <v>0.67656167096636466</v>
      </c>
      <c r="R180" s="8">
        <f>'COICOP - GHG'!R180/Population!R$5*1000</f>
        <v>0.57494277027926144</v>
      </c>
      <c r="S180" s="8">
        <f>'COICOP - GHG'!S180/Population!S$5*1000</f>
        <v>0.67914390018778892</v>
      </c>
    </row>
    <row r="181" spans="1:19" x14ac:dyDescent="0.45">
      <c r="C181" s="3" t="str">
        <f>[1]co2_COICOP!A180</f>
        <v>7.3.4.3 School travel</v>
      </c>
      <c r="D181" s="8">
        <f>'COICOP - GHG'!D181/Population!D$5*1000</f>
        <v>1.9536093034229311E-3</v>
      </c>
      <c r="E181" s="8">
        <f>'COICOP - GHG'!E181/Population!E$5*1000</f>
        <v>9.8659758420943417E-4</v>
      </c>
      <c r="F181" s="8">
        <f>'COICOP - GHG'!F181/Population!F$5*1000</f>
        <v>4.8677919335047984E-3</v>
      </c>
      <c r="G181" s="8">
        <f>'COICOP - GHG'!G181/Population!G$5*1000</f>
        <v>2.1415911473727676E-3</v>
      </c>
      <c r="H181" s="8">
        <f>'COICOP - GHG'!H181/Population!H$5*1000</f>
        <v>7.8182761289028141E-4</v>
      </c>
      <c r="I181" s="8">
        <f>'COICOP - GHG'!I181/Population!I$5*1000</f>
        <v>0</v>
      </c>
      <c r="J181" s="8">
        <f>'COICOP - GHG'!J181/Population!J$5*1000</f>
        <v>0</v>
      </c>
      <c r="K181" s="8">
        <f>'COICOP - GHG'!K181/Population!K$5*1000</f>
        <v>0</v>
      </c>
      <c r="L181" s="8">
        <f>'COICOP - GHG'!L181/Population!L$5*1000</f>
        <v>6.376365035155411E-5</v>
      </c>
      <c r="M181" s="8">
        <f>'COICOP - GHG'!M181/Population!M$5*1000</f>
        <v>0</v>
      </c>
      <c r="N181" s="8">
        <f>'COICOP - GHG'!N181/Population!N$5*1000</f>
        <v>0</v>
      </c>
      <c r="O181" s="8">
        <f>'COICOP - GHG'!O181/Population!O$5*1000</f>
        <v>0</v>
      </c>
      <c r="P181" s="8">
        <f>'COICOP - GHG'!P181/Population!P$5*1000</f>
        <v>0</v>
      </c>
      <c r="Q181" s="8">
        <f>'COICOP - GHG'!Q181/Population!Q$5*1000</f>
        <v>0</v>
      </c>
      <c r="R181" s="8">
        <f>'COICOP - GHG'!R181/Population!R$5*1000</f>
        <v>0</v>
      </c>
      <c r="S181" s="8">
        <f>'COICOP - GHG'!S181/Population!S$5*1000</f>
        <v>0</v>
      </c>
    </row>
    <row r="182" spans="1:19" x14ac:dyDescent="0.45">
      <c r="C182" s="3" t="str">
        <f>[1]co2_COICOP!A181</f>
        <v>7.3.4.4 Taxis and hired cars with drivers</v>
      </c>
      <c r="D182" s="8">
        <f>'COICOP - GHG'!D182/Population!D$5*1000</f>
        <v>6.2174759653130095E-2</v>
      </c>
      <c r="E182" s="8">
        <f>'COICOP - GHG'!E182/Population!E$5*1000</f>
        <v>6.0462813887622924E-2</v>
      </c>
      <c r="F182" s="8">
        <f>'COICOP - GHG'!F182/Population!F$5*1000</f>
        <v>6.845373532020077E-2</v>
      </c>
      <c r="G182" s="8">
        <f>'COICOP - GHG'!G182/Population!G$5*1000</f>
        <v>6.6395770784788477E-2</v>
      </c>
      <c r="H182" s="8">
        <f>'COICOP - GHG'!H182/Population!H$5*1000</f>
        <v>5.2791876908646548E-2</v>
      </c>
      <c r="I182" s="8">
        <f>'COICOP - GHG'!I182/Population!I$5*1000</f>
        <v>5.8626203239029694E-2</v>
      </c>
      <c r="J182" s="8">
        <f>'COICOP - GHG'!J182/Population!J$5*1000</f>
        <v>7.1021761364775476E-2</v>
      </c>
      <c r="K182" s="8">
        <f>'COICOP - GHG'!K182/Population!K$5*1000</f>
        <v>4.3523848391887651E-2</v>
      </c>
      <c r="L182" s="8">
        <f>'COICOP - GHG'!L182/Population!L$5*1000</f>
        <v>3.2339772220355084E-2</v>
      </c>
      <c r="M182" s="8">
        <f>'COICOP - GHG'!M182/Population!M$5*1000</f>
        <v>5.3915202753817913E-2</v>
      </c>
      <c r="N182" s="8">
        <f>'COICOP - GHG'!N182/Population!N$5*1000</f>
        <v>3.1255245888619672E-2</v>
      </c>
      <c r="O182" s="8">
        <f>'COICOP - GHG'!O182/Population!O$5*1000</f>
        <v>6.3868111490471127E-2</v>
      </c>
      <c r="P182" s="8">
        <f>'COICOP - GHG'!P182/Population!P$5*1000</f>
        <v>3.2088821731953744E-2</v>
      </c>
      <c r="Q182" s="8">
        <f>'COICOP - GHG'!Q182/Population!Q$5*1000</f>
        <v>3.9414722513148467E-2</v>
      </c>
      <c r="R182" s="8">
        <f>'COICOP - GHG'!R182/Population!R$5*1000</f>
        <v>2.9870823856600174E-2</v>
      </c>
      <c r="S182" s="8">
        <f>'COICOP - GHG'!S182/Population!S$5*1000</f>
        <v>6.4808507533760287E-2</v>
      </c>
    </row>
    <row r="183" spans="1:19" x14ac:dyDescent="0.45">
      <c r="C183" s="3" t="str">
        <f>[1]co2_COICOP!A182</f>
        <v>7.3.4.5 Other personal travel and transport services</v>
      </c>
      <c r="D183" s="8">
        <f>'COICOP - GHG'!D183/Population!D$5*1000</f>
        <v>2.9414142591734579E-2</v>
      </c>
      <c r="E183" s="8">
        <f>'COICOP - GHG'!E183/Population!E$5*1000</f>
        <v>9.4627464202458544E-2</v>
      </c>
      <c r="F183" s="8">
        <f>'COICOP - GHG'!F183/Population!F$5*1000</f>
        <v>2.4484340099990416E-2</v>
      </c>
      <c r="G183" s="8">
        <f>'COICOP - GHG'!G183/Population!G$5*1000</f>
        <v>3.7298178622571787E-2</v>
      </c>
      <c r="H183" s="8">
        <f>'COICOP - GHG'!H183/Population!H$5*1000</f>
        <v>6.0974182719390271E-2</v>
      </c>
      <c r="I183" s="8">
        <f>'COICOP - GHG'!I183/Population!I$5*1000</f>
        <v>5.1041190210651094E-2</v>
      </c>
      <c r="J183" s="8">
        <f>'COICOP - GHG'!J183/Population!J$5*1000</f>
        <v>1.7191651903787224E-2</v>
      </c>
      <c r="K183" s="8">
        <f>'COICOP - GHG'!K183/Population!K$5*1000</f>
        <v>5.2865135053690747E-2</v>
      </c>
      <c r="L183" s="8">
        <f>'COICOP - GHG'!L183/Population!L$5*1000</f>
        <v>5.8126370263290775E-2</v>
      </c>
      <c r="M183" s="8">
        <f>'COICOP - GHG'!M183/Population!M$5*1000</f>
        <v>7.3738509298016314E-2</v>
      </c>
      <c r="N183" s="8">
        <f>'COICOP - GHG'!N183/Population!N$5*1000</f>
        <v>5.1525032171815907E-2</v>
      </c>
      <c r="O183" s="8">
        <f>'COICOP - GHG'!O183/Population!O$5*1000</f>
        <v>5.3233850955683525E-2</v>
      </c>
      <c r="P183" s="8">
        <f>'COICOP - GHG'!P183/Population!P$5*1000</f>
        <v>6.0010771825271959E-2</v>
      </c>
      <c r="Q183" s="8">
        <f>'COICOP - GHG'!Q183/Population!Q$5*1000</f>
        <v>6.2851145239021133E-2</v>
      </c>
      <c r="R183" s="8">
        <f>'COICOP - GHG'!R183/Population!R$5*1000</f>
        <v>4.500002146327519E-2</v>
      </c>
      <c r="S183" s="8">
        <f>'COICOP - GHG'!S183/Population!S$5*1000</f>
        <v>5.2889135490090305E-2</v>
      </c>
    </row>
    <row r="184" spans="1:19" x14ac:dyDescent="0.45">
      <c r="C184" s="3" t="str">
        <f>[1]co2_COICOP!A183</f>
        <v>7.3.4.6 Hire of self drive cars, vans, bicycles</v>
      </c>
      <c r="D184" s="8">
        <f>'COICOP - GHG'!D184/Population!D$5*1000</f>
        <v>3.1736773405976547E-2</v>
      </c>
      <c r="E184" s="8">
        <f>'COICOP - GHG'!E184/Population!E$5*1000</f>
        <v>1.0512731537471813E-2</v>
      </c>
      <c r="F184" s="8">
        <f>'COICOP - GHG'!F184/Population!F$5*1000</f>
        <v>1.4390784393061353E-2</v>
      </c>
      <c r="G184" s="8">
        <f>'COICOP - GHG'!G184/Population!G$5*1000</f>
        <v>1.0763538333580286E-2</v>
      </c>
      <c r="H184" s="8">
        <f>'COICOP - GHG'!H184/Population!H$5*1000</f>
        <v>2.1428613390868507E-2</v>
      </c>
      <c r="I184" s="8">
        <f>'COICOP - GHG'!I184/Population!I$5*1000</f>
        <v>1.7721563688194289E-2</v>
      </c>
      <c r="J184" s="8">
        <f>'COICOP - GHG'!J184/Population!J$5*1000</f>
        <v>1.8087191416696321E-3</v>
      </c>
      <c r="K184" s="8">
        <f>'COICOP - GHG'!K184/Population!K$5*1000</f>
        <v>6.7891310154751007E-3</v>
      </c>
      <c r="L184" s="8">
        <f>'COICOP - GHG'!L184/Population!L$5*1000</f>
        <v>1.973100179810647E-3</v>
      </c>
      <c r="M184" s="8">
        <f>'COICOP - GHG'!M184/Population!M$5*1000</f>
        <v>4.6431317955934651E-2</v>
      </c>
      <c r="N184" s="8">
        <f>'COICOP - GHG'!N184/Population!N$5*1000</f>
        <v>1.6920416752362931E-3</v>
      </c>
      <c r="O184" s="8">
        <f>'COICOP - GHG'!O184/Population!O$5*1000</f>
        <v>3.2552762695533609E-2</v>
      </c>
      <c r="P184" s="8">
        <f>'COICOP - GHG'!P184/Population!P$5*1000</f>
        <v>3.0889630097830068E-5</v>
      </c>
      <c r="Q184" s="8">
        <f>'COICOP - GHG'!Q184/Population!Q$5*1000</f>
        <v>9.1390587258297056E-3</v>
      </c>
      <c r="R184" s="8">
        <f>'COICOP - GHG'!R184/Population!R$5*1000</f>
        <v>2.1067117459360666E-3</v>
      </c>
      <c r="S184" s="8">
        <f>'COICOP - GHG'!S184/Population!S$5*1000</f>
        <v>4.5129029591618472E-3</v>
      </c>
    </row>
    <row r="185" spans="1:19" x14ac:dyDescent="0.45">
      <c r="C185" s="3" t="str">
        <f>[1]co2_COICOP!A184</f>
        <v>7.3.4.7 Car leasing</v>
      </c>
      <c r="D185" s="8">
        <f>'COICOP - GHG'!D185/Population!D$5*1000</f>
        <v>1.2284708249154425E-2</v>
      </c>
      <c r="E185" s="8">
        <f>'COICOP - GHG'!E185/Population!E$5*1000</f>
        <v>3.193395954347774E-2</v>
      </c>
      <c r="F185" s="8">
        <f>'COICOP - GHG'!F185/Population!F$5*1000</f>
        <v>5.1320643472254249E-2</v>
      </c>
      <c r="G185" s="8">
        <f>'COICOP - GHG'!G185/Population!G$5*1000</f>
        <v>2.1919894740315578E-2</v>
      </c>
      <c r="H185" s="8">
        <f>'COICOP - GHG'!H185/Population!H$5*1000</f>
        <v>2.9443430785937492E-2</v>
      </c>
      <c r="I185" s="8">
        <f>'COICOP - GHG'!I185/Population!I$5*1000</f>
        <v>4.8347855367379178E-2</v>
      </c>
      <c r="J185" s="8">
        <f>'COICOP - GHG'!J185/Population!J$5*1000</f>
        <v>2.4981980251224969E-2</v>
      </c>
      <c r="K185" s="8">
        <f>'COICOP - GHG'!K185/Population!K$5*1000</f>
        <v>3.3278217255287318E-2</v>
      </c>
      <c r="L185" s="8">
        <f>'COICOP - GHG'!L185/Population!L$5*1000</f>
        <v>5.0406473053358464E-2</v>
      </c>
      <c r="M185" s="8">
        <f>'COICOP - GHG'!M185/Population!M$5*1000</f>
        <v>1.6762269520704306E-2</v>
      </c>
      <c r="N185" s="8">
        <f>'COICOP - GHG'!N185/Population!N$5*1000</f>
        <v>3.938382504211297E-2</v>
      </c>
      <c r="O185" s="8">
        <f>'COICOP - GHG'!O185/Population!O$5*1000</f>
        <v>4.3447674372093299E-2</v>
      </c>
      <c r="P185" s="8">
        <f>'COICOP - GHG'!P185/Population!P$5*1000</f>
        <v>4.0021475946330626E-2</v>
      </c>
      <c r="Q185" s="8">
        <f>'COICOP - GHG'!Q185/Population!Q$5*1000</f>
        <v>6.8350668516777083E-2</v>
      </c>
      <c r="R185" s="8">
        <f>'COICOP - GHG'!R185/Population!R$5*1000</f>
        <v>2.4401278853774314E-2</v>
      </c>
      <c r="S185" s="8">
        <f>'COICOP - GHG'!S185/Population!S$5*1000</f>
        <v>6.6796000108892931E-2</v>
      </c>
    </row>
    <row r="186" spans="1:19" x14ac:dyDescent="0.45">
      <c r="C186" s="3" t="str">
        <f>[1]co2_COICOP!A185</f>
        <v>7.3.4.8 Water travel, ferries and season tickets</v>
      </c>
      <c r="D186" s="8">
        <f>'COICOP - GHG'!D186/Population!D$5*1000</f>
        <v>3.6079445975251805E-2</v>
      </c>
      <c r="E186" s="8">
        <f>'COICOP - GHG'!E186/Population!E$5*1000</f>
        <v>7.6860828280599309E-3</v>
      </c>
      <c r="F186" s="8">
        <f>'COICOP - GHG'!F186/Population!F$5*1000</f>
        <v>5.2628981989336866E-3</v>
      </c>
      <c r="G186" s="8">
        <f>'COICOP - GHG'!G186/Population!G$5*1000</f>
        <v>1.1728550347646811E-2</v>
      </c>
      <c r="H186" s="8">
        <f>'COICOP - GHG'!H186/Population!H$5*1000</f>
        <v>1.7314450113453426E-2</v>
      </c>
      <c r="I186" s="8">
        <f>'COICOP - GHG'!I186/Population!I$5*1000</f>
        <v>3.9223033356580632E-3</v>
      </c>
      <c r="J186" s="8">
        <f>'COICOP - GHG'!J186/Population!J$5*1000</f>
        <v>1.4458057620025737E-2</v>
      </c>
      <c r="K186" s="8">
        <f>'COICOP - GHG'!K186/Population!K$5*1000</f>
        <v>7.5694115103557879E-3</v>
      </c>
      <c r="L186" s="8">
        <f>'COICOP - GHG'!L186/Population!L$5*1000</f>
        <v>2.6812319744185888E-2</v>
      </c>
      <c r="M186" s="8">
        <f>'COICOP - GHG'!M186/Population!M$5*1000</f>
        <v>6.5724503527049543E-3</v>
      </c>
      <c r="N186" s="8">
        <f>'COICOP - GHG'!N186/Population!N$5*1000</f>
        <v>1.4070422294978457E-2</v>
      </c>
      <c r="O186" s="8">
        <f>'COICOP - GHG'!O186/Population!O$5*1000</f>
        <v>4.2950289270651991E-3</v>
      </c>
      <c r="P186" s="8">
        <f>'COICOP - GHG'!P186/Population!P$5*1000</f>
        <v>4.9345764792497478E-2</v>
      </c>
      <c r="Q186" s="8">
        <f>'COICOP - GHG'!Q186/Population!Q$5*1000</f>
        <v>2.5817905013824884E-2</v>
      </c>
      <c r="R186" s="8">
        <f>'COICOP - GHG'!R186/Population!R$5*1000</f>
        <v>0.14377324581508405</v>
      </c>
      <c r="S186" s="8">
        <f>'COICOP - GHG'!S186/Population!S$5*1000</f>
        <v>2.0522551205553279E-2</v>
      </c>
    </row>
    <row r="187" spans="1:19" x14ac:dyDescent="0.45">
      <c r="A187" s="3" t="s">
        <v>533</v>
      </c>
      <c r="B187" s="3" t="s">
        <v>347</v>
      </c>
      <c r="C187" s="3" t="str">
        <f>[1]co2_COICOP!A186</f>
        <v>8.1 Postal services</v>
      </c>
      <c r="D187" s="8">
        <f>'COICOP - GHG'!D187/Population!D$5*1000</f>
        <v>1.0021136686928885E-2</v>
      </c>
      <c r="E187" s="8">
        <f>'COICOP - GHG'!E187/Population!E$5*1000</f>
        <v>6.2376659398557148E-3</v>
      </c>
      <c r="F187" s="8">
        <f>'COICOP - GHG'!F187/Population!F$5*1000</f>
        <v>8.3018394886330282E-3</v>
      </c>
      <c r="G187" s="8">
        <f>'COICOP - GHG'!G187/Population!G$5*1000</f>
        <v>6.5374220828962664E-3</v>
      </c>
      <c r="H187" s="8">
        <f>'COICOP - GHG'!H187/Population!H$5*1000</f>
        <v>7.4607528448205583E-3</v>
      </c>
      <c r="I187" s="8">
        <f>'COICOP - GHG'!I187/Population!I$5*1000</f>
        <v>7.8739591460505031E-3</v>
      </c>
      <c r="J187" s="8">
        <f>'COICOP - GHG'!J187/Population!J$5*1000</f>
        <v>7.1087097035356286E-3</v>
      </c>
      <c r="K187" s="8">
        <f>'COICOP - GHG'!K187/Population!K$5*1000</f>
        <v>5.8177923615115477E-3</v>
      </c>
      <c r="L187" s="8">
        <f>'COICOP - GHG'!L187/Population!L$5*1000</f>
        <v>6.0158035140128732E-3</v>
      </c>
      <c r="M187" s="8">
        <f>'COICOP - GHG'!M187/Population!M$5*1000</f>
        <v>6.7798819372773961E-3</v>
      </c>
      <c r="N187" s="8">
        <f>'COICOP - GHG'!N187/Population!N$5*1000</f>
        <v>4.4511153638150469E-3</v>
      </c>
      <c r="O187" s="8">
        <f>'COICOP - GHG'!O187/Population!O$5*1000</f>
        <v>5.6672639925638259E-3</v>
      </c>
      <c r="P187" s="8">
        <f>'COICOP - GHG'!P187/Population!P$5*1000</f>
        <v>5.2653423807586747E-3</v>
      </c>
      <c r="Q187" s="8">
        <f>'COICOP - GHG'!Q187/Population!Q$5*1000</f>
        <v>4.7364256356630888E-3</v>
      </c>
      <c r="R187" s="8">
        <f>'COICOP - GHG'!R187/Population!R$5*1000</f>
        <v>3.8028373397250076E-3</v>
      </c>
      <c r="S187" s="8">
        <f>'COICOP - GHG'!S187/Population!S$5*1000</f>
        <v>6.0761231363787183E-3</v>
      </c>
    </row>
    <row r="188" spans="1:19" x14ac:dyDescent="0.45">
      <c r="B188" s="3" t="s">
        <v>348</v>
      </c>
      <c r="C188" s="3" t="str">
        <f>[1]co2_COICOP!A187</f>
        <v>8.2.1 Telephone purchase</v>
      </c>
      <c r="D188" s="8">
        <f>'COICOP - GHG'!D188/Population!D$5*1000</f>
        <v>3.8548369063505072E-3</v>
      </c>
      <c r="E188" s="8">
        <f>'COICOP - GHG'!E188/Population!E$5*1000</f>
        <v>1.7173919341800514E-3</v>
      </c>
      <c r="F188" s="8">
        <f>'COICOP - GHG'!F188/Population!F$5*1000</f>
        <v>2.1430811993966353E-3</v>
      </c>
      <c r="G188" s="8">
        <f>'COICOP - GHG'!G188/Population!G$5*1000</f>
        <v>1.4947940881088067E-3</v>
      </c>
      <c r="H188" s="8">
        <f>'COICOP - GHG'!H188/Population!H$5*1000</f>
        <v>1.377864556116941E-3</v>
      </c>
      <c r="I188" s="8">
        <f>'COICOP - GHG'!I188/Population!I$5*1000</f>
        <v>3.5609319967100212E-3</v>
      </c>
      <c r="J188" s="8">
        <f>'COICOP - GHG'!J188/Population!J$5*1000</f>
        <v>3.0779876055609177E-3</v>
      </c>
      <c r="K188" s="8">
        <f>'COICOP - GHG'!K188/Population!K$5*1000</f>
        <v>2.1359198021882772E-3</v>
      </c>
      <c r="L188" s="8">
        <f>'COICOP - GHG'!L188/Population!L$5*1000</f>
        <v>9.4527065784392734E-4</v>
      </c>
      <c r="M188" s="8">
        <f>'COICOP - GHG'!M188/Population!M$5*1000</f>
        <v>6.9297807851636319E-5</v>
      </c>
      <c r="N188" s="8">
        <f>'COICOP - GHG'!N188/Population!N$5*1000</f>
        <v>4.1746800213973906E-4</v>
      </c>
      <c r="O188" s="8">
        <f>'COICOP - GHG'!O188/Population!O$5*1000</f>
        <v>0</v>
      </c>
      <c r="P188" s="8">
        <f>'COICOP - GHG'!P188/Population!P$5*1000</f>
        <v>1.3662040650058952E-3</v>
      </c>
      <c r="Q188" s="8">
        <f>'COICOP - GHG'!Q188/Population!Q$5*1000</f>
        <v>0</v>
      </c>
      <c r="R188" s="8">
        <f>'COICOP - GHG'!R188/Population!R$5*1000</f>
        <v>1.0108145345116932E-3</v>
      </c>
      <c r="S188" s="8">
        <f>'COICOP - GHG'!S188/Population!S$5*1000</f>
        <v>4.8923593121813903E-4</v>
      </c>
    </row>
    <row r="189" spans="1:19" x14ac:dyDescent="0.45">
      <c r="B189" s="3" t="s">
        <v>349</v>
      </c>
      <c r="C189" s="3" t="str">
        <f>[1]co2_COICOP!A188</f>
        <v>8.2.2 Mobile phone purchase</v>
      </c>
      <c r="D189" s="8">
        <f>'COICOP - GHG'!D189/Population!D$5*1000</f>
        <v>1.147452822268516E-2</v>
      </c>
      <c r="E189" s="8">
        <f>'COICOP - GHG'!E189/Population!E$5*1000</f>
        <v>1.0904620151418361E-2</v>
      </c>
      <c r="F189" s="8">
        <f>'COICOP - GHG'!F189/Population!F$5*1000</f>
        <v>1.2402416173867703E-2</v>
      </c>
      <c r="G189" s="8">
        <f>'COICOP - GHG'!G189/Population!G$5*1000</f>
        <v>7.60672548486059E-3</v>
      </c>
      <c r="H189" s="8">
        <f>'COICOP - GHG'!H189/Population!H$5*1000</f>
        <v>1.2504273434256767E-3</v>
      </c>
      <c r="I189" s="8">
        <f>'COICOP - GHG'!I189/Population!I$5*1000</f>
        <v>3.7867798524701961E-3</v>
      </c>
      <c r="J189" s="8">
        <f>'COICOP - GHG'!J189/Population!J$5*1000</f>
        <v>1.0355659840672568E-2</v>
      </c>
      <c r="K189" s="8">
        <f>'COICOP - GHG'!K189/Population!K$5*1000</f>
        <v>1.7633014683721378E-3</v>
      </c>
      <c r="L189" s="8">
        <f>'COICOP - GHG'!L189/Population!L$5*1000</f>
        <v>5.4538555460361925E-3</v>
      </c>
      <c r="M189" s="8">
        <f>'COICOP - GHG'!M189/Population!M$5*1000</f>
        <v>7.1591828730104357E-3</v>
      </c>
      <c r="N189" s="8">
        <f>'COICOP - GHG'!N189/Population!N$5*1000</f>
        <v>1.8568993898138463E-3</v>
      </c>
      <c r="O189" s="8">
        <f>'COICOP - GHG'!O189/Population!O$5*1000</f>
        <v>1.1157578431323124E-2</v>
      </c>
      <c r="P189" s="8">
        <f>'COICOP - GHG'!P189/Population!P$5*1000</f>
        <v>1.1514921508596563E-2</v>
      </c>
      <c r="Q189" s="8">
        <f>'COICOP - GHG'!Q189/Population!Q$5*1000</f>
        <v>3.2056084891920835E-3</v>
      </c>
      <c r="R189" s="8">
        <f>'COICOP - GHG'!R189/Population!R$5*1000</f>
        <v>1.2025171307712107E-2</v>
      </c>
      <c r="S189" s="8">
        <f>'COICOP - GHG'!S189/Population!S$5*1000</f>
        <v>9.4997370602408378E-3</v>
      </c>
    </row>
    <row r="190" spans="1:19" x14ac:dyDescent="0.45">
      <c r="B190" s="3" t="s">
        <v>350</v>
      </c>
      <c r="C190" s="3" t="str">
        <f>[1]co2_COICOP!A189</f>
        <v>8.2.3 Answering machine, fax machine purchase</v>
      </c>
      <c r="D190" s="8">
        <f>'COICOP - GHG'!D190/Population!D$5*1000</f>
        <v>3.616902293801625E-4</v>
      </c>
      <c r="E190" s="8">
        <f>'COICOP - GHG'!E190/Population!E$5*1000</f>
        <v>5.8064158778335379E-4</v>
      </c>
      <c r="F190" s="8">
        <f>'COICOP - GHG'!F190/Population!F$5*1000</f>
        <v>0</v>
      </c>
      <c r="G190" s="8">
        <f>'COICOP - GHG'!G190/Population!G$5*1000</f>
        <v>0</v>
      </c>
      <c r="H190" s="8">
        <f>'COICOP - GHG'!H190/Population!H$5*1000</f>
        <v>0</v>
      </c>
      <c r="I190" s="8">
        <f>'COICOP - GHG'!I190/Population!I$5*1000</f>
        <v>0</v>
      </c>
      <c r="J190" s="8">
        <f>'COICOP - GHG'!J190/Population!J$5*1000</f>
        <v>0</v>
      </c>
      <c r="K190" s="8">
        <f>'COICOP - GHG'!K190/Population!K$5*1000</f>
        <v>0</v>
      </c>
      <c r="L190" s="8">
        <f>'COICOP - GHG'!L190/Population!L$5*1000</f>
        <v>0</v>
      </c>
      <c r="M190" s="8">
        <f>'COICOP - GHG'!M190/Population!M$5*1000</f>
        <v>0</v>
      </c>
      <c r="N190" s="8">
        <f>'COICOP - GHG'!N190/Population!N$5*1000</f>
        <v>8.2510096450268643E-4</v>
      </c>
      <c r="O190" s="8">
        <f>'COICOP - GHG'!O190/Population!O$5*1000</f>
        <v>0</v>
      </c>
      <c r="P190" s="8">
        <f>'COICOP - GHG'!P190/Population!P$5*1000</f>
        <v>0</v>
      </c>
      <c r="Q190" s="8">
        <f>'COICOP - GHG'!Q190/Population!Q$5*1000</f>
        <v>0</v>
      </c>
      <c r="R190" s="8">
        <f>'COICOP - GHG'!R190/Population!R$5*1000</f>
        <v>0</v>
      </c>
      <c r="S190" s="8">
        <f>'COICOP - GHG'!S190/Population!S$5*1000</f>
        <v>0</v>
      </c>
    </row>
    <row r="191" spans="1:19" x14ac:dyDescent="0.45">
      <c r="B191" s="3" t="s">
        <v>351</v>
      </c>
      <c r="C191" s="3" t="str">
        <f>[1]co2_COICOP!A190</f>
        <v>8.3.1 Telephone account</v>
      </c>
      <c r="D191" s="8">
        <f>'COICOP - GHG'!D191/Population!D$5*1000</f>
        <v>6.131819136650897E-2</v>
      </c>
      <c r="E191" s="8">
        <f>'COICOP - GHG'!E191/Population!E$5*1000</f>
        <v>5.7098725575697687E-2</v>
      </c>
      <c r="F191" s="8">
        <f>'COICOP - GHG'!F191/Population!F$5*1000</f>
        <v>5.6507432687134956E-2</v>
      </c>
      <c r="G191" s="8">
        <f>'COICOP - GHG'!G191/Population!G$5*1000</f>
        <v>5.806572085659642E-2</v>
      </c>
      <c r="H191" s="8">
        <f>'COICOP - GHG'!H191/Population!H$5*1000</f>
        <v>5.3921387486816283E-2</v>
      </c>
      <c r="I191" s="8">
        <f>'COICOP - GHG'!I191/Population!I$5*1000</f>
        <v>5.4108238846780517E-2</v>
      </c>
      <c r="J191" s="8">
        <f>'COICOP - GHG'!J191/Population!J$5*1000</f>
        <v>4.8299595508042983E-2</v>
      </c>
      <c r="K191" s="8">
        <f>'COICOP - GHG'!K191/Population!K$5*1000</f>
        <v>4.3436495924177719E-2</v>
      </c>
      <c r="L191" s="8">
        <f>'COICOP - GHG'!L191/Population!L$5*1000</f>
        <v>4.347467970406195E-2</v>
      </c>
      <c r="M191" s="8">
        <f>'COICOP - GHG'!M191/Population!M$5*1000</f>
        <v>4.5495064156407826E-2</v>
      </c>
      <c r="N191" s="8">
        <f>'COICOP - GHG'!N191/Population!N$5*1000</f>
        <v>4.0211763948362962E-2</v>
      </c>
      <c r="O191" s="8">
        <f>'COICOP - GHG'!O191/Population!O$5*1000</f>
        <v>3.2992358638371078E-2</v>
      </c>
      <c r="P191" s="8">
        <f>'COICOP - GHG'!P191/Population!P$5*1000</f>
        <v>2.4530046184220423E-2</v>
      </c>
      <c r="Q191" s="8">
        <f>'COICOP - GHG'!Q191/Population!Q$5*1000</f>
        <v>2.3575704962454921E-2</v>
      </c>
      <c r="R191" s="8">
        <f>'COICOP - GHG'!R191/Population!R$5*1000</f>
        <v>2.2394038687768562E-2</v>
      </c>
      <c r="S191" s="8">
        <f>'COICOP - GHG'!S191/Population!S$5*1000</f>
        <v>1.9646416653205941E-2</v>
      </c>
    </row>
    <row r="192" spans="1:19" x14ac:dyDescent="0.45">
      <c r="B192" s="3" t="s">
        <v>352</v>
      </c>
      <c r="C192" s="3" t="str">
        <f>[1]co2_COICOP!A191</f>
        <v>8.3.2 Telephone coin and other payments</v>
      </c>
      <c r="D192" s="8">
        <f>'COICOP - GHG'!D192/Population!D$5*1000</f>
        <v>2.722002377053891E-3</v>
      </c>
      <c r="E192" s="8">
        <f>'COICOP - GHG'!E192/Population!E$5*1000</f>
        <v>3.5312080615571653E-3</v>
      </c>
      <c r="F192" s="8">
        <f>'COICOP - GHG'!F192/Population!F$5*1000</f>
        <v>1.3298146248838408E-3</v>
      </c>
      <c r="G192" s="8">
        <f>'COICOP - GHG'!G192/Population!G$5*1000</f>
        <v>1.5128575895814072E-3</v>
      </c>
      <c r="H192" s="8">
        <f>'COICOP - GHG'!H192/Population!H$5*1000</f>
        <v>2.7368238030427649E-3</v>
      </c>
      <c r="I192" s="8">
        <f>'COICOP - GHG'!I192/Population!I$5*1000</f>
        <v>1.1244025514773538E-3</v>
      </c>
      <c r="J192" s="8">
        <f>'COICOP - GHG'!J192/Population!J$5*1000</f>
        <v>2.549237079708549E-3</v>
      </c>
      <c r="K192" s="8">
        <f>'COICOP - GHG'!K192/Population!K$5*1000</f>
        <v>9.4682335494907855E-4</v>
      </c>
      <c r="L192" s="8">
        <f>'COICOP - GHG'!L192/Population!L$5*1000</f>
        <v>5.2850109539135043E-4</v>
      </c>
      <c r="M192" s="8">
        <f>'COICOP - GHG'!M192/Population!M$5*1000</f>
        <v>5.4364712412196278E-4</v>
      </c>
      <c r="N192" s="8">
        <f>'COICOP - GHG'!N192/Population!N$5*1000</f>
        <v>2.9879391317938096E-4</v>
      </c>
      <c r="O192" s="8">
        <f>'COICOP - GHG'!O192/Population!O$5*1000</f>
        <v>8.3783649304470305E-4</v>
      </c>
      <c r="P192" s="8">
        <f>'COICOP - GHG'!P192/Population!P$5*1000</f>
        <v>4.5042493527997613E-4</v>
      </c>
      <c r="Q192" s="8">
        <f>'COICOP - GHG'!Q192/Population!Q$5*1000</f>
        <v>1.3710296653858623E-4</v>
      </c>
      <c r="R192" s="8">
        <f>'COICOP - GHG'!R192/Population!R$5*1000</f>
        <v>8.9100803235234088E-5</v>
      </c>
      <c r="S192" s="8">
        <f>'COICOP - GHG'!S192/Population!S$5*1000</f>
        <v>0</v>
      </c>
    </row>
    <row r="193" spans="1:19" x14ac:dyDescent="0.45">
      <c r="B193" s="3" t="s">
        <v>353</v>
      </c>
      <c r="C193" s="3" t="str">
        <f>[1]co2_COICOP!A192</f>
        <v>8.3.3 Mobile phone account</v>
      </c>
      <c r="D193" s="8">
        <f>'COICOP - GHG'!D193/Population!D$5*1000</f>
        <v>3.9094930609419758E-2</v>
      </c>
      <c r="E193" s="8">
        <f>'COICOP - GHG'!E193/Population!E$5*1000</f>
        <v>2.9786156558497073E-2</v>
      </c>
      <c r="F193" s="8">
        <f>'COICOP - GHG'!F193/Population!F$5*1000</f>
        <v>4.6244688568009153E-2</v>
      </c>
      <c r="G193" s="8">
        <f>'COICOP - GHG'!G193/Population!G$5*1000</f>
        <v>3.6089013244059436E-2</v>
      </c>
      <c r="H193" s="8">
        <f>'COICOP - GHG'!H193/Population!H$5*1000</f>
        <v>4.9002389925514069E-2</v>
      </c>
      <c r="I193" s="8">
        <f>'COICOP - GHG'!I193/Population!I$5*1000</f>
        <v>4.9901240230299869E-2</v>
      </c>
      <c r="J193" s="8">
        <f>'COICOP - GHG'!J193/Population!J$5*1000</f>
        <v>4.1723825870140153E-2</v>
      </c>
      <c r="K193" s="8">
        <f>'COICOP - GHG'!K193/Population!K$5*1000</f>
        <v>4.8330562215004765E-2</v>
      </c>
      <c r="L193" s="8">
        <f>'COICOP - GHG'!L193/Population!L$5*1000</f>
        <v>3.942764513083765E-2</v>
      </c>
      <c r="M193" s="8">
        <f>'COICOP - GHG'!M193/Population!M$5*1000</f>
        <v>4.7714940371455287E-2</v>
      </c>
      <c r="N193" s="8">
        <f>'COICOP - GHG'!N193/Population!N$5*1000</f>
        <v>5.5754530859773908E-2</v>
      </c>
      <c r="O193" s="8">
        <f>'COICOP - GHG'!O193/Population!O$5*1000</f>
        <v>5.0339329610937421E-2</v>
      </c>
      <c r="P193" s="8">
        <f>'COICOP - GHG'!P193/Population!P$5*1000</f>
        <v>4.8325360333583929E-2</v>
      </c>
      <c r="Q193" s="8">
        <f>'COICOP - GHG'!Q193/Population!Q$5*1000</f>
        <v>4.7317470567388067E-2</v>
      </c>
      <c r="R193" s="8">
        <f>'COICOP - GHG'!R193/Population!R$5*1000</f>
        <v>4.8122388464093002E-2</v>
      </c>
      <c r="S193" s="8">
        <f>'COICOP - GHG'!S193/Population!S$5*1000</f>
        <v>4.6799069551282366E-2</v>
      </c>
    </row>
    <row r="194" spans="1:19" x14ac:dyDescent="0.45">
      <c r="B194" s="3" t="s">
        <v>354</v>
      </c>
      <c r="C194" s="3" t="str">
        <f>[1]co2_COICOP!A193</f>
        <v>8.3.4 Mobile phone othr apyments</v>
      </c>
      <c r="D194" s="8">
        <f>'COICOP - GHG'!D194/Population!D$5*1000</f>
        <v>1.1922615397453446E-2</v>
      </c>
      <c r="E194" s="8">
        <f>'COICOP - GHG'!E194/Population!E$5*1000</f>
        <v>9.0673034629460501E-3</v>
      </c>
      <c r="F194" s="8">
        <f>'COICOP - GHG'!F194/Population!F$5*1000</f>
        <v>1.1273893428079504E-2</v>
      </c>
      <c r="G194" s="8">
        <f>'COICOP - GHG'!G194/Population!G$5*1000</f>
        <v>1.2304995248940551E-2</v>
      </c>
      <c r="H194" s="8">
        <f>'COICOP - GHG'!H194/Population!H$5*1000</f>
        <v>1.0536692043154385E-2</v>
      </c>
      <c r="I194" s="8">
        <f>'COICOP - GHG'!I194/Population!I$5*1000</f>
        <v>9.7445746233786115E-3</v>
      </c>
      <c r="J194" s="8">
        <f>'COICOP - GHG'!J194/Population!J$5*1000</f>
        <v>1.1359712110931376E-2</v>
      </c>
      <c r="K194" s="8">
        <f>'COICOP - GHG'!K194/Population!K$5*1000</f>
        <v>8.5114936244265714E-3</v>
      </c>
      <c r="L194" s="8">
        <f>'COICOP - GHG'!L194/Population!L$5*1000</f>
        <v>5.5561934071321388E-3</v>
      </c>
      <c r="M194" s="8">
        <f>'COICOP - GHG'!M194/Population!M$5*1000</f>
        <v>9.3039691914422358E-3</v>
      </c>
      <c r="N194" s="8">
        <f>'COICOP - GHG'!N194/Population!N$5*1000</f>
        <v>1.0294640028924208E-2</v>
      </c>
      <c r="O194" s="8">
        <f>'COICOP - GHG'!O194/Population!O$5*1000</f>
        <v>8.4712046008941205E-3</v>
      </c>
      <c r="P194" s="8">
        <f>'COICOP - GHG'!P194/Population!P$5*1000</f>
        <v>4.8257756529998452E-3</v>
      </c>
      <c r="Q194" s="8">
        <f>'COICOP - GHG'!Q194/Population!Q$5*1000</f>
        <v>3.8057887012552132E-3</v>
      </c>
      <c r="R194" s="8">
        <f>'COICOP - GHG'!R194/Population!R$5*1000</f>
        <v>3.0287012796907861E-3</v>
      </c>
      <c r="S194" s="8">
        <f>'COICOP - GHG'!S194/Population!S$5*1000</f>
        <v>2.2356676247539176E-3</v>
      </c>
    </row>
    <row r="195" spans="1:19" x14ac:dyDescent="0.45">
      <c r="B195" s="3" t="s">
        <v>355</v>
      </c>
      <c r="C195" s="3" t="str">
        <f>[1]co2_COICOP!A194</f>
        <v>8.4 Internet subscription fees</v>
      </c>
      <c r="D195" s="8">
        <f>'COICOP - GHG'!D195/Population!D$5*1000</f>
        <v>1.3735219320427138E-3</v>
      </c>
      <c r="E195" s="8">
        <f>'COICOP - GHG'!E195/Population!E$5*1000</f>
        <v>1.7303612868120564E-3</v>
      </c>
      <c r="F195" s="8">
        <f>'COICOP - GHG'!F195/Population!F$5*1000</f>
        <v>1.287376717397841E-3</v>
      </c>
      <c r="G195" s="8">
        <f>'COICOP - GHG'!G195/Population!G$5*1000</f>
        <v>2.6831550181334496E-3</v>
      </c>
      <c r="H195" s="8">
        <f>'COICOP - GHG'!H195/Population!H$5*1000</f>
        <v>3.3052148434662919E-3</v>
      </c>
      <c r="I195" s="8">
        <f>'COICOP - GHG'!I195/Population!I$5*1000</f>
        <v>3.4516171550684573E-3</v>
      </c>
      <c r="J195" s="8">
        <f>'COICOP - GHG'!J195/Population!J$5*1000</f>
        <v>2.5657306539883947E-3</v>
      </c>
      <c r="K195" s="8">
        <f>'COICOP - GHG'!K195/Population!K$5*1000</f>
        <v>2.7814359159487683E-3</v>
      </c>
      <c r="L195" s="8">
        <f>'COICOP - GHG'!L195/Population!L$5*1000</f>
        <v>1.6736354698972452E-3</v>
      </c>
      <c r="M195" s="8">
        <f>'COICOP - GHG'!M195/Population!M$5*1000</f>
        <v>3.1305783308123399E-3</v>
      </c>
      <c r="N195" s="8">
        <f>'COICOP - GHG'!N195/Population!N$5*1000</f>
        <v>0</v>
      </c>
      <c r="O195" s="8">
        <f>'COICOP - GHG'!O195/Population!O$5*1000</f>
        <v>0</v>
      </c>
      <c r="P195" s="8">
        <f>'COICOP - GHG'!P195/Population!P$5*1000</f>
        <v>1.9796862606735282E-2</v>
      </c>
      <c r="Q195" s="8">
        <f>'COICOP - GHG'!Q195/Population!Q$5*1000</f>
        <v>1.9063262639295152E-2</v>
      </c>
      <c r="R195" s="8">
        <f>'COICOP - GHG'!R195/Population!R$5*1000</f>
        <v>1.8236688104279995E-2</v>
      </c>
      <c r="S195" s="8">
        <f>'COICOP - GHG'!S195/Population!S$5*1000</f>
        <v>1.9212398229757201E-2</v>
      </c>
    </row>
    <row r="196" spans="1:19" x14ac:dyDescent="0.45">
      <c r="A196" s="3" t="s">
        <v>534</v>
      </c>
      <c r="B196" s="3" t="s">
        <v>535</v>
      </c>
      <c r="C196" s="3" t="str">
        <f>[1]co2_COICOP!A195</f>
        <v>9.1.1.1 Audio equipment, CD players incl. in car</v>
      </c>
      <c r="D196" s="8">
        <f>'COICOP - GHG'!D196/Population!D$5*1000</f>
        <v>2.6579835869100586E-2</v>
      </c>
      <c r="E196" s="8">
        <f>'COICOP - GHG'!E196/Population!E$5*1000</f>
        <v>1.5903152317096776E-2</v>
      </c>
      <c r="F196" s="8">
        <f>'COICOP - GHG'!F196/Population!F$5*1000</f>
        <v>2.0735723342195971E-2</v>
      </c>
      <c r="G196" s="8">
        <f>'COICOP - GHG'!G196/Population!G$5*1000</f>
        <v>8.8042824800649028E-3</v>
      </c>
      <c r="H196" s="8">
        <f>'COICOP - GHG'!H196/Population!H$5*1000</f>
        <v>2.5782038207804777E-2</v>
      </c>
      <c r="I196" s="8">
        <f>'COICOP - GHG'!I196/Population!I$5*1000</f>
        <v>4.8807325215387491E-2</v>
      </c>
      <c r="J196" s="8">
        <f>'COICOP - GHG'!J196/Population!J$5*1000</f>
        <v>1.9068926836063073E-2</v>
      </c>
      <c r="K196" s="8">
        <f>'COICOP - GHG'!K196/Population!K$5*1000</f>
        <v>4.252526016708248E-3</v>
      </c>
      <c r="L196" s="8">
        <f>'COICOP - GHG'!L196/Population!L$5*1000</f>
        <v>2.3502492302427347E-2</v>
      </c>
      <c r="M196" s="8">
        <f>'COICOP - GHG'!M196/Population!M$5*1000</f>
        <v>1.1846845276540247E-2</v>
      </c>
      <c r="N196" s="8">
        <f>'COICOP - GHG'!N196/Population!N$5*1000</f>
        <v>3.5073840246519572E-3</v>
      </c>
      <c r="O196" s="8">
        <f>'COICOP - GHG'!O196/Population!O$5*1000</f>
        <v>4.7669699784000964E-3</v>
      </c>
      <c r="P196" s="8">
        <f>'COICOP - GHG'!P196/Population!P$5*1000</f>
        <v>1.4737294034014446E-3</v>
      </c>
      <c r="Q196" s="8">
        <f>'COICOP - GHG'!Q196/Population!Q$5*1000</f>
        <v>1.8911715374526714E-2</v>
      </c>
      <c r="R196" s="8">
        <f>'COICOP - GHG'!R196/Population!R$5*1000</f>
        <v>4.1969228453467393E-3</v>
      </c>
      <c r="S196" s="8">
        <f>'COICOP - GHG'!S196/Population!S$5*1000</f>
        <v>8.9598507217197049E-3</v>
      </c>
    </row>
    <row r="197" spans="1:19" x14ac:dyDescent="0.45">
      <c r="C197" s="3" t="str">
        <f>[1]co2_COICOP!A196</f>
        <v>9.1.1.2 Audio accessories e.g. tapes, CDs, headphones</v>
      </c>
      <c r="D197" s="8">
        <f>'COICOP - GHG'!D197/Population!D$5*1000</f>
        <v>5.9241108723965909E-2</v>
      </c>
      <c r="E197" s="8">
        <f>'COICOP - GHG'!E197/Population!E$5*1000</f>
        <v>3.8948845883244834E-2</v>
      </c>
      <c r="F197" s="8">
        <f>'COICOP - GHG'!F197/Population!F$5*1000</f>
        <v>4.455772485183513E-2</v>
      </c>
      <c r="G197" s="8">
        <f>'COICOP - GHG'!G197/Population!G$5*1000</f>
        <v>3.5960212428501559E-2</v>
      </c>
      <c r="H197" s="8">
        <f>'COICOP - GHG'!H197/Population!H$5*1000</f>
        <v>4.8443483442566861E-2</v>
      </c>
      <c r="I197" s="8">
        <f>'COICOP - GHG'!I197/Population!I$5*1000</f>
        <v>3.3961659140103184E-2</v>
      </c>
      <c r="J197" s="8">
        <f>'COICOP - GHG'!J197/Population!J$5*1000</f>
        <v>1.7435621283529167E-2</v>
      </c>
      <c r="K197" s="8">
        <f>'COICOP - GHG'!K197/Population!K$5*1000</f>
        <v>2.1068798331763144E-2</v>
      </c>
      <c r="L197" s="8">
        <f>'COICOP - GHG'!L197/Population!L$5*1000</f>
        <v>1.9873174966128278E-2</v>
      </c>
      <c r="M197" s="8">
        <f>'COICOP - GHG'!M197/Population!M$5*1000</f>
        <v>1.3346193698541732E-2</v>
      </c>
      <c r="N197" s="8">
        <f>'COICOP - GHG'!N197/Population!N$5*1000</f>
        <v>1.2661345737780511E-2</v>
      </c>
      <c r="O197" s="8">
        <f>'COICOP - GHG'!O197/Population!O$5*1000</f>
        <v>1.9026411839483174E-2</v>
      </c>
      <c r="P197" s="8">
        <f>'COICOP - GHG'!P197/Population!P$5*1000</f>
        <v>1.0270652962685216E-2</v>
      </c>
      <c r="Q197" s="8">
        <f>'COICOP - GHG'!Q197/Population!Q$5*1000</f>
        <v>2.2970199716963978E-2</v>
      </c>
      <c r="R197" s="8">
        <f>'COICOP - GHG'!R197/Population!R$5*1000</f>
        <v>2.6006325021887065E-2</v>
      </c>
      <c r="S197" s="8">
        <f>'COICOP - GHG'!S197/Population!S$5*1000</f>
        <v>7.3571811740389933E-3</v>
      </c>
    </row>
    <row r="198" spans="1:19" x14ac:dyDescent="0.45">
      <c r="B198" s="3" t="s">
        <v>536</v>
      </c>
      <c r="C198" s="3" t="str">
        <f>[1]co2_COICOP!A197</f>
        <v>9.1.2.1 Purchase of TV and digital decoder</v>
      </c>
      <c r="D198" s="8">
        <f>'COICOP - GHG'!D198/Population!D$5*1000</f>
        <v>2.7907726099912922E-2</v>
      </c>
      <c r="E198" s="8">
        <f>'COICOP - GHG'!E198/Population!E$5*1000</f>
        <v>1.0865630706673008E-2</v>
      </c>
      <c r="F198" s="8">
        <f>'COICOP - GHG'!F198/Population!F$5*1000</f>
        <v>3.9805114271124278E-2</v>
      </c>
      <c r="G198" s="8">
        <f>'COICOP - GHG'!G198/Population!G$5*1000</f>
        <v>8.6827310502430172E-2</v>
      </c>
      <c r="H198" s="8">
        <f>'COICOP - GHG'!H198/Population!H$5*1000</f>
        <v>7.2294794125445632E-3</v>
      </c>
      <c r="I198" s="8">
        <f>'COICOP - GHG'!I198/Population!I$5*1000</f>
        <v>4.0991936091262253E-3</v>
      </c>
      <c r="J198" s="8">
        <f>'COICOP - GHG'!J198/Population!J$5*1000</f>
        <v>2.2281404614818964E-2</v>
      </c>
      <c r="K198" s="8">
        <f>'COICOP - GHG'!K198/Population!K$5*1000</f>
        <v>2.771639263689904E-2</v>
      </c>
      <c r="L198" s="8">
        <f>'COICOP - GHG'!L198/Population!L$5*1000</f>
        <v>1.4662956207708864E-2</v>
      </c>
      <c r="M198" s="8">
        <f>'COICOP - GHG'!M198/Population!M$5*1000</f>
        <v>2.4568599571694032E-2</v>
      </c>
      <c r="N198" s="8">
        <f>'COICOP - GHG'!N198/Population!N$5*1000</f>
        <v>4.9271631944622932E-2</v>
      </c>
      <c r="O198" s="8">
        <f>'COICOP - GHG'!O198/Population!O$5*1000</f>
        <v>2.7588030570872221E-2</v>
      </c>
      <c r="P198" s="8">
        <f>'COICOP - GHG'!P198/Population!P$5*1000</f>
        <v>1.8319492805890233E-2</v>
      </c>
      <c r="Q198" s="8">
        <f>'COICOP - GHG'!Q198/Population!Q$5*1000</f>
        <v>8.4375117609031269E-3</v>
      </c>
      <c r="R198" s="8">
        <f>'COICOP - GHG'!R198/Population!R$5*1000</f>
        <v>2.1020128803156513E-2</v>
      </c>
      <c r="S198" s="8">
        <f>'COICOP - GHG'!S198/Population!S$5*1000</f>
        <v>1.6532046802780087E-2</v>
      </c>
    </row>
    <row r="199" spans="1:19" x14ac:dyDescent="0.45">
      <c r="C199" s="3" t="str">
        <f>[1]co2_COICOP!A198</f>
        <v>9.1.2.2 Satellite dish purchase and installation</v>
      </c>
      <c r="D199" s="8">
        <f>'COICOP - GHG'!D199/Population!D$5*1000</f>
        <v>2.5166854836281001E-5</v>
      </c>
      <c r="E199" s="8">
        <f>'COICOP - GHG'!E199/Population!E$5*1000</f>
        <v>0</v>
      </c>
      <c r="F199" s="8">
        <f>'COICOP - GHG'!F199/Population!F$5*1000</f>
        <v>0</v>
      </c>
      <c r="G199" s="8">
        <f>'COICOP - GHG'!G199/Population!G$5*1000</f>
        <v>2.4664965941238251E-3</v>
      </c>
      <c r="H199" s="8">
        <f>'COICOP - GHG'!H199/Population!H$5*1000</f>
        <v>0</v>
      </c>
      <c r="I199" s="8">
        <f>'COICOP - GHG'!I199/Population!I$5*1000</f>
        <v>0</v>
      </c>
      <c r="J199" s="8">
        <f>'COICOP - GHG'!J199/Population!J$5*1000</f>
        <v>0</v>
      </c>
      <c r="K199" s="8">
        <f>'COICOP - GHG'!K199/Population!K$5*1000</f>
        <v>0</v>
      </c>
      <c r="L199" s="8">
        <f>'COICOP - GHG'!L199/Population!L$5*1000</f>
        <v>7.4509379970385771E-3</v>
      </c>
      <c r="M199" s="8">
        <f>'COICOP - GHG'!M199/Population!M$5*1000</f>
        <v>0</v>
      </c>
      <c r="N199" s="8">
        <f>'COICOP - GHG'!N199/Population!N$5*1000</f>
        <v>0</v>
      </c>
      <c r="O199" s="8">
        <f>'COICOP - GHG'!O199/Population!O$5*1000</f>
        <v>0</v>
      </c>
      <c r="P199" s="8">
        <f>'COICOP - GHG'!P199/Population!P$5*1000</f>
        <v>0</v>
      </c>
      <c r="Q199" s="8">
        <f>'COICOP - GHG'!Q199/Population!Q$5*1000</f>
        <v>0</v>
      </c>
      <c r="R199" s="8">
        <f>'COICOP - GHG'!R199/Population!R$5*1000</f>
        <v>0</v>
      </c>
      <c r="S199" s="8">
        <f>'COICOP - GHG'!S199/Population!S$5*1000</f>
        <v>3.2896020393044902E-4</v>
      </c>
    </row>
    <row r="200" spans="1:19" x14ac:dyDescent="0.45">
      <c r="C200" s="3" t="str">
        <f>[1]co2_COICOP!A199</f>
        <v>9.1.2.3 Cable TV connection</v>
      </c>
      <c r="D200" s="8">
        <f>'COICOP - GHG'!D200/Population!D$5*1000</f>
        <v>0</v>
      </c>
      <c r="E200" s="8">
        <f>'COICOP - GHG'!E200/Population!E$5*1000</f>
        <v>0</v>
      </c>
      <c r="F200" s="8">
        <f>'COICOP - GHG'!F200/Population!F$5*1000</f>
        <v>0</v>
      </c>
      <c r="G200" s="8">
        <f>'COICOP - GHG'!G200/Population!G$5*1000</f>
        <v>0</v>
      </c>
      <c r="H200" s="8">
        <f>'COICOP - GHG'!H200/Population!H$5*1000</f>
        <v>0</v>
      </c>
      <c r="I200" s="8">
        <f>'COICOP - GHG'!I200/Population!I$5*1000</f>
        <v>0</v>
      </c>
      <c r="J200" s="8">
        <f>'COICOP - GHG'!J200/Population!J$5*1000</f>
        <v>3.6072621324046068E-3</v>
      </c>
      <c r="K200" s="8">
        <f>'COICOP - GHG'!K200/Population!K$5*1000</f>
        <v>0</v>
      </c>
      <c r="L200" s="8">
        <f>'COICOP - GHG'!L200/Population!L$5*1000</f>
        <v>0</v>
      </c>
      <c r="M200" s="8">
        <f>'COICOP - GHG'!M200/Population!M$5*1000</f>
        <v>0</v>
      </c>
      <c r="N200" s="8">
        <f>'COICOP - GHG'!N200/Population!N$5*1000</f>
        <v>0</v>
      </c>
      <c r="O200" s="8">
        <f>'COICOP - GHG'!O200/Population!O$5*1000</f>
        <v>3.9309220934079739E-5</v>
      </c>
      <c r="P200" s="8">
        <f>'COICOP - GHG'!P200/Population!P$5*1000</f>
        <v>0</v>
      </c>
      <c r="Q200" s="8">
        <f>'COICOP - GHG'!Q200/Population!Q$5*1000</f>
        <v>0</v>
      </c>
      <c r="R200" s="8">
        <f>'COICOP - GHG'!R200/Population!R$5*1000</f>
        <v>0</v>
      </c>
      <c r="S200" s="8">
        <f>'COICOP - GHG'!S200/Population!S$5*1000</f>
        <v>0</v>
      </c>
    </row>
    <row r="201" spans="1:19" x14ac:dyDescent="0.45">
      <c r="C201" s="3" t="str">
        <f>[1]co2_COICOP!A200</f>
        <v>9.1.2.4 Video recorder</v>
      </c>
      <c r="D201" s="8">
        <f>'COICOP - GHG'!D201/Population!D$5*1000</f>
        <v>1.8646558851063574E-2</v>
      </c>
      <c r="E201" s="8">
        <f>'COICOP - GHG'!E201/Population!E$5*1000</f>
        <v>2.5431747434325549E-2</v>
      </c>
      <c r="F201" s="8">
        <f>'COICOP - GHG'!F201/Population!F$5*1000</f>
        <v>6.6237915248810583E-3</v>
      </c>
      <c r="G201" s="8">
        <f>'COICOP - GHG'!G201/Population!G$5*1000</f>
        <v>1.094084938635503E-3</v>
      </c>
      <c r="H201" s="8">
        <f>'COICOP - GHG'!H201/Population!H$5*1000</f>
        <v>1.003915681014449E-4</v>
      </c>
      <c r="I201" s="8">
        <f>'COICOP - GHG'!I201/Population!I$5*1000</f>
        <v>6.1887877896518598E-4</v>
      </c>
      <c r="J201" s="8">
        <f>'COICOP - GHG'!J201/Population!J$5*1000</f>
        <v>4.9307790323668496E-4</v>
      </c>
      <c r="K201" s="8">
        <f>'COICOP - GHG'!K201/Population!K$5*1000</f>
        <v>3.9221421701244416E-5</v>
      </c>
      <c r="L201" s="8">
        <f>'COICOP - GHG'!L201/Population!L$5*1000</f>
        <v>0</v>
      </c>
      <c r="M201" s="8">
        <f>'COICOP - GHG'!M201/Population!M$5*1000</f>
        <v>0</v>
      </c>
      <c r="N201" s="8">
        <f>'COICOP - GHG'!N201/Population!N$5*1000</f>
        <v>0</v>
      </c>
      <c r="O201" s="8">
        <f>'COICOP - GHG'!O201/Population!O$5*1000</f>
        <v>0</v>
      </c>
      <c r="P201" s="8">
        <f>'COICOP - GHG'!P201/Population!P$5*1000</f>
        <v>0</v>
      </c>
      <c r="Q201" s="8">
        <f>'COICOP - GHG'!Q201/Population!Q$5*1000</f>
        <v>0</v>
      </c>
      <c r="R201" s="8">
        <f>'COICOP - GHG'!R201/Population!R$5*1000</f>
        <v>0</v>
      </c>
      <c r="S201" s="8">
        <f>'COICOP - GHG'!S201/Population!S$5*1000</f>
        <v>5.056365517028579E-3</v>
      </c>
    </row>
    <row r="202" spans="1:19" x14ac:dyDescent="0.45">
      <c r="C202" s="3" t="str">
        <f>[1]co2_COICOP!A201</f>
        <v>9.1.2.5 DVD player/recorder</v>
      </c>
      <c r="D202" s="8">
        <f>'COICOP - GHG'!D202/Population!D$5*1000</f>
        <v>0</v>
      </c>
      <c r="E202" s="8">
        <f>'COICOP - GHG'!E202/Population!E$5*1000</f>
        <v>0</v>
      </c>
      <c r="F202" s="8">
        <f>'COICOP - GHG'!F202/Population!F$5*1000</f>
        <v>8.8179268859400447E-4</v>
      </c>
      <c r="G202" s="8">
        <f>'COICOP - GHG'!G202/Population!G$5*1000</f>
        <v>9.6367354697015368E-3</v>
      </c>
      <c r="H202" s="8">
        <f>'COICOP - GHG'!H202/Population!H$5*1000</f>
        <v>1.7330928551688746E-2</v>
      </c>
      <c r="I202" s="8">
        <f>'COICOP - GHG'!I202/Population!I$5*1000</f>
        <v>1.6834323517334298E-3</v>
      </c>
      <c r="J202" s="8">
        <f>'COICOP - GHG'!J202/Population!J$5*1000</f>
        <v>2.1040268507306484E-3</v>
      </c>
      <c r="K202" s="8">
        <f>'COICOP - GHG'!K202/Population!K$5*1000</f>
        <v>2.6819338077757463E-4</v>
      </c>
      <c r="L202" s="8">
        <f>'COICOP - GHG'!L202/Population!L$5*1000</f>
        <v>0</v>
      </c>
      <c r="M202" s="8">
        <f>'COICOP - GHG'!M202/Population!M$5*1000</f>
        <v>4.0052896669447446E-3</v>
      </c>
      <c r="N202" s="8">
        <f>'COICOP - GHG'!N202/Population!N$5*1000</f>
        <v>6.8047171406841363E-3</v>
      </c>
      <c r="O202" s="8">
        <f>'COICOP - GHG'!O202/Population!O$5*1000</f>
        <v>4.009541327286998E-3</v>
      </c>
      <c r="P202" s="8">
        <f>'COICOP - GHG'!P202/Population!P$5*1000</f>
        <v>0</v>
      </c>
      <c r="Q202" s="8">
        <f>'COICOP - GHG'!Q202/Population!Q$5*1000</f>
        <v>2.7461804919906977E-3</v>
      </c>
      <c r="R202" s="8">
        <f>'COICOP - GHG'!R202/Population!R$5*1000</f>
        <v>4.2801467461151395E-4</v>
      </c>
      <c r="S202" s="8">
        <f>'COICOP - GHG'!S202/Population!S$5*1000</f>
        <v>3.3021830977079222E-3</v>
      </c>
    </row>
    <row r="203" spans="1:19" x14ac:dyDescent="0.45">
      <c r="C203" s="3" t="str">
        <f>[1]co2_COICOP!A202</f>
        <v>9.1.2.6 Blank, pre-recorded video cassettes and DVDs</v>
      </c>
      <c r="D203" s="8">
        <f>'COICOP - GHG'!D203/Population!D$5*1000</f>
        <v>3.0472847153345532E-2</v>
      </c>
      <c r="E203" s="8">
        <f>'COICOP - GHG'!E203/Population!E$5*1000</f>
        <v>3.310577996182501E-2</v>
      </c>
      <c r="F203" s="8">
        <f>'COICOP - GHG'!F203/Population!F$5*1000</f>
        <v>4.5456055835039109E-2</v>
      </c>
      <c r="G203" s="8">
        <f>'COICOP - GHG'!G203/Population!G$5*1000</f>
        <v>2.3063211227336809E-2</v>
      </c>
      <c r="H203" s="8">
        <f>'COICOP - GHG'!H203/Population!H$5*1000</f>
        <v>4.2315445539792849E-2</v>
      </c>
      <c r="I203" s="8">
        <f>'COICOP - GHG'!I203/Population!I$5*1000</f>
        <v>2.9608359612511868E-2</v>
      </c>
      <c r="J203" s="8">
        <f>'COICOP - GHG'!J203/Population!J$5*1000</f>
        <v>2.6208994480047525E-2</v>
      </c>
      <c r="K203" s="8">
        <f>'COICOP - GHG'!K203/Population!K$5*1000</f>
        <v>2.2853991132353521E-2</v>
      </c>
      <c r="L203" s="8">
        <f>'COICOP - GHG'!L203/Population!L$5*1000</f>
        <v>1.4775791369244479E-2</v>
      </c>
      <c r="M203" s="8">
        <f>'COICOP - GHG'!M203/Population!M$5*1000</f>
        <v>1.4901811812742277E-2</v>
      </c>
      <c r="N203" s="8">
        <f>'COICOP - GHG'!N203/Population!N$5*1000</f>
        <v>1.4839842534788856E-2</v>
      </c>
      <c r="O203" s="8">
        <f>'COICOP - GHG'!O203/Population!O$5*1000</f>
        <v>1.2111296726731186E-2</v>
      </c>
      <c r="P203" s="8">
        <f>'COICOP - GHG'!P203/Population!P$5*1000</f>
        <v>1.5993317830250136E-2</v>
      </c>
      <c r="Q203" s="8">
        <f>'COICOP - GHG'!Q203/Population!Q$5*1000</f>
        <v>7.7216232905239508E-3</v>
      </c>
      <c r="R203" s="8">
        <f>'COICOP - GHG'!R203/Population!R$5*1000</f>
        <v>9.3751891805331413E-3</v>
      </c>
      <c r="S203" s="8">
        <f>'COICOP - GHG'!S203/Population!S$5*1000</f>
        <v>1.05942117436533E-2</v>
      </c>
    </row>
    <row r="204" spans="1:19" x14ac:dyDescent="0.45">
      <c r="C204" s="3" t="str">
        <f>[1]co2_COICOP!A203</f>
        <v>9.1.2.7 Personal computers, printers and calculators</v>
      </c>
      <c r="D204" s="8">
        <f>'COICOP - GHG'!D204/Population!D$5*1000</f>
        <v>6.2443544619504104E-2</v>
      </c>
      <c r="E204" s="8">
        <f>'COICOP - GHG'!E204/Population!E$5*1000</f>
        <v>5.7563600639394863E-2</v>
      </c>
      <c r="F204" s="8">
        <f>'COICOP - GHG'!F204/Population!F$5*1000</f>
        <v>4.328368139303522E-2</v>
      </c>
      <c r="G204" s="8">
        <f>'COICOP - GHG'!G204/Population!G$5*1000</f>
        <v>6.1441154315265305E-2</v>
      </c>
      <c r="H204" s="8">
        <f>'COICOP - GHG'!H204/Population!H$5*1000</f>
        <v>6.7537836182769442E-2</v>
      </c>
      <c r="I204" s="8">
        <f>'COICOP - GHG'!I204/Population!I$5*1000</f>
        <v>4.6649777567835525E-2</v>
      </c>
      <c r="J204" s="8">
        <f>'COICOP - GHG'!J204/Population!J$5*1000</f>
        <v>4.0590918325840386E-2</v>
      </c>
      <c r="K204" s="8">
        <f>'COICOP - GHG'!K204/Population!K$5*1000</f>
        <v>5.1354014403499237E-2</v>
      </c>
      <c r="L204" s="8">
        <f>'COICOP - GHG'!L204/Population!L$5*1000</f>
        <v>3.3694365188659738E-2</v>
      </c>
      <c r="M204" s="8">
        <f>'COICOP - GHG'!M204/Population!M$5*1000</f>
        <v>7.4262476720471524E-2</v>
      </c>
      <c r="N204" s="8">
        <f>'COICOP - GHG'!N204/Population!N$5*1000</f>
        <v>6.8499125901925847E-2</v>
      </c>
      <c r="O204" s="8">
        <f>'COICOP - GHG'!O204/Population!O$5*1000</f>
        <v>4.6555561956676747E-2</v>
      </c>
      <c r="P204" s="8">
        <f>'COICOP - GHG'!P204/Population!P$5*1000</f>
        <v>6.9236544073958475E-2</v>
      </c>
      <c r="Q204" s="8">
        <f>'COICOP - GHG'!Q204/Population!Q$5*1000</f>
        <v>0.1152109181308172</v>
      </c>
      <c r="R204" s="8">
        <f>'COICOP - GHG'!R204/Population!R$5*1000</f>
        <v>7.0772376076810639E-2</v>
      </c>
      <c r="S204" s="8">
        <f>'COICOP - GHG'!S204/Population!S$5*1000</f>
        <v>3.17761607533446E-2</v>
      </c>
    </row>
    <row r="205" spans="1:19" x14ac:dyDescent="0.45">
      <c r="C205" s="3" t="str">
        <f>[1]co2_COICOP!A204</f>
        <v>9.1.2.8 Spare parts for TV, video, audio</v>
      </c>
      <c r="D205" s="8">
        <f>'COICOP - GHG'!D205/Population!D$5*1000</f>
        <v>3.1813488251159067E-3</v>
      </c>
      <c r="E205" s="8">
        <f>'COICOP - GHG'!E205/Population!E$5*1000</f>
        <v>1.3040827444558154E-3</v>
      </c>
      <c r="F205" s="8">
        <f>'COICOP - GHG'!F205/Population!F$5*1000</f>
        <v>1.628528694623985E-3</v>
      </c>
      <c r="G205" s="8">
        <f>'COICOP - GHG'!G205/Population!G$5*1000</f>
        <v>6.8798197470345483E-4</v>
      </c>
      <c r="H205" s="8">
        <f>'COICOP - GHG'!H205/Population!H$5*1000</f>
        <v>3.2265774754532345E-3</v>
      </c>
      <c r="I205" s="8">
        <f>'COICOP - GHG'!I205/Population!I$5*1000</f>
        <v>2.4519868191892002E-3</v>
      </c>
      <c r="J205" s="8">
        <f>'COICOP - GHG'!J205/Population!J$5*1000</f>
        <v>3.0318034926183696E-4</v>
      </c>
      <c r="K205" s="8">
        <f>'COICOP - GHG'!K205/Population!K$5*1000</f>
        <v>2.1212078572300451E-3</v>
      </c>
      <c r="L205" s="8">
        <f>'COICOP - GHG'!L205/Population!L$5*1000</f>
        <v>1.1579362296571427E-3</v>
      </c>
      <c r="M205" s="8">
        <f>'COICOP - GHG'!M205/Population!M$5*1000</f>
        <v>2.5078408392665392E-4</v>
      </c>
      <c r="N205" s="8">
        <f>'COICOP - GHG'!N205/Population!N$5*1000</f>
        <v>1.5608942937838746E-3</v>
      </c>
      <c r="O205" s="8">
        <f>'COICOP - GHG'!O205/Population!O$5*1000</f>
        <v>2.1746262046850998E-3</v>
      </c>
      <c r="P205" s="8">
        <f>'COICOP - GHG'!P205/Population!P$5*1000</f>
        <v>5.2091207276039949E-4</v>
      </c>
      <c r="Q205" s="8">
        <f>'COICOP - GHG'!Q205/Population!Q$5*1000</f>
        <v>7.2250532508453321E-4</v>
      </c>
      <c r="R205" s="8">
        <f>'COICOP - GHG'!R205/Population!R$5*1000</f>
        <v>9.3787612757867281E-4</v>
      </c>
      <c r="S205" s="8">
        <f>'COICOP - GHG'!S205/Population!S$5*1000</f>
        <v>3.0866110667965522E-3</v>
      </c>
    </row>
    <row r="206" spans="1:19" x14ac:dyDescent="0.45">
      <c r="C206" s="3" t="str">
        <f>[1]co2_COICOP!A205</f>
        <v>9.1.2.9 Repare of AV</v>
      </c>
      <c r="D206" s="8">
        <f>'COICOP - GHG'!D206/Population!D$5*1000</f>
        <v>3.3841449423716173E-3</v>
      </c>
      <c r="E206" s="8">
        <f>'COICOP - GHG'!E206/Population!E$5*1000</f>
        <v>6.1033433149872253E-3</v>
      </c>
      <c r="F206" s="8">
        <f>'COICOP - GHG'!F206/Population!F$5*1000</f>
        <v>3.8639938960762081E-3</v>
      </c>
      <c r="G206" s="8">
        <f>'COICOP - GHG'!G206/Population!G$5*1000</f>
        <v>5.7467328163272255E-3</v>
      </c>
      <c r="H206" s="8">
        <f>'COICOP - GHG'!H206/Population!H$5*1000</f>
        <v>9.0859732446750153E-3</v>
      </c>
      <c r="I206" s="8">
        <f>'COICOP - GHG'!I206/Population!I$5*1000</f>
        <v>9.0628940365849574E-4</v>
      </c>
      <c r="J206" s="8">
        <f>'COICOP - GHG'!J206/Population!J$5*1000</f>
        <v>4.8536283831779664E-3</v>
      </c>
      <c r="K206" s="8">
        <f>'COICOP - GHG'!K206/Population!K$5*1000</f>
        <v>0</v>
      </c>
      <c r="L206" s="8">
        <f>'COICOP - GHG'!L206/Population!L$5*1000</f>
        <v>5.354290108487595E-3</v>
      </c>
      <c r="M206" s="8">
        <f>'COICOP - GHG'!M206/Population!M$5*1000</f>
        <v>8.3739620124784267E-3</v>
      </c>
      <c r="N206" s="8">
        <f>'COICOP - GHG'!N206/Population!N$5*1000</f>
        <v>3.9991277180595164E-5</v>
      </c>
      <c r="O206" s="8">
        <f>'COICOP - GHG'!O206/Population!O$5*1000</f>
        <v>2.0077712969916637E-3</v>
      </c>
      <c r="P206" s="8">
        <f>'COICOP - GHG'!P206/Population!P$5*1000</f>
        <v>1.0358526939943E-3</v>
      </c>
      <c r="Q206" s="8">
        <f>'COICOP - GHG'!Q206/Population!Q$5*1000</f>
        <v>3.5171548115233396E-3</v>
      </c>
      <c r="R206" s="8">
        <f>'COICOP - GHG'!R206/Population!R$5*1000</f>
        <v>4.5644561607946377E-3</v>
      </c>
      <c r="S206" s="8">
        <f>'COICOP - GHG'!S206/Population!S$5*1000</f>
        <v>1.4572486568651662E-3</v>
      </c>
    </row>
    <row r="207" spans="1:19" x14ac:dyDescent="0.45">
      <c r="B207" s="3" t="s">
        <v>537</v>
      </c>
      <c r="C207" s="3" t="str">
        <f>[1]co2_COICOP!A206</f>
        <v>9.1.3.1 Photographic and cine equipment</v>
      </c>
      <c r="D207" s="8">
        <f>'COICOP - GHG'!D207/Population!D$5*1000</f>
        <v>3.0456469173383818E-2</v>
      </c>
      <c r="E207" s="8">
        <f>'COICOP - GHG'!E207/Population!E$5*1000</f>
        <v>2.4261240400190471E-2</v>
      </c>
      <c r="F207" s="8">
        <f>'COICOP - GHG'!F207/Population!F$5*1000</f>
        <v>1.4516299370929749E-2</v>
      </c>
      <c r="G207" s="8">
        <f>'COICOP - GHG'!G207/Population!G$5*1000</f>
        <v>1.3013882414801376E-2</v>
      </c>
      <c r="H207" s="8">
        <f>'COICOP - GHG'!H207/Population!H$5*1000</f>
        <v>3.8642757908986608E-2</v>
      </c>
      <c r="I207" s="8">
        <f>'COICOP - GHG'!I207/Population!I$5*1000</f>
        <v>1.9118847850084417E-2</v>
      </c>
      <c r="J207" s="8">
        <f>'COICOP - GHG'!J207/Population!J$5*1000</f>
        <v>2.5573729450008059E-2</v>
      </c>
      <c r="K207" s="8">
        <f>'COICOP - GHG'!K207/Population!K$5*1000</f>
        <v>2.4013770995774349E-2</v>
      </c>
      <c r="L207" s="8">
        <f>'COICOP - GHG'!L207/Population!L$5*1000</f>
        <v>5.3254678244936272E-2</v>
      </c>
      <c r="M207" s="8">
        <f>'COICOP - GHG'!M207/Population!M$5*1000</f>
        <v>6.0698231608743488E-3</v>
      </c>
      <c r="N207" s="8">
        <f>'COICOP - GHG'!N207/Population!N$5*1000</f>
        <v>1.2715368132575752E-2</v>
      </c>
      <c r="O207" s="8">
        <f>'COICOP - GHG'!O207/Population!O$5*1000</f>
        <v>5.1484388680643469E-3</v>
      </c>
      <c r="P207" s="8">
        <f>'COICOP - GHG'!P207/Population!P$5*1000</f>
        <v>1.4079323262829558E-2</v>
      </c>
      <c r="Q207" s="8">
        <f>'COICOP - GHG'!Q207/Population!Q$5*1000</f>
        <v>9.6373475126872131E-3</v>
      </c>
      <c r="R207" s="8">
        <f>'COICOP - GHG'!R207/Population!R$5*1000</f>
        <v>1.7875176273471872E-3</v>
      </c>
      <c r="S207" s="8">
        <f>'COICOP - GHG'!S207/Population!S$5*1000</f>
        <v>0</v>
      </c>
    </row>
    <row r="208" spans="1:19" x14ac:dyDescent="0.45">
      <c r="C208" s="3" t="str">
        <f>[1]co2_COICOP!A207</f>
        <v>9.1.3.2 Camera films</v>
      </c>
      <c r="D208" s="8">
        <f>'COICOP - GHG'!D208/Population!D$5*1000</f>
        <v>7.8426928676644612E-3</v>
      </c>
      <c r="E208" s="8">
        <f>'COICOP - GHG'!E208/Population!E$5*1000</f>
        <v>3.5325568206136656E-3</v>
      </c>
      <c r="F208" s="8">
        <f>'COICOP - GHG'!F208/Population!F$5*1000</f>
        <v>4.0196270388201056E-3</v>
      </c>
      <c r="G208" s="8">
        <f>'COICOP - GHG'!G208/Population!G$5*1000</f>
        <v>2.7088876888416253E-3</v>
      </c>
      <c r="H208" s="8">
        <f>'COICOP - GHG'!H208/Population!H$5*1000</f>
        <v>2.3680467890175704E-3</v>
      </c>
      <c r="I208" s="8">
        <f>'COICOP - GHG'!I208/Population!I$5*1000</f>
        <v>3.9749934515566766E-4</v>
      </c>
      <c r="J208" s="8">
        <f>'COICOP - GHG'!J208/Population!J$5*1000</f>
        <v>9.6188604405691937E-4</v>
      </c>
      <c r="K208" s="8">
        <f>'COICOP - GHG'!K208/Population!K$5*1000</f>
        <v>1.3329349403646174E-3</v>
      </c>
      <c r="L208" s="8">
        <f>'COICOP - GHG'!L208/Population!L$5*1000</f>
        <v>7.87714280300104E-4</v>
      </c>
      <c r="M208" s="8">
        <f>'COICOP - GHG'!M208/Population!M$5*1000</f>
        <v>7.642635234996106E-5</v>
      </c>
      <c r="N208" s="8">
        <f>'COICOP - GHG'!N208/Population!N$5*1000</f>
        <v>7.1850768395208785E-4</v>
      </c>
      <c r="O208" s="8">
        <f>'COICOP - GHG'!O208/Population!O$5*1000</f>
        <v>4.947486349855826E-4</v>
      </c>
      <c r="P208" s="8">
        <f>'COICOP - GHG'!P208/Population!P$5*1000</f>
        <v>4.0819796194285974E-5</v>
      </c>
      <c r="Q208" s="8">
        <f>'COICOP - GHG'!Q208/Population!Q$5*1000</f>
        <v>0</v>
      </c>
      <c r="R208" s="8">
        <f>'COICOP - GHG'!R208/Population!R$5*1000</f>
        <v>0</v>
      </c>
      <c r="S208" s="8">
        <f>'COICOP - GHG'!S208/Population!S$5*1000</f>
        <v>0</v>
      </c>
    </row>
    <row r="209" spans="2:19" x14ac:dyDescent="0.45">
      <c r="C209" s="3" t="str">
        <f>[1]co2_COICOP!A208</f>
        <v>9.1.3.3 Optical instruments, binoculars, telescopes</v>
      </c>
      <c r="D209" s="8">
        <f>'COICOP - GHG'!D209/Population!D$5*1000</f>
        <v>6.3017884178815493E-4</v>
      </c>
      <c r="E209" s="8">
        <f>'COICOP - GHG'!E209/Population!E$5*1000</f>
        <v>6.2678485482213703E-4</v>
      </c>
      <c r="F209" s="8">
        <f>'COICOP - GHG'!F209/Population!F$5*1000</f>
        <v>1.6664347127122001E-3</v>
      </c>
      <c r="G209" s="8">
        <f>'COICOP - GHG'!G209/Population!G$5*1000</f>
        <v>0</v>
      </c>
      <c r="H209" s="8">
        <f>'COICOP - GHG'!H209/Population!H$5*1000</f>
        <v>0</v>
      </c>
      <c r="I209" s="8">
        <f>'COICOP - GHG'!I209/Population!I$5*1000</f>
        <v>0</v>
      </c>
      <c r="J209" s="8">
        <f>'COICOP - GHG'!J209/Population!J$5*1000</f>
        <v>7.8171046883648718E-5</v>
      </c>
      <c r="K209" s="8">
        <f>'COICOP - GHG'!K209/Population!K$5*1000</f>
        <v>0</v>
      </c>
      <c r="L209" s="8">
        <f>'COICOP - GHG'!L209/Population!L$5*1000</f>
        <v>4.1083537876533633E-4</v>
      </c>
      <c r="M209" s="8">
        <f>'COICOP - GHG'!M209/Population!M$5*1000</f>
        <v>0</v>
      </c>
      <c r="N209" s="8">
        <f>'COICOP - GHG'!N209/Population!N$5*1000</f>
        <v>7.5572980403710937E-4</v>
      </c>
      <c r="O209" s="8">
        <f>'COICOP - GHG'!O209/Population!O$5*1000</f>
        <v>0</v>
      </c>
      <c r="P209" s="8">
        <f>'COICOP - GHG'!P209/Population!P$5*1000</f>
        <v>0</v>
      </c>
      <c r="Q209" s="8">
        <f>'COICOP - GHG'!Q209/Population!Q$5*1000</f>
        <v>0</v>
      </c>
      <c r="R209" s="8">
        <f>'COICOP - GHG'!R209/Population!R$5*1000</f>
        <v>0</v>
      </c>
      <c r="S209" s="8">
        <f>'COICOP - GHG'!S209/Population!S$5*1000</f>
        <v>0</v>
      </c>
    </row>
    <row r="210" spans="2:19" x14ac:dyDescent="0.45">
      <c r="B210" s="3" t="s">
        <v>370</v>
      </c>
      <c r="C210" s="3" t="str">
        <f>[1]co2_COICOP!A209</f>
        <v>9.2.1 Purchase of boats, trailers and horses</v>
      </c>
      <c r="D210" s="8">
        <f>'COICOP - GHG'!D210/Population!D$5*1000</f>
        <v>0</v>
      </c>
      <c r="E210" s="8">
        <f>'COICOP - GHG'!E210/Population!E$5*1000</f>
        <v>0</v>
      </c>
      <c r="F210" s="8">
        <f>'COICOP - GHG'!F210/Population!F$5*1000</f>
        <v>1.2839368804475715E-3</v>
      </c>
      <c r="G210" s="8">
        <f>'COICOP - GHG'!G210/Population!G$5*1000</f>
        <v>0</v>
      </c>
      <c r="H210" s="8">
        <f>'COICOP - GHG'!H210/Population!H$5*1000</f>
        <v>0</v>
      </c>
      <c r="I210" s="8">
        <f>'COICOP - GHG'!I210/Population!I$5*1000</f>
        <v>5.788535675215772E-4</v>
      </c>
      <c r="J210" s="8">
        <f>'COICOP - GHG'!J210/Population!J$5*1000</f>
        <v>0</v>
      </c>
      <c r="K210" s="8">
        <f>'COICOP - GHG'!K210/Population!K$5*1000</f>
        <v>0.16766270142462225</v>
      </c>
      <c r="L210" s="8">
        <f>'COICOP - GHG'!L210/Population!L$5*1000</f>
        <v>0.1077886895586148</v>
      </c>
      <c r="M210" s="8">
        <f>'COICOP - GHG'!M210/Population!M$5*1000</f>
        <v>0</v>
      </c>
      <c r="N210" s="8">
        <f>'COICOP - GHG'!N210/Population!N$5*1000</f>
        <v>0</v>
      </c>
      <c r="O210" s="8">
        <f>'COICOP - GHG'!O210/Population!O$5*1000</f>
        <v>0</v>
      </c>
      <c r="P210" s="8">
        <f>'COICOP - GHG'!P210/Population!P$5*1000</f>
        <v>3.2898785321793227E-4</v>
      </c>
      <c r="Q210" s="8">
        <f>'COICOP - GHG'!Q210/Population!Q$5*1000</f>
        <v>0.11467197166124637</v>
      </c>
      <c r="R210" s="8">
        <f>'COICOP - GHG'!R210/Population!R$5*1000</f>
        <v>0</v>
      </c>
      <c r="S210" s="8">
        <f>'COICOP - GHG'!S210/Population!S$5*1000</f>
        <v>0</v>
      </c>
    </row>
    <row r="211" spans="2:19" x14ac:dyDescent="0.45">
      <c r="B211" s="3" t="s">
        <v>371</v>
      </c>
      <c r="C211" s="3" t="str">
        <f>[1]co2_COICOP!A210</f>
        <v>9.2.2 Purchase of caravans, mobile homes</v>
      </c>
      <c r="D211" s="8">
        <f>'COICOP - GHG'!D211/Population!D$5*1000</f>
        <v>4.28229245595002E-3</v>
      </c>
      <c r="E211" s="8">
        <f>'COICOP - GHG'!E211/Population!E$5*1000</f>
        <v>3.8740495178417604E-3</v>
      </c>
      <c r="F211" s="8">
        <f>'COICOP - GHG'!F211/Population!F$5*1000</f>
        <v>1.5698354574229086E-2</v>
      </c>
      <c r="G211" s="8">
        <f>'COICOP - GHG'!G211/Population!G$5*1000</f>
        <v>1.2775495239768206E-4</v>
      </c>
      <c r="H211" s="8">
        <f>'COICOP - GHG'!H211/Population!H$5*1000</f>
        <v>0</v>
      </c>
      <c r="I211" s="8">
        <f>'COICOP - GHG'!I211/Population!I$5*1000</f>
        <v>0</v>
      </c>
      <c r="J211" s="8">
        <f>'COICOP - GHG'!J211/Population!J$5*1000</f>
        <v>0</v>
      </c>
      <c r="K211" s="8">
        <f>'COICOP - GHG'!K211/Population!K$5*1000</f>
        <v>0</v>
      </c>
      <c r="L211" s="8">
        <f>'COICOP - GHG'!L211/Population!L$5*1000</f>
        <v>0</v>
      </c>
      <c r="M211" s="8">
        <f>'COICOP - GHG'!M211/Population!M$5*1000</f>
        <v>0</v>
      </c>
      <c r="N211" s="8">
        <f>'COICOP - GHG'!N211/Population!N$5*1000</f>
        <v>0</v>
      </c>
      <c r="O211" s="8">
        <f>'COICOP - GHG'!O211/Population!O$5*1000</f>
        <v>0</v>
      </c>
      <c r="P211" s="8">
        <f>'COICOP - GHG'!P211/Population!P$5*1000</f>
        <v>1.3304416157319436E-3</v>
      </c>
      <c r="Q211" s="8">
        <f>'COICOP - GHG'!Q211/Population!Q$5*1000</f>
        <v>0</v>
      </c>
      <c r="R211" s="8">
        <f>'COICOP - GHG'!R211/Population!R$5*1000</f>
        <v>3.8518240712415018E-2</v>
      </c>
      <c r="S211" s="8">
        <f>'COICOP - GHG'!S211/Population!S$5*1000</f>
        <v>0</v>
      </c>
    </row>
    <row r="212" spans="2:19" x14ac:dyDescent="0.45">
      <c r="B212" s="3" t="s">
        <v>372</v>
      </c>
      <c r="C212" s="3" t="str">
        <f>[1]co2_COICOP!A211</f>
        <v>9.2.3 Accessoris for boats, horses, caravans and motorhomes</v>
      </c>
      <c r="D212" s="8">
        <f>'COICOP - GHG'!D212/Population!D$5*1000</f>
        <v>0</v>
      </c>
      <c r="E212" s="8">
        <f>'COICOP - GHG'!E212/Population!E$5*1000</f>
        <v>3.0686063835961338E-3</v>
      </c>
      <c r="F212" s="8">
        <f>'COICOP - GHG'!F212/Population!F$5*1000</f>
        <v>0</v>
      </c>
      <c r="G212" s="8">
        <f>'COICOP - GHG'!G212/Population!G$5*1000</f>
        <v>0</v>
      </c>
      <c r="H212" s="8">
        <f>'COICOP - GHG'!H212/Population!H$5*1000</f>
        <v>0</v>
      </c>
      <c r="I212" s="8">
        <f>'COICOP - GHG'!I212/Population!I$5*1000</f>
        <v>0</v>
      </c>
      <c r="J212" s="8">
        <f>'COICOP - GHG'!J212/Population!J$5*1000</f>
        <v>0</v>
      </c>
      <c r="K212" s="8">
        <f>'COICOP - GHG'!K212/Population!K$5*1000</f>
        <v>0</v>
      </c>
      <c r="L212" s="8">
        <f>'COICOP - GHG'!L212/Population!L$5*1000</f>
        <v>2.9637497072901955E-3</v>
      </c>
      <c r="M212" s="8">
        <f>'COICOP - GHG'!M212/Population!M$5*1000</f>
        <v>2.1372427772708584E-4</v>
      </c>
      <c r="N212" s="8">
        <f>'COICOP - GHG'!N212/Population!N$5*1000</f>
        <v>1.8560501246227807E-4</v>
      </c>
      <c r="O212" s="8">
        <f>'COICOP - GHG'!O212/Population!O$5*1000</f>
        <v>0</v>
      </c>
      <c r="P212" s="8">
        <f>'COICOP - GHG'!P212/Population!P$5*1000</f>
        <v>0</v>
      </c>
      <c r="Q212" s="8">
        <f>'COICOP - GHG'!Q212/Population!Q$5*1000</f>
        <v>0</v>
      </c>
      <c r="R212" s="8">
        <f>'COICOP - GHG'!R212/Population!R$5*1000</f>
        <v>1.670876258874403E-3</v>
      </c>
      <c r="S212" s="8">
        <f>'COICOP - GHG'!S212/Population!S$5*1000</f>
        <v>0</v>
      </c>
    </row>
    <row r="213" spans="2:19" x14ac:dyDescent="0.45">
      <c r="B213" s="3" t="s">
        <v>373</v>
      </c>
      <c r="C213" s="3" t="str">
        <f>[1]co2_COICOP!A212</f>
        <v>9.2.4 Musical instruments</v>
      </c>
      <c r="D213" s="8">
        <f>'COICOP - GHG'!D213/Population!D$5*1000</f>
        <v>4.6753596726924283E-4</v>
      </c>
      <c r="E213" s="8">
        <f>'COICOP - GHG'!E213/Population!E$5*1000</f>
        <v>6.4011328733775709E-5</v>
      </c>
      <c r="F213" s="8">
        <f>'COICOP - GHG'!F213/Population!F$5*1000</f>
        <v>8.643793825274847E-5</v>
      </c>
      <c r="G213" s="8">
        <f>'COICOP - GHG'!G213/Population!G$5*1000</f>
        <v>4.5723214420642236E-6</v>
      </c>
      <c r="H213" s="8">
        <f>'COICOP - GHG'!H213/Population!H$5*1000</f>
        <v>8.8335132162325518E-5</v>
      </c>
      <c r="I213" s="8">
        <f>'COICOP - GHG'!I213/Population!I$5*1000</f>
        <v>1.9464599642310688E-4</v>
      </c>
      <c r="J213" s="8">
        <f>'COICOP - GHG'!J213/Population!J$5*1000</f>
        <v>7.8396067460957751E-4</v>
      </c>
      <c r="K213" s="8">
        <f>'COICOP - GHG'!K213/Population!K$5*1000</f>
        <v>0</v>
      </c>
      <c r="L213" s="8">
        <f>'COICOP - GHG'!L213/Population!L$5*1000</f>
        <v>1.4688067371763024E-5</v>
      </c>
      <c r="M213" s="8">
        <f>'COICOP - GHG'!M213/Population!M$5*1000</f>
        <v>9.9354500934312488E-5</v>
      </c>
      <c r="N213" s="8">
        <f>'COICOP - GHG'!N213/Population!N$5*1000</f>
        <v>1.1853435999073903E-4</v>
      </c>
      <c r="O213" s="8">
        <f>'COICOP - GHG'!O213/Population!O$5*1000</f>
        <v>1.4833025203386313E-3</v>
      </c>
      <c r="P213" s="8">
        <f>'COICOP - GHG'!P213/Population!P$5*1000</f>
        <v>7.4952585540699504E-4</v>
      </c>
      <c r="Q213" s="8">
        <f>'COICOP - GHG'!Q213/Population!Q$5*1000</f>
        <v>1.6032823684024639E-4</v>
      </c>
      <c r="R213" s="8">
        <f>'COICOP - GHG'!R213/Population!R$5*1000</f>
        <v>1.2657185872812843E-5</v>
      </c>
      <c r="S213" s="8">
        <f>'COICOP - GHG'!S213/Population!S$5*1000</f>
        <v>1.5933916552846587E-4</v>
      </c>
    </row>
    <row r="214" spans="2:19" x14ac:dyDescent="0.45">
      <c r="B214" s="3" t="s">
        <v>374</v>
      </c>
      <c r="C214" s="3" t="str">
        <f>[1]co2_COICOP!A213</f>
        <v>9.2.5 Major durables for indoor recreation</v>
      </c>
      <c r="D214" s="8">
        <f>'COICOP - GHG'!D214/Population!D$5*1000</f>
        <v>0</v>
      </c>
      <c r="E214" s="8">
        <f>'COICOP - GHG'!E214/Population!E$5*1000</f>
        <v>8.6655763540247257E-3</v>
      </c>
      <c r="F214" s="8">
        <f>'COICOP - GHG'!F214/Population!F$5*1000</f>
        <v>2.6689656930333985E-4</v>
      </c>
      <c r="G214" s="8">
        <f>'COICOP - GHG'!G214/Population!G$5*1000</f>
        <v>5.2660444100878262E-4</v>
      </c>
      <c r="H214" s="8">
        <f>'COICOP - GHG'!H214/Population!H$5*1000</f>
        <v>7.0437019283159112E-5</v>
      </c>
      <c r="I214" s="8">
        <f>'COICOP - GHG'!I214/Population!I$5*1000</f>
        <v>0</v>
      </c>
      <c r="J214" s="8">
        <f>'COICOP - GHG'!J214/Population!J$5*1000</f>
        <v>0</v>
      </c>
      <c r="K214" s="8">
        <f>'COICOP - GHG'!K214/Population!K$5*1000</f>
        <v>0</v>
      </c>
      <c r="L214" s="8">
        <f>'COICOP - GHG'!L214/Population!L$5*1000</f>
        <v>0</v>
      </c>
      <c r="M214" s="8">
        <f>'COICOP - GHG'!M214/Population!M$5*1000</f>
        <v>0</v>
      </c>
      <c r="N214" s="8">
        <f>'COICOP - GHG'!N214/Population!N$5*1000</f>
        <v>0</v>
      </c>
      <c r="O214" s="8">
        <f>'COICOP - GHG'!O214/Population!O$5*1000</f>
        <v>0</v>
      </c>
      <c r="P214" s="8">
        <f>'COICOP - GHG'!P214/Population!P$5*1000</f>
        <v>0</v>
      </c>
      <c r="Q214" s="8">
        <f>'COICOP - GHG'!Q214/Population!Q$5*1000</f>
        <v>0</v>
      </c>
      <c r="R214" s="8">
        <f>'COICOP - GHG'!R214/Population!R$5*1000</f>
        <v>0</v>
      </c>
      <c r="S214" s="8">
        <f>'COICOP - GHG'!S214/Population!S$5*1000</f>
        <v>0</v>
      </c>
    </row>
    <row r="215" spans="2:19" x14ac:dyDescent="0.45">
      <c r="B215" s="3" t="s">
        <v>375</v>
      </c>
      <c r="C215" s="3" t="str">
        <f>[1]co2_COICOP!A214</f>
        <v>9.2.6 Maintenance and repair or other major durables for recreation and culture</v>
      </c>
      <c r="D215" s="8">
        <f>'COICOP - GHG'!D215/Population!D$5*1000</f>
        <v>2.6723337218677533E-3</v>
      </c>
      <c r="E215" s="8">
        <f>'COICOP - GHG'!E215/Population!E$5*1000</f>
        <v>5.7223259550306651E-3</v>
      </c>
      <c r="F215" s="8">
        <f>'COICOP - GHG'!F215/Population!F$5*1000</f>
        <v>1.3362470314495078E-3</v>
      </c>
      <c r="G215" s="8">
        <f>'COICOP - GHG'!G215/Population!G$5*1000</f>
        <v>5.4378289727798892E-3</v>
      </c>
      <c r="H215" s="8">
        <f>'COICOP - GHG'!H215/Population!H$5*1000</f>
        <v>1.1903544039359813E-3</v>
      </c>
      <c r="I215" s="8">
        <f>'COICOP - GHG'!I215/Population!I$5*1000</f>
        <v>0</v>
      </c>
      <c r="J215" s="8">
        <f>'COICOP - GHG'!J215/Population!J$5*1000</f>
        <v>3.7160976439022658E-4</v>
      </c>
      <c r="K215" s="8">
        <f>'COICOP - GHG'!K215/Population!K$5*1000</f>
        <v>2.3390166163854698E-3</v>
      </c>
      <c r="L215" s="8">
        <f>'COICOP - GHG'!L215/Population!L$5*1000</f>
        <v>6.0121224130089534E-4</v>
      </c>
      <c r="M215" s="8">
        <f>'COICOP - GHG'!M215/Population!M$5*1000</f>
        <v>0</v>
      </c>
      <c r="N215" s="8">
        <f>'COICOP - GHG'!N215/Population!N$5*1000</f>
        <v>6.3988858167486869E-3</v>
      </c>
      <c r="O215" s="8">
        <f>'COICOP - GHG'!O215/Population!O$5*1000</f>
        <v>1.3872893079976275E-2</v>
      </c>
      <c r="P215" s="8">
        <f>'COICOP - GHG'!P215/Population!P$5*1000</f>
        <v>3.3416011895652642E-5</v>
      </c>
      <c r="Q215" s="8">
        <f>'COICOP - GHG'!Q215/Population!Q$5*1000</f>
        <v>5.2719815138211439E-3</v>
      </c>
      <c r="R215" s="8">
        <f>'COICOP - GHG'!R215/Population!R$5*1000</f>
        <v>1.6196974506301396E-2</v>
      </c>
      <c r="S215" s="8">
        <f>'COICOP - GHG'!S215/Population!S$5*1000</f>
        <v>0</v>
      </c>
    </row>
    <row r="216" spans="2:19" x14ac:dyDescent="0.45">
      <c r="B216" s="3" t="s">
        <v>376</v>
      </c>
      <c r="C216" s="3" t="str">
        <f>[1]co2_COICOP!A215</f>
        <v>9.2.7 Purchase of motor caravan - outright purchase</v>
      </c>
      <c r="D216" s="8">
        <f>'COICOP - GHG'!D216/Population!D$5*1000</f>
        <v>0</v>
      </c>
      <c r="E216" s="8">
        <f>'COICOP - GHG'!E216/Population!E$5*1000</f>
        <v>0</v>
      </c>
      <c r="F216" s="8">
        <f>'COICOP - GHG'!F216/Population!F$5*1000</f>
        <v>0</v>
      </c>
      <c r="G216" s="8">
        <f>'COICOP - GHG'!G216/Population!G$5*1000</f>
        <v>0</v>
      </c>
      <c r="H216" s="8">
        <f>'COICOP - GHG'!H216/Population!H$5*1000</f>
        <v>0</v>
      </c>
      <c r="I216" s="8">
        <f>'COICOP - GHG'!I216/Population!I$5*1000</f>
        <v>0</v>
      </c>
      <c r="J216" s="8">
        <f>'COICOP - GHG'!J216/Population!J$5*1000</f>
        <v>0</v>
      </c>
      <c r="K216" s="8">
        <f>'COICOP - GHG'!K216/Population!K$5*1000</f>
        <v>0</v>
      </c>
      <c r="L216" s="8">
        <f>'COICOP - GHG'!L216/Population!L$5*1000</f>
        <v>0</v>
      </c>
      <c r="M216" s="8">
        <f>'COICOP - GHG'!M216/Population!M$5*1000</f>
        <v>0</v>
      </c>
      <c r="N216" s="8">
        <f>'COICOP - GHG'!N216/Population!N$5*1000</f>
        <v>0</v>
      </c>
      <c r="O216" s="8">
        <f>'COICOP - GHG'!O216/Population!O$5*1000</f>
        <v>0</v>
      </c>
      <c r="P216" s="8">
        <f>'COICOP - GHG'!P216/Population!P$5*1000</f>
        <v>0</v>
      </c>
      <c r="Q216" s="8">
        <f>'COICOP - GHG'!Q216/Population!Q$5*1000</f>
        <v>0</v>
      </c>
      <c r="R216" s="8">
        <f>'COICOP - GHG'!R216/Population!R$5*1000</f>
        <v>0</v>
      </c>
      <c r="S216" s="8">
        <f>'COICOP - GHG'!S216/Population!S$5*1000</f>
        <v>0</v>
      </c>
    </row>
    <row r="217" spans="2:19" x14ac:dyDescent="0.45">
      <c r="B217" s="3" t="s">
        <v>377</v>
      </c>
      <c r="C217" s="3" t="str">
        <f>[1]co2_COICOP!A216</f>
        <v>9.2.8 Purchase of motor caravan  - loan/HP</v>
      </c>
      <c r="D217" s="8">
        <f>'COICOP - GHG'!D217/Population!D$5*1000</f>
        <v>0</v>
      </c>
      <c r="E217" s="8">
        <f>'COICOP - GHG'!E217/Population!E$5*1000</f>
        <v>0</v>
      </c>
      <c r="F217" s="8">
        <f>'COICOP - GHG'!F217/Population!F$5*1000</f>
        <v>0</v>
      </c>
      <c r="G217" s="8">
        <f>'COICOP - GHG'!G217/Population!G$5*1000</f>
        <v>0</v>
      </c>
      <c r="H217" s="8">
        <f>'COICOP - GHG'!H217/Population!H$5*1000</f>
        <v>0</v>
      </c>
      <c r="I217" s="8">
        <f>'COICOP - GHG'!I217/Population!I$5*1000</f>
        <v>0</v>
      </c>
      <c r="J217" s="8">
        <f>'COICOP - GHG'!J217/Population!J$5*1000</f>
        <v>0</v>
      </c>
      <c r="K217" s="8">
        <f>'COICOP - GHG'!K217/Population!K$5*1000</f>
        <v>0</v>
      </c>
      <c r="L217" s="8">
        <f>'COICOP - GHG'!L217/Population!L$5*1000</f>
        <v>0</v>
      </c>
      <c r="M217" s="8">
        <f>'COICOP - GHG'!M217/Population!M$5*1000</f>
        <v>0</v>
      </c>
      <c r="N217" s="8">
        <f>'COICOP - GHG'!N217/Population!N$5*1000</f>
        <v>0</v>
      </c>
      <c r="O217" s="8">
        <f>'COICOP - GHG'!O217/Population!O$5*1000</f>
        <v>0</v>
      </c>
      <c r="P217" s="8">
        <f>'COICOP - GHG'!P217/Population!P$5*1000</f>
        <v>0</v>
      </c>
      <c r="Q217" s="8">
        <f>'COICOP - GHG'!Q217/Population!Q$5*1000</f>
        <v>0</v>
      </c>
      <c r="R217" s="8">
        <f>'COICOP - GHG'!R217/Population!R$5*1000</f>
        <v>0</v>
      </c>
      <c r="S217" s="8">
        <f>'COICOP - GHG'!S217/Population!S$5*1000</f>
        <v>0</v>
      </c>
    </row>
    <row r="218" spans="2:19" x14ac:dyDescent="0.45">
      <c r="B218" s="3" t="s">
        <v>378</v>
      </c>
      <c r="C218" s="3" t="str">
        <f>[1]co2_COICOP!A217</f>
        <v>9.3.1 Games, toys and hobbies</v>
      </c>
      <c r="D218" s="8">
        <f>'COICOP - GHG'!D218/Population!D$5*1000</f>
        <v>4.454192196860661E-2</v>
      </c>
      <c r="E218" s="8">
        <f>'COICOP - GHG'!E218/Population!E$5*1000</f>
        <v>5.8925722753672048E-2</v>
      </c>
      <c r="F218" s="8">
        <f>'COICOP - GHG'!F218/Population!F$5*1000</f>
        <v>6.7402108433819621E-2</v>
      </c>
      <c r="G218" s="8">
        <f>'COICOP - GHG'!G218/Population!G$5*1000</f>
        <v>4.0726219872476752E-2</v>
      </c>
      <c r="H218" s="8">
        <f>'COICOP - GHG'!H218/Population!H$5*1000</f>
        <v>3.4324266753226293E-2</v>
      </c>
      <c r="I218" s="8">
        <f>'COICOP - GHG'!I218/Population!I$5*1000</f>
        <v>3.2062821532972928E-2</v>
      </c>
      <c r="J218" s="8">
        <f>'COICOP - GHG'!J218/Population!J$5*1000</f>
        <v>3.1712841243897207E-2</v>
      </c>
      <c r="K218" s="8">
        <f>'COICOP - GHG'!K218/Population!K$5*1000</f>
        <v>3.3638753427761681E-2</v>
      </c>
      <c r="L218" s="8">
        <f>'COICOP - GHG'!L218/Population!L$5*1000</f>
        <v>3.1876746445738305E-2</v>
      </c>
      <c r="M218" s="8">
        <f>'COICOP - GHG'!M218/Population!M$5*1000</f>
        <v>3.4225113762745028E-2</v>
      </c>
      <c r="N218" s="8">
        <f>'COICOP - GHG'!N218/Population!N$5*1000</f>
        <v>2.497407494878099E-2</v>
      </c>
      <c r="O218" s="8">
        <f>'COICOP - GHG'!O218/Population!O$5*1000</f>
        <v>4.0040133507299819E-2</v>
      </c>
      <c r="P218" s="8">
        <f>'COICOP - GHG'!P218/Population!P$5*1000</f>
        <v>3.4418195488681774E-2</v>
      </c>
      <c r="Q218" s="8">
        <f>'COICOP - GHG'!Q218/Population!Q$5*1000</f>
        <v>4.0295717575694369E-2</v>
      </c>
      <c r="R218" s="8">
        <f>'COICOP - GHG'!R218/Population!R$5*1000</f>
        <v>2.7853362129274327E-2</v>
      </c>
      <c r="S218" s="8">
        <f>'COICOP - GHG'!S218/Population!S$5*1000</f>
        <v>2.6619777598303675E-2</v>
      </c>
    </row>
    <row r="219" spans="2:19" x14ac:dyDescent="0.45">
      <c r="B219" s="3" t="s">
        <v>538</v>
      </c>
      <c r="C219" s="3" t="str">
        <f>[1]co2_COICOP!A218</f>
        <v>9.3.2.1 Computer software and games cartridges</v>
      </c>
      <c r="D219" s="8">
        <f>'COICOP - GHG'!D219/Population!D$5*1000</f>
        <v>2.9570828500508128E-2</v>
      </c>
      <c r="E219" s="8">
        <f>'COICOP - GHG'!E219/Population!E$5*1000</f>
        <v>5.2391019741185742E-2</v>
      </c>
      <c r="F219" s="8">
        <f>'COICOP - GHG'!F219/Population!F$5*1000</f>
        <v>4.7576021799234453E-2</v>
      </c>
      <c r="G219" s="8">
        <f>'COICOP - GHG'!G219/Population!G$5*1000</f>
        <v>7.2336620094547902E-2</v>
      </c>
      <c r="H219" s="8">
        <f>'COICOP - GHG'!H219/Population!H$5*1000</f>
        <v>5.0068318105563912E-2</v>
      </c>
      <c r="I219" s="8">
        <f>'COICOP - GHG'!I219/Population!I$5*1000</f>
        <v>3.3351005951539489E-2</v>
      </c>
      <c r="J219" s="8">
        <f>'COICOP - GHG'!J219/Population!J$5*1000</f>
        <v>4.3276093271846526E-2</v>
      </c>
      <c r="K219" s="8">
        <f>'COICOP - GHG'!K219/Population!K$5*1000</f>
        <v>3.4122809493733648E-2</v>
      </c>
      <c r="L219" s="8">
        <f>'COICOP - GHG'!L219/Population!L$5*1000</f>
        <v>3.9246256698963866E-2</v>
      </c>
      <c r="M219" s="8">
        <f>'COICOP - GHG'!M219/Population!M$5*1000</f>
        <v>2.7864598723315516E-2</v>
      </c>
      <c r="N219" s="8">
        <f>'COICOP - GHG'!N219/Population!N$5*1000</f>
        <v>9.9771397250386154E-2</v>
      </c>
      <c r="O219" s="8">
        <f>'COICOP - GHG'!O219/Population!O$5*1000</f>
        <v>3.732122713583752E-2</v>
      </c>
      <c r="P219" s="8">
        <f>'COICOP - GHG'!P219/Population!P$5*1000</f>
        <v>3.1859833770457598E-2</v>
      </c>
      <c r="Q219" s="8">
        <f>'COICOP - GHG'!Q219/Population!Q$5*1000</f>
        <v>3.6162266028935068E-2</v>
      </c>
      <c r="R219" s="8">
        <f>'COICOP - GHG'!R219/Population!R$5*1000</f>
        <v>1.3798761460552396E-2</v>
      </c>
      <c r="S219" s="8">
        <f>'COICOP - GHG'!S219/Population!S$5*1000</f>
        <v>1.507547247530908E-2</v>
      </c>
    </row>
    <row r="220" spans="2:19" x14ac:dyDescent="0.45">
      <c r="B220" s="3" t="s">
        <v>381</v>
      </c>
      <c r="C220" s="3" t="str">
        <f>[1]co2_COICOP!A219</f>
        <v>9.3.2.2 Console computer games</v>
      </c>
      <c r="D220" s="8">
        <f>'COICOP - GHG'!D220/Population!D$5*1000</f>
        <v>3.8850289951815651E-4</v>
      </c>
      <c r="E220" s="8">
        <f>'COICOP - GHG'!E220/Population!E$5*1000</f>
        <v>5.5827767500913582E-3</v>
      </c>
      <c r="F220" s="8">
        <f>'COICOP - GHG'!F220/Population!F$5*1000</f>
        <v>3.251390678513609E-2</v>
      </c>
      <c r="G220" s="8">
        <f>'COICOP - GHG'!G220/Population!G$5*1000</f>
        <v>1.7983731397081689E-3</v>
      </c>
      <c r="H220" s="8">
        <f>'COICOP - GHG'!H220/Population!H$5*1000</f>
        <v>3.853962838035091E-2</v>
      </c>
      <c r="I220" s="8">
        <f>'COICOP - GHG'!I220/Population!I$5*1000</f>
        <v>1.3498652994168624E-2</v>
      </c>
      <c r="J220" s="8">
        <f>'COICOP - GHG'!J220/Population!J$5*1000</f>
        <v>5.1994203762987364E-2</v>
      </c>
      <c r="K220" s="8">
        <f>'COICOP - GHG'!K220/Population!K$5*1000</f>
        <v>3.5155307857930626E-2</v>
      </c>
      <c r="L220" s="8">
        <f>'COICOP - GHG'!L220/Population!L$5*1000</f>
        <v>3.418462541109096E-3</v>
      </c>
      <c r="M220" s="8">
        <f>'COICOP - GHG'!M220/Population!M$5*1000</f>
        <v>1.469040924005436E-2</v>
      </c>
      <c r="N220" s="8">
        <f>'COICOP - GHG'!N220/Population!N$5*1000</f>
        <v>9.0842841294629904E-3</v>
      </c>
      <c r="O220" s="8">
        <f>'COICOP - GHG'!O220/Population!O$5*1000</f>
        <v>1.0185928040559822E-3</v>
      </c>
      <c r="P220" s="8">
        <f>'COICOP - GHG'!P220/Population!P$5*1000</f>
        <v>0</v>
      </c>
      <c r="Q220" s="8">
        <f>'COICOP - GHG'!Q220/Population!Q$5*1000</f>
        <v>4.0124680292891266E-4</v>
      </c>
      <c r="R220" s="8">
        <f>'COICOP - GHG'!R220/Population!R$5*1000</f>
        <v>5.5670046194163676E-3</v>
      </c>
      <c r="S220" s="8">
        <f>'COICOP - GHG'!S220/Population!S$5*1000</f>
        <v>8.6181998075538363E-3</v>
      </c>
    </row>
    <row r="221" spans="2:19" x14ac:dyDescent="0.45">
      <c r="B221" s="3" t="s">
        <v>539</v>
      </c>
      <c r="C221" s="3" t="str">
        <f>[1]co2_COICOP!A220</f>
        <v>9.3.3 Equipment for sport, camping and open-air recreation</v>
      </c>
      <c r="D221" s="8">
        <f>'COICOP - GHG'!D221/Population!D$5*1000</f>
        <v>1.5744003162384907E-2</v>
      </c>
      <c r="E221" s="8">
        <f>'COICOP - GHG'!E221/Population!E$5*1000</f>
        <v>1.0905145367797294E-2</v>
      </c>
      <c r="F221" s="8">
        <f>'COICOP - GHG'!F221/Population!F$5*1000</f>
        <v>1.8352488795766019E-2</v>
      </c>
      <c r="G221" s="8">
        <f>'COICOP - GHG'!G221/Population!G$5*1000</f>
        <v>1.3270255257861574E-2</v>
      </c>
      <c r="H221" s="8">
        <f>'COICOP - GHG'!H221/Population!H$5*1000</f>
        <v>1.8342634864628792E-2</v>
      </c>
      <c r="I221" s="8">
        <f>'COICOP - GHG'!I221/Population!I$5*1000</f>
        <v>2.6755162967130455E-2</v>
      </c>
      <c r="J221" s="8">
        <f>'COICOP - GHG'!J221/Population!J$5*1000</f>
        <v>1.5502841315503536E-2</v>
      </c>
      <c r="K221" s="8">
        <f>'COICOP - GHG'!K221/Population!K$5*1000</f>
        <v>3.0475319845458024E-2</v>
      </c>
      <c r="L221" s="8">
        <f>'COICOP - GHG'!L221/Population!L$5*1000</f>
        <v>5.9506879660465115E-3</v>
      </c>
      <c r="M221" s="8">
        <f>'COICOP - GHG'!M221/Population!M$5*1000</f>
        <v>2.1163845759454198E-2</v>
      </c>
      <c r="N221" s="8">
        <f>'COICOP - GHG'!N221/Population!N$5*1000</f>
        <v>1.8258215771473942E-2</v>
      </c>
      <c r="O221" s="8">
        <f>'COICOP - GHG'!O221/Population!O$5*1000</f>
        <v>1.7021049736776553E-2</v>
      </c>
      <c r="P221" s="8">
        <f>'COICOP - GHG'!P221/Population!P$5*1000</f>
        <v>1.545059020039616E-2</v>
      </c>
      <c r="Q221" s="8">
        <f>'COICOP - GHG'!Q221/Population!Q$5*1000</f>
        <v>8.9859492084173667E-3</v>
      </c>
      <c r="R221" s="8">
        <f>'COICOP - GHG'!R221/Population!R$5*1000</f>
        <v>1.5547449844959062E-2</v>
      </c>
      <c r="S221" s="8">
        <f>'COICOP - GHG'!S221/Population!S$5*1000</f>
        <v>1.2569143438206577E-2</v>
      </c>
    </row>
    <row r="222" spans="2:19" x14ac:dyDescent="0.45">
      <c r="C222" s="3" t="str">
        <f>[1]co2_COICOP!A221</f>
        <v>9.3.4.1 BBQ and swings</v>
      </c>
      <c r="D222" s="8">
        <f>'COICOP - GHG'!D222/Population!D$5*1000</f>
        <v>1.4349592633825128E-3</v>
      </c>
      <c r="E222" s="8">
        <f>'COICOP - GHG'!E222/Population!E$5*1000</f>
        <v>1.1913976728945716E-2</v>
      </c>
      <c r="F222" s="8">
        <f>'COICOP - GHG'!F222/Population!F$5*1000</f>
        <v>8.073340924470946E-3</v>
      </c>
      <c r="G222" s="8">
        <f>'COICOP - GHG'!G222/Population!G$5*1000</f>
        <v>2.5617709946705045E-3</v>
      </c>
      <c r="H222" s="8">
        <f>'COICOP - GHG'!H222/Population!H$5*1000</f>
        <v>2.8248977773641642E-4</v>
      </c>
      <c r="I222" s="8">
        <f>'COICOP - GHG'!I222/Population!I$5*1000</f>
        <v>5.8555682719061784E-3</v>
      </c>
      <c r="J222" s="8">
        <f>'COICOP - GHG'!J222/Population!J$5*1000</f>
        <v>9.8376447333560144E-4</v>
      </c>
      <c r="K222" s="8">
        <f>'COICOP - GHG'!K222/Population!K$5*1000</f>
        <v>6.1369598224676064E-4</v>
      </c>
      <c r="L222" s="8">
        <f>'COICOP - GHG'!L222/Population!L$5*1000</f>
        <v>3.4680061208431363E-5</v>
      </c>
      <c r="M222" s="8">
        <f>'COICOP - GHG'!M222/Population!M$5*1000</f>
        <v>1.4338927685553506E-3</v>
      </c>
      <c r="N222" s="8">
        <f>'COICOP - GHG'!N222/Population!N$5*1000</f>
        <v>2.8286262060846045E-4</v>
      </c>
      <c r="O222" s="8">
        <f>'COICOP - GHG'!O222/Population!O$5*1000</f>
        <v>1.7890261531346183E-3</v>
      </c>
      <c r="P222" s="8">
        <f>'COICOP - GHG'!P222/Population!P$5*1000</f>
        <v>9.3530394570225822E-4</v>
      </c>
      <c r="Q222" s="8">
        <f>'COICOP - GHG'!Q222/Population!Q$5*1000</f>
        <v>0</v>
      </c>
      <c r="R222" s="8">
        <f>'COICOP - GHG'!R222/Population!R$5*1000</f>
        <v>7.8988874657000253E-4</v>
      </c>
      <c r="S222" s="8">
        <f>'COICOP - GHG'!S222/Population!S$5*1000</f>
        <v>2.0418903316421803E-4</v>
      </c>
    </row>
    <row r="223" spans="2:19" x14ac:dyDescent="0.45">
      <c r="C223" s="3" t="str">
        <f>[1]co2_COICOP!A222</f>
        <v>9.3.4.2 Plants, flowers, seeds, fertiliers, insecticides</v>
      </c>
      <c r="D223" s="8">
        <f>'COICOP - GHG'!D223/Population!D$5*1000</f>
        <v>0.11631192812615869</v>
      </c>
      <c r="E223" s="8">
        <f>'COICOP - GHG'!E223/Population!E$5*1000</f>
        <v>0.14850777250084357</v>
      </c>
      <c r="F223" s="8">
        <f>'COICOP - GHG'!F223/Population!F$5*1000</f>
        <v>0.14618251062431684</v>
      </c>
      <c r="G223" s="8">
        <f>'COICOP - GHG'!G223/Population!G$5*1000</f>
        <v>0.10259598611225075</v>
      </c>
      <c r="H223" s="8">
        <f>'COICOP - GHG'!H223/Population!H$5*1000</f>
        <v>0.10270972186995055</v>
      </c>
      <c r="I223" s="8">
        <f>'COICOP - GHG'!I223/Population!I$5*1000</f>
        <v>9.9608010566751018E-2</v>
      </c>
      <c r="J223" s="8">
        <f>'COICOP - GHG'!J223/Population!J$5*1000</f>
        <v>0.11069892778203891</v>
      </c>
      <c r="K223" s="8">
        <f>'COICOP - GHG'!K223/Population!K$5*1000</f>
        <v>9.2380650289366817E-2</v>
      </c>
      <c r="L223" s="8">
        <f>'COICOP - GHG'!L223/Population!L$5*1000</f>
        <v>6.6785714851531355E-2</v>
      </c>
      <c r="M223" s="8">
        <f>'COICOP - GHG'!M223/Population!M$5*1000</f>
        <v>7.3246270154328233E-2</v>
      </c>
      <c r="N223" s="8">
        <f>'COICOP - GHG'!N223/Population!N$5*1000</f>
        <v>5.9811862478091338E-2</v>
      </c>
      <c r="O223" s="8">
        <f>'COICOP - GHG'!O223/Population!O$5*1000</f>
        <v>4.626116983515649E-2</v>
      </c>
      <c r="P223" s="8">
        <f>'COICOP - GHG'!P223/Population!P$5*1000</f>
        <v>5.0232013316306869E-2</v>
      </c>
      <c r="Q223" s="8">
        <f>'COICOP - GHG'!Q223/Population!Q$5*1000</f>
        <v>5.8922046437092486E-2</v>
      </c>
      <c r="R223" s="8">
        <f>'COICOP - GHG'!R223/Population!R$5*1000</f>
        <v>5.151828603475847E-2</v>
      </c>
      <c r="S223" s="8">
        <f>'COICOP - GHG'!S223/Population!S$5*1000</f>
        <v>5.1041571103014084E-2</v>
      </c>
    </row>
    <row r="224" spans="2:19" x14ac:dyDescent="0.45">
      <c r="C224" s="3" t="str">
        <f>[1]co2_COICOP!A223</f>
        <v>9.3.4.3 Garden decorative</v>
      </c>
      <c r="D224" s="8">
        <f>'COICOP - GHG'!D224/Population!D$5*1000</f>
        <v>1.5388069154637762E-3</v>
      </c>
      <c r="E224" s="8">
        <f>'COICOP - GHG'!E224/Population!E$5*1000</f>
        <v>6.0340794371509612E-4</v>
      </c>
      <c r="F224" s="8">
        <f>'COICOP - GHG'!F224/Population!F$5*1000</f>
        <v>2.5120800802898554E-3</v>
      </c>
      <c r="G224" s="8">
        <f>'COICOP - GHG'!G224/Population!G$5*1000</f>
        <v>2.2310808777041831E-3</v>
      </c>
      <c r="H224" s="8">
        <f>'COICOP - GHG'!H224/Population!H$5*1000</f>
        <v>0</v>
      </c>
      <c r="I224" s="8">
        <f>'COICOP - GHG'!I224/Population!I$5*1000</f>
        <v>6.3316372826853042E-3</v>
      </c>
      <c r="J224" s="8">
        <f>'COICOP - GHG'!J224/Population!J$5*1000</f>
        <v>1.7667241755965762E-3</v>
      </c>
      <c r="K224" s="8">
        <f>'COICOP - GHG'!K224/Population!K$5*1000</f>
        <v>2.2165874533370059E-4</v>
      </c>
      <c r="L224" s="8">
        <f>'COICOP - GHG'!L224/Population!L$5*1000</f>
        <v>9.9351457823962773E-5</v>
      </c>
      <c r="M224" s="8">
        <f>'COICOP - GHG'!M224/Population!M$5*1000</f>
        <v>3.3114702811770297E-5</v>
      </c>
      <c r="N224" s="8">
        <f>'COICOP - GHG'!N224/Population!N$5*1000</f>
        <v>8.350428908345965E-5</v>
      </c>
      <c r="O224" s="8">
        <f>'COICOP - GHG'!O224/Population!O$5*1000</f>
        <v>8.143776147319285E-5</v>
      </c>
      <c r="P224" s="8">
        <f>'COICOP - GHG'!P224/Population!P$5*1000</f>
        <v>8.3543874127038436E-5</v>
      </c>
      <c r="Q224" s="8">
        <f>'COICOP - GHG'!Q224/Population!Q$5*1000</f>
        <v>3.7148275956649585E-5</v>
      </c>
      <c r="R224" s="8">
        <f>'COICOP - GHG'!R224/Population!R$5*1000</f>
        <v>8.8884127564301636E-4</v>
      </c>
      <c r="S224" s="8">
        <f>'COICOP - GHG'!S224/Population!S$5*1000</f>
        <v>1.1593649978153995E-4</v>
      </c>
    </row>
    <row r="225" spans="2:19" x14ac:dyDescent="0.45">
      <c r="C225" s="3" t="str">
        <f>[1]co2_COICOP!A224</f>
        <v>9.3.4.4 Artificial flowers, pot pourri</v>
      </c>
      <c r="D225" s="8">
        <f>'COICOP - GHG'!D225/Population!D$5*1000</f>
        <v>1.3852073003048184E-3</v>
      </c>
      <c r="E225" s="8">
        <f>'COICOP - GHG'!E225/Population!E$5*1000</f>
        <v>5.9258392952183715E-4</v>
      </c>
      <c r="F225" s="8">
        <f>'COICOP - GHG'!F225/Population!F$5*1000</f>
        <v>8.1450314043263509E-4</v>
      </c>
      <c r="G225" s="8">
        <f>'COICOP - GHG'!G225/Population!G$5*1000</f>
        <v>7.870027042785783E-5</v>
      </c>
      <c r="H225" s="8">
        <f>'COICOP - GHG'!H225/Population!H$5*1000</f>
        <v>1.637413015202265E-4</v>
      </c>
      <c r="I225" s="8">
        <f>'COICOP - GHG'!I225/Population!I$5*1000</f>
        <v>1.0874387172210124E-4</v>
      </c>
      <c r="J225" s="8">
        <f>'COICOP - GHG'!J225/Population!J$5*1000</f>
        <v>2.4312602506705046E-4</v>
      </c>
      <c r="K225" s="8">
        <f>'COICOP - GHG'!K225/Population!K$5*1000</f>
        <v>3.7364273620698944E-5</v>
      </c>
      <c r="L225" s="8">
        <f>'COICOP - GHG'!L225/Population!L$5*1000</f>
        <v>1.6406976642030339E-4</v>
      </c>
      <c r="M225" s="8">
        <f>'COICOP - GHG'!M225/Population!M$5*1000</f>
        <v>2.2921361781296255E-4</v>
      </c>
      <c r="N225" s="8">
        <f>'COICOP - GHG'!N225/Population!N$5*1000</f>
        <v>2.098292753136851E-4</v>
      </c>
      <c r="O225" s="8">
        <f>'COICOP - GHG'!O225/Population!O$5*1000</f>
        <v>2.2482777001650011E-4</v>
      </c>
      <c r="P225" s="8">
        <f>'COICOP - GHG'!P225/Population!P$5*1000</f>
        <v>1.7353806966644234E-4</v>
      </c>
      <c r="Q225" s="8">
        <f>'COICOP - GHG'!Q225/Population!Q$5*1000</f>
        <v>2.6072855281913623E-4</v>
      </c>
      <c r="R225" s="8">
        <f>'COICOP - GHG'!R225/Population!R$5*1000</f>
        <v>3.0579725790452121E-4</v>
      </c>
      <c r="S225" s="8">
        <f>'COICOP - GHG'!S225/Population!S$5*1000</f>
        <v>3.2753224961427912E-4</v>
      </c>
    </row>
    <row r="226" spans="2:19" x14ac:dyDescent="0.45">
      <c r="B226" s="3" t="s">
        <v>540</v>
      </c>
      <c r="C226" s="3" t="str">
        <f>[1]co2_COICOP!A225</f>
        <v>9.3.5.1 Pet food</v>
      </c>
      <c r="D226" s="8">
        <f>'COICOP - GHG'!D226/Population!D$5*1000</f>
        <v>4.8061678745917456E-2</v>
      </c>
      <c r="E226" s="8">
        <f>'COICOP - GHG'!E226/Population!E$5*1000</f>
        <v>6.9817427039870733E-2</v>
      </c>
      <c r="F226" s="8">
        <f>'COICOP - GHG'!F226/Population!F$5*1000</f>
        <v>5.578945551126268E-2</v>
      </c>
      <c r="G226" s="8">
        <f>'COICOP - GHG'!G226/Population!G$5*1000</f>
        <v>5.0789969182685191E-2</v>
      </c>
      <c r="H226" s="8">
        <f>'COICOP - GHG'!H226/Population!H$5*1000</f>
        <v>4.261363327104354E-2</v>
      </c>
      <c r="I226" s="8">
        <f>'COICOP - GHG'!I226/Population!I$5*1000</f>
        <v>3.9091099097338933E-2</v>
      </c>
      <c r="J226" s="8">
        <f>'COICOP - GHG'!J226/Population!J$5*1000</f>
        <v>4.5727637886557142E-2</v>
      </c>
      <c r="K226" s="8">
        <f>'COICOP - GHG'!K226/Population!K$5*1000</f>
        <v>3.9016385056726437E-2</v>
      </c>
      <c r="L226" s="8">
        <f>'COICOP - GHG'!L226/Population!L$5*1000</f>
        <v>4.487554043424187E-2</v>
      </c>
      <c r="M226" s="8">
        <f>'COICOP - GHG'!M226/Population!M$5*1000</f>
        <v>3.9783616524608621E-2</v>
      </c>
      <c r="N226" s="8">
        <f>'COICOP - GHG'!N226/Population!N$5*1000</f>
        <v>3.7695839538828865E-2</v>
      </c>
      <c r="O226" s="8">
        <f>'COICOP - GHG'!O226/Population!O$5*1000</f>
        <v>3.2943351450517515E-2</v>
      </c>
      <c r="P226" s="8">
        <f>'COICOP - GHG'!P226/Population!P$5*1000</f>
        <v>4.2959288093117005E-2</v>
      </c>
      <c r="Q226" s="8">
        <f>'COICOP - GHG'!Q226/Population!Q$5*1000</f>
        <v>5.0571272839011604E-2</v>
      </c>
      <c r="R226" s="8">
        <f>'COICOP - GHG'!R226/Population!R$5*1000</f>
        <v>3.9385327034673241E-2</v>
      </c>
      <c r="S226" s="8">
        <f>'COICOP - GHG'!S226/Population!S$5*1000</f>
        <v>2.8492138864855403E-2</v>
      </c>
    </row>
    <row r="227" spans="2:19" x14ac:dyDescent="0.45">
      <c r="C227" s="3" t="str">
        <f>[1]co2_COICOP!A226</f>
        <v>9.3.5.2 Pet purchase and accessories</v>
      </c>
      <c r="D227" s="8">
        <f>'COICOP - GHG'!D227/Population!D$5*1000</f>
        <v>1.4614332353544006E-2</v>
      </c>
      <c r="E227" s="8">
        <f>'COICOP - GHG'!E227/Population!E$5*1000</f>
        <v>2.3794530262992771E-2</v>
      </c>
      <c r="F227" s="8">
        <f>'COICOP - GHG'!F227/Population!F$5*1000</f>
        <v>3.4338612593384325E-2</v>
      </c>
      <c r="G227" s="8">
        <f>'COICOP - GHG'!G227/Population!G$5*1000</f>
        <v>1.4288541790149347E-2</v>
      </c>
      <c r="H227" s="8">
        <f>'COICOP - GHG'!H227/Population!H$5*1000</f>
        <v>1.3623229581996049E-2</v>
      </c>
      <c r="I227" s="8">
        <f>'COICOP - GHG'!I227/Population!I$5*1000</f>
        <v>1.4603750945412516E-2</v>
      </c>
      <c r="J227" s="8">
        <f>'COICOP - GHG'!J227/Population!J$5*1000</f>
        <v>9.32960555295923E-3</v>
      </c>
      <c r="K227" s="8">
        <f>'COICOP - GHG'!K227/Population!K$5*1000</f>
        <v>6.5123923783704388E-3</v>
      </c>
      <c r="L227" s="8">
        <f>'COICOP - GHG'!L227/Population!L$5*1000</f>
        <v>1.1656945091439741E-2</v>
      </c>
      <c r="M227" s="8">
        <f>'COICOP - GHG'!M227/Population!M$5*1000</f>
        <v>3.0459827015746122E-2</v>
      </c>
      <c r="N227" s="8">
        <f>'COICOP - GHG'!N227/Population!N$5*1000</f>
        <v>8.2805344849779996E-3</v>
      </c>
      <c r="O227" s="8">
        <f>'COICOP - GHG'!O227/Population!O$5*1000</f>
        <v>6.0128219180450851E-3</v>
      </c>
      <c r="P227" s="8">
        <f>'COICOP - GHG'!P227/Population!P$5*1000</f>
        <v>9.4736553384771622E-3</v>
      </c>
      <c r="Q227" s="8">
        <f>'COICOP - GHG'!Q227/Population!Q$5*1000</f>
        <v>9.5865927562279827E-3</v>
      </c>
      <c r="R227" s="8">
        <f>'COICOP - GHG'!R227/Population!R$5*1000</f>
        <v>1.0594626686620484E-2</v>
      </c>
      <c r="S227" s="8">
        <f>'COICOP - GHG'!S227/Population!S$5*1000</f>
        <v>2.5635314610125807E-2</v>
      </c>
    </row>
    <row r="228" spans="2:19" x14ac:dyDescent="0.45">
      <c r="C228" s="3" t="str">
        <f>[1]co2_COICOP!A227</f>
        <v>9.3.5.3 Vetinary and other services for pets</v>
      </c>
      <c r="D228" s="8">
        <f>'COICOP - GHG'!D228/Population!D$5*1000</f>
        <v>9.2852143173487254E-3</v>
      </c>
      <c r="E228" s="8">
        <f>'COICOP - GHG'!E228/Population!E$5*1000</f>
        <v>1.4696468814257992E-2</v>
      </c>
      <c r="F228" s="8">
        <f>'COICOP - GHG'!F228/Population!F$5*1000</f>
        <v>7.4943664516567941E-3</v>
      </c>
      <c r="G228" s="8">
        <f>'COICOP - GHG'!G228/Population!G$5*1000</f>
        <v>8.1102955780359108E-3</v>
      </c>
      <c r="H228" s="8">
        <f>'COICOP - GHG'!H228/Population!H$5*1000</f>
        <v>4.3275287970273016E-3</v>
      </c>
      <c r="I228" s="8">
        <f>'COICOP - GHG'!I228/Population!I$5*1000</f>
        <v>5.9611219324944963E-3</v>
      </c>
      <c r="J228" s="8">
        <f>'COICOP - GHG'!J228/Population!J$5*1000</f>
        <v>1.3216502189353581E-2</v>
      </c>
      <c r="K228" s="8">
        <f>'COICOP - GHG'!K228/Population!K$5*1000</f>
        <v>1.4536821276963978E-2</v>
      </c>
      <c r="L228" s="8">
        <f>'COICOP - GHG'!L228/Population!L$5*1000</f>
        <v>1.2636420248167055E-3</v>
      </c>
      <c r="M228" s="8">
        <f>'COICOP - GHG'!M228/Population!M$5*1000</f>
        <v>1.9908243834374565E-2</v>
      </c>
      <c r="N228" s="8">
        <f>'COICOP - GHG'!N228/Population!N$5*1000</f>
        <v>1.6948299371798509E-2</v>
      </c>
      <c r="O228" s="8">
        <f>'COICOP - GHG'!O228/Population!O$5*1000</f>
        <v>1.4420184377792767E-2</v>
      </c>
      <c r="P228" s="8">
        <f>'COICOP - GHG'!P228/Population!P$5*1000</f>
        <v>7.2558768715144184E-3</v>
      </c>
      <c r="Q228" s="8">
        <f>'COICOP - GHG'!Q228/Population!Q$5*1000</f>
        <v>2.1121373351380184E-2</v>
      </c>
      <c r="R228" s="8">
        <f>'COICOP - GHG'!R228/Population!R$5*1000</f>
        <v>8.7911234452961243E-3</v>
      </c>
      <c r="S228" s="8">
        <f>'COICOP - GHG'!S228/Population!S$5*1000</f>
        <v>3.3878946301590308E-2</v>
      </c>
    </row>
    <row r="229" spans="2:19" x14ac:dyDescent="0.45">
      <c r="B229" s="3" t="s">
        <v>541</v>
      </c>
      <c r="C229" s="3" t="str">
        <f>[1]co2_COICOP!A228</f>
        <v>9.4.1.1 Spectator sports - admission charges</v>
      </c>
      <c r="D229" s="8">
        <f>'COICOP - GHG'!D229/Population!D$5*1000</f>
        <v>1.2793919056803564E-3</v>
      </c>
      <c r="E229" s="8">
        <f>'COICOP - GHG'!E229/Population!E$5*1000</f>
        <v>1.0424125399152166E-2</v>
      </c>
      <c r="F229" s="8">
        <f>'COICOP - GHG'!F229/Population!F$5*1000</f>
        <v>9.4429840782951689E-4</v>
      </c>
      <c r="G229" s="8">
        <f>'COICOP - GHG'!G229/Population!G$5*1000</f>
        <v>8.9888316961901226E-4</v>
      </c>
      <c r="H229" s="8">
        <f>'COICOP - GHG'!H229/Population!H$5*1000</f>
        <v>3.2629536378666296E-3</v>
      </c>
      <c r="I229" s="8">
        <f>'COICOP - GHG'!I229/Population!I$5*1000</f>
        <v>1.5966664026470241E-3</v>
      </c>
      <c r="J229" s="8">
        <f>'COICOP - GHG'!J229/Population!J$5*1000</f>
        <v>2.0762558327516792E-3</v>
      </c>
      <c r="K229" s="8">
        <f>'COICOP - GHG'!K229/Population!K$5*1000</f>
        <v>1.6447305045369405E-3</v>
      </c>
      <c r="L229" s="8">
        <f>'COICOP - GHG'!L229/Population!L$5*1000</f>
        <v>2.0587446722459797E-3</v>
      </c>
      <c r="M229" s="8">
        <f>'COICOP - GHG'!M229/Population!M$5*1000</f>
        <v>2.3181085977970377E-3</v>
      </c>
      <c r="N229" s="8">
        <f>'COICOP - GHG'!N229/Population!N$5*1000</f>
        <v>8.3666208127490416E-3</v>
      </c>
      <c r="O229" s="8">
        <f>'COICOP - GHG'!O229/Population!O$5*1000</f>
        <v>2.620471072639686E-3</v>
      </c>
      <c r="P229" s="8">
        <f>'COICOP - GHG'!P229/Population!P$5*1000</f>
        <v>1.8570177606126326E-3</v>
      </c>
      <c r="Q229" s="8">
        <f>'COICOP - GHG'!Q229/Population!Q$5*1000</f>
        <v>4.1229098904785547E-3</v>
      </c>
      <c r="R229" s="8">
        <f>'COICOP - GHG'!R229/Population!R$5*1000</f>
        <v>1.3582122403043061E-3</v>
      </c>
      <c r="S229" s="8">
        <f>'COICOP - GHG'!S229/Population!S$5*1000</f>
        <v>1.9695727752259634E-3</v>
      </c>
    </row>
    <row r="230" spans="2:19" x14ac:dyDescent="0.45">
      <c r="C230" s="3" t="str">
        <f>[1]co2_COICOP!A229</f>
        <v>9.4.1.2 Participant sports</v>
      </c>
      <c r="D230" s="8">
        <f>'COICOP - GHG'!D230/Population!D$5*1000</f>
        <v>7.01143048428706E-3</v>
      </c>
      <c r="E230" s="8">
        <f>'COICOP - GHG'!E230/Population!E$5*1000</f>
        <v>7.1247394013566863E-3</v>
      </c>
      <c r="F230" s="8">
        <f>'COICOP - GHG'!F230/Population!F$5*1000</f>
        <v>5.7246328071896956E-3</v>
      </c>
      <c r="G230" s="8">
        <f>'COICOP - GHG'!G230/Population!G$5*1000</f>
        <v>4.9334081614903821E-3</v>
      </c>
      <c r="H230" s="8">
        <f>'COICOP - GHG'!H230/Population!H$5*1000</f>
        <v>3.8493733119550444E-3</v>
      </c>
      <c r="I230" s="8">
        <f>'COICOP - GHG'!I230/Population!I$5*1000</f>
        <v>4.9641529392008728E-3</v>
      </c>
      <c r="J230" s="8">
        <f>'COICOP - GHG'!J230/Population!J$5*1000</f>
        <v>4.127288818349552E-3</v>
      </c>
      <c r="K230" s="8">
        <f>'COICOP - GHG'!K230/Population!K$5*1000</f>
        <v>4.551553645150086E-3</v>
      </c>
      <c r="L230" s="8">
        <f>'COICOP - GHG'!L230/Population!L$5*1000</f>
        <v>2.4964389404952599E-3</v>
      </c>
      <c r="M230" s="8">
        <f>'COICOP - GHG'!M230/Population!M$5*1000</f>
        <v>2.3855017917220468E-3</v>
      </c>
      <c r="N230" s="8">
        <f>'COICOP - GHG'!N230/Population!N$5*1000</f>
        <v>2.9204122041043357E-3</v>
      </c>
      <c r="O230" s="8">
        <f>'COICOP - GHG'!O230/Population!O$5*1000</f>
        <v>3.5558857724291432E-3</v>
      </c>
      <c r="P230" s="8">
        <f>'COICOP - GHG'!P230/Population!P$5*1000</f>
        <v>2.5453454841182096E-3</v>
      </c>
      <c r="Q230" s="8">
        <f>'COICOP - GHG'!Q230/Population!Q$5*1000</f>
        <v>4.2761516853870672E-3</v>
      </c>
      <c r="R230" s="8">
        <f>'COICOP - GHG'!R230/Population!R$5*1000</f>
        <v>2.6092120375661989E-3</v>
      </c>
      <c r="S230" s="8">
        <f>'COICOP - GHG'!S230/Population!S$5*1000</f>
        <v>2.0146708296132202E-3</v>
      </c>
    </row>
    <row r="231" spans="2:19" x14ac:dyDescent="0.45">
      <c r="C231" s="3" t="str">
        <f>[1]co2_COICOP!A230</f>
        <v>9.4.1.3 Subscriotions to sorts and social clubs</v>
      </c>
      <c r="D231" s="8">
        <f>'COICOP - GHG'!D231/Population!D$5*1000</f>
        <v>8.4826005764219708E-3</v>
      </c>
      <c r="E231" s="8">
        <f>'COICOP - GHG'!E231/Population!E$5*1000</f>
        <v>1.090326908045775E-2</v>
      </c>
      <c r="F231" s="8">
        <f>'COICOP - GHG'!F231/Population!F$5*1000</f>
        <v>1.2103561353054362E-2</v>
      </c>
      <c r="G231" s="8">
        <f>'COICOP - GHG'!G231/Population!G$5*1000</f>
        <v>7.145775786544753E-3</v>
      </c>
      <c r="H231" s="8">
        <f>'COICOP - GHG'!H231/Population!H$5*1000</f>
        <v>7.1309816800374333E-3</v>
      </c>
      <c r="I231" s="8">
        <f>'COICOP - GHG'!I231/Population!I$5*1000</f>
        <v>6.817055941077863E-3</v>
      </c>
      <c r="J231" s="8">
        <f>'COICOP - GHG'!J231/Population!J$5*1000</f>
        <v>1.0442558236987054E-2</v>
      </c>
      <c r="K231" s="8">
        <f>'COICOP - GHG'!K231/Population!K$5*1000</f>
        <v>9.8577269876958997E-3</v>
      </c>
      <c r="L231" s="8">
        <f>'COICOP - GHG'!L231/Population!L$5*1000</f>
        <v>8.4232135999397478E-3</v>
      </c>
      <c r="M231" s="8">
        <f>'COICOP - GHG'!M231/Population!M$5*1000</f>
        <v>1.058299745913281E-2</v>
      </c>
      <c r="N231" s="8">
        <f>'COICOP - GHG'!N231/Population!N$5*1000</f>
        <v>5.0137098619612843E-3</v>
      </c>
      <c r="O231" s="8">
        <f>'COICOP - GHG'!O231/Population!O$5*1000</f>
        <v>3.6431658631419705E-3</v>
      </c>
      <c r="P231" s="8">
        <f>'COICOP - GHG'!P231/Population!P$5*1000</f>
        <v>7.2669860169232931E-3</v>
      </c>
      <c r="Q231" s="8">
        <f>'COICOP - GHG'!Q231/Population!Q$5*1000</f>
        <v>2.2373972978019525E-2</v>
      </c>
      <c r="R231" s="8">
        <f>'COICOP - GHG'!R231/Population!R$5*1000</f>
        <v>4.4407241028862846E-3</v>
      </c>
      <c r="S231" s="8">
        <f>'COICOP - GHG'!S231/Population!S$5*1000</f>
        <v>8.7388503202360246E-3</v>
      </c>
    </row>
    <row r="232" spans="2:19" x14ac:dyDescent="0.45">
      <c r="C232" s="3" t="str">
        <f>[1]co2_COICOP!A231</f>
        <v>9.4.1.4 Hire of equipment for sport</v>
      </c>
      <c r="D232" s="8">
        <f>'COICOP - GHG'!D232/Population!D$5*1000</f>
        <v>1.6153254613849304E-2</v>
      </c>
      <c r="E232" s="8">
        <f>'COICOP - GHG'!E232/Population!E$5*1000</f>
        <v>1.545215840756912E-2</v>
      </c>
      <c r="F232" s="8">
        <f>'COICOP - GHG'!F232/Population!F$5*1000</f>
        <v>1.1808688741860305E-2</v>
      </c>
      <c r="G232" s="8">
        <f>'COICOP - GHG'!G232/Population!G$5*1000</f>
        <v>9.4012418018723232E-3</v>
      </c>
      <c r="H232" s="8">
        <f>'COICOP - GHG'!H232/Population!H$5*1000</f>
        <v>8.12617057911676E-3</v>
      </c>
      <c r="I232" s="8">
        <f>'COICOP - GHG'!I232/Population!I$5*1000</f>
        <v>1.3821833443739155E-2</v>
      </c>
      <c r="J232" s="8">
        <f>'COICOP - GHG'!J232/Population!J$5*1000</f>
        <v>1.2193846877067838E-2</v>
      </c>
      <c r="K232" s="8">
        <f>'COICOP - GHG'!K232/Population!K$5*1000</f>
        <v>5.9547286062767053E-3</v>
      </c>
      <c r="L232" s="8">
        <f>'COICOP - GHG'!L232/Population!L$5*1000</f>
        <v>1.0363683689786029E-2</v>
      </c>
      <c r="M232" s="8">
        <f>'COICOP - GHG'!M232/Population!M$5*1000</f>
        <v>1.3783215251152153E-2</v>
      </c>
      <c r="N232" s="8">
        <f>'COICOP - GHG'!N232/Population!N$5*1000</f>
        <v>1.0901040331906336E-2</v>
      </c>
      <c r="O232" s="8">
        <f>'COICOP - GHG'!O232/Population!O$5*1000</f>
        <v>9.4083459915328179E-3</v>
      </c>
      <c r="P232" s="8">
        <f>'COICOP - GHG'!P232/Population!P$5*1000</f>
        <v>7.8596961250203354E-3</v>
      </c>
      <c r="Q232" s="8">
        <f>'COICOP - GHG'!Q232/Population!Q$5*1000</f>
        <v>6.6965562572914254E-3</v>
      </c>
      <c r="R232" s="8">
        <f>'COICOP - GHG'!R232/Population!R$5*1000</f>
        <v>1.2671163544487204E-2</v>
      </c>
      <c r="S232" s="8">
        <f>'COICOP - GHG'!S232/Population!S$5*1000</f>
        <v>1.0565512106203242E-2</v>
      </c>
    </row>
    <row r="233" spans="2:19" x14ac:dyDescent="0.45">
      <c r="C233" s="3" t="str">
        <f>[1]co2_COICOP!A232</f>
        <v>9.4.1.5 Leisure class fees</v>
      </c>
      <c r="D233" s="8">
        <f>'COICOP - GHG'!D233/Population!D$5*1000</f>
        <v>0</v>
      </c>
      <c r="E233" s="8">
        <f>'COICOP - GHG'!E233/Population!E$5*1000</f>
        <v>5.1956559305937368E-4</v>
      </c>
      <c r="F233" s="8">
        <f>'COICOP - GHG'!F233/Population!F$5*1000</f>
        <v>8.2297944402228175E-5</v>
      </c>
      <c r="G233" s="8">
        <f>'COICOP - GHG'!G233/Population!G$5*1000</f>
        <v>5.7320795261541738E-4</v>
      </c>
      <c r="H233" s="8">
        <f>'COICOP - GHG'!H233/Population!H$5*1000</f>
        <v>5.3523246316671618E-5</v>
      </c>
      <c r="I233" s="8">
        <f>'COICOP - GHG'!I233/Population!I$5*1000</f>
        <v>2.3727922107339274E-4</v>
      </c>
      <c r="J233" s="8">
        <f>'COICOP - GHG'!J233/Population!J$5*1000</f>
        <v>1.6230710260372417E-4</v>
      </c>
      <c r="K233" s="8">
        <f>'COICOP - GHG'!K233/Population!K$5*1000</f>
        <v>1.1940135102852068E-4</v>
      </c>
      <c r="L233" s="8">
        <f>'COICOP - GHG'!L233/Population!L$5*1000</f>
        <v>7.0635043756811825E-4</v>
      </c>
      <c r="M233" s="8">
        <f>'COICOP - GHG'!M233/Population!M$5*1000</f>
        <v>7.4198775379136553E-4</v>
      </c>
      <c r="N233" s="8">
        <f>'COICOP - GHG'!N233/Population!N$5*1000</f>
        <v>6.9063236984470103E-4</v>
      </c>
      <c r="O233" s="8">
        <f>'COICOP - GHG'!O233/Population!O$5*1000</f>
        <v>8.161495429888298E-5</v>
      </c>
      <c r="P233" s="8">
        <f>'COICOP - GHG'!P233/Population!P$5*1000</f>
        <v>0</v>
      </c>
      <c r="Q233" s="8">
        <f>'COICOP - GHG'!Q233/Population!Q$5*1000</f>
        <v>2.5573203098407121E-4</v>
      </c>
      <c r="R233" s="8">
        <f>'COICOP - GHG'!R233/Population!R$5*1000</f>
        <v>2.4474313962263844E-4</v>
      </c>
      <c r="S233" s="8">
        <f>'COICOP - GHG'!S233/Population!S$5*1000</f>
        <v>6.5501540652882341E-4</v>
      </c>
    </row>
    <row r="234" spans="2:19" x14ac:dyDescent="0.45">
      <c r="B234" s="3" t="s">
        <v>542</v>
      </c>
      <c r="C234" s="3" t="str">
        <f>[1]co2_COICOP!A233</f>
        <v>9.4.2.1 Cinemas</v>
      </c>
      <c r="D234" s="8">
        <f>'COICOP - GHG'!D234/Population!D$5*1000</f>
        <v>5.6249047638696412E-3</v>
      </c>
      <c r="E234" s="8">
        <f>'COICOP - GHG'!E234/Population!E$5*1000</f>
        <v>4.9156607758335255E-3</v>
      </c>
      <c r="F234" s="8">
        <f>'COICOP - GHG'!F234/Population!F$5*1000</f>
        <v>5.2630759207556955E-3</v>
      </c>
      <c r="G234" s="8">
        <f>'COICOP - GHG'!G234/Population!G$5*1000</f>
        <v>4.3955341036372511E-3</v>
      </c>
      <c r="H234" s="8">
        <f>'COICOP - GHG'!H234/Population!H$5*1000</f>
        <v>4.4282795710880599E-3</v>
      </c>
      <c r="I234" s="8">
        <f>'COICOP - GHG'!I234/Population!I$5*1000</f>
        <v>4.7974829122583596E-3</v>
      </c>
      <c r="J234" s="8">
        <f>'COICOP - GHG'!J234/Population!J$5*1000</f>
        <v>6.0702275488903846E-3</v>
      </c>
      <c r="K234" s="8">
        <f>'COICOP - GHG'!K234/Population!K$5*1000</f>
        <v>4.9463924749845118E-3</v>
      </c>
      <c r="L234" s="8">
        <f>'COICOP - GHG'!L234/Population!L$5*1000</f>
        <v>4.5136415970061508E-3</v>
      </c>
      <c r="M234" s="8">
        <f>'COICOP - GHG'!M234/Population!M$5*1000</f>
        <v>7.1170229526620228E-3</v>
      </c>
      <c r="N234" s="8">
        <f>'COICOP - GHG'!N234/Population!N$5*1000</f>
        <v>3.804409501442031E-3</v>
      </c>
      <c r="O234" s="8">
        <f>'COICOP - GHG'!O234/Population!O$5*1000</f>
        <v>4.4373993924999256E-3</v>
      </c>
      <c r="P234" s="8">
        <f>'COICOP - GHG'!P234/Population!P$5*1000</f>
        <v>4.3095799358147512E-3</v>
      </c>
      <c r="Q234" s="8">
        <f>'COICOP - GHG'!Q234/Population!Q$5*1000</f>
        <v>6.1562513465134956E-3</v>
      </c>
      <c r="R234" s="8">
        <f>'COICOP - GHG'!R234/Population!R$5*1000</f>
        <v>3.7606203171362232E-3</v>
      </c>
      <c r="S234" s="8">
        <f>'COICOP - GHG'!S234/Population!S$5*1000</f>
        <v>3.6929017426120614E-3</v>
      </c>
    </row>
    <row r="235" spans="2:19" x14ac:dyDescent="0.45">
      <c r="C235" s="3" t="str">
        <f>[1]co2_COICOP!A234</f>
        <v>9.4.2.2 Live entertainment, theatre, concerts, shows</v>
      </c>
      <c r="D235" s="8">
        <f>'COICOP - GHG'!D235/Population!D$5*1000</f>
        <v>5.4077021422054561E-3</v>
      </c>
      <c r="E235" s="8">
        <f>'COICOP - GHG'!E235/Population!E$5*1000</f>
        <v>7.4902773874653827E-3</v>
      </c>
      <c r="F235" s="8">
        <f>'COICOP - GHG'!F235/Population!F$5*1000</f>
        <v>5.8217107998488251E-3</v>
      </c>
      <c r="G235" s="8">
        <f>'COICOP - GHG'!G235/Population!G$5*1000</f>
        <v>1.250460636626192E-2</v>
      </c>
      <c r="H235" s="8">
        <f>'COICOP - GHG'!H235/Population!H$5*1000</f>
        <v>6.0355973519749485E-3</v>
      </c>
      <c r="I235" s="8">
        <f>'COICOP - GHG'!I235/Population!I$5*1000</f>
        <v>8.2969977273524165E-3</v>
      </c>
      <c r="J235" s="8">
        <f>'COICOP - GHG'!J235/Population!J$5*1000</f>
        <v>4.6826985907928572E-3</v>
      </c>
      <c r="K235" s="8">
        <f>'COICOP - GHG'!K235/Population!K$5*1000</f>
        <v>1.1320686111603863E-2</v>
      </c>
      <c r="L235" s="8">
        <f>'COICOP - GHG'!L235/Population!L$5*1000</f>
        <v>8.3626193689713448E-3</v>
      </c>
      <c r="M235" s="8">
        <f>'COICOP - GHG'!M235/Population!M$5*1000</f>
        <v>1.1921723813483946E-2</v>
      </c>
      <c r="N235" s="8">
        <f>'COICOP - GHG'!N235/Population!N$5*1000</f>
        <v>1.0091295596333007E-2</v>
      </c>
      <c r="O235" s="8">
        <f>'COICOP - GHG'!O235/Population!O$5*1000</f>
        <v>6.4368323061780672E-3</v>
      </c>
      <c r="P235" s="8">
        <f>'COICOP - GHG'!P235/Population!P$5*1000</f>
        <v>5.7289530117281637E-3</v>
      </c>
      <c r="Q235" s="8">
        <f>'COICOP - GHG'!Q235/Population!Q$5*1000</f>
        <v>1.0002724964213972E-2</v>
      </c>
      <c r="R235" s="8">
        <f>'COICOP - GHG'!R235/Population!R$5*1000</f>
        <v>4.0520850486655789E-3</v>
      </c>
      <c r="S235" s="8">
        <f>'COICOP - GHG'!S235/Population!S$5*1000</f>
        <v>1.0604172556170069E-2</v>
      </c>
    </row>
    <row r="236" spans="2:19" x14ac:dyDescent="0.45">
      <c r="C236" s="3" t="str">
        <f>[1]co2_COICOP!A235</f>
        <v>9.4.2.3 Museums, zoological gardens, theme parks</v>
      </c>
      <c r="D236" s="8">
        <f>'COICOP - GHG'!D236/Population!D$5*1000</f>
        <v>3.8664874975363217E-3</v>
      </c>
      <c r="E236" s="8">
        <f>'COICOP - GHG'!E236/Population!E$5*1000</f>
        <v>3.9619482622536848E-3</v>
      </c>
      <c r="F236" s="8">
        <f>'COICOP - GHG'!F236/Population!F$5*1000</f>
        <v>2.4343600426895633E-3</v>
      </c>
      <c r="G236" s="8">
        <f>'COICOP - GHG'!G236/Population!G$5*1000</f>
        <v>2.6179388255984999E-3</v>
      </c>
      <c r="H236" s="8">
        <f>'COICOP - GHG'!H236/Population!H$5*1000</f>
        <v>1.5223012821123313E-3</v>
      </c>
      <c r="I236" s="8">
        <f>'COICOP - GHG'!I236/Population!I$5*1000</f>
        <v>1.9601627588374244E-3</v>
      </c>
      <c r="J236" s="8">
        <f>'COICOP - GHG'!J236/Population!J$5*1000</f>
        <v>3.2702519294541431E-3</v>
      </c>
      <c r="K236" s="8">
        <f>'COICOP - GHG'!K236/Population!K$5*1000</f>
        <v>1.5674349285475884E-3</v>
      </c>
      <c r="L236" s="8">
        <f>'COICOP - GHG'!L236/Population!L$5*1000</f>
        <v>5.6436250127662683E-3</v>
      </c>
      <c r="M236" s="8">
        <f>'COICOP - GHG'!M236/Population!M$5*1000</f>
        <v>5.9851767340523164E-3</v>
      </c>
      <c r="N236" s="8">
        <f>'COICOP - GHG'!N236/Population!N$5*1000</f>
        <v>2.7099426264331895E-3</v>
      </c>
      <c r="O236" s="8">
        <f>'COICOP - GHG'!O236/Population!O$5*1000</f>
        <v>3.2411460216475287E-3</v>
      </c>
      <c r="P236" s="8">
        <f>'COICOP - GHG'!P236/Population!P$5*1000</f>
        <v>2.0591828111674541E-3</v>
      </c>
      <c r="Q236" s="8">
        <f>'COICOP - GHG'!Q236/Population!Q$5*1000</f>
        <v>2.0758931182384777E-3</v>
      </c>
      <c r="R236" s="8">
        <f>'COICOP - GHG'!R236/Population!R$5*1000</f>
        <v>3.8969399334552318E-3</v>
      </c>
      <c r="S236" s="8">
        <f>'COICOP - GHG'!S236/Population!S$5*1000</f>
        <v>2.2031904898743822E-3</v>
      </c>
    </row>
    <row r="237" spans="2:19" x14ac:dyDescent="0.45">
      <c r="B237" s="3" t="s">
        <v>543</v>
      </c>
      <c r="C237" s="3" t="str">
        <f>[1]co2_COICOP!A236</f>
        <v>9.4.3.1 TV licences</v>
      </c>
      <c r="D237" s="8">
        <f>'COICOP - GHG'!D237/Population!D$5*1000</f>
        <v>1.167045167049059E-2</v>
      </c>
      <c r="E237" s="8">
        <f>'COICOP - GHG'!E237/Population!E$5*1000</f>
        <v>1.1050341934411033E-2</v>
      </c>
      <c r="F237" s="8">
        <f>'COICOP - GHG'!F237/Population!F$5*1000</f>
        <v>1.1976717367665602E-2</v>
      </c>
      <c r="G237" s="8">
        <f>'COICOP - GHG'!G237/Population!G$5*1000</f>
        <v>1.1537868197362505E-2</v>
      </c>
      <c r="H237" s="8">
        <f>'COICOP - GHG'!H237/Population!H$5*1000</f>
        <v>1.2255051632851056E-2</v>
      </c>
      <c r="I237" s="8">
        <f>'COICOP - GHG'!I237/Population!I$5*1000</f>
        <v>1.5022076688772309E-2</v>
      </c>
      <c r="J237" s="8">
        <f>'COICOP - GHG'!J237/Population!J$5*1000</f>
        <v>1.6440054860385234E-2</v>
      </c>
      <c r="K237" s="8">
        <f>'COICOP - GHG'!K237/Population!K$5*1000</f>
        <v>1.6481087103558695E-2</v>
      </c>
      <c r="L237" s="8">
        <f>'COICOP - GHG'!L237/Population!L$5*1000</f>
        <v>1.3358021188117615E-2</v>
      </c>
      <c r="M237" s="8">
        <f>'COICOP - GHG'!M237/Population!M$5*1000</f>
        <v>1.3272798884732229E-2</v>
      </c>
      <c r="N237" s="8">
        <f>'COICOP - GHG'!N237/Population!N$5*1000</f>
        <v>1.2530484484483925E-2</v>
      </c>
      <c r="O237" s="8">
        <f>'COICOP - GHG'!O237/Population!O$5*1000</f>
        <v>1.1335069989974796E-2</v>
      </c>
      <c r="P237" s="8">
        <f>'COICOP - GHG'!P237/Population!P$5*1000</f>
        <v>1.2302975930573232E-2</v>
      </c>
      <c r="Q237" s="8">
        <f>'COICOP - GHG'!Q237/Population!Q$5*1000</f>
        <v>1.0331196567670333E-2</v>
      </c>
      <c r="R237" s="8">
        <f>'COICOP - GHG'!R237/Population!R$5*1000</f>
        <v>1.0044195613398556E-2</v>
      </c>
      <c r="S237" s="8">
        <f>'COICOP - GHG'!S237/Population!S$5*1000</f>
        <v>1.0322134553077856E-2</v>
      </c>
    </row>
    <row r="238" spans="2:19" x14ac:dyDescent="0.45">
      <c r="C238" s="3" t="str">
        <f>[1]co2_COICOP!A237</f>
        <v>9.4.3.2 Satellite subscriptions</v>
      </c>
      <c r="D238" s="8">
        <f>'COICOP - GHG'!D238/Population!D$5*1000</f>
        <v>8.5900566068246656E-3</v>
      </c>
      <c r="E238" s="8">
        <f>'COICOP - GHG'!E238/Population!E$5*1000</f>
        <v>8.1377834580460655E-3</v>
      </c>
      <c r="F238" s="8">
        <f>'COICOP - GHG'!F238/Population!F$5*1000</f>
        <v>1.1245053322452417E-2</v>
      </c>
      <c r="G238" s="8">
        <f>'COICOP - GHG'!G238/Population!G$5*1000</f>
        <v>9.1831745916894306E-3</v>
      </c>
      <c r="H238" s="8">
        <f>'COICOP - GHG'!H238/Population!H$5*1000</f>
        <v>1.0006602511445776E-2</v>
      </c>
      <c r="I238" s="8">
        <f>'COICOP - GHG'!I238/Population!I$5*1000</f>
        <v>1.3036566444256676E-2</v>
      </c>
      <c r="J238" s="8">
        <f>'COICOP - GHG'!J238/Population!J$5*1000</f>
        <v>1.3225944626253386E-2</v>
      </c>
      <c r="K238" s="8">
        <f>'COICOP - GHG'!K238/Population!K$5*1000</f>
        <v>1.4027305066221697E-2</v>
      </c>
      <c r="L238" s="8">
        <f>'COICOP - GHG'!L238/Population!L$5*1000</f>
        <v>1.216275142273484E-2</v>
      </c>
      <c r="M238" s="8">
        <f>'COICOP - GHG'!M238/Population!M$5*1000</f>
        <v>1.2306349210945741E-2</v>
      </c>
      <c r="N238" s="8">
        <f>'COICOP - GHG'!N238/Population!N$5*1000</f>
        <v>1.405148585832678E-2</v>
      </c>
      <c r="O238" s="8">
        <f>'COICOP - GHG'!O238/Population!O$5*1000</f>
        <v>1.4501555244227141E-2</v>
      </c>
      <c r="P238" s="8">
        <f>'COICOP - GHG'!P238/Population!P$5*1000</f>
        <v>1.3672462423693015E-2</v>
      </c>
      <c r="Q238" s="8">
        <f>'COICOP - GHG'!Q238/Population!Q$5*1000</f>
        <v>1.226295860896885E-2</v>
      </c>
      <c r="R238" s="8">
        <f>'COICOP - GHG'!R238/Population!R$5*1000</f>
        <v>1.1552089838264066E-2</v>
      </c>
      <c r="S238" s="8">
        <f>'COICOP - GHG'!S238/Population!S$5*1000</f>
        <v>1.1028885557067216E-2</v>
      </c>
    </row>
    <row r="239" spans="2:19" x14ac:dyDescent="0.45">
      <c r="C239" s="3" t="str">
        <f>[1]co2_COICOP!A238</f>
        <v>9.4.3.3 Rent for TV/Satellite/VCR</v>
      </c>
      <c r="D239" s="8">
        <f>'COICOP - GHG'!D239/Population!D$5*1000</f>
        <v>3.581742305886512E-3</v>
      </c>
      <c r="E239" s="8">
        <f>'COICOP - GHG'!E239/Population!E$5*1000</f>
        <v>3.135035000078135E-3</v>
      </c>
      <c r="F239" s="8">
        <f>'COICOP - GHG'!F239/Population!F$5*1000</f>
        <v>1.6340256567818701E-3</v>
      </c>
      <c r="G239" s="8">
        <f>'COICOP - GHG'!G239/Population!G$5*1000</f>
        <v>1.7612723278612001E-3</v>
      </c>
      <c r="H239" s="8">
        <f>'COICOP - GHG'!H239/Population!H$5*1000</f>
        <v>8.3170670854596591E-4</v>
      </c>
      <c r="I239" s="8">
        <f>'COICOP - GHG'!I239/Population!I$5*1000</f>
        <v>6.4920122729292024E-4</v>
      </c>
      <c r="J239" s="8">
        <f>'COICOP - GHG'!J239/Population!J$5*1000</f>
        <v>2.0353341770579423E-3</v>
      </c>
      <c r="K239" s="8">
        <f>'COICOP - GHG'!K239/Population!K$5*1000</f>
        <v>1.7331606119368253E-3</v>
      </c>
      <c r="L239" s="8">
        <f>'COICOP - GHG'!L239/Population!L$5*1000</f>
        <v>1.6130330761941708E-3</v>
      </c>
      <c r="M239" s="8">
        <f>'COICOP - GHG'!M239/Population!M$5*1000</f>
        <v>2.1859443168147324E-3</v>
      </c>
      <c r="N239" s="8">
        <f>'COICOP - GHG'!N239/Population!N$5*1000</f>
        <v>1.1839885338340414E-4</v>
      </c>
      <c r="O239" s="8">
        <f>'COICOP - GHG'!O239/Population!O$5*1000</f>
        <v>0</v>
      </c>
      <c r="P239" s="8">
        <f>'COICOP - GHG'!P239/Population!P$5*1000</f>
        <v>3.8450017910887088E-5</v>
      </c>
      <c r="Q239" s="8">
        <f>'COICOP - GHG'!Q239/Population!Q$5*1000</f>
        <v>6.646227103934837E-5</v>
      </c>
      <c r="R239" s="8">
        <f>'COICOP - GHG'!R239/Population!R$5*1000</f>
        <v>2.6252872992643973E-5</v>
      </c>
      <c r="S239" s="8">
        <f>'COICOP - GHG'!S239/Population!S$5*1000</f>
        <v>2.3521199013046612E-4</v>
      </c>
    </row>
    <row r="240" spans="2:19" x14ac:dyDescent="0.45">
      <c r="C240" s="3" t="str">
        <f>[1]co2_COICOP!A239</f>
        <v>9.4.3.4 Cable subscriptions</v>
      </c>
      <c r="D240" s="8">
        <f>'COICOP - GHG'!D240/Population!D$5*1000</f>
        <v>7.1669322541173461E-3</v>
      </c>
      <c r="E240" s="8">
        <f>'COICOP - GHG'!E240/Population!E$5*1000</f>
        <v>5.8062898683921742E-3</v>
      </c>
      <c r="F240" s="8">
        <f>'COICOP - GHG'!F240/Population!F$5*1000</f>
        <v>7.8038113108794566E-3</v>
      </c>
      <c r="G240" s="8">
        <f>'COICOP - GHG'!G240/Population!G$5*1000</f>
        <v>5.5019365931918331E-3</v>
      </c>
      <c r="H240" s="8">
        <f>'COICOP - GHG'!H240/Population!H$5*1000</f>
        <v>6.904644437856107E-3</v>
      </c>
      <c r="I240" s="8">
        <f>'COICOP - GHG'!I240/Population!I$5*1000</f>
        <v>7.668805084500953E-3</v>
      </c>
      <c r="J240" s="8">
        <f>'COICOP - GHG'!J240/Population!J$5*1000</f>
        <v>7.0774471120641953E-3</v>
      </c>
      <c r="K240" s="8">
        <f>'COICOP - GHG'!K240/Population!K$5*1000</f>
        <v>4.3209366856164656E-3</v>
      </c>
      <c r="L240" s="8">
        <f>'COICOP - GHG'!L240/Population!L$5*1000</f>
        <v>4.0579478550985251E-3</v>
      </c>
      <c r="M240" s="8">
        <f>'COICOP - GHG'!M240/Population!M$5*1000</f>
        <v>6.3702181941235345E-3</v>
      </c>
      <c r="N240" s="8">
        <f>'COICOP - GHG'!N240/Population!N$5*1000</f>
        <v>4.4858107421812433E-3</v>
      </c>
      <c r="O240" s="8">
        <f>'COICOP - GHG'!O240/Population!O$5*1000</f>
        <v>5.7324265262884378E-3</v>
      </c>
      <c r="P240" s="8">
        <f>'COICOP - GHG'!P240/Population!P$5*1000</f>
        <v>5.5082034117358977E-3</v>
      </c>
      <c r="Q240" s="8">
        <f>'COICOP - GHG'!Q240/Population!Q$5*1000</f>
        <v>4.4010616075676771E-3</v>
      </c>
      <c r="R240" s="8">
        <f>'COICOP - GHG'!R240/Population!R$5*1000</f>
        <v>5.4044108612847849E-3</v>
      </c>
      <c r="S240" s="8">
        <f>'COICOP - GHG'!S240/Population!S$5*1000</f>
        <v>6.4890509518674665E-3</v>
      </c>
    </row>
    <row r="241" spans="1:19" x14ac:dyDescent="0.45">
      <c r="C241" s="3" t="str">
        <f>[1]co2_COICOP!A240</f>
        <v>9.4.3.5 TV slot meter payments</v>
      </c>
      <c r="D241" s="8">
        <f>'COICOP - GHG'!D241/Population!D$5*1000</f>
        <v>0</v>
      </c>
      <c r="E241" s="8">
        <f>'COICOP - GHG'!E241/Population!E$5*1000</f>
        <v>0</v>
      </c>
      <c r="F241" s="8">
        <f>'COICOP - GHG'!F241/Population!F$5*1000</f>
        <v>1.4003648137956633E-5</v>
      </c>
      <c r="G241" s="8">
        <f>'COICOP - GHG'!G241/Population!G$5*1000</f>
        <v>1.3667324616073603E-4</v>
      </c>
      <c r="H241" s="8">
        <f>'COICOP - GHG'!H241/Population!H$5*1000</f>
        <v>0</v>
      </c>
      <c r="I241" s="8">
        <f>'COICOP - GHG'!I241/Population!I$5*1000</f>
        <v>4.0887361049864441E-5</v>
      </c>
      <c r="J241" s="8">
        <f>'COICOP - GHG'!J241/Population!J$5*1000</f>
        <v>0</v>
      </c>
      <c r="K241" s="8">
        <f>'COICOP - GHG'!K241/Population!K$5*1000</f>
        <v>4.1144742268056438E-4</v>
      </c>
      <c r="L241" s="8">
        <f>'COICOP - GHG'!L241/Population!L$5*1000</f>
        <v>1.0261430156373383E-4</v>
      </c>
      <c r="M241" s="8">
        <f>'COICOP - GHG'!M241/Population!M$5*1000</f>
        <v>0</v>
      </c>
      <c r="N241" s="8">
        <f>'COICOP - GHG'!N241/Population!N$5*1000</f>
        <v>0</v>
      </c>
      <c r="O241" s="8">
        <f>'COICOP - GHG'!O241/Population!O$5*1000</f>
        <v>0</v>
      </c>
      <c r="P241" s="8">
        <f>'COICOP - GHG'!P241/Population!P$5*1000</f>
        <v>0</v>
      </c>
      <c r="Q241" s="8">
        <f>'COICOP - GHG'!Q241/Population!Q$5*1000</f>
        <v>2.940808420097235E-5</v>
      </c>
      <c r="R241" s="8">
        <f>'COICOP - GHG'!R241/Population!R$5*1000</f>
        <v>0</v>
      </c>
      <c r="S241" s="8">
        <f>'COICOP - GHG'!S241/Population!S$5*1000</f>
        <v>0</v>
      </c>
    </row>
    <row r="242" spans="1:19" x14ac:dyDescent="0.45">
      <c r="C242" s="3" t="str">
        <f>[1]co2_COICOP!A241</f>
        <v>9.4.3.6 Video, cassette and CD hire</v>
      </c>
      <c r="D242" s="8">
        <f>'COICOP - GHG'!D242/Population!D$5*1000</f>
        <v>1.1124215264627455E-3</v>
      </c>
      <c r="E242" s="8">
        <f>'COICOP - GHG'!E242/Population!E$5*1000</f>
        <v>1.0158987678991422E-3</v>
      </c>
      <c r="F242" s="8">
        <f>'COICOP - GHG'!F242/Population!F$5*1000</f>
        <v>1.1811164090211781E-3</v>
      </c>
      <c r="G242" s="8">
        <f>'COICOP - GHG'!G242/Population!G$5*1000</f>
        <v>8.655294609767627E-4</v>
      </c>
      <c r="H242" s="8">
        <f>'COICOP - GHG'!H242/Population!H$5*1000</f>
        <v>7.4222712859355587E-4</v>
      </c>
      <c r="I242" s="8">
        <f>'COICOP - GHG'!I242/Population!I$5*1000</f>
        <v>9.6417040343013639E-4</v>
      </c>
      <c r="J242" s="8">
        <f>'COICOP - GHG'!J242/Population!J$5*1000</f>
        <v>3.6509304075739294E-4</v>
      </c>
      <c r="K242" s="8">
        <f>'COICOP - GHG'!K242/Population!K$5*1000</f>
        <v>2.4303168637996748E-4</v>
      </c>
      <c r="L242" s="8">
        <f>'COICOP - GHG'!L242/Population!L$5*1000</f>
        <v>1.2245580595522732E-3</v>
      </c>
      <c r="M242" s="8">
        <f>'COICOP - GHG'!M242/Population!M$5*1000</f>
        <v>3.3303518918901143E-4</v>
      </c>
      <c r="N242" s="8">
        <f>'COICOP - GHG'!N242/Population!N$5*1000</f>
        <v>3.3904861968263983E-4</v>
      </c>
      <c r="O242" s="8">
        <f>'COICOP - GHG'!O242/Population!O$5*1000</f>
        <v>3.4657439383698602E-4</v>
      </c>
      <c r="P242" s="8">
        <f>'COICOP - GHG'!P242/Population!P$5*1000</f>
        <v>7.8869890706425249E-4</v>
      </c>
      <c r="Q242" s="8">
        <f>'COICOP - GHG'!Q242/Population!Q$5*1000</f>
        <v>2.4369089976963485E-4</v>
      </c>
      <c r="R242" s="8">
        <f>'COICOP - GHG'!R242/Population!R$5*1000</f>
        <v>9.156302635054995E-4</v>
      </c>
      <c r="S242" s="8">
        <f>'COICOP - GHG'!S242/Population!S$5*1000</f>
        <v>6.7079018031539824E-4</v>
      </c>
    </row>
    <row r="243" spans="1:19" x14ac:dyDescent="0.45">
      <c r="B243" s="3" t="s">
        <v>544</v>
      </c>
      <c r="C243" s="3" t="str">
        <f>[1]co2_COICOP!A242</f>
        <v>9.4.4.1 Admissions to clubs, dances. Discos, bingo</v>
      </c>
      <c r="D243" s="8">
        <f>'COICOP - GHG'!D243/Population!D$5*1000</f>
        <v>6.8439246631486952E-3</v>
      </c>
      <c r="E243" s="8">
        <f>'COICOP - GHG'!E243/Population!E$5*1000</f>
        <v>3.7232670552241002E-3</v>
      </c>
      <c r="F243" s="8">
        <f>'COICOP - GHG'!F243/Population!F$5*1000</f>
        <v>6.7100952632129863E-3</v>
      </c>
      <c r="G243" s="8">
        <f>'COICOP - GHG'!G243/Population!G$5*1000</f>
        <v>7.5353976981417442E-3</v>
      </c>
      <c r="H243" s="8">
        <f>'COICOP - GHG'!H243/Population!H$5*1000</f>
        <v>4.0287866323903687E-3</v>
      </c>
      <c r="I243" s="8">
        <f>'COICOP - GHG'!I243/Population!I$5*1000</f>
        <v>6.103328670446594E-3</v>
      </c>
      <c r="J243" s="8">
        <f>'COICOP - GHG'!J243/Population!J$5*1000</f>
        <v>3.7649974497690124E-3</v>
      </c>
      <c r="K243" s="8">
        <f>'COICOP - GHG'!K243/Population!K$5*1000</f>
        <v>5.7887624441582642E-3</v>
      </c>
      <c r="L243" s="8">
        <f>'COICOP - GHG'!L243/Population!L$5*1000</f>
        <v>2.9193531063428728E-3</v>
      </c>
      <c r="M243" s="8">
        <f>'COICOP - GHG'!M243/Population!M$5*1000</f>
        <v>4.3886279032481915E-3</v>
      </c>
      <c r="N243" s="8">
        <f>'COICOP - GHG'!N243/Population!N$5*1000</f>
        <v>5.1227704873280768E-3</v>
      </c>
      <c r="O243" s="8">
        <f>'COICOP - GHG'!O243/Population!O$5*1000</f>
        <v>5.431253918993682E-3</v>
      </c>
      <c r="P243" s="8">
        <f>'COICOP - GHG'!P243/Population!P$5*1000</f>
        <v>3.8167529045415615E-3</v>
      </c>
      <c r="Q243" s="8">
        <f>'COICOP - GHG'!Q243/Population!Q$5*1000</f>
        <v>2.4276552887408397E-3</v>
      </c>
      <c r="R243" s="8">
        <f>'COICOP - GHG'!R243/Population!R$5*1000</f>
        <v>4.0626264711317688E-3</v>
      </c>
      <c r="S243" s="8">
        <f>'COICOP - GHG'!S243/Population!S$5*1000</f>
        <v>2.7907329723790976E-3</v>
      </c>
    </row>
    <row r="244" spans="1:19" x14ac:dyDescent="0.45">
      <c r="C244" s="3" t="str">
        <f>[1]co2_COICOP!A243</f>
        <v>9.4.4.2 Social events and gatherings</v>
      </c>
      <c r="D244" s="8">
        <f>'COICOP - GHG'!D244/Population!D$5*1000</f>
        <v>1.3872949492787475E-3</v>
      </c>
      <c r="E244" s="8">
        <f>'COICOP - GHG'!E244/Population!E$5*1000</f>
        <v>1.8094296520099076E-3</v>
      </c>
      <c r="F244" s="8">
        <f>'COICOP - GHG'!F244/Population!F$5*1000</f>
        <v>1.4128638324301082E-3</v>
      </c>
      <c r="G244" s="8">
        <f>'COICOP - GHG'!G244/Population!G$5*1000</f>
        <v>1.5883638996036461E-3</v>
      </c>
      <c r="H244" s="8">
        <f>'COICOP - GHG'!H244/Population!H$5*1000</f>
        <v>1.8587032648136415E-3</v>
      </c>
      <c r="I244" s="8">
        <f>'COICOP - GHG'!I244/Population!I$5*1000</f>
        <v>1.8713430764125149E-3</v>
      </c>
      <c r="J244" s="8">
        <f>'COICOP - GHG'!J244/Population!J$5*1000</f>
        <v>2.1172657100948303E-3</v>
      </c>
      <c r="K244" s="8">
        <f>'COICOP - GHG'!K244/Population!K$5*1000</f>
        <v>5.8918553274544721E-3</v>
      </c>
      <c r="L244" s="8">
        <f>'COICOP - GHG'!L244/Population!L$5*1000</f>
        <v>1.2548862860394289E-3</v>
      </c>
      <c r="M244" s="8">
        <f>'COICOP - GHG'!M244/Population!M$5*1000</f>
        <v>1.9798999606925158E-3</v>
      </c>
      <c r="N244" s="8">
        <f>'COICOP - GHG'!N244/Population!N$5*1000</f>
        <v>1.5157610446507781E-3</v>
      </c>
      <c r="O244" s="8">
        <f>'COICOP - GHG'!O244/Population!O$5*1000</f>
        <v>1.3498107205453802E-3</v>
      </c>
      <c r="P244" s="8">
        <f>'COICOP - GHG'!P244/Population!P$5*1000</f>
        <v>8.4562165958502295E-4</v>
      </c>
      <c r="Q244" s="8">
        <f>'COICOP - GHG'!Q244/Population!Q$5*1000</f>
        <v>1.9643364625434923E-3</v>
      </c>
      <c r="R244" s="8">
        <f>'COICOP - GHG'!R244/Population!R$5*1000</f>
        <v>1.570284364557315E-3</v>
      </c>
      <c r="S244" s="8">
        <f>'COICOP - GHG'!S244/Population!S$5*1000</f>
        <v>2.4457482328862725E-3</v>
      </c>
    </row>
    <row r="245" spans="1:19" x14ac:dyDescent="0.45">
      <c r="C245" s="3" t="str">
        <f>[1]co2_COICOP!A244</f>
        <v>9.4.4.3 Subscriptions for leisure activities</v>
      </c>
      <c r="D245" s="8">
        <f>'COICOP - GHG'!D245/Population!D$5*1000</f>
        <v>2.4658131948434156E-3</v>
      </c>
      <c r="E245" s="8">
        <f>'COICOP - GHG'!E245/Population!E$5*1000</f>
        <v>2.2033171191221481E-3</v>
      </c>
      <c r="F245" s="8">
        <f>'COICOP - GHG'!F245/Population!F$5*1000</f>
        <v>2.1009312826869384E-3</v>
      </c>
      <c r="G245" s="8">
        <f>'COICOP - GHG'!G245/Population!G$5*1000</f>
        <v>3.8478340380108987E-3</v>
      </c>
      <c r="H245" s="8">
        <f>'COICOP - GHG'!H245/Population!H$5*1000</f>
        <v>2.4090183056890719E-3</v>
      </c>
      <c r="I245" s="8">
        <f>'COICOP - GHG'!I245/Population!I$5*1000</f>
        <v>3.3191810653495713E-3</v>
      </c>
      <c r="J245" s="8">
        <f>'COICOP - GHG'!J245/Population!J$5*1000</f>
        <v>5.4835164294061989E-3</v>
      </c>
      <c r="K245" s="8">
        <f>'COICOP - GHG'!K245/Population!K$5*1000</f>
        <v>2.8082183679874343E-3</v>
      </c>
      <c r="L245" s="8">
        <f>'COICOP - GHG'!L245/Population!L$5*1000</f>
        <v>4.2048750067468802E-3</v>
      </c>
      <c r="M245" s="8">
        <f>'COICOP - GHG'!M245/Population!M$5*1000</f>
        <v>3.511475710541789E-3</v>
      </c>
      <c r="N245" s="8">
        <f>'COICOP - GHG'!N245/Population!N$5*1000</f>
        <v>2.8410505649188304E-3</v>
      </c>
      <c r="O245" s="8">
        <f>'COICOP - GHG'!O245/Population!O$5*1000</f>
        <v>1.431561870137677E-3</v>
      </c>
      <c r="P245" s="8">
        <f>'COICOP - GHG'!P245/Population!P$5*1000</f>
        <v>2.3714036153565546E-3</v>
      </c>
      <c r="Q245" s="8">
        <f>'COICOP - GHG'!Q245/Population!Q$5*1000</f>
        <v>2.8636838867514302E-3</v>
      </c>
      <c r="R245" s="8">
        <f>'COICOP - GHG'!R245/Population!R$5*1000</f>
        <v>4.6584521231543162E-3</v>
      </c>
      <c r="S245" s="8">
        <f>'COICOP - GHG'!S245/Population!S$5*1000</f>
        <v>1.7246680587362266E-3</v>
      </c>
    </row>
    <row r="246" spans="1:19" x14ac:dyDescent="0.45">
      <c r="B246" s="3" t="s">
        <v>406</v>
      </c>
      <c r="C246" s="3" t="str">
        <f>[1]co2_COICOP!A245</f>
        <v>9.4.5 Development of film, photos</v>
      </c>
      <c r="D246" s="8">
        <f>'COICOP - GHG'!D246/Population!D$5*1000</f>
        <v>5.5866404315164724E-4</v>
      </c>
      <c r="E246" s="8">
        <f>'COICOP - GHG'!E246/Population!E$5*1000</f>
        <v>3.6886718353331543E-4</v>
      </c>
      <c r="F246" s="8">
        <f>'COICOP - GHG'!F246/Population!F$5*1000</f>
        <v>1.8278885729447289E-3</v>
      </c>
      <c r="G246" s="8">
        <f>'COICOP - GHG'!G246/Population!G$5*1000</f>
        <v>3.9319894677911787E-4</v>
      </c>
      <c r="H246" s="8">
        <f>'COICOP - GHG'!H246/Population!H$5*1000</f>
        <v>4.9376260683002711E-4</v>
      </c>
      <c r="I246" s="8">
        <f>'COICOP - GHG'!I246/Population!I$5*1000</f>
        <v>4.1422557611032893E-4</v>
      </c>
      <c r="J246" s="8">
        <f>'COICOP - GHG'!J246/Population!J$5*1000</f>
        <v>3.9805779983342844E-4</v>
      </c>
      <c r="K246" s="8">
        <f>'COICOP - GHG'!K246/Population!K$5*1000</f>
        <v>7.2809478688894396E-4</v>
      </c>
      <c r="L246" s="8">
        <f>'COICOP - GHG'!L246/Population!L$5*1000</f>
        <v>2.0389337738000441E-4</v>
      </c>
      <c r="M246" s="8">
        <f>'COICOP - GHG'!M246/Population!M$5*1000</f>
        <v>3.2660598931788352E-4</v>
      </c>
      <c r="N246" s="8">
        <f>'COICOP - GHG'!N246/Population!N$5*1000</f>
        <v>6.4638651299598715E-4</v>
      </c>
      <c r="O246" s="8">
        <f>'COICOP - GHG'!O246/Population!O$5*1000</f>
        <v>1.6939046025513888E-4</v>
      </c>
      <c r="P246" s="8">
        <f>'COICOP - GHG'!P246/Population!P$5*1000</f>
        <v>5.0445502430277475E-4</v>
      </c>
      <c r="Q246" s="8">
        <f>'COICOP - GHG'!Q246/Population!Q$5*1000</f>
        <v>1.6295791017359234E-4</v>
      </c>
      <c r="R246" s="8">
        <f>'COICOP - GHG'!R246/Population!R$5*1000</f>
        <v>1.108823224088162E-4</v>
      </c>
      <c r="S246" s="8">
        <f>'COICOP - GHG'!S246/Population!S$5*1000</f>
        <v>6.2957112815371658E-4</v>
      </c>
    </row>
    <row r="247" spans="1:19" x14ac:dyDescent="0.45">
      <c r="B247" s="3" t="s">
        <v>545</v>
      </c>
      <c r="C247" s="3" t="str">
        <f>[1]co2_COICOP!A246</f>
        <v>9.4.6.1 Football pools stakes</v>
      </c>
      <c r="D247" s="8">
        <f>'COICOP - GHG'!D247/Population!D$5*1000</f>
        <v>6.5695835717549222E-4</v>
      </c>
      <c r="E247" s="8">
        <f>'COICOP - GHG'!E247/Population!E$5*1000</f>
        <v>9.7894532329062447E-4</v>
      </c>
      <c r="F247" s="8">
        <f>'COICOP - GHG'!F247/Population!F$5*1000</f>
        <v>6.166420930151785E-4</v>
      </c>
      <c r="G247" s="8">
        <f>'COICOP - GHG'!G247/Population!G$5*1000</f>
        <v>2.3730189907321297E-4</v>
      </c>
      <c r="H247" s="8">
        <f>'COICOP - GHG'!H247/Population!H$5*1000</f>
        <v>7.6234461662509027E-4</v>
      </c>
      <c r="I247" s="8">
        <f>'COICOP - GHG'!I247/Population!I$5*1000</f>
        <v>5.6760976650261188E-4</v>
      </c>
      <c r="J247" s="8">
        <f>'COICOP - GHG'!J247/Population!J$5*1000</f>
        <v>1.105662047669614E-4</v>
      </c>
      <c r="K247" s="8">
        <f>'COICOP - GHG'!K247/Population!K$5*1000</f>
        <v>3.8107562586842206E-4</v>
      </c>
      <c r="L247" s="8">
        <f>'COICOP - GHG'!L247/Population!L$5*1000</f>
        <v>1.8192825992048749E-4</v>
      </c>
      <c r="M247" s="8">
        <f>'COICOP - GHG'!M247/Population!M$5*1000</f>
        <v>0</v>
      </c>
      <c r="N247" s="8">
        <f>'COICOP - GHG'!N247/Population!N$5*1000</f>
        <v>1.0004928295919339E-4</v>
      </c>
      <c r="O247" s="8">
        <f>'COICOP - GHG'!O247/Population!O$5*1000</f>
        <v>7.3732901409199862E-4</v>
      </c>
      <c r="P247" s="8">
        <f>'COICOP - GHG'!P247/Population!P$5*1000</f>
        <v>2.2091862380020232E-4</v>
      </c>
      <c r="Q247" s="8">
        <f>'COICOP - GHG'!Q247/Population!Q$5*1000</f>
        <v>0</v>
      </c>
      <c r="R247" s="8">
        <f>'COICOP - GHG'!R247/Population!R$5*1000</f>
        <v>0</v>
      </c>
      <c r="S247" s="8">
        <f>'COICOP - GHG'!S247/Population!S$5*1000</f>
        <v>0</v>
      </c>
    </row>
    <row r="248" spans="1:19" x14ac:dyDescent="0.45">
      <c r="C248" s="3" t="str">
        <f>[1]co2_COICOP!A247</f>
        <v>9.4.6.2 Bingo stakes</v>
      </c>
      <c r="D248" s="8">
        <f>'COICOP - GHG'!D248/Population!D$5*1000</f>
        <v>3.4254143121508671E-3</v>
      </c>
      <c r="E248" s="8">
        <f>'COICOP - GHG'!E248/Population!E$5*1000</f>
        <v>4.2640785582874104E-3</v>
      </c>
      <c r="F248" s="8">
        <f>'COICOP - GHG'!F248/Population!F$5*1000</f>
        <v>3.0665463280812443E-3</v>
      </c>
      <c r="G248" s="8">
        <f>'COICOP - GHG'!G248/Population!G$5*1000</f>
        <v>3.0508838714457124E-3</v>
      </c>
      <c r="H248" s="8">
        <f>'COICOP - GHG'!H248/Population!H$5*1000</f>
        <v>2.1596536397406716E-3</v>
      </c>
      <c r="I248" s="8">
        <f>'COICOP - GHG'!I248/Population!I$5*1000</f>
        <v>2.9991622404631482E-3</v>
      </c>
      <c r="J248" s="8">
        <f>'COICOP - GHG'!J248/Population!J$5*1000</f>
        <v>3.2246590339958434E-3</v>
      </c>
      <c r="K248" s="8">
        <f>'COICOP - GHG'!K248/Population!K$5*1000</f>
        <v>6.6251094204702583E-4</v>
      </c>
      <c r="L248" s="8">
        <f>'COICOP - GHG'!L248/Population!L$5*1000</f>
        <v>3.1624605875849249E-3</v>
      </c>
      <c r="M248" s="8">
        <f>'COICOP - GHG'!M248/Population!M$5*1000</f>
        <v>5.0939879078274841E-4</v>
      </c>
      <c r="N248" s="8">
        <f>'COICOP - GHG'!N248/Population!N$5*1000</f>
        <v>5.8170474696986167E-4</v>
      </c>
      <c r="O248" s="8">
        <f>'COICOP - GHG'!O248/Population!O$5*1000</f>
        <v>9.2309960168454922E-4</v>
      </c>
      <c r="P248" s="8">
        <f>'COICOP - GHG'!P248/Population!P$5*1000</f>
        <v>3.9991078487514151E-4</v>
      </c>
      <c r="Q248" s="8">
        <f>'COICOP - GHG'!Q248/Population!Q$5*1000</f>
        <v>1.6961308484265464E-3</v>
      </c>
      <c r="R248" s="8">
        <f>'COICOP - GHG'!R248/Population!R$5*1000</f>
        <v>4.2129241012685716E-5</v>
      </c>
      <c r="S248" s="8">
        <f>'COICOP - GHG'!S248/Population!S$5*1000</f>
        <v>7.4543381788216834E-4</v>
      </c>
    </row>
    <row r="249" spans="1:19" x14ac:dyDescent="0.45">
      <c r="C249" s="3" t="str">
        <f>[1]co2_COICOP!A248</f>
        <v>9.4.6.3 Lottery</v>
      </c>
      <c r="D249" s="8">
        <f>'COICOP - GHG'!D249/Population!D$5*1000</f>
        <v>1.397237552347386E-2</v>
      </c>
      <c r="E249" s="8">
        <f>'COICOP - GHG'!E249/Population!E$5*1000</f>
        <v>2.7462797823462885E-2</v>
      </c>
      <c r="F249" s="8">
        <f>'COICOP - GHG'!F249/Population!F$5*1000</f>
        <v>2.2188057120667425E-2</v>
      </c>
      <c r="G249" s="8">
        <f>'COICOP - GHG'!G249/Population!G$5*1000</f>
        <v>2.6388059144620529E-2</v>
      </c>
      <c r="H249" s="8">
        <f>'COICOP - GHG'!H249/Population!H$5*1000</f>
        <v>2.5019239475208153E-2</v>
      </c>
      <c r="I249" s="8">
        <f>'COICOP - GHG'!I249/Population!I$5*1000</f>
        <v>2.2203473925886785E-2</v>
      </c>
      <c r="J249" s="8">
        <f>'COICOP - GHG'!J249/Population!J$5*1000</f>
        <v>2.4213777170528673E-2</v>
      </c>
      <c r="K249" s="8">
        <f>'COICOP - GHG'!K249/Population!K$5*1000</f>
        <v>2.369535982372057E-2</v>
      </c>
      <c r="L249" s="8">
        <f>'COICOP - GHG'!L249/Population!L$5*1000</f>
        <v>1.2019224082624552E-2</v>
      </c>
      <c r="M249" s="8">
        <f>'COICOP - GHG'!M249/Population!M$5*1000</f>
        <v>1.4414407328232588E-2</v>
      </c>
      <c r="N249" s="8">
        <f>'COICOP - GHG'!N249/Population!N$5*1000</f>
        <v>1.7277559811257892E-2</v>
      </c>
      <c r="O249" s="8">
        <f>'COICOP - GHG'!O249/Population!O$5*1000</f>
        <v>1.54170645446647E-2</v>
      </c>
      <c r="P249" s="8">
        <f>'COICOP - GHG'!P249/Population!P$5*1000</f>
        <v>1.8069001804975941E-2</v>
      </c>
      <c r="Q249" s="8">
        <f>'COICOP - GHG'!Q249/Population!Q$5*1000</f>
        <v>1.7477911794898444E-2</v>
      </c>
      <c r="R249" s="8">
        <f>'COICOP - GHG'!R249/Population!R$5*1000</f>
        <v>1.4428545250122434E-2</v>
      </c>
      <c r="S249" s="8">
        <f>'COICOP - GHG'!S249/Population!S$5*1000</f>
        <v>9.2006735776715056E-3</v>
      </c>
    </row>
    <row r="250" spans="1:19" x14ac:dyDescent="0.45">
      <c r="C250" s="3" t="str">
        <f>[1]co2_COICOP!A249</f>
        <v>9.4.6.4 Bookmaker, tote, other betting stakes</v>
      </c>
      <c r="D250" s="8">
        <f>'COICOP - GHG'!D250/Population!D$5*1000</f>
        <v>2.0333450114399618E-2</v>
      </c>
      <c r="E250" s="8">
        <f>'COICOP - GHG'!E250/Population!E$5*1000</f>
        <v>9.1366637598974225E-3</v>
      </c>
      <c r="F250" s="8">
        <f>'COICOP - GHG'!F250/Population!F$5*1000</f>
        <v>1.310163148719532E-2</v>
      </c>
      <c r="G250" s="8">
        <f>'COICOP - GHG'!G250/Population!G$5*1000</f>
        <v>8.64719725558598E-3</v>
      </c>
      <c r="H250" s="8">
        <f>'COICOP - GHG'!H250/Population!H$5*1000</f>
        <v>7.5297392539727306E-3</v>
      </c>
      <c r="I250" s="8">
        <f>'COICOP - GHG'!I250/Population!I$5*1000</f>
        <v>8.3661480605463842E-3</v>
      </c>
      <c r="J250" s="8">
        <f>'COICOP - GHG'!J250/Population!J$5*1000</f>
        <v>1.1453482087675933E-2</v>
      </c>
      <c r="K250" s="8">
        <f>'COICOP - GHG'!K250/Population!K$5*1000</f>
        <v>1.0972010434321708E-2</v>
      </c>
      <c r="L250" s="8">
        <f>'COICOP - GHG'!L250/Population!L$5*1000</f>
        <v>2.4908125067277542E-3</v>
      </c>
      <c r="M250" s="8">
        <f>'COICOP - GHG'!M250/Population!M$5*1000</f>
        <v>5.9658271505621703E-3</v>
      </c>
      <c r="N250" s="8">
        <f>'COICOP - GHG'!N250/Population!N$5*1000</f>
        <v>6.6030796567646613E-3</v>
      </c>
      <c r="O250" s="8">
        <f>'COICOP - GHG'!O250/Population!O$5*1000</f>
        <v>4.8608264204165622E-3</v>
      </c>
      <c r="P250" s="8">
        <f>'COICOP - GHG'!P250/Population!P$5*1000</f>
        <v>3.2627247932590126E-3</v>
      </c>
      <c r="Q250" s="8">
        <f>'COICOP - GHG'!Q250/Population!Q$5*1000</f>
        <v>5.8185693134573287E-3</v>
      </c>
      <c r="R250" s="8">
        <f>'COICOP - GHG'!R250/Population!R$5*1000</f>
        <v>7.1222936092494721E-3</v>
      </c>
      <c r="S250" s="8">
        <f>'COICOP - GHG'!S250/Population!S$5*1000</f>
        <v>1.807160892391659E-3</v>
      </c>
    </row>
    <row r="251" spans="1:19" x14ac:dyDescent="0.45">
      <c r="B251" s="3" t="s">
        <v>411</v>
      </c>
      <c r="C251" s="3" t="str">
        <f>[1]co2_COICOP!A250</f>
        <v>9.5.1 Books</v>
      </c>
      <c r="D251" s="8">
        <f>'COICOP - GHG'!D251/Population!D$5*1000</f>
        <v>2.9901069211682316E-2</v>
      </c>
      <c r="E251" s="8">
        <f>'COICOP - GHG'!E251/Population!E$5*1000</f>
        <v>2.3217979100134373E-2</v>
      </c>
      <c r="F251" s="8">
        <f>'COICOP - GHG'!F251/Population!F$5*1000</f>
        <v>2.3817250601948073E-2</v>
      </c>
      <c r="G251" s="8">
        <f>'COICOP - GHG'!G251/Population!G$5*1000</f>
        <v>2.3935736015360625E-2</v>
      </c>
      <c r="H251" s="8">
        <f>'COICOP - GHG'!H251/Population!H$5*1000</f>
        <v>2.7005554247700334E-2</v>
      </c>
      <c r="I251" s="8">
        <f>'COICOP - GHG'!I251/Population!I$5*1000</f>
        <v>2.3953958090413216E-2</v>
      </c>
      <c r="J251" s="8">
        <f>'COICOP - GHG'!J251/Population!J$5*1000</f>
        <v>2.2863829917289288E-2</v>
      </c>
      <c r="K251" s="8">
        <f>'COICOP - GHG'!K251/Population!K$5*1000</f>
        <v>1.42563344218404E-2</v>
      </c>
      <c r="L251" s="8">
        <f>'COICOP - GHG'!L251/Population!L$5*1000</f>
        <v>1.1651604342045515E-2</v>
      </c>
      <c r="M251" s="8">
        <f>'COICOP - GHG'!M251/Population!M$5*1000</f>
        <v>1.2133406156981781E-2</v>
      </c>
      <c r="N251" s="8">
        <f>'COICOP - GHG'!N251/Population!N$5*1000</f>
        <v>1.2309253436405933E-2</v>
      </c>
      <c r="O251" s="8">
        <f>'COICOP - GHG'!O251/Population!O$5*1000</f>
        <v>1.465618689172069E-2</v>
      </c>
      <c r="P251" s="8">
        <f>'COICOP - GHG'!P251/Population!P$5*1000</f>
        <v>1.1433805140252442E-2</v>
      </c>
      <c r="Q251" s="8">
        <f>'COICOP - GHG'!Q251/Population!Q$5*1000</f>
        <v>1.262783349197796E-2</v>
      </c>
      <c r="R251" s="8">
        <f>'COICOP - GHG'!R251/Population!R$5*1000</f>
        <v>7.1868118452202761E-3</v>
      </c>
      <c r="S251" s="8">
        <f>'COICOP - GHG'!S251/Population!S$5*1000</f>
        <v>8.0941099222850057E-3</v>
      </c>
    </row>
    <row r="252" spans="1:19" x14ac:dyDescent="0.45">
      <c r="B252" s="3" t="s">
        <v>412</v>
      </c>
      <c r="C252" s="3" t="str">
        <f>[1]co2_COICOP!A251</f>
        <v>9.5.2 Diaries, address books, cards etc</v>
      </c>
      <c r="D252" s="8">
        <f>'COICOP - GHG'!D252/Population!D$5*1000</f>
        <v>1.1519810839840343E-2</v>
      </c>
      <c r="E252" s="8">
        <f>'COICOP - GHG'!E252/Population!E$5*1000</f>
        <v>8.1634187774057686E-3</v>
      </c>
      <c r="F252" s="8">
        <f>'COICOP - GHG'!F252/Population!F$5*1000</f>
        <v>8.1380546536588185E-3</v>
      </c>
      <c r="G252" s="8">
        <f>'COICOP - GHG'!G252/Population!G$5*1000</f>
        <v>1.0960998674404974E-2</v>
      </c>
      <c r="H252" s="8">
        <f>'COICOP - GHG'!H252/Population!H$5*1000</f>
        <v>1.2267541787863762E-2</v>
      </c>
      <c r="I252" s="8">
        <f>'COICOP - GHG'!I252/Population!I$5*1000</f>
        <v>7.5628595438990785E-3</v>
      </c>
      <c r="J252" s="8">
        <f>'COICOP - GHG'!J252/Population!J$5*1000</f>
        <v>8.4769728897804621E-3</v>
      </c>
      <c r="K252" s="8">
        <f>'COICOP - GHG'!K252/Population!K$5*1000</f>
        <v>5.411568681572782E-3</v>
      </c>
      <c r="L252" s="8">
        <f>'COICOP - GHG'!L252/Population!L$5*1000</f>
        <v>6.247484919233018E-3</v>
      </c>
      <c r="M252" s="8">
        <f>'COICOP - GHG'!M252/Population!M$5*1000</f>
        <v>6.5946366901169359E-3</v>
      </c>
      <c r="N252" s="8">
        <f>'COICOP - GHG'!N252/Population!N$5*1000</f>
        <v>6.9722783325944287E-3</v>
      </c>
      <c r="O252" s="8">
        <f>'COICOP - GHG'!O252/Population!O$5*1000</f>
        <v>6.2494202287212142E-3</v>
      </c>
      <c r="P252" s="8">
        <f>'COICOP - GHG'!P252/Population!P$5*1000</f>
        <v>6.1400200324254195E-3</v>
      </c>
      <c r="Q252" s="8">
        <f>'COICOP - GHG'!Q252/Population!Q$5*1000</f>
        <v>7.2523080197597484E-3</v>
      </c>
      <c r="R252" s="8">
        <f>'COICOP - GHG'!R252/Population!R$5*1000</f>
        <v>5.5463763730229316E-3</v>
      </c>
      <c r="S252" s="8">
        <f>'COICOP - GHG'!S252/Population!S$5*1000</f>
        <v>5.0628627587993311E-3</v>
      </c>
    </row>
    <row r="253" spans="1:19" x14ac:dyDescent="0.45">
      <c r="B253" s="3" t="s">
        <v>413</v>
      </c>
      <c r="C253" s="3" t="str">
        <f>[1]co2_COICOP!A252</f>
        <v>9.5.3 Cards, calendars, posters and other printed matter</v>
      </c>
      <c r="D253" s="8">
        <f>'COICOP - GHG'!D253/Population!D$5*1000</f>
        <v>1.4930437992102459E-2</v>
      </c>
      <c r="E253" s="8">
        <f>'COICOP - GHG'!E253/Population!E$5*1000</f>
        <v>1.3624585515994998E-2</v>
      </c>
      <c r="F253" s="8">
        <f>'COICOP - GHG'!F253/Population!F$5*1000</f>
        <v>1.3354863497176172E-2</v>
      </c>
      <c r="G253" s="8">
        <f>'COICOP - GHG'!G253/Population!G$5*1000</f>
        <v>1.4771250243763474E-2</v>
      </c>
      <c r="H253" s="8">
        <f>'COICOP - GHG'!H253/Population!H$5*1000</f>
        <v>1.1362262651036159E-2</v>
      </c>
      <c r="I253" s="8">
        <f>'COICOP - GHG'!I253/Population!I$5*1000</f>
        <v>1.1061193714224114E-2</v>
      </c>
      <c r="J253" s="8">
        <f>'COICOP - GHG'!J253/Population!J$5*1000</f>
        <v>9.5478060092239556E-3</v>
      </c>
      <c r="K253" s="8">
        <f>'COICOP - GHG'!K253/Population!K$5*1000</f>
        <v>7.9529693325802557E-3</v>
      </c>
      <c r="L253" s="8">
        <f>'COICOP - GHG'!L253/Population!L$5*1000</f>
        <v>8.5232705066362758E-3</v>
      </c>
      <c r="M253" s="8">
        <f>'COICOP - GHG'!M253/Population!M$5*1000</f>
        <v>6.5984283569573404E-3</v>
      </c>
      <c r="N253" s="8">
        <f>'COICOP - GHG'!N253/Population!N$5*1000</f>
        <v>8.0552269411146883E-3</v>
      </c>
      <c r="O253" s="8">
        <f>'COICOP - GHG'!O253/Population!O$5*1000</f>
        <v>7.869973779421429E-3</v>
      </c>
      <c r="P253" s="8">
        <f>'COICOP - GHG'!P253/Population!P$5*1000</f>
        <v>6.3878819763853205E-3</v>
      </c>
      <c r="Q253" s="8">
        <f>'COICOP - GHG'!Q253/Population!Q$5*1000</f>
        <v>6.0080402665967239E-3</v>
      </c>
      <c r="R253" s="8">
        <f>'COICOP - GHG'!R253/Population!R$5*1000</f>
        <v>7.8047364208207086E-3</v>
      </c>
      <c r="S253" s="8">
        <f>'COICOP - GHG'!S253/Population!S$5*1000</f>
        <v>6.9378955595858762E-3</v>
      </c>
    </row>
    <row r="254" spans="1:19" x14ac:dyDescent="0.45">
      <c r="B254" s="3" t="s">
        <v>414</v>
      </c>
      <c r="C254" s="3" t="str">
        <f>[1]co2_COICOP!A253</f>
        <v>9.5.4 Newspapers</v>
      </c>
      <c r="D254" s="8">
        <f>'COICOP - GHG'!D254/Population!D$5*1000</f>
        <v>2.201797918540048E-2</v>
      </c>
      <c r="E254" s="8">
        <f>'COICOP - GHG'!E254/Population!E$5*1000</f>
        <v>1.8954172098655169E-2</v>
      </c>
      <c r="F254" s="8">
        <f>'COICOP - GHG'!F254/Population!F$5*1000</f>
        <v>2.0932558890358201E-2</v>
      </c>
      <c r="G254" s="8">
        <f>'COICOP - GHG'!G254/Population!G$5*1000</f>
        <v>2.0578266513038762E-2</v>
      </c>
      <c r="H254" s="8">
        <f>'COICOP - GHG'!H254/Population!H$5*1000</f>
        <v>1.9728047597130576E-2</v>
      </c>
      <c r="I254" s="8">
        <f>'COICOP - GHG'!I254/Population!I$5*1000</f>
        <v>2.2689873452944948E-2</v>
      </c>
      <c r="J254" s="8">
        <f>'COICOP - GHG'!J254/Population!J$5*1000</f>
        <v>1.7498379315516236E-2</v>
      </c>
      <c r="K254" s="8">
        <f>'COICOP - GHG'!K254/Population!K$5*1000</f>
        <v>1.4791611682019213E-2</v>
      </c>
      <c r="L254" s="8">
        <f>'COICOP - GHG'!L254/Population!L$5*1000</f>
        <v>9.5612197888127869E-3</v>
      </c>
      <c r="M254" s="8">
        <f>'COICOP - GHG'!M254/Population!M$5*1000</f>
        <v>1.1409870646435148E-2</v>
      </c>
      <c r="N254" s="8">
        <f>'COICOP - GHG'!N254/Population!N$5*1000</f>
        <v>9.8955622959043515E-3</v>
      </c>
      <c r="O254" s="8">
        <f>'COICOP - GHG'!O254/Population!O$5*1000</f>
        <v>1.1699615491986341E-2</v>
      </c>
      <c r="P254" s="8">
        <f>'COICOP - GHG'!P254/Population!P$5*1000</f>
        <v>1.0058189732832888E-2</v>
      </c>
      <c r="Q254" s="8">
        <f>'COICOP - GHG'!Q254/Population!Q$5*1000</f>
        <v>8.884702088061823E-3</v>
      </c>
      <c r="R254" s="8">
        <f>'COICOP - GHG'!R254/Population!R$5*1000</f>
        <v>9.1632203860435735E-3</v>
      </c>
      <c r="S254" s="8">
        <f>'COICOP - GHG'!S254/Population!S$5*1000</f>
        <v>6.7248581238968661E-3</v>
      </c>
    </row>
    <row r="255" spans="1:19" x14ac:dyDescent="0.45">
      <c r="B255" s="3" t="s">
        <v>415</v>
      </c>
      <c r="C255" s="3" t="str">
        <f>[1]co2_COICOP!A254</f>
        <v>9.5.5 Magazines and periodicals</v>
      </c>
      <c r="D255" s="8">
        <f>'COICOP - GHG'!D255/Population!D$5*1000</f>
        <v>1.4424738357945903E-2</v>
      </c>
      <c r="E255" s="8">
        <f>'COICOP - GHG'!E255/Population!E$5*1000</f>
        <v>1.1943168145043485E-2</v>
      </c>
      <c r="F255" s="8">
        <f>'COICOP - GHG'!F255/Population!F$5*1000</f>
        <v>9.6902156682545561E-3</v>
      </c>
      <c r="G255" s="8">
        <f>'COICOP - GHG'!G255/Population!G$5*1000</f>
        <v>1.0875170454620629E-2</v>
      </c>
      <c r="H255" s="8">
        <f>'COICOP - GHG'!H255/Population!H$5*1000</f>
        <v>9.9547252928093421E-3</v>
      </c>
      <c r="I255" s="8">
        <f>'COICOP - GHG'!I255/Population!I$5*1000</f>
        <v>1.0761272114408822E-2</v>
      </c>
      <c r="J255" s="8">
        <f>'COICOP - GHG'!J255/Population!J$5*1000</f>
        <v>9.9607057613065163E-3</v>
      </c>
      <c r="K255" s="8">
        <f>'COICOP - GHG'!K255/Population!K$5*1000</f>
        <v>7.8397332547328127E-3</v>
      </c>
      <c r="L255" s="8">
        <f>'COICOP - GHG'!L255/Population!L$5*1000</f>
        <v>6.5265539087393356E-3</v>
      </c>
      <c r="M255" s="8">
        <f>'COICOP - GHG'!M255/Population!M$5*1000</f>
        <v>5.5197136120574046E-3</v>
      </c>
      <c r="N255" s="8">
        <f>'COICOP - GHG'!N255/Population!N$5*1000</f>
        <v>6.0871454127264073E-3</v>
      </c>
      <c r="O255" s="8">
        <f>'COICOP - GHG'!O255/Population!O$5*1000</f>
        <v>5.2894473807262509E-3</v>
      </c>
      <c r="P255" s="8">
        <f>'COICOP - GHG'!P255/Population!P$5*1000</f>
        <v>4.7550118037211313E-3</v>
      </c>
      <c r="Q255" s="8">
        <f>'COICOP - GHG'!Q255/Population!Q$5*1000</f>
        <v>3.9901964172686169E-3</v>
      </c>
      <c r="R255" s="8">
        <f>'COICOP - GHG'!R255/Population!R$5*1000</f>
        <v>3.1520941375324314E-3</v>
      </c>
      <c r="S255" s="8">
        <f>'COICOP - GHG'!S255/Population!S$5*1000</f>
        <v>4.1340152858349924E-3</v>
      </c>
    </row>
    <row r="256" spans="1:19" x14ac:dyDescent="0.45">
      <c r="A256" s="3" t="s">
        <v>30</v>
      </c>
      <c r="B256" s="3" t="s">
        <v>416</v>
      </c>
      <c r="C256" s="3" t="str">
        <f>[1]co2_COICOP!A255</f>
        <v>10.1 Education</v>
      </c>
      <c r="D256" s="8">
        <f>'COICOP - GHG'!D256/Population!D$5*1000</f>
        <v>4.3774710024085312E-2</v>
      </c>
      <c r="E256" s="8">
        <f>'COICOP - GHG'!E256/Population!E$5*1000</f>
        <v>4.9159236269425637E-2</v>
      </c>
      <c r="F256" s="8">
        <f>'COICOP - GHG'!F256/Population!F$5*1000</f>
        <v>4.2453734367671803E-2</v>
      </c>
      <c r="G256" s="8">
        <f>'COICOP - GHG'!G256/Population!G$5*1000</f>
        <v>4.8193441920653217E-2</v>
      </c>
      <c r="H256" s="8">
        <f>'COICOP - GHG'!H256/Population!H$5*1000</f>
        <v>4.2846887324545259E-2</v>
      </c>
      <c r="I256" s="8">
        <f>'COICOP - GHG'!I256/Population!I$5*1000</f>
        <v>5.224052616076278E-2</v>
      </c>
      <c r="J256" s="8">
        <f>'COICOP - GHG'!J256/Population!J$5*1000</f>
        <v>6.3104915443761622E-2</v>
      </c>
      <c r="K256" s="8">
        <f>'COICOP - GHG'!K256/Population!K$5*1000</f>
        <v>7.1732688647907106E-2</v>
      </c>
      <c r="L256" s="8">
        <f>'COICOP - GHG'!L256/Population!L$5*1000</f>
        <v>6.3236778455856305E-2</v>
      </c>
      <c r="M256" s="8">
        <f>'COICOP - GHG'!M256/Population!M$5*1000</f>
        <v>5.6781161031551342E-2</v>
      </c>
      <c r="N256" s="8">
        <f>'COICOP - GHG'!N256/Population!N$5*1000</f>
        <v>4.1225485834703153E-2</v>
      </c>
      <c r="O256" s="8">
        <f>'COICOP - GHG'!O256/Population!O$5*1000</f>
        <v>4.031330951448911E-2</v>
      </c>
      <c r="P256" s="8">
        <f>'COICOP - GHG'!P256/Population!P$5*1000</f>
        <v>5.1603495482292289E-2</v>
      </c>
      <c r="Q256" s="8">
        <f>'COICOP - GHG'!Q256/Population!Q$5*1000</f>
        <v>5.1829685266467557E-2</v>
      </c>
      <c r="R256" s="8">
        <f>'COICOP - GHG'!R256/Population!R$5*1000</f>
        <v>5.8505475661569356E-2</v>
      </c>
      <c r="S256" s="8">
        <f>'COICOP - GHG'!S256/Population!S$5*1000</f>
        <v>5.1982438764900211E-2</v>
      </c>
    </row>
    <row r="257" spans="1:19" x14ac:dyDescent="0.45">
      <c r="B257" s="3" t="s">
        <v>417</v>
      </c>
      <c r="C257" s="3" t="str">
        <f>[1]co2_COICOP!A256</f>
        <v>10.2 Educational trips</v>
      </c>
      <c r="D257" s="8">
        <f>'COICOP - GHG'!D257/Population!D$5*1000</f>
        <v>1.8343924590769529E-3</v>
      </c>
      <c r="E257" s="8">
        <f>'COICOP - GHG'!E257/Population!E$5*1000</f>
        <v>3.2526499301257544E-3</v>
      </c>
      <c r="F257" s="8">
        <f>'COICOP - GHG'!F257/Population!F$5*1000</f>
        <v>1.9631417167961756E-3</v>
      </c>
      <c r="G257" s="8">
        <f>'COICOP - GHG'!G257/Population!G$5*1000</f>
        <v>1.0728941618084115E-3</v>
      </c>
      <c r="H257" s="8">
        <f>'COICOP - GHG'!H257/Population!H$5*1000</f>
        <v>1.1322001468049591E-3</v>
      </c>
      <c r="I257" s="8">
        <f>'COICOP - GHG'!I257/Population!I$5*1000</f>
        <v>5.569536879025972E-4</v>
      </c>
      <c r="J257" s="8">
        <f>'COICOP - GHG'!J257/Population!J$5*1000</f>
        <v>3.0986939786452152E-3</v>
      </c>
      <c r="K257" s="8">
        <f>'COICOP - GHG'!K257/Population!K$5*1000</f>
        <v>1.4861245061598093E-3</v>
      </c>
      <c r="L257" s="8">
        <f>'COICOP - GHG'!L257/Population!L$5*1000</f>
        <v>2.432983967584268E-3</v>
      </c>
      <c r="M257" s="8">
        <f>'COICOP - GHG'!M257/Population!M$5*1000</f>
        <v>6.7865286646745873E-4</v>
      </c>
      <c r="N257" s="8">
        <f>'COICOP - GHG'!N257/Population!N$5*1000</f>
        <v>2.496409262799237E-3</v>
      </c>
      <c r="O257" s="8">
        <f>'COICOP - GHG'!O257/Population!O$5*1000</f>
        <v>2.4608434072875829E-3</v>
      </c>
      <c r="P257" s="8">
        <f>'COICOP - GHG'!P257/Population!P$5*1000</f>
        <v>1.1230998203752719E-3</v>
      </c>
      <c r="Q257" s="8">
        <f>'COICOP - GHG'!Q257/Population!Q$5*1000</f>
        <v>4.2947454168237005E-3</v>
      </c>
      <c r="R257" s="8">
        <f>'COICOP - GHG'!R257/Population!R$5*1000</f>
        <v>1.528619033584125E-3</v>
      </c>
      <c r="S257" s="8">
        <f>'COICOP - GHG'!S257/Population!S$5*1000</f>
        <v>1.2746800765175783E-3</v>
      </c>
    </row>
    <row r="258" spans="1:19" x14ac:dyDescent="0.45">
      <c r="A258" s="3" t="s">
        <v>546</v>
      </c>
      <c r="B258" s="3" t="s">
        <v>418</v>
      </c>
      <c r="C258" s="3" t="str">
        <f>[1]co2_COICOP!A257</f>
        <v>11.1.1 Restaurant and café meals</v>
      </c>
      <c r="D258" s="8">
        <f>'COICOP - GHG'!D258/Population!D$5*1000</f>
        <v>0.22893985112456899</v>
      </c>
      <c r="E258" s="8">
        <f>'COICOP - GHG'!E258/Population!E$5*1000</f>
        <v>0.23389329903364944</v>
      </c>
      <c r="F258" s="8">
        <f>'COICOP - GHG'!F258/Population!F$5*1000</f>
        <v>0.26471503188853268</v>
      </c>
      <c r="G258" s="8">
        <f>'COICOP - GHG'!G258/Population!G$5*1000</f>
        <v>0.2854588734834001</v>
      </c>
      <c r="H258" s="8">
        <f>'COICOP - GHG'!H258/Population!H$5*1000</f>
        <v>0.24773750054487551</v>
      </c>
      <c r="I258" s="8">
        <f>'COICOP - GHG'!I258/Population!I$5*1000</f>
        <v>0.23058314824681811</v>
      </c>
      <c r="J258" s="8">
        <f>'COICOP - GHG'!J258/Population!J$5*1000</f>
        <v>0.26310642812675977</v>
      </c>
      <c r="K258" s="8">
        <f>'COICOP - GHG'!K258/Population!K$5*1000</f>
        <v>0.22533570012186727</v>
      </c>
      <c r="L258" s="8">
        <f>'COICOP - GHG'!L258/Population!L$5*1000</f>
        <v>0.18822728803582903</v>
      </c>
      <c r="M258" s="8">
        <f>'COICOP - GHG'!M258/Population!M$5*1000</f>
        <v>0.21466460982315619</v>
      </c>
      <c r="N258" s="8">
        <f>'COICOP - GHG'!N258/Population!N$5*1000</f>
        <v>0.16450702157989955</v>
      </c>
      <c r="O258" s="8">
        <f>'COICOP - GHG'!O258/Population!O$5*1000</f>
        <v>0.18646770952896052</v>
      </c>
      <c r="P258" s="8">
        <f>'COICOP - GHG'!P258/Population!P$5*1000</f>
        <v>0.18363903007416787</v>
      </c>
      <c r="Q258" s="8">
        <f>'COICOP - GHG'!Q258/Population!Q$5*1000</f>
        <v>0.18439141132060208</v>
      </c>
      <c r="R258" s="8">
        <f>'COICOP - GHG'!R258/Population!R$5*1000</f>
        <v>0.16805463471464571</v>
      </c>
      <c r="S258" s="8">
        <f>'COICOP - GHG'!S258/Population!S$5*1000</f>
        <v>0.18261714054915784</v>
      </c>
    </row>
    <row r="259" spans="1:19" x14ac:dyDescent="0.45">
      <c r="B259" s="3" t="s">
        <v>419</v>
      </c>
      <c r="C259" s="3" t="str">
        <f>[1]co2_COICOP!A258</f>
        <v xml:space="preserve">11.1.2 Alcoholic beverages </v>
      </c>
      <c r="D259" s="8">
        <f>'COICOP - GHG'!D259/Population!D$5*1000</f>
        <v>0.14532204490505352</v>
      </c>
      <c r="E259" s="8">
        <f>'COICOP - GHG'!E259/Population!E$5*1000</f>
        <v>0.14477183974042268</v>
      </c>
      <c r="F259" s="8">
        <f>'COICOP - GHG'!F259/Population!F$5*1000</f>
        <v>0.17597235637232589</v>
      </c>
      <c r="G259" s="8">
        <f>'COICOP - GHG'!G259/Population!G$5*1000</f>
        <v>0.16301465215655081</v>
      </c>
      <c r="H259" s="8">
        <f>'COICOP - GHG'!H259/Population!H$5*1000</f>
        <v>0.15352696905944127</v>
      </c>
      <c r="I259" s="8">
        <f>'COICOP - GHG'!I259/Population!I$5*1000</f>
        <v>0.1305408071496261</v>
      </c>
      <c r="J259" s="8">
        <f>'COICOP - GHG'!J259/Population!J$5*1000</f>
        <v>0.1697754577371699</v>
      </c>
      <c r="K259" s="8">
        <f>'COICOP - GHG'!K259/Population!K$5*1000</f>
        <v>0.11065300116483681</v>
      </c>
      <c r="L259" s="8">
        <f>'COICOP - GHG'!L259/Population!L$5*1000</f>
        <v>7.6278331960111578E-2</v>
      </c>
      <c r="M259" s="8">
        <f>'COICOP - GHG'!M259/Population!M$5*1000</f>
        <v>0.1094711365757909</v>
      </c>
      <c r="N259" s="8">
        <f>'COICOP - GHG'!N259/Population!N$5*1000</f>
        <v>7.5228650452073845E-2</v>
      </c>
      <c r="O259" s="8">
        <f>'COICOP - GHG'!O259/Population!O$5*1000</f>
        <v>0.10289296131311768</v>
      </c>
      <c r="P259" s="8">
        <f>'COICOP - GHG'!P259/Population!P$5*1000</f>
        <v>7.4036199198926428E-2</v>
      </c>
      <c r="Q259" s="8">
        <f>'COICOP - GHG'!Q259/Population!Q$5*1000</f>
        <v>7.4555292680598795E-2</v>
      </c>
      <c r="R259" s="8">
        <f>'COICOP - GHG'!R259/Population!R$5*1000</f>
        <v>7.6312184467244207E-2</v>
      </c>
      <c r="S259" s="8">
        <f>'COICOP - GHG'!S259/Population!S$5*1000</f>
        <v>7.736052182187203E-2</v>
      </c>
    </row>
    <row r="260" spans="1:19" x14ac:dyDescent="0.45">
      <c r="B260" s="3" t="s">
        <v>420</v>
      </c>
      <c r="C260" s="3" t="str">
        <f>[1]co2_COICOP!A259</f>
        <v>11.1.3 Takeaway meals</v>
      </c>
      <c r="D260" s="8">
        <f>'COICOP - GHG'!D260/Population!D$5*1000</f>
        <v>5.9356844411318097E-2</v>
      </c>
      <c r="E260" s="8">
        <f>'COICOP - GHG'!E260/Population!E$5*1000</f>
        <v>6.7454332582875962E-2</v>
      </c>
      <c r="F260" s="8">
        <f>'COICOP - GHG'!F260/Population!F$5*1000</f>
        <v>8.2870404336683898E-2</v>
      </c>
      <c r="G260" s="8">
        <f>'COICOP - GHG'!G260/Population!G$5*1000</f>
        <v>6.4905584022327767E-2</v>
      </c>
      <c r="H260" s="8">
        <f>'COICOP - GHG'!H260/Population!H$5*1000</f>
        <v>6.6854413890920922E-2</v>
      </c>
      <c r="I260" s="8">
        <f>'COICOP - GHG'!I260/Population!I$5*1000</f>
        <v>6.1092293132791159E-2</v>
      </c>
      <c r="J260" s="8">
        <f>'COICOP - GHG'!J260/Population!J$5*1000</f>
        <v>7.1948212114979648E-2</v>
      </c>
      <c r="K260" s="8">
        <f>'COICOP - GHG'!K260/Population!K$5*1000</f>
        <v>6.1897397331422244E-2</v>
      </c>
      <c r="L260" s="8">
        <f>'COICOP - GHG'!L260/Population!L$5*1000</f>
        <v>4.1117342493016872E-2</v>
      </c>
      <c r="M260" s="8">
        <f>'COICOP - GHG'!M260/Population!M$5*1000</f>
        <v>5.2801035124110031E-2</v>
      </c>
      <c r="N260" s="8">
        <f>'COICOP - GHG'!N260/Population!N$5*1000</f>
        <v>4.5556084639814982E-2</v>
      </c>
      <c r="O260" s="8">
        <f>'COICOP - GHG'!O260/Population!O$5*1000</f>
        <v>4.3304938930688805E-2</v>
      </c>
      <c r="P260" s="8">
        <f>'COICOP - GHG'!P260/Population!P$5*1000</f>
        <v>4.6594040976205647E-2</v>
      </c>
      <c r="Q260" s="8">
        <f>'COICOP - GHG'!Q260/Population!Q$5*1000</f>
        <v>4.1099063594549172E-2</v>
      </c>
      <c r="R260" s="8">
        <f>'COICOP - GHG'!R260/Population!R$5*1000</f>
        <v>3.9220386257086404E-2</v>
      </c>
      <c r="S260" s="8">
        <f>'COICOP - GHG'!S260/Population!S$5*1000</f>
        <v>4.6038701644108608E-2</v>
      </c>
    </row>
    <row r="261" spans="1:19" x14ac:dyDescent="0.45">
      <c r="B261" s="3" t="s">
        <v>547</v>
      </c>
      <c r="C261" s="3" t="str">
        <f>[1]co2_COICOP!A260</f>
        <v>11.1.4.1 Hot food and cold food</v>
      </c>
      <c r="D261" s="8">
        <f>'COICOP - GHG'!D261/Population!D$5*1000</f>
        <v>7.1239942403413622E-2</v>
      </c>
      <c r="E261" s="8">
        <f>'COICOP - GHG'!E261/Population!E$5*1000</f>
        <v>6.6057948989977994E-2</v>
      </c>
      <c r="F261" s="8">
        <f>'COICOP - GHG'!F261/Population!F$5*1000</f>
        <v>8.0446174082813987E-2</v>
      </c>
      <c r="G261" s="8">
        <f>'COICOP - GHG'!G261/Population!G$5*1000</f>
        <v>7.4140671524920376E-2</v>
      </c>
      <c r="H261" s="8">
        <f>'COICOP - GHG'!H261/Population!H$5*1000</f>
        <v>7.560148498449952E-2</v>
      </c>
      <c r="I261" s="8">
        <f>'COICOP - GHG'!I261/Population!I$5*1000</f>
        <v>6.8222754133379998E-2</v>
      </c>
      <c r="J261" s="8">
        <f>'COICOP - GHG'!J261/Population!J$5*1000</f>
        <v>7.7379016915059967E-2</v>
      </c>
      <c r="K261" s="8">
        <f>'COICOP - GHG'!K261/Population!K$5*1000</f>
        <v>6.9417616644946348E-2</v>
      </c>
      <c r="L261" s="8">
        <f>'COICOP - GHG'!L261/Population!L$5*1000</f>
        <v>4.9832840640192486E-2</v>
      </c>
      <c r="M261" s="8">
        <f>'COICOP - GHG'!M261/Population!M$5*1000</f>
        <v>5.9686952515823392E-2</v>
      </c>
      <c r="N261" s="8">
        <f>'COICOP - GHG'!N261/Population!N$5*1000</f>
        <v>4.8306683626250964E-2</v>
      </c>
      <c r="O261" s="8">
        <f>'COICOP - GHG'!O261/Population!O$5*1000</f>
        <v>4.8942986028335467E-2</v>
      </c>
      <c r="P261" s="8">
        <f>'COICOP - GHG'!P261/Population!P$5*1000</f>
        <v>4.1520282012749293E-2</v>
      </c>
      <c r="Q261" s="8">
        <f>'COICOP - GHG'!Q261/Population!Q$5*1000</f>
        <v>4.5574726118314646E-2</v>
      </c>
      <c r="R261" s="8">
        <f>'COICOP - GHG'!R261/Population!R$5*1000</f>
        <v>3.63045260047389E-2</v>
      </c>
      <c r="S261" s="8">
        <f>'COICOP - GHG'!S261/Population!S$5*1000</f>
        <v>4.4836279740321193E-2</v>
      </c>
    </row>
    <row r="262" spans="1:19" x14ac:dyDescent="0.45">
      <c r="C262" s="3" t="str">
        <f>[1]co2_COICOP!A261</f>
        <v>11.1.4.2 Confectionery</v>
      </c>
      <c r="D262" s="8">
        <f>'COICOP - GHG'!D262/Population!D$5*1000</f>
        <v>6.9356513371494673E-3</v>
      </c>
      <c r="E262" s="8">
        <f>'COICOP - GHG'!E262/Population!E$5*1000</f>
        <v>7.5220968497387566E-3</v>
      </c>
      <c r="F262" s="8">
        <f>'COICOP - GHG'!F262/Population!F$5*1000</f>
        <v>8.1716928647245259E-3</v>
      </c>
      <c r="G262" s="8">
        <f>'COICOP - GHG'!G262/Population!G$5*1000</f>
        <v>5.9872119772087515E-3</v>
      </c>
      <c r="H262" s="8">
        <f>'COICOP - GHG'!H262/Population!H$5*1000</f>
        <v>8.5225528024045396E-3</v>
      </c>
      <c r="I262" s="8">
        <f>'COICOP - GHG'!I262/Population!I$5*1000</f>
        <v>6.1540202425909027E-3</v>
      </c>
      <c r="J262" s="8">
        <f>'COICOP - GHG'!J262/Population!J$5*1000</f>
        <v>5.6747916399005182E-3</v>
      </c>
      <c r="K262" s="8">
        <f>'COICOP - GHG'!K262/Population!K$5*1000</f>
        <v>5.5050044407867682E-3</v>
      </c>
      <c r="L262" s="8">
        <f>'COICOP - GHG'!L262/Population!L$5*1000</f>
        <v>3.456487425599699E-3</v>
      </c>
      <c r="M262" s="8">
        <f>'COICOP - GHG'!M262/Population!M$5*1000</f>
        <v>4.4510978295392136E-3</v>
      </c>
      <c r="N262" s="8">
        <f>'COICOP - GHG'!N262/Population!N$5*1000</f>
        <v>3.2078006355114965E-3</v>
      </c>
      <c r="O262" s="8">
        <f>'COICOP - GHG'!O262/Population!O$5*1000</f>
        <v>3.204235129679467E-3</v>
      </c>
      <c r="P262" s="8">
        <f>'COICOP - GHG'!P262/Population!P$5*1000</f>
        <v>2.8088937362929353E-3</v>
      </c>
      <c r="Q262" s="8">
        <f>'COICOP - GHG'!Q262/Population!Q$5*1000</f>
        <v>2.7891535355145311E-3</v>
      </c>
      <c r="R262" s="8">
        <f>'COICOP - GHG'!R262/Population!R$5*1000</f>
        <v>2.3527791753080738E-3</v>
      </c>
      <c r="S262" s="8">
        <f>'COICOP - GHG'!S262/Population!S$5*1000</f>
        <v>1.8795321338911243E-3</v>
      </c>
    </row>
    <row r="263" spans="1:19" x14ac:dyDescent="0.45">
      <c r="C263" s="3" t="str">
        <f>[1]co2_COICOP!A262</f>
        <v>11.1.4.3 Ice cream</v>
      </c>
      <c r="D263" s="8">
        <f>'COICOP - GHG'!D263/Population!D$5*1000</f>
        <v>2.3850492925468767E-3</v>
      </c>
      <c r="E263" s="8">
        <f>'COICOP - GHG'!E263/Population!E$5*1000</f>
        <v>2.9601541007700824E-3</v>
      </c>
      <c r="F263" s="8">
        <f>'COICOP - GHG'!F263/Population!F$5*1000</f>
        <v>3.3281482570206612E-3</v>
      </c>
      <c r="G263" s="8">
        <f>'COICOP - GHG'!G263/Population!G$5*1000</f>
        <v>2.0955564702276538E-3</v>
      </c>
      <c r="H263" s="8">
        <f>'COICOP - GHG'!H263/Population!H$5*1000</f>
        <v>2.2225756498132944E-3</v>
      </c>
      <c r="I263" s="8">
        <f>'COICOP - GHG'!I263/Population!I$5*1000</f>
        <v>2.4900862515372028E-3</v>
      </c>
      <c r="J263" s="8">
        <f>'COICOP - GHG'!J263/Population!J$5*1000</f>
        <v>2.0672258726099689E-3</v>
      </c>
      <c r="K263" s="8">
        <f>'COICOP - GHG'!K263/Population!K$5*1000</f>
        <v>2.460626578393757E-3</v>
      </c>
      <c r="L263" s="8">
        <f>'COICOP - GHG'!L263/Population!L$5*1000</f>
        <v>1.5599847912262797E-3</v>
      </c>
      <c r="M263" s="8">
        <f>'COICOP - GHG'!M263/Population!M$5*1000</f>
        <v>1.593103002849903E-3</v>
      </c>
      <c r="N263" s="8">
        <f>'COICOP - GHG'!N263/Population!N$5*1000</f>
        <v>1.0484335051563927E-3</v>
      </c>
      <c r="O263" s="8">
        <f>'COICOP - GHG'!O263/Population!O$5*1000</f>
        <v>1.6563643108729177E-3</v>
      </c>
      <c r="P263" s="8">
        <f>'COICOP - GHG'!P263/Population!P$5*1000</f>
        <v>1.3690997387290841E-3</v>
      </c>
      <c r="Q263" s="8">
        <f>'COICOP - GHG'!Q263/Population!Q$5*1000</f>
        <v>1.3957762377598349E-3</v>
      </c>
      <c r="R263" s="8">
        <f>'COICOP - GHG'!R263/Population!R$5*1000</f>
        <v>1.0966097899065123E-3</v>
      </c>
      <c r="S263" s="8">
        <f>'COICOP - GHG'!S263/Population!S$5*1000</f>
        <v>1.0427507549728369E-3</v>
      </c>
    </row>
    <row r="264" spans="1:19" x14ac:dyDescent="0.45">
      <c r="C264" s="3" t="str">
        <f>[1]co2_COICOP!A263</f>
        <v>11.1.4.4 Soft drink</v>
      </c>
      <c r="D264" s="8">
        <f>'COICOP - GHG'!D264/Population!D$5*1000</f>
        <v>1.6468039300241055E-2</v>
      </c>
      <c r="E264" s="8">
        <f>'COICOP - GHG'!E264/Population!E$5*1000</f>
        <v>1.6604970062746915E-2</v>
      </c>
      <c r="F264" s="8">
        <f>'COICOP - GHG'!F264/Population!F$5*1000</f>
        <v>2.2562833805489537E-2</v>
      </c>
      <c r="G264" s="8">
        <f>'COICOP - GHG'!G264/Population!G$5*1000</f>
        <v>1.72813182377788E-2</v>
      </c>
      <c r="H264" s="8">
        <f>'COICOP - GHG'!H264/Population!H$5*1000</f>
        <v>2.1443210293956721E-2</v>
      </c>
      <c r="I264" s="8">
        <f>'COICOP - GHG'!I264/Population!I$5*1000</f>
        <v>1.8417421369216175E-2</v>
      </c>
      <c r="J264" s="8">
        <f>'COICOP - GHG'!J264/Population!J$5*1000</f>
        <v>1.6252167934066072E-2</v>
      </c>
      <c r="K264" s="8">
        <f>'COICOP - GHG'!K264/Population!K$5*1000</f>
        <v>1.5730594208470047E-2</v>
      </c>
      <c r="L264" s="8">
        <f>'COICOP - GHG'!L264/Population!L$5*1000</f>
        <v>9.8493959739103104E-3</v>
      </c>
      <c r="M264" s="8">
        <f>'COICOP - GHG'!M264/Population!M$5*1000</f>
        <v>1.3003078724709728E-2</v>
      </c>
      <c r="N264" s="8">
        <f>'COICOP - GHG'!N264/Population!N$5*1000</f>
        <v>9.7882444997810757E-3</v>
      </c>
      <c r="O264" s="8">
        <f>'COICOP - GHG'!O264/Population!O$5*1000</f>
        <v>8.8131829085288556E-3</v>
      </c>
      <c r="P264" s="8">
        <f>'COICOP - GHG'!P264/Population!P$5*1000</f>
        <v>7.9645863709241482E-3</v>
      </c>
      <c r="Q264" s="8">
        <f>'COICOP - GHG'!Q264/Population!Q$5*1000</f>
        <v>8.2943069550899078E-3</v>
      </c>
      <c r="R264" s="8">
        <f>'COICOP - GHG'!R264/Population!R$5*1000</f>
        <v>6.9996440776134549E-3</v>
      </c>
      <c r="S264" s="8">
        <f>'COICOP - GHG'!S264/Population!S$5*1000</f>
        <v>7.3347016102905229E-3</v>
      </c>
    </row>
    <row r="265" spans="1:19" x14ac:dyDescent="0.45">
      <c r="B265" s="3" t="s">
        <v>425</v>
      </c>
      <c r="C265" s="3" t="str">
        <f>[1]co2_COICOP!A264</f>
        <v>11.1.5 Contract catering</v>
      </c>
      <c r="D265" s="8">
        <f>'COICOP - GHG'!D265/Population!D$5*1000</f>
        <v>2.0561622018574312E-3</v>
      </c>
      <c r="E265" s="8">
        <f>'COICOP - GHG'!E265/Population!E$5*1000</f>
        <v>2.7006282582061366E-3</v>
      </c>
      <c r="F265" s="8">
        <f>'COICOP - GHG'!F265/Population!F$5*1000</f>
        <v>2.0774644644427939E-3</v>
      </c>
      <c r="G265" s="8">
        <f>'COICOP - GHG'!G265/Population!G$5*1000</f>
        <v>2.270619845226275E-3</v>
      </c>
      <c r="H265" s="8">
        <f>'COICOP - GHG'!H265/Population!H$5*1000</f>
        <v>8.7341667554040516E-3</v>
      </c>
      <c r="I265" s="8">
        <f>'COICOP - GHG'!I265/Population!I$5*1000</f>
        <v>5.3156457760483635E-3</v>
      </c>
      <c r="J265" s="8">
        <f>'COICOP - GHG'!J265/Population!J$5*1000</f>
        <v>4.2151492480228718E-3</v>
      </c>
      <c r="K265" s="8">
        <f>'COICOP - GHG'!K265/Population!K$5*1000</f>
        <v>4.5817761236633146E-4</v>
      </c>
      <c r="L265" s="8">
        <f>'COICOP - GHG'!L265/Population!L$5*1000</f>
        <v>5.6809108911368811E-2</v>
      </c>
      <c r="M265" s="8">
        <f>'COICOP - GHG'!M265/Population!M$5*1000</f>
        <v>1.5167805649682843E-2</v>
      </c>
      <c r="N265" s="8">
        <f>'COICOP - GHG'!N265/Population!N$5*1000</f>
        <v>0</v>
      </c>
      <c r="O265" s="8">
        <f>'COICOP - GHG'!O265/Population!O$5*1000</f>
        <v>3.1961005181283344E-4</v>
      </c>
      <c r="P265" s="8">
        <f>'COICOP - GHG'!P265/Population!P$5*1000</f>
        <v>6.9973226744012633E-5</v>
      </c>
      <c r="Q265" s="8">
        <f>'COICOP - GHG'!Q265/Population!Q$5*1000</f>
        <v>7.062309321926838E-4</v>
      </c>
      <c r="R265" s="8">
        <f>'COICOP - GHG'!R265/Population!R$5*1000</f>
        <v>2.3526455963582292E-2</v>
      </c>
      <c r="S265" s="8">
        <f>'COICOP - GHG'!S265/Population!S$5*1000</f>
        <v>3.0670323866013361E-4</v>
      </c>
    </row>
    <row r="266" spans="1:19" x14ac:dyDescent="0.45">
      <c r="B266" s="3" t="s">
        <v>548</v>
      </c>
      <c r="C266" s="3" t="str">
        <f>[1]co2_COICOP!A265</f>
        <v>11.1.6.1 School meals</v>
      </c>
      <c r="D266" s="8">
        <f>'COICOP - GHG'!D266/Population!D$5*1000</f>
        <v>6.591525694863723E-3</v>
      </c>
      <c r="E266" s="8">
        <f>'COICOP - GHG'!E266/Population!E$5*1000</f>
        <v>7.3695743911978027E-3</v>
      </c>
      <c r="F266" s="8">
        <f>'COICOP - GHG'!F266/Population!F$5*1000</f>
        <v>1.1373603712494929E-2</v>
      </c>
      <c r="G266" s="8">
        <f>'COICOP - GHG'!G266/Population!G$5*1000</f>
        <v>1.2097988410591164E-2</v>
      </c>
      <c r="H266" s="8">
        <f>'COICOP - GHG'!H266/Population!H$5*1000</f>
        <v>1.202199052461299E-2</v>
      </c>
      <c r="I266" s="8">
        <f>'COICOP - GHG'!I266/Population!I$5*1000</f>
        <v>6.7583003385728495E-3</v>
      </c>
      <c r="J266" s="8">
        <f>'COICOP - GHG'!J266/Population!J$5*1000</f>
        <v>1.0372953224506137E-2</v>
      </c>
      <c r="K266" s="8">
        <f>'COICOP - GHG'!K266/Population!K$5*1000</f>
        <v>9.9406262344284846E-3</v>
      </c>
      <c r="L266" s="8">
        <f>'COICOP - GHG'!L266/Population!L$5*1000</f>
        <v>1.3239382352766525E-2</v>
      </c>
      <c r="M266" s="8">
        <f>'COICOP - GHG'!M266/Population!M$5*1000</f>
        <v>7.5210728556413618E-3</v>
      </c>
      <c r="N266" s="8">
        <f>'COICOP - GHG'!N266/Population!N$5*1000</f>
        <v>9.6783141698586674E-3</v>
      </c>
      <c r="O266" s="8">
        <f>'COICOP - GHG'!O266/Population!O$5*1000</f>
        <v>6.7600363657731042E-3</v>
      </c>
      <c r="P266" s="8">
        <f>'COICOP - GHG'!P266/Population!P$5*1000</f>
        <v>6.8637150067594171E-3</v>
      </c>
      <c r="Q266" s="8">
        <f>'COICOP - GHG'!Q266/Population!Q$5*1000</f>
        <v>9.2496235144817786E-3</v>
      </c>
      <c r="R266" s="8">
        <f>'COICOP - GHG'!R266/Population!R$5*1000</f>
        <v>6.530815380189234E-3</v>
      </c>
      <c r="S266" s="8">
        <f>'COICOP - GHG'!S266/Population!S$5*1000</f>
        <v>6.2159314320116661E-3</v>
      </c>
    </row>
    <row r="267" spans="1:19" x14ac:dyDescent="0.45">
      <c r="C267" s="3" t="str">
        <f>[1]co2_COICOP!A266</f>
        <v>11.1.6.2 Meals bought in workplace</v>
      </c>
      <c r="D267" s="8">
        <f>'COICOP - GHG'!D267/Population!D$5*1000</f>
        <v>2.6987687419586341E-2</v>
      </c>
      <c r="E267" s="8">
        <f>'COICOP - GHG'!E267/Population!E$5*1000</f>
        <v>2.603152576313756E-2</v>
      </c>
      <c r="F267" s="8">
        <f>'COICOP - GHG'!F267/Population!F$5*1000</f>
        <v>2.9867406291295296E-2</v>
      </c>
      <c r="G267" s="8">
        <f>'COICOP - GHG'!G267/Population!G$5*1000</f>
        <v>2.8287304622074478E-2</v>
      </c>
      <c r="H267" s="8">
        <f>'COICOP - GHG'!H267/Population!H$5*1000</f>
        <v>2.6467802767445536E-2</v>
      </c>
      <c r="I267" s="8">
        <f>'COICOP - GHG'!I267/Population!I$5*1000</f>
        <v>3.1920862603701763E-2</v>
      </c>
      <c r="J267" s="8">
        <f>'COICOP - GHG'!J267/Population!J$5*1000</f>
        <v>2.7955750456006952E-2</v>
      </c>
      <c r="K267" s="8">
        <f>'COICOP - GHG'!K267/Population!K$5*1000</f>
        <v>2.5732615986651098E-2</v>
      </c>
      <c r="L267" s="8">
        <f>'COICOP - GHG'!L267/Population!L$5*1000</f>
        <v>1.7674300570835706E-2</v>
      </c>
      <c r="M267" s="8">
        <f>'COICOP - GHG'!M267/Population!M$5*1000</f>
        <v>1.6127080118235219E-2</v>
      </c>
      <c r="N267" s="8">
        <f>'COICOP - GHG'!N267/Population!N$5*1000</f>
        <v>1.3532575496753791E-2</v>
      </c>
      <c r="O267" s="8">
        <f>'COICOP - GHG'!O267/Population!O$5*1000</f>
        <v>8.0409742646259628E-3</v>
      </c>
      <c r="P267" s="8">
        <f>'COICOP - GHG'!P267/Population!P$5*1000</f>
        <v>1.4431559530597706E-2</v>
      </c>
      <c r="Q267" s="8">
        <f>'COICOP - GHG'!Q267/Population!Q$5*1000</f>
        <v>1.0579641042536706E-2</v>
      </c>
      <c r="R267" s="8">
        <f>'COICOP - GHG'!R267/Population!R$5*1000</f>
        <v>1.1532357459929433E-2</v>
      </c>
      <c r="S267" s="8">
        <f>'COICOP - GHG'!S267/Population!S$5*1000</f>
        <v>8.8732115136675224E-3</v>
      </c>
    </row>
    <row r="268" spans="1:19" x14ac:dyDescent="0.45">
      <c r="B268" s="3" t="s">
        <v>428</v>
      </c>
      <c r="C268" s="3" t="str">
        <f>[1]co2_COICOP!A267</f>
        <v>11.2.1 Holiday in the UK</v>
      </c>
      <c r="D268" s="8">
        <f>'COICOP - GHG'!D268/Population!D$5*1000</f>
        <v>5.8560110545731264E-2</v>
      </c>
      <c r="E268" s="8">
        <f>'COICOP - GHG'!E268/Population!E$5*1000</f>
        <v>4.8428622041966206E-2</v>
      </c>
      <c r="F268" s="8">
        <f>'COICOP - GHG'!F268/Population!F$5*1000</f>
        <v>5.8039334524177789E-2</v>
      </c>
      <c r="G268" s="8">
        <f>'COICOP - GHG'!G268/Population!G$5*1000</f>
        <v>5.9036418782250959E-2</v>
      </c>
      <c r="H268" s="8">
        <f>'COICOP - GHG'!H268/Population!H$5*1000</f>
        <v>6.3349561488556749E-2</v>
      </c>
      <c r="I268" s="8">
        <f>'COICOP - GHG'!I268/Population!I$5*1000</f>
        <v>6.0902796141379188E-2</v>
      </c>
      <c r="J268" s="8">
        <f>'COICOP - GHG'!J268/Population!J$5*1000</f>
        <v>3.5818440366971661E-2</v>
      </c>
      <c r="K268" s="8">
        <f>'COICOP - GHG'!K268/Population!K$5*1000</f>
        <v>5.2176420196872408E-2</v>
      </c>
      <c r="L268" s="8">
        <f>'COICOP - GHG'!L268/Population!L$5*1000</f>
        <v>3.2298820831034324E-2</v>
      </c>
      <c r="M268" s="8">
        <f>'COICOP - GHG'!M268/Population!M$5*1000</f>
        <v>4.8000814433277486E-2</v>
      </c>
      <c r="N268" s="8">
        <f>'COICOP - GHG'!N268/Population!N$5*1000</f>
        <v>6.0422913559101059E-2</v>
      </c>
      <c r="O268" s="8">
        <f>'COICOP - GHG'!O268/Population!O$5*1000</f>
        <v>2.6879307200006607E-2</v>
      </c>
      <c r="P268" s="8">
        <f>'COICOP - GHG'!P268/Population!P$5*1000</f>
        <v>3.6803806066486221E-2</v>
      </c>
      <c r="Q268" s="8">
        <f>'COICOP - GHG'!Q268/Population!Q$5*1000</f>
        <v>7.3442340928339997E-2</v>
      </c>
      <c r="R268" s="8">
        <f>'COICOP - GHG'!R268/Population!R$5*1000</f>
        <v>4.9607445144497164E-2</v>
      </c>
      <c r="S268" s="8">
        <f>'COICOP - GHG'!S268/Population!S$5*1000</f>
        <v>4.7916686088442295E-2</v>
      </c>
    </row>
    <row r="269" spans="1:19" x14ac:dyDescent="0.45">
      <c r="B269" s="3" t="s">
        <v>429</v>
      </c>
      <c r="C269" s="3" t="str">
        <f>[1]co2_COICOP!A268</f>
        <v>11.2.2 Holiday abroad</v>
      </c>
      <c r="D269" s="8">
        <f>'COICOP - GHG'!D269/Population!D$5*1000</f>
        <v>9.6747357930011768E-2</v>
      </c>
      <c r="E269" s="8">
        <f>'COICOP - GHG'!E269/Population!E$5*1000</f>
        <v>0.10078921692952306</v>
      </c>
      <c r="F269" s="8">
        <f>'COICOP - GHG'!F269/Population!F$5*1000</f>
        <v>9.959007474991384E-2</v>
      </c>
      <c r="G269" s="8">
        <f>'COICOP - GHG'!G269/Population!G$5*1000</f>
        <v>0.10610491071423755</v>
      </c>
      <c r="H269" s="8">
        <f>'COICOP - GHG'!H269/Population!H$5*1000</f>
        <v>0.13309891011248756</v>
      </c>
      <c r="I269" s="8">
        <f>'COICOP - GHG'!I269/Population!I$5*1000</f>
        <v>0.16547624546832221</v>
      </c>
      <c r="J269" s="8">
        <f>'COICOP - GHG'!J269/Population!J$5*1000</f>
        <v>0.10599199847968555</v>
      </c>
      <c r="K269" s="8">
        <f>'COICOP - GHG'!K269/Population!K$5*1000</f>
        <v>0.10131689470305127</v>
      </c>
      <c r="L269" s="8">
        <f>'COICOP - GHG'!L269/Population!L$5*1000</f>
        <v>0.12982921865628341</v>
      </c>
      <c r="M269" s="8">
        <f>'COICOP - GHG'!M269/Population!M$5*1000</f>
        <v>0.1301825298050665</v>
      </c>
      <c r="N269" s="8">
        <f>'COICOP - GHG'!N269/Population!N$5*1000</f>
        <v>9.8583038667031636E-2</v>
      </c>
      <c r="O269" s="8">
        <f>'COICOP - GHG'!O269/Population!O$5*1000</f>
        <v>9.2819446439283165E-2</v>
      </c>
      <c r="P269" s="8">
        <f>'COICOP - GHG'!P269/Population!P$5*1000</f>
        <v>6.3752410563175307E-2</v>
      </c>
      <c r="Q269" s="8">
        <f>'COICOP - GHG'!Q269/Population!Q$5*1000</f>
        <v>0.10971759474825525</v>
      </c>
      <c r="R269" s="8">
        <f>'COICOP - GHG'!R269/Population!R$5*1000</f>
        <v>0.10147308861148405</v>
      </c>
      <c r="S269" s="8">
        <f>'COICOP - GHG'!S269/Population!S$5*1000</f>
        <v>9.7831406974854568E-2</v>
      </c>
    </row>
    <row r="270" spans="1:19" x14ac:dyDescent="0.45">
      <c r="B270" s="3" t="s">
        <v>430</v>
      </c>
      <c r="C270" s="3" t="str">
        <f>[1]co2_COICOP!A269</f>
        <v>11.2.3 Room hire</v>
      </c>
      <c r="D270" s="8">
        <f>'COICOP - GHG'!D270/Population!D$5*1000</f>
        <v>1.6351977937246217E-4</v>
      </c>
      <c r="E270" s="8">
        <f>'COICOP - GHG'!E270/Population!E$5*1000</f>
        <v>4.5138526216050468E-4</v>
      </c>
      <c r="F270" s="8">
        <f>'COICOP - GHG'!F270/Population!F$5*1000</f>
        <v>6.6568527417748492E-4</v>
      </c>
      <c r="G270" s="8">
        <f>'COICOP - GHG'!G270/Population!G$5*1000</f>
        <v>7.6219540232573537E-3</v>
      </c>
      <c r="H270" s="8">
        <f>'COICOP - GHG'!H270/Population!H$5*1000</f>
        <v>0</v>
      </c>
      <c r="I270" s="8">
        <f>'COICOP - GHG'!I270/Population!I$5*1000</f>
        <v>0</v>
      </c>
      <c r="J270" s="8">
        <f>'COICOP - GHG'!J270/Population!J$5*1000</f>
        <v>5.3694233092664241E-5</v>
      </c>
      <c r="K270" s="8">
        <f>'COICOP - GHG'!K270/Population!K$5*1000</f>
        <v>0</v>
      </c>
      <c r="L270" s="8">
        <f>'COICOP - GHG'!L270/Population!L$5*1000</f>
        <v>4.2984888953265764E-3</v>
      </c>
      <c r="M270" s="8">
        <f>'COICOP - GHG'!M270/Population!M$5*1000</f>
        <v>0</v>
      </c>
      <c r="N270" s="8">
        <f>'COICOP - GHG'!N270/Population!N$5*1000</f>
        <v>0</v>
      </c>
      <c r="O270" s="8">
        <f>'COICOP - GHG'!O270/Population!O$5*1000</f>
        <v>1.3735327772293187E-3</v>
      </c>
      <c r="P270" s="8">
        <f>'COICOP - GHG'!P270/Population!P$5*1000</f>
        <v>2.2151495439585967E-4</v>
      </c>
      <c r="Q270" s="8">
        <f>'COICOP - GHG'!Q270/Population!Q$5*1000</f>
        <v>2.2255010554180573E-3</v>
      </c>
      <c r="R270" s="8">
        <f>'COICOP - GHG'!R270/Population!R$5*1000</f>
        <v>1.1598093271002387E-3</v>
      </c>
      <c r="S270" s="8">
        <f>'COICOP - GHG'!S270/Population!S$5*1000</f>
        <v>6.3066170399119989E-4</v>
      </c>
    </row>
    <row r="271" spans="1:19" x14ac:dyDescent="0.45">
      <c r="A271" s="3" t="s">
        <v>549</v>
      </c>
      <c r="B271" s="3" t="s">
        <v>431</v>
      </c>
      <c r="C271" s="3" t="str">
        <f>[1]co2_COICOP!A270</f>
        <v>12.1.1 Hairdressing, beauty treatement</v>
      </c>
      <c r="D271" s="8">
        <f>'COICOP - GHG'!D271/Population!D$5*1000</f>
        <v>4.4873888713157319E-2</v>
      </c>
      <c r="E271" s="8">
        <f>'COICOP - GHG'!E271/Population!E$5*1000</f>
        <v>4.3641555248872962E-2</v>
      </c>
      <c r="F271" s="8">
        <f>'COICOP - GHG'!F271/Population!F$5*1000</f>
        <v>4.4911710195828618E-2</v>
      </c>
      <c r="G271" s="8">
        <f>'COICOP - GHG'!G271/Population!G$5*1000</f>
        <v>6.3067120898829765E-2</v>
      </c>
      <c r="H271" s="8">
        <f>'COICOP - GHG'!H271/Population!H$5*1000</f>
        <v>5.3592579809772584E-2</v>
      </c>
      <c r="I271" s="8">
        <f>'COICOP - GHG'!I271/Population!I$5*1000</f>
        <v>6.4527856960198166E-2</v>
      </c>
      <c r="J271" s="8">
        <f>'COICOP - GHG'!J271/Population!J$5*1000</f>
        <v>5.3166881010358859E-2</v>
      </c>
      <c r="K271" s="8">
        <f>'COICOP - GHG'!K271/Population!K$5*1000</f>
        <v>3.4082227247143507E-2</v>
      </c>
      <c r="L271" s="8">
        <f>'COICOP - GHG'!L271/Population!L$5*1000</f>
        <v>4.8894564170739362E-2</v>
      </c>
      <c r="M271" s="8">
        <f>'COICOP - GHG'!M271/Population!M$5*1000</f>
        <v>4.951863507402534E-2</v>
      </c>
      <c r="N271" s="8">
        <f>'COICOP - GHG'!N271/Population!N$5*1000</f>
        <v>4.7629099905133809E-2</v>
      </c>
      <c r="O271" s="8">
        <f>'COICOP - GHG'!O271/Population!O$5*1000</f>
        <v>5.8643768434736759E-2</v>
      </c>
      <c r="P271" s="8">
        <f>'COICOP - GHG'!P271/Population!P$5*1000</f>
        <v>4.9558852848827883E-2</v>
      </c>
      <c r="Q271" s="8">
        <f>'COICOP - GHG'!Q271/Population!Q$5*1000</f>
        <v>5.8408909198006315E-2</v>
      </c>
      <c r="R271" s="8">
        <f>'COICOP - GHG'!R271/Population!R$5*1000</f>
        <v>5.858644225372512E-2</v>
      </c>
      <c r="S271" s="8">
        <f>'COICOP - GHG'!S271/Population!S$5*1000</f>
        <v>5.3097807600042977E-2</v>
      </c>
    </row>
    <row r="272" spans="1:19" x14ac:dyDescent="0.45">
      <c r="B272" s="3" t="s">
        <v>432</v>
      </c>
      <c r="C272" s="3" t="str">
        <f>[1]co2_COICOP!A271</f>
        <v>12.1.2 Toilet paper</v>
      </c>
      <c r="D272" s="8">
        <f>'COICOP - GHG'!D272/Population!D$5*1000</f>
        <v>5.1991384006888741E-2</v>
      </c>
      <c r="E272" s="8">
        <f>'COICOP - GHG'!E272/Population!E$5*1000</f>
        <v>5.0520554045292626E-2</v>
      </c>
      <c r="F272" s="8">
        <f>'COICOP - GHG'!F272/Population!F$5*1000</f>
        <v>5.280019378885277E-2</v>
      </c>
      <c r="G272" s="8">
        <f>'COICOP - GHG'!G272/Population!G$5*1000</f>
        <v>6.1844939761866974E-2</v>
      </c>
      <c r="H272" s="8">
        <f>'COICOP - GHG'!H272/Population!H$5*1000</f>
        <v>6.3679394825088623E-2</v>
      </c>
      <c r="I272" s="8">
        <f>'COICOP - GHG'!I272/Population!I$5*1000</f>
        <v>6.8485598162904213E-2</v>
      </c>
      <c r="J272" s="8">
        <f>'COICOP - GHG'!J272/Population!J$5*1000</f>
        <v>5.5526187606183053E-2</v>
      </c>
      <c r="K272" s="8">
        <f>'COICOP - GHG'!K272/Population!K$5*1000</f>
        <v>4.6885212123192826E-2</v>
      </c>
      <c r="L272" s="8">
        <f>'COICOP - GHG'!L272/Population!L$5*1000</f>
        <v>3.4904175093626914E-2</v>
      </c>
      <c r="M272" s="8">
        <f>'COICOP - GHG'!M272/Population!M$5*1000</f>
        <v>2.7408295107080562E-2</v>
      </c>
      <c r="N272" s="8">
        <f>'COICOP - GHG'!N272/Population!N$5*1000</f>
        <v>2.7529124599062892E-2</v>
      </c>
      <c r="O272" s="8">
        <f>'COICOP - GHG'!O272/Population!O$5*1000</f>
        <v>2.4946181257591505E-2</v>
      </c>
      <c r="P272" s="8">
        <f>'COICOP - GHG'!P272/Population!P$5*1000</f>
        <v>2.0862160166731092E-2</v>
      </c>
      <c r="Q272" s="8">
        <f>'COICOP - GHG'!Q272/Population!Q$5*1000</f>
        <v>1.9583775512191953E-2</v>
      </c>
      <c r="R272" s="8">
        <f>'COICOP - GHG'!R272/Population!R$5*1000</f>
        <v>2.0019746763139161E-2</v>
      </c>
      <c r="S272" s="8">
        <f>'COICOP - GHG'!S272/Population!S$5*1000</f>
        <v>1.9615077846478708E-2</v>
      </c>
    </row>
    <row r="273" spans="2:19" x14ac:dyDescent="0.45">
      <c r="B273" s="3" t="s">
        <v>550</v>
      </c>
      <c r="C273" s="3" t="str">
        <f>[1]co2_COICOP!A272</f>
        <v>12.1.3.1 Toiletries</v>
      </c>
      <c r="D273" s="8">
        <f>'COICOP - GHG'!D273/Population!D$5*1000</f>
        <v>1.0400519648305288E-2</v>
      </c>
      <c r="E273" s="8">
        <f>'COICOP - GHG'!E273/Population!E$5*1000</f>
        <v>7.9067536714016624E-3</v>
      </c>
      <c r="F273" s="8">
        <f>'COICOP - GHG'!F273/Population!F$5*1000</f>
        <v>9.3237995423155109E-3</v>
      </c>
      <c r="G273" s="8">
        <f>'COICOP - GHG'!G273/Population!G$5*1000</f>
        <v>7.4140046384238963E-3</v>
      </c>
      <c r="H273" s="8">
        <f>'COICOP - GHG'!H273/Population!H$5*1000</f>
        <v>8.148794001200655E-3</v>
      </c>
      <c r="I273" s="8">
        <f>'COICOP - GHG'!I273/Population!I$5*1000</f>
        <v>1.0384323240890605E-2</v>
      </c>
      <c r="J273" s="8">
        <f>'COICOP - GHG'!J273/Population!J$5*1000</f>
        <v>1.0711168765380068E-2</v>
      </c>
      <c r="K273" s="8">
        <f>'COICOP - GHG'!K273/Population!K$5*1000</f>
        <v>9.4048388581648261E-3</v>
      </c>
      <c r="L273" s="8">
        <f>'COICOP - GHG'!L273/Population!L$5*1000</f>
        <v>9.5875830629917475E-3</v>
      </c>
      <c r="M273" s="8">
        <f>'COICOP - GHG'!M273/Population!M$5*1000</f>
        <v>9.1169838330338385E-3</v>
      </c>
      <c r="N273" s="8">
        <f>'COICOP - GHG'!N273/Population!N$5*1000</f>
        <v>1.110115125149538E-2</v>
      </c>
      <c r="O273" s="8">
        <f>'COICOP - GHG'!O273/Population!O$5*1000</f>
        <v>9.2261384121582191E-3</v>
      </c>
      <c r="P273" s="8">
        <f>'COICOP - GHG'!P273/Population!P$5*1000</f>
        <v>1.1143122457079695E-2</v>
      </c>
      <c r="Q273" s="8">
        <f>'COICOP - GHG'!Q273/Population!Q$5*1000</f>
        <v>1.0419582494602005E-2</v>
      </c>
      <c r="R273" s="8">
        <f>'COICOP - GHG'!R273/Population!R$5*1000</f>
        <v>8.921750876383059E-3</v>
      </c>
      <c r="S273" s="8">
        <f>'COICOP - GHG'!S273/Population!S$5*1000</f>
        <v>9.2556493812371056E-3</v>
      </c>
    </row>
    <row r="274" spans="2:19" x14ac:dyDescent="0.45">
      <c r="C274" s="3" t="str">
        <f>[1]co2_COICOP!A273</f>
        <v>12.1.3.2 Bar of soap, liquid soap, shower gel</v>
      </c>
      <c r="D274" s="8">
        <f>'COICOP - GHG'!D274/Population!D$5*1000</f>
        <v>2.8598644628048662E-3</v>
      </c>
      <c r="E274" s="8">
        <f>'COICOP - GHG'!E274/Population!E$5*1000</f>
        <v>1.9375465776869636E-3</v>
      </c>
      <c r="F274" s="8">
        <f>'COICOP - GHG'!F274/Population!F$5*1000</f>
        <v>2.2867110782144708E-3</v>
      </c>
      <c r="G274" s="8">
        <f>'COICOP - GHG'!G274/Population!G$5*1000</f>
        <v>2.0162476560339083E-3</v>
      </c>
      <c r="H274" s="8">
        <f>'COICOP - GHG'!H274/Population!H$5*1000</f>
        <v>2.3023476523392102E-3</v>
      </c>
      <c r="I274" s="8">
        <f>'COICOP - GHG'!I274/Population!I$5*1000</f>
        <v>3.271319543536677E-3</v>
      </c>
      <c r="J274" s="8">
        <f>'COICOP - GHG'!J274/Population!J$5*1000</f>
        <v>3.7098999578213999E-3</v>
      </c>
      <c r="K274" s="8">
        <f>'COICOP - GHG'!K274/Population!K$5*1000</f>
        <v>2.8627121077859983E-3</v>
      </c>
      <c r="L274" s="8">
        <f>'COICOP - GHG'!L274/Population!L$5*1000</f>
        <v>2.343922780617692E-3</v>
      </c>
      <c r="M274" s="8">
        <f>'COICOP - GHG'!M274/Population!M$5*1000</f>
        <v>3.1799460743213584E-3</v>
      </c>
      <c r="N274" s="8">
        <f>'COICOP - GHG'!N274/Population!N$5*1000</f>
        <v>3.4869536049345791E-3</v>
      </c>
      <c r="O274" s="8">
        <f>'COICOP - GHG'!O274/Population!O$5*1000</f>
        <v>2.8360957058163232E-3</v>
      </c>
      <c r="P274" s="8">
        <f>'COICOP - GHG'!P274/Population!P$5*1000</f>
        <v>3.2508000696716381E-3</v>
      </c>
      <c r="Q274" s="8">
        <f>'COICOP - GHG'!Q274/Population!Q$5*1000</f>
        <v>2.9378660791806663E-3</v>
      </c>
      <c r="R274" s="8">
        <f>'COICOP - GHG'!R274/Population!R$5*1000</f>
        <v>2.6201411484953053E-3</v>
      </c>
      <c r="S274" s="8">
        <f>'COICOP - GHG'!S274/Population!S$5*1000</f>
        <v>3.1590667928021133E-3</v>
      </c>
    </row>
    <row r="275" spans="2:19" x14ac:dyDescent="0.45">
      <c r="C275" s="3" t="str">
        <f>[1]co2_COICOP!A274</f>
        <v>12.1.3.3 Toilet requisites</v>
      </c>
      <c r="D275" s="8">
        <f>'COICOP - GHG'!D275/Population!D$5*1000</f>
        <v>5.4524434598109657E-3</v>
      </c>
      <c r="E275" s="8">
        <f>'COICOP - GHG'!E275/Population!E$5*1000</f>
        <v>3.5880689886262722E-3</v>
      </c>
      <c r="F275" s="8">
        <f>'COICOP - GHG'!F275/Population!F$5*1000</f>
        <v>3.6963612666961135E-3</v>
      </c>
      <c r="G275" s="8">
        <f>'COICOP - GHG'!G275/Population!G$5*1000</f>
        <v>2.9733680310710842E-3</v>
      </c>
      <c r="H275" s="8">
        <f>'COICOP - GHG'!H275/Population!H$5*1000</f>
        <v>2.9189377547890398E-3</v>
      </c>
      <c r="I275" s="8">
        <f>'COICOP - GHG'!I275/Population!I$5*1000</f>
        <v>4.0154015485988417E-3</v>
      </c>
      <c r="J275" s="8">
        <f>'COICOP - GHG'!J275/Population!J$5*1000</f>
        <v>6.2003319228809192E-3</v>
      </c>
      <c r="K275" s="8">
        <f>'COICOP - GHG'!K275/Population!K$5*1000</f>
        <v>3.4987499154475678E-3</v>
      </c>
      <c r="L275" s="8">
        <f>'COICOP - GHG'!L275/Population!L$5*1000</f>
        <v>2.4427591472376614E-3</v>
      </c>
      <c r="M275" s="8">
        <f>'COICOP - GHG'!M275/Population!M$5*1000</f>
        <v>4.3895489476728587E-3</v>
      </c>
      <c r="N275" s="8">
        <f>'COICOP - GHG'!N275/Population!N$5*1000</f>
        <v>4.2306449945892621E-3</v>
      </c>
      <c r="O275" s="8">
        <f>'COICOP - GHG'!O275/Population!O$5*1000</f>
        <v>5.1744906690328512E-3</v>
      </c>
      <c r="P275" s="8">
        <f>'COICOP - GHG'!P275/Population!P$5*1000</f>
        <v>5.3489616500166839E-3</v>
      </c>
      <c r="Q275" s="8">
        <f>'COICOP - GHG'!Q275/Population!Q$5*1000</f>
        <v>3.9539294063341652E-3</v>
      </c>
      <c r="R275" s="8">
        <f>'COICOP - GHG'!R275/Population!R$5*1000</f>
        <v>3.147650930554283E-3</v>
      </c>
      <c r="S275" s="8">
        <f>'COICOP - GHG'!S275/Population!S$5*1000</f>
        <v>3.9489285911349327E-3</v>
      </c>
    </row>
    <row r="276" spans="2:19" x14ac:dyDescent="0.45">
      <c r="B276" s="3" t="s">
        <v>436</v>
      </c>
      <c r="C276" s="3" t="str">
        <f>[1]co2_COICOP!A275</f>
        <v>12.1.4 Baby toiletries and accessories</v>
      </c>
      <c r="D276" s="8">
        <f>'COICOP - GHG'!D276/Population!D$5*1000</f>
        <v>5.9213692530875189E-3</v>
      </c>
      <c r="E276" s="8">
        <f>'COICOP - GHG'!E276/Population!E$5*1000</f>
        <v>3.7026188325991693E-3</v>
      </c>
      <c r="F276" s="8">
        <f>'COICOP - GHG'!F276/Population!F$5*1000</f>
        <v>4.4231450489203711E-3</v>
      </c>
      <c r="G276" s="8">
        <f>'COICOP - GHG'!G276/Population!G$5*1000</f>
        <v>4.3981709067943079E-3</v>
      </c>
      <c r="H276" s="8">
        <f>'COICOP - GHG'!H276/Population!H$5*1000</f>
        <v>3.45466017112553E-3</v>
      </c>
      <c r="I276" s="8">
        <f>'COICOP - GHG'!I276/Population!I$5*1000</f>
        <v>5.9947325008539009E-3</v>
      </c>
      <c r="J276" s="8">
        <f>'COICOP - GHG'!J276/Population!J$5*1000</f>
        <v>7.2792955321355169E-3</v>
      </c>
      <c r="K276" s="8">
        <f>'COICOP - GHG'!K276/Population!K$5*1000</f>
        <v>5.0092782371508621E-3</v>
      </c>
      <c r="L276" s="8">
        <f>'COICOP - GHG'!L276/Population!L$5*1000</f>
        <v>3.9088694523371353E-3</v>
      </c>
      <c r="M276" s="8">
        <f>'COICOP - GHG'!M276/Population!M$5*1000</f>
        <v>5.1635211608560775E-3</v>
      </c>
      <c r="N276" s="8">
        <f>'COICOP - GHG'!N276/Population!N$5*1000</f>
        <v>6.178445999029566E-3</v>
      </c>
      <c r="O276" s="8">
        <f>'COICOP - GHG'!O276/Population!O$5*1000</f>
        <v>5.1194402128576658E-3</v>
      </c>
      <c r="P276" s="8">
        <f>'COICOP - GHG'!P276/Population!P$5*1000</f>
        <v>6.5276406629519342E-3</v>
      </c>
      <c r="Q276" s="8">
        <f>'COICOP - GHG'!Q276/Population!Q$5*1000</f>
        <v>6.9521901781917387E-3</v>
      </c>
      <c r="R276" s="8">
        <f>'COICOP - GHG'!R276/Population!R$5*1000</f>
        <v>4.7169136280343646E-3</v>
      </c>
      <c r="S276" s="8">
        <f>'COICOP - GHG'!S276/Population!S$5*1000</f>
        <v>4.8850146563695776E-3</v>
      </c>
    </row>
    <row r="277" spans="2:19" x14ac:dyDescent="0.45">
      <c r="B277" s="3" t="s">
        <v>551</v>
      </c>
      <c r="C277" s="3" t="str">
        <f>[1]co2_COICOP!A276</f>
        <v>12.1.5.1 Hair products</v>
      </c>
      <c r="D277" s="8">
        <f>'COICOP - GHG'!D277/Population!D$5*1000</f>
        <v>5.831096575897015E-3</v>
      </c>
      <c r="E277" s="8">
        <f>'COICOP - GHG'!E277/Population!E$5*1000</f>
        <v>4.2815112022149262E-3</v>
      </c>
      <c r="F277" s="8">
        <f>'COICOP - GHG'!F277/Population!F$5*1000</f>
        <v>5.2600720493263852E-3</v>
      </c>
      <c r="G277" s="8">
        <f>'COICOP - GHG'!G277/Population!G$5*1000</f>
        <v>4.8657616120464835E-3</v>
      </c>
      <c r="H277" s="8">
        <f>'COICOP - GHG'!H277/Population!H$5*1000</f>
        <v>5.3470560651951637E-3</v>
      </c>
      <c r="I277" s="8">
        <f>'COICOP - GHG'!I277/Population!I$5*1000</f>
        <v>6.4170866080931711E-3</v>
      </c>
      <c r="J277" s="8">
        <f>'COICOP - GHG'!J277/Population!J$5*1000</f>
        <v>6.0510495032272691E-3</v>
      </c>
      <c r="K277" s="8">
        <f>'COICOP - GHG'!K277/Population!K$5*1000</f>
        <v>5.379396425944925E-3</v>
      </c>
      <c r="L277" s="8">
        <f>'COICOP - GHG'!L277/Population!L$5*1000</f>
        <v>3.8127588210521012E-3</v>
      </c>
      <c r="M277" s="8">
        <f>'COICOP - GHG'!M277/Population!M$5*1000</f>
        <v>5.2693065744195038E-3</v>
      </c>
      <c r="N277" s="8">
        <f>'COICOP - GHG'!N277/Population!N$5*1000</f>
        <v>6.6230849758315211E-3</v>
      </c>
      <c r="O277" s="8">
        <f>'COICOP - GHG'!O277/Population!O$5*1000</f>
        <v>5.0490598771526386E-3</v>
      </c>
      <c r="P277" s="8">
        <f>'COICOP - GHG'!P277/Population!P$5*1000</f>
        <v>5.1357880740029666E-3</v>
      </c>
      <c r="Q277" s="8">
        <f>'COICOP - GHG'!Q277/Population!Q$5*1000</f>
        <v>4.2979744579171603E-3</v>
      </c>
      <c r="R277" s="8">
        <f>'COICOP - GHG'!R277/Population!R$5*1000</f>
        <v>4.8492178761887633E-3</v>
      </c>
      <c r="S277" s="8">
        <f>'COICOP - GHG'!S277/Population!S$5*1000</f>
        <v>4.330911523153921E-3</v>
      </c>
    </row>
    <row r="278" spans="2:19" x14ac:dyDescent="0.45">
      <c r="C278" s="3" t="str">
        <f>[1]co2_COICOP!A277</f>
        <v>12.1.5.2 Cosmetics and related accessories</v>
      </c>
      <c r="D278" s="8">
        <f>'COICOP - GHG'!D278/Population!D$5*1000</f>
        <v>1.8208308939524912E-2</v>
      </c>
      <c r="E278" s="8">
        <f>'COICOP - GHG'!E278/Population!E$5*1000</f>
        <v>1.1897485735336394E-2</v>
      </c>
      <c r="F278" s="8">
        <f>'COICOP - GHG'!F278/Population!F$5*1000</f>
        <v>1.5223351949828613E-2</v>
      </c>
      <c r="G278" s="8">
        <f>'COICOP - GHG'!G278/Population!G$5*1000</f>
        <v>1.7663552854391834E-2</v>
      </c>
      <c r="H278" s="8">
        <f>'COICOP - GHG'!H278/Population!H$5*1000</f>
        <v>1.7005764941983921E-2</v>
      </c>
      <c r="I278" s="8">
        <f>'COICOP - GHG'!I278/Population!I$5*1000</f>
        <v>2.4489569147711911E-2</v>
      </c>
      <c r="J278" s="8">
        <f>'COICOP - GHG'!J278/Population!J$5*1000</f>
        <v>2.4148433899084259E-2</v>
      </c>
      <c r="K278" s="8">
        <f>'COICOP - GHG'!K278/Population!K$5*1000</f>
        <v>2.1162826911304056E-2</v>
      </c>
      <c r="L278" s="8">
        <f>'COICOP - GHG'!L278/Population!L$5*1000</f>
        <v>1.3061042412504595E-2</v>
      </c>
      <c r="M278" s="8">
        <f>'COICOP - GHG'!M278/Population!M$5*1000</f>
        <v>1.9828762299708348E-2</v>
      </c>
      <c r="N278" s="8">
        <f>'COICOP - GHG'!N278/Population!N$5*1000</f>
        <v>2.4806541028954063E-2</v>
      </c>
      <c r="O278" s="8">
        <f>'COICOP - GHG'!O278/Population!O$5*1000</f>
        <v>2.1729591307857218E-2</v>
      </c>
      <c r="P278" s="8">
        <f>'COICOP - GHG'!P278/Population!P$5*1000</f>
        <v>2.4429795903041666E-2</v>
      </c>
      <c r="Q278" s="8">
        <f>'COICOP - GHG'!Q278/Population!Q$5*1000</f>
        <v>2.0026515882905976E-2</v>
      </c>
      <c r="R278" s="8">
        <f>'COICOP - GHG'!R278/Population!R$5*1000</f>
        <v>1.8372224160489659E-2</v>
      </c>
      <c r="S278" s="8">
        <f>'COICOP - GHG'!S278/Population!S$5*1000</f>
        <v>1.9898944864539948E-2</v>
      </c>
    </row>
    <row r="279" spans="2:19" x14ac:dyDescent="0.45">
      <c r="C279" s="3" t="str">
        <f>[1]co2_COICOP!A278</f>
        <v>12.1.5.3 Electrical appliances for personal care</v>
      </c>
      <c r="D279" s="8">
        <f>'COICOP - GHG'!D279/Population!D$5*1000</f>
        <v>1.0987322823209312E-3</v>
      </c>
      <c r="E279" s="8">
        <f>'COICOP - GHG'!E279/Population!E$5*1000</f>
        <v>1.773202519752032E-3</v>
      </c>
      <c r="F279" s="8">
        <f>'COICOP - GHG'!F279/Population!F$5*1000</f>
        <v>2.9774407565656201E-3</v>
      </c>
      <c r="G279" s="8">
        <f>'COICOP - GHG'!G279/Population!G$5*1000</f>
        <v>3.2583222577072459E-3</v>
      </c>
      <c r="H279" s="8">
        <f>'COICOP - GHG'!H279/Population!H$5*1000</f>
        <v>1.9782850830283418E-3</v>
      </c>
      <c r="I279" s="8">
        <f>'COICOP - GHG'!I279/Population!I$5*1000</f>
        <v>8.3082020495374377E-4</v>
      </c>
      <c r="J279" s="8">
        <f>'COICOP - GHG'!J279/Population!J$5*1000</f>
        <v>1.9239052621491902E-3</v>
      </c>
      <c r="K279" s="8">
        <f>'COICOP - GHG'!K279/Population!K$5*1000</f>
        <v>2.3759605981609781E-3</v>
      </c>
      <c r="L279" s="8">
        <f>'COICOP - GHG'!L279/Population!L$5*1000</f>
        <v>1.0282127189404685E-3</v>
      </c>
      <c r="M279" s="8">
        <f>'COICOP - GHG'!M279/Population!M$5*1000</f>
        <v>7.3724910593293272E-4</v>
      </c>
      <c r="N279" s="8">
        <f>'COICOP - GHG'!N279/Population!N$5*1000</f>
        <v>8.544370157182057E-4</v>
      </c>
      <c r="O279" s="8">
        <f>'COICOP - GHG'!O279/Population!O$5*1000</f>
        <v>1.2009409516365599E-3</v>
      </c>
      <c r="P279" s="8">
        <f>'COICOP - GHG'!P279/Population!P$5*1000</f>
        <v>5.2928318181666798E-3</v>
      </c>
      <c r="Q279" s="8">
        <f>'COICOP - GHG'!Q279/Population!Q$5*1000</f>
        <v>1.5727095089614486E-3</v>
      </c>
      <c r="R279" s="8">
        <f>'COICOP - GHG'!R279/Population!R$5*1000</f>
        <v>1.2636998883115357E-3</v>
      </c>
      <c r="S279" s="8">
        <f>'COICOP - GHG'!S279/Population!S$5*1000</f>
        <v>1.9375418841436685E-3</v>
      </c>
    </row>
    <row r="280" spans="2:19" x14ac:dyDescent="0.45">
      <c r="B280" s="3" t="s">
        <v>552</v>
      </c>
      <c r="C280" s="3" t="str">
        <f>[1]co2_COICOP!A279</f>
        <v>12.2.1.1 Jewellery clocks and watches and other personal effects</v>
      </c>
      <c r="D280" s="8">
        <f>'COICOP - GHG'!D280/Population!D$5*1000</f>
        <v>2.6897964594884183E-2</v>
      </c>
      <c r="E280" s="8">
        <f>'COICOP - GHG'!E280/Population!E$5*1000</f>
        <v>3.6980131967803739E-2</v>
      </c>
      <c r="F280" s="8">
        <f>'COICOP - GHG'!F280/Population!F$5*1000</f>
        <v>1.9749537750199105E-2</v>
      </c>
      <c r="G280" s="8">
        <f>'COICOP - GHG'!G280/Population!G$5*1000</f>
        <v>3.7065070942220404E-2</v>
      </c>
      <c r="H280" s="8">
        <f>'COICOP - GHG'!H280/Population!H$5*1000</f>
        <v>3.3209324716908711E-2</v>
      </c>
      <c r="I280" s="8">
        <f>'COICOP - GHG'!I280/Population!I$5*1000</f>
        <v>4.3983336214014651E-2</v>
      </c>
      <c r="J280" s="8">
        <f>'COICOP - GHG'!J280/Population!J$5*1000</f>
        <v>4.0567984159411423E-2</v>
      </c>
      <c r="K280" s="8">
        <f>'COICOP - GHG'!K280/Population!K$5*1000</f>
        <v>5.2250721725400025E-2</v>
      </c>
      <c r="L280" s="8">
        <f>'COICOP - GHG'!L280/Population!L$5*1000</f>
        <v>1.4354641074776105E-2</v>
      </c>
      <c r="M280" s="8">
        <f>'COICOP - GHG'!M280/Population!M$5*1000</f>
        <v>2.6902660345100037E-2</v>
      </c>
      <c r="N280" s="8">
        <f>'COICOP - GHG'!N280/Population!N$5*1000</f>
        <v>2.0160186883991973E-2</v>
      </c>
      <c r="O280" s="8">
        <f>'COICOP - GHG'!O280/Population!O$5*1000</f>
        <v>3.3167850016362778E-2</v>
      </c>
      <c r="P280" s="8">
        <f>'COICOP - GHG'!P280/Population!P$5*1000</f>
        <v>2.2752144515473943E-2</v>
      </c>
      <c r="Q280" s="8">
        <f>'COICOP - GHG'!Q280/Population!Q$5*1000</f>
        <v>3.5826007670157624E-2</v>
      </c>
      <c r="R280" s="8">
        <f>'COICOP - GHG'!R280/Population!R$5*1000</f>
        <v>2.2855819639607276E-2</v>
      </c>
      <c r="S280" s="8">
        <f>'COICOP - GHG'!S280/Population!S$5*1000</f>
        <v>2.416239880412591E-2</v>
      </c>
    </row>
    <row r="281" spans="2:19" x14ac:dyDescent="0.45">
      <c r="C281" s="3" t="str">
        <f>[1]co2_COICOP!A280</f>
        <v>12.2.1.2 Leather and travel goods</v>
      </c>
      <c r="D281" s="8">
        <f>'COICOP - GHG'!D281/Population!D$5*1000</f>
        <v>1.6556248849961895E-2</v>
      </c>
      <c r="E281" s="8">
        <f>'COICOP - GHG'!E281/Population!E$5*1000</f>
        <v>1.2094061393466502E-2</v>
      </c>
      <c r="F281" s="8">
        <f>'COICOP - GHG'!F281/Population!F$5*1000</f>
        <v>1.3114292144006738E-2</v>
      </c>
      <c r="G281" s="8">
        <f>'COICOP - GHG'!G281/Population!G$5*1000</f>
        <v>1.2279384992481076E-2</v>
      </c>
      <c r="H281" s="8">
        <f>'COICOP - GHG'!H281/Population!H$5*1000</f>
        <v>1.2415591762170369E-2</v>
      </c>
      <c r="I281" s="8">
        <f>'COICOP - GHG'!I281/Population!I$5*1000</f>
        <v>1.2113231654241363E-2</v>
      </c>
      <c r="J281" s="8">
        <f>'COICOP - GHG'!J281/Population!J$5*1000</f>
        <v>1.2810715152437657E-2</v>
      </c>
      <c r="K281" s="8">
        <f>'COICOP - GHG'!K281/Population!K$5*1000</f>
        <v>7.2359667100378288E-3</v>
      </c>
      <c r="L281" s="8">
        <f>'COICOP - GHG'!L281/Population!L$5*1000</f>
        <v>1.0242872600713835E-2</v>
      </c>
      <c r="M281" s="8">
        <f>'COICOP - GHG'!M281/Population!M$5*1000</f>
        <v>1.2142386241882243E-2</v>
      </c>
      <c r="N281" s="8">
        <f>'COICOP - GHG'!N281/Population!N$5*1000</f>
        <v>2.3432801425116955E-2</v>
      </c>
      <c r="O281" s="8">
        <f>'COICOP - GHG'!O281/Population!O$5*1000</f>
        <v>1.6899115942506933E-2</v>
      </c>
      <c r="P281" s="8">
        <f>'COICOP - GHG'!P281/Population!P$5*1000</f>
        <v>2.2181587410358122E-2</v>
      </c>
      <c r="Q281" s="8">
        <f>'COICOP - GHG'!Q281/Population!Q$5*1000</f>
        <v>9.9752571350962948E-3</v>
      </c>
      <c r="R281" s="8">
        <f>'COICOP - GHG'!R281/Population!R$5*1000</f>
        <v>1.2248212599687008E-2</v>
      </c>
      <c r="S281" s="8">
        <f>'COICOP - GHG'!S281/Population!S$5*1000</f>
        <v>1.4900672942180792E-2</v>
      </c>
    </row>
    <row r="282" spans="2:19" x14ac:dyDescent="0.45">
      <c r="C282" s="3" t="str">
        <f>[1]co2_COICOP!A281</f>
        <v>12.2.1.3 Sunglasses</v>
      </c>
      <c r="D282" s="8">
        <f>'COICOP - GHG'!D282/Population!D$5*1000</f>
        <v>2.5381513996204559E-3</v>
      </c>
      <c r="E282" s="8">
        <f>'COICOP - GHG'!E282/Population!E$5*1000</f>
        <v>4.8173507475871577E-3</v>
      </c>
      <c r="F282" s="8">
        <f>'COICOP - GHG'!F282/Population!F$5*1000</f>
        <v>2.1014307930415687E-3</v>
      </c>
      <c r="G282" s="8">
        <f>'COICOP - GHG'!G282/Population!G$5*1000</f>
        <v>4.4547000711876008E-3</v>
      </c>
      <c r="H282" s="8">
        <f>'COICOP - GHG'!H282/Population!H$5*1000</f>
        <v>1.9247213444552878E-3</v>
      </c>
      <c r="I282" s="8">
        <f>'COICOP - GHG'!I282/Population!I$5*1000</f>
        <v>1.5930780859086905E-3</v>
      </c>
      <c r="J282" s="8">
        <f>'COICOP - GHG'!J282/Population!J$5*1000</f>
        <v>1.1810095003470865E-3</v>
      </c>
      <c r="K282" s="8">
        <f>'COICOP - GHG'!K282/Population!K$5*1000</f>
        <v>1.3481725096959551E-3</v>
      </c>
      <c r="L282" s="8">
        <f>'COICOP - GHG'!L282/Population!L$5*1000</f>
        <v>1.9650267543941508E-3</v>
      </c>
      <c r="M282" s="8">
        <f>'COICOP - GHG'!M282/Population!M$5*1000</f>
        <v>1.6209353371551992E-4</v>
      </c>
      <c r="N282" s="8">
        <f>'COICOP - GHG'!N282/Population!N$5*1000</f>
        <v>2.9942168831778495E-3</v>
      </c>
      <c r="O282" s="8">
        <f>'COICOP - GHG'!O282/Population!O$5*1000</f>
        <v>1.590930640335072E-3</v>
      </c>
      <c r="P282" s="8">
        <f>'COICOP - GHG'!P282/Population!P$5*1000</f>
        <v>3.7489974019577926E-3</v>
      </c>
      <c r="Q282" s="8">
        <f>'COICOP - GHG'!Q282/Population!Q$5*1000</f>
        <v>3.069181985862329E-4</v>
      </c>
      <c r="R282" s="8">
        <f>'COICOP - GHG'!R282/Population!R$5*1000</f>
        <v>1.0729393643420801E-3</v>
      </c>
      <c r="S282" s="8">
        <f>'COICOP - GHG'!S282/Population!S$5*1000</f>
        <v>1.3974046450996858E-3</v>
      </c>
    </row>
    <row r="283" spans="2:19" x14ac:dyDescent="0.45">
      <c r="B283" s="3" t="s">
        <v>553</v>
      </c>
      <c r="C283" s="3" t="str">
        <f>[1]co2_COICOP!A282</f>
        <v>12.2.2.1 Baby equipment</v>
      </c>
      <c r="D283" s="8">
        <f>'COICOP - GHG'!D283/Population!D$5*1000</f>
        <v>3.236264692422006E-3</v>
      </c>
      <c r="E283" s="8">
        <f>'COICOP - GHG'!E283/Population!E$5*1000</f>
        <v>3.1458672861433387E-3</v>
      </c>
      <c r="F283" s="8">
        <f>'COICOP - GHG'!F283/Population!F$5*1000</f>
        <v>2.2485838255311306E-3</v>
      </c>
      <c r="G283" s="8">
        <f>'COICOP - GHG'!G283/Population!G$5*1000</f>
        <v>1.5961312863643441E-3</v>
      </c>
      <c r="H283" s="8">
        <f>'COICOP - GHG'!H283/Population!H$5*1000</f>
        <v>1.9788469995967221E-3</v>
      </c>
      <c r="I283" s="8">
        <f>'COICOP - GHG'!I283/Population!I$5*1000</f>
        <v>1.6399570112392051E-3</v>
      </c>
      <c r="J283" s="8">
        <f>'COICOP - GHG'!J283/Population!J$5*1000</f>
        <v>2.470857578109545E-3</v>
      </c>
      <c r="K283" s="8">
        <f>'COICOP - GHG'!K283/Population!K$5*1000</f>
        <v>3.6882864695108502E-3</v>
      </c>
      <c r="L283" s="8">
        <f>'COICOP - GHG'!L283/Population!L$5*1000</f>
        <v>2.0736124693487523E-4</v>
      </c>
      <c r="M283" s="8">
        <f>'COICOP - GHG'!M283/Population!M$5*1000</f>
        <v>2.1129612123764905E-3</v>
      </c>
      <c r="N283" s="8">
        <f>'COICOP - GHG'!N283/Population!N$5*1000</f>
        <v>3.8784490392086966E-3</v>
      </c>
      <c r="O283" s="8">
        <f>'COICOP - GHG'!O283/Population!O$5*1000</f>
        <v>8.4023685274105817E-4</v>
      </c>
      <c r="P283" s="8">
        <f>'COICOP - GHG'!P283/Population!P$5*1000</f>
        <v>4.9352176826920413E-4</v>
      </c>
      <c r="Q283" s="8">
        <f>'COICOP - GHG'!Q283/Population!Q$5*1000</f>
        <v>8.863446872596095E-5</v>
      </c>
      <c r="R283" s="8">
        <f>'COICOP - GHG'!R283/Population!R$5*1000</f>
        <v>2.5223937077523272E-3</v>
      </c>
      <c r="S283" s="8">
        <f>'COICOP - GHG'!S283/Population!S$5*1000</f>
        <v>2.1777163602989063E-3</v>
      </c>
    </row>
    <row r="284" spans="2:19" x14ac:dyDescent="0.45">
      <c r="C284" s="3" t="str">
        <f>[1]co2_COICOP!A283</f>
        <v>12.2.2.2 Prams, pram accessories</v>
      </c>
      <c r="D284" s="8">
        <f>'COICOP - GHG'!D284/Population!D$5*1000</f>
        <v>2.1228244058836246E-3</v>
      </c>
      <c r="E284" s="8">
        <f>'COICOP - GHG'!E284/Population!E$5*1000</f>
        <v>2.6057132388869242E-4</v>
      </c>
      <c r="F284" s="8">
        <f>'COICOP - GHG'!F284/Population!F$5*1000</f>
        <v>2.6274975379657782E-3</v>
      </c>
      <c r="G284" s="8">
        <f>'COICOP - GHG'!G284/Population!G$5*1000</f>
        <v>2.7772742340554137E-3</v>
      </c>
      <c r="H284" s="8">
        <f>'COICOP - GHG'!H284/Population!H$5*1000</f>
        <v>1.9333281432413445E-5</v>
      </c>
      <c r="I284" s="8">
        <f>'COICOP - GHG'!I284/Population!I$5*1000</f>
        <v>1.2844868749971121E-3</v>
      </c>
      <c r="J284" s="8">
        <f>'COICOP - GHG'!J284/Population!J$5*1000</f>
        <v>3.835684248021751E-5</v>
      </c>
      <c r="K284" s="8">
        <f>'COICOP - GHG'!K284/Population!K$5*1000</f>
        <v>4.9051629038597056E-4</v>
      </c>
      <c r="L284" s="8">
        <f>'COICOP - GHG'!L284/Population!L$5*1000</f>
        <v>1.153400079015808E-4</v>
      </c>
      <c r="M284" s="8">
        <f>'COICOP - GHG'!M284/Population!M$5*1000</f>
        <v>0</v>
      </c>
      <c r="N284" s="8">
        <f>'COICOP - GHG'!N284/Population!N$5*1000</f>
        <v>9.4766392383648947E-4</v>
      </c>
      <c r="O284" s="8">
        <f>'COICOP - GHG'!O284/Population!O$5*1000</f>
        <v>0</v>
      </c>
      <c r="P284" s="8">
        <f>'COICOP - GHG'!P284/Population!P$5*1000</f>
        <v>1.118026840841523E-3</v>
      </c>
      <c r="Q284" s="8">
        <f>'COICOP - GHG'!Q284/Population!Q$5*1000</f>
        <v>5.1839447210861656E-4</v>
      </c>
      <c r="R284" s="8">
        <f>'COICOP - GHG'!R284/Population!R$5*1000</f>
        <v>2.5794337811996105E-3</v>
      </c>
      <c r="S284" s="8">
        <f>'COICOP - GHG'!S284/Population!S$5*1000</f>
        <v>3.3330942866761494E-3</v>
      </c>
    </row>
    <row r="285" spans="2:19" x14ac:dyDescent="0.45">
      <c r="C285" s="3" t="str">
        <f>[1]co2_COICOP!A284</f>
        <v>12.2.2.3 Repairs to personal goods</v>
      </c>
      <c r="D285" s="8">
        <f>'COICOP - GHG'!D285/Population!D$5*1000</f>
        <v>6.0517831784492231E-4</v>
      </c>
      <c r="E285" s="8">
        <f>'COICOP - GHG'!E285/Population!E$5*1000</f>
        <v>1.4926134041994563E-3</v>
      </c>
      <c r="F285" s="8">
        <f>'COICOP - GHG'!F285/Population!F$5*1000</f>
        <v>0</v>
      </c>
      <c r="G285" s="8">
        <f>'COICOP - GHG'!G285/Population!G$5*1000</f>
        <v>2.4384528862065953E-3</v>
      </c>
      <c r="H285" s="8">
        <f>'COICOP - GHG'!H285/Population!H$5*1000</f>
        <v>1.8210845559226002E-4</v>
      </c>
      <c r="I285" s="8">
        <f>'COICOP - GHG'!I285/Population!I$5*1000</f>
        <v>1.1165495007362958E-3</v>
      </c>
      <c r="J285" s="8">
        <f>'COICOP - GHG'!J285/Population!J$5*1000</f>
        <v>0</v>
      </c>
      <c r="K285" s="8">
        <f>'COICOP - GHG'!K285/Population!K$5*1000</f>
        <v>4.4057204124307159E-4</v>
      </c>
      <c r="L285" s="8">
        <f>'COICOP - GHG'!L285/Population!L$5*1000</f>
        <v>2.4163754915970906E-4</v>
      </c>
      <c r="M285" s="8">
        <f>'COICOP - GHG'!M285/Population!M$5*1000</f>
        <v>1.0005609934998949E-3</v>
      </c>
      <c r="N285" s="8">
        <f>'COICOP - GHG'!N285/Population!N$5*1000</f>
        <v>1.073039123332819E-3</v>
      </c>
      <c r="O285" s="8">
        <f>'COICOP - GHG'!O285/Population!O$5*1000</f>
        <v>9.4420986316352351E-4</v>
      </c>
      <c r="P285" s="8">
        <f>'COICOP - GHG'!P285/Population!P$5*1000</f>
        <v>9.9780875159325173E-5</v>
      </c>
      <c r="Q285" s="8">
        <f>'COICOP - GHG'!Q285/Population!Q$5*1000</f>
        <v>3.7367822291121456E-4</v>
      </c>
      <c r="R285" s="8">
        <f>'COICOP - GHG'!R285/Population!R$5*1000</f>
        <v>1.609045897852081E-3</v>
      </c>
      <c r="S285" s="8">
        <f>'COICOP - GHG'!S285/Population!S$5*1000</f>
        <v>3.42041697631874E-4</v>
      </c>
    </row>
    <row r="286" spans="2:19" x14ac:dyDescent="0.45">
      <c r="B286" s="3" t="s">
        <v>554</v>
      </c>
      <c r="C286" s="3" t="str">
        <f>[1]co2_COICOP!A285</f>
        <v>12.3.1.1 Residential homes</v>
      </c>
      <c r="D286" s="8">
        <f>'COICOP - GHG'!D286/Population!D$5*1000</f>
        <v>1.3118349278223092E-3</v>
      </c>
      <c r="E286" s="8">
        <f>'COICOP - GHG'!E286/Population!E$5*1000</f>
        <v>0</v>
      </c>
      <c r="F286" s="8">
        <f>'COICOP - GHG'!F286/Population!F$5*1000</f>
        <v>0</v>
      </c>
      <c r="G286" s="8">
        <f>'COICOP - GHG'!G286/Population!G$5*1000</f>
        <v>0</v>
      </c>
      <c r="H286" s="8">
        <f>'COICOP - GHG'!H286/Population!H$5*1000</f>
        <v>0</v>
      </c>
      <c r="I286" s="8">
        <f>'COICOP - GHG'!I286/Population!I$5*1000</f>
        <v>0</v>
      </c>
      <c r="J286" s="8">
        <f>'COICOP - GHG'!J286/Population!J$5*1000</f>
        <v>4.5615518924364319E-4</v>
      </c>
      <c r="K286" s="8">
        <f>'COICOP - GHG'!K286/Population!K$5*1000</f>
        <v>0</v>
      </c>
      <c r="L286" s="8">
        <f>'COICOP - GHG'!L286/Population!L$5*1000</f>
        <v>0</v>
      </c>
      <c r="M286" s="8">
        <f>'COICOP - GHG'!M286/Population!M$5*1000</f>
        <v>0</v>
      </c>
      <c r="N286" s="8">
        <f>'COICOP - GHG'!N286/Population!N$5*1000</f>
        <v>0</v>
      </c>
      <c r="O286" s="8">
        <f>'COICOP - GHG'!O286/Population!O$5*1000</f>
        <v>0</v>
      </c>
      <c r="P286" s="8">
        <f>'COICOP - GHG'!P286/Population!P$5*1000</f>
        <v>0</v>
      </c>
      <c r="Q286" s="8">
        <f>'COICOP - GHG'!Q286/Population!Q$5*1000</f>
        <v>0</v>
      </c>
      <c r="R286" s="8">
        <f>'COICOP - GHG'!R286/Population!R$5*1000</f>
        <v>0</v>
      </c>
      <c r="S286" s="8">
        <f>'COICOP - GHG'!S286/Population!S$5*1000</f>
        <v>0</v>
      </c>
    </row>
    <row r="287" spans="2:19" x14ac:dyDescent="0.45">
      <c r="C287" s="3" t="str">
        <f>[1]co2_COICOP!A286</f>
        <v>12.3.1.2 Home help</v>
      </c>
      <c r="D287" s="8">
        <f>'COICOP - GHG'!D287/Population!D$5*1000</f>
        <v>7.3933919140257553E-4</v>
      </c>
      <c r="E287" s="8">
        <f>'COICOP - GHG'!E287/Population!E$5*1000</f>
        <v>6.2386622114227403E-4</v>
      </c>
      <c r="F287" s="8">
        <f>'COICOP - GHG'!F287/Population!F$5*1000</f>
        <v>1.9045187943055374E-3</v>
      </c>
      <c r="G287" s="8">
        <f>'COICOP - GHG'!G287/Population!G$5*1000</f>
        <v>2.0067598479803152E-3</v>
      </c>
      <c r="H287" s="8">
        <f>'COICOP - GHG'!H287/Population!H$5*1000</f>
        <v>9.961778080360569E-4</v>
      </c>
      <c r="I287" s="8">
        <f>'COICOP - GHG'!I287/Population!I$5*1000</f>
        <v>1.6490163450875298E-3</v>
      </c>
      <c r="J287" s="8">
        <f>'COICOP - GHG'!J287/Population!J$5*1000</f>
        <v>2.374340804668943E-3</v>
      </c>
      <c r="K287" s="8">
        <f>'COICOP - GHG'!K287/Population!K$5*1000</f>
        <v>2.2694196904412251E-4</v>
      </c>
      <c r="L287" s="8">
        <f>'COICOP - GHG'!L287/Population!L$5*1000</f>
        <v>1.031392341409554E-3</v>
      </c>
      <c r="M287" s="8">
        <f>'COICOP - GHG'!M287/Population!M$5*1000</f>
        <v>6.2265206000259006E-3</v>
      </c>
      <c r="N287" s="8">
        <f>'COICOP - GHG'!N287/Population!N$5*1000</f>
        <v>2.8530432345659322E-3</v>
      </c>
      <c r="O287" s="8">
        <f>'COICOP - GHG'!O287/Population!O$5*1000</f>
        <v>3.52211475929951E-4</v>
      </c>
      <c r="P287" s="8">
        <f>'COICOP - GHG'!P287/Population!P$5*1000</f>
        <v>5.1984303402591249E-4</v>
      </c>
      <c r="Q287" s="8">
        <f>'COICOP - GHG'!Q287/Population!Q$5*1000</f>
        <v>0</v>
      </c>
      <c r="R287" s="8">
        <f>'COICOP - GHG'!R287/Population!R$5*1000</f>
        <v>0</v>
      </c>
      <c r="S287" s="8">
        <f>'COICOP - GHG'!S287/Population!S$5*1000</f>
        <v>8.8285782690501434E-3</v>
      </c>
    </row>
    <row r="288" spans="2:19" x14ac:dyDescent="0.45">
      <c r="C288" s="3" t="str">
        <f>[1]co2_COICOP!A287</f>
        <v>12.3.1.3 Nursery, creche, playschools</v>
      </c>
      <c r="D288" s="8">
        <f>'COICOP - GHG'!D288/Population!D$5*1000</f>
        <v>1.0397289071657675E-2</v>
      </c>
      <c r="E288" s="8">
        <f>'COICOP - GHG'!E288/Population!E$5*1000</f>
        <v>8.9083017026766031E-3</v>
      </c>
      <c r="F288" s="8">
        <f>'COICOP - GHG'!F288/Population!F$5*1000</f>
        <v>1.4941290559950698E-2</v>
      </c>
      <c r="G288" s="8">
        <f>'COICOP - GHG'!G288/Population!G$5*1000</f>
        <v>1.1641741404762771E-2</v>
      </c>
      <c r="H288" s="8">
        <f>'COICOP - GHG'!H288/Population!H$5*1000</f>
        <v>3.7416811360875355E-3</v>
      </c>
      <c r="I288" s="8">
        <f>'COICOP - GHG'!I288/Population!I$5*1000</f>
        <v>1.0629119126556541E-4</v>
      </c>
      <c r="J288" s="8">
        <f>'COICOP - GHG'!J288/Population!J$5*1000</f>
        <v>9.3821518980543857E-4</v>
      </c>
      <c r="K288" s="8">
        <f>'COICOP - GHG'!K288/Population!K$5*1000</f>
        <v>1.5286450494541359E-2</v>
      </c>
      <c r="L288" s="8">
        <f>'COICOP - GHG'!L288/Population!L$5*1000</f>
        <v>1.0410746568427097E-2</v>
      </c>
      <c r="M288" s="8">
        <f>'COICOP - GHG'!M288/Population!M$5*1000</f>
        <v>1.5726574585382992E-2</v>
      </c>
      <c r="N288" s="8">
        <f>'COICOP - GHG'!N288/Population!N$5*1000</f>
        <v>1.2900034624856643E-2</v>
      </c>
      <c r="O288" s="8">
        <f>'COICOP - GHG'!O288/Population!O$5*1000</f>
        <v>1.4402480150408592E-2</v>
      </c>
      <c r="P288" s="8">
        <f>'COICOP - GHG'!P288/Population!P$5*1000</f>
        <v>4.8672697195195243E-3</v>
      </c>
      <c r="Q288" s="8">
        <f>'COICOP - GHG'!Q288/Population!Q$5*1000</f>
        <v>3.2988667889415742E-2</v>
      </c>
      <c r="R288" s="8">
        <f>'COICOP - GHG'!R288/Population!R$5*1000</f>
        <v>1.5080736479037215E-2</v>
      </c>
      <c r="S288" s="8">
        <f>'COICOP - GHG'!S288/Population!S$5*1000</f>
        <v>1.7656322369399308E-2</v>
      </c>
    </row>
    <row r="289" spans="2:19" x14ac:dyDescent="0.45">
      <c r="C289" s="3" t="str">
        <f>[1]co2_COICOP!A288</f>
        <v>12.3.1.4 Child care payments</v>
      </c>
      <c r="D289" s="8">
        <f>'COICOP - GHG'!D289/Population!D$5*1000</f>
        <v>3.4462643269954032E-2</v>
      </c>
      <c r="E289" s="8">
        <f>'COICOP - GHG'!E289/Population!E$5*1000</f>
        <v>3.7935403082391968E-2</v>
      </c>
      <c r="F289" s="8">
        <f>'COICOP - GHG'!F289/Population!F$5*1000</f>
        <v>1.8958531907899621E-2</v>
      </c>
      <c r="G289" s="8">
        <f>'COICOP - GHG'!G289/Population!G$5*1000</f>
        <v>1.4981110425386249E-2</v>
      </c>
      <c r="H289" s="8">
        <f>'COICOP - GHG'!H289/Population!H$5*1000</f>
        <v>2.2378497363825838E-2</v>
      </c>
      <c r="I289" s="8">
        <f>'COICOP - GHG'!I289/Population!I$5*1000</f>
        <v>2.4989085791658212E-2</v>
      </c>
      <c r="J289" s="8">
        <f>'COICOP - GHG'!J289/Population!J$5*1000</f>
        <v>1.4279720447614311E-2</v>
      </c>
      <c r="K289" s="8">
        <f>'COICOP - GHG'!K289/Population!K$5*1000</f>
        <v>4.3847547425245617E-2</v>
      </c>
      <c r="L289" s="8">
        <f>'COICOP - GHG'!L289/Population!L$5*1000</f>
        <v>4.1519205107575986E-2</v>
      </c>
      <c r="M289" s="8">
        <f>'COICOP - GHG'!M289/Population!M$5*1000</f>
        <v>4.1538607066560838E-2</v>
      </c>
      <c r="N289" s="8">
        <f>'COICOP - GHG'!N289/Population!N$5*1000</f>
        <v>3.5132063122611933E-2</v>
      </c>
      <c r="O289" s="8">
        <f>'COICOP - GHG'!O289/Population!O$5*1000</f>
        <v>1.3695521714848388E-2</v>
      </c>
      <c r="P289" s="8">
        <f>'COICOP - GHG'!P289/Population!P$5*1000</f>
        <v>2.0033333383326676E-2</v>
      </c>
      <c r="Q289" s="8">
        <f>'COICOP - GHG'!Q289/Population!Q$5*1000</f>
        <v>4.2252115369865638E-2</v>
      </c>
      <c r="R289" s="8">
        <f>'COICOP - GHG'!R289/Population!R$5*1000</f>
        <v>6.6542863531785304E-2</v>
      </c>
      <c r="S289" s="8">
        <f>'COICOP - GHG'!S289/Population!S$5*1000</f>
        <v>2.2448995055459151E-2</v>
      </c>
    </row>
    <row r="290" spans="2:19" x14ac:dyDescent="0.45">
      <c r="B290" s="3" t="s">
        <v>555</v>
      </c>
      <c r="C290" s="3" t="str">
        <f>[1]co2_COICOP!A289</f>
        <v>12.4.1.1 Structure insurance</v>
      </c>
      <c r="D290" s="8">
        <f>'COICOP - GHG'!D290/Population!D$5*1000</f>
        <v>2.0127493985460026E-2</v>
      </c>
      <c r="E290" s="8">
        <f>'COICOP - GHG'!E290/Population!E$5*1000</f>
        <v>1.3305264160457179E-2</v>
      </c>
      <c r="F290" s="8">
        <f>'COICOP - GHG'!F290/Population!F$5*1000</f>
        <v>1.8806710865906805E-2</v>
      </c>
      <c r="G290" s="8">
        <f>'COICOP - GHG'!G290/Population!G$5*1000</f>
        <v>1.6089799250089413E-2</v>
      </c>
      <c r="H290" s="8">
        <f>'COICOP - GHG'!H290/Population!H$5*1000</f>
        <v>1.9307255865848492E-2</v>
      </c>
      <c r="I290" s="8">
        <f>'COICOP - GHG'!I290/Population!I$5*1000</f>
        <v>1.8652917932621346E-2</v>
      </c>
      <c r="J290" s="8">
        <f>'COICOP - GHG'!J290/Population!J$5*1000</f>
        <v>1.9812906494745302E-2</v>
      </c>
      <c r="K290" s="8">
        <f>'COICOP - GHG'!K290/Population!K$5*1000</f>
        <v>1.6303315509253968E-2</v>
      </c>
      <c r="L290" s="8">
        <f>'COICOP - GHG'!L290/Population!L$5*1000</f>
        <v>1.2274492853626112E-2</v>
      </c>
      <c r="M290" s="8">
        <f>'COICOP - GHG'!M290/Population!M$5*1000</f>
        <v>1.4999614876212118E-2</v>
      </c>
      <c r="N290" s="8">
        <f>'COICOP - GHG'!N290/Population!N$5*1000</f>
        <v>1.3679476853730879E-2</v>
      </c>
      <c r="O290" s="8">
        <f>'COICOP - GHG'!O290/Population!O$5*1000</f>
        <v>1.1127016345370845E-2</v>
      </c>
      <c r="P290" s="8">
        <f>'COICOP - GHG'!P290/Population!P$5*1000</f>
        <v>1.2148117800145991E-2</v>
      </c>
      <c r="Q290" s="8">
        <f>'COICOP - GHG'!Q290/Population!Q$5*1000</f>
        <v>1.4991829910833036E-2</v>
      </c>
      <c r="R290" s="8">
        <f>'COICOP - GHG'!R290/Population!R$5*1000</f>
        <v>1.1697389518232916E-2</v>
      </c>
      <c r="S290" s="8">
        <f>'COICOP - GHG'!S290/Population!S$5*1000</f>
        <v>1.1658568544267582E-2</v>
      </c>
    </row>
    <row r="291" spans="2:19" x14ac:dyDescent="0.45">
      <c r="C291" s="3" t="str">
        <f>[1]co2_COICOP!A290</f>
        <v>12.4.1.2 Contents insurance</v>
      </c>
      <c r="D291" s="8">
        <f>'COICOP - GHG'!D291/Population!D$5*1000</f>
        <v>2.4493800758204384E-2</v>
      </c>
      <c r="E291" s="8">
        <f>'COICOP - GHG'!E291/Population!E$5*1000</f>
        <v>1.5895143092257206E-2</v>
      </c>
      <c r="F291" s="8">
        <f>'COICOP - GHG'!F291/Population!F$5*1000</f>
        <v>2.0772501620311343E-2</v>
      </c>
      <c r="G291" s="8">
        <f>'COICOP - GHG'!G291/Population!G$5*1000</f>
        <v>2.443836480234118E-2</v>
      </c>
      <c r="H291" s="8">
        <f>'COICOP - GHG'!H291/Population!H$5*1000</f>
        <v>1.636092447374006E-2</v>
      </c>
      <c r="I291" s="8">
        <f>'COICOP - GHG'!I291/Population!I$5*1000</f>
        <v>1.8029189494709028E-2</v>
      </c>
      <c r="J291" s="8">
        <f>'COICOP - GHG'!J291/Population!J$5*1000</f>
        <v>1.8169266074259519E-2</v>
      </c>
      <c r="K291" s="8">
        <f>'COICOP - GHG'!K291/Population!K$5*1000</f>
        <v>1.7718983443577689E-2</v>
      </c>
      <c r="L291" s="8">
        <f>'COICOP - GHG'!L291/Population!L$5*1000</f>
        <v>1.3611932228219024E-2</v>
      </c>
      <c r="M291" s="8">
        <f>'COICOP - GHG'!M291/Population!M$5*1000</f>
        <v>1.4595891378095582E-2</v>
      </c>
      <c r="N291" s="8">
        <f>'COICOP - GHG'!N291/Population!N$5*1000</f>
        <v>1.2207875590872027E-2</v>
      </c>
      <c r="O291" s="8">
        <f>'COICOP - GHG'!O291/Population!O$5*1000</f>
        <v>1.0492868699719306E-2</v>
      </c>
      <c r="P291" s="8">
        <f>'COICOP - GHG'!P291/Population!P$5*1000</f>
        <v>1.2301916325998634E-2</v>
      </c>
      <c r="Q291" s="8">
        <f>'COICOP - GHG'!Q291/Population!Q$5*1000</f>
        <v>1.4969872209376052E-2</v>
      </c>
      <c r="R291" s="8">
        <f>'COICOP - GHG'!R291/Population!R$5*1000</f>
        <v>1.0748413632419613E-2</v>
      </c>
      <c r="S291" s="8">
        <f>'COICOP - GHG'!S291/Population!S$5*1000</f>
        <v>1.0569956990971732E-2</v>
      </c>
    </row>
    <row r="292" spans="2:19" x14ac:dyDescent="0.45">
      <c r="C292" s="3" t="str">
        <f>[1]co2_COICOP!A291</f>
        <v>12.4.1.3 Insurance for household items</v>
      </c>
      <c r="D292" s="8">
        <f>'COICOP - GHG'!D292/Population!D$5*1000</f>
        <v>0</v>
      </c>
      <c r="E292" s="8">
        <f>'COICOP - GHG'!E292/Population!E$5*1000</f>
        <v>0</v>
      </c>
      <c r="F292" s="8">
        <f>'COICOP - GHG'!F292/Population!F$5*1000</f>
        <v>0</v>
      </c>
      <c r="G292" s="8">
        <f>'COICOP - GHG'!G292/Population!G$5*1000</f>
        <v>0</v>
      </c>
      <c r="H292" s="8">
        <f>'COICOP - GHG'!H292/Population!H$5*1000</f>
        <v>0</v>
      </c>
      <c r="I292" s="8">
        <f>'COICOP - GHG'!I292/Population!I$5*1000</f>
        <v>0</v>
      </c>
      <c r="J292" s="8">
        <f>'COICOP - GHG'!J292/Population!J$5*1000</f>
        <v>0</v>
      </c>
      <c r="K292" s="8">
        <f>'COICOP - GHG'!K292/Population!K$5*1000</f>
        <v>0</v>
      </c>
      <c r="L292" s="8">
        <f>'COICOP - GHG'!L292/Population!L$5*1000</f>
        <v>0</v>
      </c>
      <c r="M292" s="8">
        <f>'COICOP - GHG'!M292/Population!M$5*1000</f>
        <v>0</v>
      </c>
      <c r="N292" s="8">
        <f>'COICOP - GHG'!N292/Population!N$5*1000</f>
        <v>9.5963837051003613E-5</v>
      </c>
      <c r="O292" s="8">
        <f>'COICOP - GHG'!O292/Population!O$5*1000</f>
        <v>0</v>
      </c>
      <c r="P292" s="8">
        <f>'COICOP - GHG'!P292/Population!P$5*1000</f>
        <v>0</v>
      </c>
      <c r="Q292" s="8">
        <f>'COICOP - GHG'!Q292/Population!Q$5*1000</f>
        <v>0</v>
      </c>
      <c r="R292" s="8">
        <f>'COICOP - GHG'!R292/Population!R$5*1000</f>
        <v>0</v>
      </c>
      <c r="S292" s="8">
        <f>'COICOP - GHG'!S292/Population!S$5*1000</f>
        <v>0</v>
      </c>
    </row>
    <row r="293" spans="2:19" x14ac:dyDescent="0.45">
      <c r="B293" s="3" t="s">
        <v>453</v>
      </c>
      <c r="C293" s="3" t="str">
        <f>[1]co2_COICOP!A292</f>
        <v>12.4.2 Medical insurance premiums</v>
      </c>
      <c r="D293" s="8">
        <f>'COICOP - GHG'!D293/Population!D$5*1000</f>
        <v>1.7886316338974091E-2</v>
      </c>
      <c r="E293" s="8">
        <f>'COICOP - GHG'!E293/Population!E$5*1000</f>
        <v>1.3710857098243148E-2</v>
      </c>
      <c r="F293" s="8">
        <f>'COICOP - GHG'!F293/Population!F$5*1000</f>
        <v>1.6929241774355199E-2</v>
      </c>
      <c r="G293" s="8">
        <f>'COICOP - GHG'!G293/Population!G$5*1000</f>
        <v>1.6706670947564374E-2</v>
      </c>
      <c r="H293" s="8">
        <f>'COICOP - GHG'!H293/Population!H$5*1000</f>
        <v>1.4489801142585277E-2</v>
      </c>
      <c r="I293" s="8">
        <f>'COICOP - GHG'!I293/Population!I$5*1000</f>
        <v>1.6317103323598658E-2</v>
      </c>
      <c r="J293" s="8">
        <f>'COICOP - GHG'!J293/Population!J$5*1000</f>
        <v>1.6580496689796789E-2</v>
      </c>
      <c r="K293" s="8">
        <f>'COICOP - GHG'!K293/Population!K$5*1000</f>
        <v>1.2948294772053455E-2</v>
      </c>
      <c r="L293" s="8">
        <f>'COICOP - GHG'!L293/Population!L$5*1000</f>
        <v>1.4240299148279265E-2</v>
      </c>
      <c r="M293" s="8">
        <f>'COICOP - GHG'!M293/Population!M$5*1000</f>
        <v>1.7948417092114505E-2</v>
      </c>
      <c r="N293" s="8">
        <f>'COICOP - GHG'!N293/Population!N$5*1000</f>
        <v>1.1573222817971582E-2</v>
      </c>
      <c r="O293" s="8">
        <f>'COICOP - GHG'!O293/Population!O$5*1000</f>
        <v>1.3109595132363806E-2</v>
      </c>
      <c r="P293" s="8">
        <f>'COICOP - GHG'!P293/Population!P$5*1000</f>
        <v>1.6679509844370763E-2</v>
      </c>
      <c r="Q293" s="8">
        <f>'COICOP - GHG'!Q293/Population!Q$5*1000</f>
        <v>1.9728547114631328E-2</v>
      </c>
      <c r="R293" s="8">
        <f>'COICOP - GHG'!R293/Population!R$5*1000</f>
        <v>1.3155639537293071E-2</v>
      </c>
      <c r="S293" s="8">
        <f>'COICOP - GHG'!S293/Population!S$5*1000</f>
        <v>1.1864336557579165E-2</v>
      </c>
    </row>
    <row r="294" spans="2:19" x14ac:dyDescent="0.45">
      <c r="B294" s="3" t="s">
        <v>556</v>
      </c>
      <c r="C294" s="3" t="str">
        <f>[1]co2_COICOP!A293</f>
        <v>12.4.3.1 Vehicle insurance</v>
      </c>
      <c r="D294" s="8">
        <f>'COICOP - GHG'!D294/Population!D$5*1000</f>
        <v>6.5835925002709239E-2</v>
      </c>
      <c r="E294" s="8">
        <f>'COICOP - GHG'!E294/Population!E$5*1000</f>
        <v>4.94689508054292E-2</v>
      </c>
      <c r="F294" s="8">
        <f>'COICOP - GHG'!F294/Population!F$5*1000</f>
        <v>5.9647370181185121E-2</v>
      </c>
      <c r="G294" s="8">
        <f>'COICOP - GHG'!G294/Population!G$5*1000</f>
        <v>4.3561229809972561E-2</v>
      </c>
      <c r="H294" s="8">
        <f>'COICOP - GHG'!H294/Population!H$5*1000</f>
        <v>5.4009985668036171E-2</v>
      </c>
      <c r="I294" s="8">
        <f>'COICOP - GHG'!I294/Population!I$5*1000</f>
        <v>5.5800663362522769E-2</v>
      </c>
      <c r="J294" s="8">
        <f>'COICOP - GHG'!J294/Population!J$5*1000</f>
        <v>5.0456522375879678E-2</v>
      </c>
      <c r="K294" s="8">
        <f>'COICOP - GHG'!K294/Population!K$5*1000</f>
        <v>5.6671487029151042E-2</v>
      </c>
      <c r="L294" s="8">
        <f>'COICOP - GHG'!L294/Population!L$5*1000</f>
        <v>4.2037595430266118E-2</v>
      </c>
      <c r="M294" s="8">
        <f>'COICOP - GHG'!M294/Population!M$5*1000</f>
        <v>4.0320912508720143E-2</v>
      </c>
      <c r="N294" s="8">
        <f>'COICOP - GHG'!N294/Population!N$5*1000</f>
        <v>4.5932521941380831E-2</v>
      </c>
      <c r="O294" s="8">
        <f>'COICOP - GHG'!O294/Population!O$5*1000</f>
        <v>4.1642405908508158E-2</v>
      </c>
      <c r="P294" s="8">
        <f>'COICOP - GHG'!P294/Population!P$5*1000</f>
        <v>4.7106708918674113E-2</v>
      </c>
      <c r="Q294" s="8">
        <f>'COICOP - GHG'!Q294/Population!Q$5*1000</f>
        <v>4.4319432205339758E-2</v>
      </c>
      <c r="R294" s="8">
        <f>'COICOP - GHG'!R294/Population!R$5*1000</f>
        <v>4.1609042906748432E-2</v>
      </c>
      <c r="S294" s="8">
        <f>'COICOP - GHG'!S294/Population!S$5*1000</f>
        <v>3.8192568310869479E-2</v>
      </c>
    </row>
    <row r="295" spans="2:19" x14ac:dyDescent="0.45">
      <c r="C295" s="3" t="str">
        <f>[1]co2_COICOP!A294</f>
        <v>12.4.3.2 Boat insurance</v>
      </c>
      <c r="D295" s="8">
        <f>'COICOP - GHG'!D295/Population!D$5*1000</f>
        <v>0</v>
      </c>
      <c r="E295" s="8">
        <f>'COICOP - GHG'!E295/Population!E$5*1000</f>
        <v>0</v>
      </c>
      <c r="F295" s="8">
        <f>'COICOP - GHG'!F295/Population!F$5*1000</f>
        <v>3.6752528376749048E-5</v>
      </c>
      <c r="G295" s="8">
        <f>'COICOP - GHG'!G295/Population!G$5*1000</f>
        <v>0</v>
      </c>
      <c r="H295" s="8">
        <f>'COICOP - GHG'!H295/Population!H$5*1000</f>
        <v>0</v>
      </c>
      <c r="I295" s="8">
        <f>'COICOP - GHG'!I295/Population!I$5*1000</f>
        <v>0</v>
      </c>
      <c r="J295" s="8">
        <f>'COICOP - GHG'!J295/Population!J$5*1000</f>
        <v>0</v>
      </c>
      <c r="K295" s="8">
        <f>'COICOP - GHG'!K295/Population!K$5*1000</f>
        <v>0</v>
      </c>
      <c r="L295" s="8">
        <f>'COICOP - GHG'!L295/Population!L$5*1000</f>
        <v>0</v>
      </c>
      <c r="M295" s="8">
        <f>'COICOP - GHG'!M295/Population!M$5*1000</f>
        <v>0</v>
      </c>
      <c r="N295" s="8">
        <f>'COICOP - GHG'!N295/Population!N$5*1000</f>
        <v>0</v>
      </c>
      <c r="O295" s="8">
        <f>'COICOP - GHG'!O295/Population!O$5*1000</f>
        <v>0</v>
      </c>
      <c r="P295" s="8">
        <f>'COICOP - GHG'!P295/Population!P$5*1000</f>
        <v>0</v>
      </c>
      <c r="Q295" s="8">
        <f>'COICOP - GHG'!Q295/Population!Q$5*1000</f>
        <v>1.2105712311016887E-3</v>
      </c>
      <c r="R295" s="8">
        <f>'COICOP - GHG'!R295/Population!R$5*1000</f>
        <v>0</v>
      </c>
      <c r="S295" s="8">
        <f>'COICOP - GHG'!S295/Population!S$5*1000</f>
        <v>0</v>
      </c>
    </row>
    <row r="296" spans="2:19" x14ac:dyDescent="0.45">
      <c r="B296" s="3" t="s">
        <v>456</v>
      </c>
      <c r="C296" s="3" t="str">
        <f>[1]co2_COICOP!A295</f>
        <v>12.4.4 Non package holiday, other travel insurance</v>
      </c>
      <c r="D296" s="8">
        <f>'COICOP - GHG'!D296/Population!D$5*1000</f>
        <v>6.5749320906780158E-4</v>
      </c>
      <c r="E296" s="8">
        <f>'COICOP - GHG'!E296/Population!E$5*1000</f>
        <v>1.2031213259129331E-3</v>
      </c>
      <c r="F296" s="8">
        <f>'COICOP - GHG'!F296/Population!F$5*1000</f>
        <v>2.8410978208602604E-4</v>
      </c>
      <c r="G296" s="8">
        <f>'COICOP - GHG'!G296/Population!G$5*1000</f>
        <v>5.4044688172985404E-4</v>
      </c>
      <c r="H296" s="8">
        <f>'COICOP - GHG'!H296/Population!H$5*1000</f>
        <v>5.5648268683172568E-4</v>
      </c>
      <c r="I296" s="8">
        <f>'COICOP - GHG'!I296/Population!I$5*1000</f>
        <v>4.7929512756352905E-4</v>
      </c>
      <c r="J296" s="8">
        <f>'COICOP - GHG'!J296/Population!J$5*1000</f>
        <v>4.2299221254928817E-5</v>
      </c>
      <c r="K296" s="8">
        <f>'COICOP - GHG'!K296/Population!K$5*1000</f>
        <v>3.5676877228837485E-3</v>
      </c>
      <c r="L296" s="8">
        <f>'COICOP - GHG'!L296/Population!L$5*1000</f>
        <v>3.598647345858662E-4</v>
      </c>
      <c r="M296" s="8">
        <f>'COICOP - GHG'!M296/Population!M$5*1000</f>
        <v>1.6017462205953023E-3</v>
      </c>
      <c r="N296" s="8">
        <f>'COICOP - GHG'!N296/Population!N$5*1000</f>
        <v>2.0079147786557011E-4</v>
      </c>
      <c r="O296" s="8">
        <f>'COICOP - GHG'!O296/Population!O$5*1000</f>
        <v>9.7693041765183151E-5</v>
      </c>
      <c r="P296" s="8">
        <f>'COICOP - GHG'!P296/Population!P$5*1000</f>
        <v>4.6663389553122927E-3</v>
      </c>
      <c r="Q296" s="8">
        <f>'COICOP - GHG'!Q296/Population!Q$5*1000</f>
        <v>4.6095574643481106E-5</v>
      </c>
      <c r="R296" s="8">
        <f>'COICOP - GHG'!R296/Population!R$5*1000</f>
        <v>8.6168261551266247E-5</v>
      </c>
      <c r="S296" s="8">
        <f>'COICOP - GHG'!S296/Population!S$5*1000</f>
        <v>9.5592987584640669E-4</v>
      </c>
    </row>
    <row r="297" spans="2:19" x14ac:dyDescent="0.45">
      <c r="B297" s="3" t="s">
        <v>557</v>
      </c>
      <c r="C297" s="3" t="str">
        <f>[1]co2_COICOP!A296</f>
        <v>12.5.1.1 Moving and storage of furniture</v>
      </c>
      <c r="D297" s="8">
        <f>'COICOP - GHG'!D297/Population!D$5*1000</f>
        <v>4.0101657643477233E-5</v>
      </c>
      <c r="E297" s="8">
        <f>'COICOP - GHG'!E297/Population!E$5*1000</f>
        <v>8.8310720758805598E-5</v>
      </c>
      <c r="F297" s="8">
        <f>'COICOP - GHG'!F297/Population!F$5*1000</f>
        <v>6.6814941800185678E-5</v>
      </c>
      <c r="G297" s="8">
        <f>'COICOP - GHG'!G297/Population!G$5*1000</f>
        <v>4.4350719825175412E-5</v>
      </c>
      <c r="H297" s="8">
        <f>'COICOP - GHG'!H297/Population!H$5*1000</f>
        <v>5.1810411025720309E-5</v>
      </c>
      <c r="I297" s="8">
        <f>'COICOP - GHG'!I297/Population!I$5*1000</f>
        <v>4.2081999303804479E-5</v>
      </c>
      <c r="J297" s="8">
        <f>'COICOP - GHG'!J297/Population!J$5*1000</f>
        <v>9.1704969900172696E-5</v>
      </c>
      <c r="K297" s="8">
        <f>'COICOP - GHG'!K297/Population!K$5*1000</f>
        <v>2.0516606349644124E-4</v>
      </c>
      <c r="L297" s="8">
        <f>'COICOP - GHG'!L297/Population!L$5*1000</f>
        <v>9.6178982936443149E-5</v>
      </c>
      <c r="M297" s="8">
        <f>'COICOP - GHG'!M297/Population!M$5*1000</f>
        <v>1.3923195761912839E-4</v>
      </c>
      <c r="N297" s="8">
        <f>'COICOP - GHG'!N297/Population!N$5*1000</f>
        <v>2.8882777672491401E-4</v>
      </c>
      <c r="O297" s="8">
        <f>'COICOP - GHG'!O297/Population!O$5*1000</f>
        <v>7.1417502995337273E-5</v>
      </c>
      <c r="P297" s="8">
        <f>'COICOP - GHG'!P297/Population!P$5*1000</f>
        <v>1.5220169616822726E-4</v>
      </c>
      <c r="Q297" s="8">
        <f>'COICOP - GHG'!Q297/Population!Q$5*1000</f>
        <v>5.6587425558388E-5</v>
      </c>
      <c r="R297" s="8">
        <f>'COICOP - GHG'!R297/Population!R$5*1000</f>
        <v>4.6314534652961204E-5</v>
      </c>
      <c r="S297" s="8">
        <f>'COICOP - GHG'!S297/Population!S$5*1000</f>
        <v>6.2557189225319974E-5</v>
      </c>
    </row>
    <row r="298" spans="2:19" x14ac:dyDescent="0.45">
      <c r="C298" s="3" t="str">
        <f>[1]co2_COICOP!A297</f>
        <v>12.5.1.2 Property transaction - purchase and sale</v>
      </c>
      <c r="D298" s="8">
        <f>'COICOP - GHG'!D298/Population!D$5*1000</f>
        <v>9.1732898834339039E-5</v>
      </c>
      <c r="E298" s="8">
        <f>'COICOP - GHG'!E298/Population!E$5*1000</f>
        <v>1.7588827835171317E-4</v>
      </c>
      <c r="F298" s="8">
        <f>'COICOP - GHG'!F298/Population!F$5*1000</f>
        <v>1.1017396614166529E-4</v>
      </c>
      <c r="G298" s="8">
        <f>'COICOP - GHG'!G298/Population!G$5*1000</f>
        <v>7.2690533820361813E-5</v>
      </c>
      <c r="H298" s="8">
        <f>'COICOP - GHG'!H298/Population!H$5*1000</f>
        <v>7.8072229052887301E-5</v>
      </c>
      <c r="I298" s="8">
        <f>'COICOP - GHG'!I298/Population!I$5*1000</f>
        <v>1.0733389611846007E-4</v>
      </c>
      <c r="J298" s="8">
        <f>'COICOP - GHG'!J298/Population!J$5*1000</f>
        <v>2.8398257062359488E-4</v>
      </c>
      <c r="K298" s="8">
        <f>'COICOP - GHG'!K298/Population!K$5*1000</f>
        <v>3.5962161381540044E-4</v>
      </c>
      <c r="L298" s="8">
        <f>'COICOP - GHG'!L298/Population!L$5*1000</f>
        <v>1.5763953821665137E-4</v>
      </c>
      <c r="M298" s="8">
        <f>'COICOP - GHG'!M298/Population!M$5*1000</f>
        <v>1.4447531152341086E-4</v>
      </c>
      <c r="N298" s="8">
        <f>'COICOP - GHG'!N298/Population!N$5*1000</f>
        <v>3.7328561447616825E-4</v>
      </c>
      <c r="O298" s="8">
        <f>'COICOP - GHG'!O298/Population!O$5*1000</f>
        <v>4.6046448516337448E-4</v>
      </c>
      <c r="P298" s="8">
        <f>'COICOP - GHG'!P298/Population!P$5*1000</f>
        <v>2.3834441468176997E-4</v>
      </c>
      <c r="Q298" s="8">
        <f>'COICOP - GHG'!Q298/Population!Q$5*1000</f>
        <v>1.3237849092360605E-4</v>
      </c>
      <c r="R298" s="8">
        <f>'COICOP - GHG'!R298/Population!R$5*1000</f>
        <v>1.1618381799354993E-4</v>
      </c>
      <c r="S298" s="8">
        <f>'COICOP - GHG'!S298/Population!S$5*1000</f>
        <v>1.9391284715027674E-4</v>
      </c>
    </row>
    <row r="299" spans="2:19" x14ac:dyDescent="0.45">
      <c r="C299" s="3" t="str">
        <f>[1]co2_COICOP!A298</f>
        <v>12.5.1.3 Property transaction - sale only</v>
      </c>
      <c r="D299" s="8">
        <f>'COICOP - GHG'!D299/Population!D$5*1000</f>
        <v>4.5920941448495409E-5</v>
      </c>
      <c r="E299" s="8">
        <f>'COICOP - GHG'!E299/Population!E$5*1000</f>
        <v>2.5361269552091897E-4</v>
      </c>
      <c r="F299" s="8">
        <f>'COICOP - GHG'!F299/Population!F$5*1000</f>
        <v>1.1447662699344796E-4</v>
      </c>
      <c r="G299" s="8">
        <f>'COICOP - GHG'!G299/Population!G$5*1000</f>
        <v>8.5461285737813226E-5</v>
      </c>
      <c r="H299" s="8">
        <f>'COICOP - GHG'!H299/Population!H$5*1000</f>
        <v>4.2105901255363224E-5</v>
      </c>
      <c r="I299" s="8">
        <f>'COICOP - GHG'!I299/Population!I$5*1000</f>
        <v>1.7592648753450541E-4</v>
      </c>
      <c r="J299" s="8">
        <f>'COICOP - GHG'!J299/Population!J$5*1000</f>
        <v>2.3190721497978007E-4</v>
      </c>
      <c r="K299" s="8">
        <f>'COICOP - GHG'!K299/Population!K$5*1000</f>
        <v>0</v>
      </c>
      <c r="L299" s="8">
        <f>'COICOP - GHG'!L299/Population!L$5*1000</f>
        <v>1.7428175422732142E-4</v>
      </c>
      <c r="M299" s="8">
        <f>'COICOP - GHG'!M299/Population!M$5*1000</f>
        <v>1.2769678521488476E-4</v>
      </c>
      <c r="N299" s="8">
        <f>'COICOP - GHG'!N299/Population!N$5*1000</f>
        <v>2.4475901724424173E-4</v>
      </c>
      <c r="O299" s="8">
        <f>'COICOP - GHG'!O299/Population!O$5*1000</f>
        <v>2.1256249572881619E-5</v>
      </c>
      <c r="P299" s="8">
        <f>'COICOP - GHG'!P299/Population!P$5*1000</f>
        <v>3.2279994583920435E-4</v>
      </c>
      <c r="Q299" s="8">
        <f>'COICOP - GHG'!Q299/Population!Q$5*1000</f>
        <v>5.3403515942437364E-6</v>
      </c>
      <c r="R299" s="8">
        <f>'COICOP - GHG'!R299/Population!R$5*1000</f>
        <v>1.3025057373895272E-4</v>
      </c>
      <c r="S299" s="8">
        <f>'COICOP - GHG'!S299/Population!S$5*1000</f>
        <v>3.0413627525278632E-4</v>
      </c>
    </row>
    <row r="300" spans="2:19" x14ac:dyDescent="0.45">
      <c r="C300" s="3" t="str">
        <f>[1]co2_COICOP!A299</f>
        <v>12.5.1.4 Property transaction - purchase only</v>
      </c>
      <c r="D300" s="8">
        <f>'COICOP - GHG'!D300/Population!D$5*1000</f>
        <v>8.2541041292462147E-5</v>
      </c>
      <c r="E300" s="8">
        <f>'COICOP - GHG'!E300/Population!E$5*1000</f>
        <v>9.1013601524858262E-5</v>
      </c>
      <c r="F300" s="8">
        <f>'COICOP - GHG'!F300/Population!F$5*1000</f>
        <v>1.3213752953687753E-4</v>
      </c>
      <c r="G300" s="8">
        <f>'COICOP - GHG'!G300/Population!G$5*1000</f>
        <v>5.3833246865486431E-5</v>
      </c>
      <c r="H300" s="8">
        <f>'COICOP - GHG'!H300/Population!H$5*1000</f>
        <v>5.1156314912798627E-5</v>
      </c>
      <c r="I300" s="8">
        <f>'COICOP - GHG'!I300/Population!I$5*1000</f>
        <v>1.4370352373641813E-4</v>
      </c>
      <c r="J300" s="8">
        <f>'COICOP - GHG'!J300/Population!J$5*1000</f>
        <v>3.6425199273864385E-4</v>
      </c>
      <c r="K300" s="8">
        <f>'COICOP - GHG'!K300/Population!K$5*1000</f>
        <v>1.2903198723696762E-4</v>
      </c>
      <c r="L300" s="8">
        <f>'COICOP - GHG'!L300/Population!L$5*1000</f>
        <v>3.2651450865544369E-4</v>
      </c>
      <c r="M300" s="8">
        <f>'COICOP - GHG'!M300/Population!M$5*1000</f>
        <v>1.6244004155064384E-4</v>
      </c>
      <c r="N300" s="8">
        <f>'COICOP - GHG'!N300/Population!N$5*1000</f>
        <v>1.1988229159055872E-4</v>
      </c>
      <c r="O300" s="8">
        <f>'COICOP - GHG'!O300/Population!O$5*1000</f>
        <v>2.7499223001791995E-5</v>
      </c>
      <c r="P300" s="8">
        <f>'COICOP - GHG'!P300/Population!P$5*1000</f>
        <v>2.2267639877497983E-4</v>
      </c>
      <c r="Q300" s="8">
        <f>'COICOP - GHG'!Q300/Population!Q$5*1000</f>
        <v>1.8353963127278804E-4</v>
      </c>
      <c r="R300" s="8">
        <f>'COICOP - GHG'!R300/Population!R$5*1000</f>
        <v>6.2832870934518512E-5</v>
      </c>
      <c r="S300" s="8">
        <f>'COICOP - GHG'!S300/Population!S$5*1000</f>
        <v>2.0362087274323703E-4</v>
      </c>
    </row>
    <row r="301" spans="2:19" x14ac:dyDescent="0.45">
      <c r="C301" s="3" t="str">
        <f>[1]co2_COICOP!A300</f>
        <v>12.5.1.5 Property transaction - other payments</v>
      </c>
      <c r="D301" s="8">
        <f>'COICOP - GHG'!D301/Population!D$5*1000</f>
        <v>4.1564093674085142E-5</v>
      </c>
      <c r="E301" s="8">
        <f>'COICOP - GHG'!E301/Population!E$5*1000</f>
        <v>2.7174304470219179E-5</v>
      </c>
      <c r="F301" s="8">
        <f>'COICOP - GHG'!F301/Population!F$5*1000</f>
        <v>5.4815181234422526E-5</v>
      </c>
      <c r="G301" s="8">
        <f>'COICOP - GHG'!G301/Population!G$5*1000</f>
        <v>2.4058017560145584E-5</v>
      </c>
      <c r="H301" s="8">
        <f>'COICOP - GHG'!H301/Population!H$5*1000</f>
        <v>2.9864292733688124E-5</v>
      </c>
      <c r="I301" s="8">
        <f>'COICOP - GHG'!I301/Population!I$5*1000</f>
        <v>4.647996374093371E-5</v>
      </c>
      <c r="J301" s="8">
        <f>'COICOP - GHG'!J301/Population!J$5*1000</f>
        <v>1.3920131763697972E-4</v>
      </c>
      <c r="K301" s="8">
        <f>'COICOP - GHG'!K301/Population!K$5*1000</f>
        <v>7.754376190217087E-5</v>
      </c>
      <c r="L301" s="8">
        <f>'COICOP - GHG'!L301/Population!L$5*1000</f>
        <v>1.4801075760840739E-4</v>
      </c>
      <c r="M301" s="8">
        <f>'COICOP - GHG'!M301/Population!M$5*1000</f>
        <v>9.0308758517091466E-5</v>
      </c>
      <c r="N301" s="8">
        <f>'COICOP - GHG'!N301/Population!N$5*1000</f>
        <v>2.6649175445238381E-4</v>
      </c>
      <c r="O301" s="8">
        <f>'COICOP - GHG'!O301/Population!O$5*1000</f>
        <v>5.1382216673316147E-5</v>
      </c>
      <c r="P301" s="8">
        <f>'COICOP - GHG'!P301/Population!P$5*1000</f>
        <v>8.1274327257475237E-5</v>
      </c>
      <c r="Q301" s="8">
        <f>'COICOP - GHG'!Q301/Population!Q$5*1000</f>
        <v>4.7288796829688365E-5</v>
      </c>
      <c r="R301" s="8">
        <f>'COICOP - GHG'!R301/Population!R$5*1000</f>
        <v>1.0390570864669187E-4</v>
      </c>
      <c r="S301" s="8">
        <f>'COICOP - GHG'!S301/Population!S$5*1000</f>
        <v>9.7725466277392284E-5</v>
      </c>
    </row>
    <row r="302" spans="2:19" x14ac:dyDescent="0.45">
      <c r="B302" s="3" t="s">
        <v>558</v>
      </c>
      <c r="C302" s="3" t="str">
        <f>[1]co2_COICOP!A301</f>
        <v>12.5.2.1 Bank building society fees</v>
      </c>
      <c r="D302" s="8">
        <f>'COICOP - GHG'!D302/Population!D$5*1000</f>
        <v>5.3827267947818384E-5</v>
      </c>
      <c r="E302" s="8">
        <f>'COICOP - GHG'!E302/Population!E$5*1000</f>
        <v>6.052733579244013E-5</v>
      </c>
      <c r="F302" s="8">
        <f>'COICOP - GHG'!F302/Population!F$5*1000</f>
        <v>6.6425744925830644E-5</v>
      </c>
      <c r="G302" s="8">
        <f>'COICOP - GHG'!G302/Population!G$5*1000</f>
        <v>4.1374210441251373E-5</v>
      </c>
      <c r="H302" s="8">
        <f>'COICOP - GHG'!H302/Population!H$5*1000</f>
        <v>4.9197698017907299E-5</v>
      </c>
      <c r="I302" s="8">
        <f>'COICOP - GHG'!I302/Population!I$5*1000</f>
        <v>3.4082783991566765E-5</v>
      </c>
      <c r="J302" s="8">
        <f>'COICOP - GHG'!J302/Population!J$5*1000</f>
        <v>6.7425505479321512E-5</v>
      </c>
      <c r="K302" s="8">
        <f>'COICOP - GHG'!K302/Population!K$5*1000</f>
        <v>3.6774093632358564E-5</v>
      </c>
      <c r="L302" s="8">
        <f>'COICOP - GHG'!L302/Population!L$5*1000</f>
        <v>4.902309145683769E-5</v>
      </c>
      <c r="M302" s="8">
        <f>'COICOP - GHG'!M302/Population!M$5*1000</f>
        <v>6.191641460726861E-5</v>
      </c>
      <c r="N302" s="8">
        <f>'COICOP - GHG'!N302/Population!N$5*1000</f>
        <v>2.4024127746360361E-5</v>
      </c>
      <c r="O302" s="8">
        <f>'COICOP - GHG'!O302/Population!O$5*1000</f>
        <v>8.1251983186521372E-5</v>
      </c>
      <c r="P302" s="8">
        <f>'COICOP - GHG'!P302/Population!P$5*1000</f>
        <v>3.8457760655661398E-5</v>
      </c>
      <c r="Q302" s="8">
        <f>'COICOP - GHG'!Q302/Population!Q$5*1000</f>
        <v>5.0904910154704186E-5</v>
      </c>
      <c r="R302" s="8">
        <f>'COICOP - GHG'!R302/Population!R$5*1000</f>
        <v>5.5255654436035039E-5</v>
      </c>
      <c r="S302" s="8">
        <f>'COICOP - GHG'!S302/Population!S$5*1000</f>
        <v>2.4623172975015477E-5</v>
      </c>
    </row>
    <row r="303" spans="2:19" x14ac:dyDescent="0.45">
      <c r="C303" s="3" t="str">
        <f>[1]co2_COICOP!A302</f>
        <v>12.5.2.2 Bank and post office counter charges</v>
      </c>
      <c r="D303" s="8">
        <f>'COICOP - GHG'!D303/Population!D$5*1000</f>
        <v>1.9933771830644973E-5</v>
      </c>
      <c r="E303" s="8">
        <f>'COICOP - GHG'!E303/Population!E$5*1000</f>
        <v>1.520024685981029E-5</v>
      </c>
      <c r="F303" s="8">
        <f>'COICOP - GHG'!F303/Population!F$5*1000</f>
        <v>1.6871830748480486E-5</v>
      </c>
      <c r="G303" s="8">
        <f>'COICOP - GHG'!G303/Population!G$5*1000</f>
        <v>1.6659581748728696E-5</v>
      </c>
      <c r="H303" s="8">
        <f>'COICOP - GHG'!H303/Population!H$5*1000</f>
        <v>1.4044536836563599E-5</v>
      </c>
      <c r="I303" s="8">
        <f>'COICOP - GHG'!I303/Population!I$5*1000</f>
        <v>1.4676387345137893E-5</v>
      </c>
      <c r="J303" s="8">
        <f>'COICOP - GHG'!J303/Population!J$5*1000</f>
        <v>1.7761467865664097E-5</v>
      </c>
      <c r="K303" s="8">
        <f>'COICOP - GHG'!K303/Population!K$5*1000</f>
        <v>2.7847141068804784E-6</v>
      </c>
      <c r="L303" s="8">
        <f>'COICOP - GHG'!L303/Population!L$5*1000</f>
        <v>1.5472964203225834E-5</v>
      </c>
      <c r="M303" s="8">
        <f>'COICOP - GHG'!M303/Population!M$5*1000</f>
        <v>7.731297607217271E-6</v>
      </c>
      <c r="N303" s="8">
        <f>'COICOP - GHG'!N303/Population!N$5*1000</f>
        <v>3.6526777693641707E-6</v>
      </c>
      <c r="O303" s="8">
        <f>'COICOP - GHG'!O303/Population!O$5*1000</f>
        <v>7.8397017706303432E-6</v>
      </c>
      <c r="P303" s="8">
        <f>'COICOP - GHG'!P303/Population!P$5*1000</f>
        <v>1.311102489217902E-5</v>
      </c>
      <c r="Q303" s="8">
        <f>'COICOP - GHG'!Q303/Population!Q$5*1000</f>
        <v>1.4276693906669843E-5</v>
      </c>
      <c r="R303" s="8">
        <f>'COICOP - GHG'!R303/Population!R$5*1000</f>
        <v>8.9311938286481778E-6</v>
      </c>
      <c r="S303" s="8">
        <f>'COICOP - GHG'!S303/Population!S$5*1000</f>
        <v>7.6545297405393898E-6</v>
      </c>
    </row>
    <row r="304" spans="2:19" x14ac:dyDescent="0.45">
      <c r="C304" s="3" t="str">
        <f>[1]co2_COICOP!A303</f>
        <v>12.5.2.3 Credit card fees</v>
      </c>
      <c r="D304" s="8">
        <f>'COICOP - GHG'!D304/Population!D$5*1000</f>
        <v>2.753805693641807E-5</v>
      </c>
      <c r="E304" s="8">
        <f>'COICOP - GHG'!E304/Population!E$5*1000</f>
        <v>1.2479139849041046E-5</v>
      </c>
      <c r="F304" s="8">
        <f>'COICOP - GHG'!F304/Population!F$5*1000</f>
        <v>1.1679024777507126E-5</v>
      </c>
      <c r="G304" s="8">
        <f>'COICOP - GHG'!G304/Population!G$5*1000</f>
        <v>1.1008695579478238E-5</v>
      </c>
      <c r="H304" s="8">
        <f>'COICOP - GHG'!H304/Population!H$5*1000</f>
        <v>4.917328503880717E-6</v>
      </c>
      <c r="I304" s="8">
        <f>'COICOP - GHG'!I304/Population!I$5*1000</f>
        <v>5.4597712948010493E-6</v>
      </c>
      <c r="J304" s="8">
        <f>'COICOP - GHG'!J304/Population!J$5*1000</f>
        <v>1.4352954296661576E-7</v>
      </c>
      <c r="K304" s="8">
        <f>'COICOP - GHG'!K304/Population!K$5*1000</f>
        <v>8.3785287880559981E-7</v>
      </c>
      <c r="L304" s="8">
        <f>'COICOP - GHG'!L304/Population!L$5*1000</f>
        <v>0</v>
      </c>
      <c r="M304" s="8">
        <f>'COICOP - GHG'!M304/Population!M$5*1000</f>
        <v>0</v>
      </c>
      <c r="N304" s="8">
        <f>'COICOP - GHG'!N304/Population!N$5*1000</f>
        <v>0</v>
      </c>
      <c r="O304" s="8">
        <f>'COICOP - GHG'!O304/Population!O$5*1000</f>
        <v>0</v>
      </c>
      <c r="P304" s="8">
        <f>'COICOP - GHG'!P304/Population!P$5*1000</f>
        <v>0</v>
      </c>
      <c r="Q304" s="8">
        <f>'COICOP - GHG'!Q304/Population!Q$5*1000</f>
        <v>0</v>
      </c>
      <c r="R304" s="8">
        <f>'COICOP - GHG'!R304/Population!R$5*1000</f>
        <v>3.4341551315357895E-7</v>
      </c>
      <c r="S304" s="8">
        <f>'COICOP - GHG'!S304/Population!S$5*1000</f>
        <v>0</v>
      </c>
    </row>
    <row r="305" spans="1:19" x14ac:dyDescent="0.45">
      <c r="B305" s="3" t="s">
        <v>559</v>
      </c>
      <c r="C305" s="3" t="str">
        <f>[1]co2_COICOP!A304</f>
        <v>12.5.3.1 Other professional fees</v>
      </c>
      <c r="D305" s="8">
        <f>'COICOP - GHG'!D305/Population!D$5*1000</f>
        <v>0</v>
      </c>
      <c r="E305" s="8">
        <f>'COICOP - GHG'!E305/Population!E$5*1000</f>
        <v>5.1486501156267045E-2</v>
      </c>
      <c r="F305" s="8">
        <f>'COICOP - GHG'!F305/Population!F$5*1000</f>
        <v>3.6891265315760159E-3</v>
      </c>
      <c r="G305" s="8">
        <f>'COICOP - GHG'!G305/Population!G$5*1000</f>
        <v>1.4885869058989599E-2</v>
      </c>
      <c r="H305" s="8">
        <f>'COICOP - GHG'!H305/Population!H$5*1000</f>
        <v>1.0063256994452201E-2</v>
      </c>
      <c r="I305" s="8">
        <f>'COICOP - GHG'!I305/Population!I$5*1000</f>
        <v>4.6825300007565809E-2</v>
      </c>
      <c r="J305" s="8">
        <f>'COICOP - GHG'!J305/Population!J$5*1000</f>
        <v>3.4838584579805353E-3</v>
      </c>
      <c r="K305" s="8">
        <f>'COICOP - GHG'!K305/Population!K$5*1000</f>
        <v>0.17587209976075729</v>
      </c>
      <c r="L305" s="8">
        <f>'COICOP - GHG'!L305/Population!L$5*1000</f>
        <v>2.8934125401545208E-2</v>
      </c>
      <c r="M305" s="8">
        <f>'COICOP - GHG'!M305/Population!M$5*1000</f>
        <v>1.9839366150075154E-2</v>
      </c>
      <c r="N305" s="8">
        <f>'COICOP - GHG'!N305/Population!N$5*1000</f>
        <v>7.7281793682168346E-3</v>
      </c>
      <c r="O305" s="8">
        <f>'COICOP - GHG'!O305/Population!O$5*1000</f>
        <v>3.9003733726887889E-2</v>
      </c>
      <c r="P305" s="8">
        <f>'COICOP - GHG'!P305/Population!P$5*1000</f>
        <v>2.5623964809052483E-4</v>
      </c>
      <c r="Q305" s="8">
        <f>'COICOP - GHG'!Q305/Population!Q$5*1000</f>
        <v>4.7991347207222415E-3</v>
      </c>
      <c r="R305" s="8">
        <f>'COICOP - GHG'!R305/Population!R$5*1000</f>
        <v>0</v>
      </c>
      <c r="S305" s="8">
        <f>'COICOP - GHG'!S305/Population!S$5*1000</f>
        <v>9.9054294438423063E-2</v>
      </c>
    </row>
    <row r="306" spans="1:19" x14ac:dyDescent="0.45">
      <c r="C306" s="3" t="str">
        <f>[1]co2_COICOP!A305</f>
        <v>12.5.3.2 Legal fees</v>
      </c>
      <c r="D306" s="8">
        <f>'COICOP - GHG'!D306/Population!D$5*1000</f>
        <v>2.3520502093285919E-2</v>
      </c>
      <c r="E306" s="8">
        <f>'COICOP - GHG'!E306/Population!E$5*1000</f>
        <v>0.12110953836863275</v>
      </c>
      <c r="F306" s="8">
        <f>'COICOP - GHG'!F306/Population!F$5*1000</f>
        <v>5.9722208539677281E-2</v>
      </c>
      <c r="G306" s="8">
        <f>'COICOP - GHG'!G306/Population!G$5*1000</f>
        <v>3.0570725526190598E-2</v>
      </c>
      <c r="H306" s="8">
        <f>'COICOP - GHG'!H306/Population!H$5*1000</f>
        <v>2.6914850698301344E-2</v>
      </c>
      <c r="I306" s="8">
        <f>'COICOP - GHG'!I306/Population!I$5*1000</f>
        <v>2.1026756139684868E-2</v>
      </c>
      <c r="J306" s="8">
        <f>'COICOP - GHG'!J306/Population!J$5*1000</f>
        <v>0.14993455721696258</v>
      </c>
      <c r="K306" s="8">
        <f>'COICOP - GHG'!K306/Population!K$5*1000</f>
        <v>1.1741740459440146E-2</v>
      </c>
      <c r="L306" s="8">
        <f>'COICOP - GHG'!L306/Population!L$5*1000</f>
        <v>1.4895583690047929E-3</v>
      </c>
      <c r="M306" s="8">
        <f>'COICOP - GHG'!M306/Population!M$5*1000</f>
        <v>0</v>
      </c>
      <c r="N306" s="8">
        <f>'COICOP - GHG'!N306/Population!N$5*1000</f>
        <v>1.9903203451192815E-3</v>
      </c>
      <c r="O306" s="8">
        <f>'COICOP - GHG'!O306/Population!O$5*1000</f>
        <v>0</v>
      </c>
      <c r="P306" s="8">
        <f>'COICOP - GHG'!P306/Population!P$5*1000</f>
        <v>4.2764553287273827E-2</v>
      </c>
      <c r="Q306" s="8">
        <f>'COICOP - GHG'!Q306/Population!Q$5*1000</f>
        <v>0</v>
      </c>
      <c r="R306" s="8">
        <f>'COICOP - GHG'!R306/Population!R$5*1000</f>
        <v>0</v>
      </c>
      <c r="S306" s="8">
        <f>'COICOP - GHG'!S306/Population!S$5*1000</f>
        <v>7.0760574482051503E-2</v>
      </c>
    </row>
    <row r="307" spans="1:19" x14ac:dyDescent="0.45">
      <c r="C307" s="3" t="str">
        <f>[1]co2_COICOP!A306</f>
        <v>12.5.3.3 Funeral expenses</v>
      </c>
      <c r="D307" s="8">
        <f>'COICOP - GHG'!D307/Population!D$5*1000</f>
        <v>3.8416039815538186E-3</v>
      </c>
      <c r="E307" s="8">
        <f>'COICOP - GHG'!E307/Population!E$5*1000</f>
        <v>0</v>
      </c>
      <c r="F307" s="8">
        <f>'COICOP - GHG'!F307/Population!F$5*1000</f>
        <v>4.5547989498833083E-2</v>
      </c>
      <c r="G307" s="8">
        <f>'COICOP - GHG'!G307/Population!G$5*1000</f>
        <v>1.0421463112397032E-2</v>
      </c>
      <c r="H307" s="8">
        <f>'COICOP - GHG'!H307/Population!H$5*1000</f>
        <v>0.23553199663891836</v>
      </c>
      <c r="I307" s="8">
        <f>'COICOP - GHG'!I307/Population!I$5*1000</f>
        <v>0</v>
      </c>
      <c r="J307" s="8">
        <f>'COICOP - GHG'!J307/Population!J$5*1000</f>
        <v>1.3800180212932158E-2</v>
      </c>
      <c r="K307" s="8">
        <f>'COICOP - GHG'!K307/Population!K$5*1000</f>
        <v>1.5298079185663683E-2</v>
      </c>
      <c r="L307" s="8">
        <f>'COICOP - GHG'!L307/Population!L$5*1000</f>
        <v>5.8478371621161645E-4</v>
      </c>
      <c r="M307" s="8">
        <f>'COICOP - GHG'!M307/Population!M$5*1000</f>
        <v>8.8249089488954928E-3</v>
      </c>
      <c r="N307" s="8">
        <f>'COICOP - GHG'!N307/Population!N$5*1000</f>
        <v>0</v>
      </c>
      <c r="O307" s="8">
        <f>'COICOP - GHG'!O307/Population!O$5*1000</f>
        <v>3.5280930680064698E-3</v>
      </c>
      <c r="P307" s="8">
        <f>'COICOP - GHG'!P307/Population!P$5*1000</f>
        <v>0</v>
      </c>
      <c r="Q307" s="8">
        <f>'COICOP - GHG'!Q307/Population!Q$5*1000</f>
        <v>0</v>
      </c>
      <c r="R307" s="8">
        <f>'COICOP - GHG'!R307/Population!R$5*1000</f>
        <v>0</v>
      </c>
      <c r="S307" s="8">
        <f>'COICOP - GHG'!S307/Population!S$5*1000</f>
        <v>6.3885761800707157E-4</v>
      </c>
    </row>
    <row r="308" spans="1:19" x14ac:dyDescent="0.45">
      <c r="C308" s="3" t="str">
        <f>[1]co2_COICOP!A307</f>
        <v>12.5.3.4 TU and professional organisations</v>
      </c>
      <c r="D308" s="8">
        <f>'COICOP - GHG'!D308/Population!D$5*1000</f>
        <v>6.3417758914474529E-2</v>
      </c>
      <c r="E308" s="8">
        <f>'COICOP - GHG'!E308/Population!E$5*1000</f>
        <v>0.12412721471596178</v>
      </c>
      <c r="F308" s="8">
        <f>'COICOP - GHG'!F308/Population!F$5*1000</f>
        <v>6.32442909570404E-2</v>
      </c>
      <c r="G308" s="8">
        <f>'COICOP - GHG'!G308/Population!G$5*1000</f>
        <v>0.10784847074007388</v>
      </c>
      <c r="H308" s="8">
        <f>'COICOP - GHG'!H308/Population!H$5*1000</f>
        <v>5.1189968833881862E-2</v>
      </c>
      <c r="I308" s="8">
        <f>'COICOP - GHG'!I308/Population!I$5*1000</f>
        <v>6.9392357935454882E-2</v>
      </c>
      <c r="J308" s="8">
        <f>'COICOP - GHG'!J308/Population!J$5*1000</f>
        <v>0.14230794164921515</v>
      </c>
      <c r="K308" s="8">
        <f>'COICOP - GHG'!K308/Population!K$5*1000</f>
        <v>5.5777079856960253E-2</v>
      </c>
      <c r="L308" s="8">
        <f>'COICOP - GHG'!L308/Population!L$5*1000</f>
        <v>5.8289057929123284E-2</v>
      </c>
      <c r="M308" s="8">
        <f>'COICOP - GHG'!M308/Population!M$5*1000</f>
        <v>5.8936324864432302E-2</v>
      </c>
      <c r="N308" s="8">
        <f>'COICOP - GHG'!N308/Population!N$5*1000</f>
        <v>4.4543076685013748E-2</v>
      </c>
      <c r="O308" s="8">
        <f>'COICOP - GHG'!O308/Population!O$5*1000</f>
        <v>3.3830658467871234E-2</v>
      </c>
      <c r="P308" s="8">
        <f>'COICOP - GHG'!P308/Population!P$5*1000</f>
        <v>1.986205725071824E-2</v>
      </c>
      <c r="Q308" s="8">
        <f>'COICOP - GHG'!Q308/Population!Q$5*1000</f>
        <v>4.5875986068983715E-2</v>
      </c>
      <c r="R308" s="8">
        <f>'COICOP - GHG'!R308/Population!R$5*1000</f>
        <v>4.2544931544842103E-2</v>
      </c>
      <c r="S308" s="8">
        <f>'COICOP - GHG'!S308/Population!S$5*1000</f>
        <v>4.7737832026798245E-2</v>
      </c>
    </row>
    <row r="309" spans="1:19" x14ac:dyDescent="0.45">
      <c r="C309" s="3" t="str">
        <f>[1]co2_COICOP!A308</f>
        <v>12.5.3.5 Other payments for services</v>
      </c>
      <c r="D309" s="8">
        <f>'COICOP - GHG'!D309/Population!D$5*1000</f>
        <v>3.8030151801955736E-2</v>
      </c>
      <c r="E309" s="8">
        <f>'COICOP - GHG'!E309/Population!E$5*1000</f>
        <v>2.1388208249559809E-2</v>
      </c>
      <c r="F309" s="8">
        <f>'COICOP - GHG'!F309/Population!F$5*1000</f>
        <v>6.4001318745574671E-3</v>
      </c>
      <c r="G309" s="8">
        <f>'COICOP - GHG'!G309/Population!G$5*1000</f>
        <v>1.6349159939362291E-2</v>
      </c>
      <c r="H309" s="8">
        <f>'COICOP - GHG'!H309/Population!H$5*1000</f>
        <v>1.2614634645148523E-2</v>
      </c>
      <c r="I309" s="8">
        <f>'COICOP - GHG'!I309/Population!I$5*1000</f>
        <v>1.6210583457244878E-2</v>
      </c>
      <c r="J309" s="8">
        <f>'COICOP - GHG'!J309/Population!J$5*1000</f>
        <v>6.759611187290006E-3</v>
      </c>
      <c r="K309" s="8">
        <f>'COICOP - GHG'!K309/Population!K$5*1000</f>
        <v>2.1428240932869786E-2</v>
      </c>
      <c r="L309" s="8">
        <f>'COICOP - GHG'!L309/Population!L$5*1000</f>
        <v>7.8222456500609151E-3</v>
      </c>
      <c r="M309" s="8">
        <f>'COICOP - GHG'!M309/Population!M$5*1000</f>
        <v>1.2931853718452005E-2</v>
      </c>
      <c r="N309" s="8">
        <f>'COICOP - GHG'!N309/Population!N$5*1000</f>
        <v>9.7360374398516077E-3</v>
      </c>
      <c r="O309" s="8">
        <f>'COICOP - GHG'!O309/Population!O$5*1000</f>
        <v>5.8154425971600858E-3</v>
      </c>
      <c r="P309" s="8">
        <f>'COICOP - GHG'!P309/Population!P$5*1000</f>
        <v>6.5818393712667785E-3</v>
      </c>
      <c r="Q309" s="8">
        <f>'COICOP - GHG'!Q309/Population!Q$5*1000</f>
        <v>1.5104349539036948E-2</v>
      </c>
      <c r="R309" s="8">
        <f>'COICOP - GHG'!R309/Population!R$5*1000</f>
        <v>3.6217512378204013E-3</v>
      </c>
      <c r="S309" s="8">
        <f>'COICOP - GHG'!S309/Population!S$5*1000</f>
        <v>9.4368758924837925E-3</v>
      </c>
    </row>
    <row r="310" spans="1:19" x14ac:dyDescent="0.45">
      <c r="A310" s="3" t="s">
        <v>560</v>
      </c>
      <c r="D310" s="9">
        <f>SUM(D3:D309)</f>
        <v>12.502982006835689</v>
      </c>
      <c r="E310" s="9">
        <f t="shared" ref="E310:S310" si="0">SUM(E3:E309)</f>
        <v>12.34087761721208</v>
      </c>
      <c r="F310" s="9">
        <f t="shared" si="0"/>
        <v>12.798863514528101</v>
      </c>
      <c r="G310" s="9">
        <f t="shared" si="0"/>
        <v>12.79373442528291</v>
      </c>
      <c r="H310" s="9">
        <f t="shared" si="0"/>
        <v>12.718046854638645</v>
      </c>
      <c r="I310" s="9">
        <f t="shared" si="0"/>
        <v>12.531740293024479</v>
      </c>
      <c r="J310" s="9">
        <f t="shared" si="0"/>
        <v>12.629957525834904</v>
      </c>
      <c r="K310" s="9">
        <f t="shared" si="0"/>
        <v>12.264487821039666</v>
      </c>
      <c r="L310" s="9">
        <f t="shared" si="0"/>
        <v>10.789921259657715</v>
      </c>
      <c r="M310" s="9">
        <f t="shared" si="0"/>
        <v>11.815167917473016</v>
      </c>
      <c r="N310" s="9">
        <f t="shared" si="0"/>
        <v>10.384500062597215</v>
      </c>
      <c r="O310" s="9">
        <f t="shared" si="0"/>
        <v>9.9147284547413239</v>
      </c>
      <c r="P310" s="9">
        <f t="shared" si="0"/>
        <v>10.433301351595095</v>
      </c>
      <c r="Q310" s="9">
        <f t="shared" si="0"/>
        <v>10.731145347159217</v>
      </c>
      <c r="R310" s="9">
        <f t="shared" si="0"/>
        <v>9.7325868326091189</v>
      </c>
      <c r="S310" s="9">
        <f t="shared" si="0"/>
        <v>9.8635885392644091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AN18"/>
  <sheetViews>
    <sheetView topLeftCell="B1" workbookViewId="0">
      <selection activeCell="B18" sqref="B18"/>
    </sheetView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3907.725949978369</v>
      </c>
      <c r="C2">
        <v>74.857263927289523</v>
      </c>
      <c r="D2">
        <v>9.4010600850807116</v>
      </c>
      <c r="E2">
        <v>8.0913209836046711</v>
      </c>
      <c r="F2">
        <v>41.11787153738905</v>
      </c>
      <c r="G2">
        <v>5.1483147729206413</v>
      </c>
      <c r="H2">
        <v>523.97075537721889</v>
      </c>
      <c r="I2">
        <v>246.73462834466821</v>
      </c>
      <c r="J2">
        <v>73.473049684266442</v>
      </c>
      <c r="K2">
        <v>1210.6272347400541</v>
      </c>
      <c r="L2">
        <v>7567.1497043887857</v>
      </c>
      <c r="M2">
        <v>99.6974482580612</v>
      </c>
      <c r="N2">
        <v>14.068139391132741</v>
      </c>
      <c r="O2">
        <v>7.0843612370083981</v>
      </c>
      <c r="P2">
        <v>94.253528685581941</v>
      </c>
      <c r="Q2">
        <v>3.7519872618808359</v>
      </c>
      <c r="R2">
        <v>48.085440438092427</v>
      </c>
      <c r="S2">
        <v>249.55548617640511</v>
      </c>
      <c r="T2">
        <v>93.98765487731599</v>
      </c>
      <c r="U2">
        <v>110.7680564008926</v>
      </c>
      <c r="V2">
        <v>741.73369598612624</v>
      </c>
      <c r="W2">
        <v>13152.457827359231</v>
      </c>
      <c r="X2">
        <v>16.888026853970739</v>
      </c>
      <c r="Y2">
        <v>1.2450491083837081</v>
      </c>
      <c r="Z2">
        <v>275.74845367047641</v>
      </c>
      <c r="AA2">
        <v>31.10591403408333</v>
      </c>
      <c r="AB2">
        <v>0.38065458918575129</v>
      </c>
      <c r="AC2">
        <v>484.57680524793352</v>
      </c>
      <c r="AD2">
        <v>382.05558854685921</v>
      </c>
      <c r="AE2">
        <v>76.370307050892578</v>
      </c>
      <c r="AF2">
        <v>275.98854092315048</v>
      </c>
      <c r="AG2">
        <v>1619.0273908211391</v>
      </c>
      <c r="AH2">
        <v>1471.2870819238281</v>
      </c>
      <c r="AI2">
        <v>431.34466874755998</v>
      </c>
      <c r="AJ2">
        <v>2492.31600292961</v>
      </c>
      <c r="AK2">
        <v>2163.2383891171221</v>
      </c>
      <c r="AL2">
        <v>5250.2200288299973</v>
      </c>
      <c r="AM2">
        <v>6.8350215464599393E-2</v>
      </c>
      <c r="AN2">
        <v>323.07753775047621</v>
      </c>
    </row>
    <row r="3" spans="1:40" x14ac:dyDescent="0.45">
      <c r="A3" s="1" t="s">
        <v>40</v>
      </c>
      <c r="B3">
        <v>165.81907644952071</v>
      </c>
      <c r="C3">
        <v>4.7687330437814577</v>
      </c>
      <c r="D3">
        <v>1.2891296375633869</v>
      </c>
      <c r="E3">
        <v>0.97102016921127154</v>
      </c>
      <c r="F3">
        <v>10.068058777420401</v>
      </c>
      <c r="G3">
        <v>4.1474704654490022</v>
      </c>
      <c r="H3">
        <v>4.7092635638602607</v>
      </c>
      <c r="I3">
        <v>2.2215026739356372</v>
      </c>
      <c r="J3">
        <v>2.0518002769409831</v>
      </c>
      <c r="K3">
        <v>0.83399792963110431</v>
      </c>
      <c r="L3">
        <v>5.1981864128933806</v>
      </c>
      <c r="M3">
        <v>10.09966150781827</v>
      </c>
      <c r="N3">
        <v>2.469465685295722</v>
      </c>
      <c r="O3">
        <v>0.85919498943899053</v>
      </c>
      <c r="P3">
        <v>5.542256030039745</v>
      </c>
      <c r="Q3">
        <v>0.72382935426006456</v>
      </c>
      <c r="R3">
        <v>1.1471991550012091</v>
      </c>
      <c r="S3">
        <v>13.22460713323772</v>
      </c>
      <c r="T3">
        <v>1.3459392341959251</v>
      </c>
      <c r="U3">
        <v>4.7982587688832528</v>
      </c>
      <c r="V3">
        <v>8.196583845687833</v>
      </c>
      <c r="W3">
        <v>42.00116382366037</v>
      </c>
      <c r="X3">
        <v>0.1667149500646557</v>
      </c>
      <c r="Y3">
        <v>0.40006466851213568</v>
      </c>
      <c r="Z3">
        <v>2.4497511670354162</v>
      </c>
      <c r="AA3">
        <v>3.54244595360578</v>
      </c>
      <c r="AB3">
        <v>5.2629219818482523E-3</v>
      </c>
      <c r="AC3">
        <v>25.895557859292911</v>
      </c>
      <c r="AD3">
        <v>2.7004607527119009</v>
      </c>
      <c r="AE3">
        <v>2.334858060824724</v>
      </c>
      <c r="AF3">
        <v>1.280104777052046</v>
      </c>
      <c r="AG3">
        <v>32.054058184137503</v>
      </c>
      <c r="AH3">
        <v>25.389289286189911</v>
      </c>
      <c r="AI3">
        <v>3.293962018192409</v>
      </c>
      <c r="AJ3">
        <v>25.57142488842204</v>
      </c>
      <c r="AK3">
        <v>8.8983098853067162</v>
      </c>
      <c r="AL3">
        <v>59.532878478236363</v>
      </c>
      <c r="AM3">
        <v>0.18542414412413569</v>
      </c>
      <c r="AN3">
        <v>2.266907082527418</v>
      </c>
    </row>
    <row r="4" spans="1:40" x14ac:dyDescent="0.45">
      <c r="A4" s="1" t="s">
        <v>41</v>
      </c>
      <c r="B4">
        <v>138.21166531496621</v>
      </c>
      <c r="C4">
        <v>9.7721483910232294</v>
      </c>
      <c r="D4">
        <v>4.0786982875936086</v>
      </c>
      <c r="E4">
        <v>0.70262271126169962</v>
      </c>
      <c r="F4">
        <v>22.639240737666579</v>
      </c>
      <c r="G4">
        <v>6.0553385361948457</v>
      </c>
      <c r="H4">
        <v>33.10717096564882</v>
      </c>
      <c r="I4">
        <v>15.46988389112841</v>
      </c>
      <c r="J4">
        <v>7.5309336541161436</v>
      </c>
      <c r="K4">
        <v>23.125652402988969</v>
      </c>
      <c r="L4">
        <v>905.7033475177318</v>
      </c>
      <c r="M4">
        <v>34.713458526508489</v>
      </c>
      <c r="N4">
        <v>4.4089409616644719</v>
      </c>
      <c r="O4">
        <v>3.2528990675391678</v>
      </c>
      <c r="P4">
        <v>13.452004150454719</v>
      </c>
      <c r="Q4">
        <v>2.9994021536510189</v>
      </c>
      <c r="R4">
        <v>4.8583072567929033</v>
      </c>
      <c r="S4">
        <v>42.641525295380937</v>
      </c>
      <c r="T4">
        <v>7.7674965220133814</v>
      </c>
      <c r="U4">
        <v>26.63436876130779</v>
      </c>
      <c r="V4">
        <v>255.08027004644021</v>
      </c>
      <c r="W4">
        <v>507.10945380298108</v>
      </c>
      <c r="X4">
        <v>2.6064941226109748</v>
      </c>
      <c r="Y4">
        <v>1.2783601529738979</v>
      </c>
      <c r="Z4">
        <v>37.517465319834969</v>
      </c>
      <c r="AA4">
        <v>13.059653251763249</v>
      </c>
      <c r="AB4">
        <v>3.623814303104983E-2</v>
      </c>
      <c r="AC4">
        <v>33.384258828437801</v>
      </c>
      <c r="AD4">
        <v>34.153973064040983</v>
      </c>
      <c r="AE4">
        <v>10.07349146522917</v>
      </c>
      <c r="AF4">
        <v>15.92721961585298</v>
      </c>
      <c r="AG4">
        <v>168.68501079694221</v>
      </c>
      <c r="AH4">
        <v>183.6843642637057</v>
      </c>
      <c r="AI4">
        <v>32.11557022576676</v>
      </c>
      <c r="AJ4">
        <v>177.31445674543599</v>
      </c>
      <c r="AK4">
        <v>74.625376859512087</v>
      </c>
      <c r="AL4">
        <v>417.48099403472889</v>
      </c>
      <c r="AM4">
        <v>1.5207039279527681</v>
      </c>
      <c r="AN4">
        <v>13.47567881897089</v>
      </c>
    </row>
    <row r="5" spans="1:40" x14ac:dyDescent="0.45">
      <c r="A5" s="1" t="s">
        <v>42</v>
      </c>
      <c r="B5">
        <v>261.89276223063001</v>
      </c>
      <c r="C5">
        <v>14.462921523389269</v>
      </c>
      <c r="D5">
        <v>1.952631395210344</v>
      </c>
      <c r="E5">
        <v>0.68682447924245926</v>
      </c>
      <c r="F5">
        <v>105.5909012553855</v>
      </c>
      <c r="G5">
        <v>78.31321885366917</v>
      </c>
      <c r="H5">
        <v>19.289566086743051</v>
      </c>
      <c r="I5">
        <v>8.5733428669587095</v>
      </c>
      <c r="J5">
        <v>7.3405712360929067</v>
      </c>
      <c r="K5">
        <v>4.0322630604832002</v>
      </c>
      <c r="L5">
        <v>25.230992858581541</v>
      </c>
      <c r="M5">
        <v>109.9868388696208</v>
      </c>
      <c r="N5">
        <v>25.19985048820735</v>
      </c>
      <c r="O5">
        <v>7.7287945659990989</v>
      </c>
      <c r="P5">
        <v>33.350397746528763</v>
      </c>
      <c r="Q5">
        <v>8.9733417040173524</v>
      </c>
      <c r="R5">
        <v>4.7040407135173696</v>
      </c>
      <c r="S5">
        <v>52.589422543118367</v>
      </c>
      <c r="T5">
        <v>5.8750783624741922</v>
      </c>
      <c r="U5">
        <v>34.590835600105819</v>
      </c>
      <c r="V5">
        <v>63.452130893763027</v>
      </c>
      <c r="W5">
        <v>248.02627387227369</v>
      </c>
      <c r="X5">
        <v>1.3816882217630939</v>
      </c>
      <c r="Y5">
        <v>2.6033372557981558</v>
      </c>
      <c r="Z5">
        <v>16.57532130946112</v>
      </c>
      <c r="AA5">
        <v>23.132380775422511</v>
      </c>
      <c r="AB5">
        <v>5.4905783806075997E-2</v>
      </c>
      <c r="AC5">
        <v>65.882366343955042</v>
      </c>
      <c r="AD5">
        <v>12.76536981739604</v>
      </c>
      <c r="AE5">
        <v>8.8943875306047566</v>
      </c>
      <c r="AF5">
        <v>6.3037298598538802</v>
      </c>
      <c r="AG5">
        <v>219.43276807112571</v>
      </c>
      <c r="AH5">
        <v>139.82448966070109</v>
      </c>
      <c r="AI5">
        <v>13.87331228006069</v>
      </c>
      <c r="AJ5">
        <v>136.85062595368379</v>
      </c>
      <c r="AK5">
        <v>49.019811392238267</v>
      </c>
      <c r="AL5">
        <v>363.56416606044019</v>
      </c>
      <c r="AM5">
        <v>0.46525042552435381</v>
      </c>
      <c r="AN5">
        <v>7.3267520933475536</v>
      </c>
    </row>
    <row r="6" spans="1:40" x14ac:dyDescent="0.45">
      <c r="A6" s="1" t="s">
        <v>43</v>
      </c>
      <c r="B6">
        <v>249.53986307926081</v>
      </c>
      <c r="C6">
        <v>17.209868110338061</v>
      </c>
      <c r="D6">
        <v>4.7842081086093646</v>
      </c>
      <c r="E6">
        <v>1.0287262330687521</v>
      </c>
      <c r="F6">
        <v>581.42411316745006</v>
      </c>
      <c r="G6">
        <v>275.64529119435468</v>
      </c>
      <c r="H6">
        <v>80.711013979197915</v>
      </c>
      <c r="I6">
        <v>36.297814320573671</v>
      </c>
      <c r="J6">
        <v>33.255382568080798</v>
      </c>
      <c r="K6">
        <v>17.33809971816472</v>
      </c>
      <c r="L6">
        <v>114.0813681780029</v>
      </c>
      <c r="M6">
        <v>401.74479415700921</v>
      </c>
      <c r="N6">
        <v>77.171583636131487</v>
      </c>
      <c r="O6">
        <v>48.089396568515497</v>
      </c>
      <c r="P6">
        <v>130.52020466716141</v>
      </c>
      <c r="Q6">
        <v>44.73005007503977</v>
      </c>
      <c r="R6">
        <v>17.41000861671618</v>
      </c>
      <c r="S6">
        <v>222.63317277786251</v>
      </c>
      <c r="T6">
        <v>22.66816350845011</v>
      </c>
      <c r="U6">
        <v>104.9710731083798</v>
      </c>
      <c r="V6">
        <v>117.79581559806449</v>
      </c>
      <c r="W6">
        <v>550.3103618594215</v>
      </c>
      <c r="X6">
        <v>4.6649052482150708</v>
      </c>
      <c r="Y6">
        <v>38.495955200475159</v>
      </c>
      <c r="Z6">
        <v>66.985380335282287</v>
      </c>
      <c r="AA6">
        <v>323.06198371100152</v>
      </c>
      <c r="AB6">
        <v>0.20615136101405701</v>
      </c>
      <c r="AC6">
        <v>196.3519234333537</v>
      </c>
      <c r="AD6">
        <v>46.879734042679132</v>
      </c>
      <c r="AE6">
        <v>38.157319654963047</v>
      </c>
      <c r="AF6">
        <v>29.064472989738739</v>
      </c>
      <c r="AG6">
        <v>197.7467188050054</v>
      </c>
      <c r="AH6">
        <v>520.37361383879647</v>
      </c>
      <c r="AI6">
        <v>53.17938744165636</v>
      </c>
      <c r="AJ6">
        <v>507.44156232268119</v>
      </c>
      <c r="AK6">
        <v>189.08175674808871</v>
      </c>
      <c r="AL6">
        <v>2058.4354359689191</v>
      </c>
      <c r="AM6">
        <v>1.6535714792658169</v>
      </c>
      <c r="AN6">
        <v>30.50300266931275</v>
      </c>
    </row>
    <row r="7" spans="1:40" x14ac:dyDescent="0.45">
      <c r="A7" s="1" t="s">
        <v>44</v>
      </c>
      <c r="B7">
        <v>251.470560675618</v>
      </c>
      <c r="C7">
        <v>13.68229276922753</v>
      </c>
      <c r="D7">
        <v>23.81825651463463</v>
      </c>
      <c r="E7">
        <v>0.26552647418417968</v>
      </c>
      <c r="F7">
        <v>12.32481627035326</v>
      </c>
      <c r="G7">
        <v>3.9702067897615518</v>
      </c>
      <c r="H7">
        <v>6.1049520950759106</v>
      </c>
      <c r="I7">
        <v>2.850534816353445</v>
      </c>
      <c r="J7">
        <v>4.3413578521523659</v>
      </c>
      <c r="K7">
        <v>1.7461639097307129</v>
      </c>
      <c r="L7">
        <v>17.442523549966591</v>
      </c>
      <c r="M7">
        <v>12.47154089794765</v>
      </c>
      <c r="N7">
        <v>4.3710827452781968</v>
      </c>
      <c r="O7">
        <v>0.87137069125635147</v>
      </c>
      <c r="P7">
        <v>7.1035061747089454</v>
      </c>
      <c r="Q7">
        <v>0.887830973812754</v>
      </c>
      <c r="R7">
        <v>2.1388767726914448</v>
      </c>
      <c r="S7">
        <v>25.008496856767319</v>
      </c>
      <c r="T7">
        <v>2.853289831350216</v>
      </c>
      <c r="U7">
        <v>21.258211821146279</v>
      </c>
      <c r="V7">
        <v>12.747273106263791</v>
      </c>
      <c r="W7">
        <v>28.494412282830499</v>
      </c>
      <c r="X7">
        <v>0.36537061168018581</v>
      </c>
      <c r="Y7">
        <v>0.59133227377123909</v>
      </c>
      <c r="Z7">
        <v>5.4528270019107632</v>
      </c>
      <c r="AA7">
        <v>5.2136899839719124</v>
      </c>
      <c r="AB7">
        <v>5.8585340739251241E-3</v>
      </c>
      <c r="AC7">
        <v>43.681823201987129</v>
      </c>
      <c r="AD7">
        <v>5.7621626290830532</v>
      </c>
      <c r="AE7">
        <v>5.0548170945697066</v>
      </c>
      <c r="AF7">
        <v>2.8778297704674398</v>
      </c>
      <c r="AG7">
        <v>135.2651111160416</v>
      </c>
      <c r="AH7">
        <v>47.103167165538693</v>
      </c>
      <c r="AI7">
        <v>8.0389755934766161</v>
      </c>
      <c r="AJ7">
        <v>47.583665410752992</v>
      </c>
      <c r="AK7">
        <v>17.019507153514621</v>
      </c>
      <c r="AL7">
        <v>94.077392328347372</v>
      </c>
      <c r="AM7">
        <v>0.26215046660944658</v>
      </c>
      <c r="AN7">
        <v>3.1405561126411579</v>
      </c>
    </row>
    <row r="8" spans="1:40" x14ac:dyDescent="0.45">
      <c r="A8" s="1" t="s">
        <v>45</v>
      </c>
      <c r="B8">
        <v>196.60784285830681</v>
      </c>
      <c r="C8">
        <v>14.68807230283636</v>
      </c>
      <c r="D8">
        <v>7.0888095644281872</v>
      </c>
      <c r="E8">
        <v>0.80252675751637159</v>
      </c>
      <c r="F8">
        <v>35.052116891088687</v>
      </c>
      <c r="G8">
        <v>8.7554927001188236</v>
      </c>
      <c r="H8">
        <v>46.52772268541873</v>
      </c>
      <c r="I8">
        <v>21.570260125895331</v>
      </c>
      <c r="J8">
        <v>11.36158842235522</v>
      </c>
      <c r="K8">
        <v>17.438926654597921</v>
      </c>
      <c r="L8">
        <v>553.61252561275489</v>
      </c>
      <c r="M8">
        <v>76.857048525563371</v>
      </c>
      <c r="N8">
        <v>8.0660804219419404</v>
      </c>
      <c r="O8">
        <v>6.4097189526509943</v>
      </c>
      <c r="P8">
        <v>24.008718673057722</v>
      </c>
      <c r="Q8">
        <v>4.8052084417488947</v>
      </c>
      <c r="R8">
        <v>6.2193717517990468</v>
      </c>
      <c r="S8">
        <v>68.094695477578924</v>
      </c>
      <c r="T8">
        <v>9.0863706862655551</v>
      </c>
      <c r="U8">
        <v>35.699233577318317</v>
      </c>
      <c r="V8">
        <v>96.456504944120795</v>
      </c>
      <c r="W8">
        <v>945.31301015078645</v>
      </c>
      <c r="X8">
        <v>2.5608003733595708</v>
      </c>
      <c r="Y8">
        <v>2.990951476844947</v>
      </c>
      <c r="Z8">
        <v>36.71218153361329</v>
      </c>
      <c r="AA8">
        <v>27.246877373326591</v>
      </c>
      <c r="AB8">
        <v>6.0185326537242227E-2</v>
      </c>
      <c r="AC8">
        <v>62.743924151624029</v>
      </c>
      <c r="AD8">
        <v>32.757049810965128</v>
      </c>
      <c r="AE8">
        <v>14.81772270796453</v>
      </c>
      <c r="AF8">
        <v>14.207370298921081</v>
      </c>
      <c r="AG8">
        <v>155.2554537802508</v>
      </c>
      <c r="AH8">
        <v>258.91875581162998</v>
      </c>
      <c r="AI8">
        <v>40.647232531575042</v>
      </c>
      <c r="AJ8">
        <v>219.7519856218355</v>
      </c>
      <c r="AK8">
        <v>88.766829714030266</v>
      </c>
      <c r="AL8">
        <v>530.85651970118954</v>
      </c>
      <c r="AM8">
        <v>2.8503652243148481</v>
      </c>
      <c r="AN8">
        <v>13.822922715552529</v>
      </c>
    </row>
    <row r="9" spans="1:40" x14ac:dyDescent="0.45">
      <c r="A9" s="1" t="s">
        <v>46</v>
      </c>
      <c r="B9">
        <v>12.35511795270622</v>
      </c>
      <c r="C9">
        <v>0.84413778106175597</v>
      </c>
      <c r="D9">
        <v>0.37170514728682391</v>
      </c>
      <c r="E9">
        <v>8.1816416430399524E-2</v>
      </c>
      <c r="F9">
        <v>5.3833191583606768</v>
      </c>
      <c r="G9">
        <v>2.1070192871498148</v>
      </c>
      <c r="H9">
        <v>5.810789047626999</v>
      </c>
      <c r="I9">
        <v>2.6512756686849648</v>
      </c>
      <c r="J9">
        <v>1.8219794553887281</v>
      </c>
      <c r="K9">
        <v>1.452771015738733</v>
      </c>
      <c r="L9">
        <v>8.9466971960791888</v>
      </c>
      <c r="M9">
        <v>7.956488246305164</v>
      </c>
      <c r="N9">
        <v>1.1246214992214221</v>
      </c>
      <c r="O9">
        <v>2.375559545503513</v>
      </c>
      <c r="P9">
        <v>12.313706228517651</v>
      </c>
      <c r="Q9">
        <v>1.5564538111864621</v>
      </c>
      <c r="R9">
        <v>0.95634794999430417</v>
      </c>
      <c r="S9">
        <v>12.658293960292671</v>
      </c>
      <c r="T9">
        <v>1.854754896611962</v>
      </c>
      <c r="U9">
        <v>15.491114236451651</v>
      </c>
      <c r="V9">
        <v>10.74395620614049</v>
      </c>
      <c r="W9">
        <v>236.0633792719677</v>
      </c>
      <c r="X9">
        <v>0.35364005007770211</v>
      </c>
      <c r="Y9">
        <v>1.92811927755171</v>
      </c>
      <c r="Z9">
        <v>5.1856845669620206</v>
      </c>
      <c r="AA9">
        <v>16.26336568810223</v>
      </c>
      <c r="AB9">
        <v>7.9319270196311978E-3</v>
      </c>
      <c r="AC9">
        <v>6.9232961564487878</v>
      </c>
      <c r="AD9">
        <v>3.7424307656914571</v>
      </c>
      <c r="AE9">
        <v>1.953743247087629</v>
      </c>
      <c r="AF9">
        <v>1.8483260449173859</v>
      </c>
      <c r="AG9">
        <v>9.7259527163360069</v>
      </c>
      <c r="AH9">
        <v>29.124057327459511</v>
      </c>
      <c r="AI9">
        <v>4.0518056111926466</v>
      </c>
      <c r="AJ9">
        <v>36.118769981708311</v>
      </c>
      <c r="AK9">
        <v>13.216637882905721</v>
      </c>
      <c r="AL9">
        <v>114.3807970376435</v>
      </c>
      <c r="AM9">
        <v>0.108547477350233</v>
      </c>
      <c r="AN9">
        <v>1.820722275866022</v>
      </c>
    </row>
    <row r="10" spans="1:40" x14ac:dyDescent="0.45">
      <c r="A10" s="1" t="s">
        <v>47</v>
      </c>
      <c r="B10">
        <v>1705.647032778729</v>
      </c>
      <c r="C10">
        <v>108.58683275716839</v>
      </c>
      <c r="D10">
        <v>61.027513236263857</v>
      </c>
      <c r="E10">
        <v>5.590499617428736</v>
      </c>
      <c r="F10">
        <v>142.54964597628179</v>
      </c>
      <c r="G10">
        <v>57.535206993687687</v>
      </c>
      <c r="H10">
        <v>113.9494917290905</v>
      </c>
      <c r="I10">
        <v>53.495005587141677</v>
      </c>
      <c r="J10">
        <v>30.628121733158501</v>
      </c>
      <c r="K10">
        <v>28.210306968118619</v>
      </c>
      <c r="L10">
        <v>227.9659403538096</v>
      </c>
      <c r="M10">
        <v>167.8212977260647</v>
      </c>
      <c r="N10">
        <v>32.785958616539681</v>
      </c>
      <c r="O10">
        <v>23.349351812687392</v>
      </c>
      <c r="P10">
        <v>124.0356291880136</v>
      </c>
      <c r="Q10">
        <v>19.45755326646205</v>
      </c>
      <c r="R10">
        <v>14.030271142383411</v>
      </c>
      <c r="S10">
        <v>127.44567492988639</v>
      </c>
      <c r="T10">
        <v>19.95129633619749</v>
      </c>
      <c r="U10">
        <v>245.34420395458159</v>
      </c>
      <c r="V10">
        <v>469.49451700329939</v>
      </c>
      <c r="W10">
        <v>2610.773485859153</v>
      </c>
      <c r="X10">
        <v>8.0685701898925863</v>
      </c>
      <c r="Y10">
        <v>11.65188776583979</v>
      </c>
      <c r="Z10">
        <v>102.9050242109177</v>
      </c>
      <c r="AA10">
        <v>103.50795919464051</v>
      </c>
      <c r="AB10">
        <v>0.1443480010908248</v>
      </c>
      <c r="AC10">
        <v>260.95359765458142</v>
      </c>
      <c r="AD10">
        <v>91.675945023560359</v>
      </c>
      <c r="AE10">
        <v>38.45095089346033</v>
      </c>
      <c r="AF10">
        <v>35.33585410180126</v>
      </c>
      <c r="AG10">
        <v>911.32065784534745</v>
      </c>
      <c r="AH10">
        <v>595.76936716092393</v>
      </c>
      <c r="AI10">
        <v>80.723476677452652</v>
      </c>
      <c r="AJ10">
        <v>509.2540580832013</v>
      </c>
      <c r="AK10">
        <v>200.46119696749221</v>
      </c>
      <c r="AL10">
        <v>1764.790804998406</v>
      </c>
      <c r="AM10">
        <v>6.0253473683211096</v>
      </c>
      <c r="AN10">
        <v>41.469590229025293</v>
      </c>
    </row>
    <row r="11" spans="1:40" x14ac:dyDescent="0.45">
      <c r="A11" s="1" t="s">
        <v>48</v>
      </c>
      <c r="B11">
        <v>123.5225048680788</v>
      </c>
      <c r="C11">
        <v>8.8825812362673027</v>
      </c>
      <c r="D11">
        <v>2.4749927993849892</v>
      </c>
      <c r="E11">
        <v>0.30990374146297273</v>
      </c>
      <c r="F11">
        <v>16.423756116860119</v>
      </c>
      <c r="G11">
        <v>2.322897635905834</v>
      </c>
      <c r="H11">
        <v>15.31069266113454</v>
      </c>
      <c r="I11">
        <v>7.1128670511195704</v>
      </c>
      <c r="J11">
        <v>5.6112473558175822</v>
      </c>
      <c r="K11">
        <v>6.2394477739758596</v>
      </c>
      <c r="L11">
        <v>90.528615441047521</v>
      </c>
      <c r="M11">
        <v>28.261377622247061</v>
      </c>
      <c r="N11">
        <v>3.22676865742265</v>
      </c>
      <c r="O11">
        <v>3.001406506567954</v>
      </c>
      <c r="P11">
        <v>44.00569248728381</v>
      </c>
      <c r="Q11">
        <v>2.397156269022604</v>
      </c>
      <c r="R11">
        <v>2.6054553767060962</v>
      </c>
      <c r="S11">
        <v>29.271419553460181</v>
      </c>
      <c r="T11">
        <v>4.0033976323593858</v>
      </c>
      <c r="U11">
        <v>17.69946412910495</v>
      </c>
      <c r="V11">
        <v>166.94342003434721</v>
      </c>
      <c r="W11">
        <v>304.14014540969379</v>
      </c>
      <c r="X11">
        <v>0.98226608705915053</v>
      </c>
      <c r="Y11">
        <v>1.2911979344826079</v>
      </c>
      <c r="Z11">
        <v>13.964799998295391</v>
      </c>
      <c r="AA11">
        <v>11.823664438402689</v>
      </c>
      <c r="AB11">
        <v>2.366468513950136E-2</v>
      </c>
      <c r="AC11">
        <v>26.582348544966671</v>
      </c>
      <c r="AD11">
        <v>14.49355284919378</v>
      </c>
      <c r="AE11">
        <v>6.2591447426223343</v>
      </c>
      <c r="AF11">
        <v>6.127805538727003</v>
      </c>
      <c r="AG11">
        <v>85.018159481487729</v>
      </c>
      <c r="AH11">
        <v>91.223174648149381</v>
      </c>
      <c r="AI11">
        <v>13.782338058555929</v>
      </c>
      <c r="AJ11">
        <v>88.726993320462313</v>
      </c>
      <c r="AK11">
        <v>35.02959588153103</v>
      </c>
      <c r="AL11">
        <v>514.4159000702964</v>
      </c>
      <c r="AM11">
        <v>9.5231575313340038</v>
      </c>
      <c r="AN11">
        <v>6.5347133786809071</v>
      </c>
    </row>
    <row r="12" spans="1:40" x14ac:dyDescent="0.45">
      <c r="A12" s="1" t="s">
        <v>49</v>
      </c>
      <c r="B12">
        <v>199.2752875711534</v>
      </c>
      <c r="C12">
        <v>15.07428917157624</v>
      </c>
      <c r="D12">
        <v>10.124986301100771</v>
      </c>
      <c r="E12">
        <v>0.48139822501786439</v>
      </c>
      <c r="F12">
        <v>75.046356843845771</v>
      </c>
      <c r="G12">
        <v>11.951211155080919</v>
      </c>
      <c r="H12">
        <v>30.768464307994879</v>
      </c>
      <c r="I12">
        <v>14.303110195789349</v>
      </c>
      <c r="J12">
        <v>8.2132805520640009</v>
      </c>
      <c r="K12">
        <v>6.4142739408178162</v>
      </c>
      <c r="L12">
        <v>44.393542645197719</v>
      </c>
      <c r="M12">
        <v>57.309903487888349</v>
      </c>
      <c r="N12">
        <v>17.65883968085183</v>
      </c>
      <c r="O12">
        <v>7.2198332119676527</v>
      </c>
      <c r="P12">
        <v>20.56328776896234</v>
      </c>
      <c r="Q12">
        <v>5.4632810309641826</v>
      </c>
      <c r="R12">
        <v>5.8448541539121726</v>
      </c>
      <c r="S12">
        <v>56.489173934604423</v>
      </c>
      <c r="T12">
        <v>7.1533019003665643</v>
      </c>
      <c r="U12">
        <v>39.884122202215558</v>
      </c>
      <c r="V12">
        <v>63.317474017181347</v>
      </c>
      <c r="W12">
        <v>468.35743515194139</v>
      </c>
      <c r="X12">
        <v>1.7340225954495061</v>
      </c>
      <c r="Y12">
        <v>4.7511457863928106</v>
      </c>
      <c r="Z12">
        <v>21.958425141473601</v>
      </c>
      <c r="AA12">
        <v>40.792330096737309</v>
      </c>
      <c r="AB12">
        <v>3.414524647546608E-2</v>
      </c>
      <c r="AC12">
        <v>44.878628794929611</v>
      </c>
      <c r="AD12">
        <v>18.64161742072498</v>
      </c>
      <c r="AE12">
        <v>10.479344478747951</v>
      </c>
      <c r="AF12">
        <v>8.1132588182852707</v>
      </c>
      <c r="AG12">
        <v>262.22729023953377</v>
      </c>
      <c r="AH12">
        <v>159.39270840577819</v>
      </c>
      <c r="AI12">
        <v>19.183834075814609</v>
      </c>
      <c r="AJ12">
        <v>161.61695253015429</v>
      </c>
      <c r="AK12">
        <v>57.208764407381381</v>
      </c>
      <c r="AL12">
        <v>409.43294665220873</v>
      </c>
      <c r="AM12">
        <v>0.78097436689336641</v>
      </c>
      <c r="AN12">
        <v>10.09686732030938</v>
      </c>
    </row>
    <row r="13" spans="1:40" x14ac:dyDescent="0.45">
      <c r="A13" s="1" t="s">
        <v>50</v>
      </c>
      <c r="B13">
        <v>706.76576917727516</v>
      </c>
      <c r="C13">
        <v>38.832450475352303</v>
      </c>
      <c r="D13">
        <v>23.626624678067561</v>
      </c>
      <c r="E13">
        <v>2.3112449222895419</v>
      </c>
      <c r="F13">
        <v>58.412266435753949</v>
      </c>
      <c r="G13">
        <v>14.68763036301333</v>
      </c>
      <c r="H13">
        <v>103.4521686816437</v>
      </c>
      <c r="I13">
        <v>50.156049654214542</v>
      </c>
      <c r="J13">
        <v>10.742016669069359</v>
      </c>
      <c r="K13">
        <v>14.057706593972711</v>
      </c>
      <c r="L13">
        <v>83.098023354324894</v>
      </c>
      <c r="M13">
        <v>203.75936083785629</v>
      </c>
      <c r="N13">
        <v>16.679302328871081</v>
      </c>
      <c r="O13">
        <v>6.8622740310445813</v>
      </c>
      <c r="P13">
        <v>83.606551183112813</v>
      </c>
      <c r="Q13">
        <v>9.9421672410374082</v>
      </c>
      <c r="R13">
        <v>6.7039481230373292</v>
      </c>
      <c r="S13">
        <v>66.785519174032189</v>
      </c>
      <c r="T13">
        <v>30.151719533456919</v>
      </c>
      <c r="U13">
        <v>43.800344009715978</v>
      </c>
      <c r="V13">
        <v>103.17232364278109</v>
      </c>
      <c r="W13">
        <v>1315.720511074466</v>
      </c>
      <c r="X13">
        <v>4.6850230291280663</v>
      </c>
      <c r="Y13">
        <v>5.8039228039057527</v>
      </c>
      <c r="Z13">
        <v>57.983565866032677</v>
      </c>
      <c r="AA13">
        <v>50.686310346084888</v>
      </c>
      <c r="AB13">
        <v>0.1672794086846553</v>
      </c>
      <c r="AC13">
        <v>158.65899637032871</v>
      </c>
      <c r="AD13">
        <v>61.637894521695188</v>
      </c>
      <c r="AE13">
        <v>14.38822190401183</v>
      </c>
      <c r="AF13">
        <v>36.493923971638552</v>
      </c>
      <c r="AG13">
        <v>283.77784231549168</v>
      </c>
      <c r="AH13">
        <v>388.89959192468439</v>
      </c>
      <c r="AI13">
        <v>46.589014798586447</v>
      </c>
      <c r="AJ13">
        <v>293.97553784142849</v>
      </c>
      <c r="AK13">
        <v>120.21356335985151</v>
      </c>
      <c r="AL13">
        <v>708.21912712384869</v>
      </c>
      <c r="AM13">
        <v>0.84924845033727769</v>
      </c>
      <c r="AN13">
        <v>16.366996808923108</v>
      </c>
    </row>
    <row r="14" spans="1:40" x14ac:dyDescent="0.45">
      <c r="A14" s="1" t="s">
        <v>51</v>
      </c>
      <c r="B14">
        <v>597.24602108758245</v>
      </c>
      <c r="C14">
        <v>16.091019067151869</v>
      </c>
      <c r="D14">
        <v>9.0034541780753674</v>
      </c>
      <c r="E14">
        <v>1.317296092369906</v>
      </c>
      <c r="F14">
        <v>13.960729968607369</v>
      </c>
      <c r="G14">
        <v>5.1032240596266947</v>
      </c>
      <c r="H14">
        <v>10.441849819567899</v>
      </c>
      <c r="I14">
        <v>4.9412069503071896</v>
      </c>
      <c r="J14">
        <v>3.0824255898042212</v>
      </c>
      <c r="K14">
        <v>5.117805056526687</v>
      </c>
      <c r="L14">
        <v>190.88073697642031</v>
      </c>
      <c r="M14">
        <v>14.66826983560896</v>
      </c>
      <c r="N14">
        <v>3.856451045736355</v>
      </c>
      <c r="O14">
        <v>1.742316332749847</v>
      </c>
      <c r="P14">
        <v>3.463247128623959</v>
      </c>
      <c r="Q14">
        <v>1.1458487653784699</v>
      </c>
      <c r="R14">
        <v>1.797635870463653</v>
      </c>
      <c r="S14">
        <v>19.421647796452749</v>
      </c>
      <c r="T14">
        <v>2.8821993620293611</v>
      </c>
      <c r="U14">
        <v>7.8207300148359451</v>
      </c>
      <c r="V14">
        <v>24.922593890403011</v>
      </c>
      <c r="W14">
        <v>196.60164458993299</v>
      </c>
      <c r="X14">
        <v>0.56197276689930753</v>
      </c>
      <c r="Y14">
        <v>1.0458922268531889</v>
      </c>
      <c r="Z14">
        <v>7.847147902702579</v>
      </c>
      <c r="AA14">
        <v>9.2116056082811593</v>
      </c>
      <c r="AB14">
        <v>1.1815865296842891E-2</v>
      </c>
      <c r="AC14">
        <v>85.066787877533599</v>
      </c>
      <c r="AD14">
        <v>8.2520125500738484</v>
      </c>
      <c r="AE14">
        <v>3.5607825623305538</v>
      </c>
      <c r="AF14">
        <v>4.2200537740239792</v>
      </c>
      <c r="AG14">
        <v>99.748705646005519</v>
      </c>
      <c r="AH14">
        <v>56.983021661361242</v>
      </c>
      <c r="AI14">
        <v>9.7964050975384822</v>
      </c>
      <c r="AJ14">
        <v>55.298132326326247</v>
      </c>
      <c r="AK14">
        <v>21.515636524743581</v>
      </c>
      <c r="AL14">
        <v>128.23356247820999</v>
      </c>
      <c r="AM14">
        <v>0.38566867247790859</v>
      </c>
      <c r="AN14">
        <v>4.4968030066929554</v>
      </c>
    </row>
    <row r="15" spans="1:40" x14ac:dyDescent="0.45">
      <c r="A15" s="1" t="s">
        <v>52</v>
      </c>
      <c r="B15">
        <v>552.73537808463379</v>
      </c>
      <c r="C15">
        <v>19.695985701497889</v>
      </c>
      <c r="D15">
        <v>5.8660449589417141</v>
      </c>
      <c r="E15">
        <v>2.618293544502051</v>
      </c>
      <c r="F15">
        <v>84.105068367352729</v>
      </c>
      <c r="G15">
        <v>26.320232077556671</v>
      </c>
      <c r="H15">
        <v>25.710250620610829</v>
      </c>
      <c r="I15">
        <v>11.8951565821949</v>
      </c>
      <c r="J15">
        <v>8.0053399022825751</v>
      </c>
      <c r="K15">
        <v>6.3181816951609839</v>
      </c>
      <c r="L15">
        <v>53.485600980847352</v>
      </c>
      <c r="M15">
        <v>103.1552553858117</v>
      </c>
      <c r="N15">
        <v>20.813828332958899</v>
      </c>
      <c r="O15">
        <v>5.5699974491918658</v>
      </c>
      <c r="P15">
        <v>16.354712521731319</v>
      </c>
      <c r="Q15">
        <v>5.7993799045288554</v>
      </c>
      <c r="R15">
        <v>5.1335930125657567</v>
      </c>
      <c r="S15">
        <v>55.339226579237703</v>
      </c>
      <c r="T15">
        <v>6.6858848442301024</v>
      </c>
      <c r="U15">
        <v>27.23797252588037</v>
      </c>
      <c r="V15">
        <v>93.93676815754857</v>
      </c>
      <c r="W15">
        <v>326.11974879640371</v>
      </c>
      <c r="X15">
        <v>2.0787608426406972</v>
      </c>
      <c r="Y15">
        <v>4.2638529370585134</v>
      </c>
      <c r="Z15">
        <v>24.525291230361191</v>
      </c>
      <c r="AA15">
        <v>36.456000736511449</v>
      </c>
      <c r="AB15">
        <v>6.5552818642187996E-2</v>
      </c>
      <c r="AC15">
        <v>110.41457165009319</v>
      </c>
      <c r="AD15">
        <v>16.263608776090908</v>
      </c>
      <c r="AE15">
        <v>9.8901216573066275</v>
      </c>
      <c r="AF15">
        <v>7.8558281197590851</v>
      </c>
      <c r="AG15">
        <v>175.28076426617841</v>
      </c>
      <c r="AH15">
        <v>149.01315417939071</v>
      </c>
      <c r="AI15">
        <v>17.26095748157725</v>
      </c>
      <c r="AJ15">
        <v>140.22454513356439</v>
      </c>
      <c r="AK15">
        <v>51.504491544374417</v>
      </c>
      <c r="AL15">
        <v>439.75277167328062</v>
      </c>
      <c r="AM15">
        <v>0.82948345784147925</v>
      </c>
      <c r="AN15">
        <v>8.7445493629539275</v>
      </c>
    </row>
    <row r="16" spans="1:40" x14ac:dyDescent="0.45">
      <c r="A16" s="1" t="s">
        <v>53</v>
      </c>
      <c r="B16">
        <v>465.47092081891441</v>
      </c>
      <c r="C16">
        <v>15.88165131365685</v>
      </c>
      <c r="D16">
        <v>6.4264192431920923</v>
      </c>
      <c r="E16">
        <v>1.0946501726071201</v>
      </c>
      <c r="F16">
        <v>79.975010648848212</v>
      </c>
      <c r="G16">
        <v>20.719338663472119</v>
      </c>
      <c r="H16">
        <v>70.551020227063617</v>
      </c>
      <c r="I16">
        <v>33.108234543353973</v>
      </c>
      <c r="J16">
        <v>24.24689828131217</v>
      </c>
      <c r="K16">
        <v>14.75476333978682</v>
      </c>
      <c r="L16">
        <v>102.50755499137669</v>
      </c>
      <c r="M16">
        <v>289.80679933774269</v>
      </c>
      <c r="N16">
        <v>18.93328917012327</v>
      </c>
      <c r="O16">
        <v>14.580019024962249</v>
      </c>
      <c r="P16">
        <v>69.761731344497761</v>
      </c>
      <c r="Q16">
        <v>27.075909534928389</v>
      </c>
      <c r="R16">
        <v>17.952992451979512</v>
      </c>
      <c r="S16">
        <v>166.52962006826439</v>
      </c>
      <c r="T16">
        <v>17.632043138600618</v>
      </c>
      <c r="U16">
        <v>57.852894209177123</v>
      </c>
      <c r="V16">
        <v>367.69733279866489</v>
      </c>
      <c r="W16">
        <v>776.83541596674115</v>
      </c>
      <c r="X16">
        <v>6.2987141796848807</v>
      </c>
      <c r="Y16">
        <v>9.4420257800978789</v>
      </c>
      <c r="Z16">
        <v>96.597216240127835</v>
      </c>
      <c r="AA16">
        <v>82.201622664425798</v>
      </c>
      <c r="AB16">
        <v>0.19627797468509839</v>
      </c>
      <c r="AC16">
        <v>174.26252865812091</v>
      </c>
      <c r="AD16">
        <v>46.254935674966731</v>
      </c>
      <c r="AE16">
        <v>31.336268573117671</v>
      </c>
      <c r="AF16">
        <v>22.37924177419038</v>
      </c>
      <c r="AG16">
        <v>240.5407221794276</v>
      </c>
      <c r="AH16">
        <v>427.64217584222689</v>
      </c>
      <c r="AI16">
        <v>49.14593549278608</v>
      </c>
      <c r="AJ16">
        <v>374.94371310949651</v>
      </c>
      <c r="AK16">
        <v>134.1993280581633</v>
      </c>
      <c r="AL16">
        <v>1127.554407327063</v>
      </c>
      <c r="AM16">
        <v>1.2043032617329961</v>
      </c>
      <c r="AN16">
        <v>27.0635121762887</v>
      </c>
    </row>
    <row r="18" spans="2:2" x14ac:dyDescent="0.45">
      <c r="B18">
        <f>SUM(B2:AN16)+ghg_direct!Q2+ghg_direct!Q3</f>
        <v>110513.09797191636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6588.1981072040999</v>
      </c>
      <c r="C2">
        <v>166.0369910887419</v>
      </c>
      <c r="D2">
        <v>75.475089363312108</v>
      </c>
      <c r="E2">
        <v>9.9203318623520342</v>
      </c>
      <c r="F2">
        <v>282.909792507323</v>
      </c>
      <c r="G2">
        <v>109.8061304519584</v>
      </c>
      <c r="H2">
        <v>98.586967037551517</v>
      </c>
      <c r="I2">
        <v>48.226376628171892</v>
      </c>
      <c r="J2">
        <v>17.957834522580779</v>
      </c>
      <c r="K2">
        <v>11.323976430296</v>
      </c>
      <c r="L2">
        <v>60.366024555769457</v>
      </c>
      <c r="M2">
        <v>131.31905148623471</v>
      </c>
      <c r="N2">
        <v>52.312328668797242</v>
      </c>
      <c r="O2">
        <v>4.7196095893009096</v>
      </c>
      <c r="P2">
        <v>25.59394303872072</v>
      </c>
      <c r="Q2">
        <v>4.5075878098025406</v>
      </c>
      <c r="R2">
        <v>10.80472049606098</v>
      </c>
      <c r="S2">
        <v>105.89094516897219</v>
      </c>
      <c r="T2">
        <v>22.666209038856689</v>
      </c>
      <c r="U2">
        <v>30.352834877811851</v>
      </c>
      <c r="V2">
        <v>73.814732216471967</v>
      </c>
      <c r="W2">
        <v>252.60188507971921</v>
      </c>
      <c r="X2">
        <v>2.596200886420041</v>
      </c>
      <c r="Y2">
        <v>3.8929766532329149</v>
      </c>
      <c r="Z2">
        <v>35.370946376767357</v>
      </c>
      <c r="AA2">
        <v>35.098770007266253</v>
      </c>
      <c r="AB2">
        <v>6.3968497097959418E-2</v>
      </c>
      <c r="AC2">
        <v>824.04711975777093</v>
      </c>
      <c r="AD2">
        <v>69.165951911135636</v>
      </c>
      <c r="AE2">
        <v>18.66195937436267</v>
      </c>
      <c r="AF2">
        <v>27.57063486729291</v>
      </c>
      <c r="AG2">
        <v>1409.968223187768</v>
      </c>
      <c r="AH2">
        <v>329.15478297922039</v>
      </c>
      <c r="AI2">
        <v>61.687040542888212</v>
      </c>
      <c r="AJ2">
        <v>332.10156938718592</v>
      </c>
      <c r="AK2">
        <v>126.1435327700035</v>
      </c>
      <c r="AL2">
        <v>1028.73110619831</v>
      </c>
      <c r="AM2">
        <v>1.759457637423403</v>
      </c>
      <c r="AN2">
        <v>83.595224877934129</v>
      </c>
    </row>
    <row r="3" spans="1:40" x14ac:dyDescent="0.45">
      <c r="A3" s="1" t="s">
        <v>55</v>
      </c>
      <c r="B3">
        <v>3.104249684261049</v>
      </c>
      <c r="C3">
        <v>0.20593903721959431</v>
      </c>
      <c r="D3">
        <v>9.9131417135144548E-2</v>
      </c>
      <c r="E3">
        <v>2.1999039819024992E-2</v>
      </c>
      <c r="F3">
        <v>2.1964331727841202</v>
      </c>
      <c r="G3">
        <v>1.260097178987563</v>
      </c>
      <c r="H3">
        <v>0.9813757995772141</v>
      </c>
      <c r="I3">
        <v>0.47333163585279409</v>
      </c>
      <c r="J3">
        <v>0.86362684317694471</v>
      </c>
      <c r="K3">
        <v>0.13450900085302209</v>
      </c>
      <c r="L3">
        <v>0.5830852831546971</v>
      </c>
      <c r="M3">
        <v>3.0285211427281178</v>
      </c>
      <c r="N3">
        <v>0.38428124536353941</v>
      </c>
      <c r="O3">
        <v>7.6608275220316602E-2</v>
      </c>
      <c r="P3">
        <v>0.24296130671396429</v>
      </c>
      <c r="Q3">
        <v>9.4866368040696425E-2</v>
      </c>
      <c r="R3">
        <v>0.13439726506220209</v>
      </c>
      <c r="S3">
        <v>1.3066815853533249</v>
      </c>
      <c r="T3">
        <v>0.155938532623944</v>
      </c>
      <c r="U3">
        <v>0.54898816524836469</v>
      </c>
      <c r="V3">
        <v>0.68381319330033052</v>
      </c>
      <c r="W3">
        <v>1.384443410006206</v>
      </c>
      <c r="X3">
        <v>2.7935022681311681E-2</v>
      </c>
      <c r="Y3">
        <v>8.1639849595644395E-2</v>
      </c>
      <c r="Z3">
        <v>0.42279495411912799</v>
      </c>
      <c r="AA3">
        <v>0.70550917250288669</v>
      </c>
      <c r="AB3">
        <v>1.7052904576261871E-3</v>
      </c>
      <c r="AC3">
        <v>5.205432634294703</v>
      </c>
      <c r="AD3">
        <v>1.291770687418069</v>
      </c>
      <c r="AE3">
        <v>1.044483285993969</v>
      </c>
      <c r="AF3">
        <v>0.29987894271219862</v>
      </c>
      <c r="AG3">
        <v>2.1014877591880068</v>
      </c>
      <c r="AH3">
        <v>6.9526185501642201</v>
      </c>
      <c r="AI3">
        <v>0.69365945103133164</v>
      </c>
      <c r="AJ3">
        <v>3.2087416033912959</v>
      </c>
      <c r="AK3">
        <v>1.3929235080429949</v>
      </c>
      <c r="AL3">
        <v>16.42253395199079</v>
      </c>
      <c r="AM3">
        <v>2.6155380017316009E-2</v>
      </c>
      <c r="AN3">
        <v>0.43843172304299649</v>
      </c>
    </row>
    <row r="4" spans="1:40" x14ac:dyDescent="0.45">
      <c r="A4" s="1" t="s">
        <v>56</v>
      </c>
      <c r="B4">
        <v>75.179644662859715</v>
      </c>
      <c r="C4">
        <v>1.978150611836238</v>
      </c>
      <c r="D4">
        <v>0.33450117405518059</v>
      </c>
      <c r="E4">
        <v>3.8940923597447739E-3</v>
      </c>
      <c r="F4">
        <v>0.19484337472484389</v>
      </c>
      <c r="G4">
        <v>5.9856881924065762E-2</v>
      </c>
      <c r="H4">
        <v>0.62580086898864906</v>
      </c>
      <c r="I4">
        <v>0.30835984334995781</v>
      </c>
      <c r="J4">
        <v>0.16634633619076139</v>
      </c>
      <c r="K4">
        <v>7.1867608042067543E-2</v>
      </c>
      <c r="L4">
        <v>0.14514832406160169</v>
      </c>
      <c r="M4">
        <v>0.18586325447856231</v>
      </c>
      <c r="N4">
        <v>3.0068842075981421E-2</v>
      </c>
      <c r="O4">
        <v>9.5822398855333595E-3</v>
      </c>
      <c r="P4">
        <v>0.13409818187506781</v>
      </c>
      <c r="Q4">
        <v>8.4694229963548414E-3</v>
      </c>
      <c r="R4">
        <v>7.8506504386253756E-2</v>
      </c>
      <c r="S4">
        <v>0.63535592266796426</v>
      </c>
      <c r="T4">
        <v>7.7413301651701877E-2</v>
      </c>
      <c r="U4">
        <v>8.5197009578590638E-2</v>
      </c>
      <c r="V4">
        <v>0.23139716700786339</v>
      </c>
      <c r="W4">
        <v>7.2539369669312777</v>
      </c>
      <c r="X4">
        <v>9.2099575551105838E-3</v>
      </c>
      <c r="Y4">
        <v>6.4398849536642846E-3</v>
      </c>
      <c r="Z4">
        <v>0.14225387221429731</v>
      </c>
      <c r="AA4">
        <v>6.6119260118840881E-2</v>
      </c>
      <c r="AB4">
        <v>2.671980385835224E-4</v>
      </c>
      <c r="AC4">
        <v>0.79536644021660785</v>
      </c>
      <c r="AD4">
        <v>0.28269772533142651</v>
      </c>
      <c r="AE4">
        <v>9.4292097005899259E-2</v>
      </c>
      <c r="AF4">
        <v>0.1162941290180127</v>
      </c>
      <c r="AG4">
        <v>15.210674147660081</v>
      </c>
      <c r="AH4">
        <v>1.6022983715308261</v>
      </c>
      <c r="AI4">
        <v>0.27720904316359102</v>
      </c>
      <c r="AJ4">
        <v>1.6553919116249389</v>
      </c>
      <c r="AK4">
        <v>0.58137893104191418</v>
      </c>
      <c r="AL4">
        <v>7.7007393786193292</v>
      </c>
      <c r="AM4">
        <v>7.4102473923733448E-3</v>
      </c>
      <c r="AN4">
        <v>1.466697836350348</v>
      </c>
    </row>
    <row r="5" spans="1:40" x14ac:dyDescent="0.45">
      <c r="A5" s="1" t="s">
        <v>57</v>
      </c>
      <c r="B5">
        <v>156.94279910663329</v>
      </c>
      <c r="C5">
        <v>11.84631286824982</v>
      </c>
      <c r="D5">
        <v>4.1222907653139886</v>
      </c>
      <c r="E5">
        <v>0.97406404670041258</v>
      </c>
      <c r="F5">
        <v>92.782502388146312</v>
      </c>
      <c r="G5">
        <v>51.155833382526509</v>
      </c>
      <c r="H5">
        <v>43.960619302099559</v>
      </c>
      <c r="I5">
        <v>20.15394800216097</v>
      </c>
      <c r="J5">
        <v>12.193369874154889</v>
      </c>
      <c r="K5">
        <v>31.549818855561291</v>
      </c>
      <c r="L5">
        <v>1600.4376932810201</v>
      </c>
      <c r="M5">
        <v>82.452804349921834</v>
      </c>
      <c r="N5">
        <v>15.244226108338079</v>
      </c>
      <c r="O5">
        <v>11.899652916974061</v>
      </c>
      <c r="P5">
        <v>39.988462872666759</v>
      </c>
      <c r="Q5">
        <v>11.77644094873291</v>
      </c>
      <c r="R5">
        <v>7.1806170643703684</v>
      </c>
      <c r="S5">
        <v>71.36867010504848</v>
      </c>
      <c r="T5">
        <v>11.72583131964136</v>
      </c>
      <c r="U5">
        <v>49.763025526279598</v>
      </c>
      <c r="V5">
        <v>103.36961797397571</v>
      </c>
      <c r="W5">
        <v>181.69659024577001</v>
      </c>
      <c r="X5">
        <v>2.2622979673444519</v>
      </c>
      <c r="Y5">
        <v>6.2313793088295961</v>
      </c>
      <c r="Z5">
        <v>33.752201137390259</v>
      </c>
      <c r="AA5">
        <v>54.589480894519127</v>
      </c>
      <c r="AB5">
        <v>5.0495338974364312E-2</v>
      </c>
      <c r="AC5">
        <v>56.810788567160678</v>
      </c>
      <c r="AD5">
        <v>37.58357869777889</v>
      </c>
      <c r="AE5">
        <v>15.44237861901844</v>
      </c>
      <c r="AF5">
        <v>23.600412221394759</v>
      </c>
      <c r="AG5">
        <v>140.85996950059311</v>
      </c>
      <c r="AH5">
        <v>228.969736421877</v>
      </c>
      <c r="AI5">
        <v>52.084277584308033</v>
      </c>
      <c r="AJ5">
        <v>264.11380992727737</v>
      </c>
      <c r="AK5">
        <v>108.7374767040625</v>
      </c>
      <c r="AL5">
        <v>764.12198083621365</v>
      </c>
      <c r="AM5">
        <v>3.624545126956328</v>
      </c>
      <c r="AN5">
        <v>31.292663435296479</v>
      </c>
    </row>
    <row r="6" spans="1:40" x14ac:dyDescent="0.45">
      <c r="A6" s="1" t="s">
        <v>58</v>
      </c>
      <c r="B6">
        <v>226.76081866187869</v>
      </c>
      <c r="C6">
        <v>14.93530879956344</v>
      </c>
      <c r="D6">
        <v>5.5122347029220196</v>
      </c>
      <c r="E6">
        <v>1.095624957429294</v>
      </c>
      <c r="F6">
        <v>94.610783416778901</v>
      </c>
      <c r="G6">
        <v>19.961612846650372</v>
      </c>
      <c r="H6">
        <v>61.895628593016752</v>
      </c>
      <c r="I6">
        <v>28.789109193324879</v>
      </c>
      <c r="J6">
        <v>18.561829852602429</v>
      </c>
      <c r="K6">
        <v>23.315705598187421</v>
      </c>
      <c r="L6">
        <v>644.29278867465587</v>
      </c>
      <c r="M6">
        <v>108.5525327040173</v>
      </c>
      <c r="N6">
        <v>18.708005991878281</v>
      </c>
      <c r="O6">
        <v>14.78299698448469</v>
      </c>
      <c r="P6">
        <v>40.628902483695043</v>
      </c>
      <c r="Q6">
        <v>11.76374815642529</v>
      </c>
      <c r="R6">
        <v>11.693480271900841</v>
      </c>
      <c r="S6">
        <v>118.1813108481541</v>
      </c>
      <c r="T6">
        <v>16.021816205630881</v>
      </c>
      <c r="U6">
        <v>68.202979716486368</v>
      </c>
      <c r="V6">
        <v>514.39802742119309</v>
      </c>
      <c r="W6">
        <v>487.64240099934688</v>
      </c>
      <c r="X6">
        <v>3.3922964998853251</v>
      </c>
      <c r="Y6">
        <v>5.2830325347269609</v>
      </c>
      <c r="Z6">
        <v>48.854130986195273</v>
      </c>
      <c r="AA6">
        <v>48.544464285708713</v>
      </c>
      <c r="AB6">
        <v>7.4183482159980177E-2</v>
      </c>
      <c r="AC6">
        <v>83.156894985667776</v>
      </c>
      <c r="AD6">
        <v>50.740432389873327</v>
      </c>
      <c r="AE6">
        <v>25.07257213007793</v>
      </c>
      <c r="AF6">
        <v>23.585501580206511</v>
      </c>
      <c r="AG6">
        <v>233.63645666611669</v>
      </c>
      <c r="AH6">
        <v>322.71343999195579</v>
      </c>
      <c r="AI6">
        <v>50.804681665502663</v>
      </c>
      <c r="AJ6">
        <v>339.74500006301793</v>
      </c>
      <c r="AK6">
        <v>130.81774938738431</v>
      </c>
      <c r="AL6">
        <v>1251.590608223617</v>
      </c>
      <c r="AM6">
        <v>11.89643173846998</v>
      </c>
      <c r="AN6">
        <v>58.676936764719663</v>
      </c>
    </row>
    <row r="7" spans="1:40" x14ac:dyDescent="0.45">
      <c r="A7" s="1" t="s">
        <v>59</v>
      </c>
      <c r="B7">
        <v>37.373765872684082</v>
      </c>
      <c r="C7">
        <v>13.680996143247789</v>
      </c>
      <c r="D7">
        <v>5.1229831334315854</v>
      </c>
      <c r="E7">
        <v>8.1763448165010161E-2</v>
      </c>
      <c r="F7">
        <v>5.9452822442091851</v>
      </c>
      <c r="G7">
        <v>1.679147293393511</v>
      </c>
      <c r="H7">
        <v>6.6696176935087621</v>
      </c>
      <c r="I7">
        <v>3.201163485614114</v>
      </c>
      <c r="J7">
        <v>2.313311148271068</v>
      </c>
      <c r="K7">
        <v>1.166295513101361</v>
      </c>
      <c r="L7">
        <v>5.2667095874873207</v>
      </c>
      <c r="M7">
        <v>6.7529955893830991</v>
      </c>
      <c r="N7">
        <v>1.252094018167436</v>
      </c>
      <c r="O7">
        <v>0.70862709174555283</v>
      </c>
      <c r="P7">
        <v>19.51981375646065</v>
      </c>
      <c r="Q7">
        <v>0.69434319431040903</v>
      </c>
      <c r="R7">
        <v>2.1526365251192332</v>
      </c>
      <c r="S7">
        <v>17.404659018410332</v>
      </c>
      <c r="T7">
        <v>1.540113245454614</v>
      </c>
      <c r="U7">
        <v>3.7433761041248008</v>
      </c>
      <c r="V7">
        <v>10.614435834555181</v>
      </c>
      <c r="W7">
        <v>18.81037102201752</v>
      </c>
      <c r="X7">
        <v>0.21033272512097831</v>
      </c>
      <c r="Y7">
        <v>0.37507256514819481</v>
      </c>
      <c r="Z7">
        <v>3.022693343397783</v>
      </c>
      <c r="AA7">
        <v>3.3685500599696101</v>
      </c>
      <c r="AB7">
        <v>4.8275353412763336E-3</v>
      </c>
      <c r="AC7">
        <v>9.254650293687309</v>
      </c>
      <c r="AD7">
        <v>3.9723637523720172</v>
      </c>
      <c r="AE7">
        <v>2.6070902154266928</v>
      </c>
      <c r="AF7">
        <v>1.8882876239707389</v>
      </c>
      <c r="AG7">
        <v>46.585777328099311</v>
      </c>
      <c r="AH7">
        <v>30.601759623737578</v>
      </c>
      <c r="AI7">
        <v>4.7266864287769801</v>
      </c>
      <c r="AJ7">
        <v>33.09080152334235</v>
      </c>
      <c r="AK7">
        <v>10.34139981431739</v>
      </c>
      <c r="AL7">
        <v>78.416112224447261</v>
      </c>
      <c r="AM7">
        <v>9.483442456901453E-2</v>
      </c>
      <c r="AN7">
        <v>3.1902559571395019</v>
      </c>
    </row>
    <row r="8" spans="1:40" x14ac:dyDescent="0.45">
      <c r="A8" s="1" t="s">
        <v>60</v>
      </c>
      <c r="B8">
        <v>10.05267003861243</v>
      </c>
      <c r="C8">
        <v>0.60374715891340913</v>
      </c>
      <c r="D8">
        <v>0.25776011276522948</v>
      </c>
      <c r="E8">
        <v>5.083881128216583E-2</v>
      </c>
      <c r="F8">
        <v>5.2282755083979371</v>
      </c>
      <c r="G8">
        <v>1.2358433616886071</v>
      </c>
      <c r="H8">
        <v>2.547772087847199</v>
      </c>
      <c r="I8">
        <v>1.1710169563895969</v>
      </c>
      <c r="J8">
        <v>0.89950619152644551</v>
      </c>
      <c r="K8">
        <v>1.0122347796614719</v>
      </c>
      <c r="L8">
        <v>17.266873874342561</v>
      </c>
      <c r="M8">
        <v>5.4200258592337098</v>
      </c>
      <c r="N8">
        <v>1.013037836367408</v>
      </c>
      <c r="O8">
        <v>0.70875825895923006</v>
      </c>
      <c r="P8">
        <v>1.6039304630841369</v>
      </c>
      <c r="Q8">
        <v>0.54194742815336738</v>
      </c>
      <c r="R8">
        <v>0.66236180220150687</v>
      </c>
      <c r="S8">
        <v>6.4548276475619426</v>
      </c>
      <c r="T8">
        <v>0.74384119691327955</v>
      </c>
      <c r="U8">
        <v>3.0055189773705</v>
      </c>
      <c r="V8">
        <v>40.021811636864037</v>
      </c>
      <c r="W8">
        <v>24.696360835117311</v>
      </c>
      <c r="X8">
        <v>0.18445195818956681</v>
      </c>
      <c r="Y8">
        <v>0.28002758669582217</v>
      </c>
      <c r="Z8">
        <v>2.734436578466878</v>
      </c>
      <c r="AA8">
        <v>2.5469121265966792</v>
      </c>
      <c r="AB8">
        <v>3.514603349855826E-3</v>
      </c>
      <c r="AC8">
        <v>3.8386926201977691</v>
      </c>
      <c r="AD8">
        <v>2.3157140344695759</v>
      </c>
      <c r="AE8">
        <v>1.1302782806596119</v>
      </c>
      <c r="AF8">
        <v>1.0623029143281251</v>
      </c>
      <c r="AG8">
        <v>9.4358418663028356</v>
      </c>
      <c r="AH8">
        <v>15.469298344001491</v>
      </c>
      <c r="AI8">
        <v>2.368744542228447</v>
      </c>
      <c r="AJ8">
        <v>16.333497157453721</v>
      </c>
      <c r="AK8">
        <v>6.1223346958542351</v>
      </c>
      <c r="AL8">
        <v>53.667269886743547</v>
      </c>
      <c r="AM8">
        <v>0.50658929635849437</v>
      </c>
      <c r="AN8">
        <v>2.0324668282080172</v>
      </c>
    </row>
    <row r="9" spans="1:40" x14ac:dyDescent="0.45">
      <c r="A9" s="1" t="s">
        <v>61</v>
      </c>
      <c r="B9">
        <v>146.26159846592</v>
      </c>
      <c r="C9">
        <v>3.6923743349157099</v>
      </c>
      <c r="D9">
        <v>0.20946918929178401</v>
      </c>
      <c r="E9">
        <v>2.193928196207004E-2</v>
      </c>
      <c r="F9">
        <v>6.1340645021328131</v>
      </c>
      <c r="G9">
        <v>0.88779301985624515</v>
      </c>
      <c r="H9">
        <v>0.94197293924773418</v>
      </c>
      <c r="I9">
        <v>0.45154848889509203</v>
      </c>
      <c r="J9">
        <v>0.23019266469687191</v>
      </c>
      <c r="K9">
        <v>0.19271763382548421</v>
      </c>
      <c r="L9">
        <v>0.72432077281541363</v>
      </c>
      <c r="M9">
        <v>1.2580372905899511</v>
      </c>
      <c r="N9">
        <v>0.25940987584305181</v>
      </c>
      <c r="O9">
        <v>5.5003723190205543E-2</v>
      </c>
      <c r="P9">
        <v>0.2328277036374542</v>
      </c>
      <c r="Q9">
        <v>4.7314542740166769E-2</v>
      </c>
      <c r="R9">
        <v>0.1628591585640482</v>
      </c>
      <c r="S9">
        <v>1.6714792439095281</v>
      </c>
      <c r="T9">
        <v>0.49820698803448771</v>
      </c>
      <c r="U9">
        <v>0.33801732344219249</v>
      </c>
      <c r="V9">
        <v>1.0172080547762119</v>
      </c>
      <c r="W9">
        <v>2.9241740045811029</v>
      </c>
      <c r="X9">
        <v>3.291197040635821E-2</v>
      </c>
      <c r="Y9">
        <v>5.087828222357918E-2</v>
      </c>
      <c r="Z9">
        <v>0.47277841179482211</v>
      </c>
      <c r="AA9">
        <v>0.45849013486062351</v>
      </c>
      <c r="AB9">
        <v>8.7507408531035382E-4</v>
      </c>
      <c r="AC9">
        <v>5.8827957996057307</v>
      </c>
      <c r="AD9">
        <v>0.93392765072588024</v>
      </c>
      <c r="AE9">
        <v>0.29270982890370079</v>
      </c>
      <c r="AF9">
        <v>0.57034658730622478</v>
      </c>
      <c r="AG9">
        <v>21.951776179164391</v>
      </c>
      <c r="AH9">
        <v>5.3055664330923706</v>
      </c>
      <c r="AI9">
        <v>1.149570659930325</v>
      </c>
      <c r="AJ9">
        <v>6.8582322467176171</v>
      </c>
      <c r="AK9">
        <v>2.6036850621474539</v>
      </c>
      <c r="AL9">
        <v>7.0119636246752197</v>
      </c>
      <c r="AM9">
        <v>2.4974127155497891E-2</v>
      </c>
      <c r="AN9">
        <v>0.65746267471387321</v>
      </c>
    </row>
    <row r="10" spans="1:40" x14ac:dyDescent="0.45">
      <c r="A10" s="1" t="s">
        <v>62</v>
      </c>
      <c r="B10">
        <v>30.952887367267241</v>
      </c>
      <c r="C10">
        <v>4.8707369685824888</v>
      </c>
      <c r="D10">
        <v>0.36347201035461257</v>
      </c>
      <c r="E10">
        <v>6.9848851780668344E-3</v>
      </c>
      <c r="F10">
        <v>0.10463599412415341</v>
      </c>
      <c r="G10">
        <v>8.0113044161253144E-2</v>
      </c>
      <c r="H10">
        <v>2.6029610990722438</v>
      </c>
      <c r="I10">
        <v>1.2899964477330681</v>
      </c>
      <c r="J10">
        <v>0.6549349468568556</v>
      </c>
      <c r="K10">
        <v>0.29750844688018402</v>
      </c>
      <c r="L10">
        <v>0.31061495426786689</v>
      </c>
      <c r="M10">
        <v>0.50590267531943767</v>
      </c>
      <c r="N10">
        <v>2.299234238343802E-2</v>
      </c>
      <c r="O10">
        <v>1.093018998895145E-2</v>
      </c>
      <c r="P10">
        <v>0.65170272521957606</v>
      </c>
      <c r="Q10">
        <v>1.1764063717735231E-2</v>
      </c>
      <c r="R10">
        <v>0.28870767921914903</v>
      </c>
      <c r="S10">
        <v>1.5545775214440281</v>
      </c>
      <c r="T10">
        <v>0.13002278346582791</v>
      </c>
      <c r="U10">
        <v>0.15116710480865531</v>
      </c>
      <c r="V10">
        <v>0.51361591794041184</v>
      </c>
      <c r="W10">
        <v>2.691084557148355</v>
      </c>
      <c r="X10">
        <v>2.204643718799517E-2</v>
      </c>
      <c r="Y10">
        <v>4.0679900209709069E-3</v>
      </c>
      <c r="Z10">
        <v>0.35649478259438588</v>
      </c>
      <c r="AA10">
        <v>6.7888665094362755E-2</v>
      </c>
      <c r="AB10">
        <v>7.5750188315162339E-4</v>
      </c>
      <c r="AC10">
        <v>1.1397083553469201</v>
      </c>
      <c r="AD10">
        <v>0.75178966984790596</v>
      </c>
      <c r="AE10">
        <v>0.22937232015588491</v>
      </c>
      <c r="AF10">
        <v>0.37482103926859861</v>
      </c>
      <c r="AG10">
        <v>11.395556620006809</v>
      </c>
      <c r="AH10">
        <v>4.7782591311679923</v>
      </c>
      <c r="AI10">
        <v>0.75491785942344658</v>
      </c>
      <c r="AJ10">
        <v>4.4117024912936333</v>
      </c>
      <c r="AK10">
        <v>1.502805281572456</v>
      </c>
      <c r="AL10">
        <v>38.624937033926557</v>
      </c>
      <c r="AM10">
        <v>3.7906655507777502E-3</v>
      </c>
      <c r="AN10">
        <v>6.0333317636690698</v>
      </c>
    </row>
    <row r="11" spans="1:40" x14ac:dyDescent="0.45">
      <c r="A11" s="1" t="s">
        <v>63</v>
      </c>
      <c r="B11">
        <v>9.8590744746155039</v>
      </c>
      <c r="C11">
        <v>0.66329418983292932</v>
      </c>
      <c r="D11">
        <v>6.8772255807701591E-2</v>
      </c>
      <c r="E11">
        <v>1.7380539875336901E-3</v>
      </c>
      <c r="F11">
        <v>0.1178348401869274</v>
      </c>
      <c r="G11">
        <v>5.4874494830195429E-2</v>
      </c>
      <c r="H11">
        <v>0.1032328781827532</v>
      </c>
      <c r="I11">
        <v>5.0141427395769919E-2</v>
      </c>
      <c r="J11">
        <v>3.330257343751393E-2</v>
      </c>
      <c r="K11">
        <v>1.727154518348497E-2</v>
      </c>
      <c r="L11">
        <v>0.1200299677672693</v>
      </c>
      <c r="M11">
        <v>6.2385431655173233E-2</v>
      </c>
      <c r="N11">
        <v>1.510525789707004E-2</v>
      </c>
      <c r="O11">
        <v>4.2653051774113968E-3</v>
      </c>
      <c r="P11">
        <v>2.3051525815684228E-2</v>
      </c>
      <c r="Q11">
        <v>3.6937172472891661E-3</v>
      </c>
      <c r="R11">
        <v>2.244481385938521E-2</v>
      </c>
      <c r="S11">
        <v>0.222636006333679</v>
      </c>
      <c r="T11">
        <v>8.8752838792346495E-2</v>
      </c>
      <c r="U11">
        <v>2.8688251418260601E-2</v>
      </c>
      <c r="V11">
        <v>8.7765838618618808E-2</v>
      </c>
      <c r="W11">
        <v>0.29130208971411392</v>
      </c>
      <c r="X11">
        <v>4.7769353853620283E-3</v>
      </c>
      <c r="Y11">
        <v>3.1180070610019252E-3</v>
      </c>
      <c r="Z11">
        <v>7.4335299519438292E-2</v>
      </c>
      <c r="AA11">
        <v>3.0565945343537761E-2</v>
      </c>
      <c r="AB11">
        <v>6.3344476117725847E-5</v>
      </c>
      <c r="AC11">
        <v>1.073930763297948</v>
      </c>
      <c r="AD11">
        <v>0.13811750652236421</v>
      </c>
      <c r="AE11">
        <v>3.6448068864779221E-2</v>
      </c>
      <c r="AF11">
        <v>8.0346861592389116E-2</v>
      </c>
      <c r="AG11">
        <v>2.83930248938176</v>
      </c>
      <c r="AH11">
        <v>0.69584980037311051</v>
      </c>
      <c r="AI11">
        <v>0.2083970680641474</v>
      </c>
      <c r="AJ11">
        <v>1.225977582736828</v>
      </c>
      <c r="AK11">
        <v>0.42966934571631787</v>
      </c>
      <c r="AL11">
        <v>0.96422127347648179</v>
      </c>
      <c r="AM11">
        <v>3.8175825738035892E-3</v>
      </c>
      <c r="AN11">
        <v>0.15130768780166751</v>
      </c>
    </row>
    <row r="12" spans="1:40" x14ac:dyDescent="0.45">
      <c r="A12" s="1" t="s">
        <v>64</v>
      </c>
      <c r="B12">
        <v>74.886033924283481</v>
      </c>
      <c r="C12">
        <v>0.67417296018113015</v>
      </c>
      <c r="D12">
        <v>0.11166120310463409</v>
      </c>
      <c r="E12">
        <v>4.7536212899576668E-3</v>
      </c>
      <c r="F12">
        <v>0.1039898879931538</v>
      </c>
      <c r="G12">
        <v>5.7806978763174179E-2</v>
      </c>
      <c r="H12">
        <v>0.75752863249823021</v>
      </c>
      <c r="I12">
        <v>0.37358299246464621</v>
      </c>
      <c r="J12">
        <v>0.13795372009528789</v>
      </c>
      <c r="K12">
        <v>0.11185234290339829</v>
      </c>
      <c r="L12">
        <v>0.20968476749845111</v>
      </c>
      <c r="M12">
        <v>0.17844472292152061</v>
      </c>
      <c r="N12">
        <v>1.9355563459260369E-2</v>
      </c>
      <c r="O12">
        <v>8.9071032132010085E-3</v>
      </c>
      <c r="P12">
        <v>0.13101483250362739</v>
      </c>
      <c r="Q12">
        <v>8.5126299334107314E-3</v>
      </c>
      <c r="R12">
        <v>0.1204776177789383</v>
      </c>
      <c r="S12">
        <v>0.70153570446058222</v>
      </c>
      <c r="T12">
        <v>0.18575294858564059</v>
      </c>
      <c r="U12">
        <v>0.1012291354602647</v>
      </c>
      <c r="V12">
        <v>0.28336764643135881</v>
      </c>
      <c r="W12">
        <v>1.5243338499530941</v>
      </c>
      <c r="X12">
        <v>2.0996381936240611E-2</v>
      </c>
      <c r="Y12">
        <v>4.0950832210703307E-3</v>
      </c>
      <c r="Z12">
        <v>0.33430898435845752</v>
      </c>
      <c r="AA12">
        <v>5.7563814547180889E-2</v>
      </c>
      <c r="AB12">
        <v>3.313754650828285E-4</v>
      </c>
      <c r="AC12">
        <v>1.063398516720877</v>
      </c>
      <c r="AD12">
        <v>0.56223294998715156</v>
      </c>
      <c r="AE12">
        <v>0.12144293813586431</v>
      </c>
      <c r="AF12">
        <v>0.39573481001999328</v>
      </c>
      <c r="AG12">
        <v>15.95677214903572</v>
      </c>
      <c r="AH12">
        <v>2.6876949041216869</v>
      </c>
      <c r="AI12">
        <v>0.7314365678205762</v>
      </c>
      <c r="AJ12">
        <v>3.4287976076824389</v>
      </c>
      <c r="AK12">
        <v>1.336395935306153</v>
      </c>
      <c r="AL12">
        <v>7.8568357812713776</v>
      </c>
      <c r="AM12">
        <v>5.3394526034831356E-3</v>
      </c>
      <c r="AN12">
        <v>1.291066577851421</v>
      </c>
    </row>
    <row r="13" spans="1:40" x14ac:dyDescent="0.45">
      <c r="A13" s="1" t="s">
        <v>65</v>
      </c>
      <c r="B13">
        <v>49.512327080326102</v>
      </c>
      <c r="C13">
        <v>2.5318384763679829</v>
      </c>
      <c r="D13">
        <v>8.6088691134496326E-2</v>
      </c>
      <c r="E13">
        <v>1.0044562829443601E-2</v>
      </c>
      <c r="F13">
        <v>2.795248661847185</v>
      </c>
      <c r="G13">
        <v>0.77809580334511819</v>
      </c>
      <c r="H13">
        <v>0.71160886031269677</v>
      </c>
      <c r="I13">
        <v>0.33845535343698457</v>
      </c>
      <c r="J13">
        <v>0.40866695749069948</v>
      </c>
      <c r="K13">
        <v>0.111312905436878</v>
      </c>
      <c r="L13">
        <v>0.51882034671572907</v>
      </c>
      <c r="M13">
        <v>2.0064191306307801</v>
      </c>
      <c r="N13">
        <v>0.39917819497619789</v>
      </c>
      <c r="O13">
        <v>0.13437191958877751</v>
      </c>
      <c r="P13">
        <v>0.35314592321895288</v>
      </c>
      <c r="Q13">
        <v>0.1242133299298299</v>
      </c>
      <c r="R13">
        <v>0.22317630160136459</v>
      </c>
      <c r="S13">
        <v>2.9969631960316199</v>
      </c>
      <c r="T13">
        <v>0.41211085302803557</v>
      </c>
      <c r="U13">
        <v>0.38619983717922052</v>
      </c>
      <c r="V13">
        <v>0.81551701932750009</v>
      </c>
      <c r="W13">
        <v>2.1480968260235831</v>
      </c>
      <c r="X13">
        <v>2.8125277804416791E-2</v>
      </c>
      <c r="Y13">
        <v>0.17648268075115031</v>
      </c>
      <c r="Z13">
        <v>0.42356182330516728</v>
      </c>
      <c r="AA13">
        <v>1.4825183186476081</v>
      </c>
      <c r="AB13">
        <v>1.1028761379507309E-3</v>
      </c>
      <c r="AC13">
        <v>5.0847510286331934</v>
      </c>
      <c r="AD13">
        <v>0.71540401070812365</v>
      </c>
      <c r="AE13">
        <v>0.40408700280110199</v>
      </c>
      <c r="AF13">
        <v>0.45426746333909612</v>
      </c>
      <c r="AG13">
        <v>18.4481463164655</v>
      </c>
      <c r="AH13">
        <v>4.6662972191039058</v>
      </c>
      <c r="AI13">
        <v>0.91696123241923955</v>
      </c>
      <c r="AJ13">
        <v>6.1107624133767491</v>
      </c>
      <c r="AK13">
        <v>2.24488353934527</v>
      </c>
      <c r="AL13">
        <v>9.8689001853505367</v>
      </c>
      <c r="AM13">
        <v>1.540868396141162E-2</v>
      </c>
      <c r="AN13">
        <v>0.7505770339259612</v>
      </c>
    </row>
    <row r="14" spans="1:40" x14ac:dyDescent="0.45">
      <c r="A14" s="1" t="s">
        <v>66</v>
      </c>
      <c r="B14">
        <v>68.408820350009336</v>
      </c>
      <c r="C14">
        <v>4.3291143737776299</v>
      </c>
      <c r="D14">
        <v>0.50834215858952847</v>
      </c>
      <c r="E14">
        <v>8.9695096404999973E-3</v>
      </c>
      <c r="F14">
        <v>0.152423120625713</v>
      </c>
      <c r="G14">
        <v>0.1010517507014099</v>
      </c>
      <c r="H14">
        <v>1.0549824069259019</v>
      </c>
      <c r="I14">
        <v>0.5197146819375259</v>
      </c>
      <c r="J14">
        <v>0.22621655610228561</v>
      </c>
      <c r="K14">
        <v>0.1497676464948127</v>
      </c>
      <c r="L14">
        <v>0.29045693024555008</v>
      </c>
      <c r="M14">
        <v>0.2292926112847479</v>
      </c>
      <c r="N14">
        <v>2.903445549785762E-2</v>
      </c>
      <c r="O14">
        <v>1.0311361740344459E-2</v>
      </c>
      <c r="P14">
        <v>0.2246671098468849</v>
      </c>
      <c r="Q14">
        <v>8.8776540729268542E-3</v>
      </c>
      <c r="R14">
        <v>0.11933555333290111</v>
      </c>
      <c r="S14">
        <v>0.67869947007929932</v>
      </c>
      <c r="T14">
        <v>0.2871445500282348</v>
      </c>
      <c r="U14">
        <v>0.10439027101794029</v>
      </c>
      <c r="V14">
        <v>0.3471690563931461</v>
      </c>
      <c r="W14">
        <v>1.767794222945386</v>
      </c>
      <c r="X14">
        <v>2.0722588975205861E-2</v>
      </c>
      <c r="Y14">
        <v>3.9622268825034741E-3</v>
      </c>
      <c r="Z14">
        <v>0.33389616552524209</v>
      </c>
      <c r="AA14">
        <v>6.2599293027918376E-2</v>
      </c>
      <c r="AB14">
        <v>3.471123399065048E-4</v>
      </c>
      <c r="AC14">
        <v>7.2695847941886784</v>
      </c>
      <c r="AD14">
        <v>0.88036240202806737</v>
      </c>
      <c r="AE14">
        <v>0.12920238272970189</v>
      </c>
      <c r="AF14">
        <v>0.44773500447444642</v>
      </c>
      <c r="AG14">
        <v>16.768002219417959</v>
      </c>
      <c r="AH14">
        <v>3.2112580340638508</v>
      </c>
      <c r="AI14">
        <v>0.95204570860443871</v>
      </c>
      <c r="AJ14">
        <v>4.8910115459429564</v>
      </c>
      <c r="AK14">
        <v>1.8517427098999031</v>
      </c>
      <c r="AL14">
        <v>13.653445965605821</v>
      </c>
      <c r="AM14">
        <v>5.3273015443204199E-3</v>
      </c>
      <c r="AN14">
        <v>2.2287719009743241</v>
      </c>
    </row>
    <row r="15" spans="1:40" x14ac:dyDescent="0.45">
      <c r="A15" s="1" t="s">
        <v>67</v>
      </c>
      <c r="B15">
        <v>107.9837407160144</v>
      </c>
      <c r="C15">
        <v>8.8502241668994266</v>
      </c>
      <c r="D15">
        <v>1.5667915636649239</v>
      </c>
      <c r="E15">
        <v>1.6741374600913642E-2</v>
      </c>
      <c r="F15">
        <v>0.52274598644069548</v>
      </c>
      <c r="G15">
        <v>0.32387004502059408</v>
      </c>
      <c r="H15">
        <v>1.515841900242286</v>
      </c>
      <c r="I15">
        <v>0.74388183271296004</v>
      </c>
      <c r="J15">
        <v>0.33296393731463658</v>
      </c>
      <c r="K15">
        <v>0.2294043482050106</v>
      </c>
      <c r="L15">
        <v>0.60717835529434827</v>
      </c>
      <c r="M15">
        <v>0.48806303825780589</v>
      </c>
      <c r="N15">
        <v>0.1022248372396429</v>
      </c>
      <c r="O15">
        <v>2.5574629023136741E-2</v>
      </c>
      <c r="P15">
        <v>0.33210741927240711</v>
      </c>
      <c r="Q15">
        <v>2.5415962183703459E-2</v>
      </c>
      <c r="R15">
        <v>0.19142856012219561</v>
      </c>
      <c r="S15">
        <v>1.280374561669366</v>
      </c>
      <c r="T15">
        <v>0.44532513978331673</v>
      </c>
      <c r="U15">
        <v>0.2194666487478614</v>
      </c>
      <c r="V15">
        <v>0.63543976277775138</v>
      </c>
      <c r="W15">
        <v>3.0736316752140649</v>
      </c>
      <c r="X15">
        <v>3.7643540439691037E-2</v>
      </c>
      <c r="Y15">
        <v>1.3348588872754089E-2</v>
      </c>
      <c r="Z15">
        <v>0.59544782874297075</v>
      </c>
      <c r="AA15">
        <v>0.15859935996489849</v>
      </c>
      <c r="AB15">
        <v>6.0214809820673934E-4</v>
      </c>
      <c r="AC15">
        <v>12.397986213629419</v>
      </c>
      <c r="AD15">
        <v>1.345405651785585</v>
      </c>
      <c r="AE15">
        <v>0.2368582301219328</v>
      </c>
      <c r="AF15">
        <v>0.6480856945877902</v>
      </c>
      <c r="AG15">
        <v>33.771390119185341</v>
      </c>
      <c r="AH15">
        <v>5.2920805932497821</v>
      </c>
      <c r="AI15">
        <v>1.460633871913019</v>
      </c>
      <c r="AJ15">
        <v>7.3929042808333021</v>
      </c>
      <c r="AK15">
        <v>2.7913439040264172</v>
      </c>
      <c r="AL15">
        <v>17.992348635969918</v>
      </c>
      <c r="AM15">
        <v>1.9001932660967068E-2</v>
      </c>
      <c r="AN15">
        <v>2.727170062168772</v>
      </c>
    </row>
    <row r="16" spans="1:40" x14ac:dyDescent="0.45">
      <c r="A16" s="1" t="s">
        <v>68</v>
      </c>
      <c r="B16">
        <v>26.04392934043139</v>
      </c>
      <c r="C16">
        <v>1.9364218379820071</v>
      </c>
      <c r="D16">
        <v>0.32668683477678701</v>
      </c>
      <c r="E16">
        <v>3.7889477030552208E-3</v>
      </c>
      <c r="F16">
        <v>9.9261774419598395E-2</v>
      </c>
      <c r="G16">
        <v>6.7227168175431729E-2</v>
      </c>
      <c r="H16">
        <v>0.36196894017514097</v>
      </c>
      <c r="I16">
        <v>0.17788909277518949</v>
      </c>
      <c r="J16">
        <v>7.752180682786014E-2</v>
      </c>
      <c r="K16">
        <v>5.3490949326293641E-2</v>
      </c>
      <c r="L16">
        <v>0.12874071655015601</v>
      </c>
      <c r="M16">
        <v>0.10148755508884159</v>
      </c>
      <c r="N16">
        <v>1.8828533111969369E-2</v>
      </c>
      <c r="O16">
        <v>5.1090965750755406E-3</v>
      </c>
      <c r="P16">
        <v>7.8017566307592406E-2</v>
      </c>
      <c r="Q16">
        <v>4.9044887878556794E-3</v>
      </c>
      <c r="R16">
        <v>4.1764355095477178E-2</v>
      </c>
      <c r="S16">
        <v>0.25733927224765402</v>
      </c>
      <c r="T16">
        <v>0.1028706186963575</v>
      </c>
      <c r="U16">
        <v>4.6357482932933979E-2</v>
      </c>
      <c r="V16">
        <v>0.13811494164733429</v>
      </c>
      <c r="W16">
        <v>0.65862034682949344</v>
      </c>
      <c r="X16">
        <v>8.493391383487401E-3</v>
      </c>
      <c r="Y16">
        <v>2.4505473729026731E-3</v>
      </c>
      <c r="Z16">
        <v>0.13548475194398779</v>
      </c>
      <c r="AA16">
        <v>3.1343300427416669E-2</v>
      </c>
      <c r="AB16">
        <v>1.3489248638373389E-4</v>
      </c>
      <c r="AC16">
        <v>2.9424571567634401</v>
      </c>
      <c r="AD16">
        <v>0.31934154549975591</v>
      </c>
      <c r="AE16">
        <v>4.977886709307916E-2</v>
      </c>
      <c r="AF16">
        <v>0.15637427426062869</v>
      </c>
      <c r="AG16">
        <v>7.6109403650753293</v>
      </c>
      <c r="AH16">
        <v>1.201669426920297</v>
      </c>
      <c r="AI16">
        <v>0.34668164772593829</v>
      </c>
      <c r="AJ16">
        <v>1.735901592584324</v>
      </c>
      <c r="AK16">
        <v>0.66052151037280371</v>
      </c>
      <c r="AL16">
        <v>4.4829268115422813</v>
      </c>
      <c r="AM16">
        <v>3.8137961280604528E-3</v>
      </c>
      <c r="AN16">
        <v>0.70147738432839024</v>
      </c>
    </row>
    <row r="17" spans="1:40" x14ac:dyDescent="0.45">
      <c r="A17" s="1" t="s">
        <v>69</v>
      </c>
      <c r="B17">
        <v>68.832240755334965</v>
      </c>
      <c r="C17">
        <v>8.2436672490224296</v>
      </c>
      <c r="D17">
        <v>5.3108404393379791</v>
      </c>
      <c r="E17">
        <v>2.560426484712092E-2</v>
      </c>
      <c r="F17">
        <v>0.23222860590416289</v>
      </c>
      <c r="G17">
        <v>0.21673498401796321</v>
      </c>
      <c r="H17">
        <v>1.191739802206099</v>
      </c>
      <c r="I17">
        <v>0.5867970932220361</v>
      </c>
      <c r="J17">
        <v>0.23008044517790471</v>
      </c>
      <c r="K17">
        <v>0.18758313041202501</v>
      </c>
      <c r="L17">
        <v>0.56024641359211313</v>
      </c>
      <c r="M17">
        <v>0.27953835259169962</v>
      </c>
      <c r="N17">
        <v>4.9622381241906453E-2</v>
      </c>
      <c r="O17">
        <v>1.7585893240629102E-2</v>
      </c>
      <c r="P17">
        <v>0.2034869773449762</v>
      </c>
      <c r="Q17">
        <v>1.3320366116373199E-2</v>
      </c>
      <c r="R17">
        <v>0.1495142046113633</v>
      </c>
      <c r="S17">
        <v>0.96619400671910438</v>
      </c>
      <c r="T17">
        <v>0.41972004870624757</v>
      </c>
      <c r="U17">
        <v>0.16961589614708081</v>
      </c>
      <c r="V17">
        <v>0.54502877408777251</v>
      </c>
      <c r="W17">
        <v>2.6310326827549861</v>
      </c>
      <c r="X17">
        <v>3.9089986111337731E-2</v>
      </c>
      <c r="Y17">
        <v>6.7805758772627013E-3</v>
      </c>
      <c r="Z17">
        <v>0.62582967329582107</v>
      </c>
      <c r="AA17">
        <v>0.1039178678964629</v>
      </c>
      <c r="AB17">
        <v>4.6207112921602301E-4</v>
      </c>
      <c r="AC17">
        <v>11.423147765720209</v>
      </c>
      <c r="AD17">
        <v>1.4529249344353281</v>
      </c>
      <c r="AE17">
        <v>0.19240660193419121</v>
      </c>
      <c r="AF17">
        <v>0.60787536186008384</v>
      </c>
      <c r="AG17">
        <v>40.696226895569382</v>
      </c>
      <c r="AH17">
        <v>4.5583078637505601</v>
      </c>
      <c r="AI17">
        <v>1.441018215824367</v>
      </c>
      <c r="AJ17">
        <v>6.6870025355306968</v>
      </c>
      <c r="AK17">
        <v>2.56635230154615</v>
      </c>
      <c r="AL17">
        <v>12.888415947942249</v>
      </c>
      <c r="AM17">
        <v>2.9091270659688102E-2</v>
      </c>
      <c r="AN17">
        <v>1.9711367675574729</v>
      </c>
    </row>
    <row r="18" spans="1:40" x14ac:dyDescent="0.45">
      <c r="A18" s="1" t="s">
        <v>70</v>
      </c>
      <c r="B18">
        <v>8.1276949651089296</v>
      </c>
      <c r="C18">
        <v>0.87792321337332502</v>
      </c>
      <c r="D18">
        <v>0.43742626554880798</v>
      </c>
      <c r="E18">
        <v>2.4318224964326261E-3</v>
      </c>
      <c r="F18">
        <v>2.044322988616162E-2</v>
      </c>
      <c r="G18">
        <v>1.8266381224224651E-2</v>
      </c>
      <c r="H18">
        <v>0.13862089962592131</v>
      </c>
      <c r="I18">
        <v>6.8362736590446505E-2</v>
      </c>
      <c r="J18">
        <v>2.6702641264388951E-2</v>
      </c>
      <c r="K18">
        <v>2.1431550898257049E-2</v>
      </c>
      <c r="L18">
        <v>5.6146795432863057E-2</v>
      </c>
      <c r="M18">
        <v>2.8838123800439919E-2</v>
      </c>
      <c r="N18">
        <v>4.3438144034288898E-3</v>
      </c>
      <c r="O18">
        <v>1.7338547538330749E-3</v>
      </c>
      <c r="P18">
        <v>2.4232809414108651E-2</v>
      </c>
      <c r="Q18">
        <v>1.2376487401970289E-3</v>
      </c>
      <c r="R18">
        <v>1.7394006854786561E-2</v>
      </c>
      <c r="S18">
        <v>0.1059435006283482</v>
      </c>
      <c r="T18">
        <v>4.8532180104594487E-2</v>
      </c>
      <c r="U18">
        <v>1.7125533475017791E-2</v>
      </c>
      <c r="V18">
        <v>5.8682049310859387E-2</v>
      </c>
      <c r="W18">
        <v>0.29659058311236408</v>
      </c>
      <c r="X18">
        <v>4.0770461263286168E-3</v>
      </c>
      <c r="Y18">
        <v>5.971793084809092E-4</v>
      </c>
      <c r="Z18">
        <v>6.5552131660488761E-2</v>
      </c>
      <c r="AA18">
        <v>1.0301739676924141E-2</v>
      </c>
      <c r="AB18">
        <v>5.0011467164178787E-5</v>
      </c>
      <c r="AC18">
        <v>1.3449871659201149</v>
      </c>
      <c r="AD18">
        <v>0.16520513105788531</v>
      </c>
      <c r="AE18">
        <v>2.1024644694034131E-2</v>
      </c>
      <c r="AF18">
        <v>7.1357123843562312E-2</v>
      </c>
      <c r="AG18">
        <v>3.923273961744894</v>
      </c>
      <c r="AH18">
        <v>0.50934695548256192</v>
      </c>
      <c r="AI18">
        <v>0.16436023844986339</v>
      </c>
      <c r="AJ18">
        <v>0.77551936706382063</v>
      </c>
      <c r="AK18">
        <v>0.29668105523790272</v>
      </c>
      <c r="AL18">
        <v>1.5684322812790199</v>
      </c>
      <c r="AM18">
        <v>2.3830050292886441E-3</v>
      </c>
      <c r="AN18">
        <v>0.24983818136998709</v>
      </c>
    </row>
    <row r="19" spans="1:40" x14ac:dyDescent="0.45">
      <c r="A19" s="1" t="s">
        <v>71</v>
      </c>
      <c r="B19">
        <v>0.19875814488867799</v>
      </c>
      <c r="C19">
        <v>1.293700580546219E-2</v>
      </c>
      <c r="D19">
        <v>7.4670840112985824E-3</v>
      </c>
      <c r="E19">
        <v>2.7488086263577158</v>
      </c>
      <c r="F19">
        <v>3.8638339604762081E-2</v>
      </c>
      <c r="G19">
        <v>2.3878854573439471E-2</v>
      </c>
      <c r="H19">
        <v>1.7338349142228929E-2</v>
      </c>
      <c r="I19">
        <v>8.0178520925719091E-3</v>
      </c>
      <c r="J19">
        <v>1.28004892100139E-2</v>
      </c>
      <c r="K19">
        <v>4.5910391226559027E-3</v>
      </c>
      <c r="L19">
        <v>2.374545689777564E-2</v>
      </c>
      <c r="M19">
        <v>4.1008363322395817E-2</v>
      </c>
      <c r="N19">
        <v>6.1373029891093438E-3</v>
      </c>
      <c r="O19">
        <v>7.2915022824236644E-3</v>
      </c>
      <c r="P19">
        <v>1.563718565901729E-2</v>
      </c>
      <c r="Q19">
        <v>5.171548214091941E-3</v>
      </c>
      <c r="R19">
        <v>7.036999612172092E-3</v>
      </c>
      <c r="S19">
        <v>9.3122732989198084E-2</v>
      </c>
      <c r="T19">
        <v>1.0723695469506019E-2</v>
      </c>
      <c r="U19">
        <v>1.8579475471768921E-2</v>
      </c>
      <c r="V19">
        <v>4.6160031206823222E-2</v>
      </c>
      <c r="W19">
        <v>6.8870192797952604E-2</v>
      </c>
      <c r="X19">
        <v>8.8117601608760272E-4</v>
      </c>
      <c r="Y19">
        <v>2.9084811769807652E-3</v>
      </c>
      <c r="Z19">
        <v>1.237554785078789E-2</v>
      </c>
      <c r="AA19">
        <v>2.5706449883655631E-2</v>
      </c>
      <c r="AB19">
        <v>2.582555497116325E-5</v>
      </c>
      <c r="AC19">
        <v>4.6909799540396577E-2</v>
      </c>
      <c r="AD19">
        <v>2.006005875786657E-2</v>
      </c>
      <c r="AE19">
        <v>1.3632494865137051E-2</v>
      </c>
      <c r="AF19">
        <v>6.7757939839076207E-3</v>
      </c>
      <c r="AG19">
        <v>0.16261299846525479</v>
      </c>
      <c r="AH19">
        <v>0.15186166575019289</v>
      </c>
      <c r="AI19">
        <v>5.8196172701870622E-2</v>
      </c>
      <c r="AJ19">
        <v>0.1704304388638036</v>
      </c>
      <c r="AK19">
        <v>5.7382812523544068E-2</v>
      </c>
      <c r="AL19">
        <v>0.3143498685878372</v>
      </c>
      <c r="AM19">
        <v>1.3740545894434231E-3</v>
      </c>
      <c r="AN19">
        <v>7.1684622775477864E-3</v>
      </c>
    </row>
    <row r="20" spans="1:40" x14ac:dyDescent="0.45">
      <c r="A20" s="1" t="s">
        <v>72</v>
      </c>
      <c r="B20">
        <v>2.3589388867515799</v>
      </c>
      <c r="C20">
        <v>0.10406904396401639</v>
      </c>
      <c r="D20">
        <v>4.275810202108777E-2</v>
      </c>
      <c r="E20">
        <v>1.210709447585789E-2</v>
      </c>
      <c r="F20">
        <v>71.675689383766212</v>
      </c>
      <c r="G20">
        <v>6.5461331167268764</v>
      </c>
      <c r="H20">
        <v>0.76026888586532149</v>
      </c>
      <c r="I20">
        <v>0.35642657794257693</v>
      </c>
      <c r="J20">
        <v>0.23841139770046829</v>
      </c>
      <c r="K20">
        <v>0.1280780069704357</v>
      </c>
      <c r="L20">
        <v>0.48197865957375441</v>
      </c>
      <c r="M20">
        <v>49.103159923472369</v>
      </c>
      <c r="N20">
        <v>31.428415313735869</v>
      </c>
      <c r="O20">
        <v>0.1039020130916633</v>
      </c>
      <c r="P20">
        <v>0.27454335526845042</v>
      </c>
      <c r="Q20">
        <v>0.1050894411510549</v>
      </c>
      <c r="R20">
        <v>0.4147299152057215</v>
      </c>
      <c r="S20">
        <v>1.3940087873509099</v>
      </c>
      <c r="T20">
        <v>0.33106388451402358</v>
      </c>
      <c r="U20">
        <v>1.118606615998083</v>
      </c>
      <c r="V20">
        <v>1.600662033534666</v>
      </c>
      <c r="W20">
        <v>2.26100256858878</v>
      </c>
      <c r="X20">
        <v>3.3047825120394642E-2</v>
      </c>
      <c r="Y20">
        <v>9.730053400805351E-2</v>
      </c>
      <c r="Z20">
        <v>0.49783942036695028</v>
      </c>
      <c r="AA20">
        <v>0.83464316302663333</v>
      </c>
      <c r="AB20">
        <v>2.1416560595024989E-3</v>
      </c>
      <c r="AC20">
        <v>3.2287169635045401</v>
      </c>
      <c r="AD20">
        <v>0.65279741848010064</v>
      </c>
      <c r="AE20">
        <v>0.29369440242464878</v>
      </c>
      <c r="AF20">
        <v>0.52847048553392795</v>
      </c>
      <c r="AG20">
        <v>3.2288235416465421</v>
      </c>
      <c r="AH20">
        <v>5.5786945912286798</v>
      </c>
      <c r="AI20">
        <v>0.85228932579653471</v>
      </c>
      <c r="AJ20">
        <v>5.2293678698180166</v>
      </c>
      <c r="AK20">
        <v>2.0950267589359721</v>
      </c>
      <c r="AL20">
        <v>16.69423509504885</v>
      </c>
      <c r="AM20">
        <v>7.982224901652497E-3</v>
      </c>
      <c r="AN20">
        <v>0.49787481438858799</v>
      </c>
    </row>
    <row r="21" spans="1:40" x14ac:dyDescent="0.45">
      <c r="A21" s="1" t="s">
        <v>73</v>
      </c>
      <c r="B21">
        <v>0.13357305384324719</v>
      </c>
      <c r="C21">
        <v>8.7842920267881888E-3</v>
      </c>
      <c r="D21">
        <v>4.0663807454554843E-3</v>
      </c>
      <c r="E21">
        <v>7.5261979193580789E-4</v>
      </c>
      <c r="F21">
        <v>71.28944766931383</v>
      </c>
      <c r="G21">
        <v>0.69227130340108245</v>
      </c>
      <c r="H21">
        <v>5.8611323828339917E-2</v>
      </c>
      <c r="I21">
        <v>2.7493829733643189E-2</v>
      </c>
      <c r="J21">
        <v>1.7587431189878901E-2</v>
      </c>
      <c r="K21">
        <v>8.9118980511610976E-3</v>
      </c>
      <c r="L21">
        <v>5.0259306814950833E-2</v>
      </c>
      <c r="M21">
        <v>0.64615800735204754</v>
      </c>
      <c r="N21">
        <v>0.32822036256860643</v>
      </c>
      <c r="O21">
        <v>1.183488669858092E-2</v>
      </c>
      <c r="P21">
        <v>2.3856802497961141E-2</v>
      </c>
      <c r="Q21">
        <v>9.3163168777458862E-3</v>
      </c>
      <c r="R21">
        <v>1.3411011578839029E-2</v>
      </c>
      <c r="S21">
        <v>0.1263433613445831</v>
      </c>
      <c r="T21">
        <v>2.4754508322446508E-2</v>
      </c>
      <c r="U21">
        <v>6.6561465723070048E-2</v>
      </c>
      <c r="V21">
        <v>7.1380794900642835E-2</v>
      </c>
      <c r="W21">
        <v>0.31351950771553339</v>
      </c>
      <c r="X21">
        <v>2.107634440927222E-3</v>
      </c>
      <c r="Y21">
        <v>1.44505289883566E-2</v>
      </c>
      <c r="Z21">
        <v>2.8903623343124411E-2</v>
      </c>
      <c r="AA21">
        <v>0.12158062185320941</v>
      </c>
      <c r="AB21">
        <v>1.218756994711726E-4</v>
      </c>
      <c r="AC21">
        <v>0.14571502214864809</v>
      </c>
      <c r="AD21">
        <v>5.3283468411008547E-2</v>
      </c>
      <c r="AE21">
        <v>2.1571473068347689E-2</v>
      </c>
      <c r="AF21">
        <v>2.711753691950862E-2</v>
      </c>
      <c r="AG21">
        <v>0.16128665951002799</v>
      </c>
      <c r="AH21">
        <v>0.40625575473178249</v>
      </c>
      <c r="AI21">
        <v>5.2587269257667463E-2</v>
      </c>
      <c r="AJ21">
        <v>0.371063155295346</v>
      </c>
      <c r="AK21">
        <v>0.1417281031355975</v>
      </c>
      <c r="AL21">
        <v>2.0243591055815631</v>
      </c>
      <c r="AM21">
        <v>1.617172152130931E-3</v>
      </c>
      <c r="AN21">
        <v>0.15045471913165731</v>
      </c>
    </row>
    <row r="22" spans="1:40" x14ac:dyDescent="0.45">
      <c r="A22" s="1" t="s">
        <v>74</v>
      </c>
      <c r="B22">
        <v>0.2445076804719003</v>
      </c>
      <c r="C22">
        <v>1.7142177418683749E-2</v>
      </c>
      <c r="D22">
        <v>8.980095713070237E-3</v>
      </c>
      <c r="E22">
        <v>1.035645692564916E-3</v>
      </c>
      <c r="F22">
        <v>1.500854690363421</v>
      </c>
      <c r="G22">
        <v>39.37261894495272</v>
      </c>
      <c r="H22">
        <v>6.2002767098423048E-2</v>
      </c>
      <c r="I22">
        <v>2.8136264881250019E-2</v>
      </c>
      <c r="J22">
        <v>7.615448423318133E-2</v>
      </c>
      <c r="K22">
        <v>1.6241199795343091E-2</v>
      </c>
      <c r="L22">
        <v>6.3742765538772658E-2</v>
      </c>
      <c r="M22">
        <v>0.54607064175523723</v>
      </c>
      <c r="N22">
        <v>0.106755120091238</v>
      </c>
      <c r="O22">
        <v>1.4649801165483421E-2</v>
      </c>
      <c r="P22">
        <v>3.1372609822400872E-2</v>
      </c>
      <c r="Q22">
        <v>1.3695290659984351E-2</v>
      </c>
      <c r="R22">
        <v>0.1635770453964728</v>
      </c>
      <c r="S22">
        <v>0.59238199898257504</v>
      </c>
      <c r="T22">
        <v>5.0446950982736549E-2</v>
      </c>
      <c r="U22">
        <v>0.24902106952479919</v>
      </c>
      <c r="V22">
        <v>0.17571027424612959</v>
      </c>
      <c r="W22">
        <v>0.23791100908454471</v>
      </c>
      <c r="X22">
        <v>3.8698219169692968E-3</v>
      </c>
      <c r="Y22">
        <v>1.3056944791377961E-2</v>
      </c>
      <c r="Z22">
        <v>5.8087047081433252E-2</v>
      </c>
      <c r="AA22">
        <v>0.11082100463725381</v>
      </c>
      <c r="AB22">
        <v>2.678782923831376E-4</v>
      </c>
      <c r="AC22">
        <v>1.8336408209776709</v>
      </c>
      <c r="AD22">
        <v>5.36038080936335E-2</v>
      </c>
      <c r="AE22">
        <v>7.7416444641038182E-2</v>
      </c>
      <c r="AF22">
        <v>5.2064269366817552E-2</v>
      </c>
      <c r="AG22">
        <v>0.17249573314324829</v>
      </c>
      <c r="AH22">
        <v>5.5795634602331168</v>
      </c>
      <c r="AI22">
        <v>0.1218348809124314</v>
      </c>
      <c r="AJ22">
        <v>0.78878732005342156</v>
      </c>
      <c r="AK22">
        <v>0.28343282268374359</v>
      </c>
      <c r="AL22">
        <v>1.441096159280423</v>
      </c>
      <c r="AM22">
        <v>1.2643639526426519E-3</v>
      </c>
      <c r="AN22">
        <v>6.2933061463853024E-2</v>
      </c>
    </row>
    <row r="23" spans="1:40" x14ac:dyDescent="0.45">
      <c r="A23" s="1" t="s">
        <v>75</v>
      </c>
      <c r="B23">
        <v>5.7724752854405637</v>
      </c>
      <c r="C23">
        <v>0.56089419467751334</v>
      </c>
      <c r="D23">
        <v>0.19828103133877581</v>
      </c>
      <c r="E23">
        <v>3.5350259592176289E-2</v>
      </c>
      <c r="F23">
        <v>1.1744507417444501</v>
      </c>
      <c r="G23">
        <v>0.63927106655901256</v>
      </c>
      <c r="H23">
        <v>8.7227567872848155</v>
      </c>
      <c r="I23">
        <v>4.3028312865516556</v>
      </c>
      <c r="J23">
        <v>12.38119575972169</v>
      </c>
      <c r="K23">
        <v>0.88054739568214657</v>
      </c>
      <c r="L23">
        <v>2.306145145625381</v>
      </c>
      <c r="M23">
        <v>10.785491604726101</v>
      </c>
      <c r="N23">
        <v>0.28220244260629601</v>
      </c>
      <c r="O23">
        <v>0.14946697215285751</v>
      </c>
      <c r="P23">
        <v>0.74091119817569329</v>
      </c>
      <c r="Q23">
        <v>0.17272469300150081</v>
      </c>
      <c r="R23">
        <v>0.23720374873052141</v>
      </c>
      <c r="S23">
        <v>2.4902068782299112</v>
      </c>
      <c r="T23">
        <v>0.36193715298763601</v>
      </c>
      <c r="U23">
        <v>1.8339695591192899</v>
      </c>
      <c r="V23">
        <v>2.33616892968287</v>
      </c>
      <c r="W23">
        <v>6.1366539447684403</v>
      </c>
      <c r="X23">
        <v>0.10113844417656311</v>
      </c>
      <c r="Y23">
        <v>8.2380160242470996E-2</v>
      </c>
      <c r="Z23">
        <v>1.6135661280360909</v>
      </c>
      <c r="AA23">
        <v>0.80702914238599832</v>
      </c>
      <c r="AB23">
        <v>6.059118632012547E-3</v>
      </c>
      <c r="AC23">
        <v>4.1531633676230513</v>
      </c>
      <c r="AD23">
        <v>2.1586990413802161</v>
      </c>
      <c r="AE23">
        <v>12.784201753467229</v>
      </c>
      <c r="AF23">
        <v>2.314184995014275</v>
      </c>
      <c r="AG23">
        <v>7.9493144760020753</v>
      </c>
      <c r="AH23">
        <v>41.367587035463281</v>
      </c>
      <c r="AI23">
        <v>2.6616452837769482</v>
      </c>
      <c r="AJ23">
        <v>11.400767604680739</v>
      </c>
      <c r="AK23">
        <v>6.2252811354953446</v>
      </c>
      <c r="AL23">
        <v>160.4593189567459</v>
      </c>
      <c r="AM23">
        <v>6.6563133438129793E-2</v>
      </c>
      <c r="AN23">
        <v>4.5881728163626407</v>
      </c>
    </row>
    <row r="24" spans="1:40" x14ac:dyDescent="0.45">
      <c r="A24" s="1" t="s">
        <v>76</v>
      </c>
      <c r="B24">
        <v>43.261672190205417</v>
      </c>
      <c r="C24">
        <v>2.4390012022804721</v>
      </c>
      <c r="D24">
        <v>0.82005079062350505</v>
      </c>
      <c r="E24">
        <v>1.1668709007871381</v>
      </c>
      <c r="F24">
        <v>11.56055600348947</v>
      </c>
      <c r="G24">
        <v>9.1127350790669102</v>
      </c>
      <c r="H24">
        <v>8.8042078827346533</v>
      </c>
      <c r="I24">
        <v>4.0257664527085151</v>
      </c>
      <c r="J24">
        <v>5.2996401260200647</v>
      </c>
      <c r="K24">
        <v>2.0576762398864772</v>
      </c>
      <c r="L24">
        <v>4.829945465998903</v>
      </c>
      <c r="M24">
        <v>8.7100988012494902</v>
      </c>
      <c r="N24">
        <v>1.929341399213887</v>
      </c>
      <c r="O24">
        <v>0.5447466868142562</v>
      </c>
      <c r="P24">
        <v>2.205672836865201</v>
      </c>
      <c r="Q24">
        <v>0.42926012446877948</v>
      </c>
      <c r="R24">
        <v>1.2847311751111929</v>
      </c>
      <c r="S24">
        <v>6.9466967031685369</v>
      </c>
      <c r="T24">
        <v>2.3876060227741398</v>
      </c>
      <c r="U24">
        <v>3.0929492299634558</v>
      </c>
      <c r="V24">
        <v>6.1210216433690983</v>
      </c>
      <c r="W24">
        <v>13.34466546105004</v>
      </c>
      <c r="X24">
        <v>0.212503521449775</v>
      </c>
      <c r="Y24">
        <v>0.557561521335177</v>
      </c>
      <c r="Z24">
        <v>3.2485882325591708</v>
      </c>
      <c r="AA24">
        <v>5.0903174017438433</v>
      </c>
      <c r="AB24">
        <v>5.0382016345364702E-3</v>
      </c>
      <c r="AC24">
        <v>15.22442569033084</v>
      </c>
      <c r="AD24">
        <v>7.1100774620305076</v>
      </c>
      <c r="AE24">
        <v>9.9531057804526828</v>
      </c>
      <c r="AF24">
        <v>5.685238267546433</v>
      </c>
      <c r="AG24">
        <v>22.543429711830171</v>
      </c>
      <c r="AH24">
        <v>86.205762237861066</v>
      </c>
      <c r="AI24">
        <v>8.4787696332728384</v>
      </c>
      <c r="AJ24">
        <v>55.38209576898177</v>
      </c>
      <c r="AK24">
        <v>23.402622842427061</v>
      </c>
      <c r="AL24">
        <v>72.568842977326241</v>
      </c>
      <c r="AM24">
        <v>3.7703295825975112E-2</v>
      </c>
      <c r="AN24">
        <v>5.7830863477877932</v>
      </c>
    </row>
    <row r="25" spans="1:40" x14ac:dyDescent="0.45">
      <c r="A25" s="1" t="s">
        <v>77</v>
      </c>
      <c r="B25">
        <v>2.1716778365771678</v>
      </c>
      <c r="C25">
        <v>0.15831855060579861</v>
      </c>
      <c r="D25">
        <v>7.2379959306022229E-2</v>
      </c>
      <c r="E25">
        <v>3.508984622851101E-2</v>
      </c>
      <c r="F25">
        <v>0.70044202690638391</v>
      </c>
      <c r="G25">
        <v>0.2568310381936324</v>
      </c>
      <c r="H25">
        <v>2.053131743299947</v>
      </c>
      <c r="I25">
        <v>0.955697895449234</v>
      </c>
      <c r="J25">
        <v>0.15687845988589319</v>
      </c>
      <c r="K25">
        <v>0.25874904562627438</v>
      </c>
      <c r="L25">
        <v>0.88190094037806266</v>
      </c>
      <c r="M25">
        <v>0.76632777954252718</v>
      </c>
      <c r="N25">
        <v>0.1196445508686107</v>
      </c>
      <c r="O25">
        <v>7.384279833661174E-2</v>
      </c>
      <c r="P25">
        <v>0.1450210257649294</v>
      </c>
      <c r="Q25">
        <v>5.4542343651270163E-2</v>
      </c>
      <c r="R25">
        <v>8.4069034826187675E-2</v>
      </c>
      <c r="S25">
        <v>0.62595936732044422</v>
      </c>
      <c r="T25">
        <v>0.43585878827663221</v>
      </c>
      <c r="U25">
        <v>0.71593175085679994</v>
      </c>
      <c r="V25">
        <v>1.388755521425709</v>
      </c>
      <c r="W25">
        <v>3.02947272657351</v>
      </c>
      <c r="X25">
        <v>5.9333804820698222E-2</v>
      </c>
      <c r="Y25">
        <v>5.8576283381566042E-2</v>
      </c>
      <c r="Z25">
        <v>0.79131158310135952</v>
      </c>
      <c r="AA25">
        <v>0.587738952237576</v>
      </c>
      <c r="AB25">
        <v>1.1190169246398591E-3</v>
      </c>
      <c r="AC25">
        <v>12.084914316393309</v>
      </c>
      <c r="AD25">
        <v>2.099227388343575</v>
      </c>
      <c r="AE25">
        <v>0.56814224970637295</v>
      </c>
      <c r="AF25">
        <v>1.887388273060183</v>
      </c>
      <c r="AG25">
        <v>2.6317086451690281</v>
      </c>
      <c r="AH25">
        <v>11.46272795328211</v>
      </c>
      <c r="AI25">
        <v>2.3327816644187069</v>
      </c>
      <c r="AJ25">
        <v>10.56205645183949</v>
      </c>
      <c r="AK25">
        <v>5.3584658677532877</v>
      </c>
      <c r="AL25">
        <v>11.782190563350261</v>
      </c>
      <c r="AM25">
        <v>6.3625126523984754E-3</v>
      </c>
      <c r="AN25">
        <v>0.54291719535048333</v>
      </c>
    </row>
    <row r="26" spans="1:40" x14ac:dyDescent="0.45">
      <c r="A26" s="1" t="s">
        <v>78</v>
      </c>
      <c r="B26">
        <v>102.5713332001897</v>
      </c>
      <c r="C26">
        <v>5.9009611081695841</v>
      </c>
      <c r="D26">
        <v>2.3894998801786742</v>
      </c>
      <c r="E26">
        <v>0.48360918711709883</v>
      </c>
      <c r="F26">
        <v>22.12933941135292</v>
      </c>
      <c r="G26">
        <v>8.6657311673392154</v>
      </c>
      <c r="H26">
        <v>25.01421610237222</v>
      </c>
      <c r="I26">
        <v>11.61666770968217</v>
      </c>
      <c r="J26">
        <v>6.816597657628062</v>
      </c>
      <c r="K26">
        <v>11.385340602616591</v>
      </c>
      <c r="L26">
        <v>50.067277014825528</v>
      </c>
      <c r="M26">
        <v>19.930742878060951</v>
      </c>
      <c r="N26">
        <v>4.7816895909919896</v>
      </c>
      <c r="O26">
        <v>2.3063742096195661</v>
      </c>
      <c r="P26">
        <v>9.18438039179388</v>
      </c>
      <c r="Q26">
        <v>1.879632340714948</v>
      </c>
      <c r="R26">
        <v>5.4349469786317481</v>
      </c>
      <c r="S26">
        <v>47.299969443803171</v>
      </c>
      <c r="T26">
        <v>6.4635490532184878</v>
      </c>
      <c r="U26">
        <v>14.395120923584271</v>
      </c>
      <c r="V26">
        <v>729.3970942266651</v>
      </c>
      <c r="W26">
        <v>329.78010535634729</v>
      </c>
      <c r="X26">
        <v>2.1768880378766089</v>
      </c>
      <c r="Y26">
        <v>1.25883202417576</v>
      </c>
      <c r="Z26">
        <v>33.251800781041062</v>
      </c>
      <c r="AA26">
        <v>12.52452664507792</v>
      </c>
      <c r="AB26">
        <v>2.0467570620894431E-2</v>
      </c>
      <c r="AC26">
        <v>25.978669658230508</v>
      </c>
      <c r="AD26">
        <v>26.539917922125621</v>
      </c>
      <c r="AE26">
        <v>8.9435740484193929</v>
      </c>
      <c r="AF26">
        <v>11.642780232825899</v>
      </c>
      <c r="AG26">
        <v>122.94573946088521</v>
      </c>
      <c r="AH26">
        <v>144.10904567317331</v>
      </c>
      <c r="AI26">
        <v>26.454111994405249</v>
      </c>
      <c r="AJ26">
        <v>146.69313888315401</v>
      </c>
      <c r="AK26">
        <v>59.557116166279442</v>
      </c>
      <c r="AL26">
        <v>265.86312956852282</v>
      </c>
      <c r="AM26">
        <v>0.97780745162475236</v>
      </c>
      <c r="AN26">
        <v>9.0445202377218745</v>
      </c>
    </row>
    <row r="27" spans="1:40" x14ac:dyDescent="0.45">
      <c r="A27" s="1" t="s">
        <v>79</v>
      </c>
      <c r="B27">
        <v>0.22865283335025899</v>
      </c>
      <c r="C27">
        <v>1.1424365476752371E-2</v>
      </c>
      <c r="D27">
        <v>1.4906777936824179E-3</v>
      </c>
      <c r="E27">
        <v>2.469273905036175E-3</v>
      </c>
      <c r="F27">
        <v>1.5199652278481199E-2</v>
      </c>
      <c r="G27">
        <v>3.4805294834593572E-3</v>
      </c>
      <c r="H27">
        <v>0.1085463970353629</v>
      </c>
      <c r="I27">
        <v>5.2178880328270887E-2</v>
      </c>
      <c r="J27">
        <v>3.7451424654631957E-2</v>
      </c>
      <c r="K27">
        <v>6.5305280820872016E-2</v>
      </c>
      <c r="L27">
        <v>5.1301844404088748E-2</v>
      </c>
      <c r="M27">
        <v>6.5377680859327922E-2</v>
      </c>
      <c r="N27">
        <v>1.3141392891971989E-2</v>
      </c>
      <c r="O27">
        <v>2.129568220937714E-3</v>
      </c>
      <c r="P27">
        <v>4.0771323120102843E-2</v>
      </c>
      <c r="Q27">
        <v>3.1443786363202259E-3</v>
      </c>
      <c r="R27">
        <v>0.48407531853963059</v>
      </c>
      <c r="S27">
        <v>2.5452362686465269</v>
      </c>
      <c r="T27">
        <v>2.2810494882586341E-2</v>
      </c>
      <c r="U27">
        <v>4.7458534416762017E-2</v>
      </c>
      <c r="V27">
        <v>0.28019017543062519</v>
      </c>
      <c r="W27">
        <v>0.25984258474765048</v>
      </c>
      <c r="X27">
        <v>3.2212754750587328E-3</v>
      </c>
      <c r="Y27">
        <v>1.0552140222008859E-3</v>
      </c>
      <c r="Z27">
        <v>5.2486312621057449E-2</v>
      </c>
      <c r="AA27">
        <v>1.7205839391918509E-2</v>
      </c>
      <c r="AB27">
        <v>3.2711136952955431E-5</v>
      </c>
      <c r="AC27">
        <v>0.18786439417300629</v>
      </c>
      <c r="AD27">
        <v>0.1048050503437243</v>
      </c>
      <c r="AE27">
        <v>0.27281029102362608</v>
      </c>
      <c r="AF27">
        <v>5.0400558772890562E-2</v>
      </c>
      <c r="AG27">
        <v>0.22433433736345479</v>
      </c>
      <c r="AH27">
        <v>2.4868594668440318</v>
      </c>
      <c r="AI27">
        <v>0.1019647257939216</v>
      </c>
      <c r="AJ27">
        <v>2.8485809346594508</v>
      </c>
      <c r="AK27">
        <v>0.21490468699032961</v>
      </c>
      <c r="AL27">
        <v>1.4806875739155789</v>
      </c>
      <c r="AM27">
        <v>3.9756961539536967E-5</v>
      </c>
      <c r="AN27">
        <v>0.17660495385930261</v>
      </c>
    </row>
    <row r="28" spans="1:40" x14ac:dyDescent="0.45">
      <c r="A28" s="1" t="s">
        <v>80</v>
      </c>
      <c r="B28">
        <v>0.42705351180986201</v>
      </c>
      <c r="C28">
        <v>2.1337218199141639E-2</v>
      </c>
      <c r="D28">
        <v>2.7841298856502118E-3</v>
      </c>
      <c r="E28">
        <v>4.6118479150914771E-3</v>
      </c>
      <c r="F28">
        <v>2.8388298490362091E-2</v>
      </c>
      <c r="G28">
        <v>6.5005638333473156E-3</v>
      </c>
      <c r="H28">
        <v>0.20273144823554759</v>
      </c>
      <c r="I28">
        <v>9.7454178721504872E-2</v>
      </c>
      <c r="J28">
        <v>6.9947798969729719E-2</v>
      </c>
      <c r="K28">
        <v>0.1219702774098647</v>
      </c>
      <c r="L28">
        <v>9.581614403845487E-2</v>
      </c>
      <c r="M28">
        <v>0.12210549852313381</v>
      </c>
      <c r="N28">
        <v>2.4544099901849931E-2</v>
      </c>
      <c r="O28">
        <v>3.9773816666291541E-3</v>
      </c>
      <c r="P28">
        <v>7.6148353223784077E-2</v>
      </c>
      <c r="Q28">
        <v>5.8727369323409127E-3</v>
      </c>
      <c r="R28">
        <v>0.90410454020552655</v>
      </c>
      <c r="S28">
        <v>4.7537223614731872</v>
      </c>
      <c r="T28">
        <v>4.2603023120239683E-2</v>
      </c>
      <c r="U28">
        <v>8.863801725553587E-2</v>
      </c>
      <c r="V28">
        <v>0.52330949343180067</v>
      </c>
      <c r="W28">
        <v>0.4853064215664144</v>
      </c>
      <c r="X28">
        <v>6.0163566922590084E-3</v>
      </c>
      <c r="Y28">
        <v>1.970816837426205E-3</v>
      </c>
      <c r="Z28">
        <v>9.8028368152506346E-2</v>
      </c>
      <c r="AA28">
        <v>3.2135242009879723E-2</v>
      </c>
      <c r="AB28">
        <v>6.1094392343059755E-5</v>
      </c>
      <c r="AC28">
        <v>0.35087319102981779</v>
      </c>
      <c r="AD28">
        <v>0.19574375768235441</v>
      </c>
      <c r="AE28">
        <v>0.50952612802765496</v>
      </c>
      <c r="AF28">
        <v>9.4132818324500683E-2</v>
      </c>
      <c r="AG28">
        <v>0.41898788301410428</v>
      </c>
      <c r="AH28">
        <v>4.6446923623574783</v>
      </c>
      <c r="AI28">
        <v>0.19043890072562941</v>
      </c>
      <c r="AJ28">
        <v>5.3202773567098669</v>
      </c>
      <c r="AK28">
        <v>0.40137618213124809</v>
      </c>
      <c r="AL28">
        <v>2.7654712127063039</v>
      </c>
      <c r="AM28">
        <v>7.425383624414058E-5</v>
      </c>
      <c r="AN28">
        <v>0.32984400255868679</v>
      </c>
    </row>
    <row r="29" spans="1:40" x14ac:dyDescent="0.45">
      <c r="A29" s="1" t="s">
        <v>81</v>
      </c>
      <c r="B29">
        <v>0.69154725155668118</v>
      </c>
      <c r="C29">
        <v>3.4552331718211732E-2</v>
      </c>
      <c r="D29">
        <v>4.5084686512435286E-3</v>
      </c>
      <c r="E29">
        <v>7.468175912574879E-3</v>
      </c>
      <c r="F29">
        <v>4.5970467996341698E-2</v>
      </c>
      <c r="G29">
        <v>1.052665984051576E-2</v>
      </c>
      <c r="H29">
        <v>0.32829229113989672</v>
      </c>
      <c r="I29">
        <v>0.15781200150293201</v>
      </c>
      <c r="J29">
        <v>0.1132696647896734</v>
      </c>
      <c r="K29">
        <v>0.1975120395496299</v>
      </c>
      <c r="L29">
        <v>0.15515945714562879</v>
      </c>
      <c r="M29">
        <v>0.19773100927273909</v>
      </c>
      <c r="N29">
        <v>3.9745381690278768E-2</v>
      </c>
      <c r="O29">
        <v>6.4407557457903681E-3</v>
      </c>
      <c r="P29">
        <v>0.1233105054195673</v>
      </c>
      <c r="Q29">
        <v>9.5099910722288676E-3</v>
      </c>
      <c r="R29">
        <v>1.464057764679902</v>
      </c>
      <c r="S29">
        <v>7.6979196817938469</v>
      </c>
      <c r="T29">
        <v>6.8989020654453476E-2</v>
      </c>
      <c r="U29">
        <v>0.14353558868236421</v>
      </c>
      <c r="V29">
        <v>0.8474189577848672</v>
      </c>
      <c r="W29">
        <v>0.78587884823784626</v>
      </c>
      <c r="X29">
        <v>9.7425611073508559E-3</v>
      </c>
      <c r="Y29">
        <v>3.1914336952005538E-3</v>
      </c>
      <c r="Z29">
        <v>0.15874181266687509</v>
      </c>
      <c r="AA29">
        <v>5.2038064728374182E-2</v>
      </c>
      <c r="AB29">
        <v>9.8932939179714407E-5</v>
      </c>
      <c r="AC29">
        <v>0.56818497961357672</v>
      </c>
      <c r="AD29">
        <v>0.31697680475902162</v>
      </c>
      <c r="AE29">
        <v>0.82509892481747105</v>
      </c>
      <c r="AF29">
        <v>0.1524335709539284</v>
      </c>
      <c r="AG29">
        <v>0.67848621055939695</v>
      </c>
      <c r="AH29">
        <v>7.5213624257578298</v>
      </c>
      <c r="AI29">
        <v>0.30838640766153119</v>
      </c>
      <c r="AJ29">
        <v>8.615368055303712</v>
      </c>
      <c r="AK29">
        <v>0.64996677914397294</v>
      </c>
      <c r="AL29">
        <v>4.4782538101633813</v>
      </c>
      <c r="AM29">
        <v>1.202426275680365E-4</v>
      </c>
      <c r="AN29">
        <v>0.53413145449901711</v>
      </c>
    </row>
    <row r="30" spans="1:40" x14ac:dyDescent="0.45">
      <c r="A30" s="1" t="s">
        <v>82</v>
      </c>
      <c r="B30">
        <v>3.3662508255237111</v>
      </c>
      <c r="C30">
        <v>0.16819069833388831</v>
      </c>
      <c r="D30">
        <v>2.194591372452644E-2</v>
      </c>
      <c r="E30">
        <v>3.6352907591305723E-2</v>
      </c>
      <c r="F30">
        <v>0.2237708638043989</v>
      </c>
      <c r="G30">
        <v>5.1240717533585792E-2</v>
      </c>
      <c r="H30">
        <v>1.5980313616677999</v>
      </c>
      <c r="I30">
        <v>0.76818291033762032</v>
      </c>
      <c r="J30">
        <v>0.5513637741264017</v>
      </c>
      <c r="K30">
        <v>0.96143114543246666</v>
      </c>
      <c r="L30">
        <v>0.75527109612331988</v>
      </c>
      <c r="M30">
        <v>0.96249702633868262</v>
      </c>
      <c r="N30">
        <v>0.19346895475975989</v>
      </c>
      <c r="O30">
        <v>3.1351725131520319E-2</v>
      </c>
      <c r="P30">
        <v>0.60023966508432014</v>
      </c>
      <c r="Q30">
        <v>4.6291869753732451E-2</v>
      </c>
      <c r="R30">
        <v>7.1266072533355658</v>
      </c>
      <c r="S30">
        <v>37.471233419441688</v>
      </c>
      <c r="T30">
        <v>0.33581848124963848</v>
      </c>
      <c r="U30">
        <v>0.69868948623019411</v>
      </c>
      <c r="V30">
        <v>4.1249889429629807</v>
      </c>
      <c r="W30">
        <v>3.8254295938380212</v>
      </c>
      <c r="X30">
        <v>4.7423953022025643E-2</v>
      </c>
      <c r="Y30">
        <v>1.5534970729606769E-2</v>
      </c>
      <c r="Z30">
        <v>0.77270896056941496</v>
      </c>
      <c r="AA30">
        <v>0.25330615942183121</v>
      </c>
      <c r="AB30">
        <v>4.8157676490729928E-4</v>
      </c>
      <c r="AC30">
        <v>2.765759176063487</v>
      </c>
      <c r="AD30">
        <v>1.5429508660327149</v>
      </c>
      <c r="AE30">
        <v>4.0163415161485707</v>
      </c>
      <c r="AF30">
        <v>0.74200227519685369</v>
      </c>
      <c r="AG30">
        <v>3.30267347785826</v>
      </c>
      <c r="AH30">
        <v>36.611804063680978</v>
      </c>
      <c r="AI30">
        <v>1.5011353122062621</v>
      </c>
      <c r="AJ30">
        <v>41.937105184170761</v>
      </c>
      <c r="AK30">
        <v>3.1638491830186322</v>
      </c>
      <c r="AL30">
        <v>21.798836668692331</v>
      </c>
      <c r="AM30">
        <v>5.8530612825502201E-4</v>
      </c>
      <c r="AN30">
        <v>2.5999965231560549</v>
      </c>
    </row>
    <row r="31" spans="1:40" x14ac:dyDescent="0.45">
      <c r="A31" s="1" t="s">
        <v>83</v>
      </c>
      <c r="B31">
        <v>7.677122150143207</v>
      </c>
      <c r="C31">
        <v>0.3835782306644554</v>
      </c>
      <c r="D31">
        <v>5.0050180183314752E-2</v>
      </c>
      <c r="E31">
        <v>8.2906986602195004E-2</v>
      </c>
      <c r="F31">
        <v>0.51033519013015349</v>
      </c>
      <c r="G31">
        <v>0.1168603493784874</v>
      </c>
      <c r="H31">
        <v>3.6444943051368459</v>
      </c>
      <c r="I31">
        <v>1.7519294734660511</v>
      </c>
      <c r="J31">
        <v>1.2574484976097451</v>
      </c>
      <c r="K31">
        <v>2.1926542985069508</v>
      </c>
      <c r="L31">
        <v>1.7224825962008321</v>
      </c>
      <c r="M31">
        <v>2.1950851624973842</v>
      </c>
      <c r="N31">
        <v>0.4412282016210512</v>
      </c>
      <c r="O31">
        <v>7.1501214831473564E-2</v>
      </c>
      <c r="P31">
        <v>1.3689155880107231</v>
      </c>
      <c r="Q31">
        <v>0.1055739328642076</v>
      </c>
      <c r="R31">
        <v>16.253047451222489</v>
      </c>
      <c r="S31">
        <v>85.457457268600081</v>
      </c>
      <c r="T31">
        <v>0.76587266797861298</v>
      </c>
      <c r="U31">
        <v>1.5934417275562041</v>
      </c>
      <c r="V31">
        <v>9.4075116871869184</v>
      </c>
      <c r="W31">
        <v>8.7243321400740079</v>
      </c>
      <c r="X31">
        <v>0.1081557789550936</v>
      </c>
      <c r="Y31">
        <v>3.5429287379836243E-2</v>
      </c>
      <c r="Z31">
        <v>1.762251651547289</v>
      </c>
      <c r="AA31">
        <v>0.57769382855257145</v>
      </c>
      <c r="AB31">
        <v>1.098291197088364E-3</v>
      </c>
      <c r="AC31">
        <v>6.3076318827832587</v>
      </c>
      <c r="AD31">
        <v>3.5188769001963851</v>
      </c>
      <c r="AE31">
        <v>9.1597287351179126</v>
      </c>
      <c r="AF31">
        <v>1.6922215240702341</v>
      </c>
      <c r="AG31">
        <v>7.5321266969497112</v>
      </c>
      <c r="AH31">
        <v>83.497429782363284</v>
      </c>
      <c r="AI31">
        <v>3.4235117206121739</v>
      </c>
      <c r="AJ31">
        <v>95.642391434748149</v>
      </c>
      <c r="AK31">
        <v>7.2155219267969919</v>
      </c>
      <c r="AL31">
        <v>49.714754042588517</v>
      </c>
      <c r="AM31">
        <v>1.334857939809672E-3</v>
      </c>
      <c r="AN31">
        <v>5.9295910889561476</v>
      </c>
    </row>
    <row r="32" spans="1:40" x14ac:dyDescent="0.45">
      <c r="A32" s="1" t="s">
        <v>84</v>
      </c>
      <c r="B32">
        <v>1.238880415341441</v>
      </c>
      <c r="C32">
        <v>6.1899178940724678E-2</v>
      </c>
      <c r="D32">
        <v>8.0767489172049057E-3</v>
      </c>
      <c r="E32">
        <v>1.3378951120963829E-2</v>
      </c>
      <c r="F32">
        <v>8.2354332775596673E-2</v>
      </c>
      <c r="G32">
        <v>1.8858107939869868E-2</v>
      </c>
      <c r="H32">
        <v>0.58812306619000854</v>
      </c>
      <c r="I32">
        <v>0.28271415659265597</v>
      </c>
      <c r="J32">
        <v>0.20291826631417759</v>
      </c>
      <c r="K32">
        <v>0.35383525426696738</v>
      </c>
      <c r="L32">
        <v>0.27796222496731848</v>
      </c>
      <c r="M32">
        <v>0.35422753013951508</v>
      </c>
      <c r="N32">
        <v>7.1202329075153281E-2</v>
      </c>
      <c r="O32">
        <v>1.153836724171195E-2</v>
      </c>
      <c r="P32">
        <v>0.220906047744787</v>
      </c>
      <c r="Q32">
        <v>1.7036784779254702E-2</v>
      </c>
      <c r="R32">
        <v>2.6228034129376279</v>
      </c>
      <c r="S32">
        <v>13.790528284478549</v>
      </c>
      <c r="T32">
        <v>0.12359118826659569</v>
      </c>
      <c r="U32">
        <v>0.25713850980219038</v>
      </c>
      <c r="V32">
        <v>1.518118607261471</v>
      </c>
      <c r="W32">
        <v>1.4078718579552569</v>
      </c>
      <c r="X32">
        <v>1.7453425089890499E-2</v>
      </c>
      <c r="Y32">
        <v>5.7173312350597442E-3</v>
      </c>
      <c r="Z32">
        <v>0.28437987768168072</v>
      </c>
      <c r="AA32">
        <v>9.322419993591563E-2</v>
      </c>
      <c r="AB32">
        <v>1.772345714714595E-4</v>
      </c>
      <c r="AC32">
        <v>1.0178816298523621</v>
      </c>
      <c r="AD32">
        <v>0.56785180571464244</v>
      </c>
      <c r="AE32">
        <v>1.478133123043526</v>
      </c>
      <c r="AF32">
        <v>0.2730789042546044</v>
      </c>
      <c r="AG32">
        <v>1.2154820606244161</v>
      </c>
      <c r="AH32">
        <v>13.47423272232127</v>
      </c>
      <c r="AI32">
        <v>0.55246243832126407</v>
      </c>
      <c r="AJ32">
        <v>15.434101907929019</v>
      </c>
      <c r="AK32">
        <v>1.1643905915198689</v>
      </c>
      <c r="AL32">
        <v>8.0226201866191147</v>
      </c>
      <c r="AM32">
        <v>2.15410062071551E-4</v>
      </c>
      <c r="AN32">
        <v>0.95687604383810254</v>
      </c>
    </row>
    <row r="33" spans="1:40" x14ac:dyDescent="0.45">
      <c r="A33" s="1" t="s">
        <v>85</v>
      </c>
      <c r="B33">
        <v>0.91740570915398856</v>
      </c>
      <c r="C33">
        <v>4.583707955098678E-2</v>
      </c>
      <c r="D33">
        <v>5.9809288098278107E-3</v>
      </c>
      <c r="E33">
        <v>9.907272718877886E-3</v>
      </c>
      <c r="F33">
        <v>6.0984364694373863E-2</v>
      </c>
      <c r="G33">
        <v>1.396465362890628E-2</v>
      </c>
      <c r="H33">
        <v>0.43551213815835571</v>
      </c>
      <c r="I33">
        <v>0.20935320157214321</v>
      </c>
      <c r="J33">
        <v>0.15026339403141659</v>
      </c>
      <c r="K33">
        <v>0.26201922182699522</v>
      </c>
      <c r="L33">
        <v>0.2058343395830364</v>
      </c>
      <c r="M33">
        <v>0.26230970678468929</v>
      </c>
      <c r="N33">
        <v>5.2726173075069369E-2</v>
      </c>
      <c r="O33">
        <v>8.5442984252394709E-3</v>
      </c>
      <c r="P33">
        <v>0.1635835605100408</v>
      </c>
      <c r="Q33">
        <v>1.2615942126915001E-2</v>
      </c>
      <c r="R33">
        <v>1.942217178689027</v>
      </c>
      <c r="S33">
        <v>10.21205051251323</v>
      </c>
      <c r="T33">
        <v>9.1520747533692645E-2</v>
      </c>
      <c r="U33">
        <v>0.19041413038308719</v>
      </c>
      <c r="V33">
        <v>1.124184917468998</v>
      </c>
      <c r="W33">
        <v>1.042545885988049</v>
      </c>
      <c r="X33">
        <v>1.292446924132226E-2</v>
      </c>
      <c r="Y33">
        <v>4.2337519031024921E-3</v>
      </c>
      <c r="Z33">
        <v>0.21058668788608109</v>
      </c>
      <c r="AA33">
        <v>6.903363084398341E-2</v>
      </c>
      <c r="AB33">
        <v>1.3124431197224589E-4</v>
      </c>
      <c r="AC33">
        <v>0.75375347523930392</v>
      </c>
      <c r="AD33">
        <v>0.42050102823882168</v>
      </c>
      <c r="AE33">
        <v>1.0945751899678009</v>
      </c>
      <c r="AF33">
        <v>0.20221818240919059</v>
      </c>
      <c r="AG33">
        <v>0.90007894868833638</v>
      </c>
      <c r="AH33">
        <v>9.9778298799890006</v>
      </c>
      <c r="AI33">
        <v>0.40910501831556972</v>
      </c>
      <c r="AJ33">
        <v>11.429136364300479</v>
      </c>
      <c r="AK33">
        <v>0.86224510704781099</v>
      </c>
      <c r="AL33">
        <v>5.9408458398706401</v>
      </c>
      <c r="AM33">
        <v>1.595137176328607E-4</v>
      </c>
      <c r="AN33">
        <v>0.70857811189776498</v>
      </c>
    </row>
    <row r="34" spans="1:40" x14ac:dyDescent="0.45">
      <c r="A34" s="1" t="s">
        <v>86</v>
      </c>
      <c r="B34">
        <v>147.84236740684361</v>
      </c>
      <c r="C34">
        <v>7.9134723420916293</v>
      </c>
      <c r="D34">
        <v>2.7308920973054862</v>
      </c>
      <c r="E34">
        <v>0.61290360869432425</v>
      </c>
      <c r="F34">
        <v>30.66032333402833</v>
      </c>
      <c r="G34">
        <v>30.141539691467891</v>
      </c>
      <c r="H34">
        <v>51.735459414692563</v>
      </c>
      <c r="I34">
        <v>24.895522488866568</v>
      </c>
      <c r="J34">
        <v>15.19723325730801</v>
      </c>
      <c r="K34">
        <v>8.8830437682206131</v>
      </c>
      <c r="L34">
        <v>24.308245723315281</v>
      </c>
      <c r="M34">
        <v>50.770395997060099</v>
      </c>
      <c r="N34">
        <v>8.4360458821029987</v>
      </c>
      <c r="O34">
        <v>4.1669681767437243</v>
      </c>
      <c r="P34">
        <v>23.272745661006621</v>
      </c>
      <c r="Q34">
        <v>26.35170346670575</v>
      </c>
      <c r="R34">
        <v>14.353592221106441</v>
      </c>
      <c r="S34">
        <v>80.08948009622992</v>
      </c>
      <c r="T34">
        <v>7.7474846708194294</v>
      </c>
      <c r="U34">
        <v>51.977745902544029</v>
      </c>
      <c r="V34">
        <v>102.4579491305754</v>
      </c>
      <c r="W34">
        <v>131.73887142920651</v>
      </c>
      <c r="X34">
        <v>6.1259294226911276</v>
      </c>
      <c r="Y34">
        <v>3.156229644746031</v>
      </c>
      <c r="Z34">
        <v>98.557327411343579</v>
      </c>
      <c r="AA34">
        <v>28.15387315845809</v>
      </c>
      <c r="AB34">
        <v>3.7138521945727518E-2</v>
      </c>
      <c r="AC34">
        <v>36.870162756139962</v>
      </c>
      <c r="AD34">
        <v>23.057691862895091</v>
      </c>
      <c r="AE34">
        <v>19.304601539724299</v>
      </c>
      <c r="AF34">
        <v>12.950173792117869</v>
      </c>
      <c r="AG34">
        <v>79.779332670507969</v>
      </c>
      <c r="AH34">
        <v>183.14544846609621</v>
      </c>
      <c r="AI34">
        <v>24.38449108624021</v>
      </c>
      <c r="AJ34">
        <v>197.0439730160671</v>
      </c>
      <c r="AK34">
        <v>68.082947366517331</v>
      </c>
      <c r="AL34">
        <v>846.21808904959744</v>
      </c>
      <c r="AM34">
        <v>0.39466085505143061</v>
      </c>
      <c r="AN34">
        <v>24.28736291204784</v>
      </c>
    </row>
    <row r="35" spans="1:40" x14ac:dyDescent="0.45">
      <c r="A35" s="1" t="s">
        <v>87</v>
      </c>
      <c r="B35">
        <v>44.691430467626709</v>
      </c>
      <c r="C35">
        <v>3.9879240607738828</v>
      </c>
      <c r="D35">
        <v>1.642765544936849</v>
      </c>
      <c r="E35">
        <v>0.18173635054877901</v>
      </c>
      <c r="F35">
        <v>9.8026185886305459</v>
      </c>
      <c r="G35">
        <v>2.7605691963175021</v>
      </c>
      <c r="H35">
        <v>81.945380858995719</v>
      </c>
      <c r="I35">
        <v>40.396093669985667</v>
      </c>
      <c r="J35">
        <v>22.94547719301282</v>
      </c>
      <c r="K35">
        <v>14.716540997513761</v>
      </c>
      <c r="L35">
        <v>31.685209438005849</v>
      </c>
      <c r="M35">
        <v>12.50761100342913</v>
      </c>
      <c r="N35">
        <v>2.3826252805286101</v>
      </c>
      <c r="O35">
        <v>1.4328036397012121</v>
      </c>
      <c r="P35">
        <v>27.286723529681051</v>
      </c>
      <c r="Q35">
        <v>1.1911050678697259</v>
      </c>
      <c r="R35">
        <v>1.736420719218625</v>
      </c>
      <c r="S35">
        <v>17.970159251420661</v>
      </c>
      <c r="T35">
        <v>2.9792671282126491</v>
      </c>
      <c r="U35">
        <v>10.16092867635918</v>
      </c>
      <c r="V35">
        <v>19.045476924523349</v>
      </c>
      <c r="W35">
        <v>68.575692195124475</v>
      </c>
      <c r="X35">
        <v>0.88382529698947609</v>
      </c>
      <c r="Y35">
        <v>0.74666553003059832</v>
      </c>
      <c r="Z35">
        <v>12.988694377201821</v>
      </c>
      <c r="AA35">
        <v>6.9523732481961984</v>
      </c>
      <c r="AB35">
        <v>1.4507571073688779E-2</v>
      </c>
      <c r="AC35">
        <v>12.868418312354899</v>
      </c>
      <c r="AD35">
        <v>12.178327041337781</v>
      </c>
      <c r="AE35">
        <v>3.7253155550214681</v>
      </c>
      <c r="AF35">
        <v>13.796777067282759</v>
      </c>
      <c r="AG35">
        <v>41.620702302164673</v>
      </c>
      <c r="AH35">
        <v>73.043755265863055</v>
      </c>
      <c r="AI35">
        <v>17.012246073782041</v>
      </c>
      <c r="AJ35">
        <v>94.632791047231379</v>
      </c>
      <c r="AK35">
        <v>51.331619049078157</v>
      </c>
      <c r="AL35">
        <v>1186.2786483632331</v>
      </c>
      <c r="AM35">
        <v>0.2373715439946523</v>
      </c>
      <c r="AN35">
        <v>29.335628480981711</v>
      </c>
    </row>
    <row r="36" spans="1:40" x14ac:dyDescent="0.45">
      <c r="A36" s="1" t="s">
        <v>88</v>
      </c>
      <c r="B36">
        <v>51.767253237434588</v>
      </c>
      <c r="C36">
        <v>4.0105048262978116</v>
      </c>
      <c r="D36">
        <v>2.4213808067757081</v>
      </c>
      <c r="E36">
        <v>0.12032580215703011</v>
      </c>
      <c r="F36">
        <v>11.56610336711678</v>
      </c>
      <c r="G36">
        <v>3.7477002904151009</v>
      </c>
      <c r="H36">
        <v>22.514243299419579</v>
      </c>
      <c r="I36">
        <v>10.74283728194818</v>
      </c>
      <c r="J36">
        <v>8.0751297346460991</v>
      </c>
      <c r="K36">
        <v>4.05789711097876</v>
      </c>
      <c r="L36">
        <v>21.141509553285822</v>
      </c>
      <c r="M36">
        <v>20.247199171690379</v>
      </c>
      <c r="N36">
        <v>2.7564922163779682</v>
      </c>
      <c r="O36">
        <v>3.2664897158124542</v>
      </c>
      <c r="P36">
        <v>286.53334490319992</v>
      </c>
      <c r="Q36">
        <v>2.0929157229318638</v>
      </c>
      <c r="R36">
        <v>2.1602147190063841</v>
      </c>
      <c r="S36">
        <v>20.562973515642359</v>
      </c>
      <c r="T36">
        <v>2.6606813127166311</v>
      </c>
      <c r="U36">
        <v>18.783240470195089</v>
      </c>
      <c r="V36">
        <v>19.867682118312</v>
      </c>
      <c r="W36">
        <v>36.334939728516751</v>
      </c>
      <c r="X36">
        <v>0.56958473980837288</v>
      </c>
      <c r="Y36">
        <v>2.764434233567814</v>
      </c>
      <c r="Z36">
        <v>8.4501582543977545</v>
      </c>
      <c r="AA36">
        <v>23.388290689900959</v>
      </c>
      <c r="AB36">
        <v>1.335996007179183E-2</v>
      </c>
      <c r="AC36">
        <v>23.716044512537991</v>
      </c>
      <c r="AD36">
        <v>10.32422046585978</v>
      </c>
      <c r="AE36">
        <v>3.421022828716223</v>
      </c>
      <c r="AF36">
        <v>7.736794154140985</v>
      </c>
      <c r="AG36">
        <v>37.455191311468617</v>
      </c>
      <c r="AH36">
        <v>62.769363423792328</v>
      </c>
      <c r="AI36">
        <v>11.02593542176117</v>
      </c>
      <c r="AJ36">
        <v>70.324451944865103</v>
      </c>
      <c r="AK36">
        <v>30.46538136241449</v>
      </c>
      <c r="AL36">
        <v>358.84099261068587</v>
      </c>
      <c r="AM36">
        <v>0.2312430748785568</v>
      </c>
      <c r="AN36">
        <v>13.680543402848009</v>
      </c>
    </row>
    <row r="37" spans="1:40" x14ac:dyDescent="0.45">
      <c r="A37" s="1" t="s">
        <v>89</v>
      </c>
      <c r="B37">
        <v>67.496298500314381</v>
      </c>
      <c r="C37">
        <v>4.2979287418521288</v>
      </c>
      <c r="D37">
        <v>1.7068944215431019</v>
      </c>
      <c r="E37">
        <v>0.373663986477902</v>
      </c>
      <c r="F37">
        <v>26.814625905038429</v>
      </c>
      <c r="G37">
        <v>15.279701437323419</v>
      </c>
      <c r="H37">
        <v>35.345030922225838</v>
      </c>
      <c r="I37">
        <v>15.403310196374861</v>
      </c>
      <c r="J37">
        <v>6.7444104718706717</v>
      </c>
      <c r="K37">
        <v>10.47374150260719</v>
      </c>
      <c r="L37">
        <v>63.636131100504123</v>
      </c>
      <c r="M37">
        <v>76.688168613190555</v>
      </c>
      <c r="N37">
        <v>4.7751532610938217</v>
      </c>
      <c r="O37">
        <v>24.378544291743822</v>
      </c>
      <c r="P37">
        <v>26.33737665203547</v>
      </c>
      <c r="Q37">
        <v>21.84225144847732</v>
      </c>
      <c r="R37">
        <v>3.417648504429196</v>
      </c>
      <c r="S37">
        <v>37.577163868564398</v>
      </c>
      <c r="T37">
        <v>5.6066713918111706</v>
      </c>
      <c r="U37">
        <v>121.36322341089399</v>
      </c>
      <c r="V37">
        <v>78.223033902342593</v>
      </c>
      <c r="W37">
        <v>115.10138364792149</v>
      </c>
      <c r="X37">
        <v>1.780486587758471</v>
      </c>
      <c r="Y37">
        <v>7.629556138266282</v>
      </c>
      <c r="Z37">
        <v>26.258451429207959</v>
      </c>
      <c r="AA37">
        <v>67.09442546611497</v>
      </c>
      <c r="AB37">
        <v>4.0163817012116548E-2</v>
      </c>
      <c r="AC37">
        <v>36.713722190066868</v>
      </c>
      <c r="AD37">
        <v>20.855622107127409</v>
      </c>
      <c r="AE37">
        <v>8.6961520330682998</v>
      </c>
      <c r="AF37">
        <v>9.8936434440641676</v>
      </c>
      <c r="AG37">
        <v>56.174007986602597</v>
      </c>
      <c r="AH37">
        <v>135.94149580297989</v>
      </c>
      <c r="AI37">
        <v>17.413853986411389</v>
      </c>
      <c r="AJ37">
        <v>205.18224210928491</v>
      </c>
      <c r="AK37">
        <v>79.536235589512984</v>
      </c>
      <c r="AL37">
        <v>989.57853629453928</v>
      </c>
      <c r="AM37">
        <v>1.0553333691478171</v>
      </c>
      <c r="AN37">
        <v>59.21874163753747</v>
      </c>
    </row>
    <row r="38" spans="1:40" x14ac:dyDescent="0.45">
      <c r="A38" s="1" t="s">
        <v>90</v>
      </c>
      <c r="B38">
        <v>10.754651968378241</v>
      </c>
      <c r="C38">
        <v>0.70668987000282169</v>
      </c>
      <c r="D38">
        <v>0.3600216393092765</v>
      </c>
      <c r="E38">
        <v>7.3291192339787647E-2</v>
      </c>
      <c r="F38">
        <v>2.9671730757547232</v>
      </c>
      <c r="G38">
        <v>1.2396906213761709</v>
      </c>
      <c r="H38">
        <v>4.4238851014813516</v>
      </c>
      <c r="I38">
        <v>1.978524889795831</v>
      </c>
      <c r="J38">
        <v>1.020135807441696</v>
      </c>
      <c r="K38">
        <v>1.3988193560543249</v>
      </c>
      <c r="L38">
        <v>12.630670328125129</v>
      </c>
      <c r="M38">
        <v>12.32094694716924</v>
      </c>
      <c r="N38">
        <v>0.60481820010409981</v>
      </c>
      <c r="O38">
        <v>3.227799428409476</v>
      </c>
      <c r="P38">
        <v>2.8985579762736822</v>
      </c>
      <c r="Q38">
        <v>2.2235897029247509</v>
      </c>
      <c r="R38">
        <v>0.82090437968608188</v>
      </c>
      <c r="S38">
        <v>7.758801070054651</v>
      </c>
      <c r="T38">
        <v>0.80144935745580614</v>
      </c>
      <c r="U38">
        <v>12.586536320938441</v>
      </c>
      <c r="V38">
        <v>9.0333110881000103</v>
      </c>
      <c r="W38">
        <v>12.117403409636349</v>
      </c>
      <c r="X38">
        <v>0.2101986752953087</v>
      </c>
      <c r="Y38">
        <v>0.9385569356228245</v>
      </c>
      <c r="Z38">
        <v>3.1709762641085262</v>
      </c>
      <c r="AA38">
        <v>8.304685538535086</v>
      </c>
      <c r="AB38">
        <v>7.1713998888954236E-3</v>
      </c>
      <c r="AC38">
        <v>6.1326609951022117</v>
      </c>
      <c r="AD38">
        <v>2.6687168140142421</v>
      </c>
      <c r="AE38">
        <v>1.338158548113487</v>
      </c>
      <c r="AF38">
        <v>1.272930639698663</v>
      </c>
      <c r="AG38">
        <v>8.0401056159338289</v>
      </c>
      <c r="AH38">
        <v>20.797765419614091</v>
      </c>
      <c r="AI38">
        <v>2.35418899058139</v>
      </c>
      <c r="AJ38">
        <v>25.913565790986819</v>
      </c>
      <c r="AK38">
        <v>9.4604742027783999</v>
      </c>
      <c r="AL38">
        <v>108.99643567234919</v>
      </c>
      <c r="AM38">
        <v>0.36719323373898849</v>
      </c>
      <c r="AN38">
        <v>4.9439848213731477</v>
      </c>
    </row>
    <row r="39" spans="1:40" x14ac:dyDescent="0.45">
      <c r="A39" s="1" t="s">
        <v>91</v>
      </c>
      <c r="B39">
        <v>0.41191209194043599</v>
      </c>
      <c r="C39">
        <v>2.5854072101112451E-2</v>
      </c>
      <c r="D39">
        <v>1.038184893336846E-2</v>
      </c>
      <c r="E39">
        <v>1.750849784919625E-3</v>
      </c>
      <c r="F39">
        <v>0.1033630723157825</v>
      </c>
      <c r="G39">
        <v>6.6663756754471754E-2</v>
      </c>
      <c r="H39">
        <v>0.18296605859726309</v>
      </c>
      <c r="I39">
        <v>7.5496766775058385E-2</v>
      </c>
      <c r="J39">
        <v>3.8356492140987117E-2</v>
      </c>
      <c r="K39">
        <v>4.3197761130752278E-2</v>
      </c>
      <c r="L39">
        <v>0.25181304580771469</v>
      </c>
      <c r="M39">
        <v>0.4453501784389135</v>
      </c>
      <c r="N39">
        <v>1.9205653720502921E-2</v>
      </c>
      <c r="O39">
        <v>4.9824523944544223E-2</v>
      </c>
      <c r="P39">
        <v>0.26252676369420103</v>
      </c>
      <c r="Q39">
        <v>0.2123396367997866</v>
      </c>
      <c r="R39">
        <v>1.8548921596576829E-2</v>
      </c>
      <c r="S39">
        <v>0.15997454481985091</v>
      </c>
      <c r="T39">
        <v>2.5591001796984581E-2</v>
      </c>
      <c r="U39">
        <v>0.55585549528601874</v>
      </c>
      <c r="V39">
        <v>0.32364815832982458</v>
      </c>
      <c r="W39">
        <v>0.46789721178512422</v>
      </c>
      <c r="X39">
        <v>7.6788626106552606E-3</v>
      </c>
      <c r="Y39">
        <v>2.8628144842331352E-2</v>
      </c>
      <c r="Z39">
        <v>0.11582074239132779</v>
      </c>
      <c r="AA39">
        <v>0.24550028306883381</v>
      </c>
      <c r="AB39">
        <v>1.7008376897651161E-4</v>
      </c>
      <c r="AC39">
        <v>0.19539837652244291</v>
      </c>
      <c r="AD39">
        <v>8.7532455594349703E-2</v>
      </c>
      <c r="AE39">
        <v>6.0954291366019528E-2</v>
      </c>
      <c r="AF39">
        <v>5.0278855750376487E-2</v>
      </c>
      <c r="AG39">
        <v>0.28373781701985579</v>
      </c>
      <c r="AH39">
        <v>0.68124239737205605</v>
      </c>
      <c r="AI39">
        <v>8.2576984979455342E-2</v>
      </c>
      <c r="AJ39">
        <v>1.2591061793103899</v>
      </c>
      <c r="AK39">
        <v>0.48129762832583067</v>
      </c>
      <c r="AL39">
        <v>4.8184352093439449</v>
      </c>
      <c r="AM39">
        <v>2.9901242727949969E-3</v>
      </c>
      <c r="AN39">
        <v>0.1082578864120305</v>
      </c>
    </row>
    <row r="40" spans="1:40" x14ac:dyDescent="0.45">
      <c r="A40" s="1" t="s">
        <v>92</v>
      </c>
      <c r="B40">
        <v>4.6716386032274118</v>
      </c>
      <c r="C40">
        <v>0.28071707531364831</v>
      </c>
      <c r="D40">
        <v>9.6402824093397996E-2</v>
      </c>
      <c r="E40">
        <v>2.1247582906541371E-2</v>
      </c>
      <c r="F40">
        <v>0.9536079599413475</v>
      </c>
      <c r="G40">
        <v>0.59228839122697252</v>
      </c>
      <c r="H40">
        <v>2.6482820825585138</v>
      </c>
      <c r="I40">
        <v>1.134672384172474</v>
      </c>
      <c r="J40">
        <v>0.48668802143444728</v>
      </c>
      <c r="K40">
        <v>0.74216831660828608</v>
      </c>
      <c r="L40">
        <v>3.8540130397453982</v>
      </c>
      <c r="M40">
        <v>8.3548251616257332</v>
      </c>
      <c r="N40">
        <v>0.19403632251026631</v>
      </c>
      <c r="O40">
        <v>0.53346358004392536</v>
      </c>
      <c r="P40">
        <v>2.4979581939169888</v>
      </c>
      <c r="Q40">
        <v>2.0013735116491631</v>
      </c>
      <c r="R40">
        <v>0.19433979739698501</v>
      </c>
      <c r="S40">
        <v>1.728726846083924</v>
      </c>
      <c r="T40">
        <v>0.36229603444145358</v>
      </c>
      <c r="U40">
        <v>8.738229381927793</v>
      </c>
      <c r="V40">
        <v>5.0770740401992676</v>
      </c>
      <c r="W40">
        <v>6.9044151740935904</v>
      </c>
      <c r="X40">
        <v>0.1170029325646112</v>
      </c>
      <c r="Y40">
        <v>0.28336944954022669</v>
      </c>
      <c r="Z40">
        <v>1.825669661494097</v>
      </c>
      <c r="AA40">
        <v>2.4637759415976541</v>
      </c>
      <c r="AB40">
        <v>1.9112042212635889E-3</v>
      </c>
      <c r="AC40">
        <v>2.0296335566135491</v>
      </c>
      <c r="AD40">
        <v>1.368497680906303</v>
      </c>
      <c r="AE40">
        <v>0.64403374140182756</v>
      </c>
      <c r="AF40">
        <v>0.81044794497450756</v>
      </c>
      <c r="AG40">
        <v>4.043574969779157</v>
      </c>
      <c r="AH40">
        <v>8.4256756391504908</v>
      </c>
      <c r="AI40">
        <v>1.272380682625307</v>
      </c>
      <c r="AJ40">
        <v>15.938222524857469</v>
      </c>
      <c r="AK40">
        <v>6.3678541976806198</v>
      </c>
      <c r="AL40">
        <v>68.544028345962971</v>
      </c>
      <c r="AM40">
        <v>2.6027728484177611E-2</v>
      </c>
      <c r="AN40">
        <v>2.2520432823192218</v>
      </c>
    </row>
    <row r="41" spans="1:40" x14ac:dyDescent="0.45">
      <c r="A41" s="1" t="s">
        <v>93</v>
      </c>
      <c r="B41">
        <v>7.6209094179667183</v>
      </c>
      <c r="C41">
        <v>0.49658183671297718</v>
      </c>
      <c r="D41">
        <v>0.21644839728247381</v>
      </c>
      <c r="E41">
        <v>4.7157114313393172E-2</v>
      </c>
      <c r="F41">
        <v>2.86413208189136</v>
      </c>
      <c r="G41">
        <v>1.4924326572278119</v>
      </c>
      <c r="H41">
        <v>4.0641385077057084</v>
      </c>
      <c r="I41">
        <v>1.545235198374673</v>
      </c>
      <c r="J41">
        <v>1.0684002004984869</v>
      </c>
      <c r="K41">
        <v>0.98489254289481099</v>
      </c>
      <c r="L41">
        <v>13.378595733599139</v>
      </c>
      <c r="M41">
        <v>4.6574277521335894</v>
      </c>
      <c r="N41">
        <v>0.61916538578344738</v>
      </c>
      <c r="O41">
        <v>1.72521888849105</v>
      </c>
      <c r="P41">
        <v>0.81777508140352684</v>
      </c>
      <c r="Q41">
        <v>0.75997414249294981</v>
      </c>
      <c r="R41">
        <v>0.77992298593096965</v>
      </c>
      <c r="S41">
        <v>26.610847610658219</v>
      </c>
      <c r="T41">
        <v>3.82691264727737</v>
      </c>
      <c r="U41">
        <v>6.9437585307856962</v>
      </c>
      <c r="V41">
        <v>5.8705130506919669</v>
      </c>
      <c r="W41">
        <v>10.91270109125516</v>
      </c>
      <c r="X41">
        <v>0.26140463706321948</v>
      </c>
      <c r="Y41">
        <v>16.157148131610771</v>
      </c>
      <c r="Z41">
        <v>2.9712329106809081</v>
      </c>
      <c r="AA41">
        <v>131.75262952584859</v>
      </c>
      <c r="AB41">
        <v>2.755025991563242E-3</v>
      </c>
      <c r="AC41">
        <v>4.8991410386512904</v>
      </c>
      <c r="AD41">
        <v>3.8146057058697651</v>
      </c>
      <c r="AE41">
        <v>1.2693230694191</v>
      </c>
      <c r="AF41">
        <v>3.230760977708699</v>
      </c>
      <c r="AG41">
        <v>6.1273690757610524</v>
      </c>
      <c r="AH41">
        <v>34.951785322741792</v>
      </c>
      <c r="AI41">
        <v>6.7606542468527344</v>
      </c>
      <c r="AJ41">
        <v>72.72991060847815</v>
      </c>
      <c r="AK41">
        <v>25.488195394251381</v>
      </c>
      <c r="AL41">
        <v>189.63566667122529</v>
      </c>
      <c r="AM41">
        <v>0.17948208273190511</v>
      </c>
      <c r="AN41">
        <v>1.6626581480781371</v>
      </c>
    </row>
    <row r="42" spans="1:40" x14ac:dyDescent="0.45">
      <c r="A42" s="1" t="s">
        <v>94</v>
      </c>
      <c r="B42">
        <v>1.697198198220073</v>
      </c>
      <c r="C42">
        <v>0.1062399829360198</v>
      </c>
      <c r="D42">
        <v>3.703390667162821E-2</v>
      </c>
      <c r="E42">
        <v>9.3926216114139805E-3</v>
      </c>
      <c r="F42">
        <v>0.2904450122390726</v>
      </c>
      <c r="G42">
        <v>0.15105574674305261</v>
      </c>
      <c r="H42">
        <v>1.383856034728659</v>
      </c>
      <c r="I42">
        <v>0.63598864799219834</v>
      </c>
      <c r="J42">
        <v>0.22386831175272989</v>
      </c>
      <c r="K42">
        <v>0.34455538179161488</v>
      </c>
      <c r="L42">
        <v>3.9443261025602472</v>
      </c>
      <c r="M42">
        <v>0.67935056573732977</v>
      </c>
      <c r="N42">
        <v>5.419385419092259E-2</v>
      </c>
      <c r="O42">
        <v>2.4452719496250319</v>
      </c>
      <c r="P42">
        <v>0.31111455848435521</v>
      </c>
      <c r="Q42">
        <v>0.79995153088411586</v>
      </c>
      <c r="R42">
        <v>5.0329352935067337E-2</v>
      </c>
      <c r="S42">
        <v>0.56498932098165766</v>
      </c>
      <c r="T42">
        <v>0.14232642075642271</v>
      </c>
      <c r="U42">
        <v>2.2588110257095919</v>
      </c>
      <c r="V42">
        <v>1.452210688090555</v>
      </c>
      <c r="W42">
        <v>3.7035454027357071</v>
      </c>
      <c r="X42">
        <v>7.326364575324458E-2</v>
      </c>
      <c r="Y42">
        <v>0.12816487118196479</v>
      </c>
      <c r="Z42">
        <v>1.1055632240346001</v>
      </c>
      <c r="AA42">
        <v>1.4799594755781671</v>
      </c>
      <c r="AB42">
        <v>4.6320830272767111E-4</v>
      </c>
      <c r="AC42">
        <v>0.6760200534542421</v>
      </c>
      <c r="AD42">
        <v>0.87819970231212285</v>
      </c>
      <c r="AE42">
        <v>0.14563831616663611</v>
      </c>
      <c r="AF42">
        <v>0.33589237550165729</v>
      </c>
      <c r="AG42">
        <v>1.914804094676374</v>
      </c>
      <c r="AH42">
        <v>3.8734637818421631</v>
      </c>
      <c r="AI42">
        <v>0.58051409076732485</v>
      </c>
      <c r="AJ42">
        <v>5.322419801164437</v>
      </c>
      <c r="AK42">
        <v>2.2180980470726421</v>
      </c>
      <c r="AL42">
        <v>32.487154559397283</v>
      </c>
      <c r="AM42">
        <v>1.6040882441358598E-2</v>
      </c>
      <c r="AN42">
        <v>0.94655905236734761</v>
      </c>
    </row>
    <row r="43" spans="1:40" x14ac:dyDescent="0.45">
      <c r="A43" s="1" t="s">
        <v>95</v>
      </c>
      <c r="B43">
        <v>3.9801996872855399</v>
      </c>
      <c r="C43">
        <v>0.23634646607946089</v>
      </c>
      <c r="D43">
        <v>8.1984372094479646E-2</v>
      </c>
      <c r="E43">
        <v>3.0276203046563279E-2</v>
      </c>
      <c r="F43">
        <v>1.3078934209459641</v>
      </c>
      <c r="G43">
        <v>0.67742197524684977</v>
      </c>
      <c r="H43">
        <v>2.2590208484281411</v>
      </c>
      <c r="I43">
        <v>1.0304436001189261</v>
      </c>
      <c r="J43">
        <v>0.37701775909034829</v>
      </c>
      <c r="K43">
        <v>1.028593291231612</v>
      </c>
      <c r="L43">
        <v>4.6744557222670844</v>
      </c>
      <c r="M43">
        <v>2.653231809603267</v>
      </c>
      <c r="N43">
        <v>0.25260741959650179</v>
      </c>
      <c r="O43">
        <v>0.7849910483877971</v>
      </c>
      <c r="P43">
        <v>0.6708741456143672</v>
      </c>
      <c r="Q43">
        <v>0.49626368982860519</v>
      </c>
      <c r="R43">
        <v>0.14293994383323241</v>
      </c>
      <c r="S43">
        <v>1.4769332660434169</v>
      </c>
      <c r="T43">
        <v>0.35244683788898679</v>
      </c>
      <c r="U43">
        <v>6.9397408356796211</v>
      </c>
      <c r="V43">
        <v>6.7707479336764296</v>
      </c>
      <c r="W43">
        <v>6.4068934499867947</v>
      </c>
      <c r="X43">
        <v>0.1388003287581413</v>
      </c>
      <c r="Y43">
        <v>0.2707025879012927</v>
      </c>
      <c r="Z43">
        <v>2.1752075443208989</v>
      </c>
      <c r="AA43">
        <v>2.4197694752285148</v>
      </c>
      <c r="AB43">
        <v>1.310352892003266E-3</v>
      </c>
      <c r="AC43">
        <v>1.4616639532019831</v>
      </c>
      <c r="AD43">
        <v>1.4739480030635339</v>
      </c>
      <c r="AE43">
        <v>0.35616463979708768</v>
      </c>
      <c r="AF43">
        <v>0.66899186479440154</v>
      </c>
      <c r="AG43">
        <v>3.4338865916381209</v>
      </c>
      <c r="AH43">
        <v>6.8879501881235701</v>
      </c>
      <c r="AI43">
        <v>1.18948851264297</v>
      </c>
      <c r="AJ43">
        <v>10.656246602753759</v>
      </c>
      <c r="AK43">
        <v>4.3923283646676614</v>
      </c>
      <c r="AL43">
        <v>102.5583662373885</v>
      </c>
      <c r="AM43">
        <v>4.8210138134448202E-2</v>
      </c>
      <c r="AN43">
        <v>1.736433852176634</v>
      </c>
    </row>
    <row r="44" spans="1:40" x14ac:dyDescent="0.45">
      <c r="A44" s="1" t="s">
        <v>96</v>
      </c>
      <c r="B44">
        <v>2.3348060511619599</v>
      </c>
      <c r="C44">
        <v>0.1341671071036093</v>
      </c>
      <c r="D44">
        <v>3.8381366045061427E-2</v>
      </c>
      <c r="E44">
        <v>1.3603763454689711E-2</v>
      </c>
      <c r="F44">
        <v>0.31202012344031033</v>
      </c>
      <c r="G44">
        <v>0.15571168281527539</v>
      </c>
      <c r="H44">
        <v>1.7717631473337829</v>
      </c>
      <c r="I44">
        <v>0.78385175715712263</v>
      </c>
      <c r="J44">
        <v>0.22196758663105901</v>
      </c>
      <c r="K44">
        <v>0.584703397473605</v>
      </c>
      <c r="L44">
        <v>1.609352011442597</v>
      </c>
      <c r="M44">
        <v>2.6598934859666801</v>
      </c>
      <c r="N44">
        <v>8.7467936560017084E-2</v>
      </c>
      <c r="O44">
        <v>0.20834626934046049</v>
      </c>
      <c r="P44">
        <v>0.3868914409003642</v>
      </c>
      <c r="Q44">
        <v>0.25721432483953238</v>
      </c>
      <c r="R44">
        <v>9.0274594836723079E-2</v>
      </c>
      <c r="S44">
        <v>0.80278091417036246</v>
      </c>
      <c r="T44">
        <v>0.33217635005409429</v>
      </c>
      <c r="U44">
        <v>27.729308981112389</v>
      </c>
      <c r="V44">
        <v>9.2013536057752372</v>
      </c>
      <c r="W44">
        <v>7.7280058041628559</v>
      </c>
      <c r="X44">
        <v>0.1545389882881974</v>
      </c>
      <c r="Y44">
        <v>0.1249578787343813</v>
      </c>
      <c r="Z44">
        <v>2.4941080288751158</v>
      </c>
      <c r="AA44">
        <v>1.152393937225771</v>
      </c>
      <c r="AB44">
        <v>1.081203438470859E-3</v>
      </c>
      <c r="AC44">
        <v>0.7249951910057324</v>
      </c>
      <c r="AD44">
        <v>1.6050037581007071</v>
      </c>
      <c r="AE44">
        <v>0.31105878317138358</v>
      </c>
      <c r="AF44">
        <v>0.68574433267384483</v>
      </c>
      <c r="AG44">
        <v>2.611411994432896</v>
      </c>
      <c r="AH44">
        <v>6.0108150356328807</v>
      </c>
      <c r="AI44">
        <v>1.203520505673813</v>
      </c>
      <c r="AJ44">
        <v>10.63998965533362</v>
      </c>
      <c r="AK44">
        <v>4.4206017254918848</v>
      </c>
      <c r="AL44">
        <v>46.794180770349357</v>
      </c>
      <c r="AM44">
        <v>8.0330957363681527E-3</v>
      </c>
      <c r="AN44">
        <v>1.733973152117839</v>
      </c>
    </row>
    <row r="45" spans="1:40" x14ac:dyDescent="0.45">
      <c r="A45" s="1" t="s">
        <v>97</v>
      </c>
      <c r="B45">
        <v>0.21935460025308759</v>
      </c>
      <c r="C45">
        <v>1.221100076353295E-2</v>
      </c>
      <c r="D45">
        <v>2.1314419141956662E-3</v>
      </c>
      <c r="E45">
        <v>1.2999168290734431E-3</v>
      </c>
      <c r="F45">
        <v>3.7300144382179497E-2</v>
      </c>
      <c r="G45">
        <v>2.407763117107355E-2</v>
      </c>
      <c r="H45">
        <v>0.24422283375902351</v>
      </c>
      <c r="I45">
        <v>9.4822492282449836E-2</v>
      </c>
      <c r="J45">
        <v>2.6326998910478679E-2</v>
      </c>
      <c r="K45">
        <v>6.5286134410073665E-2</v>
      </c>
      <c r="L45">
        <v>0.26925819359310171</v>
      </c>
      <c r="M45">
        <v>0.67933715599665656</v>
      </c>
      <c r="N45">
        <v>4.9473136132027109E-3</v>
      </c>
      <c r="O45">
        <v>2.2070752256469959E-2</v>
      </c>
      <c r="P45">
        <v>4.4903125986989853E-2</v>
      </c>
      <c r="Q45">
        <v>3.2333859901047847E-2</v>
      </c>
      <c r="R45">
        <v>7.4453542216574974E-3</v>
      </c>
      <c r="S45">
        <v>8.995874742895045E-2</v>
      </c>
      <c r="T45">
        <v>3.164704551457434E-2</v>
      </c>
      <c r="U45">
        <v>0.73789180888925399</v>
      </c>
      <c r="V45">
        <v>0.4198681821417512</v>
      </c>
      <c r="W45">
        <v>0.94754116721766946</v>
      </c>
      <c r="X45">
        <v>9.9241954186144749E-3</v>
      </c>
      <c r="Y45">
        <v>1.250608440371438E-2</v>
      </c>
      <c r="Z45">
        <v>0.1595556686678648</v>
      </c>
      <c r="AA45">
        <v>0.1132786956324508</v>
      </c>
      <c r="AB45">
        <v>9.7926268355008188E-5</v>
      </c>
      <c r="AC45">
        <v>7.7518106786808164E-2</v>
      </c>
      <c r="AD45">
        <v>0.1230888740165933</v>
      </c>
      <c r="AE45">
        <v>2.7947602273186972E-2</v>
      </c>
      <c r="AF45">
        <v>6.7331166319927069E-2</v>
      </c>
      <c r="AG45">
        <v>0.28935823625379159</v>
      </c>
      <c r="AH45">
        <v>0.55165931924359457</v>
      </c>
      <c r="AI45">
        <v>0.1123507456131617</v>
      </c>
      <c r="AJ45">
        <v>1.9582440714280971</v>
      </c>
      <c r="AK45">
        <v>0.76344108235042285</v>
      </c>
      <c r="AL45">
        <v>6.8027422781698803</v>
      </c>
      <c r="AM45">
        <v>2.7143332166891119E-4</v>
      </c>
      <c r="AN45">
        <v>0.22588061757867331</v>
      </c>
    </row>
    <row r="46" spans="1:40" x14ac:dyDescent="0.45">
      <c r="A46" s="1" t="s">
        <v>98</v>
      </c>
      <c r="B46">
        <v>0.67323802709231084</v>
      </c>
      <c r="C46">
        <v>4.0544197594388563E-2</v>
      </c>
      <c r="D46">
        <v>9.6876789039062501E-3</v>
      </c>
      <c r="E46">
        <v>4.2029631557804221E-3</v>
      </c>
      <c r="F46">
        <v>0.21844620212329521</v>
      </c>
      <c r="G46">
        <v>0.10492778629266961</v>
      </c>
      <c r="H46">
        <v>0.89882654846218157</v>
      </c>
      <c r="I46">
        <v>0.29489178629896817</v>
      </c>
      <c r="J46">
        <v>7.3694343863004719E-2</v>
      </c>
      <c r="K46">
        <v>0.17287321739943509</v>
      </c>
      <c r="L46">
        <v>0.7503452030863208</v>
      </c>
      <c r="M46">
        <v>1.733479009608621</v>
      </c>
      <c r="N46">
        <v>2.8155464771694672E-2</v>
      </c>
      <c r="O46">
        <v>7.4675237035819811E-2</v>
      </c>
      <c r="P46">
        <v>0.12765299955692541</v>
      </c>
      <c r="Q46">
        <v>8.9531998654222414E-2</v>
      </c>
      <c r="R46">
        <v>2.4369688788720392E-2</v>
      </c>
      <c r="S46">
        <v>0.35091092325007428</v>
      </c>
      <c r="T46">
        <v>0.10111632058332309</v>
      </c>
      <c r="U46">
        <v>2.0728883568156999</v>
      </c>
      <c r="V46">
        <v>1.1465657520621531</v>
      </c>
      <c r="W46">
        <v>4.0517372176017918</v>
      </c>
      <c r="X46">
        <v>2.7589158815431829E-2</v>
      </c>
      <c r="Y46">
        <v>4.9797297991378997E-2</v>
      </c>
      <c r="Z46">
        <v>0.43448959677221799</v>
      </c>
      <c r="AA46">
        <v>0.4387589896210719</v>
      </c>
      <c r="AB46">
        <v>3.5068111429814358E-4</v>
      </c>
      <c r="AC46">
        <v>0.26409339511424751</v>
      </c>
      <c r="AD46">
        <v>0.3421118135712643</v>
      </c>
      <c r="AE46">
        <v>8.3819233610472429E-2</v>
      </c>
      <c r="AF46">
        <v>0.18096378485881731</v>
      </c>
      <c r="AG46">
        <v>0.80711605876377224</v>
      </c>
      <c r="AH46">
        <v>1.7674050125116849</v>
      </c>
      <c r="AI46">
        <v>0.32345311359606232</v>
      </c>
      <c r="AJ46">
        <v>9.8172762466394072</v>
      </c>
      <c r="AK46">
        <v>3.6594562992143338</v>
      </c>
      <c r="AL46">
        <v>27.384864984282061</v>
      </c>
      <c r="AM46">
        <v>1.7429061614450919E-3</v>
      </c>
      <c r="AN46">
        <v>0.54884499987112223</v>
      </c>
    </row>
    <row r="47" spans="1:40" x14ac:dyDescent="0.45">
      <c r="A47" s="1" t="s">
        <v>99</v>
      </c>
      <c r="B47">
        <v>0.11555460912772821</v>
      </c>
      <c r="C47">
        <v>6.6925576761671804E-3</v>
      </c>
      <c r="D47">
        <v>1.3894415995228599E-3</v>
      </c>
      <c r="E47">
        <v>7.0286386543442483E-4</v>
      </c>
      <c r="F47">
        <v>2.8460417715390901E-2</v>
      </c>
      <c r="G47">
        <v>1.531363449194649E-2</v>
      </c>
      <c r="H47">
        <v>0.14130492630052871</v>
      </c>
      <c r="I47">
        <v>5.0279423243766171E-2</v>
      </c>
      <c r="J47">
        <v>1.3266513108595449E-2</v>
      </c>
      <c r="K47">
        <v>3.2061607110446373E-2</v>
      </c>
      <c r="L47">
        <v>0.13539787694623151</v>
      </c>
      <c r="M47">
        <v>0.32807905838675228</v>
      </c>
      <c r="N47">
        <v>3.7055129747400012E-3</v>
      </c>
      <c r="O47">
        <v>1.2214565842524739E-2</v>
      </c>
      <c r="P47">
        <v>2.279341177206692E-2</v>
      </c>
      <c r="Q47">
        <v>1.6210672926374899E-2</v>
      </c>
      <c r="R47">
        <v>4.0508630618933351E-3</v>
      </c>
      <c r="S47">
        <v>5.3729885241650698E-2</v>
      </c>
      <c r="T47">
        <v>1.700926617973661E-2</v>
      </c>
      <c r="U47">
        <v>0.37245920230749979</v>
      </c>
      <c r="V47">
        <v>0.20914246413412399</v>
      </c>
      <c r="W47">
        <v>0.59607439673216045</v>
      </c>
      <c r="X47">
        <v>4.9847784799429166E-3</v>
      </c>
      <c r="Y47">
        <v>7.5554402968774819E-3</v>
      </c>
      <c r="Z47">
        <v>7.937351717323271E-2</v>
      </c>
      <c r="AA47">
        <v>6.7393972994638104E-2</v>
      </c>
      <c r="AB47">
        <v>5.5835226711688102E-5</v>
      </c>
      <c r="AC47">
        <v>4.3054481262895933E-2</v>
      </c>
      <c r="AD47">
        <v>6.1819476423670042E-2</v>
      </c>
      <c r="AE47">
        <v>1.455677483526987E-2</v>
      </c>
      <c r="AF47">
        <v>3.3292651341195661E-2</v>
      </c>
      <c r="AG47">
        <v>0.14556951118250991</v>
      </c>
      <c r="AH47">
        <v>0.29690449270223612</v>
      </c>
      <c r="AI47">
        <v>5.7374479128378418E-2</v>
      </c>
      <c r="AJ47">
        <v>1.3542355579244401</v>
      </c>
      <c r="AK47">
        <v>0.51373238531497578</v>
      </c>
      <c r="AL47">
        <v>4.1350204396397654</v>
      </c>
      <c r="AM47">
        <v>2.2009620609394831E-4</v>
      </c>
      <c r="AN47">
        <v>0.10675285146827</v>
      </c>
    </row>
    <row r="48" spans="1:40" x14ac:dyDescent="0.45">
      <c r="A48" s="1" t="s">
        <v>100</v>
      </c>
      <c r="B48">
        <v>2.4035239363584382</v>
      </c>
      <c r="C48">
        <v>0.1655183417634889</v>
      </c>
      <c r="D48">
        <v>5.5138780921811542E-2</v>
      </c>
      <c r="E48">
        <v>1.4768533712636931E-2</v>
      </c>
      <c r="F48">
        <v>3.9384401287089861</v>
      </c>
      <c r="G48">
        <v>1.2183502464432041</v>
      </c>
      <c r="H48">
        <v>1.3330701456490961</v>
      </c>
      <c r="I48">
        <v>0.60945847534048325</v>
      </c>
      <c r="J48">
        <v>0.34358898134550908</v>
      </c>
      <c r="K48">
        <v>0.35071076903098458</v>
      </c>
      <c r="L48">
        <v>1.4417141653285479</v>
      </c>
      <c r="M48">
        <v>113.0537345431286</v>
      </c>
      <c r="N48">
        <v>0.41206109186078832</v>
      </c>
      <c r="O48">
        <v>0.29023916237286751</v>
      </c>
      <c r="P48">
        <v>0.96966598645552127</v>
      </c>
      <c r="Q48">
        <v>0.36557735172879391</v>
      </c>
      <c r="R48">
        <v>0.2866219829548613</v>
      </c>
      <c r="S48">
        <v>10.9016404724451</v>
      </c>
      <c r="T48">
        <v>0.32189563408342342</v>
      </c>
      <c r="U48">
        <v>1.792634573177265</v>
      </c>
      <c r="V48">
        <v>1.561620855004954</v>
      </c>
      <c r="W48">
        <v>4.8963148266664023</v>
      </c>
      <c r="X48">
        <v>5.0631010704844839E-2</v>
      </c>
      <c r="Y48">
        <v>0.1084842356679173</v>
      </c>
      <c r="Z48">
        <v>0.71811073847038731</v>
      </c>
      <c r="AA48">
        <v>0.97741967387309625</v>
      </c>
      <c r="AB48">
        <v>5.8461392442252423E-2</v>
      </c>
      <c r="AC48">
        <v>29.1412267736725</v>
      </c>
      <c r="AD48">
        <v>0.82511964758495682</v>
      </c>
      <c r="AE48">
        <v>1.4488845966086941</v>
      </c>
      <c r="AF48">
        <v>0.91544878481419489</v>
      </c>
      <c r="AG48">
        <v>2.9145176400142581</v>
      </c>
      <c r="AH48">
        <v>42.561653373820242</v>
      </c>
      <c r="AI48">
        <v>1.1126099685008191</v>
      </c>
      <c r="AJ48">
        <v>7.3689155167570934</v>
      </c>
      <c r="AK48">
        <v>3.3242888712092409</v>
      </c>
      <c r="AL48">
        <v>40.270133768028053</v>
      </c>
      <c r="AM48">
        <v>3.0779468262794169E-2</v>
      </c>
      <c r="AN48">
        <v>0.82692253757349632</v>
      </c>
    </row>
    <row r="49" spans="1:40" x14ac:dyDescent="0.45">
      <c r="A49" s="1" t="s">
        <v>101</v>
      </c>
      <c r="B49">
        <v>8.8435499205982175</v>
      </c>
      <c r="C49">
        <v>0.68054261720439091</v>
      </c>
      <c r="D49">
        <v>0.29669502935554648</v>
      </c>
      <c r="E49">
        <v>5.2618252607462383E-2</v>
      </c>
      <c r="F49">
        <v>17.722772483691319</v>
      </c>
      <c r="G49">
        <v>4.8072989183175903</v>
      </c>
      <c r="H49">
        <v>3.6177954436554098</v>
      </c>
      <c r="I49">
        <v>1.6532792619713319</v>
      </c>
      <c r="J49">
        <v>1.2934100921299181</v>
      </c>
      <c r="K49">
        <v>0.80133716066211391</v>
      </c>
      <c r="L49">
        <v>4.8594409242099204</v>
      </c>
      <c r="M49">
        <v>424.39601125482739</v>
      </c>
      <c r="N49">
        <v>1.8114691113426391</v>
      </c>
      <c r="O49">
        <v>1.194808624947395</v>
      </c>
      <c r="P49">
        <v>3.8740806775428411</v>
      </c>
      <c r="Q49">
        <v>1.2369073535532891</v>
      </c>
      <c r="R49">
        <v>1.2317315654243719</v>
      </c>
      <c r="S49">
        <v>50.522341538055038</v>
      </c>
      <c r="T49">
        <v>1.1755844598599261</v>
      </c>
      <c r="U49">
        <v>5.6995686242393511</v>
      </c>
      <c r="V49">
        <v>5.6003099599902466</v>
      </c>
      <c r="W49">
        <v>16.782283805191959</v>
      </c>
      <c r="X49">
        <v>0.16908055414546561</v>
      </c>
      <c r="Y49">
        <v>0.47501389803623628</v>
      </c>
      <c r="Z49">
        <v>2.2846769191595362</v>
      </c>
      <c r="AA49">
        <v>4.180130935870837</v>
      </c>
      <c r="AB49">
        <v>0.27434391397329122</v>
      </c>
      <c r="AC49">
        <v>135.88798353595581</v>
      </c>
      <c r="AD49">
        <v>2.2720047833925232</v>
      </c>
      <c r="AE49">
        <v>6.5075032555522068</v>
      </c>
      <c r="AF49">
        <v>2.847258064393932</v>
      </c>
      <c r="AG49">
        <v>9.8329478401962724</v>
      </c>
      <c r="AH49">
        <v>190.72848890843261</v>
      </c>
      <c r="AI49">
        <v>3.5683843678023091</v>
      </c>
      <c r="AJ49">
        <v>22.728690361784661</v>
      </c>
      <c r="AK49">
        <v>9.9464031927722232</v>
      </c>
      <c r="AL49">
        <v>112.5016388133419</v>
      </c>
      <c r="AM49">
        <v>0.14075894106418591</v>
      </c>
      <c r="AN49">
        <v>1.316340238763658</v>
      </c>
    </row>
    <row r="50" spans="1:40" x14ac:dyDescent="0.45">
      <c r="A50" s="1" t="s">
        <v>102</v>
      </c>
      <c r="B50">
        <v>4.7181726457946237E-2</v>
      </c>
      <c r="C50">
        <v>3.31970757672023E-3</v>
      </c>
      <c r="D50">
        <v>1.169616436832725E-3</v>
      </c>
      <c r="E50">
        <v>3.278191425525174E-4</v>
      </c>
      <c r="F50">
        <v>3.1525237173564542E-2</v>
      </c>
      <c r="G50">
        <v>1.219335587271129E-2</v>
      </c>
      <c r="H50">
        <v>8.6272926832083568E-2</v>
      </c>
      <c r="I50">
        <v>2.1269361587234501E-2</v>
      </c>
      <c r="J50">
        <v>4.0559735618707123E-3</v>
      </c>
      <c r="K50">
        <v>7.8256913051440915E-3</v>
      </c>
      <c r="L50">
        <v>4.0722647303665933E-2</v>
      </c>
      <c r="M50">
        <v>6.665551357486614E-2</v>
      </c>
      <c r="N50">
        <v>3.9963968386991702E-3</v>
      </c>
      <c r="O50">
        <v>6.315256054900336E-3</v>
      </c>
      <c r="P50">
        <v>7.3610228931940778E-3</v>
      </c>
      <c r="Q50">
        <v>4.7606064510966849E-3</v>
      </c>
      <c r="R50">
        <v>1.94473390397595E-3</v>
      </c>
      <c r="S50">
        <v>3.6261298147586107E-2</v>
      </c>
      <c r="T50">
        <v>7.7081254255894861E-3</v>
      </c>
      <c r="U50">
        <v>0.1153505081116093</v>
      </c>
      <c r="V50">
        <v>5.8191679514769092E-2</v>
      </c>
      <c r="W50">
        <v>0.46232204313488778</v>
      </c>
      <c r="X50">
        <v>1.485853750211855E-3</v>
      </c>
      <c r="Y50">
        <v>5.2701826561282533E-3</v>
      </c>
      <c r="Z50">
        <v>2.1837593269861899E-2</v>
      </c>
      <c r="AA50">
        <v>4.4956364076067408E-2</v>
      </c>
      <c r="AB50">
        <v>3.239514878025996E-5</v>
      </c>
      <c r="AC50">
        <v>2.2591068405826031E-2</v>
      </c>
      <c r="AD50">
        <v>1.8412186644892942E-2</v>
      </c>
      <c r="AE50">
        <v>5.5689728296542717E-3</v>
      </c>
      <c r="AF50">
        <v>8.6756340392314911E-3</v>
      </c>
      <c r="AG50">
        <v>4.3933890347209077E-2</v>
      </c>
      <c r="AH50">
        <v>0.13544649219307209</v>
      </c>
      <c r="AI50">
        <v>1.9334778993286821E-2</v>
      </c>
      <c r="AJ50">
        <v>1.281825950461279</v>
      </c>
      <c r="AK50">
        <v>0.46177592261411943</v>
      </c>
      <c r="AL50">
        <v>2.933968693615193</v>
      </c>
      <c r="AM50">
        <v>2.6405768535836988E-4</v>
      </c>
      <c r="AN50">
        <v>1.5937566802000491E-2</v>
      </c>
    </row>
    <row r="51" spans="1:40" x14ac:dyDescent="0.45">
      <c r="A51" s="1" t="s">
        <v>103</v>
      </c>
      <c r="B51">
        <v>0.20478702302704671</v>
      </c>
      <c r="C51">
        <v>1.430136740406737E-2</v>
      </c>
      <c r="D51">
        <v>4.9663532719750924E-3</v>
      </c>
      <c r="E51">
        <v>1.415388537412619E-3</v>
      </c>
      <c r="F51">
        <v>0.13318869874844549</v>
      </c>
      <c r="G51">
        <v>5.1836597335087713E-2</v>
      </c>
      <c r="H51">
        <v>0.36922764191687729</v>
      </c>
      <c r="I51">
        <v>9.2181865024390991E-2</v>
      </c>
      <c r="J51">
        <v>1.7853569459734112E-2</v>
      </c>
      <c r="K51">
        <v>3.4930225801827058E-2</v>
      </c>
      <c r="L51">
        <v>0.17941719808467629</v>
      </c>
      <c r="M51">
        <v>0.30162875577546627</v>
      </c>
      <c r="N51">
        <v>1.6891385063042729E-2</v>
      </c>
      <c r="O51">
        <v>2.7167611817910321E-2</v>
      </c>
      <c r="P51">
        <v>3.2305810155061523E-2</v>
      </c>
      <c r="Q51">
        <v>2.100300329700381E-2</v>
      </c>
      <c r="R51">
        <v>8.3876877213420759E-3</v>
      </c>
      <c r="S51">
        <v>0.15476662971299029</v>
      </c>
      <c r="T51">
        <v>3.3316586506520342E-2</v>
      </c>
      <c r="U51">
        <v>0.5073880484746538</v>
      </c>
      <c r="V51">
        <v>0.25755329130740939</v>
      </c>
      <c r="W51">
        <v>1.9665853193119529</v>
      </c>
      <c r="X51">
        <v>6.5497491370000204E-3</v>
      </c>
      <c r="Y51">
        <v>2.2474682542038112E-2</v>
      </c>
      <c r="Z51">
        <v>9.6718438432560255E-2</v>
      </c>
      <c r="AA51">
        <v>0.1919362969561505</v>
      </c>
      <c r="AB51">
        <v>1.3885098107739921E-4</v>
      </c>
      <c r="AC51">
        <v>9.7136752225001705E-2</v>
      </c>
      <c r="AD51">
        <v>8.1165953133288893E-2</v>
      </c>
      <c r="AE51">
        <v>2.424007768626495E-2</v>
      </c>
      <c r="AF51">
        <v>3.8555742564037737E-2</v>
      </c>
      <c r="AG51">
        <v>0.19352763376285401</v>
      </c>
      <c r="AH51">
        <v>0.58528805716953769</v>
      </c>
      <c r="AI51">
        <v>8.4669324811127156E-2</v>
      </c>
      <c r="AJ51">
        <v>5.4302178682007316</v>
      </c>
      <c r="AK51">
        <v>1.958161403862605</v>
      </c>
      <c r="AL51">
        <v>12.506584076703749</v>
      </c>
      <c r="AM51">
        <v>1.114231399583523E-3</v>
      </c>
      <c r="AN51">
        <v>7.4235975147332878E-2</v>
      </c>
    </row>
    <row r="52" spans="1:40" x14ac:dyDescent="0.45">
      <c r="A52" s="1" t="s">
        <v>104</v>
      </c>
      <c r="B52">
        <v>70.528239009390973</v>
      </c>
      <c r="C52">
        <v>5.1966161239524329</v>
      </c>
      <c r="D52">
        <v>3.764387768811583</v>
      </c>
      <c r="E52">
        <v>0.32639491354026812</v>
      </c>
      <c r="F52">
        <v>25.524632571766048</v>
      </c>
      <c r="G52">
        <v>6.1881992799503376</v>
      </c>
      <c r="H52">
        <v>10.67490175244899</v>
      </c>
      <c r="I52">
        <v>5.0773088548580674</v>
      </c>
      <c r="J52">
        <v>1.9309471431740799</v>
      </c>
      <c r="K52">
        <v>3.9631672724290881</v>
      </c>
      <c r="L52">
        <v>27.610327746235409</v>
      </c>
      <c r="M52">
        <v>17.608633562695211</v>
      </c>
      <c r="N52">
        <v>3.2210549204988741</v>
      </c>
      <c r="O52">
        <v>1.5567441479604971</v>
      </c>
      <c r="P52">
        <v>4.4648423820638996</v>
      </c>
      <c r="Q52">
        <v>1.1184670409135571</v>
      </c>
      <c r="R52">
        <v>1.126788459737778</v>
      </c>
      <c r="S52">
        <v>11.299831207673099</v>
      </c>
      <c r="T52">
        <v>1.960338140392053</v>
      </c>
      <c r="U52">
        <v>11.09413262004699</v>
      </c>
      <c r="V52">
        <v>15.122279618381331</v>
      </c>
      <c r="W52">
        <v>46.601963985134148</v>
      </c>
      <c r="X52">
        <v>0.6281892713021282</v>
      </c>
      <c r="Y52">
        <v>1.198979495014006</v>
      </c>
      <c r="Z52">
        <v>6.7989402949598148</v>
      </c>
      <c r="AA52">
        <v>10.453369153122781</v>
      </c>
      <c r="AB52">
        <v>1.1372639217721289E-2</v>
      </c>
      <c r="AC52">
        <v>13.91017788432571</v>
      </c>
      <c r="AD52">
        <v>10.12787976175307</v>
      </c>
      <c r="AE52">
        <v>2.7335174158377349</v>
      </c>
      <c r="AF52">
        <v>2.6916300034002978</v>
      </c>
      <c r="AG52">
        <v>82.340719099093832</v>
      </c>
      <c r="AH52">
        <v>48.319203060957378</v>
      </c>
      <c r="AI52">
        <v>7.0507560566477778</v>
      </c>
      <c r="AJ52">
        <v>40.935066418078208</v>
      </c>
      <c r="AK52">
        <v>17.770119199741352</v>
      </c>
      <c r="AL52">
        <v>108.7152047780298</v>
      </c>
      <c r="AM52">
        <v>0.1551248435458942</v>
      </c>
      <c r="AN52">
        <v>2.545601906936394</v>
      </c>
    </row>
    <row r="53" spans="1:40" x14ac:dyDescent="0.45">
      <c r="A53" s="1" t="s">
        <v>105</v>
      </c>
      <c r="B53">
        <v>775.38622005244974</v>
      </c>
      <c r="C53">
        <v>53.707505831437359</v>
      </c>
      <c r="D53">
        <v>39.025941722165349</v>
      </c>
      <c r="E53">
        <v>3.7576000937017269</v>
      </c>
      <c r="F53">
        <v>336.18626943296078</v>
      </c>
      <c r="G53">
        <v>146.8983308090182</v>
      </c>
      <c r="H53">
        <v>197.28438556294481</v>
      </c>
      <c r="I53">
        <v>91.913295039609068</v>
      </c>
      <c r="J53">
        <v>45.083973864284602</v>
      </c>
      <c r="K53">
        <v>147.88235079355479</v>
      </c>
      <c r="L53">
        <v>6653.1632733942224</v>
      </c>
      <c r="M53">
        <v>314.00674927908523</v>
      </c>
      <c r="N53">
        <v>72.109904933699397</v>
      </c>
      <c r="O53">
        <v>38.039582623025062</v>
      </c>
      <c r="P53">
        <v>114.4209780813337</v>
      </c>
      <c r="Q53">
        <v>35.082449360174628</v>
      </c>
      <c r="R53">
        <v>26.217487073479589</v>
      </c>
      <c r="S53">
        <v>267.41398528521938</v>
      </c>
      <c r="T53">
        <v>54.054976662253807</v>
      </c>
      <c r="U53">
        <v>181.45924025405199</v>
      </c>
      <c r="V53">
        <v>305.79979568949688</v>
      </c>
      <c r="W53">
        <v>736.09719286630275</v>
      </c>
      <c r="X53">
        <v>9.8859807695262383</v>
      </c>
      <c r="Y53">
        <v>25.255620752714812</v>
      </c>
      <c r="Z53">
        <v>142.1835477038407</v>
      </c>
      <c r="AA53">
        <v>220.28388729845591</v>
      </c>
      <c r="AB53">
        <v>0.19390531218395859</v>
      </c>
      <c r="AC53">
        <v>236.2282300306903</v>
      </c>
      <c r="AD53">
        <v>166.5424938754079</v>
      </c>
      <c r="AE53">
        <v>59.913149240385103</v>
      </c>
      <c r="AF53">
        <v>102.7532191984546</v>
      </c>
      <c r="AG53">
        <v>813.82484587235729</v>
      </c>
      <c r="AH53">
        <v>954.94129694624974</v>
      </c>
      <c r="AI53">
        <v>182.92160596376419</v>
      </c>
      <c r="AJ53">
        <v>1066.8251127206529</v>
      </c>
      <c r="AK53">
        <v>444.98599555982429</v>
      </c>
      <c r="AL53">
        <v>2835.346675523162</v>
      </c>
      <c r="AM53">
        <v>2.4432822571229482</v>
      </c>
      <c r="AN53">
        <v>63.27314928320547</v>
      </c>
    </row>
    <row r="54" spans="1:40" x14ac:dyDescent="0.45">
      <c r="A54" s="1" t="s">
        <v>106</v>
      </c>
      <c r="B54">
        <v>109.67669718911669</v>
      </c>
      <c r="C54">
        <v>8.9165625014690164</v>
      </c>
      <c r="D54">
        <v>4.4552818822534412</v>
      </c>
      <c r="E54">
        <v>0.80484083767836379</v>
      </c>
      <c r="F54">
        <v>28.55550322003878</v>
      </c>
      <c r="G54">
        <v>14.19257963958478</v>
      </c>
      <c r="H54">
        <v>20.221144569854321</v>
      </c>
      <c r="I54">
        <v>9.4501666820128474</v>
      </c>
      <c r="J54">
        <v>5.1599648023904017</v>
      </c>
      <c r="K54">
        <v>6.1677835146698543</v>
      </c>
      <c r="L54">
        <v>566.50281181441994</v>
      </c>
      <c r="M54">
        <v>31.912136714196851</v>
      </c>
      <c r="N54">
        <v>7.2877288130037172</v>
      </c>
      <c r="O54">
        <v>4.1600682227949752</v>
      </c>
      <c r="P54">
        <v>12.08361118707843</v>
      </c>
      <c r="Q54">
        <v>3.322282538231653</v>
      </c>
      <c r="R54">
        <v>2.9968371553416828</v>
      </c>
      <c r="S54">
        <v>29.55471623204371</v>
      </c>
      <c r="T54">
        <v>6.2359817758340421</v>
      </c>
      <c r="U54">
        <v>31.251359546085261</v>
      </c>
      <c r="V54">
        <v>57.426339927049092</v>
      </c>
      <c r="W54">
        <v>69.100326258020914</v>
      </c>
      <c r="X54">
        <v>1.241605435785659</v>
      </c>
      <c r="Y54">
        <v>2.048693223628995</v>
      </c>
      <c r="Z54">
        <v>14.92814995085917</v>
      </c>
      <c r="AA54">
        <v>18.128317519711441</v>
      </c>
      <c r="AB54">
        <v>1.9860279937309811E-2</v>
      </c>
      <c r="AC54">
        <v>28.135851820781969</v>
      </c>
      <c r="AD54">
        <v>17.047001587172421</v>
      </c>
      <c r="AE54">
        <v>6.7545050822624804</v>
      </c>
      <c r="AF54">
        <v>10.98716874979554</v>
      </c>
      <c r="AG54">
        <v>91.310126785031457</v>
      </c>
      <c r="AH54">
        <v>102.8646047577172</v>
      </c>
      <c r="AI54">
        <v>16.286102187560498</v>
      </c>
      <c r="AJ54">
        <v>108.4676096512208</v>
      </c>
      <c r="AK54">
        <v>43.868640111829883</v>
      </c>
      <c r="AL54">
        <v>261.00308745081412</v>
      </c>
      <c r="AM54">
        <v>0.69843941099017592</v>
      </c>
      <c r="AN54">
        <v>6.5843584210886261</v>
      </c>
    </row>
    <row r="55" spans="1:40" x14ac:dyDescent="0.45">
      <c r="A55" s="1" t="s">
        <v>107</v>
      </c>
      <c r="B55">
        <v>2.210102460123974</v>
      </c>
      <c r="C55">
        <v>0.1447540456090996</v>
      </c>
      <c r="D55">
        <v>6.8189972079259198E-2</v>
      </c>
      <c r="E55">
        <v>8.8665886707769166E-3</v>
      </c>
      <c r="F55">
        <v>0.2465257025382368</v>
      </c>
      <c r="G55">
        <v>7.1437859653290581E-2</v>
      </c>
      <c r="H55">
        <v>0.72143680601774307</v>
      </c>
      <c r="I55">
        <v>0.32268934720902182</v>
      </c>
      <c r="J55">
        <v>9.0056575403087882E-2</v>
      </c>
      <c r="K55">
        <v>107.4956531504661</v>
      </c>
      <c r="L55">
        <v>0.73834513517407041</v>
      </c>
      <c r="M55">
        <v>0.29385229332190982</v>
      </c>
      <c r="N55">
        <v>7.3549623613200416E-2</v>
      </c>
      <c r="O55">
        <v>4.0877620900133638E-2</v>
      </c>
      <c r="P55">
        <v>0.1101485535601814</v>
      </c>
      <c r="Q55">
        <v>2.732444829422884E-2</v>
      </c>
      <c r="R55">
        <v>5.8852622565524822E-2</v>
      </c>
      <c r="S55">
        <v>0.49511431825863988</v>
      </c>
      <c r="T55">
        <v>0.16610440903304069</v>
      </c>
      <c r="U55">
        <v>0.30167254678668431</v>
      </c>
      <c r="V55">
        <v>0.36866819525458921</v>
      </c>
      <c r="W55">
        <v>0.82593281933465712</v>
      </c>
      <c r="X55">
        <v>1.2404324530131201E-2</v>
      </c>
      <c r="Y55">
        <v>2.3769341575020839E-2</v>
      </c>
      <c r="Z55">
        <v>0.1833720308411822</v>
      </c>
      <c r="AA55">
        <v>0.2267971429997846</v>
      </c>
      <c r="AB55">
        <v>2.05704745369742E-4</v>
      </c>
      <c r="AC55">
        <v>0.42567390479990092</v>
      </c>
      <c r="AD55">
        <v>0.64428582380842792</v>
      </c>
      <c r="AE55">
        <v>0.10075445333175451</v>
      </c>
      <c r="AF55">
        <v>0.53673897349591515</v>
      </c>
      <c r="AG55">
        <v>1.326396893918186</v>
      </c>
      <c r="AH55">
        <v>3.495243912031929</v>
      </c>
      <c r="AI55">
        <v>0.66550012386271606</v>
      </c>
      <c r="AJ55">
        <v>4.5707167384753866</v>
      </c>
      <c r="AK55">
        <v>2.3849097994645221</v>
      </c>
      <c r="AL55">
        <v>4.8599930093545973</v>
      </c>
      <c r="AM55">
        <v>2.545698218805252E-3</v>
      </c>
      <c r="AN55">
        <v>0.19302932627906891</v>
      </c>
    </row>
    <row r="56" spans="1:40" x14ac:dyDescent="0.45">
      <c r="A56" s="1" t="s">
        <v>108</v>
      </c>
      <c r="B56">
        <v>3.9647379329522399</v>
      </c>
      <c r="C56">
        <v>0.1732586638995442</v>
      </c>
      <c r="D56">
        <v>4.1976518120410512E-2</v>
      </c>
      <c r="E56">
        <v>2.0735245523968861E-2</v>
      </c>
      <c r="F56">
        <v>0.63018003674062861</v>
      </c>
      <c r="G56">
        <v>0.10280209522816119</v>
      </c>
      <c r="H56">
        <v>6.3378848886758368</v>
      </c>
      <c r="I56">
        <v>2.765451147198422</v>
      </c>
      <c r="J56">
        <v>0.21949856140236629</v>
      </c>
      <c r="K56">
        <v>173.06456250036831</v>
      </c>
      <c r="L56">
        <v>1.4726508264373011</v>
      </c>
      <c r="M56">
        <v>0.52533836886343122</v>
      </c>
      <c r="N56">
        <v>7.4671613598677911E-2</v>
      </c>
      <c r="O56">
        <v>9.0828254947247417E-2</v>
      </c>
      <c r="P56">
        <v>0.1844433441269929</v>
      </c>
      <c r="Q56">
        <v>2.8117646783940919E-2</v>
      </c>
      <c r="R56">
        <v>0.13002343558378199</v>
      </c>
      <c r="S56">
        <v>0.74890799939890496</v>
      </c>
      <c r="T56">
        <v>2.136804484092695</v>
      </c>
      <c r="U56">
        <v>0.63401324909078483</v>
      </c>
      <c r="V56">
        <v>2.7308136699767509</v>
      </c>
      <c r="W56">
        <v>11.91432558979924</v>
      </c>
      <c r="X56">
        <v>8.8790043928908019E-2</v>
      </c>
      <c r="Y56">
        <v>1.4697420959217569E-2</v>
      </c>
      <c r="Z56">
        <v>1.382586132439704</v>
      </c>
      <c r="AA56">
        <v>0.30990149779507958</v>
      </c>
      <c r="AB56">
        <v>1.535345482310843E-3</v>
      </c>
      <c r="AC56">
        <v>1.301960360475932</v>
      </c>
      <c r="AD56">
        <v>3.9258813904780312</v>
      </c>
      <c r="AE56">
        <v>0.58055110633366824</v>
      </c>
      <c r="AF56">
        <v>1.566252621698722</v>
      </c>
      <c r="AG56">
        <v>8.7976940884293562</v>
      </c>
      <c r="AH56">
        <v>16.602657835337819</v>
      </c>
      <c r="AI56">
        <v>4.5972286343792854</v>
      </c>
      <c r="AJ56">
        <v>50.100246440938683</v>
      </c>
      <c r="AK56">
        <v>228.2928093208109</v>
      </c>
      <c r="AL56">
        <v>22.80468650951769</v>
      </c>
      <c r="AM56">
        <v>4.6522416079891153E-3</v>
      </c>
      <c r="AN56">
        <v>0.7248674804830344</v>
      </c>
    </row>
    <row r="57" spans="1:40" x14ac:dyDescent="0.45">
      <c r="A57" s="1" t="s">
        <v>109</v>
      </c>
      <c r="B57">
        <v>17.13331204988561</v>
      </c>
      <c r="C57">
        <v>0.76428566243798546</v>
      </c>
      <c r="D57">
        <v>0.19531163939022819</v>
      </c>
      <c r="E57">
        <v>9.1687397422563266E-2</v>
      </c>
      <c r="F57">
        <v>2.7791060116003128</v>
      </c>
      <c r="G57">
        <v>0.47885821702183512</v>
      </c>
      <c r="H57">
        <v>26.81678297299268</v>
      </c>
      <c r="I57">
        <v>11.703851520380949</v>
      </c>
      <c r="J57">
        <v>0.94512080818213839</v>
      </c>
      <c r="K57">
        <v>729.81563919894018</v>
      </c>
      <c r="L57">
        <v>6.7128339995644941</v>
      </c>
      <c r="M57">
        <v>2.3532072210718349</v>
      </c>
      <c r="N57">
        <v>0.3445304248827793</v>
      </c>
      <c r="O57">
        <v>0.39585651785689119</v>
      </c>
      <c r="P57">
        <v>0.81553401288984173</v>
      </c>
      <c r="Q57">
        <v>0.1300857540415743</v>
      </c>
      <c r="R57">
        <v>0.55883275800869292</v>
      </c>
      <c r="S57">
        <v>3.2680940305868789</v>
      </c>
      <c r="T57">
        <v>9.0304329236235787</v>
      </c>
      <c r="U57">
        <v>2.8021552955585221</v>
      </c>
      <c r="V57">
        <v>11.72528797251665</v>
      </c>
      <c r="W57">
        <v>50.770112959901368</v>
      </c>
      <c r="X57">
        <v>0.38082189801780758</v>
      </c>
      <c r="Y57">
        <v>6.8005860313722855E-2</v>
      </c>
      <c r="Z57">
        <v>5.8947231657642671</v>
      </c>
      <c r="AA57">
        <v>1.361216687685449</v>
      </c>
      <c r="AB57">
        <v>6.6021878459029803E-3</v>
      </c>
      <c r="AC57">
        <v>5.6095330627731066</v>
      </c>
      <c r="AD57">
        <v>16.625884203854081</v>
      </c>
      <c r="AE57">
        <v>2.4753256275129911</v>
      </c>
      <c r="AF57">
        <v>6.6336749508432096</v>
      </c>
      <c r="AG57">
        <v>37.69377959344753</v>
      </c>
      <c r="AH57">
        <v>70.469667477552719</v>
      </c>
      <c r="AI57">
        <v>19.48002467473621</v>
      </c>
      <c r="AJ57">
        <v>211.69146318536031</v>
      </c>
      <c r="AK57">
        <v>962.70719609202149</v>
      </c>
      <c r="AL57">
        <v>97.134735579503229</v>
      </c>
      <c r="AM57">
        <v>2.2170405689781601E-2</v>
      </c>
      <c r="AN57">
        <v>3.0807320491109511</v>
      </c>
    </row>
    <row r="58" spans="1:40" x14ac:dyDescent="0.45">
      <c r="A58" s="1" t="s">
        <v>110</v>
      </c>
      <c r="B58">
        <v>0.15843963260224109</v>
      </c>
      <c r="C58">
        <v>1.2772402410845381E-2</v>
      </c>
      <c r="D58">
        <v>6.9066036756566737E-3</v>
      </c>
      <c r="E58">
        <v>1.6109732804509341E-3</v>
      </c>
      <c r="F58">
        <v>4.6166735104666137E-2</v>
      </c>
      <c r="G58">
        <v>1.7114690065842719E-2</v>
      </c>
      <c r="H58">
        <v>3.833423202352592E-2</v>
      </c>
      <c r="I58">
        <v>1.7744242209570691E-2</v>
      </c>
      <c r="J58">
        <v>7.4842350027498764E-3</v>
      </c>
      <c r="K58">
        <v>0.1248143858227873</v>
      </c>
      <c r="L58">
        <v>0.18997431783387239</v>
      </c>
      <c r="M58">
        <v>5.2187171916898353E-2</v>
      </c>
      <c r="N58">
        <v>1.1193337276580151E-2</v>
      </c>
      <c r="O58">
        <v>4.8884295556757681E-3</v>
      </c>
      <c r="P58">
        <v>1.431478234844339E-2</v>
      </c>
      <c r="Q58">
        <v>4.347374326386236E-3</v>
      </c>
      <c r="R58">
        <v>4.0483745892287313E-3</v>
      </c>
      <c r="S58">
        <v>4.1859050950456451E-2</v>
      </c>
      <c r="T58">
        <v>8.8695098722364751E-3</v>
      </c>
      <c r="U58">
        <v>4.8756971647075563E-2</v>
      </c>
      <c r="V58">
        <v>8.0673006688981724E-2</v>
      </c>
      <c r="W58">
        <v>0.20674778304308461</v>
      </c>
      <c r="X58">
        <v>2.466779313095691E-3</v>
      </c>
      <c r="Y58">
        <v>2.2756267009366102E-3</v>
      </c>
      <c r="Z58">
        <v>2.5177833488867211E-2</v>
      </c>
      <c r="AA58">
        <v>2.0653131418141069E-2</v>
      </c>
      <c r="AB58">
        <v>4.9069562430506398E-5</v>
      </c>
      <c r="AC58">
        <v>4.5719222076404532E-2</v>
      </c>
      <c r="AD58">
        <v>2.9285859454574199E-2</v>
      </c>
      <c r="AE58">
        <v>1.061649347795645E-2</v>
      </c>
      <c r="AF58">
        <v>1.194092860893501E-2</v>
      </c>
      <c r="AG58">
        <v>0.22950989983704689</v>
      </c>
      <c r="AH58">
        <v>0.18336684536799569</v>
      </c>
      <c r="AI58">
        <v>3.8436785167530921E-2</v>
      </c>
      <c r="AJ58">
        <v>0.19324510330878811</v>
      </c>
      <c r="AK58">
        <v>0.16211975927520339</v>
      </c>
      <c r="AL58">
        <v>0.37990251945793629</v>
      </c>
      <c r="AM58">
        <v>9.6242847983910745E-4</v>
      </c>
      <c r="AN58">
        <v>9.5262755697102432E-3</v>
      </c>
    </row>
    <row r="59" spans="1:40" x14ac:dyDescent="0.45">
      <c r="A59" s="1" t="s">
        <v>111</v>
      </c>
      <c r="B59">
        <v>10.18820715602696</v>
      </c>
      <c r="C59">
        <v>0.55021687175610512</v>
      </c>
      <c r="D59">
        <v>0.24222411530610821</v>
      </c>
      <c r="E59">
        <v>7.4759611154973427E-2</v>
      </c>
      <c r="F59">
        <v>2.0922648307336602</v>
      </c>
      <c r="G59">
        <v>0.529484959556628</v>
      </c>
      <c r="H59">
        <v>76.804576385536649</v>
      </c>
      <c r="I59">
        <v>38.232937119331353</v>
      </c>
      <c r="J59">
        <v>19.2690525448673</v>
      </c>
      <c r="K59">
        <v>5.2429379670873661</v>
      </c>
      <c r="L59">
        <v>8.424087232844867</v>
      </c>
      <c r="M59">
        <v>2.2772768040137659</v>
      </c>
      <c r="N59">
        <v>0.36503097684455299</v>
      </c>
      <c r="O59">
        <v>0.40917102491049961</v>
      </c>
      <c r="P59">
        <v>0.93414070238089453</v>
      </c>
      <c r="Q59">
        <v>0.25097032044586831</v>
      </c>
      <c r="R59">
        <v>0.26121190347716861</v>
      </c>
      <c r="S59">
        <v>1.997890262700952</v>
      </c>
      <c r="T59">
        <v>0.99231780264359759</v>
      </c>
      <c r="U59">
        <v>2.2082121941014581</v>
      </c>
      <c r="V59">
        <v>6.8185771510287374</v>
      </c>
      <c r="W59">
        <v>28.276495450062491</v>
      </c>
      <c r="X59">
        <v>0.41486386779394829</v>
      </c>
      <c r="Y59">
        <v>0.14833791608260621</v>
      </c>
      <c r="Z59">
        <v>6.2649058055345943</v>
      </c>
      <c r="AA59">
        <v>1.553020451708174</v>
      </c>
      <c r="AB59">
        <v>7.7389608579969656E-3</v>
      </c>
      <c r="AC59">
        <v>2.6280829750511692</v>
      </c>
      <c r="AD59">
        <v>5.0146834799048294</v>
      </c>
      <c r="AE59">
        <v>0.86360815919526734</v>
      </c>
      <c r="AF59">
        <v>2.40889554892069</v>
      </c>
      <c r="AG59">
        <v>19.005251671510148</v>
      </c>
      <c r="AH59">
        <v>39.198746244154201</v>
      </c>
      <c r="AI59">
        <v>4.7171436881136799</v>
      </c>
      <c r="AJ59">
        <v>40.231206927997228</v>
      </c>
      <c r="AK59">
        <v>17.614041709385969</v>
      </c>
      <c r="AL59">
        <v>1172.316130980274</v>
      </c>
      <c r="AM59">
        <v>4.4959134637978251E-2</v>
      </c>
      <c r="AN59">
        <v>28.142986580150112</v>
      </c>
    </row>
    <row r="60" spans="1:40" x14ac:dyDescent="0.45">
      <c r="A60" s="1" t="s">
        <v>112</v>
      </c>
      <c r="B60">
        <v>20.536080441716511</v>
      </c>
      <c r="C60">
        <v>1.2526681384685761</v>
      </c>
      <c r="D60">
        <v>0.62319895992790231</v>
      </c>
      <c r="E60">
        <v>0.14499901220870831</v>
      </c>
      <c r="F60">
        <v>5.011446607501969</v>
      </c>
      <c r="G60">
        <v>1.6089705653029389</v>
      </c>
      <c r="H60">
        <v>5.8251070605875306</v>
      </c>
      <c r="I60">
        <v>2.8096225337005052</v>
      </c>
      <c r="J60">
        <v>0.83720146413284369</v>
      </c>
      <c r="K60">
        <v>1.7052274663280449</v>
      </c>
      <c r="L60">
        <v>7.7342532521338363</v>
      </c>
      <c r="M60">
        <v>3.888074981409158</v>
      </c>
      <c r="N60">
        <v>0.88461503088839288</v>
      </c>
      <c r="O60">
        <v>0.55093810217081485</v>
      </c>
      <c r="P60">
        <v>1.507473423478894</v>
      </c>
      <c r="Q60">
        <v>0.40954758897192678</v>
      </c>
      <c r="R60">
        <v>0.38185870941377281</v>
      </c>
      <c r="S60">
        <v>3.3266513607403789</v>
      </c>
      <c r="T60">
        <v>0.73244178372718582</v>
      </c>
      <c r="U60">
        <v>5.381628160544099</v>
      </c>
      <c r="V60">
        <v>158.2740144870769</v>
      </c>
      <c r="W60">
        <v>32.593768137023993</v>
      </c>
      <c r="X60">
        <v>0.24561485896214669</v>
      </c>
      <c r="Y60">
        <v>0.28682536910949191</v>
      </c>
      <c r="Z60">
        <v>3.308163848806521</v>
      </c>
      <c r="AA60">
        <v>2.703178023870481</v>
      </c>
      <c r="AB60">
        <v>4.411897152947165E-3</v>
      </c>
      <c r="AC60">
        <v>4.2565311247159467</v>
      </c>
      <c r="AD60">
        <v>3.559111482178718</v>
      </c>
      <c r="AE60">
        <v>1.015202876427781</v>
      </c>
      <c r="AF60">
        <v>1.5592999332779329</v>
      </c>
      <c r="AG60">
        <v>18.069798810182981</v>
      </c>
      <c r="AH60">
        <v>22.269074255251532</v>
      </c>
      <c r="AI60">
        <v>2.9377979983343989</v>
      </c>
      <c r="AJ60">
        <v>17.13316858438818</v>
      </c>
      <c r="AK60">
        <v>7.8581889930703399</v>
      </c>
      <c r="AL60">
        <v>50.90315560244921</v>
      </c>
      <c r="AM60">
        <v>5.0696561644898872E-2</v>
      </c>
      <c r="AN60">
        <v>1.217584151500871</v>
      </c>
    </row>
    <row r="61" spans="1:40" x14ac:dyDescent="0.45">
      <c r="A61" s="1" t="s">
        <v>113</v>
      </c>
      <c r="B61">
        <v>-2.0614523144105781E-11</v>
      </c>
      <c r="C61">
        <v>2.6549448782751332E-12</v>
      </c>
      <c r="D61">
        <v>7.0027806948433294E-13</v>
      </c>
      <c r="E61">
        <v>-1.624503047180185E-14</v>
      </c>
      <c r="F61">
        <v>7.3383786027383556E-12</v>
      </c>
      <c r="G61">
        <v>1.216177728464773E-13</v>
      </c>
      <c r="H61">
        <v>-4.6793257680267604E-12</v>
      </c>
      <c r="I61">
        <v>-2.957450339787729E-12</v>
      </c>
      <c r="J61">
        <v>-4.9630568608276563E-13</v>
      </c>
      <c r="K61">
        <v>1.348566933850445E-12</v>
      </c>
      <c r="L61">
        <v>-5.6121714750906009E-12</v>
      </c>
      <c r="M61">
        <v>-1.466842088353942E-12</v>
      </c>
      <c r="N61">
        <v>7.9789302291767436E-13</v>
      </c>
      <c r="O61">
        <v>2.578571048147736E-12</v>
      </c>
      <c r="P61">
        <v>-1.320028525026584E-12</v>
      </c>
      <c r="Q61">
        <v>2.6971078744532598E-13</v>
      </c>
      <c r="R61">
        <v>6.262289103001095E-14</v>
      </c>
      <c r="S61">
        <v>5.9886770874518856E-12</v>
      </c>
      <c r="T61">
        <v>-8.9177697987049582E-13</v>
      </c>
      <c r="U61">
        <v>-5.3794627274665463E-11</v>
      </c>
      <c r="V61">
        <v>1.2476710991348239E-13</v>
      </c>
      <c r="W61">
        <v>-3.1012659501203837E-11</v>
      </c>
      <c r="X61">
        <v>2.9799135028130411E-13</v>
      </c>
      <c r="Y61">
        <v>-1.406378094954436E-13</v>
      </c>
      <c r="Z61">
        <v>-1.0184598503190591E-12</v>
      </c>
      <c r="AA61">
        <v>-3.5236328778478768E-13</v>
      </c>
      <c r="AB61">
        <v>8.8543031868773081E-15</v>
      </c>
      <c r="AC61">
        <v>-1.698465074092548E-12</v>
      </c>
      <c r="AD61">
        <v>5.3945882648644248E-13</v>
      </c>
      <c r="AE61">
        <v>4.9057489859499344E-13</v>
      </c>
      <c r="AF61">
        <v>4.1494512089131048E-11</v>
      </c>
      <c r="AG61">
        <v>-5.3106307017016713E-11</v>
      </c>
      <c r="AH61">
        <v>4.9088585433812552E-11</v>
      </c>
      <c r="AI61">
        <v>2.2957203830905761E-11</v>
      </c>
      <c r="AJ61">
        <v>6.0597516838104079E-11</v>
      </c>
      <c r="AK61">
        <v>4.8885042128079062E-11</v>
      </c>
      <c r="AL61">
        <v>-1.082690617381106E-10</v>
      </c>
      <c r="AM61">
        <v>1.0458294603744751E-12</v>
      </c>
      <c r="AN61">
        <v>-1.077241811245787E-12</v>
      </c>
    </row>
    <row r="62" spans="1:40" x14ac:dyDescent="0.45">
      <c r="A62" s="1" t="s">
        <v>114</v>
      </c>
      <c r="B62">
        <v>1.6602089546953609E-10</v>
      </c>
      <c r="C62">
        <v>-3.2500755661419539E-13</v>
      </c>
      <c r="D62">
        <v>3.4212599213948051E-14</v>
      </c>
      <c r="E62">
        <v>1.07685713406618E-13</v>
      </c>
      <c r="F62">
        <v>-2.427504062003828E-12</v>
      </c>
      <c r="G62">
        <v>3.7389636954708042E-12</v>
      </c>
      <c r="H62">
        <v>3.63585759668668E-12</v>
      </c>
      <c r="I62">
        <v>3.0850710670554881E-12</v>
      </c>
      <c r="J62">
        <v>4.2266388232240221E-13</v>
      </c>
      <c r="K62">
        <v>-1.195310355702992E-12</v>
      </c>
      <c r="L62">
        <v>9.4017579879758205E-13</v>
      </c>
      <c r="M62">
        <v>4.8816458196165829E-12</v>
      </c>
      <c r="N62">
        <v>1.7315298483587509E-13</v>
      </c>
      <c r="O62">
        <v>4.9989219422343565E-13</v>
      </c>
      <c r="P62">
        <v>3.7190809303645083E-12</v>
      </c>
      <c r="Q62">
        <v>3.299737717571604E-12</v>
      </c>
      <c r="R62">
        <v>-1.984076530490273E-12</v>
      </c>
      <c r="S62">
        <v>-2.2684123222053668E-12</v>
      </c>
      <c r="T62">
        <v>-1.1883869160410479E-11</v>
      </c>
      <c r="U62">
        <v>-4.2813943274140312E-13</v>
      </c>
      <c r="V62">
        <v>-3.7739410557847379E-11</v>
      </c>
      <c r="W62">
        <v>4.2393748637681018E-11</v>
      </c>
      <c r="X62">
        <v>-1.1483051371213829E-13</v>
      </c>
      <c r="Y62">
        <v>9.9786247898908034E-14</v>
      </c>
      <c r="Z62">
        <v>4.7136240840904207E-12</v>
      </c>
      <c r="AA62">
        <v>3.988228557080054E-13</v>
      </c>
      <c r="AB62">
        <v>2.7687437852432908E-15</v>
      </c>
      <c r="AC62">
        <v>2.521563813568685E-11</v>
      </c>
      <c r="AD62">
        <v>-1.6045039125181789E-12</v>
      </c>
      <c r="AE62">
        <v>6.9549693310592476E-13</v>
      </c>
      <c r="AF62">
        <v>5.5287975954471622E-11</v>
      </c>
      <c r="AG62">
        <v>-3.0811183068355349E-11</v>
      </c>
      <c r="AH62">
        <v>-2.9134910806927029E-11</v>
      </c>
      <c r="AI62">
        <v>3.1386426101892508E-11</v>
      </c>
      <c r="AJ62">
        <v>-8.751992948727486E-11</v>
      </c>
      <c r="AK62">
        <v>4.1662270523169042E-11</v>
      </c>
      <c r="AL62">
        <v>9.3887434790508029E-11</v>
      </c>
      <c r="AM62">
        <v>-3.1210510278995048E-12</v>
      </c>
      <c r="AN62">
        <v>1.197028862076106E-12</v>
      </c>
    </row>
    <row r="63" spans="1:40" x14ac:dyDescent="0.45">
      <c r="A63" s="1" t="s">
        <v>115</v>
      </c>
      <c r="B63">
        <v>8.5601895270242583</v>
      </c>
      <c r="C63">
        <v>0.67412823162596336</v>
      </c>
      <c r="D63">
        <v>0.2945480080627626</v>
      </c>
      <c r="E63">
        <v>7.0863078350462433E-2</v>
      </c>
      <c r="F63">
        <v>4.6575053203528842</v>
      </c>
      <c r="G63">
        <v>2.103987033516868</v>
      </c>
      <c r="H63">
        <v>3.0849202108373461</v>
      </c>
      <c r="I63">
        <v>1.3770785292010601</v>
      </c>
      <c r="J63">
        <v>0.48458333975105822</v>
      </c>
      <c r="K63">
        <v>0.96709675628689917</v>
      </c>
      <c r="L63">
        <v>7.2407008630582581</v>
      </c>
      <c r="M63">
        <v>3.29592945640927</v>
      </c>
      <c r="N63">
        <v>0.63902802246972068</v>
      </c>
      <c r="O63">
        <v>0.38501764045752579</v>
      </c>
      <c r="P63">
        <v>1.063315152423415</v>
      </c>
      <c r="Q63">
        <v>0.30059258809657219</v>
      </c>
      <c r="R63">
        <v>0.32610068094145378</v>
      </c>
      <c r="S63">
        <v>3.167770080269285</v>
      </c>
      <c r="T63">
        <v>0.69258083800181125</v>
      </c>
      <c r="U63">
        <v>3.3031295510980838</v>
      </c>
      <c r="V63">
        <v>4.8787130660183466</v>
      </c>
      <c r="W63">
        <v>805.21074054584471</v>
      </c>
      <c r="X63">
        <v>0.26787952689082012</v>
      </c>
      <c r="Y63">
        <v>0.30215855607745379</v>
      </c>
      <c r="Z63">
        <v>2.810397482392974</v>
      </c>
      <c r="AA63">
        <v>2.671115401593672</v>
      </c>
      <c r="AB63">
        <v>4.7439901967070291E-3</v>
      </c>
      <c r="AC63">
        <v>2.6213035115023859</v>
      </c>
      <c r="AD63">
        <v>2.5243595381834449</v>
      </c>
      <c r="AE63">
        <v>0.68333760944543198</v>
      </c>
      <c r="AF63">
        <v>1.5275303160838309</v>
      </c>
      <c r="AG63">
        <v>7.0794378464874894</v>
      </c>
      <c r="AH63">
        <v>13.89789315286969</v>
      </c>
      <c r="AI63">
        <v>2.437756145647588</v>
      </c>
      <c r="AJ63">
        <v>18.834650524566229</v>
      </c>
      <c r="AK63">
        <v>7.927879444362393</v>
      </c>
      <c r="AL63">
        <v>28.32461799313571</v>
      </c>
      <c r="AM63">
        <v>3.2372383132356533E-2</v>
      </c>
      <c r="AN63">
        <v>0.67300268047576228</v>
      </c>
    </row>
    <row r="64" spans="1:40" x14ac:dyDescent="0.45">
      <c r="A64" s="1" t="s">
        <v>116</v>
      </c>
      <c r="B64">
        <v>87.390036468764478</v>
      </c>
      <c r="C64">
        <v>6.7049854433872031</v>
      </c>
      <c r="D64">
        <v>2.0806666925402491</v>
      </c>
      <c r="E64">
        <v>0.66866213169441424</v>
      </c>
      <c r="F64">
        <v>11.97639538433541</v>
      </c>
      <c r="G64">
        <v>5.3230085475940916</v>
      </c>
      <c r="H64">
        <v>29.068102262622631</v>
      </c>
      <c r="I64">
        <v>13.90416463896859</v>
      </c>
      <c r="J64">
        <v>3.7456519472104342</v>
      </c>
      <c r="K64">
        <v>23.231456514920058</v>
      </c>
      <c r="L64">
        <v>18.099035734728069</v>
      </c>
      <c r="M64">
        <v>11.21944943216484</v>
      </c>
      <c r="N64">
        <v>2.242985430686609</v>
      </c>
      <c r="O64">
        <v>1.183024598687096</v>
      </c>
      <c r="P64">
        <v>5.7304262888879354</v>
      </c>
      <c r="Q64">
        <v>0.84971034330006301</v>
      </c>
      <c r="R64">
        <v>1.915103924664431</v>
      </c>
      <c r="S64">
        <v>12.78684737309842</v>
      </c>
      <c r="T64">
        <v>7.0504901500231156</v>
      </c>
      <c r="U64">
        <v>14.19007908512306</v>
      </c>
      <c r="V64">
        <v>62.207136174211897</v>
      </c>
      <c r="W64">
        <v>1736.2479455856219</v>
      </c>
      <c r="X64">
        <v>1.1814309677141539</v>
      </c>
      <c r="Y64">
        <v>0.66116711162017228</v>
      </c>
      <c r="Z64">
        <v>17.710766671913628</v>
      </c>
      <c r="AA64">
        <v>6.9496698607522083</v>
      </c>
      <c r="AB64">
        <v>3.4347466939612131E-2</v>
      </c>
      <c r="AC64">
        <v>15.419360006244469</v>
      </c>
      <c r="AD64">
        <v>17.797607036944811</v>
      </c>
      <c r="AE64">
        <v>4.6443650311793236</v>
      </c>
      <c r="AF64">
        <v>17.328684838857949</v>
      </c>
      <c r="AG64">
        <v>84.729339580101126</v>
      </c>
      <c r="AH64">
        <v>112.0574259052228</v>
      </c>
      <c r="AI64">
        <v>22.441648523378131</v>
      </c>
      <c r="AJ64">
        <v>140.6185118237465</v>
      </c>
      <c r="AK64">
        <v>86.977209738956915</v>
      </c>
      <c r="AL64">
        <v>237.5137276653891</v>
      </c>
      <c r="AM64">
        <v>0.12946847977081111</v>
      </c>
      <c r="AN64">
        <v>7.844108355738701</v>
      </c>
    </row>
    <row r="65" spans="1:40" x14ac:dyDescent="0.45">
      <c r="A65" s="1" t="s">
        <v>117</v>
      </c>
      <c r="B65">
        <v>100.52440948567271</v>
      </c>
      <c r="C65">
        <v>7.870336960532808</v>
      </c>
      <c r="D65">
        <v>3.4722346620640501</v>
      </c>
      <c r="E65">
        <v>0.80246659370421802</v>
      </c>
      <c r="F65">
        <v>30.2903513641273</v>
      </c>
      <c r="G65">
        <v>12.50096340445466</v>
      </c>
      <c r="H65">
        <v>26.943471425115671</v>
      </c>
      <c r="I65">
        <v>12.82400331374302</v>
      </c>
      <c r="J65">
        <v>5.3173299349452856</v>
      </c>
      <c r="K65">
        <v>6.8286270747459188</v>
      </c>
      <c r="L65">
        <v>50.555178595102873</v>
      </c>
      <c r="M65">
        <v>27.068949851668592</v>
      </c>
      <c r="N65">
        <v>5.1581696406259736</v>
      </c>
      <c r="O65">
        <v>3.967374293166277</v>
      </c>
      <c r="P65">
        <v>9.7588914365795496</v>
      </c>
      <c r="Q65">
        <v>2.7297307353853859</v>
      </c>
      <c r="R65">
        <v>2.96579102816996</v>
      </c>
      <c r="S65">
        <v>27.468343450657791</v>
      </c>
      <c r="T65">
        <v>4.7337937528433462</v>
      </c>
      <c r="U65">
        <v>31.308537391532859</v>
      </c>
      <c r="V65">
        <v>84.123945802575278</v>
      </c>
      <c r="W65">
        <v>10535.177426879711</v>
      </c>
      <c r="X65">
        <v>2.6677582165664848</v>
      </c>
      <c r="Y65">
        <v>2.624033394754238</v>
      </c>
      <c r="Z65">
        <v>38.254772800692677</v>
      </c>
      <c r="AA65">
        <v>23.801110443103831</v>
      </c>
      <c r="AB65">
        <v>0.1169914496223971</v>
      </c>
      <c r="AC65">
        <v>24.608488451703501</v>
      </c>
      <c r="AD65">
        <v>22.32873020008692</v>
      </c>
      <c r="AE65">
        <v>6.9530133538300998</v>
      </c>
      <c r="AF65">
        <v>8.2538515242934736</v>
      </c>
      <c r="AG65">
        <v>96.429239127624911</v>
      </c>
      <c r="AH65">
        <v>128.174286285048</v>
      </c>
      <c r="AI65">
        <v>18.256893695626239</v>
      </c>
      <c r="AJ65">
        <v>122.9695437774467</v>
      </c>
      <c r="AK65">
        <v>44.754129683304633</v>
      </c>
      <c r="AL65">
        <v>358.54708655978749</v>
      </c>
      <c r="AM65">
        <v>0.84420423207766038</v>
      </c>
      <c r="AN65">
        <v>7.5933869296490357</v>
      </c>
    </row>
    <row r="66" spans="1:40" x14ac:dyDescent="0.45">
      <c r="A66" s="1" t="s">
        <v>118</v>
      </c>
      <c r="B66">
        <v>46.320588239097127</v>
      </c>
      <c r="C66">
        <v>3.6673195957994462</v>
      </c>
      <c r="D66">
        <v>1.670798360956403</v>
      </c>
      <c r="E66">
        <v>0.43572672399275919</v>
      </c>
      <c r="F66">
        <v>16.265786374867279</v>
      </c>
      <c r="G66">
        <v>6.3793328682566113</v>
      </c>
      <c r="H66">
        <v>33.888589684079591</v>
      </c>
      <c r="I66">
        <v>16.291560624017581</v>
      </c>
      <c r="J66">
        <v>3.0049536437821311</v>
      </c>
      <c r="K66">
        <v>4.829662863361138</v>
      </c>
      <c r="L66">
        <v>20.737398715019332</v>
      </c>
      <c r="M66">
        <v>15.1142442021974</v>
      </c>
      <c r="N66">
        <v>2.691510984814681</v>
      </c>
      <c r="O66">
        <v>2.1646346017849201</v>
      </c>
      <c r="P66">
        <v>4.7250102815208717</v>
      </c>
      <c r="Q66">
        <v>1.35198767523858</v>
      </c>
      <c r="R66">
        <v>1.904831641577063</v>
      </c>
      <c r="S66">
        <v>15.886649326721709</v>
      </c>
      <c r="T66">
        <v>3.2391159495174811</v>
      </c>
      <c r="U66">
        <v>15.75358448005699</v>
      </c>
      <c r="V66">
        <v>26.470287771437459</v>
      </c>
      <c r="W66">
        <v>5520.3156188931489</v>
      </c>
      <c r="X66">
        <v>2.8119463978997938</v>
      </c>
      <c r="Y66">
        <v>1.7412487474308309</v>
      </c>
      <c r="Z66">
        <v>41.959834290108219</v>
      </c>
      <c r="AA66">
        <v>17.736001045994279</v>
      </c>
      <c r="AB66">
        <v>3.7921743951875142E-2</v>
      </c>
      <c r="AC66">
        <v>14.51122770207807</v>
      </c>
      <c r="AD66">
        <v>32.890486865608061</v>
      </c>
      <c r="AE66">
        <v>4.8155673761452826</v>
      </c>
      <c r="AF66">
        <v>5.8027778067072147</v>
      </c>
      <c r="AG66">
        <v>45.233509352558073</v>
      </c>
      <c r="AH66">
        <v>193.89472628749019</v>
      </c>
      <c r="AI66">
        <v>17.03190821266632</v>
      </c>
      <c r="AJ66">
        <v>94.263674160344749</v>
      </c>
      <c r="AK66">
        <v>36.566692655086648</v>
      </c>
      <c r="AL66">
        <v>242.3145902052066</v>
      </c>
      <c r="AM66">
        <v>0.19945810483393819</v>
      </c>
      <c r="AN66">
        <v>5.1155117093224627</v>
      </c>
    </row>
    <row r="67" spans="1:40" x14ac:dyDescent="0.45">
      <c r="A67" s="1" t="s">
        <v>119</v>
      </c>
      <c r="B67">
        <v>17.22424144182051</v>
      </c>
      <c r="C67">
        <v>1.394608128140695</v>
      </c>
      <c r="D67">
        <v>0.64485054616913551</v>
      </c>
      <c r="E67">
        <v>0.1218596518076298</v>
      </c>
      <c r="F67">
        <v>7.9333312812158763</v>
      </c>
      <c r="G67">
        <v>3.4507235520684501</v>
      </c>
      <c r="H67">
        <v>9.9230861848934389</v>
      </c>
      <c r="I67">
        <v>4.8249467449833183</v>
      </c>
      <c r="J67">
        <v>1.0233758354091489</v>
      </c>
      <c r="K67">
        <v>1.962766037338548</v>
      </c>
      <c r="L67">
        <v>6.5074992636392821</v>
      </c>
      <c r="M67">
        <v>5.3090590638265516</v>
      </c>
      <c r="N67">
        <v>1.164835111580675</v>
      </c>
      <c r="O67">
        <v>0.64176042388337218</v>
      </c>
      <c r="P67">
        <v>1.535086955431566</v>
      </c>
      <c r="Q67">
        <v>0.47066239347221062</v>
      </c>
      <c r="R67">
        <v>0.46853984179211861</v>
      </c>
      <c r="S67">
        <v>4.3275305010227578</v>
      </c>
      <c r="T67">
        <v>0.97067914908523623</v>
      </c>
      <c r="U67">
        <v>5.6549443573989322</v>
      </c>
      <c r="V67">
        <v>24.298570911489939</v>
      </c>
      <c r="W67">
        <v>206.40626066489949</v>
      </c>
      <c r="X67">
        <v>0.60957979431398401</v>
      </c>
      <c r="Y67">
        <v>0.55474382686971857</v>
      </c>
      <c r="Z67">
        <v>8.6252340047096876</v>
      </c>
      <c r="AA67">
        <v>5.2554931186604339</v>
      </c>
      <c r="AB67">
        <v>0.23816160767317149</v>
      </c>
      <c r="AC67">
        <v>4.7666439051093734</v>
      </c>
      <c r="AD67">
        <v>6.742167760081883</v>
      </c>
      <c r="AE67">
        <v>1.4017903861611809</v>
      </c>
      <c r="AF67">
        <v>3.547293228810529</v>
      </c>
      <c r="AG67">
        <v>20.572710743656799</v>
      </c>
      <c r="AH67">
        <v>39.395521253924279</v>
      </c>
      <c r="AI67">
        <v>4.8419494647987733</v>
      </c>
      <c r="AJ67">
        <v>55.271760923108943</v>
      </c>
      <c r="AK67">
        <v>11.68834023411757</v>
      </c>
      <c r="AL67">
        <v>67.822354834021752</v>
      </c>
      <c r="AM67">
        <v>4.858456597431085E-2</v>
      </c>
      <c r="AN67">
        <v>1.4485627737369089</v>
      </c>
    </row>
    <row r="68" spans="1:40" x14ac:dyDescent="0.45">
      <c r="A68" s="1" t="s">
        <v>120</v>
      </c>
      <c r="B68">
        <v>2.858645582652739</v>
      </c>
      <c r="C68">
        <v>0.15878200065779971</v>
      </c>
      <c r="D68">
        <v>4.7255346183831648E-2</v>
      </c>
      <c r="E68">
        <v>3.0769854954242809E-2</v>
      </c>
      <c r="F68">
        <v>0.94431727686901223</v>
      </c>
      <c r="G68">
        <v>0.37861199982154597</v>
      </c>
      <c r="H68">
        <v>5.7481114268235496</v>
      </c>
      <c r="I68">
        <v>2.7465570068875702</v>
      </c>
      <c r="J68">
        <v>0.39030298712406453</v>
      </c>
      <c r="K68">
        <v>0.80592088501495474</v>
      </c>
      <c r="L68">
        <v>1.548523960464955</v>
      </c>
      <c r="M68">
        <v>0.56649165163156334</v>
      </c>
      <c r="N68">
        <v>0.1067303368883572</v>
      </c>
      <c r="O68">
        <v>9.8804926919845673E-2</v>
      </c>
      <c r="P68">
        <v>0.15251399356435519</v>
      </c>
      <c r="Q68">
        <v>4.5590875118781689E-2</v>
      </c>
      <c r="R68">
        <v>0.13612479048088899</v>
      </c>
      <c r="S68">
        <v>0.81447858729522671</v>
      </c>
      <c r="T68">
        <v>0.49504912418550678</v>
      </c>
      <c r="U68">
        <v>0.79452015988425329</v>
      </c>
      <c r="V68">
        <v>2.7110080699190231</v>
      </c>
      <c r="W68">
        <v>8.8911604206495696</v>
      </c>
      <c r="X68">
        <v>6.6666394363754726</v>
      </c>
      <c r="Y68">
        <v>5.5797895348791038E-2</v>
      </c>
      <c r="Z68">
        <v>99.370752942774345</v>
      </c>
      <c r="AA68">
        <v>0.87378459786101903</v>
      </c>
      <c r="AB68">
        <v>2.3168848179667459E-3</v>
      </c>
      <c r="AC68">
        <v>1.1587665236674189</v>
      </c>
      <c r="AD68">
        <v>4.0368411259226749</v>
      </c>
      <c r="AE68">
        <v>0.61594126995764564</v>
      </c>
      <c r="AF68">
        <v>0.93649325066224698</v>
      </c>
      <c r="AG68">
        <v>7.5399171907062916</v>
      </c>
      <c r="AH68">
        <v>35.346126764122531</v>
      </c>
      <c r="AI68">
        <v>2.3040092120060418</v>
      </c>
      <c r="AJ68">
        <v>15.215513536718159</v>
      </c>
      <c r="AK68">
        <v>6.2655845924572091</v>
      </c>
      <c r="AL68">
        <v>33.657314360586248</v>
      </c>
      <c r="AM68">
        <v>4.6551460411317766E-3</v>
      </c>
      <c r="AN68">
        <v>0.77347330874656839</v>
      </c>
    </row>
    <row r="69" spans="1:40" x14ac:dyDescent="0.45">
      <c r="A69" s="1" t="s">
        <v>121</v>
      </c>
      <c r="B69">
        <v>3.217342099640728</v>
      </c>
      <c r="C69">
        <v>0.26497745584824189</v>
      </c>
      <c r="D69">
        <v>0.18750465586251461</v>
      </c>
      <c r="E69">
        <v>2.2745117970139381E-2</v>
      </c>
      <c r="F69">
        <v>1.116913774164789</v>
      </c>
      <c r="G69">
        <v>0.39366507299278369</v>
      </c>
      <c r="H69">
        <v>3.4445648993556501</v>
      </c>
      <c r="I69">
        <v>1.6280182371361389</v>
      </c>
      <c r="J69">
        <v>0.19173747197664431</v>
      </c>
      <c r="K69">
        <v>0.42186331160577217</v>
      </c>
      <c r="L69">
        <v>1.67180071843209</v>
      </c>
      <c r="M69">
        <v>1.2417487423049201</v>
      </c>
      <c r="N69">
        <v>0.17967669007417369</v>
      </c>
      <c r="O69">
        <v>0.13295786571569321</v>
      </c>
      <c r="P69">
        <v>0.34987295105687211</v>
      </c>
      <c r="Q69">
        <v>9.4639490129955414E-2</v>
      </c>
      <c r="R69">
        <v>0.1178834502805306</v>
      </c>
      <c r="S69">
        <v>0.97453492355106341</v>
      </c>
      <c r="T69">
        <v>0.79182662760542288</v>
      </c>
      <c r="U69">
        <v>0.92236807430239565</v>
      </c>
      <c r="V69">
        <v>1.9425374257351671</v>
      </c>
      <c r="W69">
        <v>7.7800237649658159</v>
      </c>
      <c r="X69">
        <v>0.11493384342721311</v>
      </c>
      <c r="Y69">
        <v>7.7602553105574901E-2</v>
      </c>
      <c r="Z69">
        <v>1.615211800792856</v>
      </c>
      <c r="AA69">
        <v>0.78287345723335167</v>
      </c>
      <c r="AB69">
        <v>2.3851015803873061E-3</v>
      </c>
      <c r="AC69">
        <v>1.079404583956046</v>
      </c>
      <c r="AD69">
        <v>1.9526777404448601</v>
      </c>
      <c r="AE69">
        <v>0.35139008414831657</v>
      </c>
      <c r="AF69">
        <v>0.86789584908428163</v>
      </c>
      <c r="AG69">
        <v>276.35380288364098</v>
      </c>
      <c r="AH69">
        <v>19.420900296278418</v>
      </c>
      <c r="AI69">
        <v>1.9450446743052261</v>
      </c>
      <c r="AJ69">
        <v>15.69011714353921</v>
      </c>
      <c r="AK69">
        <v>5.8916975590899359</v>
      </c>
      <c r="AL69">
        <v>14.966521790038559</v>
      </c>
      <c r="AM69">
        <v>2.73328666334678E-2</v>
      </c>
      <c r="AN69">
        <v>0.36128447514554368</v>
      </c>
    </row>
    <row r="70" spans="1:40" x14ac:dyDescent="0.45">
      <c r="A70" s="1" t="s">
        <v>122</v>
      </c>
      <c r="B70">
        <v>3.5574754074903492</v>
      </c>
      <c r="C70">
        <v>0.28869645436950658</v>
      </c>
      <c r="D70">
        <v>0.20236340168195041</v>
      </c>
      <c r="E70">
        <v>2.5396258121702129E-2</v>
      </c>
      <c r="F70">
        <v>1.21163110079252</v>
      </c>
      <c r="G70">
        <v>0.42518499197175952</v>
      </c>
      <c r="H70">
        <v>4.5271895050422284</v>
      </c>
      <c r="I70">
        <v>2.1629592527313788</v>
      </c>
      <c r="J70">
        <v>0.2347612033546313</v>
      </c>
      <c r="K70">
        <v>0.47406991609412702</v>
      </c>
      <c r="L70">
        <v>1.8419520054521361</v>
      </c>
      <c r="M70">
        <v>1.3453820188858741</v>
      </c>
      <c r="N70">
        <v>0.1941809546550485</v>
      </c>
      <c r="O70">
        <v>0.145282238091966</v>
      </c>
      <c r="P70">
        <v>0.37959980163659862</v>
      </c>
      <c r="Q70">
        <v>0.1023830988053125</v>
      </c>
      <c r="R70">
        <v>0.1292468155457448</v>
      </c>
      <c r="S70">
        <v>1.059675312026676</v>
      </c>
      <c r="T70">
        <v>0.89796741594627483</v>
      </c>
      <c r="U70">
        <v>1.0245605766599071</v>
      </c>
      <c r="V70">
        <v>2.2589073378245859</v>
      </c>
      <c r="W70">
        <v>8.6139742615758266</v>
      </c>
      <c r="X70">
        <v>0.1269858835942029</v>
      </c>
      <c r="Y70">
        <v>8.3868841356598903E-2</v>
      </c>
      <c r="Z70">
        <v>1.7912036937507081</v>
      </c>
      <c r="AA70">
        <v>0.87468675770583526</v>
      </c>
      <c r="AB70">
        <v>2.6148499452410788E-3</v>
      </c>
      <c r="AC70">
        <v>1.1835495330201979</v>
      </c>
      <c r="AD70">
        <v>2.2911204590487211</v>
      </c>
      <c r="AE70">
        <v>0.39084311261874388</v>
      </c>
      <c r="AF70">
        <v>0.95768154991176535</v>
      </c>
      <c r="AG70">
        <v>462.06722282900819</v>
      </c>
      <c r="AH70">
        <v>21.453529889759938</v>
      </c>
      <c r="AI70">
        <v>2.1991462736875529</v>
      </c>
      <c r="AJ70">
        <v>17.643950224555219</v>
      </c>
      <c r="AK70">
        <v>6.5893836584318617</v>
      </c>
      <c r="AL70">
        <v>18.21736145665081</v>
      </c>
      <c r="AM70">
        <v>2.9595960573712349E-2</v>
      </c>
      <c r="AN70">
        <v>0.436681333865443</v>
      </c>
    </row>
    <row r="71" spans="1:40" x14ac:dyDescent="0.45">
      <c r="A71" s="1" t="s">
        <v>123</v>
      </c>
      <c r="B71">
        <v>0.42002311480544929</v>
      </c>
      <c r="C71">
        <v>2.7037239738878911E-2</v>
      </c>
      <c r="D71">
        <v>7.9011932273239972E-3</v>
      </c>
      <c r="E71">
        <v>9.4490810343965722E-3</v>
      </c>
      <c r="F71">
        <v>0.1280649849738256</v>
      </c>
      <c r="G71">
        <v>5.2912647699837619E-2</v>
      </c>
      <c r="H71">
        <v>0.91106257900128362</v>
      </c>
      <c r="I71">
        <v>0.44407857458822558</v>
      </c>
      <c r="J71">
        <v>4.2543768795988278E-2</v>
      </c>
      <c r="K71">
        <v>0.1234503215806497</v>
      </c>
      <c r="L71">
        <v>0.2427834878325329</v>
      </c>
      <c r="M71">
        <v>8.9462868898689624E-2</v>
      </c>
      <c r="N71">
        <v>1.3303466232301289E-2</v>
      </c>
      <c r="O71">
        <v>1.821516975982268E-2</v>
      </c>
      <c r="P71">
        <v>2.150534500173305E-2</v>
      </c>
      <c r="Q71">
        <v>7.6759075982190204E-3</v>
      </c>
      <c r="R71">
        <v>3.333205207344684E-2</v>
      </c>
      <c r="S71">
        <v>0.10677282586927909</v>
      </c>
      <c r="T71">
        <v>7.7095996065451672E-2</v>
      </c>
      <c r="U71">
        <v>0.1268956265830356</v>
      </c>
      <c r="V71">
        <v>0.50125205713360577</v>
      </c>
      <c r="W71">
        <v>1.7444827820556941</v>
      </c>
      <c r="X71">
        <v>1.6473140246367979E-2</v>
      </c>
      <c r="Y71">
        <v>9.2444819946531989E-3</v>
      </c>
      <c r="Z71">
        <v>0.2552885978309043</v>
      </c>
      <c r="AA71">
        <v>0.14032769992757591</v>
      </c>
      <c r="AB71">
        <v>4.0675017919630991E-4</v>
      </c>
      <c r="AC71">
        <v>0.65879056477520992</v>
      </c>
      <c r="AD71">
        <v>0.86850040508363457</v>
      </c>
      <c r="AE71">
        <v>0.56295312138394915</v>
      </c>
      <c r="AF71">
        <v>0.33819094808101868</v>
      </c>
      <c r="AG71">
        <v>1.2186885000550429</v>
      </c>
      <c r="AH71">
        <v>4.0150933454426356</v>
      </c>
      <c r="AI71">
        <v>0.79058815575428798</v>
      </c>
      <c r="AJ71">
        <v>2.0541033368559831</v>
      </c>
      <c r="AK71">
        <v>1.0581209129526989</v>
      </c>
      <c r="AL71">
        <v>5.2422907485095189</v>
      </c>
      <c r="AM71">
        <v>5.4810953206623912E-4</v>
      </c>
      <c r="AN71">
        <v>0.1641336358908328</v>
      </c>
    </row>
    <row r="72" spans="1:40" x14ac:dyDescent="0.45">
      <c r="A72" s="1" t="s">
        <v>124</v>
      </c>
      <c r="B72">
        <v>0.27120287983377589</v>
      </c>
      <c r="C72">
        <v>1.7591008801161771E-2</v>
      </c>
      <c r="D72">
        <v>6.3162875408782401E-3</v>
      </c>
      <c r="E72">
        <v>5.4369721116414504E-3</v>
      </c>
      <c r="F72">
        <v>7.2341424659351797E-2</v>
      </c>
      <c r="G72">
        <v>1.5905094549697189E-2</v>
      </c>
      <c r="H72">
        <v>0.53307504637074254</v>
      </c>
      <c r="I72">
        <v>0.25784635788898769</v>
      </c>
      <c r="J72">
        <v>2.4550381823156251E-2</v>
      </c>
      <c r="K72">
        <v>8.7719836960769001E-2</v>
      </c>
      <c r="L72">
        <v>0.25427388010884677</v>
      </c>
      <c r="M72">
        <v>0.10048156989855971</v>
      </c>
      <c r="N72">
        <v>9.5346777720750186E-3</v>
      </c>
      <c r="O72">
        <v>1.411891964041629E-2</v>
      </c>
      <c r="P72">
        <v>1.849315772688357E-2</v>
      </c>
      <c r="Q72">
        <v>5.5129803795166826E-3</v>
      </c>
      <c r="R72">
        <v>1.8979302161693929E-2</v>
      </c>
      <c r="S72">
        <v>0.1108304325992505</v>
      </c>
      <c r="T72">
        <v>5.094298453037837E-2</v>
      </c>
      <c r="U72">
        <v>0.1007135257918048</v>
      </c>
      <c r="V72">
        <v>0.35858705589150069</v>
      </c>
      <c r="W72">
        <v>1.6469678902608089</v>
      </c>
      <c r="X72">
        <v>3.3630965693928587E-2</v>
      </c>
      <c r="Y72">
        <v>1.170763319190514E-2</v>
      </c>
      <c r="Z72">
        <v>0.52668258789300026</v>
      </c>
      <c r="AA72">
        <v>0.7292142426240702</v>
      </c>
      <c r="AB72">
        <v>2.2008670863779569E-4</v>
      </c>
      <c r="AC72">
        <v>0.19852697290822</v>
      </c>
      <c r="AD72">
        <v>3.2236717419434329</v>
      </c>
      <c r="AE72">
        <v>0.1173330013286938</v>
      </c>
      <c r="AF72">
        <v>0.29130668584904351</v>
      </c>
      <c r="AG72">
        <v>0.81761077414610406</v>
      </c>
      <c r="AH72">
        <v>3.0065065758880052</v>
      </c>
      <c r="AI72">
        <v>0.49841682992141523</v>
      </c>
      <c r="AJ72">
        <v>2.292728959708159</v>
      </c>
      <c r="AK72">
        <v>0.79569312696900629</v>
      </c>
      <c r="AL72">
        <v>10.82325972496994</v>
      </c>
      <c r="AM72">
        <v>5.809728503018024E-4</v>
      </c>
      <c r="AN72">
        <v>0.10029497028839331</v>
      </c>
    </row>
    <row r="73" spans="1:40" x14ac:dyDescent="0.45">
      <c r="A73" s="1" t="s">
        <v>125</v>
      </c>
      <c r="B73">
        <v>2.2651640363480099</v>
      </c>
      <c r="C73">
        <v>0.15434887077013049</v>
      </c>
      <c r="D73">
        <v>6.4857173556215383E-2</v>
      </c>
      <c r="E73">
        <v>1.910474536404554E-2</v>
      </c>
      <c r="F73">
        <v>1.3089506026814901</v>
      </c>
      <c r="G73">
        <v>0.57329435180652799</v>
      </c>
      <c r="H73">
        <v>2.4273357206111879</v>
      </c>
      <c r="I73">
        <v>1.1548460982961231</v>
      </c>
      <c r="J73">
        <v>0.18128261678649291</v>
      </c>
      <c r="K73">
        <v>0.34111348407760178</v>
      </c>
      <c r="L73">
        <v>1.0998695346064189</v>
      </c>
      <c r="M73">
        <v>0.69466326967338343</v>
      </c>
      <c r="N73">
        <v>0.15277034558651431</v>
      </c>
      <c r="O73">
        <v>0.1164320495926552</v>
      </c>
      <c r="P73">
        <v>0.17192773815571619</v>
      </c>
      <c r="Q73">
        <v>6.3549806107955839E-2</v>
      </c>
      <c r="R73">
        <v>0.10207331238954109</v>
      </c>
      <c r="S73">
        <v>0.78083962677450003</v>
      </c>
      <c r="T73">
        <v>0.31034579161105752</v>
      </c>
      <c r="U73">
        <v>0.6859955435501297</v>
      </c>
      <c r="V73">
        <v>1.405747971985021</v>
      </c>
      <c r="W73">
        <v>5.6788677101360738</v>
      </c>
      <c r="X73">
        <v>2.6649122756944199</v>
      </c>
      <c r="Y73">
        <v>8.3013932440481358E-2</v>
      </c>
      <c r="Z73">
        <v>28.667786115910761</v>
      </c>
      <c r="AA73">
        <v>0.85338698930751089</v>
      </c>
      <c r="AB73">
        <v>1.244768484982287E-3</v>
      </c>
      <c r="AC73">
        <v>0.91238050065716902</v>
      </c>
      <c r="AD73">
        <v>2.4224462435514118</v>
      </c>
      <c r="AE73">
        <v>0.33226279862665342</v>
      </c>
      <c r="AF73">
        <v>0.45836522746004632</v>
      </c>
      <c r="AG73">
        <v>3.7573070231777379</v>
      </c>
      <c r="AH73">
        <v>15.33823001318105</v>
      </c>
      <c r="AI73">
        <v>1.2162151158662691</v>
      </c>
      <c r="AJ73">
        <v>7.3440273570479793</v>
      </c>
      <c r="AK73">
        <v>3.000454825115217</v>
      </c>
      <c r="AL73">
        <v>15.70210590166989</v>
      </c>
      <c r="AM73">
        <v>7.0585189620877339E-3</v>
      </c>
      <c r="AN73">
        <v>0.32782695612062468</v>
      </c>
    </row>
    <row r="74" spans="1:40" x14ac:dyDescent="0.45">
      <c r="A74" s="1" t="s">
        <v>126</v>
      </c>
      <c r="B74">
        <v>1.5448685750954581</v>
      </c>
      <c r="C74">
        <v>0.1095312491973197</v>
      </c>
      <c r="D74">
        <v>4.7785638213487643E-2</v>
      </c>
      <c r="E74">
        <v>2.3198296121745701E-2</v>
      </c>
      <c r="F74">
        <v>0.50214070473524364</v>
      </c>
      <c r="G74">
        <v>0.1209962580609763</v>
      </c>
      <c r="H74">
        <v>2.0365539868992801</v>
      </c>
      <c r="I74">
        <v>0.97899524771719226</v>
      </c>
      <c r="J74">
        <v>0.1168336405766672</v>
      </c>
      <c r="K74">
        <v>0.33644246189962629</v>
      </c>
      <c r="L74">
        <v>1.175524034978082</v>
      </c>
      <c r="M74">
        <v>0.51745050822691685</v>
      </c>
      <c r="N74">
        <v>7.1665005546284355E-2</v>
      </c>
      <c r="O74">
        <v>9.1398959135871927E-2</v>
      </c>
      <c r="P74">
        <v>0.1221664660264192</v>
      </c>
      <c r="Q74">
        <v>3.9769472000556937E-2</v>
      </c>
      <c r="R74">
        <v>9.8777668704768437E-2</v>
      </c>
      <c r="S74">
        <v>0.67755022216726035</v>
      </c>
      <c r="T74">
        <v>0.22922043596924149</v>
      </c>
      <c r="U74">
        <v>0.62219661478950272</v>
      </c>
      <c r="V74">
        <v>1.418487490179609</v>
      </c>
      <c r="W74">
        <v>6.4007461206080611</v>
      </c>
      <c r="X74">
        <v>0.16224058724251911</v>
      </c>
      <c r="Y74">
        <v>8.6928272909827992E-2</v>
      </c>
      <c r="Z74">
        <v>2.46733639750915</v>
      </c>
      <c r="AA74">
        <v>2.501900257026298</v>
      </c>
      <c r="AB74">
        <v>8.6840886180975148E-4</v>
      </c>
      <c r="AC74">
        <v>0.93114429822472333</v>
      </c>
      <c r="AD74">
        <v>9.6984949105639071</v>
      </c>
      <c r="AE74">
        <v>0.44293127320013259</v>
      </c>
      <c r="AF74">
        <v>0.95365270348302134</v>
      </c>
      <c r="AG74">
        <v>3.1068622795701129</v>
      </c>
      <c r="AH74">
        <v>12.55263802868642</v>
      </c>
      <c r="AI74">
        <v>1.8160788444967491</v>
      </c>
      <c r="AJ74">
        <v>8.4266240878768031</v>
      </c>
      <c r="AK74">
        <v>3.0506011972030689</v>
      </c>
      <c r="AL74">
        <v>41.135781034326698</v>
      </c>
      <c r="AM74">
        <v>4.6010396723491593E-3</v>
      </c>
      <c r="AN74">
        <v>0.37068187982541551</v>
      </c>
    </row>
    <row r="75" spans="1:40" x14ac:dyDescent="0.45">
      <c r="A75" s="1" t="s">
        <v>127</v>
      </c>
      <c r="B75">
        <v>0.25324395108445757</v>
      </c>
      <c r="C75">
        <v>1.8134019814539701E-2</v>
      </c>
      <c r="D75">
        <v>8.0599017530087209E-3</v>
      </c>
      <c r="E75">
        <v>3.653614509379499E-3</v>
      </c>
      <c r="F75">
        <v>8.4042419863283632E-2</v>
      </c>
      <c r="G75">
        <v>2.0417818293174971E-2</v>
      </c>
      <c r="H75">
        <v>0.31464947214115868</v>
      </c>
      <c r="I75">
        <v>0.15108172177187079</v>
      </c>
      <c r="J75">
        <v>1.8710329163961089E-2</v>
      </c>
      <c r="K75">
        <v>5.2018407045747263E-2</v>
      </c>
      <c r="L75">
        <v>0.18746061425195851</v>
      </c>
      <c r="M75">
        <v>8.3769246214211571E-2</v>
      </c>
      <c r="N75">
        <v>1.208080230250008E-2</v>
      </c>
      <c r="O75">
        <v>1.519326058080441E-2</v>
      </c>
      <c r="P75">
        <v>2.034914076390195E-2</v>
      </c>
      <c r="Q75">
        <v>6.6798131889191379E-3</v>
      </c>
      <c r="R75">
        <v>1.6013038254230061E-2</v>
      </c>
      <c r="S75">
        <v>0.111955168447482</v>
      </c>
      <c r="T75">
        <v>3.6404934223022427E-2</v>
      </c>
      <c r="U75">
        <v>0.10292496272670031</v>
      </c>
      <c r="V75">
        <v>0.22054694067021821</v>
      </c>
      <c r="W75">
        <v>0.99203171552886993</v>
      </c>
      <c r="X75">
        <v>2.603241147549399E-2</v>
      </c>
      <c r="Y75">
        <v>1.4638227595492369E-2</v>
      </c>
      <c r="Z75">
        <v>0.3942331442015895</v>
      </c>
      <c r="AA75">
        <v>0.3784186860830423</v>
      </c>
      <c r="AB75">
        <v>1.3495962231412851E-4</v>
      </c>
      <c r="AC75">
        <v>0.14880494966071309</v>
      </c>
      <c r="AD75">
        <v>1.4235257510339889</v>
      </c>
      <c r="AE75">
        <v>6.8280855075025931E-2</v>
      </c>
      <c r="AF75">
        <v>0.14278261995867059</v>
      </c>
      <c r="AG75">
        <v>0.47953433273956542</v>
      </c>
      <c r="AH75">
        <v>1.9699193672119371</v>
      </c>
      <c r="AI75">
        <v>0.27806547978389712</v>
      </c>
      <c r="AJ75">
        <v>1.2924056806446249</v>
      </c>
      <c r="AK75">
        <v>0.47162818346124158</v>
      </c>
      <c r="AL75">
        <v>6.3494123444727659</v>
      </c>
      <c r="AM75">
        <v>7.7902046256789941E-4</v>
      </c>
      <c r="AN75">
        <v>5.6913418368983539E-2</v>
      </c>
    </row>
    <row r="76" spans="1:40" x14ac:dyDescent="0.45">
      <c r="A76" s="1" t="s">
        <v>128</v>
      </c>
      <c r="B76">
        <v>5.7681029206179737</v>
      </c>
      <c r="C76">
        <v>0.41270342804756682</v>
      </c>
      <c r="D76">
        <v>0.21534499840334939</v>
      </c>
      <c r="E76">
        <v>4.6912118214618749E-2</v>
      </c>
      <c r="F76">
        <v>2.4557721533249439</v>
      </c>
      <c r="G76">
        <v>0.77867977449210202</v>
      </c>
      <c r="H76">
        <v>7.5883979554440426</v>
      </c>
      <c r="I76">
        <v>3.762138490944881</v>
      </c>
      <c r="J76">
        <v>0.2173628226432005</v>
      </c>
      <c r="K76">
        <v>0.34479698971236888</v>
      </c>
      <c r="L76">
        <v>2.0639839594150118</v>
      </c>
      <c r="M76">
        <v>1.789298784990506</v>
      </c>
      <c r="N76">
        <v>0.41254032763289272</v>
      </c>
      <c r="O76">
        <v>0.22032802662717979</v>
      </c>
      <c r="P76">
        <v>0.40031608253580381</v>
      </c>
      <c r="Q76">
        <v>0.1509077662033198</v>
      </c>
      <c r="R76">
        <v>0.13573353589481479</v>
      </c>
      <c r="S76">
        <v>1.2955537600267919</v>
      </c>
      <c r="T76">
        <v>0.30874559978673699</v>
      </c>
      <c r="U76">
        <v>1.6214853783653811</v>
      </c>
      <c r="V76">
        <v>2.1781272614341711</v>
      </c>
      <c r="W76">
        <v>5.9699983582913569</v>
      </c>
      <c r="X76">
        <v>6.860377494198508E-2</v>
      </c>
      <c r="Y76">
        <v>0.17454343330935079</v>
      </c>
      <c r="Z76">
        <v>0.84209950326835137</v>
      </c>
      <c r="AA76">
        <v>1.536194417700198</v>
      </c>
      <c r="AB76">
        <v>1.246378943767593E-3</v>
      </c>
      <c r="AC76">
        <v>1.4951835500786259</v>
      </c>
      <c r="AD76">
        <v>1.47266668053903</v>
      </c>
      <c r="AE76">
        <v>0.34077326325200252</v>
      </c>
      <c r="AF76">
        <v>0.4115712501145804</v>
      </c>
      <c r="AG76">
        <v>5.4730009325198763</v>
      </c>
      <c r="AH76">
        <v>35.15851223630645</v>
      </c>
      <c r="AI76">
        <v>1.047819741775903</v>
      </c>
      <c r="AJ76">
        <v>6.9269657481631262</v>
      </c>
      <c r="AK76">
        <v>2.7424780650856388</v>
      </c>
      <c r="AL76">
        <v>16.335720826184371</v>
      </c>
      <c r="AM76">
        <v>1.7256485513991709E-2</v>
      </c>
      <c r="AN76">
        <v>0.34054197501241512</v>
      </c>
    </row>
    <row r="77" spans="1:40" x14ac:dyDescent="0.45">
      <c r="A77" s="1" t="s">
        <v>129</v>
      </c>
      <c r="B77">
        <v>2.5077486224296708</v>
      </c>
      <c r="C77">
        <v>0.15006932033104051</v>
      </c>
      <c r="D77">
        <v>6.397077349481739E-2</v>
      </c>
      <c r="E77">
        <v>1.5680692371731971E-2</v>
      </c>
      <c r="F77">
        <v>0.92550269472478242</v>
      </c>
      <c r="G77">
        <v>0.31254989249714948</v>
      </c>
      <c r="H77">
        <v>2.5715198789217988</v>
      </c>
      <c r="I77">
        <v>1.27904057802144</v>
      </c>
      <c r="J77">
        <v>7.5234478238750763E-2</v>
      </c>
      <c r="K77">
        <v>0.28348026452271508</v>
      </c>
      <c r="L77">
        <v>1.689034965319403</v>
      </c>
      <c r="M77">
        <v>0.5125774770779763</v>
      </c>
      <c r="N77">
        <v>0.14656830360807421</v>
      </c>
      <c r="O77">
        <v>5.4080156751407892E-2</v>
      </c>
      <c r="P77">
        <v>0.14407471390537391</v>
      </c>
      <c r="Q77">
        <v>3.7405674402546683E-2</v>
      </c>
      <c r="R77">
        <v>5.1003926058872447E-2</v>
      </c>
      <c r="S77">
        <v>0.45279349193291268</v>
      </c>
      <c r="T77">
        <v>0.13270066526935029</v>
      </c>
      <c r="U77">
        <v>0.38542283680331441</v>
      </c>
      <c r="V77">
        <v>1.254902021947043</v>
      </c>
      <c r="W77">
        <v>2.974723625248362</v>
      </c>
      <c r="X77">
        <v>2.4722248225503281E-2</v>
      </c>
      <c r="Y77">
        <v>4.7493726024260767E-2</v>
      </c>
      <c r="Z77">
        <v>0.33307257376190208</v>
      </c>
      <c r="AA77">
        <v>0.42474347183243433</v>
      </c>
      <c r="AB77">
        <v>4.0470599060547557E-4</v>
      </c>
      <c r="AC77">
        <v>0.51796360700787025</v>
      </c>
      <c r="AD77">
        <v>0.43193254716812679</v>
      </c>
      <c r="AE77">
        <v>0.10526764467079069</v>
      </c>
      <c r="AF77">
        <v>0.15319561529912909</v>
      </c>
      <c r="AG77">
        <v>1.884367978834405</v>
      </c>
      <c r="AH77">
        <v>19.611610205419129</v>
      </c>
      <c r="AI77">
        <v>0.37784763987808939</v>
      </c>
      <c r="AJ77">
        <v>2.383287368541652</v>
      </c>
      <c r="AK77">
        <v>1.059967211900811</v>
      </c>
      <c r="AL77">
        <v>4.9262565246915901</v>
      </c>
      <c r="AM77">
        <v>6.2320839680017007E-3</v>
      </c>
      <c r="AN77">
        <v>0.13108775869232531</v>
      </c>
    </row>
    <row r="78" spans="1:40" x14ac:dyDescent="0.45">
      <c r="A78" s="1" t="s">
        <v>130</v>
      </c>
      <c r="B78">
        <v>1.9881869669423451</v>
      </c>
      <c r="C78">
        <v>0.12591467544322971</v>
      </c>
      <c r="D78">
        <v>6.3469018307963768E-2</v>
      </c>
      <c r="E78">
        <v>1.4719634537939201E-2</v>
      </c>
      <c r="F78">
        <v>0.43519952820449509</v>
      </c>
      <c r="G78">
        <v>0.13806417733494039</v>
      </c>
      <c r="H78">
        <v>1.8889727760137081</v>
      </c>
      <c r="I78">
        <v>0.93302120286120038</v>
      </c>
      <c r="J78">
        <v>8.9041823751633553E-2</v>
      </c>
      <c r="K78">
        <v>0.21450637169161491</v>
      </c>
      <c r="L78">
        <v>1.0721410493026109</v>
      </c>
      <c r="M78">
        <v>0.37664832673340232</v>
      </c>
      <c r="N78">
        <v>7.7471299938371235E-2</v>
      </c>
      <c r="O78">
        <v>4.9837687090634478E-2</v>
      </c>
      <c r="P78">
        <v>0.1080258061266621</v>
      </c>
      <c r="Q78">
        <v>3.3851691912392533E-2</v>
      </c>
      <c r="R78">
        <v>6.1331630236994422E-2</v>
      </c>
      <c r="S78">
        <v>0.48767509129466141</v>
      </c>
      <c r="T78">
        <v>0.1043825586132866</v>
      </c>
      <c r="U78">
        <v>0.41290981909596292</v>
      </c>
      <c r="V78">
        <v>1.1965134949976659</v>
      </c>
      <c r="W78">
        <v>3.4305222726722882</v>
      </c>
      <c r="X78">
        <v>4.0672099181594937E-2</v>
      </c>
      <c r="Y78">
        <v>3.7880253418096567E-2</v>
      </c>
      <c r="Z78">
        <v>0.57973034045071303</v>
      </c>
      <c r="AA78">
        <v>0.41767680227960657</v>
      </c>
      <c r="AB78">
        <v>4.7497071631136728E-4</v>
      </c>
      <c r="AC78">
        <v>0.54717437526766644</v>
      </c>
      <c r="AD78">
        <v>0.91153799565361504</v>
      </c>
      <c r="AE78">
        <v>0.19686670121745639</v>
      </c>
      <c r="AF78">
        <v>0.22115419871896869</v>
      </c>
      <c r="AG78">
        <v>2.0028406076793139</v>
      </c>
      <c r="AH78">
        <v>18.86336137925699</v>
      </c>
      <c r="AI78">
        <v>0.47701600151993551</v>
      </c>
      <c r="AJ78">
        <v>2.5473583464182599</v>
      </c>
      <c r="AK78">
        <v>1.0996455682884121</v>
      </c>
      <c r="AL78">
        <v>6.8094945778649221</v>
      </c>
      <c r="AM78">
        <v>5.9717144128467901E-3</v>
      </c>
      <c r="AN78">
        <v>0.15767980766627679</v>
      </c>
    </row>
    <row r="79" spans="1:40" x14ac:dyDescent="0.45">
      <c r="A79" s="1" t="s">
        <v>131</v>
      </c>
      <c r="B79">
        <v>1.2087536086235739</v>
      </c>
      <c r="C79">
        <v>8.7952769127924921E-2</v>
      </c>
      <c r="D79">
        <v>4.4117405363877413E-2</v>
      </c>
      <c r="E79">
        <v>9.8135793727488971E-3</v>
      </c>
      <c r="F79">
        <v>0.69921740388816911</v>
      </c>
      <c r="G79">
        <v>0.35001657337609038</v>
      </c>
      <c r="H79">
        <v>51.270258490431473</v>
      </c>
      <c r="I79">
        <v>25.83939845793379</v>
      </c>
      <c r="J79">
        <v>4.6875827414159112E-2</v>
      </c>
      <c r="K79">
        <v>0.1248700570139057</v>
      </c>
      <c r="L79">
        <v>0.62083057106140727</v>
      </c>
      <c r="M79">
        <v>0.45925229911342969</v>
      </c>
      <c r="N79">
        <v>8.0861401373910818E-2</v>
      </c>
      <c r="O79">
        <v>4.9789287905438552E-2</v>
      </c>
      <c r="P79">
        <v>9.5086387675212464E-2</v>
      </c>
      <c r="Q79">
        <v>3.5912279921280571E-2</v>
      </c>
      <c r="R79">
        <v>2.808993571964441E-2</v>
      </c>
      <c r="S79">
        <v>0.26646801590729619</v>
      </c>
      <c r="T79">
        <v>0.1023572674469739</v>
      </c>
      <c r="U79">
        <v>0.45361922570566349</v>
      </c>
      <c r="V79">
        <v>0.41304860188602421</v>
      </c>
      <c r="W79">
        <v>1.3635226100654121</v>
      </c>
      <c r="X79">
        <v>2.2429919774581811E-2</v>
      </c>
      <c r="Y79">
        <v>3.4576729888308178E-2</v>
      </c>
      <c r="Z79">
        <v>0.25613467014795732</v>
      </c>
      <c r="AA79">
        <v>0.30685552405383432</v>
      </c>
      <c r="AB79">
        <v>3.6803243845558652E-4</v>
      </c>
      <c r="AC79">
        <v>0.36911693629204939</v>
      </c>
      <c r="AD79">
        <v>0.31346837571752989</v>
      </c>
      <c r="AE79">
        <v>7.4391088541760048E-2</v>
      </c>
      <c r="AF79">
        <v>0.1168829366954566</v>
      </c>
      <c r="AG79">
        <v>1.960033520350893</v>
      </c>
      <c r="AH79">
        <v>2.853541731530314</v>
      </c>
      <c r="AI79">
        <v>0.29280704830885079</v>
      </c>
      <c r="AJ79">
        <v>1.863753912900153</v>
      </c>
      <c r="AK79">
        <v>0.76917923614153993</v>
      </c>
      <c r="AL79">
        <v>6.0217017962886743</v>
      </c>
      <c r="AM79">
        <v>3.3170931444962311E-3</v>
      </c>
      <c r="AN79">
        <v>7.619844690407461E-2</v>
      </c>
    </row>
    <row r="80" spans="1:40" x14ac:dyDescent="0.45">
      <c r="A80" s="1" t="s">
        <v>132</v>
      </c>
      <c r="B80">
        <v>-2.8078081633175431E-11</v>
      </c>
      <c r="C80">
        <v>-3.8094558641939388E-13</v>
      </c>
      <c r="D80">
        <v>-1.2245897547843791E-13</v>
      </c>
      <c r="E80">
        <v>-1.2001595564229381E-14</v>
      </c>
      <c r="F80">
        <v>-7.6004505360329361E-13</v>
      </c>
      <c r="G80">
        <v>-1.2924691581246101E-13</v>
      </c>
      <c r="H80">
        <v>-9.0421152019154287E-13</v>
      </c>
      <c r="I80">
        <v>-4.4242775368754691E-13</v>
      </c>
      <c r="J80">
        <v>3.1907307303707559E-15</v>
      </c>
      <c r="K80">
        <v>-2.6317363900863052E-14</v>
      </c>
      <c r="L80">
        <v>-1.321592550482581E-12</v>
      </c>
      <c r="M80">
        <v>-1.382226395872502E-12</v>
      </c>
      <c r="N80">
        <v>-8.6290032724041932E-14</v>
      </c>
      <c r="O80">
        <v>7.8949723832958974E-14</v>
      </c>
      <c r="P80">
        <v>-5.0445935847013821E-13</v>
      </c>
      <c r="Q80">
        <v>-4.2705131917183398E-13</v>
      </c>
      <c r="R80">
        <v>-1.963319467105647E-13</v>
      </c>
      <c r="S80">
        <v>-1.667444199858564E-12</v>
      </c>
      <c r="T80">
        <v>1.0285969245996441E-12</v>
      </c>
      <c r="U80">
        <v>3.8125797345982166E-12</v>
      </c>
      <c r="V80">
        <v>1.8035495474745429E-12</v>
      </c>
      <c r="W80">
        <v>2.5403432345462288E-12</v>
      </c>
      <c r="X80">
        <v>-5.2385154454880952E-14</v>
      </c>
      <c r="Y80">
        <v>-9.0120056403711727E-15</v>
      </c>
      <c r="Z80">
        <v>-6.0968408347686706E-13</v>
      </c>
      <c r="AA80">
        <v>-1.2372956692704501E-13</v>
      </c>
      <c r="AB80">
        <v>-1.1103362153402829E-15</v>
      </c>
      <c r="AC80">
        <v>-4.7646827933026492E-12</v>
      </c>
      <c r="AD80">
        <v>-1.201988369096202E-12</v>
      </c>
      <c r="AE80">
        <v>-4.698320010487727E-13</v>
      </c>
      <c r="AF80">
        <v>-2.5049858723619188E-11</v>
      </c>
      <c r="AG80">
        <v>-3.0152971354478542E-11</v>
      </c>
      <c r="AH80">
        <v>-1.486315178886511E-11</v>
      </c>
      <c r="AI80">
        <v>-1.4868753907070059E-11</v>
      </c>
      <c r="AJ80">
        <v>-1.0317214450669729E-11</v>
      </c>
      <c r="AK80">
        <v>-2.7881689242557749E-11</v>
      </c>
      <c r="AL80">
        <v>-3.7540222536936081E-12</v>
      </c>
      <c r="AM80">
        <v>-5.5191533931267121E-14</v>
      </c>
      <c r="AN80">
        <v>-3.1311432206505037E-14</v>
      </c>
    </row>
    <row r="81" spans="1:40" x14ac:dyDescent="0.45">
      <c r="A81" s="1" t="s">
        <v>133</v>
      </c>
      <c r="B81">
        <v>3.12581090815581E-2</v>
      </c>
      <c r="C81">
        <v>1.9949007317014902E-3</v>
      </c>
      <c r="D81">
        <v>8.5113705484951682E-4</v>
      </c>
      <c r="E81">
        <v>2.9391493498671239E-4</v>
      </c>
      <c r="F81">
        <v>1.415813621778683E-2</v>
      </c>
      <c r="G81">
        <v>6.5689840599514188E-3</v>
      </c>
      <c r="H81">
        <v>16.46457989294526</v>
      </c>
      <c r="I81">
        <v>8.3012609485975339</v>
      </c>
      <c r="J81">
        <v>2.395474443287996E-3</v>
      </c>
      <c r="K81">
        <v>9.8051530039911985E-3</v>
      </c>
      <c r="L81">
        <v>2.0243429732834259E-2</v>
      </c>
      <c r="M81">
        <v>9.7960366767190967E-3</v>
      </c>
      <c r="N81">
        <v>1.5553628880317809E-3</v>
      </c>
      <c r="O81">
        <v>1.3088635478359571E-3</v>
      </c>
      <c r="P81">
        <v>2.122718547129184E-3</v>
      </c>
      <c r="Q81">
        <v>7.0866915988152077E-4</v>
      </c>
      <c r="R81">
        <v>8.024657628239386E-4</v>
      </c>
      <c r="S81">
        <v>6.2686212197932559E-3</v>
      </c>
      <c r="T81">
        <v>6.3698326166206718E-3</v>
      </c>
      <c r="U81">
        <v>1.0104686021763251E-2</v>
      </c>
      <c r="V81">
        <v>2.409442400334582E-2</v>
      </c>
      <c r="W81">
        <v>9.6643684638334643E-2</v>
      </c>
      <c r="X81">
        <v>1.1895255331720079E-3</v>
      </c>
      <c r="Y81">
        <v>6.5097825889465222E-4</v>
      </c>
      <c r="Z81">
        <v>1.740921398831171E-2</v>
      </c>
      <c r="AA81">
        <v>6.8032854873771942E-3</v>
      </c>
      <c r="AB81">
        <v>2.1892021731275389E-5</v>
      </c>
      <c r="AC81">
        <v>9.9910244517775852E-3</v>
      </c>
      <c r="AD81">
        <v>1.8176990160626471E-2</v>
      </c>
      <c r="AE81">
        <v>3.4464696387865642E-3</v>
      </c>
      <c r="AF81">
        <v>9.1073931199167381E-3</v>
      </c>
      <c r="AG81">
        <v>0.14000364363558779</v>
      </c>
      <c r="AH81">
        <v>0.22324247567900429</v>
      </c>
      <c r="AI81">
        <v>3.4909067271004603E-2</v>
      </c>
      <c r="AJ81">
        <v>0.18334035478300689</v>
      </c>
      <c r="AK81">
        <v>7.4127672446299961E-2</v>
      </c>
      <c r="AL81">
        <v>0.97164915603954038</v>
      </c>
      <c r="AM81">
        <v>6.2444966378728017E-5</v>
      </c>
      <c r="AN81">
        <v>4.5995352321074419E-3</v>
      </c>
    </row>
    <row r="82" spans="1:40" x14ac:dyDescent="0.45">
      <c r="A82" s="1" t="s">
        <v>134</v>
      </c>
      <c r="B82">
        <v>0.9319765654712554</v>
      </c>
      <c r="C82">
        <v>7.0237182169432796E-2</v>
      </c>
      <c r="D82">
        <v>2.7192253067181489E-2</v>
      </c>
      <c r="E82">
        <v>1.3717397119318761E-2</v>
      </c>
      <c r="F82">
        <v>0.4137511726090341</v>
      </c>
      <c r="G82">
        <v>0.1958985197325169</v>
      </c>
      <c r="H82">
        <v>1.082264515649169</v>
      </c>
      <c r="I82">
        <v>0.52466671180675595</v>
      </c>
      <c r="J82">
        <v>6.4747287135925244E-2</v>
      </c>
      <c r="K82">
        <v>0.1479302184119935</v>
      </c>
      <c r="L82">
        <v>0.37959382825054128</v>
      </c>
      <c r="M82">
        <v>0.26273796585218812</v>
      </c>
      <c r="N82">
        <v>4.5507908713372111E-2</v>
      </c>
      <c r="O82">
        <v>4.931134314683517E-2</v>
      </c>
      <c r="P82">
        <v>5.8486616938802409E-2</v>
      </c>
      <c r="Q82">
        <v>2.6206637779185301E-2</v>
      </c>
      <c r="R82">
        <v>5.0125262294690047E-2</v>
      </c>
      <c r="S82">
        <v>0.25516127817885798</v>
      </c>
      <c r="T82">
        <v>0.1159307575195803</v>
      </c>
      <c r="U82">
        <v>0.32512931979855803</v>
      </c>
      <c r="V82">
        <v>0.68029177976641519</v>
      </c>
      <c r="W82">
        <v>2.1355050783824621</v>
      </c>
      <c r="X82">
        <v>2.682414887066591E-2</v>
      </c>
      <c r="Y82">
        <v>3.3912458324979577E-2</v>
      </c>
      <c r="Z82">
        <v>0.38604901597204089</v>
      </c>
      <c r="AA82">
        <v>0.36317024071566217</v>
      </c>
      <c r="AB82">
        <v>5.2953870013867487E-4</v>
      </c>
      <c r="AC82">
        <v>0.81481718441685702</v>
      </c>
      <c r="AD82">
        <v>1.1149444176546841</v>
      </c>
      <c r="AE82">
        <v>0.5900476755955304</v>
      </c>
      <c r="AF82">
        <v>0.40007283589019471</v>
      </c>
      <c r="AG82">
        <v>1.619594794311831</v>
      </c>
      <c r="AH82">
        <v>5.1830557631067764</v>
      </c>
      <c r="AI82">
        <v>0.91954653529568542</v>
      </c>
      <c r="AJ82">
        <v>2.7953057973164901</v>
      </c>
      <c r="AK82">
        <v>1.3616625814543999</v>
      </c>
      <c r="AL82">
        <v>7.1530698013225287</v>
      </c>
      <c r="AM82">
        <v>2.0356877013287711E-3</v>
      </c>
      <c r="AN82">
        <v>0.19261514906214941</v>
      </c>
    </row>
    <row r="83" spans="1:40" x14ac:dyDescent="0.45">
      <c r="A83" s="1" t="s">
        <v>135</v>
      </c>
      <c r="B83">
        <v>0.75105003103427315</v>
      </c>
      <c r="C83">
        <v>5.295192171521701E-2</v>
      </c>
      <c r="D83">
        <v>1.8471643637210221E-2</v>
      </c>
      <c r="E83">
        <v>1.3636941738012489E-2</v>
      </c>
      <c r="F83">
        <v>0.28725968695913101</v>
      </c>
      <c r="G83">
        <v>0.1299042070684564</v>
      </c>
      <c r="H83">
        <v>1.2067904380527681</v>
      </c>
      <c r="I83">
        <v>0.58693881574611262</v>
      </c>
      <c r="J83">
        <v>6.2741691665151728E-2</v>
      </c>
      <c r="K83">
        <v>0.16409817374470859</v>
      </c>
      <c r="L83">
        <v>0.3625883879433992</v>
      </c>
      <c r="M83">
        <v>0.18884858932576959</v>
      </c>
      <c r="N83">
        <v>3.0976936266414529E-2</v>
      </c>
      <c r="O83">
        <v>3.6569708702466917E-2</v>
      </c>
      <c r="P83">
        <v>4.3295838648043559E-2</v>
      </c>
      <c r="Q83">
        <v>1.7850419097777421E-2</v>
      </c>
      <c r="R83">
        <v>4.8885666068075623E-2</v>
      </c>
      <c r="S83">
        <v>0.19912575787357911</v>
      </c>
      <c r="T83">
        <v>0.1130676883840358</v>
      </c>
      <c r="U83">
        <v>0.2464907534880616</v>
      </c>
      <c r="V83">
        <v>0.70210423008922906</v>
      </c>
      <c r="W83">
        <v>2.3391547274070228</v>
      </c>
      <c r="X83">
        <v>2.508233682742134E-2</v>
      </c>
      <c r="Y83">
        <v>2.2554940787126679E-2</v>
      </c>
      <c r="Z83">
        <v>0.37537604276244058</v>
      </c>
      <c r="AA83">
        <v>0.27421218342455822</v>
      </c>
      <c r="AB83">
        <v>5.5962087183889853E-4</v>
      </c>
      <c r="AC83">
        <v>0.88712256220474961</v>
      </c>
      <c r="AD83">
        <v>1.18783763841583</v>
      </c>
      <c r="AE83">
        <v>0.71030550747509902</v>
      </c>
      <c r="AF83">
        <v>0.44721615664984188</v>
      </c>
      <c r="AG83">
        <v>1.6915558893174041</v>
      </c>
      <c r="AH83">
        <v>5.5042750881565636</v>
      </c>
      <c r="AI83">
        <v>1.038396131367052</v>
      </c>
      <c r="AJ83">
        <v>2.8805598854736671</v>
      </c>
      <c r="AK83">
        <v>1.4486591199624019</v>
      </c>
      <c r="AL83">
        <v>7.3601064635384494</v>
      </c>
      <c r="AM83">
        <v>1.3485339146755641E-3</v>
      </c>
      <c r="AN83">
        <v>0.21634908911609271</v>
      </c>
    </row>
    <row r="84" spans="1:40" x14ac:dyDescent="0.45">
      <c r="A84" s="1" t="s">
        <v>136</v>
      </c>
      <c r="B84">
        <v>1.610741530959733</v>
      </c>
      <c r="C84">
        <v>0.1173600693860725</v>
      </c>
      <c r="D84">
        <v>4.3195230333083159E-2</v>
      </c>
      <c r="E84">
        <v>2.6560238297815609E-2</v>
      </c>
      <c r="F84">
        <v>0.66409592591274591</v>
      </c>
      <c r="G84">
        <v>0.3076868122698857</v>
      </c>
      <c r="H84">
        <v>2.2400769146861759</v>
      </c>
      <c r="I84">
        <v>1.088060563821597</v>
      </c>
      <c r="J84">
        <v>0.12357088099097779</v>
      </c>
      <c r="K84">
        <v>0.30524466585657062</v>
      </c>
      <c r="L84">
        <v>0.71866333371353175</v>
      </c>
      <c r="M84">
        <v>0.4288173506211137</v>
      </c>
      <c r="N84">
        <v>7.2360015102753319E-2</v>
      </c>
      <c r="O84">
        <v>8.1725330267570589E-2</v>
      </c>
      <c r="P84">
        <v>9.684530194278021E-2</v>
      </c>
      <c r="Q84">
        <v>4.1682917046242683E-2</v>
      </c>
      <c r="R84">
        <v>9.601037448989147E-2</v>
      </c>
      <c r="S84">
        <v>0.43381725737457538</v>
      </c>
      <c r="T84">
        <v>0.2220591089677299</v>
      </c>
      <c r="U84">
        <v>0.54478104863435917</v>
      </c>
      <c r="V84">
        <v>1.345709863010722</v>
      </c>
      <c r="W84">
        <v>4.3736223050694152</v>
      </c>
      <c r="X84">
        <v>5.0188080684170473E-2</v>
      </c>
      <c r="Y84">
        <v>5.333830166119654E-2</v>
      </c>
      <c r="Z84">
        <v>0.7381980868922533</v>
      </c>
      <c r="AA84">
        <v>0.60728629309478033</v>
      </c>
      <c r="AB84">
        <v>1.061972199750001E-3</v>
      </c>
      <c r="AC84">
        <v>1.6628240973373829</v>
      </c>
      <c r="AD84">
        <v>2.246537377466554</v>
      </c>
      <c r="AE84">
        <v>1.279122000229328</v>
      </c>
      <c r="AF84">
        <v>0.82929969213539101</v>
      </c>
      <c r="AG84">
        <v>3.2259036476833041</v>
      </c>
      <c r="AH84">
        <v>10.424022386111551</v>
      </c>
      <c r="AI84">
        <v>1.9176915701069179</v>
      </c>
      <c r="AJ84">
        <v>5.524666117492778</v>
      </c>
      <c r="AK84">
        <v>2.741419275850391</v>
      </c>
      <c r="AL84">
        <v>14.125100557875349</v>
      </c>
      <c r="AM84">
        <v>3.195826068465656E-3</v>
      </c>
      <c r="AN84">
        <v>0.40041161327480662</v>
      </c>
    </row>
    <row r="85" spans="1:40" x14ac:dyDescent="0.45">
      <c r="A85" s="1" t="s">
        <v>137</v>
      </c>
      <c r="B85">
        <v>1.645114786273665</v>
      </c>
      <c r="C85">
        <v>0.11612355322751999</v>
      </c>
      <c r="D85">
        <v>4.0589477821367327E-2</v>
      </c>
      <c r="E85">
        <v>2.9773960219766461E-2</v>
      </c>
      <c r="F85">
        <v>0.6309474154271173</v>
      </c>
      <c r="G85">
        <v>0.28559144845805529</v>
      </c>
      <c r="H85">
        <v>2.6308522250006741</v>
      </c>
      <c r="I85">
        <v>1.279498986799994</v>
      </c>
      <c r="J85">
        <v>0.1370352235954781</v>
      </c>
      <c r="K85">
        <v>0.35776376550042382</v>
      </c>
      <c r="L85">
        <v>0.79209896298820304</v>
      </c>
      <c r="M85">
        <v>0.41451421433619279</v>
      </c>
      <c r="N85">
        <v>6.8065712198274078E-2</v>
      </c>
      <c r="O85">
        <v>8.022161759997383E-2</v>
      </c>
      <c r="P85">
        <v>9.4979666135189211E-2</v>
      </c>
      <c r="Q85">
        <v>3.9222257941354047E-2</v>
      </c>
      <c r="R85">
        <v>0.1067622909219042</v>
      </c>
      <c r="S85">
        <v>0.43641230233979528</v>
      </c>
      <c r="T85">
        <v>0.24693045063818531</v>
      </c>
      <c r="U85">
        <v>0.54049914608899452</v>
      </c>
      <c r="V85">
        <v>1.532143162118242</v>
      </c>
      <c r="W85">
        <v>5.1005902801314607</v>
      </c>
      <c r="X85">
        <v>5.4811124781669128E-2</v>
      </c>
      <c r="Y85">
        <v>4.9583481153362897E-2</v>
      </c>
      <c r="Z85">
        <v>0.81982535963591141</v>
      </c>
      <c r="AA85">
        <v>0.60133055355190357</v>
      </c>
      <c r="AB85">
        <v>1.220830710052723E-3</v>
      </c>
      <c r="AC85">
        <v>1.934543456652992</v>
      </c>
      <c r="AD85">
        <v>2.5910328137788321</v>
      </c>
      <c r="AE85">
        <v>1.5470782900536331</v>
      </c>
      <c r="AF85">
        <v>0.97491935904933269</v>
      </c>
      <c r="AG85">
        <v>3.6907550552215902</v>
      </c>
      <c r="AH85">
        <v>12.00698662338309</v>
      </c>
      <c r="AI85">
        <v>2.26339287236457</v>
      </c>
      <c r="AJ85">
        <v>6.2861319944455722</v>
      </c>
      <c r="AK85">
        <v>3.1600206587378801</v>
      </c>
      <c r="AL85">
        <v>16.061995096700169</v>
      </c>
      <c r="AM85">
        <v>2.964783548797814E-3</v>
      </c>
      <c r="AN85">
        <v>0.47160729879049951</v>
      </c>
    </row>
    <row r="86" spans="1:40" x14ac:dyDescent="0.45">
      <c r="A86" s="1" t="s">
        <v>138</v>
      </c>
      <c r="B86">
        <v>1.30011959311058</v>
      </c>
      <c r="C86">
        <v>8.7762185722540936E-2</v>
      </c>
      <c r="D86">
        <v>3.9623711473986661E-2</v>
      </c>
      <c r="E86">
        <v>2.1550489360884589E-2</v>
      </c>
      <c r="F86">
        <v>0.32009329639997552</v>
      </c>
      <c r="G86">
        <v>0.17611633058411749</v>
      </c>
      <c r="H86">
        <v>0.99094263736796084</v>
      </c>
      <c r="I86">
        <v>0.43579811243673761</v>
      </c>
      <c r="J86">
        <v>0.16079985663206081</v>
      </c>
      <c r="K86">
        <v>0.164009980439079</v>
      </c>
      <c r="L86">
        <v>0.81175984447351435</v>
      </c>
      <c r="M86">
        <v>0.40380853481212048</v>
      </c>
      <c r="N86">
        <v>7.9320134806172587E-2</v>
      </c>
      <c r="O86">
        <v>8.9627375085683428E-2</v>
      </c>
      <c r="P86">
        <v>0.1097816392557953</v>
      </c>
      <c r="Q86">
        <v>5.1812471909790977E-2</v>
      </c>
      <c r="R86">
        <v>0.14341627737030771</v>
      </c>
      <c r="S86">
        <v>1.4112494015739689</v>
      </c>
      <c r="T86">
        <v>0.56887825463315378</v>
      </c>
      <c r="U86">
        <v>0.9936667822941373</v>
      </c>
      <c r="V86">
        <v>1.0945851381637539</v>
      </c>
      <c r="W86">
        <v>2.150183783005251</v>
      </c>
      <c r="X86">
        <v>4.1671058230592847E-2</v>
      </c>
      <c r="Y86">
        <v>0.1216900317646859</v>
      </c>
      <c r="Z86">
        <v>0.62003739160474314</v>
      </c>
      <c r="AA86">
        <v>1.0888004699651661</v>
      </c>
      <c r="AB86">
        <v>4.8387935465898289E-4</v>
      </c>
      <c r="AC86">
        <v>0.65678430849764013</v>
      </c>
      <c r="AD86">
        <v>1.053631658092119</v>
      </c>
      <c r="AE86">
        <v>0.31014264441440531</v>
      </c>
      <c r="AF86">
        <v>0.52508245053347391</v>
      </c>
      <c r="AG86">
        <v>1.184337131525383</v>
      </c>
      <c r="AH86">
        <v>5.466956566833332</v>
      </c>
      <c r="AI86">
        <v>2.297746411411425</v>
      </c>
      <c r="AJ86">
        <v>10.754645416377629</v>
      </c>
      <c r="AK86">
        <v>3.7593518340158121</v>
      </c>
      <c r="AL86">
        <v>35.120889815057367</v>
      </c>
      <c r="AM86">
        <v>9.5695390072489273E-3</v>
      </c>
      <c r="AN86">
        <v>0.1845745479832821</v>
      </c>
    </row>
    <row r="87" spans="1:40" x14ac:dyDescent="0.45">
      <c r="A87" s="1" t="s">
        <v>139</v>
      </c>
      <c r="B87">
        <v>0.93207467305140357</v>
      </c>
      <c r="C87">
        <v>7.206235250208004E-2</v>
      </c>
      <c r="D87">
        <v>2.890917840652724E-2</v>
      </c>
      <c r="E87">
        <v>1.2432676269070931E-2</v>
      </c>
      <c r="F87">
        <v>0.43678809702216997</v>
      </c>
      <c r="G87">
        <v>0.20984597397110721</v>
      </c>
      <c r="H87">
        <v>0.91572528495173511</v>
      </c>
      <c r="I87">
        <v>0.44298274167253521</v>
      </c>
      <c r="J87">
        <v>5.9493003287900012E-2</v>
      </c>
      <c r="K87">
        <v>0.1255914680918073</v>
      </c>
      <c r="L87">
        <v>0.35140280127113621</v>
      </c>
      <c r="M87">
        <v>0.27416218300543682</v>
      </c>
      <c r="N87">
        <v>4.8349662325069188E-2</v>
      </c>
      <c r="O87">
        <v>5.0894636326451782E-2</v>
      </c>
      <c r="P87">
        <v>6.0403521259048312E-2</v>
      </c>
      <c r="Q87">
        <v>2.783727554910816E-2</v>
      </c>
      <c r="R87">
        <v>4.5901647917170947E-2</v>
      </c>
      <c r="S87">
        <v>0.25842556668974093</v>
      </c>
      <c r="T87">
        <v>0.10616035382865641</v>
      </c>
      <c r="U87">
        <v>0.33289316112812162</v>
      </c>
      <c r="V87">
        <v>0.60372787046385012</v>
      </c>
      <c r="W87">
        <v>1.8278410969093819</v>
      </c>
      <c r="X87">
        <v>2.5101009871268891E-2</v>
      </c>
      <c r="Y87">
        <v>3.629361005428753E-2</v>
      </c>
      <c r="Z87">
        <v>0.35408083789293437</v>
      </c>
      <c r="AA87">
        <v>0.3723995547959828</v>
      </c>
      <c r="AB87">
        <v>4.6341559410077791E-4</v>
      </c>
      <c r="AC87">
        <v>0.7001144351969486</v>
      </c>
      <c r="AD87">
        <v>0.97096342016613479</v>
      </c>
      <c r="AE87">
        <v>0.4731710500573264</v>
      </c>
      <c r="AF87">
        <v>0.3379563207433271</v>
      </c>
      <c r="AG87">
        <v>1.42734023104062</v>
      </c>
      <c r="AH87">
        <v>4.5225148374869812</v>
      </c>
      <c r="AI87">
        <v>0.77154912506354267</v>
      </c>
      <c r="AJ87">
        <v>2.482883959098785</v>
      </c>
      <c r="AK87">
        <v>1.186830398243879</v>
      </c>
      <c r="AL87">
        <v>6.3591359824351326</v>
      </c>
      <c r="AM87">
        <v>2.181306106613737E-3</v>
      </c>
      <c r="AN87">
        <v>0.16219279852876489</v>
      </c>
    </row>
    <row r="88" spans="1:40" x14ac:dyDescent="0.45">
      <c r="A88" s="1" t="s">
        <v>140</v>
      </c>
      <c r="B88">
        <v>0.71334878474384344</v>
      </c>
      <c r="C88">
        <v>5.037430032312834E-2</v>
      </c>
      <c r="D88">
        <v>1.7620274167268111E-2</v>
      </c>
      <c r="E88">
        <v>1.289546327304486E-2</v>
      </c>
      <c r="F88">
        <v>0.27385758592448711</v>
      </c>
      <c r="G88">
        <v>0.1239997243828167</v>
      </c>
      <c r="H88">
        <v>1.1388352037835441</v>
      </c>
      <c r="I88">
        <v>0.55385754141821808</v>
      </c>
      <c r="J88">
        <v>5.9359304677909112E-2</v>
      </c>
      <c r="K88">
        <v>0.15487127741984341</v>
      </c>
      <c r="L88">
        <v>0.34313754642227812</v>
      </c>
      <c r="M88">
        <v>0.17987321404379689</v>
      </c>
      <c r="N88">
        <v>2.9547529378682921E-2</v>
      </c>
      <c r="O88">
        <v>3.4803833536710092E-2</v>
      </c>
      <c r="P88">
        <v>4.120704903849793E-2</v>
      </c>
      <c r="Q88">
        <v>1.7026419061158531E-2</v>
      </c>
      <c r="R88">
        <v>4.6244514053784963E-2</v>
      </c>
      <c r="S88">
        <v>0.18927333431313681</v>
      </c>
      <c r="T88">
        <v>0.106958895248077</v>
      </c>
      <c r="U88">
        <v>0.2344595410171689</v>
      </c>
      <c r="V88">
        <v>0.66346778504795978</v>
      </c>
      <c r="W88">
        <v>2.208105384030894</v>
      </c>
      <c r="X88">
        <v>2.374685471592124E-2</v>
      </c>
      <c r="Y88">
        <v>2.152796766360314E-2</v>
      </c>
      <c r="Z88">
        <v>0.35511606462903511</v>
      </c>
      <c r="AA88">
        <v>0.26085409945020033</v>
      </c>
      <c r="AB88">
        <v>5.2859966588861707E-4</v>
      </c>
      <c r="AC88">
        <v>0.83750975953331008</v>
      </c>
      <c r="AD88">
        <v>1.1218321594521581</v>
      </c>
      <c r="AE88">
        <v>0.66947339920708682</v>
      </c>
      <c r="AF88">
        <v>0.42201539845769609</v>
      </c>
      <c r="AG88">
        <v>1.598125612065167</v>
      </c>
      <c r="AH88">
        <v>5.198708988963185</v>
      </c>
      <c r="AI88">
        <v>0.97971545312575237</v>
      </c>
      <c r="AJ88">
        <v>2.72211938402085</v>
      </c>
      <c r="AK88">
        <v>1.3681941699406679</v>
      </c>
      <c r="AL88">
        <v>6.9554675888955826</v>
      </c>
      <c r="AM88">
        <v>1.2872762873673599E-3</v>
      </c>
      <c r="AN88">
        <v>0.2041412793834691</v>
      </c>
    </row>
    <row r="89" spans="1:40" x14ac:dyDescent="0.45">
      <c r="A89" s="1" t="s">
        <v>141</v>
      </c>
      <c r="B89">
        <v>0.14360070273364811</v>
      </c>
      <c r="C89">
        <v>7.5611111063865616E-3</v>
      </c>
      <c r="D89">
        <v>1.114734139698428E-3</v>
      </c>
      <c r="E89">
        <v>4.4210350939071809E-3</v>
      </c>
      <c r="F89">
        <v>2.2500507016333181E-2</v>
      </c>
      <c r="G89">
        <v>5.1991015904609842E-3</v>
      </c>
      <c r="H89">
        <v>0.46573998495094088</v>
      </c>
      <c r="I89">
        <v>0.22748512771936591</v>
      </c>
      <c r="J89">
        <v>1.9415013384977031E-2</v>
      </c>
      <c r="K89">
        <v>6.2897942143768579E-2</v>
      </c>
      <c r="L89">
        <v>0.10913608341371531</v>
      </c>
      <c r="M89">
        <v>2.0037263488666589E-2</v>
      </c>
      <c r="N89">
        <v>1.922315580895955E-3</v>
      </c>
      <c r="O89">
        <v>4.7668040710813174E-3</v>
      </c>
      <c r="P89">
        <v>5.5837681935179198E-3</v>
      </c>
      <c r="Q89">
        <v>1.117485996749512E-3</v>
      </c>
      <c r="R89">
        <v>1.531019934624378E-2</v>
      </c>
      <c r="S89">
        <v>3.3507650421930581E-2</v>
      </c>
      <c r="T89">
        <v>3.541323012758793E-2</v>
      </c>
      <c r="U89">
        <v>3.6229288668401888E-2</v>
      </c>
      <c r="V89">
        <v>0.242307921625905</v>
      </c>
      <c r="W89">
        <v>0.88140779938210223</v>
      </c>
      <c r="X89">
        <v>7.2295635682449056E-3</v>
      </c>
      <c r="Y89">
        <v>9.5981565285942064E-4</v>
      </c>
      <c r="Z89">
        <v>0.116908294651501</v>
      </c>
      <c r="AA89">
        <v>3.9468771096853143E-2</v>
      </c>
      <c r="AB89">
        <v>2.0031990174511341E-4</v>
      </c>
      <c r="AC89">
        <v>0.33148390487800439</v>
      </c>
      <c r="AD89">
        <v>0.4303111378793405</v>
      </c>
      <c r="AE89">
        <v>0.30070857072642221</v>
      </c>
      <c r="AF89">
        <v>0.17315911832336639</v>
      </c>
      <c r="AG89">
        <v>0.59476868909934022</v>
      </c>
      <c r="AH89">
        <v>1.9846314643277589</v>
      </c>
      <c r="AI89">
        <v>0.40737257244251979</v>
      </c>
      <c r="AJ89">
        <v>0.99173153366854605</v>
      </c>
      <c r="AK89">
        <v>0.52372082895439631</v>
      </c>
      <c r="AL89">
        <v>2.5278593277562131</v>
      </c>
      <c r="AM89">
        <v>5.2801624607248042E-5</v>
      </c>
      <c r="AN89">
        <v>8.4293831114915813E-2</v>
      </c>
    </row>
    <row r="90" spans="1:40" x14ac:dyDescent="0.45">
      <c r="A90" s="1" t="s">
        <v>142</v>
      </c>
      <c r="B90">
        <v>3.170436766924162</v>
      </c>
      <c r="C90">
        <v>0.20002887909002809</v>
      </c>
      <c r="D90">
        <v>7.788212171589437E-2</v>
      </c>
      <c r="E90">
        <v>1.56467510914922E-2</v>
      </c>
      <c r="F90">
        <v>1.3019901078314939</v>
      </c>
      <c r="G90">
        <v>0.45521136057867723</v>
      </c>
      <c r="H90">
        <v>3.523508908296578</v>
      </c>
      <c r="I90">
        <v>1.7310250272246921</v>
      </c>
      <c r="J90">
        <v>0.60578908182687508</v>
      </c>
      <c r="K90">
        <v>1.828659507339931</v>
      </c>
      <c r="L90">
        <v>2.4396842419662379</v>
      </c>
      <c r="M90">
        <v>0.83202919861281477</v>
      </c>
      <c r="N90">
        <v>0.1150390022813383</v>
      </c>
      <c r="O90">
        <v>0.1169222080680568</v>
      </c>
      <c r="P90">
        <v>0.20449807051398389</v>
      </c>
      <c r="Q90">
        <v>6.9076506839847659E-2</v>
      </c>
      <c r="R90">
        <v>0.26278074481486041</v>
      </c>
      <c r="S90">
        <v>0.78125848979861445</v>
      </c>
      <c r="T90">
        <v>0.34632712330358861</v>
      </c>
      <c r="U90">
        <v>14.03412462166135</v>
      </c>
      <c r="V90">
        <v>24.143402065535021</v>
      </c>
      <c r="W90">
        <v>23.044915034231</v>
      </c>
      <c r="X90">
        <v>7.5275649055443372E-2</v>
      </c>
      <c r="Y90">
        <v>6.815951342750344E-2</v>
      </c>
      <c r="Z90">
        <v>1.088877940926835</v>
      </c>
      <c r="AA90">
        <v>0.69784645729800321</v>
      </c>
      <c r="AB90">
        <v>3.4749788563388151E-3</v>
      </c>
      <c r="AC90">
        <v>0.94958821374479729</v>
      </c>
      <c r="AD90">
        <v>7.0359676106311566</v>
      </c>
      <c r="AE90">
        <v>0.30735363234391788</v>
      </c>
      <c r="AF90">
        <v>1.4469325982321779</v>
      </c>
      <c r="AG90">
        <v>3.1246580593891382</v>
      </c>
      <c r="AH90">
        <v>8.1754367665219867</v>
      </c>
      <c r="AI90">
        <v>1.760749271896271</v>
      </c>
      <c r="AJ90">
        <v>7.8792715840500591</v>
      </c>
      <c r="AK90">
        <v>5.4689526873594092</v>
      </c>
      <c r="AL90">
        <v>37.96276367411982</v>
      </c>
      <c r="AM90">
        <v>8.3875325226716244E-3</v>
      </c>
      <c r="AN90">
        <v>1.0009294546716569</v>
      </c>
    </row>
    <row r="91" spans="1:40" x14ac:dyDescent="0.45">
      <c r="A91" s="1" t="s">
        <v>143</v>
      </c>
      <c r="B91">
        <v>1.4268085918270379</v>
      </c>
      <c r="C91">
        <v>0.1099257255014302</v>
      </c>
      <c r="D91">
        <v>4.3889419514868661E-2</v>
      </c>
      <c r="E91">
        <v>1.930522101280506E-2</v>
      </c>
      <c r="F91">
        <v>0.6637416590510401</v>
      </c>
      <c r="G91">
        <v>0.31826890562200633</v>
      </c>
      <c r="H91">
        <v>1.437210636131159</v>
      </c>
      <c r="I91">
        <v>0.69548987918522975</v>
      </c>
      <c r="J91">
        <v>9.2189646134085659E-2</v>
      </c>
      <c r="K91">
        <v>0.19700629292183411</v>
      </c>
      <c r="L91">
        <v>0.54392488421330965</v>
      </c>
      <c r="M91">
        <v>0.41726129876337281</v>
      </c>
      <c r="N91">
        <v>7.340995420897746E-2</v>
      </c>
      <c r="O91">
        <v>7.7573395970999909E-2</v>
      </c>
      <c r="P91">
        <v>9.2058763120149448E-2</v>
      </c>
      <c r="Q91">
        <v>4.2266885812506511E-2</v>
      </c>
      <c r="R91">
        <v>7.1164722817479611E-2</v>
      </c>
      <c r="S91">
        <v>0.39490646123981488</v>
      </c>
      <c r="T91">
        <v>0.16458870586738619</v>
      </c>
      <c r="U91">
        <v>0.50794553775804563</v>
      </c>
      <c r="V91">
        <v>0.94047155824164097</v>
      </c>
      <c r="W91">
        <v>2.8634923151629841</v>
      </c>
      <c r="X91">
        <v>3.8791250728044152E-2</v>
      </c>
      <c r="Y91">
        <v>5.5052357555914533E-2</v>
      </c>
      <c r="Z91">
        <v>0.54882753490211578</v>
      </c>
      <c r="AA91">
        <v>0.56811074585865162</v>
      </c>
      <c r="AB91">
        <v>7.2346020170607447E-4</v>
      </c>
      <c r="AC91">
        <v>1.096130046578343</v>
      </c>
      <c r="AD91">
        <v>1.516973485403275</v>
      </c>
      <c r="AE91">
        <v>0.74918499146541562</v>
      </c>
      <c r="AF91">
        <v>0.53055399421976757</v>
      </c>
      <c r="AG91">
        <v>2.2258635381287251</v>
      </c>
      <c r="AH91">
        <v>7.0635539388577548</v>
      </c>
      <c r="AI91">
        <v>1.212561996860372</v>
      </c>
      <c r="AJ91">
        <v>3.8672502333106742</v>
      </c>
      <c r="AK91">
        <v>1.8539843377553229</v>
      </c>
      <c r="AL91">
        <v>9.9034339249364862</v>
      </c>
      <c r="AM91">
        <v>3.308204835873164E-3</v>
      </c>
      <c r="AN91">
        <v>0.25475469138207579</v>
      </c>
    </row>
    <row r="92" spans="1:40" x14ac:dyDescent="0.45">
      <c r="A92" s="1" t="s">
        <v>144</v>
      </c>
      <c r="B92">
        <v>0.62539551486756972</v>
      </c>
      <c r="C92">
        <v>4.8581625562010532E-2</v>
      </c>
      <c r="D92">
        <v>1.961396309581551E-2</v>
      </c>
      <c r="E92">
        <v>8.1793461435653338E-3</v>
      </c>
      <c r="F92">
        <v>0.29597967424954791</v>
      </c>
      <c r="G92">
        <v>0.14256159510541591</v>
      </c>
      <c r="H92">
        <v>0.59335362337033515</v>
      </c>
      <c r="I92">
        <v>0.28689353367948822</v>
      </c>
      <c r="J92">
        <v>3.9252885259232671E-2</v>
      </c>
      <c r="K92">
        <v>8.1441772269764373E-2</v>
      </c>
      <c r="L92">
        <v>0.2322116790929763</v>
      </c>
      <c r="M92">
        <v>0.1853960043300471</v>
      </c>
      <c r="N92">
        <v>3.2799954674161698E-2</v>
      </c>
      <c r="O92">
        <v>3.4348387049387717E-2</v>
      </c>
      <c r="P92">
        <v>4.0770637817995101E-2</v>
      </c>
      <c r="Q92">
        <v>1.888384962513958E-2</v>
      </c>
      <c r="R92">
        <v>3.0263987831504909E-2</v>
      </c>
      <c r="S92">
        <v>0.17380552884434081</v>
      </c>
      <c r="T92">
        <v>6.9993638716201886E-2</v>
      </c>
      <c r="U92">
        <v>0.22433916033500809</v>
      </c>
      <c r="V92">
        <v>0.39539424735010298</v>
      </c>
      <c r="W92">
        <v>1.187499231191907</v>
      </c>
      <c r="X92">
        <v>1.6623827764547801E-2</v>
      </c>
      <c r="Y92">
        <v>2.465260256921328E-2</v>
      </c>
      <c r="Z92">
        <v>0.23353088971696029</v>
      </c>
      <c r="AA92">
        <v>0.25103161404121183</v>
      </c>
      <c r="AB92">
        <v>3.025708729155486E-4</v>
      </c>
      <c r="AC92">
        <v>0.45524274994492753</v>
      </c>
      <c r="AD92">
        <v>0.63326870393668544</v>
      </c>
      <c r="AE92">
        <v>0.30269833589095951</v>
      </c>
      <c r="AF92">
        <v>0.21889960329476121</v>
      </c>
      <c r="AG92">
        <v>0.9333740126480482</v>
      </c>
      <c r="AH92">
        <v>2.9508894906692502</v>
      </c>
      <c r="AI92">
        <v>0.49896215944062178</v>
      </c>
      <c r="AJ92">
        <v>1.626403930364785</v>
      </c>
      <c r="AK92">
        <v>0.77420512577499423</v>
      </c>
      <c r="AL92">
        <v>4.1663172292445916</v>
      </c>
      <c r="AM92">
        <v>1.481979319654787E-3</v>
      </c>
      <c r="AN92">
        <v>0.10497752141133961</v>
      </c>
    </row>
    <row r="93" spans="1:40" x14ac:dyDescent="0.45">
      <c r="A93" s="1" t="s">
        <v>145</v>
      </c>
      <c r="B93">
        <v>0.51599363686441702</v>
      </c>
      <c r="C93">
        <v>3.1845359122883353E-2</v>
      </c>
      <c r="D93">
        <v>8.4150847839135953E-3</v>
      </c>
      <c r="E93">
        <v>1.2577135554313191E-2</v>
      </c>
      <c r="F93">
        <v>0.140002284755948</v>
      </c>
      <c r="G93">
        <v>5.4509571459629987E-2</v>
      </c>
      <c r="H93">
        <v>1.244793019708619</v>
      </c>
      <c r="I93">
        <v>0.60713098671231325</v>
      </c>
      <c r="J93">
        <v>5.6228454795375769E-2</v>
      </c>
      <c r="K93">
        <v>0.1684999364610211</v>
      </c>
      <c r="L93">
        <v>0.31952708554990888</v>
      </c>
      <c r="M93">
        <v>0.101317510134993</v>
      </c>
      <c r="N93">
        <v>1.4205679298129509E-2</v>
      </c>
      <c r="O93">
        <v>2.1188126074748431E-2</v>
      </c>
      <c r="P93">
        <v>2.4979441199425991E-2</v>
      </c>
      <c r="Q93">
        <v>8.2032581768360906E-3</v>
      </c>
      <c r="R93">
        <v>4.4134259040612911E-2</v>
      </c>
      <c r="S93">
        <v>0.12873000249605779</v>
      </c>
      <c r="T93">
        <v>0.1020821541507434</v>
      </c>
      <c r="U93">
        <v>0.15006604660068881</v>
      </c>
      <c r="V93">
        <v>0.67352265247780885</v>
      </c>
      <c r="W93">
        <v>2.3750527017181291</v>
      </c>
      <c r="X93">
        <v>2.1537473507923361E-2</v>
      </c>
      <c r="Y93">
        <v>9.565378841600863E-3</v>
      </c>
      <c r="Z93">
        <v>0.33773583586482381</v>
      </c>
      <c r="AA93">
        <v>0.1654660695267591</v>
      </c>
      <c r="AB93">
        <v>5.4954970273071106E-4</v>
      </c>
      <c r="AC93">
        <v>0.89580287749722931</v>
      </c>
      <c r="AD93">
        <v>1.175512213866025</v>
      </c>
      <c r="AE93">
        <v>0.77968772000946074</v>
      </c>
      <c r="AF93">
        <v>0.46229647459817552</v>
      </c>
      <c r="AG93">
        <v>1.6421255259033101</v>
      </c>
      <c r="AH93">
        <v>5.4305849609493384</v>
      </c>
      <c r="AI93">
        <v>1.082808522252753</v>
      </c>
      <c r="AJ93">
        <v>2.7590551297581771</v>
      </c>
      <c r="AK93">
        <v>1.431722909135702</v>
      </c>
      <c r="AL93">
        <v>7.0388427012907471</v>
      </c>
      <c r="AM93">
        <v>5.6379324111486163E-4</v>
      </c>
      <c r="AN93">
        <v>0.22457296968128301</v>
      </c>
    </row>
    <row r="94" spans="1:40" x14ac:dyDescent="0.45">
      <c r="A94" s="1" t="s">
        <v>146</v>
      </c>
      <c r="B94">
        <v>1.074955568107169</v>
      </c>
      <c r="C94">
        <v>6.9627682118304043E-2</v>
      </c>
      <c r="D94">
        <v>2.0628593480791421E-2</v>
      </c>
      <c r="E94">
        <v>2.3877233057414252E-2</v>
      </c>
      <c r="F94">
        <v>0.33321686535747908</v>
      </c>
      <c r="G94">
        <v>0.13872705485357781</v>
      </c>
      <c r="H94">
        <v>2.292065964725269</v>
      </c>
      <c r="I94">
        <v>1.1170994612478899</v>
      </c>
      <c r="J94">
        <v>0.1076312935163178</v>
      </c>
      <c r="K94">
        <v>0.3106323496455124</v>
      </c>
      <c r="L94">
        <v>0.61464274097278371</v>
      </c>
      <c r="M94">
        <v>0.23166802524347199</v>
      </c>
      <c r="N94">
        <v>3.4721301138766793E-2</v>
      </c>
      <c r="O94">
        <v>4.6992614797491832E-2</v>
      </c>
      <c r="P94">
        <v>5.549211950246874E-2</v>
      </c>
      <c r="Q94">
        <v>2.00315484067549E-2</v>
      </c>
      <c r="R94">
        <v>8.4301203213770298E-2</v>
      </c>
      <c r="S94">
        <v>0.27403044710200369</v>
      </c>
      <c r="T94">
        <v>0.19498573941196731</v>
      </c>
      <c r="U94">
        <v>0.32659758568685682</v>
      </c>
      <c r="V94">
        <v>1.264634850179748</v>
      </c>
      <c r="W94">
        <v>4.3914626083453188</v>
      </c>
      <c r="X94">
        <v>4.1749254352365928E-2</v>
      </c>
      <c r="Y94">
        <v>2.4224089490977211E-2</v>
      </c>
      <c r="Z94">
        <v>0.64574919580634071</v>
      </c>
      <c r="AA94">
        <v>0.36132121955944563</v>
      </c>
      <c r="AB94">
        <v>1.025262788156577E-3</v>
      </c>
      <c r="AC94">
        <v>1.658754654164869</v>
      </c>
      <c r="AD94">
        <v>2.1884964350633158</v>
      </c>
      <c r="AE94">
        <v>1.4129691963976609</v>
      </c>
      <c r="AF94">
        <v>0.85075589093905613</v>
      </c>
      <c r="AG94">
        <v>3.0732427281464698</v>
      </c>
      <c r="AH94">
        <v>10.11866692192816</v>
      </c>
      <c r="AI94">
        <v>1.988148008069293</v>
      </c>
      <c r="AJ94">
        <v>5.1827204875079129</v>
      </c>
      <c r="AK94">
        <v>2.6664516623486558</v>
      </c>
      <c r="AL94">
        <v>13.22766267210892</v>
      </c>
      <c r="AM94">
        <v>1.437311270921843E-3</v>
      </c>
      <c r="AN94">
        <v>0.41283049931647831</v>
      </c>
    </row>
    <row r="95" spans="1:40" x14ac:dyDescent="0.45">
      <c r="A95" s="1" t="s">
        <v>147</v>
      </c>
      <c r="B95">
        <v>1.740491360896302</v>
      </c>
      <c r="C95">
        <v>0.11879837760138209</v>
      </c>
      <c r="D95">
        <v>3.9116668647910961E-2</v>
      </c>
      <c r="E95">
        <v>3.4371010740074863E-2</v>
      </c>
      <c r="F95">
        <v>0.61620281867675575</v>
      </c>
      <c r="G95">
        <v>0.2710623035243479</v>
      </c>
      <c r="H95">
        <v>3.155368952926644</v>
      </c>
      <c r="I95">
        <v>1.5361312187352221</v>
      </c>
      <c r="J95">
        <v>0.15672338249010839</v>
      </c>
      <c r="K95">
        <v>0.42840308573506591</v>
      </c>
      <c r="L95">
        <v>0.90103661494451093</v>
      </c>
      <c r="M95">
        <v>0.41310734550223982</v>
      </c>
      <c r="N95">
        <v>6.5679396691350256E-2</v>
      </c>
      <c r="O95">
        <v>8.1349988538380991E-2</v>
      </c>
      <c r="P95">
        <v>9.6221137044704766E-2</v>
      </c>
      <c r="Q95">
        <v>3.7862556746704253E-2</v>
      </c>
      <c r="R95">
        <v>0.1223913340178084</v>
      </c>
      <c r="S95">
        <v>0.45448722458348301</v>
      </c>
      <c r="T95">
        <v>0.28308244526037901</v>
      </c>
      <c r="U95">
        <v>0.55458142607537009</v>
      </c>
      <c r="V95">
        <v>1.792030530371421</v>
      </c>
      <c r="W95">
        <v>6.0835478144809523</v>
      </c>
      <c r="X95">
        <v>6.1841406542625238E-2</v>
      </c>
      <c r="Y95">
        <v>4.7151044909982391E-2</v>
      </c>
      <c r="Z95">
        <v>0.93880307348943781</v>
      </c>
      <c r="AA95">
        <v>0.61567738692150331</v>
      </c>
      <c r="AB95">
        <v>1.4393288954400809E-3</v>
      </c>
      <c r="AC95">
        <v>2.3029226694743752</v>
      </c>
      <c r="AD95">
        <v>3.0628957715633991</v>
      </c>
      <c r="AE95">
        <v>1.8977935221355571</v>
      </c>
      <c r="AF95">
        <v>1.1701870278315509</v>
      </c>
      <c r="AG95">
        <v>4.3342465280922626</v>
      </c>
      <c r="AH95">
        <v>14.178729929962831</v>
      </c>
      <c r="AI95">
        <v>2.7251799359062399</v>
      </c>
      <c r="AJ95">
        <v>7.3485972491147011</v>
      </c>
      <c r="AK95">
        <v>3.733792855863094</v>
      </c>
      <c r="AL95">
        <v>18.76704317986626</v>
      </c>
      <c r="AM95">
        <v>2.8121079791724921E-3</v>
      </c>
      <c r="AN95">
        <v>0.56690091080849814</v>
      </c>
    </row>
    <row r="96" spans="1:40" x14ac:dyDescent="0.45">
      <c r="A96" s="1" t="s">
        <v>148</v>
      </c>
      <c r="B96">
        <v>3.6282917178584682</v>
      </c>
      <c r="C96">
        <v>0.16113444561099169</v>
      </c>
      <c r="D96">
        <v>3.3122869053569828E-2</v>
      </c>
      <c r="E96">
        <v>4.9483634934867057E-2</v>
      </c>
      <c r="F96">
        <v>0.2451125921979741</v>
      </c>
      <c r="G96">
        <v>6.8195583566014864E-2</v>
      </c>
      <c r="H96">
        <v>24.108268898960329</v>
      </c>
      <c r="I96">
        <v>4.3914679316053062</v>
      </c>
      <c r="J96">
        <v>0.15042168493899341</v>
      </c>
      <c r="K96">
        <v>1.8614186621977991</v>
      </c>
      <c r="L96">
        <v>5.5142583895405242</v>
      </c>
      <c r="M96">
        <v>0.27277453952194958</v>
      </c>
      <c r="N96">
        <v>4.7700623380043862E-2</v>
      </c>
      <c r="O96">
        <v>3.5268384365548661E-2</v>
      </c>
      <c r="P96">
        <v>0.1848230368023111</v>
      </c>
      <c r="Q96">
        <v>1.673582686565701E-2</v>
      </c>
      <c r="R96">
        <v>0.1043158621100566</v>
      </c>
      <c r="S96">
        <v>1.834992358481327</v>
      </c>
      <c r="T96">
        <v>0.26567746239470408</v>
      </c>
      <c r="U96">
        <v>0.32928046548187723</v>
      </c>
      <c r="V96">
        <v>6.0889084018532866</v>
      </c>
      <c r="W96">
        <v>9.1888869026431905</v>
      </c>
      <c r="X96">
        <v>4.1902361741097523E-2</v>
      </c>
      <c r="Y96">
        <v>1.196664815327979E-2</v>
      </c>
      <c r="Z96">
        <v>0.66560070042117281</v>
      </c>
      <c r="AA96">
        <v>0.1654912398162949</v>
      </c>
      <c r="AB96">
        <v>7.5833782956331874E-4</v>
      </c>
      <c r="AC96">
        <v>0.87434801389693872</v>
      </c>
      <c r="AD96">
        <v>1.0676798650443411</v>
      </c>
      <c r="AE96">
        <v>0.37351204429506252</v>
      </c>
      <c r="AF96">
        <v>0.46522553143751733</v>
      </c>
      <c r="AG96">
        <v>2.975544604180778</v>
      </c>
      <c r="AH96">
        <v>9.6931487963543361</v>
      </c>
      <c r="AI96">
        <v>1.080818001622855</v>
      </c>
      <c r="AJ96">
        <v>414.54430093385793</v>
      </c>
      <c r="AK96">
        <v>149.75139584562459</v>
      </c>
      <c r="AL96">
        <v>20.347311363144019</v>
      </c>
      <c r="AM96">
        <v>1.9766305270750152E-3</v>
      </c>
      <c r="AN96">
        <v>0.42916831079722051</v>
      </c>
    </row>
    <row r="97" spans="1:40" x14ac:dyDescent="0.45">
      <c r="A97" s="1" t="s">
        <v>149</v>
      </c>
      <c r="B97">
        <v>1.0533333071122519</v>
      </c>
      <c r="C97">
        <v>4.2810834697802953E-2</v>
      </c>
      <c r="D97">
        <v>8.3875591497858011E-3</v>
      </c>
      <c r="E97">
        <v>2.1256084754864929E-2</v>
      </c>
      <c r="F97">
        <v>0.14786827999035371</v>
      </c>
      <c r="G97">
        <v>2.5584140153666151E-2</v>
      </c>
      <c r="H97">
        <v>1.772748271149126</v>
      </c>
      <c r="I97">
        <v>0.6724949230442413</v>
      </c>
      <c r="J97">
        <v>5.1272304778696182E-2</v>
      </c>
      <c r="K97">
        <v>0.41736844780560639</v>
      </c>
      <c r="L97">
        <v>1.6260117356565429</v>
      </c>
      <c r="M97">
        <v>0.12637929107772419</v>
      </c>
      <c r="N97">
        <v>1.730646097777146E-2</v>
      </c>
      <c r="O97">
        <v>2.4173444066278631E-2</v>
      </c>
      <c r="P97">
        <v>5.41887397074136E-2</v>
      </c>
      <c r="Q97">
        <v>6.4968904112257357E-3</v>
      </c>
      <c r="R97">
        <v>4.2255040133159789E-2</v>
      </c>
      <c r="S97">
        <v>0.25210135251871463</v>
      </c>
      <c r="T97">
        <v>0.2293737382516727</v>
      </c>
      <c r="U97">
        <v>0.1483468141660495</v>
      </c>
      <c r="V97">
        <v>1.0898816490893479</v>
      </c>
      <c r="W97">
        <v>2.548249796081155</v>
      </c>
      <c r="X97">
        <v>7.0837320655987995E-2</v>
      </c>
      <c r="Y97">
        <v>4.5031342201581987E-3</v>
      </c>
      <c r="Z97">
        <v>1.1485868892080331</v>
      </c>
      <c r="AA97">
        <v>0.1169473341506668</v>
      </c>
      <c r="AB97">
        <v>8.209424539058302E-4</v>
      </c>
      <c r="AC97">
        <v>0.38012750985167681</v>
      </c>
      <c r="AD97">
        <v>0.9390670798770141</v>
      </c>
      <c r="AE97">
        <v>0.22165104910550021</v>
      </c>
      <c r="AF97">
        <v>123.472208680308</v>
      </c>
      <c r="AG97">
        <v>2.244296837496063</v>
      </c>
      <c r="AH97">
        <v>8.3035562045565605</v>
      </c>
      <c r="AI97">
        <v>70.89285901021367</v>
      </c>
      <c r="AJ97">
        <v>69.384715608770719</v>
      </c>
      <c r="AK97">
        <v>140.60830742307459</v>
      </c>
      <c r="AL97">
        <v>5.8089540340913874</v>
      </c>
      <c r="AM97">
        <v>2.8482591304802769E-3</v>
      </c>
      <c r="AN97">
        <v>0.48779859367413603</v>
      </c>
    </row>
    <row r="98" spans="1:40" x14ac:dyDescent="0.45">
      <c r="A98" s="1" t="s">
        <v>150</v>
      </c>
      <c r="B98">
        <v>0.1135784487756545</v>
      </c>
      <c r="C98">
        <v>5.4307135741672166E-3</v>
      </c>
      <c r="D98">
        <v>7.7352535352408279E-4</v>
      </c>
      <c r="E98">
        <v>2.114492661720356E-3</v>
      </c>
      <c r="F98">
        <v>3.002844228059405E-2</v>
      </c>
      <c r="G98">
        <v>4.042046523019668E-3</v>
      </c>
      <c r="H98">
        <v>0.16159927395209461</v>
      </c>
      <c r="I98">
        <v>7.5282783401198788E-2</v>
      </c>
      <c r="J98">
        <v>6.3744714232660208E-3</v>
      </c>
      <c r="K98">
        <v>5.5653979270087049E-2</v>
      </c>
      <c r="L98">
        <v>0.20687777055941289</v>
      </c>
      <c r="M98">
        <v>1.7137480896981149E-2</v>
      </c>
      <c r="N98">
        <v>2.7214850269481881E-3</v>
      </c>
      <c r="O98">
        <v>5.5877214982789358E-3</v>
      </c>
      <c r="P98">
        <v>9.2908442438535931E-3</v>
      </c>
      <c r="Q98">
        <v>1.5218015464703661E-3</v>
      </c>
      <c r="R98">
        <v>5.393998778348859E-3</v>
      </c>
      <c r="S98">
        <v>2.6762337426582E-2</v>
      </c>
      <c r="T98">
        <v>26.434241886005999</v>
      </c>
      <c r="U98">
        <v>1.655681951448849E-2</v>
      </c>
      <c r="V98">
        <v>8.8548066556724286E-2</v>
      </c>
      <c r="W98">
        <v>0.25349757363769743</v>
      </c>
      <c r="X98">
        <v>2.178468127258595E-3</v>
      </c>
      <c r="Y98">
        <v>1.0567113874267581E-3</v>
      </c>
      <c r="Z98">
        <v>3.5029020513151453E-2</v>
      </c>
      <c r="AA98">
        <v>1.6819462688330358E-2</v>
      </c>
      <c r="AB98">
        <v>6.0042677569644921E-5</v>
      </c>
      <c r="AC98">
        <v>5.8490486509979248E-2</v>
      </c>
      <c r="AD98">
        <v>0.21625395228422861</v>
      </c>
      <c r="AE98">
        <v>3.5113824293012602E-2</v>
      </c>
      <c r="AF98">
        <v>0.12193570015463601</v>
      </c>
      <c r="AG98">
        <v>0.30359531043205529</v>
      </c>
      <c r="AH98">
        <v>83.143043560832368</v>
      </c>
      <c r="AI98">
        <v>26.69258948186922</v>
      </c>
      <c r="AJ98">
        <v>308.7599294937944</v>
      </c>
      <c r="AK98">
        <v>85.315879786501981</v>
      </c>
      <c r="AL98">
        <v>0.63607540383746564</v>
      </c>
      <c r="AM98">
        <v>7.7547434981967991E-4</v>
      </c>
      <c r="AN98">
        <v>2.3272265781844818E-2</v>
      </c>
    </row>
    <row r="99" spans="1:40" x14ac:dyDescent="0.45">
      <c r="A99" s="1" t="s">
        <v>151</v>
      </c>
      <c r="B99">
        <v>0.35318042350860429</v>
      </c>
      <c r="C99">
        <v>1.5425101317597631E-2</v>
      </c>
      <c r="D99">
        <v>2.5625874169198318E-3</v>
      </c>
      <c r="E99">
        <v>5.3670836709448378E-3</v>
      </c>
      <c r="F99">
        <v>8.10787994027172E-2</v>
      </c>
      <c r="G99">
        <v>1.5770137215042761E-2</v>
      </c>
      <c r="H99">
        <v>0.19947777303678049</v>
      </c>
      <c r="I99">
        <v>9.31785349627548E-2</v>
      </c>
      <c r="J99">
        <v>1.2787011657193811E-2</v>
      </c>
      <c r="K99">
        <v>0.12622780508129389</v>
      </c>
      <c r="L99">
        <v>0.81475401317535168</v>
      </c>
      <c r="M99">
        <v>5.3864866986451869E-2</v>
      </c>
      <c r="N99">
        <v>1.018265402786806E-2</v>
      </c>
      <c r="O99">
        <v>1.0521182635944979E-2</v>
      </c>
      <c r="P99">
        <v>3.6910769688078618E-2</v>
      </c>
      <c r="Q99">
        <v>5.842546665502193E-3</v>
      </c>
      <c r="R99">
        <v>1.111216066714105E-2</v>
      </c>
      <c r="S99">
        <v>6.9433594484111807E-2</v>
      </c>
      <c r="T99">
        <v>14.67676298605625</v>
      </c>
      <c r="U99">
        <v>4.3791057350014213E-2</v>
      </c>
      <c r="V99">
        <v>0.1351718150611747</v>
      </c>
      <c r="W99">
        <v>0.44596027065350302</v>
      </c>
      <c r="X99">
        <v>3.9871206917992067E-3</v>
      </c>
      <c r="Y99">
        <v>4.4409501748748749E-3</v>
      </c>
      <c r="Z99">
        <v>6.2716577408264168E-2</v>
      </c>
      <c r="AA99">
        <v>4.5368275463845462E-2</v>
      </c>
      <c r="AB99">
        <v>8.1189883522246329E-5</v>
      </c>
      <c r="AC99">
        <v>9.8920229209757154E-2</v>
      </c>
      <c r="AD99">
        <v>0.18659748011955959</v>
      </c>
      <c r="AE99">
        <v>3.553250070499947E-2</v>
      </c>
      <c r="AF99">
        <v>0.1200229583769192</v>
      </c>
      <c r="AG99">
        <v>0.38689611737786939</v>
      </c>
      <c r="AH99">
        <v>43.79182548055001</v>
      </c>
      <c r="AI99">
        <v>12.204887042452</v>
      </c>
      <c r="AJ99">
        <v>140.33239505218509</v>
      </c>
      <c r="AK99">
        <v>38.928723208076157</v>
      </c>
      <c r="AL99">
        <v>1.097629413027559</v>
      </c>
      <c r="AM99">
        <v>2.648139206985891E-3</v>
      </c>
      <c r="AN99">
        <v>4.0558019979539887E-2</v>
      </c>
    </row>
    <row r="100" spans="1:40" x14ac:dyDescent="0.45">
      <c r="A100" s="1" t="s">
        <v>152</v>
      </c>
      <c r="B100">
        <v>7.7057899095901466E-2</v>
      </c>
      <c r="C100">
        <v>6.2038701054614341E-3</v>
      </c>
      <c r="D100">
        <v>3.2598134168203559E-3</v>
      </c>
      <c r="E100">
        <v>1.1687157070630399E-3</v>
      </c>
      <c r="F100">
        <v>0.1026305871242055</v>
      </c>
      <c r="G100">
        <v>1.876322075566321E-2</v>
      </c>
      <c r="H100">
        <v>0.1067258529551318</v>
      </c>
      <c r="I100">
        <v>5.1271753800686708E-2</v>
      </c>
      <c r="J100">
        <v>6.2780758917501843E-3</v>
      </c>
      <c r="K100">
        <v>1.2682285585515559E-2</v>
      </c>
      <c r="L100">
        <v>3.9741571238580402E-2</v>
      </c>
      <c r="M100">
        <v>3.1252113007798822E-2</v>
      </c>
      <c r="N100">
        <v>6.7083750040147303E-3</v>
      </c>
      <c r="O100">
        <v>3.9067558603673256E-3</v>
      </c>
      <c r="P100">
        <v>5.5715360134997666E-3</v>
      </c>
      <c r="Q100">
        <v>2.2321269575520642E-3</v>
      </c>
      <c r="R100">
        <v>3.55304384536648E-3</v>
      </c>
      <c r="S100">
        <v>2.4383678713834629E-2</v>
      </c>
      <c r="T100">
        <v>1.498483784019636E-2</v>
      </c>
      <c r="U100">
        <v>2.4627809619940801E-2</v>
      </c>
      <c r="V100">
        <v>7.7499061007831521E-2</v>
      </c>
      <c r="W100">
        <v>0.17701081751871281</v>
      </c>
      <c r="X100">
        <v>3.3670239119208529E-3</v>
      </c>
      <c r="Y100">
        <v>2.4201840590246551E-3</v>
      </c>
      <c r="Z100">
        <v>4.0035650955349097E-2</v>
      </c>
      <c r="AA100">
        <v>4.4184157260652397E-2</v>
      </c>
      <c r="AB100">
        <v>4.2106955270640781E-5</v>
      </c>
      <c r="AC100">
        <v>5.449662063391722E-2</v>
      </c>
      <c r="AD100">
        <v>17.893054280143708</v>
      </c>
      <c r="AE100">
        <v>2.4146137798230289E-2</v>
      </c>
      <c r="AF100">
        <v>3.7420783028661912E-2</v>
      </c>
      <c r="AG100">
        <v>0.19299902182451609</v>
      </c>
      <c r="AH100">
        <v>0.51500856324688615</v>
      </c>
      <c r="AI100">
        <v>3.8865127425547881</v>
      </c>
      <c r="AJ100">
        <v>0.34141701200728369</v>
      </c>
      <c r="AK100">
        <v>2.2433971267323911</v>
      </c>
      <c r="AL100">
        <v>1.24252642881547</v>
      </c>
      <c r="AM100">
        <v>2.2517672052603589E-4</v>
      </c>
      <c r="AN100">
        <v>7.0710213027984248E-2</v>
      </c>
    </row>
    <row r="101" spans="1:40" x14ac:dyDescent="0.45">
      <c r="A101" s="1" t="s">
        <v>153</v>
      </c>
      <c r="B101">
        <v>3.7876546449165008E-2</v>
      </c>
      <c r="C101">
        <v>3.084724987200116E-3</v>
      </c>
      <c r="D101">
        <v>1.6425654857144701E-3</v>
      </c>
      <c r="E101">
        <v>5.6680402524121956E-4</v>
      </c>
      <c r="F101">
        <v>5.1813295493644593E-2</v>
      </c>
      <c r="G101">
        <v>9.4857693268484318E-3</v>
      </c>
      <c r="H101">
        <v>4.9380491680040162E-2</v>
      </c>
      <c r="I101">
        <v>2.3720517557542328E-2</v>
      </c>
      <c r="J101">
        <v>2.985643974812414E-3</v>
      </c>
      <c r="K101">
        <v>5.8931070241498669E-3</v>
      </c>
      <c r="L101">
        <v>1.9005320400204612E-2</v>
      </c>
      <c r="M101">
        <v>1.567526097155638E-2</v>
      </c>
      <c r="N101">
        <v>3.3851483176815592E-3</v>
      </c>
      <c r="O101">
        <v>1.9399290101159311E-3</v>
      </c>
      <c r="P101">
        <v>2.7731028156533001E-3</v>
      </c>
      <c r="Q101">
        <v>1.1245174095733559E-3</v>
      </c>
      <c r="R101">
        <v>1.724014582958563E-3</v>
      </c>
      <c r="S101">
        <v>1.2116318328993051E-2</v>
      </c>
      <c r="T101">
        <v>7.1188960001121763E-3</v>
      </c>
      <c r="U101">
        <v>1.222452551251906E-2</v>
      </c>
      <c r="V101">
        <v>3.6240192761630922E-2</v>
      </c>
      <c r="W101">
        <v>8.3481148000540462E-2</v>
      </c>
      <c r="X101">
        <v>1.631748296403202E-3</v>
      </c>
      <c r="Y101">
        <v>1.2222950659013269E-3</v>
      </c>
      <c r="Z101">
        <v>1.908333217504413E-2</v>
      </c>
      <c r="AA101">
        <v>2.093959848811449E-2</v>
      </c>
      <c r="AB101">
        <v>2.0017491597724789E-5</v>
      </c>
      <c r="AC101">
        <v>2.630033480260828E-2</v>
      </c>
      <c r="AD101">
        <v>7.9472322188133981</v>
      </c>
      <c r="AE101">
        <v>1.113053922969936E-2</v>
      </c>
      <c r="AF101">
        <v>1.727960609325286E-2</v>
      </c>
      <c r="AG101">
        <v>9.225589757808729E-2</v>
      </c>
      <c r="AH101">
        <v>0.23935026133984719</v>
      </c>
      <c r="AI101">
        <v>1.7176874300460769</v>
      </c>
      <c r="AJ101">
        <v>0.15830617163058999</v>
      </c>
      <c r="AK101">
        <v>0.99384565672857816</v>
      </c>
      <c r="AL101">
        <v>0.5693742449033512</v>
      </c>
      <c r="AM101">
        <v>1.138310826944838E-4</v>
      </c>
      <c r="AN101">
        <v>3.1524657340077797E-2</v>
      </c>
    </row>
    <row r="102" spans="1:40" x14ac:dyDescent="0.45">
      <c r="A102" s="1" t="s">
        <v>154</v>
      </c>
      <c r="B102">
        <v>0.109476704664543</v>
      </c>
      <c r="C102">
        <v>9.2554242672099659E-3</v>
      </c>
      <c r="D102">
        <v>5.1345886712980283E-3</v>
      </c>
      <c r="E102">
        <v>1.5646407486608329E-3</v>
      </c>
      <c r="F102">
        <v>0.16289876334873241</v>
      </c>
      <c r="G102">
        <v>2.9945574596614521E-2</v>
      </c>
      <c r="H102">
        <v>0.11313076974708761</v>
      </c>
      <c r="I102">
        <v>5.4321542421263837E-2</v>
      </c>
      <c r="J102">
        <v>7.6659731140479876E-3</v>
      </c>
      <c r="K102">
        <v>1.3758451430299291E-2</v>
      </c>
      <c r="L102">
        <v>4.9846989574148327E-2</v>
      </c>
      <c r="M102">
        <v>4.8323562365065763E-2</v>
      </c>
      <c r="N102">
        <v>1.0627872176516701E-2</v>
      </c>
      <c r="O102">
        <v>5.795758633015795E-3</v>
      </c>
      <c r="P102">
        <v>8.3469511670000111E-3</v>
      </c>
      <c r="Q102">
        <v>3.513185602163084E-3</v>
      </c>
      <c r="R102">
        <v>4.76744039994888E-3</v>
      </c>
      <c r="S102">
        <v>3.6278993354514462E-2</v>
      </c>
      <c r="T102">
        <v>1.820509188318023E-2</v>
      </c>
      <c r="U102">
        <v>3.6478402452898538E-2</v>
      </c>
      <c r="V102">
        <v>8.6932590041515378E-2</v>
      </c>
      <c r="W102">
        <v>0.2073991347254163</v>
      </c>
      <c r="X102">
        <v>4.4927674303248538E-3</v>
      </c>
      <c r="Y102">
        <v>3.847142520161204E-3</v>
      </c>
      <c r="Z102">
        <v>4.9432850957207723E-2</v>
      </c>
      <c r="AA102">
        <v>5.3040283965688932E-2</v>
      </c>
      <c r="AB102">
        <v>5.1325848238224791E-5</v>
      </c>
      <c r="AC102">
        <v>7.1339876105648362E-2</v>
      </c>
      <c r="AD102">
        <v>14.820534310880189</v>
      </c>
      <c r="AE102">
        <v>2.5076012248871279E-2</v>
      </c>
      <c r="AF102">
        <v>3.9235861145915381E-2</v>
      </c>
      <c r="AG102">
        <v>0.24156672209423749</v>
      </c>
      <c r="AH102">
        <v>0.55921065755842325</v>
      </c>
      <c r="AI102">
        <v>3.112682735341664</v>
      </c>
      <c r="AJ102">
        <v>0.36612637468060649</v>
      </c>
      <c r="AK102">
        <v>1.826122163238256</v>
      </c>
      <c r="AL102">
        <v>1.2480193018931169</v>
      </c>
      <c r="AM102">
        <v>3.5928464763399491E-4</v>
      </c>
      <c r="AN102">
        <v>6.0050893387711163E-2</v>
      </c>
    </row>
    <row r="103" spans="1:40" x14ac:dyDescent="0.45">
      <c r="A103" s="1" t="s">
        <v>155</v>
      </c>
      <c r="B103">
        <v>9.5594988786093502E-2</v>
      </c>
      <c r="C103">
        <v>5.6922977338849188E-3</v>
      </c>
      <c r="D103">
        <v>1.759501987192802E-3</v>
      </c>
      <c r="E103">
        <v>1.884487048458796E-3</v>
      </c>
      <c r="F103">
        <v>4.9751473537713607E-2</v>
      </c>
      <c r="G103">
        <v>8.3515990279239578E-3</v>
      </c>
      <c r="H103">
        <v>0.30711483158131531</v>
      </c>
      <c r="I103">
        <v>0.1476631727678217</v>
      </c>
      <c r="J103">
        <v>1.347670445598045E-2</v>
      </c>
      <c r="K103">
        <v>3.5064648454364807E-2</v>
      </c>
      <c r="L103">
        <v>7.9320721631169905E-2</v>
      </c>
      <c r="M103">
        <v>2.0963138492873349E-2</v>
      </c>
      <c r="N103">
        <v>3.3422380720513258E-3</v>
      </c>
      <c r="O103">
        <v>3.732783835780048E-3</v>
      </c>
      <c r="P103">
        <v>4.9537412744036849E-3</v>
      </c>
      <c r="Q103">
        <v>1.216949260331894E-3</v>
      </c>
      <c r="R103">
        <v>5.6803610068538136E-3</v>
      </c>
      <c r="S103">
        <v>2.2820082227280811E-2</v>
      </c>
      <c r="T103">
        <v>3.258649684469659E-2</v>
      </c>
      <c r="U103">
        <v>2.3792063357244941E-2</v>
      </c>
      <c r="V103">
        <v>0.20130543175962551</v>
      </c>
      <c r="W103">
        <v>0.41966008506190761</v>
      </c>
      <c r="X103">
        <v>5.4967621889356879E-3</v>
      </c>
      <c r="Y103">
        <v>1.147145333648254E-3</v>
      </c>
      <c r="Z103">
        <v>8.3461380470280205E-2</v>
      </c>
      <c r="AA103">
        <v>9.8984796831512095E-2</v>
      </c>
      <c r="AB103">
        <v>9.0795207286851299E-5</v>
      </c>
      <c r="AC103">
        <v>9.52185153025501E-2</v>
      </c>
      <c r="AD103">
        <v>70.307649790360884</v>
      </c>
      <c r="AE103">
        <v>7.1839492713127048E-2</v>
      </c>
      <c r="AF103">
        <v>0.1096367606938632</v>
      </c>
      <c r="AG103">
        <v>0.38751378117180402</v>
      </c>
      <c r="AH103">
        <v>1.421650598357006</v>
      </c>
      <c r="AI103">
        <v>15.754530033626111</v>
      </c>
      <c r="AJ103">
        <v>0.96331051073267215</v>
      </c>
      <c r="AK103">
        <v>8.9604933967853508</v>
      </c>
      <c r="AL103">
        <v>3.889001551656428</v>
      </c>
      <c r="AM103">
        <v>1.006406481350908E-4</v>
      </c>
      <c r="AN103">
        <v>0.27111394947160478</v>
      </c>
    </row>
    <row r="104" spans="1:40" x14ac:dyDescent="0.45">
      <c r="A104" s="1" t="s">
        <v>156</v>
      </c>
      <c r="B104">
        <v>0.13256875065960619</v>
      </c>
      <c r="C104">
        <v>7.978661698688036E-3</v>
      </c>
      <c r="D104">
        <v>2.4843355661347548E-3</v>
      </c>
      <c r="E104">
        <v>3.86250782663188E-3</v>
      </c>
      <c r="F104">
        <v>0.12691346404510739</v>
      </c>
      <c r="G104">
        <v>1.352183939910629E-2</v>
      </c>
      <c r="H104">
        <v>0.2241041244809085</v>
      </c>
      <c r="I104">
        <v>0.10533199132834641</v>
      </c>
      <c r="J104">
        <v>9.0195519469477188E-3</v>
      </c>
      <c r="K104">
        <v>3.0226236437108811E-2</v>
      </c>
      <c r="L104">
        <v>8.8085053249722045E-2</v>
      </c>
      <c r="M104">
        <v>4.9988209797440897E-2</v>
      </c>
      <c r="N104">
        <v>7.6004329453201683E-3</v>
      </c>
      <c r="O104">
        <v>5.8840971963149066E-3</v>
      </c>
      <c r="P104">
        <v>1.0848985854998119E-2</v>
      </c>
      <c r="Q104">
        <v>3.3765423256634148E-3</v>
      </c>
      <c r="R104">
        <v>6.7818500460405454E-3</v>
      </c>
      <c r="S104">
        <v>3.9310023847560938E-2</v>
      </c>
      <c r="T104">
        <v>7.3990319424564549E-2</v>
      </c>
      <c r="U104">
        <v>3.5858214058165347E-2</v>
      </c>
      <c r="V104">
        <v>1.896628067979296</v>
      </c>
      <c r="W104">
        <v>2.0739894211005598</v>
      </c>
      <c r="X104">
        <v>1.1686039448908021E-2</v>
      </c>
      <c r="Y104">
        <v>1.912518519363455E-3</v>
      </c>
      <c r="Z104">
        <v>0.1879335227982859</v>
      </c>
      <c r="AA104">
        <v>8.1886811127878573E-2</v>
      </c>
      <c r="AB104">
        <v>2.322308232427026E-4</v>
      </c>
      <c r="AC104">
        <v>9.6595317483557569E-2</v>
      </c>
      <c r="AD104">
        <v>2.5271871793948621</v>
      </c>
      <c r="AE104">
        <v>4.7604526247160557E-2</v>
      </c>
      <c r="AF104">
        <v>0.15337813065713279</v>
      </c>
      <c r="AG104">
        <v>0.58976103022924786</v>
      </c>
      <c r="AH104">
        <v>6.7748209107132809</v>
      </c>
      <c r="AI104">
        <v>33.212803772149663</v>
      </c>
      <c r="AJ104">
        <v>1.355339204374564</v>
      </c>
      <c r="AK104">
        <v>0.80599330104383249</v>
      </c>
      <c r="AL104">
        <v>1.582859763729848</v>
      </c>
      <c r="AM104">
        <v>2.6815175148800692E-4</v>
      </c>
      <c r="AN104">
        <v>3.5430182911603027E-2</v>
      </c>
    </row>
    <row r="105" spans="1:40" x14ac:dyDescent="0.45">
      <c r="A105" s="1" t="s">
        <v>157</v>
      </c>
      <c r="B105">
        <v>0.30931490477844381</v>
      </c>
      <c r="C105">
        <v>2.4250454566473421E-2</v>
      </c>
      <c r="D105">
        <v>1.42474517405499E-2</v>
      </c>
      <c r="E105">
        <v>1.9430913741551349E-3</v>
      </c>
      <c r="F105">
        <v>1.0836984608591229</v>
      </c>
      <c r="G105">
        <v>0.10191921647373541</v>
      </c>
      <c r="H105">
        <v>0.19680097024781851</v>
      </c>
      <c r="I105">
        <v>9.0921533643857799E-2</v>
      </c>
      <c r="J105">
        <v>2.43366439245143E-2</v>
      </c>
      <c r="K105">
        <v>4.6274022245762103E-2</v>
      </c>
      <c r="L105">
        <v>0.33589696940395142</v>
      </c>
      <c r="M105">
        <v>0.17540812509418921</v>
      </c>
      <c r="N105">
        <v>5.3738381788993539E-2</v>
      </c>
      <c r="O105">
        <v>0.29681998548886568</v>
      </c>
      <c r="P105">
        <v>4.5753388115960143E-2</v>
      </c>
      <c r="Q105">
        <v>1.773600311577896E-2</v>
      </c>
      <c r="R105">
        <v>2.7224599677173559E-2</v>
      </c>
      <c r="S105">
        <v>0.15783956485955461</v>
      </c>
      <c r="T105">
        <v>6.4789198411477608E-2</v>
      </c>
      <c r="U105">
        <v>0.12158098137634769</v>
      </c>
      <c r="V105">
        <v>0.16745335496974509</v>
      </c>
      <c r="W105">
        <v>0.83495652531754783</v>
      </c>
      <c r="X105">
        <v>1.098090534158625E-2</v>
      </c>
      <c r="Y105">
        <v>2.1282033949397101E-2</v>
      </c>
      <c r="Z105">
        <v>0.15743108791612259</v>
      </c>
      <c r="AA105">
        <v>0.23914493738726689</v>
      </c>
      <c r="AB105">
        <v>1.2926581770479631E-4</v>
      </c>
      <c r="AC105">
        <v>0.12586128818478401</v>
      </c>
      <c r="AD105">
        <v>0.1755935461999002</v>
      </c>
      <c r="AE105">
        <v>3.6203994167797279E-2</v>
      </c>
      <c r="AF105">
        <v>7.4133006508329963E-2</v>
      </c>
      <c r="AG105">
        <v>0.66242961494988073</v>
      </c>
      <c r="AH105">
        <v>14.86062041798265</v>
      </c>
      <c r="AI105">
        <v>0.14899389079703901</v>
      </c>
      <c r="AJ105">
        <v>1.1029993302603911</v>
      </c>
      <c r="AK105">
        <v>0.43881350467916042</v>
      </c>
      <c r="AL105">
        <v>1.723387266374627</v>
      </c>
      <c r="AM105">
        <v>1.6911010685446541E-3</v>
      </c>
      <c r="AN105">
        <v>3.4367089234565183E-2</v>
      </c>
    </row>
    <row r="106" spans="1:40" x14ac:dyDescent="0.45">
      <c r="A106" s="1" t="s">
        <v>158</v>
      </c>
      <c r="B106">
        <v>0.58374704688138845</v>
      </c>
      <c r="C106">
        <v>4.2292396314442003E-2</v>
      </c>
      <c r="D106">
        <v>2.2955381294700841E-2</v>
      </c>
      <c r="E106">
        <v>4.3503744856984976E-3</v>
      </c>
      <c r="F106">
        <v>8.5576839116811296</v>
      </c>
      <c r="G106">
        <v>0.44523951697566688</v>
      </c>
      <c r="H106">
        <v>0.88804531886359506</v>
      </c>
      <c r="I106">
        <v>0.40559925588004642</v>
      </c>
      <c r="J106">
        <v>5.8399683314132769E-2</v>
      </c>
      <c r="K106">
        <v>0.13938429863358359</v>
      </c>
      <c r="L106">
        <v>0.71135672081106893</v>
      </c>
      <c r="M106">
        <v>0.35016582322277812</v>
      </c>
      <c r="N106">
        <v>8.55973758558254E-2</v>
      </c>
      <c r="O106">
        <v>2.8236213247355169</v>
      </c>
      <c r="P106">
        <v>7.6549339822279849E-2</v>
      </c>
      <c r="Q106">
        <v>2.8517016410865931E-2</v>
      </c>
      <c r="R106">
        <v>0.15201337240681889</v>
      </c>
      <c r="S106">
        <v>0.27069704227377522</v>
      </c>
      <c r="T106">
        <v>0.26373658033377628</v>
      </c>
      <c r="U106">
        <v>0.24158591497572759</v>
      </c>
      <c r="V106">
        <v>0.42476072252657171</v>
      </c>
      <c r="W106">
        <v>2.3096089859354452</v>
      </c>
      <c r="X106">
        <v>3.1862224822601093E-2</v>
      </c>
      <c r="Y106">
        <v>3.4062493692079157E-2</v>
      </c>
      <c r="Z106">
        <v>0.48581986248221198</v>
      </c>
      <c r="AA106">
        <v>0.87327807320942952</v>
      </c>
      <c r="AB106">
        <v>3.4363219721223913E-4</v>
      </c>
      <c r="AC106">
        <v>0.31123200376834698</v>
      </c>
      <c r="AD106">
        <v>0.7516801040831409</v>
      </c>
      <c r="AE106">
        <v>9.9068769208978683E-2</v>
      </c>
      <c r="AF106">
        <v>0.35177212256995322</v>
      </c>
      <c r="AG106">
        <v>2.2818101713666188</v>
      </c>
      <c r="AH106">
        <v>146.93825727553889</v>
      </c>
      <c r="AI106">
        <v>0.65040474920158142</v>
      </c>
      <c r="AJ106">
        <v>5.4344739460258262</v>
      </c>
      <c r="AK106">
        <v>2.1339420206264532</v>
      </c>
      <c r="AL106">
        <v>4.7308298159821502</v>
      </c>
      <c r="AM106">
        <v>2.6884103457089012E-3</v>
      </c>
      <c r="AN106">
        <v>0.1054918406656022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Q3"/>
  <sheetViews>
    <sheetView workbookViewId="0"/>
  </sheetViews>
  <sheetFormatPr defaultColWidth="8.86328125" defaultRowHeight="14.25" x14ac:dyDescent="0.45"/>
  <sheetData>
    <row r="1" spans="1:17" x14ac:dyDescent="0.45">
      <c r="A1" s="1" t="s">
        <v>160</v>
      </c>
      <c r="B1" s="1">
        <v>2001</v>
      </c>
      <c r="C1" s="1">
        <v>2002</v>
      </c>
      <c r="D1" s="1">
        <v>2003</v>
      </c>
      <c r="E1" s="1">
        <v>2004</v>
      </c>
      <c r="F1" s="1">
        <v>2005</v>
      </c>
      <c r="G1" s="1">
        <v>2006</v>
      </c>
      <c r="H1" s="1">
        <v>2007</v>
      </c>
      <c r="I1" s="1">
        <v>2008</v>
      </c>
      <c r="J1" s="1">
        <v>2009</v>
      </c>
      <c r="K1" s="1">
        <v>2010</v>
      </c>
      <c r="L1" s="1">
        <v>2011</v>
      </c>
      <c r="M1" s="1">
        <v>2012</v>
      </c>
      <c r="N1" s="1">
        <v>2013</v>
      </c>
      <c r="O1" s="1">
        <v>2014</v>
      </c>
      <c r="P1" s="1">
        <v>2015</v>
      </c>
      <c r="Q1" s="1">
        <v>2016</v>
      </c>
    </row>
    <row r="2" spans="1:17" x14ac:dyDescent="0.45">
      <c r="A2" s="1" t="s">
        <v>161</v>
      </c>
      <c r="B2">
        <v>11797.09902272036</v>
      </c>
      <c r="C2">
        <v>10925.459245545781</v>
      </c>
      <c r="D2">
        <v>11816.730515855341</v>
      </c>
      <c r="E2">
        <v>11868.29981471429</v>
      </c>
      <c r="F2">
        <v>11214.627221125471</v>
      </c>
      <c r="G2">
        <v>10854.11586197774</v>
      </c>
      <c r="H2">
        <v>10556.664218745391</v>
      </c>
      <c r="I2">
        <v>10803.93358633639</v>
      </c>
      <c r="J2">
        <v>10921.37497261578</v>
      </c>
      <c r="K2">
        <v>12279.577300956091</v>
      </c>
      <c r="L2">
        <v>9727.9882707361394</v>
      </c>
      <c r="M2">
        <v>11646.38431650693</v>
      </c>
      <c r="N2">
        <v>12035.6371023675</v>
      </c>
      <c r="O2">
        <v>9897.3245487791228</v>
      </c>
      <c r="P2">
        <v>9956.0670260241804</v>
      </c>
      <c r="Q2">
        <v>11139.882883112639</v>
      </c>
    </row>
    <row r="3" spans="1:17" x14ac:dyDescent="0.45">
      <c r="A3" s="1" t="s">
        <v>162</v>
      </c>
      <c r="B3">
        <v>6580.8451937799473</v>
      </c>
      <c r="C3">
        <v>6102.707923443767</v>
      </c>
      <c r="D3">
        <v>7639.7352269264029</v>
      </c>
      <c r="E3">
        <v>6698.2065947239462</v>
      </c>
      <c r="F3">
        <v>6746.806711399131</v>
      </c>
      <c r="G3">
        <v>7077.385345428369</v>
      </c>
      <c r="H3">
        <v>7249.9873947706992</v>
      </c>
      <c r="I3">
        <v>7108.0529028700212</v>
      </c>
      <c r="J3">
        <v>5954.3723628844518</v>
      </c>
      <c r="K3">
        <v>6796.9935184771621</v>
      </c>
      <c r="L3">
        <v>6238.9165971333032</v>
      </c>
      <c r="M3">
        <v>5693.3569675838817</v>
      </c>
      <c r="N3">
        <v>6149.5324455722939</v>
      </c>
      <c r="O3">
        <v>7159.7521537588509</v>
      </c>
      <c r="P3">
        <v>6360.4116224072541</v>
      </c>
      <c r="Q3">
        <v>6808.1450042563229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Q314"/>
  <sheetViews>
    <sheetView workbookViewId="0">
      <selection activeCell="Q1" sqref="Q1:Q1048576"/>
    </sheetView>
  </sheetViews>
  <sheetFormatPr defaultColWidth="8.86328125" defaultRowHeight="14.25" x14ac:dyDescent="0.45"/>
  <sheetData>
    <row r="1" spans="1:17" x14ac:dyDescent="0.45">
      <c r="B1" s="1">
        <v>2001</v>
      </c>
      <c r="C1" s="1">
        <v>2002</v>
      </c>
      <c r="D1" s="1">
        <v>2003</v>
      </c>
      <c r="E1" s="1">
        <v>2004</v>
      </c>
      <c r="F1" s="1">
        <v>2005</v>
      </c>
      <c r="G1" s="1">
        <v>2006</v>
      </c>
      <c r="H1" s="1">
        <v>2007</v>
      </c>
      <c r="I1" s="1">
        <v>2008</v>
      </c>
      <c r="J1" s="1">
        <v>2009</v>
      </c>
      <c r="K1" s="1">
        <v>2010</v>
      </c>
      <c r="L1" s="1">
        <v>2011</v>
      </c>
      <c r="M1" s="1">
        <v>2012</v>
      </c>
      <c r="N1" s="1">
        <v>2013</v>
      </c>
      <c r="O1" s="1">
        <v>2014</v>
      </c>
      <c r="P1" s="1">
        <v>2015</v>
      </c>
      <c r="Q1" s="1">
        <v>2016</v>
      </c>
    </row>
    <row r="2" spans="1:17" x14ac:dyDescent="0.45">
      <c r="A2" s="1" t="s">
        <v>163</v>
      </c>
      <c r="B2">
        <v>17.645552283246051</v>
      </c>
      <c r="C2">
        <v>19.210614460126809</v>
      </c>
      <c r="D2">
        <v>17.20595080853731</v>
      </c>
      <c r="E2">
        <v>17.036864169651629</v>
      </c>
      <c r="F2">
        <v>15.8734010090143</v>
      </c>
      <c r="G2">
        <v>21.01332213503062</v>
      </c>
      <c r="H2">
        <v>19.160554755557651</v>
      </c>
      <c r="I2">
        <v>24.77275709632751</v>
      </c>
      <c r="J2">
        <v>15.05615274176375</v>
      </c>
      <c r="K2">
        <v>11.87782912871614</v>
      </c>
      <c r="L2">
        <v>12.7806347224554</v>
      </c>
      <c r="M2">
        <v>14.288307486622781</v>
      </c>
      <c r="N2">
        <v>17.894366787917122</v>
      </c>
      <c r="O2">
        <v>18.157304926330269</v>
      </c>
      <c r="P2">
        <v>18.192118835933861</v>
      </c>
      <c r="Q2">
        <v>16.005910330636571</v>
      </c>
    </row>
    <row r="3" spans="1:17" x14ac:dyDescent="0.45">
      <c r="A3" s="1" t="s">
        <v>164</v>
      </c>
      <c r="B3">
        <v>77.329623892678541</v>
      </c>
      <c r="C3">
        <v>77.060069428183681</v>
      </c>
      <c r="D3">
        <v>72.874019148711241</v>
      </c>
      <c r="E3">
        <v>75.005858879936682</v>
      </c>
      <c r="F3">
        <v>66.639603872390666</v>
      </c>
      <c r="G3">
        <v>73.308908922843543</v>
      </c>
      <c r="H3">
        <v>71.56508688276972</v>
      </c>
      <c r="I3">
        <v>67.725858011288523</v>
      </c>
      <c r="J3">
        <v>48.667868389641548</v>
      </c>
      <c r="K3">
        <v>47.59147533578637</v>
      </c>
      <c r="L3">
        <v>52.979730352051959</v>
      </c>
      <c r="M3">
        <v>48.47770309984913</v>
      </c>
      <c r="N3">
        <v>64.999945964313255</v>
      </c>
      <c r="O3">
        <v>57.670279461644242</v>
      </c>
      <c r="P3">
        <v>58.201541965301459</v>
      </c>
      <c r="Q3">
        <v>51.939615648404612</v>
      </c>
    </row>
    <row r="4" spans="1:17" x14ac:dyDescent="0.45">
      <c r="A4" s="1" t="s">
        <v>165</v>
      </c>
      <c r="B4">
        <v>66.512208925022492</v>
      </c>
      <c r="C4">
        <v>69.208059423094312</v>
      </c>
      <c r="D4">
        <v>61.894961527022971</v>
      </c>
      <c r="E4">
        <v>57.449436028060461</v>
      </c>
      <c r="F4">
        <v>56.348950917540257</v>
      </c>
      <c r="G4">
        <v>62.768131241827362</v>
      </c>
      <c r="H4">
        <v>55.076384208904251</v>
      </c>
      <c r="I4">
        <v>54.892487040903347</v>
      </c>
      <c r="J4">
        <v>40.332733918691872</v>
      </c>
      <c r="K4">
        <v>38.892844290591093</v>
      </c>
      <c r="L4">
        <v>44.327616875993463</v>
      </c>
      <c r="M4">
        <v>40.062428018663908</v>
      </c>
      <c r="N4">
        <v>54.953065962464038</v>
      </c>
      <c r="O4">
        <v>64.955758113975619</v>
      </c>
      <c r="P4">
        <v>57.974784646987288</v>
      </c>
      <c r="Q4">
        <v>53.592934084789398</v>
      </c>
    </row>
    <row r="5" spans="1:17" x14ac:dyDescent="0.45">
      <c r="A5" s="1" t="s">
        <v>166</v>
      </c>
      <c r="B5">
        <v>19.211922112119829</v>
      </c>
      <c r="C5">
        <v>17.604484804657321</v>
      </c>
      <c r="D5">
        <v>13.94267064636583</v>
      </c>
      <c r="E5">
        <v>14.735502507488381</v>
      </c>
      <c r="F5">
        <v>12.66469558512884</v>
      </c>
      <c r="G5">
        <v>13.070860633158521</v>
      </c>
      <c r="H5">
        <v>12.093201225298881</v>
      </c>
      <c r="I5">
        <v>12.150484977817349</v>
      </c>
      <c r="J5">
        <v>10.70396081725959</v>
      </c>
      <c r="K5">
        <v>9.548881899073157</v>
      </c>
      <c r="L5">
        <v>11.231511386316379</v>
      </c>
      <c r="M5">
        <v>11.785492908501009</v>
      </c>
      <c r="N5">
        <v>11.363652292843341</v>
      </c>
      <c r="O5">
        <v>13.09666357802684</v>
      </c>
      <c r="P5">
        <v>10.78643725404433</v>
      </c>
      <c r="Q5">
        <v>11.276336456933951</v>
      </c>
    </row>
    <row r="6" spans="1:17" x14ac:dyDescent="0.45">
      <c r="A6" s="1" t="s">
        <v>167</v>
      </c>
      <c r="B6">
        <v>334.03763085806622</v>
      </c>
      <c r="C6">
        <v>329.20840864401271</v>
      </c>
      <c r="D6">
        <v>319.77814564511101</v>
      </c>
      <c r="E6">
        <v>340.91047773036468</v>
      </c>
      <c r="F6">
        <v>369.77141730990411</v>
      </c>
      <c r="G6">
        <v>393.0341635098946</v>
      </c>
      <c r="H6">
        <v>337.4121330054017</v>
      </c>
      <c r="I6">
        <v>325.91857089414663</v>
      </c>
      <c r="J6">
        <v>329.61385762178998</v>
      </c>
      <c r="K6">
        <v>344.02208287669578</v>
      </c>
      <c r="L6">
        <v>391.4769682157081</v>
      </c>
      <c r="M6">
        <v>373.75203058147042</v>
      </c>
      <c r="N6">
        <v>449.57033568594562</v>
      </c>
      <c r="O6">
        <v>431.10499040117782</v>
      </c>
      <c r="P6">
        <v>409.60716040880118</v>
      </c>
      <c r="Q6">
        <v>371.37590269606312</v>
      </c>
    </row>
    <row r="7" spans="1:17" x14ac:dyDescent="0.45">
      <c r="A7" s="1" t="s">
        <v>168</v>
      </c>
      <c r="B7">
        <v>333.06900141504821</v>
      </c>
      <c r="C7">
        <v>311.66039928136342</v>
      </c>
      <c r="D7">
        <v>317.72204139910662</v>
      </c>
      <c r="E7">
        <v>289.44900320237599</v>
      </c>
      <c r="F7">
        <v>335.19279759887979</v>
      </c>
      <c r="G7">
        <v>334.7134645384379</v>
      </c>
      <c r="H7">
        <v>305.19774666373712</v>
      </c>
      <c r="I7">
        <v>305.28197737787241</v>
      </c>
      <c r="J7">
        <v>269.37542633042261</v>
      </c>
      <c r="K7">
        <v>277.28813669012311</v>
      </c>
      <c r="L7">
        <v>300.35696227913701</v>
      </c>
      <c r="M7">
        <v>312.48279680296281</v>
      </c>
      <c r="N7">
        <v>291.29871822408109</v>
      </c>
      <c r="O7">
        <v>265.81009446928311</v>
      </c>
      <c r="P7">
        <v>237.79134092957889</v>
      </c>
      <c r="Q7">
        <v>299.30022941456878</v>
      </c>
    </row>
    <row r="8" spans="1:17" x14ac:dyDescent="0.45">
      <c r="A8" s="1" t="s">
        <v>169</v>
      </c>
      <c r="B8">
        <v>352.93294557447467</v>
      </c>
      <c r="C8">
        <v>295.09807330780728</v>
      </c>
      <c r="D8">
        <v>330.08385164079289</v>
      </c>
      <c r="E8">
        <v>335.33721882605602</v>
      </c>
      <c r="F8">
        <v>323.54998171545139</v>
      </c>
      <c r="G8">
        <v>299.03861316902038</v>
      </c>
      <c r="H8">
        <v>291.60994916752668</v>
      </c>
      <c r="I8">
        <v>221.35108787413239</v>
      </c>
      <c r="J8">
        <v>250.2050494342094</v>
      </c>
      <c r="K8">
        <v>245.52545106218031</v>
      </c>
      <c r="L8">
        <v>245.87922764642639</v>
      </c>
      <c r="M8">
        <v>205.0033518367724</v>
      </c>
      <c r="N8">
        <v>240.1991001501014</v>
      </c>
      <c r="O8">
        <v>227.958049939478</v>
      </c>
      <c r="P8">
        <v>197.3456463659162</v>
      </c>
      <c r="Q8">
        <v>221.65340215464269</v>
      </c>
    </row>
    <row r="9" spans="1:17" x14ac:dyDescent="0.45">
      <c r="A9" s="1" t="s">
        <v>170</v>
      </c>
      <c r="B9">
        <v>813.97417630173868</v>
      </c>
      <c r="C9">
        <v>901.19603693840793</v>
      </c>
      <c r="D9">
        <v>797.23132537156152</v>
      </c>
      <c r="E9">
        <v>984.09510399495446</v>
      </c>
      <c r="F9">
        <v>933.954377911655</v>
      </c>
      <c r="G9">
        <v>965.49536311650081</v>
      </c>
      <c r="H9">
        <v>695.7598002807888</v>
      </c>
      <c r="I9">
        <v>796.30390537386074</v>
      </c>
      <c r="J9">
        <v>770.51967166016243</v>
      </c>
      <c r="K9">
        <v>876.61876612009996</v>
      </c>
      <c r="L9">
        <v>822.0250870653806</v>
      </c>
      <c r="M9">
        <v>738.88589750419067</v>
      </c>
      <c r="N9">
        <v>1048.512238671201</v>
      </c>
      <c r="O9">
        <v>990.75028396243601</v>
      </c>
      <c r="P9">
        <v>897.5727210545474</v>
      </c>
      <c r="Q9">
        <v>971.10199979309164</v>
      </c>
    </row>
    <row r="10" spans="1:17" x14ac:dyDescent="0.45">
      <c r="A10" s="1" t="s">
        <v>171</v>
      </c>
      <c r="B10">
        <v>409.78591003631072</v>
      </c>
      <c r="C10">
        <v>393.22280623483181</v>
      </c>
      <c r="D10">
        <v>287.7388719010907</v>
      </c>
      <c r="E10">
        <v>392.06479759216973</v>
      </c>
      <c r="F10">
        <v>437.81254764652579</v>
      </c>
      <c r="G10">
        <v>376.41194835294573</v>
      </c>
      <c r="H10">
        <v>342.92504120442572</v>
      </c>
      <c r="I10">
        <v>344.41476678760699</v>
      </c>
      <c r="J10">
        <v>298.44780726413347</v>
      </c>
      <c r="K10">
        <v>320.8876749907659</v>
      </c>
      <c r="L10">
        <v>351.89071093594549</v>
      </c>
      <c r="M10">
        <v>339.66089097467722</v>
      </c>
      <c r="N10">
        <v>346.87876441069062</v>
      </c>
      <c r="O10">
        <v>347.18100116000522</v>
      </c>
      <c r="P10">
        <v>298.1468512393788</v>
      </c>
      <c r="Q10">
        <v>292.55367262854759</v>
      </c>
    </row>
    <row r="11" spans="1:17" x14ac:dyDescent="0.45">
      <c r="A11" s="1" t="s">
        <v>172</v>
      </c>
      <c r="B11">
        <v>573.76018923574202</v>
      </c>
      <c r="C11">
        <v>657.04449667510994</v>
      </c>
      <c r="D11">
        <v>609.82791587951044</v>
      </c>
      <c r="E11">
        <v>700.32961293165249</v>
      </c>
      <c r="F11">
        <v>862.57235111463342</v>
      </c>
      <c r="G11">
        <v>642.36215474815799</v>
      </c>
      <c r="H11">
        <v>532.46795725053084</v>
      </c>
      <c r="I11">
        <v>468.62214918257558</v>
      </c>
      <c r="J11">
        <v>544.94223661189676</v>
      </c>
      <c r="K11">
        <v>741.47320567317138</v>
      </c>
      <c r="L11">
        <v>534.25707978394348</v>
      </c>
      <c r="M11">
        <v>749.269203740732</v>
      </c>
      <c r="N11">
        <v>576.90407024552633</v>
      </c>
      <c r="O11">
        <v>605.06187981047958</v>
      </c>
      <c r="P11">
        <v>700.04447765300506</v>
      </c>
      <c r="Q11">
        <v>483.85533871566201</v>
      </c>
    </row>
    <row r="12" spans="1:17" x14ac:dyDescent="0.45">
      <c r="A12" s="1" t="s">
        <v>173</v>
      </c>
      <c r="B12">
        <v>1294.7310517252349</v>
      </c>
      <c r="C12">
        <v>1227.847765817336</v>
      </c>
      <c r="D12">
        <v>1188.486782908901</v>
      </c>
      <c r="E12">
        <v>1270.2426345969909</v>
      </c>
      <c r="F12">
        <v>1431.2387577409031</v>
      </c>
      <c r="G12">
        <v>1229.031276994426</v>
      </c>
      <c r="H12">
        <v>1152.470307346113</v>
      </c>
      <c r="I12">
        <v>1068.735037294502</v>
      </c>
      <c r="J12">
        <v>1477.25031128295</v>
      </c>
      <c r="K12">
        <v>1347.2766872717809</v>
      </c>
      <c r="L12">
        <v>1352.3497436179171</v>
      </c>
      <c r="M12">
        <v>1349.412263625454</v>
      </c>
      <c r="N12">
        <v>1526.105184606457</v>
      </c>
      <c r="O12">
        <v>1612.141640447627</v>
      </c>
      <c r="P12">
        <v>1219.6194240372199</v>
      </c>
      <c r="Q12">
        <v>1547.519560154851</v>
      </c>
    </row>
    <row r="13" spans="1:17" x14ac:dyDescent="0.45">
      <c r="A13" s="1" t="s">
        <v>174</v>
      </c>
      <c r="B13">
        <v>480.76843581312568</v>
      </c>
      <c r="C13">
        <v>510.13149208860381</v>
      </c>
      <c r="D13">
        <v>469.15374007814069</v>
      </c>
      <c r="E13">
        <v>438.64524684579089</v>
      </c>
      <c r="F13">
        <v>408.9818030197772</v>
      </c>
      <c r="G13">
        <v>427.01340397389077</v>
      </c>
      <c r="H13">
        <v>290.76778957695939</v>
      </c>
      <c r="I13">
        <v>370.5857717432778</v>
      </c>
      <c r="J13">
        <v>368.54055163198967</v>
      </c>
      <c r="K13">
        <v>405.61188683107309</v>
      </c>
      <c r="L13">
        <v>393.20058957850699</v>
      </c>
      <c r="M13">
        <v>327.14843547763758</v>
      </c>
      <c r="N13">
        <v>381.97483235901751</v>
      </c>
      <c r="O13">
        <v>462.76041621806547</v>
      </c>
      <c r="P13">
        <v>314.34170760605252</v>
      </c>
      <c r="Q13">
        <v>307.44197611298961</v>
      </c>
    </row>
    <row r="14" spans="1:17" x14ac:dyDescent="0.45">
      <c r="A14" s="1" t="s">
        <v>175</v>
      </c>
      <c r="B14">
        <v>444.93147893252791</v>
      </c>
      <c r="C14">
        <v>427.12265928589932</v>
      </c>
      <c r="D14">
        <v>399.94617019196983</v>
      </c>
      <c r="E14">
        <v>458.67067877792749</v>
      </c>
      <c r="F14">
        <v>412.47697969912389</v>
      </c>
      <c r="G14">
        <v>442.87962387060833</v>
      </c>
      <c r="H14">
        <v>380.22835159988807</v>
      </c>
      <c r="I14">
        <v>419.87866547234711</v>
      </c>
      <c r="J14">
        <v>348.84214746864899</v>
      </c>
      <c r="K14">
        <v>509.92871112966429</v>
      </c>
      <c r="L14">
        <v>485.6257881573265</v>
      </c>
      <c r="M14">
        <v>368.6804937526914</v>
      </c>
      <c r="N14">
        <v>441.58227838532338</v>
      </c>
      <c r="O14">
        <v>464.78158660168918</v>
      </c>
      <c r="P14">
        <v>435.30446256769841</v>
      </c>
      <c r="Q14">
        <v>414.9200499834206</v>
      </c>
    </row>
    <row r="15" spans="1:17" x14ac:dyDescent="0.45">
      <c r="A15" s="1" t="s">
        <v>176</v>
      </c>
      <c r="B15">
        <v>85.072247300359805</v>
      </c>
      <c r="C15">
        <v>90.206776814104188</v>
      </c>
      <c r="D15">
        <v>63.228019413350701</v>
      </c>
      <c r="E15">
        <v>80.180486536392891</v>
      </c>
      <c r="F15">
        <v>75.280205160739612</v>
      </c>
      <c r="G15">
        <v>67.021284149610196</v>
      </c>
      <c r="H15">
        <v>54.608713345166848</v>
      </c>
      <c r="I15">
        <v>50.076703227643193</v>
      </c>
      <c r="J15">
        <v>76.099951560453889</v>
      </c>
      <c r="K15">
        <v>52.342672906563202</v>
      </c>
      <c r="L15">
        <v>72.588174666860255</v>
      </c>
      <c r="M15">
        <v>78.292807597635573</v>
      </c>
      <c r="N15">
        <v>122.222656160254</v>
      </c>
      <c r="O15">
        <v>73.030085246190993</v>
      </c>
      <c r="P15">
        <v>54.416315959411492</v>
      </c>
      <c r="Q15">
        <v>75.624262542099871</v>
      </c>
    </row>
    <row r="16" spans="1:17" x14ac:dyDescent="0.45">
      <c r="A16" s="1" t="s">
        <v>177</v>
      </c>
      <c r="B16">
        <v>1413.833152531505</v>
      </c>
      <c r="C16">
        <v>1425.413635453529</v>
      </c>
      <c r="D16">
        <v>2318.5323032107258</v>
      </c>
      <c r="E16">
        <v>2229.7080371921802</v>
      </c>
      <c r="F16">
        <v>2355.0108444094112</v>
      </c>
      <c r="G16">
        <v>2377.919785941684</v>
      </c>
      <c r="H16">
        <v>1809.8459755115739</v>
      </c>
      <c r="I16">
        <v>1846.75062377786</v>
      </c>
      <c r="J16">
        <v>1994.991800291278</v>
      </c>
      <c r="K16">
        <v>2164.590730091847</v>
      </c>
      <c r="L16">
        <v>2209.4071429803398</v>
      </c>
      <c r="M16">
        <v>2039.5853775342571</v>
      </c>
      <c r="N16">
        <v>2768.1847688999401</v>
      </c>
      <c r="O16">
        <v>2219.528631726901</v>
      </c>
      <c r="P16">
        <v>2265.4124295897332</v>
      </c>
      <c r="Q16">
        <v>2133.955708097958</v>
      </c>
    </row>
    <row r="17" spans="1:17" x14ac:dyDescent="0.45">
      <c r="A17" s="1" t="s">
        <v>178</v>
      </c>
      <c r="B17">
        <v>1205.0571058266389</v>
      </c>
      <c r="C17">
        <v>1218.366483589266</v>
      </c>
      <c r="D17">
        <v>9.0846546931505436</v>
      </c>
      <c r="E17">
        <v>10.80955763094776</v>
      </c>
      <c r="F17">
        <v>35.717884465338443</v>
      </c>
      <c r="G17">
        <v>6.4657658108483584</v>
      </c>
      <c r="H17">
        <v>44.925730724368123</v>
      </c>
      <c r="I17">
        <v>72.851613110016274</v>
      </c>
      <c r="J17">
        <v>15.051883955905771</v>
      </c>
      <c r="K17">
        <v>48.046881304178712</v>
      </c>
      <c r="L17">
        <v>73.537865908297263</v>
      </c>
      <c r="M17">
        <v>6.9161431386373504</v>
      </c>
      <c r="N17">
        <v>63.48784289571099</v>
      </c>
      <c r="O17">
        <v>25.203780766489189</v>
      </c>
      <c r="P17">
        <v>5.4961086114726267</v>
      </c>
      <c r="Q17">
        <v>26.47577294881615</v>
      </c>
    </row>
    <row r="18" spans="1:17" x14ac:dyDescent="0.45">
      <c r="A18" s="1" t="s">
        <v>179</v>
      </c>
      <c r="B18">
        <v>58.89593103111892</v>
      </c>
      <c r="C18">
        <v>48.77244286213368</v>
      </c>
      <c r="D18">
        <v>36.263045497600267</v>
      </c>
      <c r="E18">
        <v>46.209750656959848</v>
      </c>
      <c r="F18">
        <v>43.341952401873648</v>
      </c>
      <c r="G18">
        <v>51.611607542589027</v>
      </c>
      <c r="H18">
        <v>45.495569089677602</v>
      </c>
      <c r="I18">
        <v>47.446532590110451</v>
      </c>
      <c r="J18">
        <v>45.386716091049713</v>
      </c>
      <c r="K18">
        <v>45.749154938053017</v>
      </c>
      <c r="L18">
        <v>58.372508370308907</v>
      </c>
      <c r="M18">
        <v>78.985731867139691</v>
      </c>
      <c r="N18">
        <v>74.155827257129431</v>
      </c>
      <c r="O18">
        <v>87.102643339160124</v>
      </c>
      <c r="P18">
        <v>65.406227908084674</v>
      </c>
      <c r="Q18">
        <v>86.519105366342046</v>
      </c>
    </row>
    <row r="19" spans="1:17" x14ac:dyDescent="0.45">
      <c r="A19" s="1" t="s">
        <v>180</v>
      </c>
      <c r="B19">
        <v>28.614459261130349</v>
      </c>
      <c r="C19">
        <v>35.901220490663903</v>
      </c>
      <c r="D19">
        <v>23.56753776102212</v>
      </c>
      <c r="E19">
        <v>24.31174903737427</v>
      </c>
      <c r="F19">
        <v>30.415183645904591</v>
      </c>
      <c r="G19">
        <v>26.465392038004779</v>
      </c>
      <c r="H19">
        <v>35.689405992495672</v>
      </c>
      <c r="I19">
        <v>37.263683329948194</v>
      </c>
      <c r="J19">
        <v>38.442833039981068</v>
      </c>
      <c r="K19">
        <v>39.030759817692122</v>
      </c>
      <c r="L19">
        <v>33.914208187595563</v>
      </c>
      <c r="M19">
        <v>31.105581917791941</v>
      </c>
      <c r="N19">
        <v>36.590525847296647</v>
      </c>
      <c r="O19">
        <v>58.149304654025613</v>
      </c>
      <c r="P19">
        <v>47.711166059043748</v>
      </c>
      <c r="Q19">
        <v>55.226887498756902</v>
      </c>
    </row>
    <row r="20" spans="1:17" x14ac:dyDescent="0.45">
      <c r="A20" s="1" t="s">
        <v>181</v>
      </c>
      <c r="B20">
        <v>43.818821404097143</v>
      </c>
      <c r="C20">
        <v>42.259775599500102</v>
      </c>
      <c r="D20">
        <v>38.709220035785989</v>
      </c>
      <c r="E20">
        <v>39.899106700820482</v>
      </c>
      <c r="F20">
        <v>40.707898241467497</v>
      </c>
      <c r="G20">
        <v>41.583355242594877</v>
      </c>
      <c r="H20">
        <v>41.916000096048023</v>
      </c>
      <c r="I20">
        <v>42.935560996391096</v>
      </c>
      <c r="J20">
        <v>49.079339961502107</v>
      </c>
      <c r="K20">
        <v>65.232369837635872</v>
      </c>
      <c r="L20">
        <v>65.550611727405894</v>
      </c>
      <c r="M20">
        <v>60.493087900081512</v>
      </c>
      <c r="N20">
        <v>75.686573807084542</v>
      </c>
      <c r="O20">
        <v>75.111236693775055</v>
      </c>
      <c r="P20">
        <v>77.823219759128193</v>
      </c>
      <c r="Q20">
        <v>65.065455202924042</v>
      </c>
    </row>
    <row r="21" spans="1:17" x14ac:dyDescent="0.45">
      <c r="A21" s="1" t="s">
        <v>182</v>
      </c>
      <c r="B21">
        <v>113.95981338567</v>
      </c>
      <c r="C21">
        <v>93.287046890795907</v>
      </c>
      <c r="D21">
        <v>93.826721223144006</v>
      </c>
      <c r="E21">
        <v>74.537609412954026</v>
      </c>
      <c r="F21">
        <v>83.174824215600225</v>
      </c>
      <c r="G21">
        <v>93.844153844027261</v>
      </c>
      <c r="H21">
        <v>81.139394911117179</v>
      </c>
      <c r="I21">
        <v>100.5116365044684</v>
      </c>
      <c r="J21">
        <v>67.396622439146427</v>
      </c>
      <c r="K21">
        <v>73.78224159769853</v>
      </c>
      <c r="L21">
        <v>60.583380608686689</v>
      </c>
      <c r="M21">
        <v>62.950411673612308</v>
      </c>
      <c r="N21">
        <v>54.626977756344672</v>
      </c>
      <c r="O21">
        <v>47.387894663013377</v>
      </c>
      <c r="P21">
        <v>54.493750484946403</v>
      </c>
      <c r="Q21">
        <v>48.817639075691211</v>
      </c>
    </row>
    <row r="22" spans="1:17" x14ac:dyDescent="0.45">
      <c r="A22" s="1" t="s">
        <v>183</v>
      </c>
      <c r="B22">
        <v>176.08672253027549</v>
      </c>
      <c r="C22">
        <v>154.62586994897839</v>
      </c>
      <c r="D22">
        <v>143.68292928839719</v>
      </c>
      <c r="E22">
        <v>166.5342573346561</v>
      </c>
      <c r="F22">
        <v>164.8200443356921</v>
      </c>
      <c r="G22">
        <v>175.0587087098919</v>
      </c>
      <c r="H22">
        <v>170.6627123761285</v>
      </c>
      <c r="I22">
        <v>181.48694297213561</v>
      </c>
      <c r="J22">
        <v>157.34342039449771</v>
      </c>
      <c r="K22">
        <v>146.3263595738803</v>
      </c>
      <c r="L22">
        <v>154.71669723431091</v>
      </c>
      <c r="M22">
        <v>144.51418192319031</v>
      </c>
      <c r="N22">
        <v>157.25852403619029</v>
      </c>
      <c r="O22">
        <v>153.80102477409099</v>
      </c>
      <c r="P22">
        <v>127.7073159693031</v>
      </c>
      <c r="Q22">
        <v>128.99818739971039</v>
      </c>
    </row>
    <row r="23" spans="1:17" x14ac:dyDescent="0.45">
      <c r="A23" s="1" t="s">
        <v>184</v>
      </c>
      <c r="B23">
        <v>38.912086947103738</v>
      </c>
      <c r="C23">
        <v>24.899832346766772</v>
      </c>
      <c r="D23">
        <v>19.655762232320232</v>
      </c>
      <c r="E23">
        <v>28.540957685242329</v>
      </c>
      <c r="F23">
        <v>17.88035863320556</v>
      </c>
      <c r="G23">
        <v>26.043330890938311</v>
      </c>
      <c r="H23">
        <v>35.107781101322047</v>
      </c>
      <c r="I23">
        <v>22.967996627640591</v>
      </c>
      <c r="J23">
        <v>19.694727101858089</v>
      </c>
      <c r="K23">
        <v>20.257427365418209</v>
      </c>
      <c r="L23">
        <v>28.742147408590721</v>
      </c>
      <c r="M23">
        <v>21.81894972574705</v>
      </c>
      <c r="N23">
        <v>61.809888569706203</v>
      </c>
      <c r="O23">
        <v>30.76798813541869</v>
      </c>
      <c r="P23">
        <v>33.723813698635361</v>
      </c>
      <c r="Q23">
        <v>45.061428036567342</v>
      </c>
    </row>
    <row r="24" spans="1:17" x14ac:dyDescent="0.45">
      <c r="A24" s="1" t="s">
        <v>185</v>
      </c>
      <c r="B24">
        <v>229.51963866827029</v>
      </c>
      <c r="C24">
        <v>218.85150845910479</v>
      </c>
      <c r="D24">
        <v>178.8163482152132</v>
      </c>
      <c r="E24">
        <v>194.39488402045461</v>
      </c>
      <c r="F24">
        <v>197.68167567628359</v>
      </c>
      <c r="G24">
        <v>215.1436532737591</v>
      </c>
      <c r="H24">
        <v>221.4153983796873</v>
      </c>
      <c r="I24">
        <v>192.36168705399339</v>
      </c>
      <c r="J24">
        <v>163.97835878799751</v>
      </c>
      <c r="K24">
        <v>195.81627758913339</v>
      </c>
      <c r="L24">
        <v>194.14619995998939</v>
      </c>
      <c r="M24">
        <v>209.83450427737179</v>
      </c>
      <c r="N24">
        <v>220.61655582968851</v>
      </c>
      <c r="O24">
        <v>222.5203916601738</v>
      </c>
      <c r="P24">
        <v>201.08418094248509</v>
      </c>
      <c r="Q24">
        <v>211.4989487749705</v>
      </c>
    </row>
    <row r="25" spans="1:17" x14ac:dyDescent="0.45">
      <c r="A25" s="1" t="s">
        <v>186</v>
      </c>
      <c r="B25">
        <v>77.203973989750466</v>
      </c>
      <c r="C25">
        <v>73.329621748149009</v>
      </c>
      <c r="D25">
        <v>67.978094486846516</v>
      </c>
      <c r="E25">
        <v>71.357748116473573</v>
      </c>
      <c r="F25">
        <v>75.116672374553985</v>
      </c>
      <c r="G25">
        <v>70.407933109556154</v>
      </c>
      <c r="H25">
        <v>84.157152467124462</v>
      </c>
      <c r="I25">
        <v>91.390132260337509</v>
      </c>
      <c r="J25">
        <v>74.234345446910467</v>
      </c>
      <c r="K25">
        <v>77.561808594637768</v>
      </c>
      <c r="L25">
        <v>74.439389534689013</v>
      </c>
      <c r="M25">
        <v>96.128223191251564</v>
      </c>
      <c r="N25">
        <v>92.015960411215971</v>
      </c>
      <c r="O25">
        <v>96.743149262840745</v>
      </c>
      <c r="P25">
        <v>87.876822254835432</v>
      </c>
      <c r="Q25">
        <v>91.373293425422588</v>
      </c>
    </row>
    <row r="26" spans="1:17" x14ac:dyDescent="0.45">
      <c r="A26" s="1" t="s">
        <v>187</v>
      </c>
      <c r="B26">
        <v>123.9958591410572</v>
      </c>
      <c r="C26">
        <v>118.4573329637185</v>
      </c>
      <c r="D26">
        <v>103.623031798216</v>
      </c>
      <c r="E26">
        <v>92.519476559401809</v>
      </c>
      <c r="F26">
        <v>103.1062857490934</v>
      </c>
      <c r="G26">
        <v>112.3541477747907</v>
      </c>
      <c r="H26">
        <v>95.838378178250821</v>
      </c>
      <c r="I26">
        <v>98.765441704196434</v>
      </c>
      <c r="J26">
        <v>93.110732957459987</v>
      </c>
      <c r="K26">
        <v>98.935208040239672</v>
      </c>
      <c r="L26">
        <v>96.061562887611657</v>
      </c>
      <c r="M26">
        <v>96.125572963500986</v>
      </c>
      <c r="N26">
        <v>105.4773611147383</v>
      </c>
      <c r="O26">
        <v>126.770843887849</v>
      </c>
      <c r="P26">
        <v>92.948696462794217</v>
      </c>
      <c r="Q26">
        <v>116.19519311787531</v>
      </c>
    </row>
    <row r="27" spans="1:17" x14ac:dyDescent="0.45">
      <c r="A27" s="1" t="s">
        <v>188</v>
      </c>
      <c r="B27">
        <v>103.3885804549269</v>
      </c>
      <c r="C27">
        <v>92.945011985860233</v>
      </c>
      <c r="D27">
        <v>112.4609619529262</v>
      </c>
      <c r="E27">
        <v>100.9105390255079</v>
      </c>
      <c r="F27">
        <v>130.4490351057805</v>
      </c>
      <c r="G27">
        <v>134.1383110430136</v>
      </c>
      <c r="H27">
        <v>130.54695021991239</v>
      </c>
      <c r="I27">
        <v>132.8339348542481</v>
      </c>
      <c r="J27">
        <v>113.8386945124949</v>
      </c>
      <c r="K27">
        <v>115.71622951660061</v>
      </c>
      <c r="L27">
        <v>103.8682517746505</v>
      </c>
      <c r="M27">
        <v>115.00124016912309</v>
      </c>
      <c r="N27">
        <v>135.4252497297343</v>
      </c>
      <c r="O27">
        <v>132.03764232325739</v>
      </c>
      <c r="P27">
        <v>125.3402664990424</v>
      </c>
      <c r="Q27">
        <v>113.56405337717931</v>
      </c>
    </row>
    <row r="28" spans="1:17" x14ac:dyDescent="0.45">
      <c r="A28" s="1" t="s">
        <v>189</v>
      </c>
      <c r="B28">
        <v>47.929854563496392</v>
      </c>
      <c r="C28">
        <v>34.727748691618302</v>
      </c>
      <c r="D28">
        <v>35.772258419274401</v>
      </c>
      <c r="E28">
        <v>29.585077968992909</v>
      </c>
      <c r="F28">
        <v>36.981590723299007</v>
      </c>
      <c r="G28">
        <v>39.291982003005032</v>
      </c>
      <c r="H28">
        <v>37.286679528959887</v>
      </c>
      <c r="I28">
        <v>53.384423554383631</v>
      </c>
      <c r="J28">
        <v>31.949306408930681</v>
      </c>
      <c r="K28">
        <v>32.498480776738333</v>
      </c>
      <c r="L28">
        <v>38.092601067401439</v>
      </c>
      <c r="M28">
        <v>47.498061272465733</v>
      </c>
      <c r="N28">
        <v>46.851332369747169</v>
      </c>
      <c r="O28">
        <v>45.370725215573792</v>
      </c>
      <c r="P28">
        <v>45.542394099098203</v>
      </c>
      <c r="Q28">
        <v>35.10012086726509</v>
      </c>
    </row>
    <row r="29" spans="1:17" x14ac:dyDescent="0.45">
      <c r="A29" s="1" t="s">
        <v>190</v>
      </c>
      <c r="B29">
        <v>63.067145382117857</v>
      </c>
      <c r="C29">
        <v>54.076909160535521</v>
      </c>
      <c r="D29">
        <v>46.161622195789121</v>
      </c>
      <c r="E29">
        <v>50.426322940328262</v>
      </c>
      <c r="F29">
        <v>50.306426341495552</v>
      </c>
      <c r="G29">
        <v>53.361383642712347</v>
      </c>
      <c r="H29">
        <v>47.367076288778399</v>
      </c>
      <c r="I29">
        <v>56.932850409504113</v>
      </c>
      <c r="J29">
        <v>43.056594935640071</v>
      </c>
      <c r="K29">
        <v>48.68751523399299</v>
      </c>
      <c r="L29">
        <v>46.655345793764447</v>
      </c>
      <c r="M29">
        <v>47.049333574835522</v>
      </c>
      <c r="N29">
        <v>44.726230465972748</v>
      </c>
      <c r="O29">
        <v>52.38081649049785</v>
      </c>
      <c r="P29">
        <v>37.376403757219833</v>
      </c>
      <c r="Q29">
        <v>50.511301630552538</v>
      </c>
    </row>
    <row r="30" spans="1:17" x14ac:dyDescent="0.45">
      <c r="A30" s="1" t="s">
        <v>191</v>
      </c>
      <c r="B30">
        <v>30.607859326987128</v>
      </c>
      <c r="C30">
        <v>29.270929074527871</v>
      </c>
      <c r="D30">
        <v>35.063390046264701</v>
      </c>
      <c r="E30">
        <v>29.421731384881479</v>
      </c>
      <c r="F30">
        <v>27.289257449496791</v>
      </c>
      <c r="G30">
        <v>38.934199473437403</v>
      </c>
      <c r="H30">
        <v>23.180175733155149</v>
      </c>
      <c r="I30">
        <v>25.469661658742769</v>
      </c>
      <c r="J30">
        <v>27.901002283628038</v>
      </c>
      <c r="K30">
        <v>26.95334678574714</v>
      </c>
      <c r="L30">
        <v>30.62051986147851</v>
      </c>
      <c r="M30">
        <v>24.556607295067511</v>
      </c>
      <c r="N30">
        <v>25.136185265288539</v>
      </c>
      <c r="O30">
        <v>26.84793099071047</v>
      </c>
      <c r="P30">
        <v>22.369144108693401</v>
      </c>
      <c r="Q30">
        <v>20.685424545593101</v>
      </c>
    </row>
    <row r="31" spans="1:17" x14ac:dyDescent="0.45">
      <c r="A31" s="1" t="s">
        <v>192</v>
      </c>
      <c r="B31">
        <v>44.615491905593878</v>
      </c>
      <c r="C31">
        <v>36.06647181799908</v>
      </c>
      <c r="D31">
        <v>30.018997270099231</v>
      </c>
      <c r="E31">
        <v>35.821164608288043</v>
      </c>
      <c r="F31">
        <v>21.40903239470812</v>
      </c>
      <c r="G31">
        <v>21.580894653058792</v>
      </c>
      <c r="H31">
        <v>25.780935238042101</v>
      </c>
      <c r="I31">
        <v>35.952404374474362</v>
      </c>
      <c r="J31">
        <v>33.374070904171347</v>
      </c>
      <c r="K31">
        <v>24.908584660758891</v>
      </c>
      <c r="L31">
        <v>29.893072766534189</v>
      </c>
      <c r="M31">
        <v>30.855700231802039</v>
      </c>
      <c r="N31">
        <v>32.639012694032672</v>
      </c>
      <c r="O31">
        <v>30.323983288259392</v>
      </c>
      <c r="P31">
        <v>65.294031572451047</v>
      </c>
      <c r="Q31">
        <v>23.266492979600152</v>
      </c>
    </row>
    <row r="32" spans="1:17" x14ac:dyDescent="0.45">
      <c r="A32" s="1" t="s">
        <v>193</v>
      </c>
      <c r="B32">
        <v>25.979542280342191</v>
      </c>
      <c r="C32">
        <v>22.839321086867699</v>
      </c>
      <c r="D32">
        <v>21.274558068361589</v>
      </c>
      <c r="E32">
        <v>21.077664894897978</v>
      </c>
      <c r="F32">
        <v>21.438068093526599</v>
      </c>
      <c r="G32">
        <v>19.24157622647655</v>
      </c>
      <c r="H32">
        <v>16.265248649805681</v>
      </c>
      <c r="I32">
        <v>15.59840447330302</v>
      </c>
      <c r="J32">
        <v>15.373725042344271</v>
      </c>
      <c r="K32">
        <v>16.14864198109608</v>
      </c>
      <c r="L32">
        <v>16.072489611196598</v>
      </c>
      <c r="M32">
        <v>12.519524258318331</v>
      </c>
      <c r="N32">
        <v>17.52248156348595</v>
      </c>
      <c r="O32">
        <v>17.127472217201522</v>
      </c>
      <c r="P32">
        <v>16.039915230462231</v>
      </c>
      <c r="Q32">
        <v>17.076896212117589</v>
      </c>
    </row>
    <row r="33" spans="1:17" x14ac:dyDescent="0.45">
      <c r="A33" s="1" t="s">
        <v>194</v>
      </c>
      <c r="B33">
        <v>24.662718518908349</v>
      </c>
      <c r="C33">
        <v>24.612200967510802</v>
      </c>
      <c r="D33">
        <v>18.50890614980446</v>
      </c>
      <c r="E33">
        <v>17.625767998297391</v>
      </c>
      <c r="F33">
        <v>18.7239523627727</v>
      </c>
      <c r="G33">
        <v>16.634070184675188</v>
      </c>
      <c r="H33">
        <v>14.356130475917199</v>
      </c>
      <c r="I33">
        <v>13.087216419316171</v>
      </c>
      <c r="J33">
        <v>11.49116233504717</v>
      </c>
      <c r="K33">
        <v>11.68750389140664</v>
      </c>
      <c r="L33">
        <v>11.92128145771356</v>
      </c>
      <c r="M33">
        <v>9.1672653140270306</v>
      </c>
      <c r="N33">
        <v>12.27215086048499</v>
      </c>
      <c r="O33">
        <v>13.355648416664829</v>
      </c>
      <c r="P33">
        <v>11.230511930243649</v>
      </c>
      <c r="Q33">
        <v>11.8837190527319</v>
      </c>
    </row>
    <row r="34" spans="1:17" x14ac:dyDescent="0.45">
      <c r="A34" s="1" t="s">
        <v>195</v>
      </c>
      <c r="B34">
        <v>24.867750347330009</v>
      </c>
      <c r="C34">
        <v>27.531725705329571</v>
      </c>
      <c r="D34">
        <v>21.816881745460311</v>
      </c>
      <c r="E34">
        <v>20.383821621905451</v>
      </c>
      <c r="F34">
        <v>18.93491351958145</v>
      </c>
      <c r="G34">
        <v>16.616136321152361</v>
      </c>
      <c r="H34">
        <v>16.125986108153182</v>
      </c>
      <c r="I34">
        <v>13.39739473918063</v>
      </c>
      <c r="J34">
        <v>13.89918968759053</v>
      </c>
      <c r="K34">
        <v>14.4942224545598</v>
      </c>
      <c r="L34">
        <v>13.447325702288691</v>
      </c>
      <c r="M34">
        <v>12.065181381773501</v>
      </c>
      <c r="N34">
        <v>15.447341456518171</v>
      </c>
      <c r="O34">
        <v>16.455802763183591</v>
      </c>
      <c r="P34">
        <v>13.397928098523909</v>
      </c>
      <c r="Q34">
        <v>14.4230736398735</v>
      </c>
    </row>
    <row r="35" spans="1:17" x14ac:dyDescent="0.45">
      <c r="A35" s="1" t="s">
        <v>196</v>
      </c>
      <c r="B35">
        <v>6.7341680664970269</v>
      </c>
      <c r="C35">
        <v>6.5991156157653048</v>
      </c>
      <c r="D35">
        <v>6.6765169306467476</v>
      </c>
      <c r="E35">
        <v>6.0652638610651266</v>
      </c>
      <c r="F35">
        <v>6.2387804187605944</v>
      </c>
      <c r="G35">
        <v>6.2890135682738233</v>
      </c>
      <c r="H35">
        <v>3.7045139094684418</v>
      </c>
      <c r="I35">
        <v>3.7443596415651168</v>
      </c>
      <c r="J35">
        <v>4.0139860777416576</v>
      </c>
      <c r="K35">
        <v>4.93559360481939</v>
      </c>
      <c r="L35">
        <v>5.1398301022027706</v>
      </c>
      <c r="M35">
        <v>2.50624320003429</v>
      </c>
      <c r="N35">
        <v>4.6750525799502878</v>
      </c>
      <c r="O35">
        <v>5.1213586785398748</v>
      </c>
      <c r="P35">
        <v>2.8230681734190979</v>
      </c>
      <c r="Q35">
        <v>2.843202693025225</v>
      </c>
    </row>
    <row r="36" spans="1:17" x14ac:dyDescent="0.45">
      <c r="A36" s="1" t="s">
        <v>197</v>
      </c>
      <c r="B36">
        <v>22.718891157555689</v>
      </c>
      <c r="C36">
        <v>23.14175335394367</v>
      </c>
      <c r="D36">
        <v>21.628033692463148</v>
      </c>
      <c r="E36">
        <v>21.536571719405341</v>
      </c>
      <c r="F36">
        <v>26.310543927250261</v>
      </c>
      <c r="G36">
        <v>25.021782420969149</v>
      </c>
      <c r="H36">
        <v>17.366276320304198</v>
      </c>
      <c r="I36">
        <v>15.535762966647811</v>
      </c>
      <c r="J36">
        <v>13.346447571413091</v>
      </c>
      <c r="K36">
        <v>16.07940159231249</v>
      </c>
      <c r="L36">
        <v>14.273543440152441</v>
      </c>
      <c r="M36">
        <v>11.44422094683031</v>
      </c>
      <c r="N36">
        <v>13.872659392249959</v>
      </c>
      <c r="O36">
        <v>17.447108809131279</v>
      </c>
      <c r="P36">
        <v>19.290244541727319</v>
      </c>
      <c r="Q36">
        <v>21.131711314583161</v>
      </c>
    </row>
    <row r="37" spans="1:17" x14ac:dyDescent="0.45">
      <c r="A37" s="1" t="s">
        <v>198</v>
      </c>
      <c r="B37">
        <v>28.26518684388131</v>
      </c>
      <c r="C37">
        <v>28.095905526165762</v>
      </c>
      <c r="D37">
        <v>29.740182652957369</v>
      </c>
      <c r="E37">
        <v>28.45113990557401</v>
      </c>
      <c r="F37">
        <v>36.459759639613672</v>
      </c>
      <c r="G37">
        <v>34.105185223575347</v>
      </c>
      <c r="H37">
        <v>25.174905488871481</v>
      </c>
      <c r="I37">
        <v>23.983684533532529</v>
      </c>
      <c r="J37">
        <v>25.811945632080839</v>
      </c>
      <c r="K37">
        <v>28.807809153269179</v>
      </c>
      <c r="L37">
        <v>26.628630049702451</v>
      </c>
      <c r="M37">
        <v>22.277017069063181</v>
      </c>
      <c r="N37">
        <v>25.987283743200841</v>
      </c>
      <c r="O37">
        <v>30.23241809963654</v>
      </c>
      <c r="P37">
        <v>30.63362795743393</v>
      </c>
      <c r="Q37">
        <v>35.920033522136457</v>
      </c>
    </row>
    <row r="38" spans="1:17" x14ac:dyDescent="0.45">
      <c r="A38" s="1" t="s">
        <v>199</v>
      </c>
      <c r="B38">
        <v>12.440586116386591</v>
      </c>
      <c r="C38">
        <v>14.47066996620322</v>
      </c>
      <c r="D38">
        <v>10.057037096662521</v>
      </c>
      <c r="E38">
        <v>10.73212725852137</v>
      </c>
      <c r="F38">
        <v>12.660058888458829</v>
      </c>
      <c r="G38">
        <v>15.500885949725809</v>
      </c>
      <c r="H38">
        <v>10.27641662498108</v>
      </c>
      <c r="I38">
        <v>12.19100084381639</v>
      </c>
      <c r="J38">
        <v>8.7476970143729176</v>
      </c>
      <c r="K38">
        <v>12.49253583255109</v>
      </c>
      <c r="L38">
        <v>11.852070023793081</v>
      </c>
      <c r="M38">
        <v>8.7638502424398812</v>
      </c>
      <c r="N38">
        <v>10.89450283368768</v>
      </c>
      <c r="O38">
        <v>13.95162671757917</v>
      </c>
      <c r="P38">
        <v>11.03992696351705</v>
      </c>
      <c r="Q38">
        <v>12.159895144928299</v>
      </c>
    </row>
    <row r="39" spans="1:17" x14ac:dyDescent="0.45">
      <c r="A39" s="1" t="s">
        <v>200</v>
      </c>
      <c r="B39">
        <v>19.85611730264915</v>
      </c>
      <c r="C39">
        <v>18.940891158292921</v>
      </c>
      <c r="D39">
        <v>14.95078548517913</v>
      </c>
      <c r="E39">
        <v>19.819877975302798</v>
      </c>
      <c r="F39">
        <v>22.386543698234231</v>
      </c>
      <c r="G39">
        <v>18.396793277369621</v>
      </c>
      <c r="H39">
        <v>15.36046983853435</v>
      </c>
      <c r="I39">
        <v>15.80841344601652</v>
      </c>
      <c r="J39">
        <v>16.969168013866391</v>
      </c>
      <c r="K39">
        <v>19.343457971923641</v>
      </c>
      <c r="L39">
        <v>16.674807077865569</v>
      </c>
      <c r="M39">
        <v>18.009013696247091</v>
      </c>
      <c r="N39">
        <v>22.924394353793311</v>
      </c>
      <c r="O39">
        <v>25.96129620539865</v>
      </c>
      <c r="P39">
        <v>18.20632933051515</v>
      </c>
      <c r="Q39">
        <v>29.591948789976019</v>
      </c>
    </row>
    <row r="40" spans="1:17" x14ac:dyDescent="0.45">
      <c r="A40" s="1" t="s">
        <v>201</v>
      </c>
      <c r="B40">
        <v>6.4610368826077158</v>
      </c>
      <c r="C40">
        <v>7.1780027192500224</v>
      </c>
      <c r="D40">
        <v>5.7840116634428869</v>
      </c>
      <c r="E40">
        <v>5.5942895870260383</v>
      </c>
      <c r="F40">
        <v>5.1404452633142412</v>
      </c>
      <c r="G40">
        <v>4.4227107835302846</v>
      </c>
      <c r="H40">
        <v>3.598183965311271</v>
      </c>
      <c r="I40">
        <v>3.4007539611519162</v>
      </c>
      <c r="J40">
        <v>3.2634899840575899</v>
      </c>
      <c r="K40">
        <v>3.4527921430979109</v>
      </c>
      <c r="L40">
        <v>2.9203351739335748</v>
      </c>
      <c r="M40">
        <v>2.7172400530359169</v>
      </c>
      <c r="N40">
        <v>3.037131475589498</v>
      </c>
      <c r="O40">
        <v>3.1121792918573079</v>
      </c>
      <c r="P40">
        <v>3.495656204962414</v>
      </c>
      <c r="Q40">
        <v>3.2384909517064742</v>
      </c>
    </row>
    <row r="41" spans="1:17" x14ac:dyDescent="0.45">
      <c r="A41" s="1" t="s">
        <v>202</v>
      </c>
      <c r="B41">
        <v>46.888174970774649</v>
      </c>
      <c r="C41">
        <v>39.066970781555433</v>
      </c>
      <c r="D41">
        <v>37.917836325438358</v>
      </c>
      <c r="E41">
        <v>34.435719686781177</v>
      </c>
      <c r="F41">
        <v>37.789503028003239</v>
      </c>
      <c r="G41">
        <v>31.61572357784015</v>
      </c>
      <c r="H41">
        <v>27.440801319707251</v>
      </c>
      <c r="I41">
        <v>24.809825865131021</v>
      </c>
      <c r="J41">
        <v>25.723232849618249</v>
      </c>
      <c r="K41">
        <v>29.41365216656386</v>
      </c>
      <c r="L41">
        <v>29.152907177519971</v>
      </c>
      <c r="M41">
        <v>21.94401774846726</v>
      </c>
      <c r="N41">
        <v>26.30029912885173</v>
      </c>
      <c r="O41">
        <v>31.02983182922933</v>
      </c>
      <c r="P41">
        <v>24.612645557059729</v>
      </c>
      <c r="Q41">
        <v>30.071905532704189</v>
      </c>
    </row>
    <row r="42" spans="1:17" x14ac:dyDescent="0.45">
      <c r="A42" s="1" t="s">
        <v>203</v>
      </c>
      <c r="B42">
        <v>18.630398712351251</v>
      </c>
      <c r="C42">
        <v>17.707100640003841</v>
      </c>
      <c r="D42">
        <v>13.7442984685662</v>
      </c>
      <c r="E42">
        <v>14.701711598653031</v>
      </c>
      <c r="F42">
        <v>14.107009959361021</v>
      </c>
      <c r="G42">
        <v>11.92726572368024</v>
      </c>
      <c r="H42">
        <v>11.168693392844739</v>
      </c>
      <c r="I42">
        <v>10.06377311478299</v>
      </c>
      <c r="J42">
        <v>9.3247663444717368</v>
      </c>
      <c r="K42">
        <v>10.40348123822076</v>
      </c>
      <c r="L42">
        <v>9.717019664726557</v>
      </c>
      <c r="M42">
        <v>7.8998857936562352</v>
      </c>
      <c r="N42">
        <v>8.6721319802036767</v>
      </c>
      <c r="O42">
        <v>9.5955874078467662</v>
      </c>
      <c r="P42">
        <v>6.8327166143398763</v>
      </c>
      <c r="Q42">
        <v>9.5090828299984018</v>
      </c>
    </row>
    <row r="43" spans="1:17" x14ac:dyDescent="0.45">
      <c r="A43" s="1" t="s">
        <v>204</v>
      </c>
      <c r="B43">
        <v>70.486691378711839</v>
      </c>
      <c r="C43">
        <v>61.144781275205553</v>
      </c>
      <c r="D43">
        <v>61.554434177730727</v>
      </c>
      <c r="E43">
        <v>56.243428814202993</v>
      </c>
      <c r="F43">
        <v>60.08065920955994</v>
      </c>
      <c r="G43">
        <v>52.428884163002017</v>
      </c>
      <c r="H43">
        <v>45.129105754792647</v>
      </c>
      <c r="I43">
        <v>42.621893817677403</v>
      </c>
      <c r="J43">
        <v>42.428233965494279</v>
      </c>
      <c r="K43">
        <v>45.453135857762142</v>
      </c>
      <c r="L43">
        <v>44.140421958159301</v>
      </c>
      <c r="M43">
        <v>36.627146616459207</v>
      </c>
      <c r="N43">
        <v>42.74049312789316</v>
      </c>
      <c r="O43">
        <v>47.914666410045967</v>
      </c>
      <c r="P43">
        <v>38.169575704125151</v>
      </c>
      <c r="Q43">
        <v>44.279836743672611</v>
      </c>
    </row>
    <row r="44" spans="1:17" x14ac:dyDescent="0.45">
      <c r="A44" s="1" t="s">
        <v>205</v>
      </c>
      <c r="B44">
        <v>54.266333014439361</v>
      </c>
      <c r="C44">
        <v>52.926898418885052</v>
      </c>
      <c r="D44">
        <v>40.94345627100337</v>
      </c>
      <c r="E44">
        <v>45.584433963601818</v>
      </c>
      <c r="F44">
        <v>43.567280851730658</v>
      </c>
      <c r="G44">
        <v>44.374238267608852</v>
      </c>
      <c r="H44">
        <v>35.270156446293051</v>
      </c>
      <c r="I44">
        <v>34.956265794741547</v>
      </c>
      <c r="J44">
        <v>33.274698311853577</v>
      </c>
      <c r="K44">
        <v>33.718080360796378</v>
      </c>
      <c r="L44">
        <v>36.289112373843793</v>
      </c>
      <c r="M44">
        <v>31.078079783898001</v>
      </c>
      <c r="N44">
        <v>34.873653847413912</v>
      </c>
      <c r="O44">
        <v>40.552868699767657</v>
      </c>
      <c r="P44">
        <v>39.102128773883877</v>
      </c>
      <c r="Q44">
        <v>36.254302974011317</v>
      </c>
    </row>
    <row r="45" spans="1:17" x14ac:dyDescent="0.45">
      <c r="A45" s="1" t="s">
        <v>206</v>
      </c>
      <c r="B45">
        <v>2.692735412779931</v>
      </c>
      <c r="C45">
        <v>3.514577440101526</v>
      </c>
      <c r="D45">
        <v>1.8372395965847439</v>
      </c>
      <c r="E45">
        <v>4.9722912654084492</v>
      </c>
      <c r="F45">
        <v>2.8440556960725538</v>
      </c>
      <c r="G45">
        <v>2.8504000728990051</v>
      </c>
      <c r="H45">
        <v>2.194480363011456</v>
      </c>
      <c r="I45">
        <v>4.6538711611827974</v>
      </c>
      <c r="J45">
        <v>2.3802077114946951</v>
      </c>
      <c r="K45">
        <v>1.6643067191491829</v>
      </c>
      <c r="L45">
        <v>1.8897121570016571</v>
      </c>
      <c r="M45">
        <v>2.0960260655127709</v>
      </c>
      <c r="N45">
        <v>2.1843363721858542</v>
      </c>
      <c r="O45">
        <v>2.5343380896380738</v>
      </c>
      <c r="P45">
        <v>2.30941644443143</v>
      </c>
      <c r="Q45">
        <v>3.740601881006488</v>
      </c>
    </row>
    <row r="46" spans="1:17" x14ac:dyDescent="0.45">
      <c r="A46" s="1" t="s">
        <v>207</v>
      </c>
      <c r="B46">
        <v>48.913378029372367</v>
      </c>
      <c r="C46">
        <v>48.007971312550943</v>
      </c>
      <c r="D46">
        <v>44.119197455230548</v>
      </c>
      <c r="E46">
        <v>44.576277137025549</v>
      </c>
      <c r="F46">
        <v>40.397698507511159</v>
      </c>
      <c r="G46">
        <v>36.369673195404637</v>
      </c>
      <c r="H46">
        <v>32.397326862236717</v>
      </c>
      <c r="I46">
        <v>34.041491988586003</v>
      </c>
      <c r="J46">
        <v>33.145243909247327</v>
      </c>
      <c r="K46">
        <v>36.584161670051898</v>
      </c>
      <c r="L46">
        <v>37.417546062818467</v>
      </c>
      <c r="M46">
        <v>34.332353444611677</v>
      </c>
      <c r="N46">
        <v>35.701001266071827</v>
      </c>
      <c r="O46">
        <v>39.197590316058303</v>
      </c>
      <c r="P46">
        <v>32.696758255568668</v>
      </c>
      <c r="Q46">
        <v>38.468492161784987</v>
      </c>
    </row>
    <row r="47" spans="1:17" x14ac:dyDescent="0.45">
      <c r="A47" s="1" t="s">
        <v>208</v>
      </c>
      <c r="B47">
        <v>41.359174222608402</v>
      </c>
      <c r="C47">
        <v>32.905806605026363</v>
      </c>
      <c r="D47">
        <v>29.930517847493171</v>
      </c>
      <c r="E47">
        <v>23.601276982040851</v>
      </c>
      <c r="F47">
        <v>20.387797485467299</v>
      </c>
      <c r="G47">
        <v>18.668512744814631</v>
      </c>
      <c r="H47">
        <v>18.577120196779571</v>
      </c>
      <c r="I47">
        <v>20.130416533194211</v>
      </c>
      <c r="J47">
        <v>17.31769416582533</v>
      </c>
      <c r="K47">
        <v>17.234391236375121</v>
      </c>
      <c r="L47">
        <v>18.431361664586831</v>
      </c>
      <c r="M47">
        <v>15.41606852472739</v>
      </c>
      <c r="N47">
        <v>18.4597244519091</v>
      </c>
      <c r="O47">
        <v>17.603205369844432</v>
      </c>
      <c r="P47">
        <v>16.103949122249499</v>
      </c>
      <c r="Q47">
        <v>15.26599884314966</v>
      </c>
    </row>
    <row r="48" spans="1:17" x14ac:dyDescent="0.45">
      <c r="A48" s="1" t="s">
        <v>209</v>
      </c>
      <c r="B48">
        <v>47.359985231690779</v>
      </c>
      <c r="C48">
        <v>39.290604357389498</v>
      </c>
      <c r="D48">
        <v>41.359731071878237</v>
      </c>
      <c r="E48">
        <v>31.587288181701631</v>
      </c>
      <c r="F48">
        <v>31.645906748994172</v>
      </c>
      <c r="G48">
        <v>29.291995444347211</v>
      </c>
      <c r="H48">
        <v>22.28061861175933</v>
      </c>
      <c r="I48">
        <v>21.81697450623756</v>
      </c>
      <c r="J48">
        <v>20.1955441044258</v>
      </c>
      <c r="K48">
        <v>24.299419512605311</v>
      </c>
      <c r="L48">
        <v>27.467396643223822</v>
      </c>
      <c r="M48">
        <v>23.74116062340735</v>
      </c>
      <c r="N48">
        <v>25.573169885157249</v>
      </c>
      <c r="O48">
        <v>31.7235114860142</v>
      </c>
      <c r="P48">
        <v>28.4566392586886</v>
      </c>
      <c r="Q48">
        <v>25.82709480058196</v>
      </c>
    </row>
    <row r="49" spans="1:17" x14ac:dyDescent="0.45">
      <c r="A49" s="1" t="s">
        <v>210</v>
      </c>
      <c r="B49">
        <v>51.01102155259607</v>
      </c>
      <c r="C49">
        <v>55.460977316982863</v>
      </c>
      <c r="D49">
        <v>48.949892771239632</v>
      </c>
      <c r="E49">
        <v>58.327456647219542</v>
      </c>
      <c r="F49">
        <v>53.558563991647887</v>
      </c>
      <c r="G49">
        <v>48.626306199485441</v>
      </c>
      <c r="H49">
        <v>38.999254346287202</v>
      </c>
      <c r="I49">
        <v>43.881497417862683</v>
      </c>
      <c r="J49">
        <v>35.079415165261587</v>
      </c>
      <c r="K49">
        <v>33.172370173693807</v>
      </c>
      <c r="L49">
        <v>35.350736080120427</v>
      </c>
      <c r="M49">
        <v>28.029246007697729</v>
      </c>
      <c r="N49">
        <v>32.204258894094217</v>
      </c>
      <c r="O49">
        <v>26.934567880580079</v>
      </c>
      <c r="P49">
        <v>30.824420974662171</v>
      </c>
      <c r="Q49">
        <v>29.02495344375253</v>
      </c>
    </row>
    <row r="50" spans="1:17" x14ac:dyDescent="0.45">
      <c r="A50" s="1" t="s">
        <v>211</v>
      </c>
      <c r="B50">
        <v>12.013473668675481</v>
      </c>
      <c r="C50">
        <v>11.47610242740185</v>
      </c>
      <c r="D50">
        <v>12.152444267288031</v>
      </c>
      <c r="E50">
        <v>19.168175736170831</v>
      </c>
      <c r="F50">
        <v>16.645688114267941</v>
      </c>
      <c r="G50">
        <v>14.197806458465839</v>
      </c>
      <c r="H50">
        <v>10.178258974268481</v>
      </c>
      <c r="I50">
        <v>16.106092541660409</v>
      </c>
      <c r="J50">
        <v>17.931178557719729</v>
      </c>
      <c r="K50">
        <v>14.96990400907</v>
      </c>
      <c r="L50">
        <v>21.045209763187209</v>
      </c>
      <c r="M50">
        <v>14.84047239731431</v>
      </c>
      <c r="N50">
        <v>15.543500874840911</v>
      </c>
      <c r="O50">
        <v>24.669284487518421</v>
      </c>
      <c r="P50">
        <v>17.883059745145552</v>
      </c>
      <c r="Q50">
        <v>16.813796006061661</v>
      </c>
    </row>
    <row r="51" spans="1:17" x14ac:dyDescent="0.45">
      <c r="A51" s="1" t="s">
        <v>212</v>
      </c>
      <c r="B51">
        <v>49.989121715699312</v>
      </c>
      <c r="C51">
        <v>61.319305054855377</v>
      </c>
      <c r="D51">
        <v>59.324252642559763</v>
      </c>
      <c r="E51">
        <v>59.279797098791278</v>
      </c>
      <c r="F51">
        <v>56.591177605895822</v>
      </c>
      <c r="G51">
        <v>49.487437132754643</v>
      </c>
      <c r="H51">
        <v>42.393217248956837</v>
      </c>
      <c r="I51">
        <v>57.932806812071661</v>
      </c>
      <c r="J51">
        <v>43.406273422857829</v>
      </c>
      <c r="K51">
        <v>43.88211823957112</v>
      </c>
      <c r="L51">
        <v>46.183894514170042</v>
      </c>
      <c r="M51">
        <v>42.441828549399723</v>
      </c>
      <c r="N51">
        <v>39.12618268142743</v>
      </c>
      <c r="O51">
        <v>42.788913036307818</v>
      </c>
      <c r="P51">
        <v>48.995200046578518</v>
      </c>
      <c r="Q51">
        <v>46.587169165099787</v>
      </c>
    </row>
    <row r="52" spans="1:17" x14ac:dyDescent="0.45">
      <c r="A52" s="1" t="s">
        <v>213</v>
      </c>
      <c r="B52">
        <v>326.27514653581568</v>
      </c>
      <c r="C52">
        <v>278.87090407965661</v>
      </c>
      <c r="D52">
        <v>283.17401672538222</v>
      </c>
      <c r="E52">
        <v>297.10351810365307</v>
      </c>
      <c r="F52">
        <v>273.18189440710512</v>
      </c>
      <c r="G52">
        <v>325.57552762311519</v>
      </c>
      <c r="H52">
        <v>253.92826737321531</v>
      </c>
      <c r="I52">
        <v>229.21555653893529</v>
      </c>
      <c r="J52">
        <v>198.62522738160479</v>
      </c>
      <c r="K52">
        <v>223.89592346873101</v>
      </c>
      <c r="L52">
        <v>198.0765621497458</v>
      </c>
      <c r="M52">
        <v>164.5013097308248</v>
      </c>
      <c r="N52">
        <v>177.3600929427727</v>
      </c>
      <c r="O52">
        <v>192.59616050497809</v>
      </c>
      <c r="P52">
        <v>203.00136993938119</v>
      </c>
      <c r="Q52">
        <v>211.88662335276931</v>
      </c>
    </row>
    <row r="53" spans="1:17" x14ac:dyDescent="0.45">
      <c r="A53" s="1" t="s">
        <v>214</v>
      </c>
      <c r="B53">
        <v>125.5508406498859</v>
      </c>
      <c r="C53">
        <v>123.2184445632505</v>
      </c>
      <c r="D53">
        <v>138.31974388245061</v>
      </c>
      <c r="E53">
        <v>104.514336440337</v>
      </c>
      <c r="F53">
        <v>108.7025857162885</v>
      </c>
      <c r="G53">
        <v>106.0869566949041</v>
      </c>
      <c r="H53">
        <v>106.08433410394591</v>
      </c>
      <c r="I53">
        <v>83.576988492903126</v>
      </c>
      <c r="J53">
        <v>73.745138186757757</v>
      </c>
      <c r="K53">
        <v>63.579385392617581</v>
      </c>
      <c r="L53">
        <v>61.863474406544718</v>
      </c>
      <c r="M53">
        <v>61.76607581685191</v>
      </c>
      <c r="N53">
        <v>59.193607141207323</v>
      </c>
      <c r="O53">
        <v>66.115267763200862</v>
      </c>
      <c r="P53">
        <v>79.49173544486311</v>
      </c>
      <c r="Q53">
        <v>76.111608932286487</v>
      </c>
    </row>
    <row r="54" spans="1:17" x14ac:dyDescent="0.45">
      <c r="A54" s="1" t="s">
        <v>215</v>
      </c>
      <c r="B54">
        <v>147.00338650501169</v>
      </c>
      <c r="C54">
        <v>141.7075041982317</v>
      </c>
      <c r="D54">
        <v>144.03203152518819</v>
      </c>
      <c r="E54">
        <v>115.25178827983881</v>
      </c>
      <c r="F54">
        <v>119.7400387224762</v>
      </c>
      <c r="G54">
        <v>127.98258451277781</v>
      </c>
      <c r="H54">
        <v>93.831334786429181</v>
      </c>
      <c r="I54">
        <v>93.725224767471929</v>
      </c>
      <c r="J54">
        <v>74.464086250231915</v>
      </c>
      <c r="K54">
        <v>70.614606258385308</v>
      </c>
      <c r="L54">
        <v>93.915461970003818</v>
      </c>
      <c r="M54">
        <v>54.635418252545257</v>
      </c>
      <c r="N54">
        <v>66.469140506251861</v>
      </c>
      <c r="O54">
        <v>63.929418854296188</v>
      </c>
      <c r="P54">
        <v>62.430955666539397</v>
      </c>
      <c r="Q54">
        <v>83.138937754877162</v>
      </c>
    </row>
    <row r="55" spans="1:17" x14ac:dyDescent="0.45">
      <c r="A55" s="1" t="s">
        <v>216</v>
      </c>
      <c r="B55">
        <v>271.84651431677651</v>
      </c>
      <c r="C55">
        <v>240.92237226100929</v>
      </c>
      <c r="D55">
        <v>223.99806903184179</v>
      </c>
      <c r="E55">
        <v>265.13554395864003</v>
      </c>
      <c r="F55">
        <v>264.56250251218029</v>
      </c>
      <c r="G55">
        <v>263.81006281016317</v>
      </c>
      <c r="H55">
        <v>221.9324871126737</v>
      </c>
      <c r="I55">
        <v>186.2955842251593</v>
      </c>
      <c r="J55">
        <v>178.77013037406829</v>
      </c>
      <c r="K55">
        <v>156.0571354657082</v>
      </c>
      <c r="L55">
        <v>174.08470270515409</v>
      </c>
      <c r="M55">
        <v>126.8103276055481</v>
      </c>
      <c r="N55">
        <v>147.4635100023263</v>
      </c>
      <c r="O55">
        <v>147.73685572946479</v>
      </c>
      <c r="P55">
        <v>153.19112762105379</v>
      </c>
      <c r="Q55">
        <v>137.05514418832169</v>
      </c>
    </row>
    <row r="56" spans="1:17" x14ac:dyDescent="0.45">
      <c r="A56" s="1" t="s">
        <v>217</v>
      </c>
      <c r="B56">
        <v>176.93948413119551</v>
      </c>
      <c r="C56">
        <v>183.2758415506261</v>
      </c>
      <c r="D56">
        <v>184.85201966551941</v>
      </c>
      <c r="E56">
        <v>165.74214329862559</v>
      </c>
      <c r="F56">
        <v>189.9313079255798</v>
      </c>
      <c r="G56">
        <v>184.47828230935471</v>
      </c>
      <c r="H56">
        <v>143.7109892248717</v>
      </c>
      <c r="I56">
        <v>140.7725164285672</v>
      </c>
      <c r="J56">
        <v>128.46352012331491</v>
      </c>
      <c r="K56">
        <v>117.7014398521808</v>
      </c>
      <c r="L56">
        <v>130.7528396755707</v>
      </c>
      <c r="M56">
        <v>101.987466902976</v>
      </c>
      <c r="N56">
        <v>119.0465175399105</v>
      </c>
      <c r="O56">
        <v>121.2229018828648</v>
      </c>
      <c r="P56">
        <v>99.989938173537382</v>
      </c>
      <c r="Q56">
        <v>150.27778352418221</v>
      </c>
    </row>
    <row r="57" spans="1:17" x14ac:dyDescent="0.45">
      <c r="A57" s="1" t="s">
        <v>218</v>
      </c>
      <c r="B57">
        <v>99.947936394005865</v>
      </c>
      <c r="C57">
        <v>67.490918028870766</v>
      </c>
      <c r="D57">
        <v>70.565162783267837</v>
      </c>
      <c r="E57">
        <v>132.02168985351631</v>
      </c>
      <c r="F57">
        <v>92.723273435787561</v>
      </c>
      <c r="G57">
        <v>115.78172697301829</v>
      </c>
      <c r="H57">
        <v>80.048029333827728</v>
      </c>
      <c r="I57">
        <v>191.7181360867315</v>
      </c>
      <c r="J57">
        <v>84.516320085702347</v>
      </c>
      <c r="K57">
        <v>67.628301566562556</v>
      </c>
      <c r="L57">
        <v>64.946388047205176</v>
      </c>
      <c r="M57">
        <v>44.275989777842057</v>
      </c>
      <c r="N57">
        <v>46.676541570166762</v>
      </c>
      <c r="O57">
        <v>54.411833578827448</v>
      </c>
      <c r="P57">
        <v>53.392451423360548</v>
      </c>
      <c r="Q57">
        <v>61.22724640847963</v>
      </c>
    </row>
    <row r="58" spans="1:17" x14ac:dyDescent="0.45">
      <c r="A58" s="1" t="s">
        <v>219</v>
      </c>
      <c r="B58">
        <v>91.192180848826183</v>
      </c>
      <c r="C58">
        <v>89.83090327152523</v>
      </c>
      <c r="D58">
        <v>97.055764148738291</v>
      </c>
      <c r="E58">
        <v>128.3961974882281</v>
      </c>
      <c r="F58">
        <v>86.265644957129197</v>
      </c>
      <c r="G58">
        <v>96.673982080476094</v>
      </c>
      <c r="H58">
        <v>73.092303949859698</v>
      </c>
      <c r="I58">
        <v>85.964990066248617</v>
      </c>
      <c r="J58">
        <v>101.6335697344653</v>
      </c>
      <c r="K58">
        <v>84.745661616420136</v>
      </c>
      <c r="L58">
        <v>57.794798969575389</v>
      </c>
      <c r="M58">
        <v>68.291643072021358</v>
      </c>
      <c r="N58">
        <v>70.516801935660084</v>
      </c>
      <c r="O58">
        <v>82.346874134288441</v>
      </c>
      <c r="P58">
        <v>87.940137000520338</v>
      </c>
      <c r="Q58">
        <v>80.423272790040343</v>
      </c>
    </row>
    <row r="59" spans="1:17" x14ac:dyDescent="0.45">
      <c r="A59" s="1" t="s">
        <v>220</v>
      </c>
      <c r="B59">
        <v>105.56496130853181</v>
      </c>
      <c r="C59">
        <v>97.496054368358983</v>
      </c>
      <c r="D59">
        <v>87.213070536263089</v>
      </c>
      <c r="E59">
        <v>98.385924148669744</v>
      </c>
      <c r="F59">
        <v>86.307772592377205</v>
      </c>
      <c r="G59">
        <v>96.465767570102628</v>
      </c>
      <c r="H59">
        <v>85.852072134540791</v>
      </c>
      <c r="I59">
        <v>74.971097291470102</v>
      </c>
      <c r="J59">
        <v>68.225024018941014</v>
      </c>
      <c r="K59">
        <v>64.184176936265317</v>
      </c>
      <c r="L59">
        <v>60.65331384621004</v>
      </c>
      <c r="M59">
        <v>52.291166559065871</v>
      </c>
      <c r="N59">
        <v>51.399545584205299</v>
      </c>
      <c r="O59">
        <v>46.547316097053162</v>
      </c>
      <c r="P59">
        <v>54.846305917765463</v>
      </c>
      <c r="Q59">
        <v>48.72140600539263</v>
      </c>
    </row>
    <row r="60" spans="1:17" x14ac:dyDescent="0.45">
      <c r="A60" s="1" t="s">
        <v>221</v>
      </c>
      <c r="B60">
        <v>29.148553531879461</v>
      </c>
      <c r="C60">
        <v>15.28341347467391</v>
      </c>
      <c r="D60">
        <v>21.767820316028711</v>
      </c>
      <c r="E60">
        <v>19.617923934338609</v>
      </c>
      <c r="F60">
        <v>19.264832507196068</v>
      </c>
      <c r="G60">
        <v>19.354213473120961</v>
      </c>
      <c r="H60">
        <v>15.597031289364271</v>
      </c>
      <c r="I60">
        <v>11.98226138182854</v>
      </c>
      <c r="J60">
        <v>8.5810638637503924</v>
      </c>
      <c r="K60">
        <v>15.54445961520085</v>
      </c>
      <c r="L60">
        <v>11.53901329026522</v>
      </c>
      <c r="M60">
        <v>10.400541183256159</v>
      </c>
      <c r="N60">
        <v>10.66529653459131</v>
      </c>
      <c r="O60">
        <v>7.9947454986753677</v>
      </c>
      <c r="P60">
        <v>8.7366798962186039</v>
      </c>
      <c r="Q60">
        <v>21.643964525092489</v>
      </c>
    </row>
    <row r="61" spans="1:17" x14ac:dyDescent="0.45">
      <c r="A61" s="1" t="s">
        <v>222</v>
      </c>
      <c r="B61">
        <v>115.2073640962457</v>
      </c>
      <c r="C61">
        <v>115.7111260351618</v>
      </c>
      <c r="D61">
        <v>99.652835669168354</v>
      </c>
      <c r="E61">
        <v>86.962641502800437</v>
      </c>
      <c r="F61">
        <v>106.557171374997</v>
      </c>
      <c r="G61">
        <v>116.21358035005861</v>
      </c>
      <c r="H61">
        <v>91.409998867827113</v>
      </c>
      <c r="I61">
        <v>82.649551226755335</v>
      </c>
      <c r="J61">
        <v>79.318588147546365</v>
      </c>
      <c r="K61">
        <v>77.108468136040742</v>
      </c>
      <c r="L61">
        <v>84.43018269755845</v>
      </c>
      <c r="M61">
        <v>62.328683258966123</v>
      </c>
      <c r="N61">
        <v>75.429236939971133</v>
      </c>
      <c r="O61">
        <v>79.740400447154116</v>
      </c>
      <c r="P61">
        <v>58.812804588994837</v>
      </c>
      <c r="Q61">
        <v>61.993171136516573</v>
      </c>
    </row>
    <row r="62" spans="1:17" x14ac:dyDescent="0.45">
      <c r="A62" s="1" t="s">
        <v>223</v>
      </c>
      <c r="B62">
        <v>74.167720278470512</v>
      </c>
      <c r="C62">
        <v>69.789600304972936</v>
      </c>
      <c r="D62">
        <v>81.238455270770032</v>
      </c>
      <c r="E62">
        <v>99.986946903124689</v>
      </c>
      <c r="F62">
        <v>98.833755801725815</v>
      </c>
      <c r="G62">
        <v>105.1250220726219</v>
      </c>
      <c r="H62">
        <v>81.475092344594401</v>
      </c>
      <c r="I62">
        <v>73.344299871609905</v>
      </c>
      <c r="J62">
        <v>58.575714487993658</v>
      </c>
      <c r="K62">
        <v>50.697803448950808</v>
      </c>
      <c r="L62">
        <v>49.214973613108988</v>
      </c>
      <c r="M62">
        <v>58.029063841272162</v>
      </c>
      <c r="N62">
        <v>54.516977711386289</v>
      </c>
      <c r="O62">
        <v>53.990357804254423</v>
      </c>
      <c r="P62">
        <v>55.319891700876688</v>
      </c>
      <c r="Q62">
        <v>65.040401878325753</v>
      </c>
    </row>
    <row r="63" spans="1:17" x14ac:dyDescent="0.45">
      <c r="A63" s="1" t="s">
        <v>224</v>
      </c>
      <c r="B63">
        <v>188.45646728638499</v>
      </c>
      <c r="C63">
        <v>215.256108490478</v>
      </c>
      <c r="D63">
        <v>200.29620749296711</v>
      </c>
      <c r="E63">
        <v>228.75644708569791</v>
      </c>
      <c r="F63">
        <v>226.582864681036</v>
      </c>
      <c r="G63">
        <v>203.77948318646631</v>
      </c>
      <c r="H63">
        <v>190.8896184535603</v>
      </c>
      <c r="I63">
        <v>194.01401709315201</v>
      </c>
      <c r="J63">
        <v>101.4243340783066</v>
      </c>
      <c r="K63">
        <v>102.836520875387</v>
      </c>
      <c r="L63">
        <v>102.6150564531969</v>
      </c>
      <c r="M63">
        <v>103.5671958874692</v>
      </c>
      <c r="N63">
        <v>96.822455410065118</v>
      </c>
      <c r="O63">
        <v>104.6543670070628</v>
      </c>
      <c r="P63">
        <v>109.9259468822156</v>
      </c>
      <c r="Q63">
        <v>95.508031236250204</v>
      </c>
    </row>
    <row r="64" spans="1:17" x14ac:dyDescent="0.45">
      <c r="A64" s="1" t="s">
        <v>225</v>
      </c>
      <c r="B64">
        <v>30.817101121704049</v>
      </c>
      <c r="C64">
        <v>30.05495711553154</v>
      </c>
      <c r="D64">
        <v>37.531680890147229</v>
      </c>
      <c r="E64">
        <v>32.696348778974979</v>
      </c>
      <c r="F64">
        <v>17.698515896160249</v>
      </c>
      <c r="G64">
        <v>22.091643154523648</v>
      </c>
      <c r="H64">
        <v>21.96247492108289</v>
      </c>
      <c r="I64">
        <v>22.578052045948009</v>
      </c>
      <c r="J64">
        <v>13.60748744374632</v>
      </c>
      <c r="K64">
        <v>17.666682316631739</v>
      </c>
      <c r="L64">
        <v>13.672842926917159</v>
      </c>
      <c r="M64">
        <v>21.120821338852991</v>
      </c>
      <c r="N64">
        <v>30.18304249526599</v>
      </c>
      <c r="O64">
        <v>30.388307447488639</v>
      </c>
      <c r="P64">
        <v>20.426262105292871</v>
      </c>
      <c r="Q64">
        <v>32.330506068158677</v>
      </c>
    </row>
    <row r="65" spans="1:17" x14ac:dyDescent="0.45">
      <c r="A65" s="1" t="s">
        <v>226</v>
      </c>
      <c r="B65">
        <v>88.894268553475968</v>
      </c>
      <c r="C65">
        <v>81.92398433113479</v>
      </c>
      <c r="D65">
        <v>72.565306416976526</v>
      </c>
      <c r="E65">
        <v>69.666129244894336</v>
      </c>
      <c r="F65">
        <v>78.558495355981748</v>
      </c>
      <c r="G65">
        <v>71.916359016238445</v>
      </c>
      <c r="H65">
        <v>68.704540575499138</v>
      </c>
      <c r="I65">
        <v>74.728998555419423</v>
      </c>
      <c r="J65">
        <v>52.806159455492597</v>
      </c>
      <c r="K65">
        <v>52.48305512796253</v>
      </c>
      <c r="L65">
        <v>48.690705077237062</v>
      </c>
      <c r="M65">
        <v>50.272456286218883</v>
      </c>
      <c r="N65">
        <v>66.434116496890169</v>
      </c>
      <c r="O65">
        <v>50.486554309022253</v>
      </c>
      <c r="P65">
        <v>50.890399787563346</v>
      </c>
      <c r="Q65">
        <v>60.856494201567813</v>
      </c>
    </row>
    <row r="66" spans="1:17" x14ac:dyDescent="0.45">
      <c r="A66" s="1" t="s">
        <v>227</v>
      </c>
      <c r="B66">
        <v>5.7729013473932618</v>
      </c>
      <c r="C66">
        <v>6.5401363618275594</v>
      </c>
      <c r="D66">
        <v>2.1830931270940308</v>
      </c>
      <c r="E66">
        <v>4.5847743964929073</v>
      </c>
      <c r="F66">
        <v>2.4296285408372742</v>
      </c>
      <c r="G66">
        <v>3.0866106228945109</v>
      </c>
      <c r="H66">
        <v>3.2447934525663502</v>
      </c>
      <c r="I66">
        <v>3.2082538853211289</v>
      </c>
      <c r="J66">
        <v>1.748841038547317</v>
      </c>
      <c r="K66">
        <v>1.8898562277603761</v>
      </c>
      <c r="L66">
        <v>2.3619742222906268</v>
      </c>
      <c r="M66">
        <v>1.101153483231698</v>
      </c>
      <c r="N66">
        <v>4.0809274911709572</v>
      </c>
      <c r="O66">
        <v>3.054615337312391</v>
      </c>
      <c r="P66">
        <v>1.4990846065739489</v>
      </c>
      <c r="Q66">
        <v>1.4209447377736839</v>
      </c>
    </row>
    <row r="67" spans="1:17" x14ac:dyDescent="0.45">
      <c r="A67" s="1" t="s">
        <v>228</v>
      </c>
      <c r="B67">
        <v>11.27549072685408</v>
      </c>
      <c r="C67">
        <v>4.7424983871824544</v>
      </c>
      <c r="D67">
        <v>7.3124156701698722</v>
      </c>
      <c r="E67">
        <v>13.98873125861922</v>
      </c>
      <c r="F67">
        <v>7.0177026818947272</v>
      </c>
      <c r="G67">
        <v>4.3447131122921956</v>
      </c>
      <c r="H67">
        <v>7.7014189366334413</v>
      </c>
      <c r="I67">
        <v>5.5886182492069452</v>
      </c>
      <c r="J67">
        <v>6.2555009458317699</v>
      </c>
      <c r="K67">
        <v>11.608028670755511</v>
      </c>
      <c r="L67">
        <v>6.6768229597862137</v>
      </c>
      <c r="M67">
        <v>5.9767492694380158</v>
      </c>
      <c r="N67">
        <v>5.051145323194393</v>
      </c>
      <c r="O67">
        <v>7.6158682425482196</v>
      </c>
      <c r="P67">
        <v>8.2683729427779245</v>
      </c>
      <c r="Q67">
        <v>11.577870081064271</v>
      </c>
    </row>
    <row r="68" spans="1:17" x14ac:dyDescent="0.45">
      <c r="A68" s="1" t="s">
        <v>229</v>
      </c>
      <c r="B68">
        <v>88.894268553475968</v>
      </c>
      <c r="C68">
        <v>81.92398433113479</v>
      </c>
      <c r="D68">
        <v>72.565306416976526</v>
      </c>
      <c r="E68">
        <v>69.666129244894336</v>
      </c>
      <c r="F68">
        <v>78.558495355981748</v>
      </c>
      <c r="G68">
        <v>71.916359016238445</v>
      </c>
      <c r="H68">
        <v>68.704540575499138</v>
      </c>
      <c r="I68">
        <v>74.728998555419423</v>
      </c>
      <c r="J68">
        <v>52.806159455492597</v>
      </c>
      <c r="K68">
        <v>52.48305512796253</v>
      </c>
      <c r="L68">
        <v>48.690705077237062</v>
      </c>
      <c r="M68">
        <v>50.272456286218883</v>
      </c>
      <c r="N68">
        <v>66.434116496890169</v>
      </c>
      <c r="O68">
        <v>50.486554309022253</v>
      </c>
      <c r="P68">
        <v>50.890399787563346</v>
      </c>
      <c r="Q68">
        <v>60.856494201567813</v>
      </c>
    </row>
    <row r="69" spans="1:17" x14ac:dyDescent="0.45">
      <c r="A69" s="1" t="s">
        <v>230</v>
      </c>
      <c r="B69">
        <v>2.957830256185574</v>
      </c>
      <c r="C69">
        <v>2.1514297260917652</v>
      </c>
      <c r="D69">
        <v>2.8362507746172541</v>
      </c>
      <c r="E69">
        <v>2.439184450922899</v>
      </c>
      <c r="F69">
        <v>2.872319122969992</v>
      </c>
      <c r="G69">
        <v>1.728710345331774</v>
      </c>
      <c r="H69">
        <v>2.0116132563999991</v>
      </c>
      <c r="I69">
        <v>5.9926944211223656</v>
      </c>
      <c r="J69">
        <v>2.819387114436541</v>
      </c>
      <c r="K69">
        <v>2.5973021540089958</v>
      </c>
      <c r="L69">
        <v>2.073248258458865</v>
      </c>
      <c r="M69">
        <v>1.9227706144985051</v>
      </c>
      <c r="N69">
        <v>2.4544789449098801</v>
      </c>
      <c r="O69">
        <v>2.2513319518687651</v>
      </c>
      <c r="P69">
        <v>3.723883532782764</v>
      </c>
      <c r="Q69">
        <v>4.1581540737058642</v>
      </c>
    </row>
    <row r="70" spans="1:17" x14ac:dyDescent="0.45">
      <c r="A70" s="1" t="s">
        <v>231</v>
      </c>
      <c r="B70">
        <v>3.590078753701285</v>
      </c>
      <c r="C70">
        <v>2.6004074172478528</v>
      </c>
      <c r="D70">
        <v>2.6038332237341471</v>
      </c>
      <c r="E70">
        <v>2.2284810733088389</v>
      </c>
      <c r="F70">
        <v>2.3085294700330992</v>
      </c>
      <c r="G70">
        <v>0.65685139444152929</v>
      </c>
      <c r="H70">
        <v>1.35292307954946</v>
      </c>
      <c r="I70">
        <v>0.51172331931648363</v>
      </c>
      <c r="J70">
        <v>0.5276912313879828</v>
      </c>
      <c r="K70">
        <v>1.050535934720856</v>
      </c>
      <c r="L70">
        <v>0.28187602453149568</v>
      </c>
      <c r="M70">
        <v>0.22539689592473061</v>
      </c>
      <c r="N70">
        <v>0.39768505138668231</v>
      </c>
      <c r="O70">
        <v>0.17814722879095471</v>
      </c>
      <c r="P70">
        <v>0.27718470267273421</v>
      </c>
      <c r="Q70">
        <v>0.13407077159528419</v>
      </c>
    </row>
    <row r="71" spans="1:17" x14ac:dyDescent="0.45">
      <c r="A71" s="1" t="s">
        <v>232</v>
      </c>
      <c r="B71">
        <v>110.0560836199558</v>
      </c>
      <c r="C71">
        <v>104.2712770417322</v>
      </c>
      <c r="D71">
        <v>86.809492545961348</v>
      </c>
      <c r="E71">
        <v>118.6969968457587</v>
      </c>
      <c r="F71">
        <v>85.593539977904669</v>
      </c>
      <c r="G71">
        <v>117.2113200573378</v>
      </c>
      <c r="H71">
        <v>89.79619252955149</v>
      </c>
      <c r="I71">
        <v>118.19036803783089</v>
      </c>
      <c r="J71">
        <v>45.651316187258367</v>
      </c>
      <c r="K71">
        <v>97.440399440104699</v>
      </c>
      <c r="L71">
        <v>81.113796919071291</v>
      </c>
      <c r="M71">
        <v>67.180578034472234</v>
      </c>
      <c r="N71">
        <v>43.285910023752912</v>
      </c>
      <c r="O71">
        <v>32.649839744433599</v>
      </c>
      <c r="P71">
        <v>44.694733689825433</v>
      </c>
      <c r="Q71">
        <v>18.881504169639179</v>
      </c>
    </row>
    <row r="72" spans="1:17" x14ac:dyDescent="0.45">
      <c r="A72" s="1" t="s">
        <v>233</v>
      </c>
      <c r="B72">
        <v>0.27022368536462821</v>
      </c>
      <c r="C72">
        <v>7.2725902351403624</v>
      </c>
      <c r="D72">
        <v>0.13829985646584339</v>
      </c>
      <c r="E72">
        <v>6.0790936636610367</v>
      </c>
      <c r="F72">
        <v>0.69459022607659227</v>
      </c>
      <c r="G72">
        <v>1.656503561797011</v>
      </c>
      <c r="H72">
        <v>1.485046289904139</v>
      </c>
      <c r="I72">
        <v>0</v>
      </c>
      <c r="J72">
        <v>1.4461348341494329</v>
      </c>
      <c r="K72">
        <v>0.67726015541551976</v>
      </c>
      <c r="L72">
        <v>0</v>
      </c>
      <c r="M72">
        <v>0.78177571147604419</v>
      </c>
      <c r="N72">
        <v>0.24978488224549611</v>
      </c>
      <c r="O72">
        <v>0.3197605275686865</v>
      </c>
      <c r="P72">
        <v>0.1050148340546304</v>
      </c>
      <c r="Q72">
        <v>1.177157241583181</v>
      </c>
    </row>
    <row r="73" spans="1:17" x14ac:dyDescent="0.45">
      <c r="A73" s="1" t="s">
        <v>234</v>
      </c>
      <c r="B73">
        <v>9.6435147774656826</v>
      </c>
      <c r="C73">
        <v>13.022221251807791</v>
      </c>
      <c r="D73">
        <v>6.9927403904827656</v>
      </c>
      <c r="E73">
        <v>7.1918846749379766</v>
      </c>
      <c r="F73">
        <v>6.1108901386900314</v>
      </c>
      <c r="G73">
        <v>13.40879770268967</v>
      </c>
      <c r="H73">
        <v>9.4082916407793746</v>
      </c>
      <c r="I73">
        <v>6.0316566876248592</v>
      </c>
      <c r="J73">
        <v>2.6501904966142118</v>
      </c>
      <c r="K73">
        <v>9.3079474227504519</v>
      </c>
      <c r="L73">
        <v>8.5739899533436521</v>
      </c>
      <c r="M73">
        <v>8.4046687325438185</v>
      </c>
      <c r="N73">
        <v>7.5834223238349283</v>
      </c>
      <c r="O73">
        <v>8.4887855496854421</v>
      </c>
      <c r="P73">
        <v>5.339463873313826</v>
      </c>
      <c r="Q73">
        <v>6.2950091289756349</v>
      </c>
    </row>
    <row r="74" spans="1:17" x14ac:dyDescent="0.45">
      <c r="A74" s="1" t="s">
        <v>235</v>
      </c>
      <c r="B74">
        <v>343.47072848049862</v>
      </c>
      <c r="C74">
        <v>336.16396353945709</v>
      </c>
      <c r="D74">
        <v>454.52328899157652</v>
      </c>
      <c r="E74">
        <v>362.18794596220789</v>
      </c>
      <c r="F74">
        <v>364.04126042160613</v>
      </c>
      <c r="G74">
        <v>410.74965593023109</v>
      </c>
      <c r="H74">
        <v>437.85745940551732</v>
      </c>
      <c r="I74">
        <v>391.92312461774588</v>
      </c>
      <c r="J74">
        <v>284.21565682625987</v>
      </c>
      <c r="K74">
        <v>318.07479934195931</v>
      </c>
      <c r="L74">
        <v>340.98375069130577</v>
      </c>
      <c r="M74">
        <v>353.97577232030591</v>
      </c>
      <c r="N74">
        <v>293.28043136130918</v>
      </c>
      <c r="O74">
        <v>370.09231144842829</v>
      </c>
      <c r="P74">
        <v>285.50370431893401</v>
      </c>
      <c r="Q74">
        <v>341.11935617103728</v>
      </c>
    </row>
    <row r="75" spans="1:17" x14ac:dyDescent="0.45">
      <c r="A75" s="1" t="s">
        <v>236</v>
      </c>
      <c r="B75">
        <v>24.76352881619022</v>
      </c>
      <c r="C75">
        <v>30.66732650028511</v>
      </c>
      <c r="D75">
        <v>31.601647738053781</v>
      </c>
      <c r="E75">
        <v>29.60362098221993</v>
      </c>
      <c r="F75">
        <v>29.027860219696031</v>
      </c>
      <c r="G75">
        <v>31.84320037595835</v>
      </c>
      <c r="H75">
        <v>39.359298429136267</v>
      </c>
      <c r="I75">
        <v>35.229993509102442</v>
      </c>
      <c r="J75">
        <v>21.232531636708149</v>
      </c>
      <c r="K75">
        <v>30.58662888873959</v>
      </c>
      <c r="L75">
        <v>31.945642829343559</v>
      </c>
      <c r="M75">
        <v>26.895294266409671</v>
      </c>
      <c r="N75">
        <v>28.18401066526123</v>
      </c>
      <c r="O75">
        <v>22.256421260311559</v>
      </c>
      <c r="P75">
        <v>29.03145552039938</v>
      </c>
      <c r="Q75">
        <v>26.664172283237789</v>
      </c>
    </row>
    <row r="76" spans="1:17" x14ac:dyDescent="0.45">
      <c r="A76" s="1" t="s">
        <v>237</v>
      </c>
      <c r="B76">
        <v>528.92392921829651</v>
      </c>
      <c r="C76">
        <v>589.84854335683349</v>
      </c>
      <c r="D76">
        <v>651.9081490405631</v>
      </c>
      <c r="E76">
        <v>699.86876324733237</v>
      </c>
      <c r="F76">
        <v>714.86827185451455</v>
      </c>
      <c r="G76">
        <v>750.32583757018767</v>
      </c>
      <c r="H76">
        <v>712.37502531381847</v>
      </c>
      <c r="I76">
        <v>661.06548889838132</v>
      </c>
      <c r="J76">
        <v>739.99348912775827</v>
      </c>
      <c r="K76">
        <v>651.35181739692098</v>
      </c>
      <c r="L76">
        <v>525.79699294998375</v>
      </c>
      <c r="M76">
        <v>440.32813245379032</v>
      </c>
      <c r="N76">
        <v>444.88553223113553</v>
      </c>
      <c r="O76">
        <v>475.73773774531651</v>
      </c>
      <c r="P76">
        <v>427.76195756799132</v>
      </c>
      <c r="Q76">
        <v>474.74248380018298</v>
      </c>
    </row>
    <row r="77" spans="1:17" x14ac:dyDescent="0.45">
      <c r="A77" s="1" t="s">
        <v>238</v>
      </c>
      <c r="B77">
        <v>72.650094232716498</v>
      </c>
      <c r="C77">
        <v>68.367550821891143</v>
      </c>
      <c r="D77">
        <v>68.367764442370628</v>
      </c>
      <c r="E77">
        <v>72.952936885665054</v>
      </c>
      <c r="F77">
        <v>109.2988991392392</v>
      </c>
      <c r="G77">
        <v>136.51892620850961</v>
      </c>
      <c r="H77">
        <v>82.221133338154743</v>
      </c>
      <c r="I77">
        <v>89.969473482152523</v>
      </c>
      <c r="J77">
        <v>59.189055731684398</v>
      </c>
      <c r="K77">
        <v>66.539613599984108</v>
      </c>
      <c r="L77">
        <v>68.041057649923133</v>
      </c>
      <c r="M77">
        <v>45.510021659241147</v>
      </c>
      <c r="N77">
        <v>58.777549529016667</v>
      </c>
      <c r="O77">
        <v>37.892860909143579</v>
      </c>
      <c r="P77">
        <v>52.869031260359812</v>
      </c>
      <c r="Q77">
        <v>87.505966056741059</v>
      </c>
    </row>
    <row r="78" spans="1:17" x14ac:dyDescent="0.45">
      <c r="A78" s="1" t="s">
        <v>239</v>
      </c>
      <c r="B78">
        <v>60.060064853543487</v>
      </c>
      <c r="C78">
        <v>48.467372684690638</v>
      </c>
      <c r="D78">
        <v>53.305646325681487</v>
      </c>
      <c r="E78">
        <v>76.214556804051156</v>
      </c>
      <c r="F78">
        <v>96.618119178994675</v>
      </c>
      <c r="G78">
        <v>24.514749403955591</v>
      </c>
      <c r="H78">
        <v>77.696367291513482</v>
      </c>
      <c r="I78">
        <v>43.661061840205562</v>
      </c>
      <c r="J78">
        <v>38.764437237337717</v>
      </c>
      <c r="K78">
        <v>78.417907838538724</v>
      </c>
      <c r="L78">
        <v>36.094437389087723</v>
      </c>
      <c r="M78">
        <v>46.188265001210937</v>
      </c>
      <c r="N78">
        <v>36.777193247680671</v>
      </c>
      <c r="O78">
        <v>53.92546096622678</v>
      </c>
      <c r="P78">
        <v>44.932347786677987</v>
      </c>
      <c r="Q78">
        <v>43.696968811544181</v>
      </c>
    </row>
    <row r="79" spans="1:17" x14ac:dyDescent="0.45">
      <c r="A79" s="1" t="s">
        <v>240</v>
      </c>
      <c r="B79">
        <v>75.227152748123302</v>
      </c>
      <c r="C79">
        <v>88.106601885305736</v>
      </c>
      <c r="D79">
        <v>81.694722292375005</v>
      </c>
      <c r="E79">
        <v>69.218961883840194</v>
      </c>
      <c r="F79">
        <v>76.032637816486485</v>
      </c>
      <c r="G79">
        <v>77.220433174395723</v>
      </c>
      <c r="H79">
        <v>71.612437754004119</v>
      </c>
      <c r="I79">
        <v>66.840148460956442</v>
      </c>
      <c r="J79">
        <v>64.954969276498929</v>
      </c>
      <c r="K79">
        <v>78.372497085946094</v>
      </c>
      <c r="L79">
        <v>64.151419457010135</v>
      </c>
      <c r="M79">
        <v>54.870022063046491</v>
      </c>
      <c r="N79">
        <v>60.126729537926153</v>
      </c>
      <c r="O79">
        <v>61.347968516205903</v>
      </c>
      <c r="P79">
        <v>64.403304555700799</v>
      </c>
      <c r="Q79">
        <v>34.591624771258829</v>
      </c>
    </row>
    <row r="80" spans="1:17" x14ac:dyDescent="0.45">
      <c r="A80" s="1" t="s">
        <v>241</v>
      </c>
      <c r="B80">
        <v>53.158870580842127</v>
      </c>
      <c r="C80">
        <v>35.964609633819073</v>
      </c>
      <c r="D80">
        <v>48.829882708329059</v>
      </c>
      <c r="E80">
        <v>35.970455643666888</v>
      </c>
      <c r="F80">
        <v>60.832265762345713</v>
      </c>
      <c r="G80">
        <v>48.764191774419153</v>
      </c>
      <c r="H80">
        <v>46.102729334057329</v>
      </c>
      <c r="I80">
        <v>45.789423546545692</v>
      </c>
      <c r="J80">
        <v>54.145104111181979</v>
      </c>
      <c r="K80">
        <v>36.974185996824268</v>
      </c>
      <c r="L80">
        <v>80.266189796778662</v>
      </c>
      <c r="M80">
        <v>32.137304598508933</v>
      </c>
      <c r="N80">
        <v>44.11624810063573</v>
      </c>
      <c r="O80">
        <v>77.677580877190053</v>
      </c>
      <c r="P80">
        <v>37.795345502639599</v>
      </c>
      <c r="Q80">
        <v>59.045412755664557</v>
      </c>
    </row>
    <row r="81" spans="1:17" x14ac:dyDescent="0.45">
      <c r="A81" s="1" t="s">
        <v>242</v>
      </c>
      <c r="B81">
        <v>26.349410578935188</v>
      </c>
      <c r="C81">
        <v>19.44558465478033</v>
      </c>
      <c r="D81">
        <v>22.74412512561355</v>
      </c>
      <c r="E81">
        <v>30.16493156671898</v>
      </c>
      <c r="F81">
        <v>28.532074131269919</v>
      </c>
      <c r="G81">
        <v>29.175743733562509</v>
      </c>
      <c r="H81">
        <v>24.019118695952969</v>
      </c>
      <c r="I81">
        <v>25.36374483933443</v>
      </c>
      <c r="J81">
        <v>28.758867725878829</v>
      </c>
      <c r="K81">
        <v>37.776172741209777</v>
      </c>
      <c r="L81">
        <v>29.06849391273823</v>
      </c>
      <c r="M81">
        <v>21.283643426065481</v>
      </c>
      <c r="N81">
        <v>22.597024349496319</v>
      </c>
      <c r="O81">
        <v>23.674752782784331</v>
      </c>
      <c r="P81">
        <v>22.38030468139814</v>
      </c>
      <c r="Q81">
        <v>19.430111353814439</v>
      </c>
    </row>
    <row r="82" spans="1:17" x14ac:dyDescent="0.45">
      <c r="A82" s="1" t="s">
        <v>243</v>
      </c>
      <c r="B82">
        <v>6.1885789053365556</v>
      </c>
      <c r="C82">
        <v>4.9919991530538406</v>
      </c>
      <c r="D82">
        <v>7.1619474651187129</v>
      </c>
      <c r="E82">
        <v>4.0640287915994593</v>
      </c>
      <c r="F82">
        <v>10.75454502463448</v>
      </c>
      <c r="G82">
        <v>9.5174735457687394</v>
      </c>
      <c r="H82">
        <v>11.7046285817192</v>
      </c>
      <c r="I82">
        <v>7.3076803266446202</v>
      </c>
      <c r="J82">
        <v>7.9387287746753756</v>
      </c>
      <c r="K82">
        <v>11.327891429419431</v>
      </c>
      <c r="L82">
        <v>5.7629183337260077</v>
      </c>
      <c r="M82">
        <v>27.934825424554251</v>
      </c>
      <c r="N82">
        <v>21.140821633466182</v>
      </c>
      <c r="O82">
        <v>14.32036274309112</v>
      </c>
      <c r="P82">
        <v>7.4158330280623463</v>
      </c>
      <c r="Q82">
        <v>9.2467636633486929</v>
      </c>
    </row>
    <row r="83" spans="1:17" x14ac:dyDescent="0.45">
      <c r="A83" s="1" t="s">
        <v>244</v>
      </c>
      <c r="B83">
        <v>2.8069399705388669</v>
      </c>
      <c r="C83">
        <v>5.1472490158388746</v>
      </c>
      <c r="D83">
        <v>5.3489040643097594</v>
      </c>
      <c r="E83">
        <v>8.0626439360331492</v>
      </c>
      <c r="F83">
        <v>11.67550900833221</v>
      </c>
      <c r="G83">
        <v>23.216821321592889</v>
      </c>
      <c r="H83">
        <v>9.2039419921794092</v>
      </c>
      <c r="I83">
        <v>9.7510139793426465</v>
      </c>
      <c r="J83">
        <v>10.337006445934669</v>
      </c>
      <c r="K83">
        <v>24.22560817739453</v>
      </c>
      <c r="L83">
        <v>10.66064250232235</v>
      </c>
      <c r="M83">
        <v>13.29698160503853</v>
      </c>
      <c r="N83">
        <v>12.15841791205435</v>
      </c>
      <c r="O83">
        <v>16.468518847636869</v>
      </c>
      <c r="P83">
        <v>9.0685627512101181</v>
      </c>
      <c r="Q83">
        <v>14.95891065727219</v>
      </c>
    </row>
    <row r="84" spans="1:17" x14ac:dyDescent="0.45">
      <c r="A84" s="1" t="s">
        <v>245</v>
      </c>
      <c r="B84">
        <v>1.695371127550914</v>
      </c>
      <c r="C84">
        <v>1.9241065298493421</v>
      </c>
      <c r="D84">
        <v>2.0656687167559502</v>
      </c>
      <c r="E84">
        <v>2.941674865768674</v>
      </c>
      <c r="F84">
        <v>3.5181034366712791</v>
      </c>
      <c r="G84">
        <v>2.9637873287453669</v>
      </c>
      <c r="H84">
        <v>2.5079465130569929</v>
      </c>
      <c r="I84">
        <v>5.4342404131182356</v>
      </c>
      <c r="J84">
        <v>3.0763204677261689</v>
      </c>
      <c r="K84">
        <v>3.3577726620330082</v>
      </c>
      <c r="L84">
        <v>2.0884471353651048</v>
      </c>
      <c r="M84">
        <v>3.993491485969622</v>
      </c>
      <c r="N84">
        <v>3.3235363748598492</v>
      </c>
      <c r="O84">
        <v>3.2837495788182638</v>
      </c>
      <c r="P84">
        <v>2.6338188435724219</v>
      </c>
      <c r="Q84">
        <v>1.74436924668336</v>
      </c>
    </row>
    <row r="85" spans="1:17" x14ac:dyDescent="0.45">
      <c r="A85" s="1" t="s">
        <v>246</v>
      </c>
      <c r="B85">
        <v>0.29451360027945628</v>
      </c>
      <c r="C85">
        <v>0.39510087537101751</v>
      </c>
      <c r="D85">
        <v>0.8202254941921211</v>
      </c>
      <c r="E85">
        <v>0.68395663760159764</v>
      </c>
      <c r="F85">
        <v>0.61216846026812122</v>
      </c>
      <c r="G85">
        <v>2.4871935864643508</v>
      </c>
      <c r="H85">
        <v>8.2957792553965709E-2</v>
      </c>
      <c r="I85">
        <v>0</v>
      </c>
      <c r="J85">
        <v>0</v>
      </c>
      <c r="K85">
        <v>1.343229152279056</v>
      </c>
      <c r="L85">
        <v>5.6012380301908298</v>
      </c>
      <c r="M85">
        <v>0</v>
      </c>
      <c r="N85">
        <v>0</v>
      </c>
      <c r="O85">
        <v>2.515240918771418</v>
      </c>
      <c r="P85">
        <v>0</v>
      </c>
      <c r="Q85">
        <v>0</v>
      </c>
    </row>
    <row r="86" spans="1:17" x14ac:dyDescent="0.45">
      <c r="A86" s="1" t="s">
        <v>247</v>
      </c>
      <c r="B86">
        <v>493.50040931391737</v>
      </c>
      <c r="C86">
        <v>202.02616965643449</v>
      </c>
      <c r="D86">
        <v>189.69840378579781</v>
      </c>
      <c r="E86">
        <v>223.89717286711439</v>
      </c>
      <c r="F86">
        <v>191.448729079397</v>
      </c>
      <c r="G86">
        <v>177.78093766643599</v>
      </c>
      <c r="H86">
        <v>143.70607684408591</v>
      </c>
      <c r="I86">
        <v>82.264858677013805</v>
      </c>
      <c r="J86">
        <v>242.99456118140719</v>
      </c>
      <c r="K86">
        <v>139.7357223078107</v>
      </c>
      <c r="L86">
        <v>131.06681958745679</v>
      </c>
      <c r="M86">
        <v>105.90356975129529</v>
      </c>
      <c r="N86">
        <v>78.20362375771947</v>
      </c>
      <c r="O86">
        <v>169.8792783480327</v>
      </c>
      <c r="P86">
        <v>36.064662456186767</v>
      </c>
      <c r="Q86">
        <v>144.94382531229951</v>
      </c>
    </row>
    <row r="87" spans="1:17" x14ac:dyDescent="0.45">
      <c r="A87" s="1" t="s">
        <v>248</v>
      </c>
      <c r="B87">
        <v>38.465287306273503</v>
      </c>
      <c r="C87">
        <v>28.680128308808399</v>
      </c>
      <c r="D87">
        <v>36.501247727642117</v>
      </c>
      <c r="E87">
        <v>26.193611366750329</v>
      </c>
      <c r="F87">
        <v>35.921462308363381</v>
      </c>
      <c r="G87">
        <v>31.807907916200541</v>
      </c>
      <c r="H87">
        <v>41.876424966345411</v>
      </c>
      <c r="I87">
        <v>29.753777371223471</v>
      </c>
      <c r="J87">
        <v>31.260264191316629</v>
      </c>
      <c r="K87">
        <v>40.355413882116643</v>
      </c>
      <c r="L87">
        <v>28.78736756167239</v>
      </c>
      <c r="M87">
        <v>16.385347464524219</v>
      </c>
      <c r="N87">
        <v>31.78576551620602</v>
      </c>
      <c r="O87">
        <v>30.453440948651789</v>
      </c>
      <c r="P87">
        <v>22.039487432426231</v>
      </c>
      <c r="Q87">
        <v>24.339870410836799</v>
      </c>
    </row>
    <row r="88" spans="1:17" x14ac:dyDescent="0.45">
      <c r="A88" s="1" t="s">
        <v>249</v>
      </c>
      <c r="B88">
        <v>9.2862950528719566</v>
      </c>
      <c r="C88">
        <v>6.1924593750509249</v>
      </c>
      <c r="D88">
        <v>8.729028096730973</v>
      </c>
      <c r="E88">
        <v>9.2692247480447421</v>
      </c>
      <c r="F88">
        <v>4.5242266122028836</v>
      </c>
      <c r="G88">
        <v>10.4179288209932</v>
      </c>
      <c r="H88">
        <v>8.3507622103081918</v>
      </c>
      <c r="I88">
        <v>3.1512166212528641</v>
      </c>
      <c r="J88">
        <v>11.96018013573571</v>
      </c>
      <c r="K88">
        <v>6.3461165643003916</v>
      </c>
      <c r="L88">
        <v>8.3895591368674332</v>
      </c>
      <c r="M88">
        <v>2.2049836788700241</v>
      </c>
      <c r="N88">
        <v>1.426198215141536</v>
      </c>
      <c r="O88">
        <v>2.640086618008465</v>
      </c>
      <c r="P88">
        <v>1.373275693599167</v>
      </c>
      <c r="Q88">
        <v>2.043436858742437</v>
      </c>
    </row>
    <row r="89" spans="1:17" x14ac:dyDescent="0.45">
      <c r="A89" s="1" t="s">
        <v>250</v>
      </c>
      <c r="B89">
        <v>132.8319328285456</v>
      </c>
      <c r="C89">
        <v>105.9404884787668</v>
      </c>
      <c r="D89">
        <v>119.5619230472247</v>
      </c>
      <c r="E89">
        <v>89.069652003969637</v>
      </c>
      <c r="F89">
        <v>147.2441652359845</v>
      </c>
      <c r="G89">
        <v>167.33268704069411</v>
      </c>
      <c r="H89">
        <v>169.15496550019139</v>
      </c>
      <c r="I89">
        <v>132.3931964251436</v>
      </c>
      <c r="J89">
        <v>91.237806486141636</v>
      </c>
      <c r="K89">
        <v>101.70837096708161</v>
      </c>
      <c r="L89">
        <v>103.0551919386929</v>
      </c>
      <c r="M89">
        <v>123.84087192392759</v>
      </c>
      <c r="N89">
        <v>173.2256518415802</v>
      </c>
      <c r="O89">
        <v>228.19699310837939</v>
      </c>
      <c r="P89">
        <v>133.38264492057789</v>
      </c>
      <c r="Q89">
        <v>194.62170688090811</v>
      </c>
    </row>
    <row r="90" spans="1:17" x14ac:dyDescent="0.45">
      <c r="A90" s="1" t="s">
        <v>251</v>
      </c>
      <c r="B90">
        <v>146.86359941237319</v>
      </c>
      <c r="C90">
        <v>171.22652156651051</v>
      </c>
      <c r="D90">
        <v>176.32804633423251</v>
      </c>
      <c r="E90">
        <v>243.59608964332659</v>
      </c>
      <c r="F90">
        <v>268.93209269622332</v>
      </c>
      <c r="G90">
        <v>242.93556665666259</v>
      </c>
      <c r="H90">
        <v>244.56826614278901</v>
      </c>
      <c r="I90">
        <v>278.63115938382549</v>
      </c>
      <c r="J90">
        <v>256.29728107678881</v>
      </c>
      <c r="K90">
        <v>283.93578727171467</v>
      </c>
      <c r="L90">
        <v>202.0512802882416</v>
      </c>
      <c r="M90">
        <v>224.08502529403981</v>
      </c>
      <c r="N90">
        <v>183.29458464476551</v>
      </c>
      <c r="O90">
        <v>204.73509093760541</v>
      </c>
      <c r="P90">
        <v>199.18985302011359</v>
      </c>
      <c r="Q90">
        <v>242.046911608166</v>
      </c>
    </row>
    <row r="91" spans="1:17" x14ac:dyDescent="0.45">
      <c r="A91" s="1" t="s">
        <v>252</v>
      </c>
      <c r="B91">
        <v>66.945382118005568</v>
      </c>
      <c r="C91">
        <v>78.363690936967089</v>
      </c>
      <c r="D91">
        <v>61.578448663105327</v>
      </c>
      <c r="E91">
        <v>65.51793684534087</v>
      </c>
      <c r="F91">
        <v>83.01154083189725</v>
      </c>
      <c r="G91">
        <v>50.0098094127585</v>
      </c>
      <c r="H91">
        <v>56.033247375308079</v>
      </c>
      <c r="I91">
        <v>68.988264382982763</v>
      </c>
      <c r="J91">
        <v>72.498498579069832</v>
      </c>
      <c r="K91">
        <v>73.822808052378406</v>
      </c>
      <c r="L91">
        <v>49.040403298266007</v>
      </c>
      <c r="M91">
        <v>74.546802336848856</v>
      </c>
      <c r="N91">
        <v>66.339728856847586</v>
      </c>
      <c r="O91">
        <v>102.80767622882141</v>
      </c>
      <c r="P91">
        <v>64.538862002843885</v>
      </c>
      <c r="Q91">
        <v>79.506000375571162</v>
      </c>
    </row>
    <row r="92" spans="1:17" x14ac:dyDescent="0.45">
      <c r="A92" s="1" t="s">
        <v>253</v>
      </c>
      <c r="B92">
        <v>12.768283143730271</v>
      </c>
      <c r="C92">
        <v>6.1225460996346897</v>
      </c>
      <c r="D92">
        <v>9.52216134784479</v>
      </c>
      <c r="E92">
        <v>18.502760963488939</v>
      </c>
      <c r="F92">
        <v>17.57337566171412</v>
      </c>
      <c r="G92">
        <v>15.72165001847458</v>
      </c>
      <c r="H92">
        <v>8.2687137937346318</v>
      </c>
      <c r="I92">
        <v>2.9029863731862382</v>
      </c>
      <c r="J92">
        <v>8.3676582237659183</v>
      </c>
      <c r="K92">
        <v>13.09979530230682</v>
      </c>
      <c r="L92">
        <v>3.7132300093599819</v>
      </c>
      <c r="M92">
        <v>13.67160804382681</v>
      </c>
      <c r="N92">
        <v>5.6139528213209724</v>
      </c>
      <c r="O92">
        <v>16.26017117619341</v>
      </c>
      <c r="P92">
        <v>5.5445905922975687</v>
      </c>
      <c r="Q92">
        <v>6.6074746833166031</v>
      </c>
    </row>
    <row r="93" spans="1:17" x14ac:dyDescent="0.45">
      <c r="A93" s="1" t="s">
        <v>254</v>
      </c>
      <c r="B93">
        <v>835.09152027732978</v>
      </c>
      <c r="C93">
        <v>770.89966542708657</v>
      </c>
      <c r="D93">
        <v>735.10038582076334</v>
      </c>
      <c r="E93">
        <v>655.2251745383146</v>
      </c>
      <c r="F93">
        <v>641.8575509171834</v>
      </c>
      <c r="G93">
        <v>782.15604865046919</v>
      </c>
      <c r="H93">
        <v>794.00192508761302</v>
      </c>
      <c r="I93">
        <v>834.13001740845834</v>
      </c>
      <c r="J93">
        <v>704.00065012208154</v>
      </c>
      <c r="K93">
        <v>733.44651578761136</v>
      </c>
      <c r="L93">
        <v>740.07953911428081</v>
      </c>
      <c r="M93">
        <v>848.42234571305426</v>
      </c>
      <c r="N93">
        <v>810.74823017683855</v>
      </c>
      <c r="O93">
        <v>822.11678941860941</v>
      </c>
      <c r="P93">
        <v>985.19192030201339</v>
      </c>
      <c r="Q93">
        <v>1090.415171847897</v>
      </c>
    </row>
    <row r="94" spans="1:17" x14ac:dyDescent="0.45">
      <c r="A94" s="1" t="s">
        <v>255</v>
      </c>
      <c r="B94">
        <v>819.99991206551965</v>
      </c>
      <c r="C94">
        <v>763.64239512219751</v>
      </c>
      <c r="D94">
        <v>774.37128008177933</v>
      </c>
      <c r="E94">
        <v>810.37784763349282</v>
      </c>
      <c r="F94">
        <v>717.45374903644824</v>
      </c>
      <c r="G94">
        <v>663.14821452312924</v>
      </c>
      <c r="H94">
        <v>763.97281048368927</v>
      </c>
      <c r="I94">
        <v>618.04619719938751</v>
      </c>
      <c r="J94">
        <v>439.51044310115219</v>
      </c>
      <c r="K94">
        <v>605.17902190207792</v>
      </c>
      <c r="L94">
        <v>607.24481123346095</v>
      </c>
      <c r="M94">
        <v>509.94667316461891</v>
      </c>
      <c r="N94">
        <v>583.11726912604297</v>
      </c>
      <c r="O94">
        <v>526.75730463473917</v>
      </c>
      <c r="P94">
        <v>573.63053795820588</v>
      </c>
      <c r="Q94">
        <v>511.38087327231949</v>
      </c>
    </row>
    <row r="95" spans="1:17" x14ac:dyDescent="0.45">
      <c r="A95" s="1" t="s">
        <v>256</v>
      </c>
      <c r="B95">
        <v>20.248503645069789</v>
      </c>
      <c r="C95">
        <v>16.697453900729879</v>
      </c>
      <c r="D95">
        <v>19.26045575023549</v>
      </c>
      <c r="E95">
        <v>18.18154406906093</v>
      </c>
      <c r="F95">
        <v>21.151204575777239</v>
      </c>
      <c r="G95">
        <v>26.613535854383429</v>
      </c>
      <c r="H95">
        <v>25.224949208739901</v>
      </c>
      <c r="I95">
        <v>24.352686380675991</v>
      </c>
      <c r="J95">
        <v>21.402618656536099</v>
      </c>
      <c r="K95">
        <v>17.968940193082801</v>
      </c>
      <c r="L95">
        <v>16.219977572428419</v>
      </c>
      <c r="M95">
        <v>11.349393578281591</v>
      </c>
      <c r="N95">
        <v>16.84187990158371</v>
      </c>
      <c r="O95">
        <v>12.60762044268961</v>
      </c>
      <c r="P95">
        <v>9.6240251060529278</v>
      </c>
      <c r="Q95">
        <v>7.8888445451963838</v>
      </c>
    </row>
    <row r="96" spans="1:17" x14ac:dyDescent="0.45">
      <c r="A96" s="1" t="s">
        <v>257</v>
      </c>
      <c r="B96">
        <v>288.21261158748757</v>
      </c>
      <c r="C96">
        <v>301.76733544269518</v>
      </c>
      <c r="D96">
        <v>243.33537954017359</v>
      </c>
      <c r="E96">
        <v>502.70079062005652</v>
      </c>
      <c r="F96">
        <v>367.33490668098727</v>
      </c>
      <c r="G96">
        <v>396.76919803680022</v>
      </c>
      <c r="H96">
        <v>292.19866444439828</v>
      </c>
      <c r="I96">
        <v>360.77432463983462</v>
      </c>
      <c r="J96">
        <v>184.92585813924711</v>
      </c>
      <c r="K96">
        <v>241.7356976281873</v>
      </c>
      <c r="L96">
        <v>199.02606977787261</v>
      </c>
      <c r="M96">
        <v>115.3331776998608</v>
      </c>
      <c r="N96">
        <v>213.7203272701158</v>
      </c>
      <c r="O96">
        <v>225.02404501959819</v>
      </c>
      <c r="P96">
        <v>304.63918485203072</v>
      </c>
      <c r="Q96">
        <v>180.23915164792169</v>
      </c>
    </row>
    <row r="97" spans="1:17" x14ac:dyDescent="0.45">
      <c r="A97" s="1" t="s">
        <v>258</v>
      </c>
      <c r="B97">
        <v>63.638903115612877</v>
      </c>
      <c r="C97">
        <v>55.383641783316889</v>
      </c>
      <c r="D97">
        <v>73.678371025405085</v>
      </c>
      <c r="E97">
        <v>80.70751448135988</v>
      </c>
      <c r="F97">
        <v>42.649557196655593</v>
      </c>
      <c r="G97">
        <v>31.776873018866478</v>
      </c>
      <c r="H97">
        <v>46.745110104769253</v>
      </c>
      <c r="I97">
        <v>22.100460449207102</v>
      </c>
      <c r="J97">
        <v>40.529007240392808</v>
      </c>
      <c r="K97">
        <v>21.086826846994921</v>
      </c>
      <c r="L97">
        <v>32.133157237952958</v>
      </c>
      <c r="M97">
        <v>29.602526987083468</v>
      </c>
      <c r="N97">
        <v>109.3916765460842</v>
      </c>
      <c r="O97">
        <v>26.74334540231467</v>
      </c>
      <c r="P97">
        <v>26.783550616720799</v>
      </c>
      <c r="Q97">
        <v>28.783948927592139</v>
      </c>
    </row>
    <row r="98" spans="1:17" x14ac:dyDescent="0.45">
      <c r="A98" s="1" t="s">
        <v>259</v>
      </c>
      <c r="B98">
        <v>53.066615885620678</v>
      </c>
      <c r="C98">
        <v>49.648715150995329</v>
      </c>
      <c r="D98">
        <v>179.2054697971715</v>
      </c>
      <c r="E98">
        <v>111.71009359040011</v>
      </c>
      <c r="F98">
        <v>221.6981347755509</v>
      </c>
      <c r="G98">
        <v>33.137130195770403</v>
      </c>
      <c r="H98">
        <v>26.490989393469061</v>
      </c>
      <c r="I98">
        <v>70.290037815340952</v>
      </c>
      <c r="J98">
        <v>12.865020152331811</v>
      </c>
      <c r="K98">
        <v>23.543280822027679</v>
      </c>
      <c r="L98">
        <v>13.115613559501201</v>
      </c>
      <c r="M98">
        <v>21.134671350457062</v>
      </c>
      <c r="N98">
        <v>18.56902568505917</v>
      </c>
      <c r="O98">
        <v>4.2645921273431453</v>
      </c>
      <c r="P98">
        <v>15.29004464965967</v>
      </c>
      <c r="Q98">
        <v>14.794048112191801</v>
      </c>
    </row>
    <row r="99" spans="1:17" x14ac:dyDescent="0.45">
      <c r="A99" s="1" t="s">
        <v>260</v>
      </c>
      <c r="B99">
        <v>1395.882666284258</v>
      </c>
      <c r="C99">
        <v>780.78694833591567</v>
      </c>
      <c r="D99">
        <v>1228.8259339737349</v>
      </c>
      <c r="E99">
        <v>1092.9391675889531</v>
      </c>
      <c r="F99">
        <v>1120.997786401625</v>
      </c>
      <c r="G99">
        <v>1076.6003315697869</v>
      </c>
      <c r="H99">
        <v>1099.830655597081</v>
      </c>
      <c r="I99">
        <v>1010.419012164552</v>
      </c>
      <c r="J99">
        <v>1027.937900662065</v>
      </c>
      <c r="K99">
        <v>933.36592544692814</v>
      </c>
      <c r="L99">
        <v>841.07569875145941</v>
      </c>
      <c r="M99">
        <v>827.12865106350614</v>
      </c>
      <c r="N99">
        <v>930.03364283577389</v>
      </c>
      <c r="O99">
        <v>806.91456235936244</v>
      </c>
      <c r="P99">
        <v>745.56311008204398</v>
      </c>
      <c r="Q99">
        <v>850.39541904674388</v>
      </c>
    </row>
    <row r="100" spans="1:17" x14ac:dyDescent="0.45">
      <c r="A100" s="1" t="s">
        <v>261</v>
      </c>
      <c r="B100">
        <v>654.03932735491617</v>
      </c>
      <c r="C100">
        <v>339.59091903710572</v>
      </c>
      <c r="D100">
        <v>518.60772001899556</v>
      </c>
      <c r="E100">
        <v>639.56782582399217</v>
      </c>
      <c r="F100">
        <v>523.07562761474401</v>
      </c>
      <c r="G100">
        <v>903.39323598793965</v>
      </c>
      <c r="H100">
        <v>686.53982245345594</v>
      </c>
      <c r="I100">
        <v>605.15209539428611</v>
      </c>
      <c r="J100">
        <v>599.92677013830223</v>
      </c>
      <c r="K100">
        <v>391.7937907484685</v>
      </c>
      <c r="L100">
        <v>479.09334177564011</v>
      </c>
      <c r="M100">
        <v>469.27515867412438</v>
      </c>
      <c r="N100">
        <v>482.90149875923822</v>
      </c>
      <c r="O100">
        <v>503.25544172141281</v>
      </c>
      <c r="P100">
        <v>392.63237685142741</v>
      </c>
      <c r="Q100">
        <v>502.84555327169699</v>
      </c>
    </row>
    <row r="101" spans="1:17" x14ac:dyDescent="0.45">
      <c r="A101" s="1" t="s">
        <v>262</v>
      </c>
      <c r="B101">
        <v>8.3020838836517932</v>
      </c>
      <c r="C101">
        <v>0</v>
      </c>
      <c r="D101">
        <v>145.114630031367</v>
      </c>
      <c r="E101">
        <v>48.348955696870959</v>
      </c>
      <c r="F101">
        <v>24.31746801529928</v>
      </c>
      <c r="G101">
        <v>0</v>
      </c>
      <c r="H101">
        <v>91.502671487101154</v>
      </c>
      <c r="I101">
        <v>2.075905431013187</v>
      </c>
      <c r="J101">
        <v>5.8610279529978913</v>
      </c>
      <c r="K101">
        <v>27.898402344986401</v>
      </c>
      <c r="L101">
        <v>0</v>
      </c>
      <c r="M101">
        <v>1.800769704559416</v>
      </c>
      <c r="N101">
        <v>0</v>
      </c>
      <c r="O101">
        <v>18.643537667772261</v>
      </c>
      <c r="P101">
        <v>9.0711073963363731</v>
      </c>
      <c r="Q101">
        <v>4.4666224813082724</v>
      </c>
    </row>
    <row r="102" spans="1:17" x14ac:dyDescent="0.45">
      <c r="A102" s="1" t="s">
        <v>263</v>
      </c>
      <c r="B102">
        <v>10184.67310150612</v>
      </c>
      <c r="C102">
        <v>9614.3780990764444</v>
      </c>
      <c r="D102">
        <v>10007.60312294848</v>
      </c>
      <c r="E102">
        <v>10848.45508345105</v>
      </c>
      <c r="F102">
        <v>10219.437556263751</v>
      </c>
      <c r="G102">
        <v>12051.73212391372</v>
      </c>
      <c r="H102">
        <v>12433.23234112088</v>
      </c>
      <c r="I102">
        <v>12593.694752996111</v>
      </c>
      <c r="J102">
        <v>11419.510543661539</v>
      </c>
      <c r="K102">
        <v>10973.98662043201</v>
      </c>
      <c r="L102">
        <v>9982.6744498888384</v>
      </c>
      <c r="M102">
        <v>10012.478044995851</v>
      </c>
      <c r="N102">
        <v>10915.934368999209</v>
      </c>
      <c r="O102">
        <v>9875.624994236332</v>
      </c>
      <c r="P102">
        <v>9014.9268622764939</v>
      </c>
      <c r="Q102">
        <v>8173.6847344940152</v>
      </c>
    </row>
    <row r="103" spans="1:17" x14ac:dyDescent="0.45">
      <c r="A103" s="1" t="s">
        <v>264</v>
      </c>
      <c r="B103">
        <v>14203.27848051597</v>
      </c>
      <c r="C103">
        <v>13326.158334507591</v>
      </c>
      <c r="D103">
        <v>14640.81107634123</v>
      </c>
      <c r="E103">
        <v>14667.01826905119</v>
      </c>
      <c r="F103">
        <v>13617.078780481001</v>
      </c>
      <c r="G103">
        <v>13271.590482692331</v>
      </c>
      <c r="H103">
        <v>13180.75825698382</v>
      </c>
      <c r="I103">
        <v>13717.84063870924</v>
      </c>
      <c r="J103">
        <v>13375.124785469359</v>
      </c>
      <c r="K103">
        <v>14524.502492508949</v>
      </c>
      <c r="L103">
        <v>11584.762419128299</v>
      </c>
      <c r="M103">
        <v>13769.64352145971</v>
      </c>
      <c r="N103">
        <v>14474.230697859181</v>
      </c>
      <c r="O103">
        <v>11950.66364722007</v>
      </c>
      <c r="P103">
        <v>11857.80346680346</v>
      </c>
      <c r="Q103">
        <v>12948.61218019881</v>
      </c>
    </row>
    <row r="104" spans="1:17" x14ac:dyDescent="0.45">
      <c r="A104" s="1" t="s">
        <v>265</v>
      </c>
      <c r="B104">
        <v>19.977651968841659</v>
      </c>
      <c r="C104">
        <v>32.567604964546973</v>
      </c>
      <c r="D104">
        <v>27.64368402634501</v>
      </c>
      <c r="E104">
        <v>34.043723451665159</v>
      </c>
      <c r="F104">
        <v>12.68640375271376</v>
      </c>
      <c r="G104">
        <v>8.3462716988034753</v>
      </c>
      <c r="H104">
        <v>10.603936864296079</v>
      </c>
      <c r="I104">
        <v>8.8231323920841493</v>
      </c>
      <c r="J104">
        <v>4.070640831767645</v>
      </c>
      <c r="K104">
        <v>29.369411243207541</v>
      </c>
      <c r="L104">
        <v>13.51891392829358</v>
      </c>
      <c r="M104">
        <v>3.75321929129636</v>
      </c>
      <c r="N104">
        <v>7.7154823467407301</v>
      </c>
      <c r="O104">
        <v>4.9902310887364836</v>
      </c>
      <c r="P104">
        <v>7.3835348709877087</v>
      </c>
      <c r="Q104">
        <v>7.8113288776327749</v>
      </c>
    </row>
    <row r="105" spans="1:17" x14ac:dyDescent="0.45">
      <c r="A105" s="1" t="s">
        <v>266</v>
      </c>
      <c r="B105">
        <v>6.5284327506593396</v>
      </c>
      <c r="C105">
        <v>0</v>
      </c>
      <c r="D105">
        <v>21.642658458595051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7.2569665812522848</v>
      </c>
      <c r="N105">
        <v>0</v>
      </c>
      <c r="O105">
        <v>27.794064586483749</v>
      </c>
      <c r="P105">
        <v>0</v>
      </c>
      <c r="Q105">
        <v>0</v>
      </c>
    </row>
    <row r="106" spans="1:17" x14ac:dyDescent="0.45">
      <c r="A106" s="1" t="s">
        <v>267</v>
      </c>
      <c r="B106">
        <v>9.1786022259161957</v>
      </c>
      <c r="C106">
        <v>0.90204410319104977</v>
      </c>
      <c r="D106">
        <v>20.405155032067441</v>
      </c>
      <c r="E106">
        <v>2.0610293830093038</v>
      </c>
      <c r="F106">
        <v>5.6509977505794868</v>
      </c>
      <c r="G106">
        <v>1.9865272308648281</v>
      </c>
      <c r="H106">
        <v>9.0794002738454171</v>
      </c>
      <c r="I106">
        <v>2.2513255602103279</v>
      </c>
      <c r="J106">
        <v>1.6506953920730749</v>
      </c>
      <c r="K106">
        <v>4.9578874009633509</v>
      </c>
      <c r="L106">
        <v>5.391462808249349</v>
      </c>
      <c r="M106">
        <v>6.4612225207572198</v>
      </c>
      <c r="N106">
        <v>0</v>
      </c>
      <c r="O106">
        <v>0</v>
      </c>
      <c r="P106">
        <v>10.841384461086131</v>
      </c>
      <c r="Q106">
        <v>0</v>
      </c>
    </row>
    <row r="107" spans="1:17" x14ac:dyDescent="0.45">
      <c r="A107" s="1" t="s">
        <v>268</v>
      </c>
      <c r="B107">
        <v>1074.2710132968689</v>
      </c>
      <c r="C107">
        <v>1432.4112466534741</v>
      </c>
      <c r="D107">
        <v>1184.6939830645831</v>
      </c>
      <c r="E107">
        <v>946.5430860954275</v>
      </c>
      <c r="F107">
        <v>1003.642847357957</v>
      </c>
      <c r="G107">
        <v>1297.600840022423</v>
      </c>
      <c r="H107">
        <v>995.55992743030038</v>
      </c>
      <c r="I107">
        <v>1186.4659425079919</v>
      </c>
      <c r="J107">
        <v>1343.2911062835719</v>
      </c>
      <c r="K107">
        <v>1185.7799675450131</v>
      </c>
      <c r="L107">
        <v>1096.986339758374</v>
      </c>
      <c r="M107">
        <v>846.45866890735397</v>
      </c>
      <c r="N107">
        <v>1506.547059433665</v>
      </c>
      <c r="O107">
        <v>1533.4779400066991</v>
      </c>
      <c r="P107">
        <v>2056.5278401549099</v>
      </c>
      <c r="Q107">
        <v>1153.7499642975449</v>
      </c>
    </row>
    <row r="108" spans="1:17" x14ac:dyDescent="0.45">
      <c r="A108" s="1" t="s">
        <v>269</v>
      </c>
      <c r="B108">
        <v>240.840087401929</v>
      </c>
      <c r="C108">
        <v>222.71593527162341</v>
      </c>
      <c r="D108">
        <v>304.72174046194363</v>
      </c>
      <c r="E108">
        <v>512.77249057174413</v>
      </c>
      <c r="F108">
        <v>74.668766308054401</v>
      </c>
      <c r="G108">
        <v>174.99936183219029</v>
      </c>
      <c r="H108">
        <v>547.70910390837491</v>
      </c>
      <c r="I108">
        <v>167.59793075260421</v>
      </c>
      <c r="J108">
        <v>105.73104106930251</v>
      </c>
      <c r="K108">
        <v>215.61749643610369</v>
      </c>
      <c r="L108">
        <v>136.90858655491721</v>
      </c>
      <c r="M108">
        <v>150.56232009751449</v>
      </c>
      <c r="N108">
        <v>78.306259690106657</v>
      </c>
      <c r="O108">
        <v>77.9094960347241</v>
      </c>
      <c r="P108">
        <v>136.34031544896359</v>
      </c>
      <c r="Q108">
        <v>177.1417889907066</v>
      </c>
    </row>
    <row r="109" spans="1:17" x14ac:dyDescent="0.45">
      <c r="A109" s="1" t="s">
        <v>270</v>
      </c>
      <c r="B109">
        <v>0.65283827676007589</v>
      </c>
      <c r="C109">
        <v>40.022947371618663</v>
      </c>
      <c r="D109">
        <v>22.042259125837599</v>
      </c>
      <c r="E109">
        <v>5.1988869577191767</v>
      </c>
      <c r="F109">
        <v>3.0722945789452218</v>
      </c>
      <c r="G109">
        <v>36.270166591021649</v>
      </c>
      <c r="H109">
        <v>80.973684894779282</v>
      </c>
      <c r="I109">
        <v>23.401057127828889</v>
      </c>
      <c r="J109">
        <v>12.173566774518459</v>
      </c>
      <c r="K109">
        <v>4.4002018291298022</v>
      </c>
      <c r="L109">
        <v>14.559590535145141</v>
      </c>
      <c r="M109">
        <v>13.35808471343814</v>
      </c>
      <c r="N109">
        <v>34.375664753784342</v>
      </c>
      <c r="O109">
        <v>39.99874040886737</v>
      </c>
      <c r="P109">
        <v>1.655654210512999</v>
      </c>
      <c r="Q109">
        <v>11.9295709890543</v>
      </c>
    </row>
    <row r="110" spans="1:17" x14ac:dyDescent="0.45">
      <c r="A110" s="1" t="s">
        <v>271</v>
      </c>
      <c r="B110">
        <v>222.59269050474211</v>
      </c>
      <c r="C110">
        <v>377.21687291456351</v>
      </c>
      <c r="D110">
        <v>484.91799169841278</v>
      </c>
      <c r="E110">
        <v>292.34451440464181</v>
      </c>
      <c r="F110">
        <v>232.86266876955091</v>
      </c>
      <c r="G110">
        <v>172.3937398036833</v>
      </c>
      <c r="H110">
        <v>531.35187540351524</v>
      </c>
      <c r="I110">
        <v>314.45978847983332</v>
      </c>
      <c r="J110">
        <v>286.90945615706369</v>
      </c>
      <c r="K110">
        <v>243.4078702533474</v>
      </c>
      <c r="L110">
        <v>351.9443569415206</v>
      </c>
      <c r="M110">
        <v>109.0738692422521</v>
      </c>
      <c r="N110">
        <v>172.99087412961569</v>
      </c>
      <c r="O110">
        <v>248.30889430702459</v>
      </c>
      <c r="P110">
        <v>330.40586192118701</v>
      </c>
      <c r="Q110">
        <v>275.384892757849</v>
      </c>
    </row>
    <row r="111" spans="1:17" x14ac:dyDescent="0.45">
      <c r="A111" s="1" t="s">
        <v>272</v>
      </c>
      <c r="B111">
        <v>9.8216096027936377</v>
      </c>
      <c r="C111">
        <v>1.3664799826244349</v>
      </c>
      <c r="D111">
        <v>10.749562178559771</v>
      </c>
      <c r="E111">
        <v>3.0756939641827952</v>
      </c>
      <c r="F111">
        <v>2.6920473915996461</v>
      </c>
      <c r="G111">
        <v>3.3399622440817072</v>
      </c>
      <c r="H111">
        <v>0.44270806358207321</v>
      </c>
      <c r="I111">
        <v>1.48871421534167E-2</v>
      </c>
      <c r="J111">
        <v>0.14668769849831129</v>
      </c>
      <c r="K111">
        <v>0.68677638492171222</v>
      </c>
      <c r="L111">
        <v>3.6828471756682948</v>
      </c>
      <c r="M111">
        <v>0.1285555800747501</v>
      </c>
      <c r="N111">
        <v>2.1396079148164082</v>
      </c>
      <c r="O111">
        <v>0.2944384506607145</v>
      </c>
      <c r="P111">
        <v>1.133944743324163</v>
      </c>
      <c r="Q111">
        <v>0.10332618689890311</v>
      </c>
    </row>
    <row r="112" spans="1:17" x14ac:dyDescent="0.45">
      <c r="A112" s="1" t="s">
        <v>273</v>
      </c>
      <c r="B112">
        <v>558.01900891178923</v>
      </c>
      <c r="C112">
        <v>180.64974207351091</v>
      </c>
      <c r="D112">
        <v>234.19548850652259</v>
      </c>
      <c r="E112">
        <v>280.54768461366399</v>
      </c>
      <c r="F112">
        <v>220.7373501352431</v>
      </c>
      <c r="G112">
        <v>155.01955476341601</v>
      </c>
      <c r="H112">
        <v>267.31449961947578</v>
      </c>
      <c r="I112">
        <v>217.87401373888261</v>
      </c>
      <c r="J112">
        <v>274.87468774557658</v>
      </c>
      <c r="K112">
        <v>185.3491450815724</v>
      </c>
      <c r="L112">
        <v>168.41243773365559</v>
      </c>
      <c r="M112">
        <v>213.03847224620691</v>
      </c>
      <c r="N112">
        <v>100.0634998422761</v>
      </c>
      <c r="O112">
        <v>140.36959035730089</v>
      </c>
      <c r="P112">
        <v>172.70364430391501</v>
      </c>
      <c r="Q112">
        <v>155.39911507081871</v>
      </c>
    </row>
    <row r="113" spans="1:17" x14ac:dyDescent="0.45">
      <c r="A113" s="1" t="s">
        <v>274</v>
      </c>
      <c r="B113">
        <v>378.52008504356399</v>
      </c>
      <c r="C113">
        <v>171.10051410724489</v>
      </c>
      <c r="D113">
        <v>269.44287001853502</v>
      </c>
      <c r="E113">
        <v>194.037076053113</v>
      </c>
      <c r="F113">
        <v>159.11335422862621</v>
      </c>
      <c r="G113">
        <v>388.62629916943177</v>
      </c>
      <c r="H113">
        <v>396.15510034709041</v>
      </c>
      <c r="I113">
        <v>189.99201176778689</v>
      </c>
      <c r="J113">
        <v>288.20372484141882</v>
      </c>
      <c r="K113">
        <v>287.87945417044853</v>
      </c>
      <c r="L113">
        <v>256.19700247263893</v>
      </c>
      <c r="M113">
        <v>102.93190048566269</v>
      </c>
      <c r="N113">
        <v>179.4580091008188</v>
      </c>
      <c r="O113">
        <v>226.14431779982499</v>
      </c>
      <c r="P113">
        <v>178.55033625149741</v>
      </c>
      <c r="Q113">
        <v>95.435087590558368</v>
      </c>
    </row>
    <row r="114" spans="1:17" x14ac:dyDescent="0.45">
      <c r="A114" s="1" t="s">
        <v>275</v>
      </c>
      <c r="B114">
        <v>17.273616651012151</v>
      </c>
      <c r="C114">
        <v>39.532810636401898</v>
      </c>
      <c r="D114">
        <v>0.42568421124350703</v>
      </c>
      <c r="E114">
        <v>93.982799763220328</v>
      </c>
      <c r="F114">
        <v>0</v>
      </c>
      <c r="G114">
        <v>0</v>
      </c>
      <c r="H114">
        <v>0</v>
      </c>
      <c r="I114">
        <v>44.108428188153873</v>
      </c>
      <c r="J114">
        <v>0</v>
      </c>
      <c r="K114">
        <v>0</v>
      </c>
      <c r="L114">
        <v>0</v>
      </c>
      <c r="M114">
        <v>1.40366371763474</v>
      </c>
      <c r="N114">
        <v>0.90793502914306101</v>
      </c>
      <c r="O114">
        <v>1.2523983966314971</v>
      </c>
      <c r="P114">
        <v>0</v>
      </c>
      <c r="Q114">
        <v>16.323334245198019</v>
      </c>
    </row>
    <row r="115" spans="1:17" x14ac:dyDescent="0.45">
      <c r="A115" s="1" t="s">
        <v>276</v>
      </c>
      <c r="B115">
        <v>177.06966722299271</v>
      </c>
      <c r="C115">
        <v>3.428936522626723</v>
      </c>
      <c r="D115">
        <v>9.7637863068633433</v>
      </c>
      <c r="E115">
        <v>9.2102319591104092</v>
      </c>
      <c r="F115">
        <v>3.3570951702441931</v>
      </c>
      <c r="G115">
        <v>2.607003341455262</v>
      </c>
      <c r="H115">
        <v>43.742120153217478</v>
      </c>
      <c r="I115">
        <v>1.2840246536447959</v>
      </c>
      <c r="J115">
        <v>3.1849004149468771</v>
      </c>
      <c r="K115">
        <v>14.471884176677859</v>
      </c>
      <c r="L115">
        <v>23.742892499975781</v>
      </c>
      <c r="M115">
        <v>0</v>
      </c>
      <c r="N115">
        <v>1.1880908539132069</v>
      </c>
      <c r="O115">
        <v>0.1331594718774331</v>
      </c>
      <c r="P115">
        <v>0</v>
      </c>
      <c r="Q115">
        <v>0.98686796992129311</v>
      </c>
    </row>
    <row r="116" spans="1:17" x14ac:dyDescent="0.45">
      <c r="A116" s="1" t="s">
        <v>277</v>
      </c>
      <c r="B116">
        <v>81.578733879125338</v>
      </c>
      <c r="C116">
        <v>85.791998100797358</v>
      </c>
      <c r="D116">
        <v>36.060091181628437</v>
      </c>
      <c r="E116">
        <v>31.51761899795558</v>
      </c>
      <c r="F116">
        <v>33.311568677852122</v>
      </c>
      <c r="G116">
        <v>55.14107906183834</v>
      </c>
      <c r="H116">
        <v>102.38750993573051</v>
      </c>
      <c r="I116">
        <v>90.605506217459379</v>
      </c>
      <c r="J116">
        <v>40.097499725538057</v>
      </c>
      <c r="K116">
        <v>80.921734247266883</v>
      </c>
      <c r="L116">
        <v>38.721117218156053</v>
      </c>
      <c r="M116">
        <v>0.10701994626029381</v>
      </c>
      <c r="N116">
        <v>10.813980350824069</v>
      </c>
      <c r="O116">
        <v>12.21207539827228</v>
      </c>
      <c r="P116">
        <v>8.4579532943468916</v>
      </c>
      <c r="Q116">
        <v>0.42422371289087057</v>
      </c>
    </row>
    <row r="117" spans="1:17" x14ac:dyDescent="0.45">
      <c r="A117" s="1" t="s">
        <v>278</v>
      </c>
      <c r="B117">
        <v>124.04214191250141</v>
      </c>
      <c r="C117">
        <v>50.023351294150572</v>
      </c>
      <c r="D117">
        <v>42.171320878464428</v>
      </c>
      <c r="E117">
        <v>13.416618576667201</v>
      </c>
      <c r="F117">
        <v>6.9022085226411534</v>
      </c>
      <c r="G117">
        <v>255.30340664698909</v>
      </c>
      <c r="H117">
        <v>52.391332011638227</v>
      </c>
      <c r="I117">
        <v>159.63562522269041</v>
      </c>
      <c r="J117">
        <v>8.7383394967927579</v>
      </c>
      <c r="K117">
        <v>54.625052608468572</v>
      </c>
      <c r="L117">
        <v>26.599506897029791</v>
      </c>
      <c r="M117">
        <v>0.54513967084863002</v>
      </c>
      <c r="N117">
        <v>1.705603103249586</v>
      </c>
      <c r="O117">
        <v>0.16281420070773769</v>
      </c>
      <c r="P117">
        <v>1.6629101986220169</v>
      </c>
      <c r="Q117">
        <v>0.37568057130199872</v>
      </c>
    </row>
    <row r="118" spans="1:17" x14ac:dyDescent="0.45">
      <c r="A118" s="1" t="s">
        <v>279</v>
      </c>
      <c r="B118">
        <v>127.0158217765096</v>
      </c>
      <c r="C118">
        <v>74.11911421570889</v>
      </c>
      <c r="D118">
        <v>241.02597062426921</v>
      </c>
      <c r="E118">
        <v>182.83728661315669</v>
      </c>
      <c r="F118">
        <v>172.6668376446832</v>
      </c>
      <c r="G118">
        <v>32.213667483412763</v>
      </c>
      <c r="H118">
        <v>216.99181478199429</v>
      </c>
      <c r="I118">
        <v>80.240273139066744</v>
      </c>
      <c r="J118">
        <v>46.282105891733487</v>
      </c>
      <c r="K118">
        <v>49.758070473712053</v>
      </c>
      <c r="L118">
        <v>60.559853107560272</v>
      </c>
      <c r="M118">
        <v>24.37878966473523</v>
      </c>
      <c r="N118">
        <v>56.30146016109795</v>
      </c>
      <c r="O118">
        <v>7.1972601707099377</v>
      </c>
      <c r="P118">
        <v>56.99621994235298</v>
      </c>
      <c r="Q118">
        <v>81.43789844513519</v>
      </c>
    </row>
    <row r="119" spans="1:17" x14ac:dyDescent="0.45">
      <c r="A119" s="1" t="s">
        <v>280</v>
      </c>
      <c r="B119">
        <v>0</v>
      </c>
      <c r="C119">
        <v>2.8131215059269969</v>
      </c>
      <c r="D119">
        <v>1.885421054580253</v>
      </c>
      <c r="E119">
        <v>0</v>
      </c>
      <c r="F119">
        <v>0</v>
      </c>
      <c r="G119">
        <v>0</v>
      </c>
      <c r="H119">
        <v>11.86035727855776</v>
      </c>
      <c r="I119">
        <v>1.6491614506854511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1.1131332271795691</v>
      </c>
    </row>
    <row r="120" spans="1:17" x14ac:dyDescent="0.45">
      <c r="A120" s="1" t="s">
        <v>281</v>
      </c>
      <c r="B120">
        <v>48.857591849394723</v>
      </c>
      <c r="C120">
        <v>106.0001428770681</v>
      </c>
      <c r="D120">
        <v>83.092956883255894</v>
      </c>
      <c r="E120">
        <v>69.728361481612438</v>
      </c>
      <c r="F120">
        <v>81.944567512718692</v>
      </c>
      <c r="G120">
        <v>99.746680014285943</v>
      </c>
      <c r="H120">
        <v>84.326273179924343</v>
      </c>
      <c r="I120">
        <v>68.288496777068133</v>
      </c>
      <c r="J120">
        <v>15.869075024552</v>
      </c>
      <c r="K120">
        <v>12.00414008713075</v>
      </c>
      <c r="L120">
        <v>14.08154873040495</v>
      </c>
      <c r="M120">
        <v>15.869074836371579</v>
      </c>
      <c r="N120">
        <v>20.714368631139941</v>
      </c>
      <c r="O120">
        <v>25.188580522374711</v>
      </c>
      <c r="P120">
        <v>32.129674018032418</v>
      </c>
      <c r="Q120">
        <v>19.656038809876542</v>
      </c>
    </row>
    <row r="121" spans="1:17" x14ac:dyDescent="0.45">
      <c r="A121" s="1" t="s">
        <v>282</v>
      </c>
      <c r="B121">
        <v>12.078954674024009</v>
      </c>
      <c r="C121">
        <v>54.469238802232617</v>
      </c>
      <c r="D121">
        <v>47.612235231426482</v>
      </c>
      <c r="E121">
        <v>51.191473114713517</v>
      </c>
      <c r="F121">
        <v>19.213759435932278</v>
      </c>
      <c r="G121">
        <v>34.703828670829921</v>
      </c>
      <c r="H121">
        <v>9.3262500452765078</v>
      </c>
      <c r="I121">
        <v>11.08237498874597</v>
      </c>
      <c r="J121">
        <v>6.4213955228979138</v>
      </c>
      <c r="K121">
        <v>1.077432523606751</v>
      </c>
      <c r="L121">
        <v>55.222763711052067</v>
      </c>
      <c r="M121">
        <v>16.208597911090351</v>
      </c>
      <c r="N121">
        <v>25.169733498546108</v>
      </c>
      <c r="O121">
        <v>16.379042394136061</v>
      </c>
      <c r="P121">
        <v>14.47851455522056</v>
      </c>
      <c r="Q121">
        <v>18.679317005580099</v>
      </c>
    </row>
    <row r="122" spans="1:17" x14ac:dyDescent="0.45">
      <c r="A122" s="1" t="s">
        <v>283</v>
      </c>
      <c r="B122">
        <v>0</v>
      </c>
      <c r="C122">
        <v>0</v>
      </c>
      <c r="D122">
        <v>10.03017986830368</v>
      </c>
      <c r="E122">
        <v>0</v>
      </c>
      <c r="F122">
        <v>2.2950499850767958</v>
      </c>
      <c r="G122">
        <v>0</v>
      </c>
      <c r="H122">
        <v>0</v>
      </c>
      <c r="I122">
        <v>3.0250553640680069</v>
      </c>
      <c r="J122">
        <v>3.28133108208212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</row>
    <row r="123" spans="1:17" x14ac:dyDescent="0.45">
      <c r="A123" s="1" t="s">
        <v>284</v>
      </c>
      <c r="B123">
        <v>320.4204473241233</v>
      </c>
      <c r="C123">
        <v>275.35932544642043</v>
      </c>
      <c r="D123">
        <v>532.51776269822767</v>
      </c>
      <c r="E123">
        <v>417.0568163408314</v>
      </c>
      <c r="F123">
        <v>383.93492445685951</v>
      </c>
      <c r="G123">
        <v>425.10620660222952</v>
      </c>
      <c r="H123">
        <v>298.64359480817518</v>
      </c>
      <c r="I123">
        <v>295.27073627567989</v>
      </c>
      <c r="J123">
        <v>159.122121782177</v>
      </c>
      <c r="K123">
        <v>296.80284287354363</v>
      </c>
      <c r="L123">
        <v>363.19985690363632</v>
      </c>
      <c r="M123">
        <v>242.82009675976491</v>
      </c>
      <c r="N123">
        <v>389.07066009248331</v>
      </c>
      <c r="O123">
        <v>278.69183600762852</v>
      </c>
      <c r="P123">
        <v>176.39564789122269</v>
      </c>
      <c r="Q123">
        <v>158.82761316862201</v>
      </c>
    </row>
    <row r="124" spans="1:17" x14ac:dyDescent="0.45">
      <c r="A124" s="1" t="s">
        <v>285</v>
      </c>
      <c r="B124">
        <v>437.53518941300632</v>
      </c>
      <c r="C124">
        <v>257.79009080230207</v>
      </c>
      <c r="D124">
        <v>314.64933193985172</v>
      </c>
      <c r="E124">
        <v>353.14117139898138</v>
      </c>
      <c r="F124">
        <v>339.93657921001011</v>
      </c>
      <c r="G124">
        <v>402.09220226331638</v>
      </c>
      <c r="H124">
        <v>266.34403602113429</v>
      </c>
      <c r="I124">
        <v>461.31690585737613</v>
      </c>
      <c r="J124">
        <v>326.63659448672132</v>
      </c>
      <c r="K124">
        <v>238.06663713657821</v>
      </c>
      <c r="L124">
        <v>243.19399082662881</v>
      </c>
      <c r="M124">
        <v>160.75436425079431</v>
      </c>
      <c r="N124">
        <v>335.00672715131611</v>
      </c>
      <c r="O124">
        <v>469.04515905424898</v>
      </c>
      <c r="P124">
        <v>196.8601388449103</v>
      </c>
      <c r="Q124">
        <v>295.96425664593818</v>
      </c>
    </row>
    <row r="125" spans="1:17" x14ac:dyDescent="0.45">
      <c r="A125" s="1" t="s">
        <v>286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2.5510544556551751</v>
      </c>
      <c r="H125">
        <v>0</v>
      </c>
      <c r="I125">
        <v>5.3820069228116614</v>
      </c>
      <c r="J125">
        <v>26.898911141040688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</row>
    <row r="126" spans="1:17" x14ac:dyDescent="0.45">
      <c r="A126" s="1" t="s">
        <v>287</v>
      </c>
      <c r="B126">
        <v>0</v>
      </c>
      <c r="C126">
        <v>226.7253840866874</v>
      </c>
      <c r="D126">
        <v>340.19099834149017</v>
      </c>
      <c r="E126">
        <v>226.9104362444368</v>
      </c>
      <c r="F126">
        <v>167.54754109085081</v>
      </c>
      <c r="G126">
        <v>215.27767461926169</v>
      </c>
      <c r="H126">
        <v>229.5984855613504</v>
      </c>
      <c r="I126">
        <v>194.61081354856</v>
      </c>
      <c r="J126">
        <v>250.71001129751201</v>
      </c>
      <c r="K126">
        <v>207.56419804919111</v>
      </c>
      <c r="L126">
        <v>106.1707656841357</v>
      </c>
      <c r="M126">
        <v>72.595159236251561</v>
      </c>
      <c r="N126">
        <v>162.0178791573631</v>
      </c>
      <c r="O126">
        <v>277.04924779486811</v>
      </c>
      <c r="P126">
        <v>196.31157108931171</v>
      </c>
      <c r="Q126">
        <v>227.54330416371641</v>
      </c>
    </row>
    <row r="127" spans="1:17" x14ac:dyDescent="0.45">
      <c r="A127" s="1" t="s">
        <v>288</v>
      </c>
      <c r="B127">
        <v>90.58869031910649</v>
      </c>
      <c r="C127">
        <v>35.79776988493348</v>
      </c>
      <c r="D127">
        <v>60.695474659226242</v>
      </c>
      <c r="E127">
        <v>32.578064837629817</v>
      </c>
      <c r="F127">
        <v>25.887735391029569</v>
      </c>
      <c r="G127">
        <v>16.086225385890401</v>
      </c>
      <c r="H127">
        <v>17.66976237245791</v>
      </c>
      <c r="I127">
        <v>17.432650672515461</v>
      </c>
      <c r="J127">
        <v>16.517611291994299</v>
      </c>
      <c r="K127">
        <v>2.0914735371824271</v>
      </c>
      <c r="L127">
        <v>20.508026764258609</v>
      </c>
      <c r="M127">
        <v>21.445946832376851</v>
      </c>
      <c r="N127">
        <v>45.918210637284318</v>
      </c>
      <c r="O127">
        <v>46.501281458968087</v>
      </c>
      <c r="P127">
        <v>2.4710008453534869</v>
      </c>
      <c r="Q127">
        <v>12.780799764843341</v>
      </c>
    </row>
    <row r="128" spans="1:17" x14ac:dyDescent="0.45">
      <c r="A128" s="1" t="s">
        <v>289</v>
      </c>
      <c r="B128">
        <v>78.77148176663988</v>
      </c>
      <c r="C128">
        <v>47.344355089161297</v>
      </c>
      <c r="D128">
        <v>56.32529209242746</v>
      </c>
      <c r="E128">
        <v>112.4305108356974</v>
      </c>
      <c r="F128">
        <v>70.596917814788341</v>
      </c>
      <c r="G128">
        <v>50.320040713900703</v>
      </c>
      <c r="H128">
        <v>61.463518470128783</v>
      </c>
      <c r="I128">
        <v>31.11655083059421</v>
      </c>
      <c r="J128">
        <v>29.791979000867549</v>
      </c>
      <c r="K128">
        <v>19.18884569181402</v>
      </c>
      <c r="L128">
        <v>19.807698182670102</v>
      </c>
      <c r="M128">
        <v>18.302635102498851</v>
      </c>
      <c r="N128">
        <v>25.02281350574766</v>
      </c>
      <c r="O128">
        <v>10.166965202689889</v>
      </c>
      <c r="P128">
        <v>30.31311992124456</v>
      </c>
      <c r="Q128">
        <v>60.662745750636603</v>
      </c>
    </row>
    <row r="129" spans="1:17" x14ac:dyDescent="0.45">
      <c r="A129" s="1" t="s">
        <v>290</v>
      </c>
      <c r="B129">
        <v>59.604123242118483</v>
      </c>
      <c r="C129">
        <v>104.65159111344479</v>
      </c>
      <c r="D129">
        <v>71.511236196685786</v>
      </c>
      <c r="E129">
        <v>73.213741545568297</v>
      </c>
      <c r="F129">
        <v>62.280871869472143</v>
      </c>
      <c r="G129">
        <v>55.956403950422832</v>
      </c>
      <c r="H129">
        <v>76.72382026001047</v>
      </c>
      <c r="I129">
        <v>91.952045781124667</v>
      </c>
      <c r="J129">
        <v>27.908004308446309</v>
      </c>
      <c r="K129">
        <v>37.351380898948882</v>
      </c>
      <c r="L129">
        <v>22.428062269856259</v>
      </c>
      <c r="M129">
        <v>35.788539699213757</v>
      </c>
      <c r="N129">
        <v>19.39707604293875</v>
      </c>
      <c r="O129">
        <v>27.106074493746309</v>
      </c>
      <c r="P129">
        <v>11.852962518763981</v>
      </c>
      <c r="Q129">
        <v>18.496654296095429</v>
      </c>
    </row>
    <row r="130" spans="1:17" x14ac:dyDescent="0.45">
      <c r="A130" s="1" t="s">
        <v>291</v>
      </c>
      <c r="B130">
        <v>115.153011834079</v>
      </c>
      <c r="C130">
        <v>305.62773961087908</v>
      </c>
      <c r="D130">
        <v>143.48689336651779</v>
      </c>
      <c r="E130">
        <v>197.01678759211529</v>
      </c>
      <c r="F130">
        <v>89.399749899407624</v>
      </c>
      <c r="G130">
        <v>102.9351762637402</v>
      </c>
      <c r="H130">
        <v>153.9656760831495</v>
      </c>
      <c r="I130">
        <v>219.2893276301385</v>
      </c>
      <c r="J130">
        <v>66.355950813673275</v>
      </c>
      <c r="K130">
        <v>50.274726651596303</v>
      </c>
      <c r="L130">
        <v>50.270888224650278</v>
      </c>
      <c r="M130">
        <v>52.413356380269533</v>
      </c>
      <c r="N130">
        <v>43.612067554620573</v>
      </c>
      <c r="O130">
        <v>33.549093177326093</v>
      </c>
      <c r="P130">
        <v>19.4675619096022</v>
      </c>
      <c r="Q130">
        <v>25.91733290584472</v>
      </c>
    </row>
    <row r="131" spans="1:17" x14ac:dyDescent="0.45">
      <c r="A131" s="1" t="s">
        <v>292</v>
      </c>
      <c r="B131">
        <v>102.66174562051189</v>
      </c>
      <c r="C131">
        <v>107.3988034113446</v>
      </c>
      <c r="D131">
        <v>109.9004080444807</v>
      </c>
      <c r="E131">
        <v>144.76347543736159</v>
      </c>
      <c r="F131">
        <v>120.90991120829619</v>
      </c>
      <c r="G131">
        <v>127.75516327161139</v>
      </c>
      <c r="H131">
        <v>106.448378449476</v>
      </c>
      <c r="I131">
        <v>108.5994979430285</v>
      </c>
      <c r="J131">
        <v>55.101002645073493</v>
      </c>
      <c r="K131">
        <v>59.256727727910068</v>
      </c>
      <c r="L131">
        <v>82.196749407271483</v>
      </c>
      <c r="M131">
        <v>74.279826760901784</v>
      </c>
      <c r="N131">
        <v>67.987574374185812</v>
      </c>
      <c r="O131">
        <v>52.71338592900544</v>
      </c>
      <c r="P131">
        <v>30.48829435512242</v>
      </c>
      <c r="Q131">
        <v>21.851867070499029</v>
      </c>
    </row>
    <row r="132" spans="1:17" x14ac:dyDescent="0.45">
      <c r="A132" s="1" t="s">
        <v>293</v>
      </c>
      <c r="B132">
        <v>53.057885571460631</v>
      </c>
      <c r="C132">
        <v>46.9709919680258</v>
      </c>
      <c r="D132">
        <v>48.854045930751738</v>
      </c>
      <c r="E132">
        <v>51.960488146656822</v>
      </c>
      <c r="F132">
        <v>46.931372906292403</v>
      </c>
      <c r="G132">
        <v>64.138679914242459</v>
      </c>
      <c r="H132">
        <v>59.774004614292892</v>
      </c>
      <c r="I132">
        <v>53.884702226926557</v>
      </c>
      <c r="J132">
        <v>49.076838817526209</v>
      </c>
      <c r="K132">
        <v>57.645144497047028</v>
      </c>
      <c r="L132">
        <v>54.516089394378433</v>
      </c>
      <c r="M132">
        <v>56.863025366281938</v>
      </c>
      <c r="N132">
        <v>48.871748279611687</v>
      </c>
      <c r="O132">
        <v>42.165195884393228</v>
      </c>
      <c r="P132">
        <v>37.990664283074722</v>
      </c>
      <c r="Q132">
        <v>33.272177527285983</v>
      </c>
    </row>
    <row r="133" spans="1:17" x14ac:dyDescent="0.45">
      <c r="A133" s="1" t="s">
        <v>294</v>
      </c>
      <c r="B133">
        <v>67.211297309853819</v>
      </c>
      <c r="C133">
        <v>47.205491552550463</v>
      </c>
      <c r="D133">
        <v>57.962012726946881</v>
      </c>
      <c r="E133">
        <v>57.976116274946527</v>
      </c>
      <c r="F133">
        <v>52.077413214701849</v>
      </c>
      <c r="G133">
        <v>63.741766257631738</v>
      </c>
      <c r="H133">
        <v>77.441339330428775</v>
      </c>
      <c r="I133">
        <v>58.474756585211637</v>
      </c>
      <c r="J133">
        <v>53.448740387268117</v>
      </c>
      <c r="K133">
        <v>67.447486024340776</v>
      </c>
      <c r="L133">
        <v>58.832268846260007</v>
      </c>
      <c r="M133">
        <v>56.655643362085307</v>
      </c>
      <c r="N133">
        <v>67.646809648395333</v>
      </c>
      <c r="O133">
        <v>63.175328800754663</v>
      </c>
      <c r="P133">
        <v>50.967911924769723</v>
      </c>
      <c r="Q133">
        <v>46.826015581850108</v>
      </c>
    </row>
    <row r="134" spans="1:17" x14ac:dyDescent="0.45">
      <c r="A134" s="1" t="s">
        <v>295</v>
      </c>
      <c r="B134">
        <v>52.887041849319708</v>
      </c>
      <c r="C134">
        <v>33.911404275647087</v>
      </c>
      <c r="D134">
        <v>38.768079791003338</v>
      </c>
      <c r="E134">
        <v>35.650796472157268</v>
      </c>
      <c r="F134">
        <v>35.745020793355437</v>
      </c>
      <c r="G134">
        <v>37.770124154046123</v>
      </c>
      <c r="H134">
        <v>51.687269150738722</v>
      </c>
      <c r="I134">
        <v>41.570285163872782</v>
      </c>
      <c r="J134">
        <v>34.966082989607507</v>
      </c>
      <c r="K134">
        <v>36.750671479733313</v>
      </c>
      <c r="L134">
        <v>41.99825368018633</v>
      </c>
      <c r="M134">
        <v>43.483409937465247</v>
      </c>
      <c r="N134">
        <v>58.108539089269897</v>
      </c>
      <c r="O134">
        <v>48.586780034962153</v>
      </c>
      <c r="P134">
        <v>33.048710368136263</v>
      </c>
      <c r="Q134">
        <v>36.840108148540082</v>
      </c>
    </row>
    <row r="135" spans="1:17" x14ac:dyDescent="0.45">
      <c r="A135" s="1" t="s">
        <v>296</v>
      </c>
      <c r="B135">
        <v>18.156825597598811</v>
      </c>
      <c r="C135">
        <v>7.5697322060834056</v>
      </c>
      <c r="D135">
        <v>12.07113777184995</v>
      </c>
      <c r="E135">
        <v>8.5578012968645147</v>
      </c>
      <c r="F135">
        <v>13.00177288112493</v>
      </c>
      <c r="G135">
        <v>15.98891003738234</v>
      </c>
      <c r="H135">
        <v>12.767571921716121</v>
      </c>
      <c r="I135">
        <v>6.7055497287916523</v>
      </c>
      <c r="J135">
        <v>10.330263389357381</v>
      </c>
      <c r="K135">
        <v>9.7883197016143644</v>
      </c>
      <c r="L135">
        <v>12.196682989632849</v>
      </c>
      <c r="M135">
        <v>11.171413776806309</v>
      </c>
      <c r="N135">
        <v>17.31412638545066</v>
      </c>
      <c r="O135">
        <v>13.13240194164406</v>
      </c>
      <c r="P135">
        <v>11.17358484565972</v>
      </c>
      <c r="Q135">
        <v>7.8426618099988614</v>
      </c>
    </row>
    <row r="136" spans="1:17" x14ac:dyDescent="0.45">
      <c r="A136" s="1" t="s">
        <v>297</v>
      </c>
      <c r="B136">
        <v>0</v>
      </c>
      <c r="C136">
        <v>4.9227892598660654</v>
      </c>
      <c r="D136">
        <v>4.6028878302097116</v>
      </c>
      <c r="E136">
        <v>6.9280122190342261</v>
      </c>
      <c r="F136">
        <v>6.0173900159063001</v>
      </c>
      <c r="G136">
        <v>8.7292761126690532</v>
      </c>
      <c r="H136">
        <v>8.4015109082009278</v>
      </c>
      <c r="I136">
        <v>7.2013356063179987</v>
      </c>
      <c r="J136">
        <v>6.9364687753668939</v>
      </c>
      <c r="K136">
        <v>7.067004950192441</v>
      </c>
      <c r="L136">
        <v>7.7794532600276174</v>
      </c>
      <c r="M136">
        <v>7.5074523073052166</v>
      </c>
      <c r="N136">
        <v>8.9295074933589529</v>
      </c>
      <c r="O136">
        <v>7.6656106932090928</v>
      </c>
      <c r="P136">
        <v>8.8848601151166999</v>
      </c>
      <c r="Q136">
        <v>5.812222885128759</v>
      </c>
    </row>
    <row r="137" spans="1:17" x14ac:dyDescent="0.45">
      <c r="A137" s="1" t="s">
        <v>298</v>
      </c>
      <c r="B137">
        <v>7.8052127139567347</v>
      </c>
      <c r="C137">
        <v>5.0917232455121582</v>
      </c>
      <c r="D137">
        <v>3.9840945321154879</v>
      </c>
      <c r="E137">
        <v>7.3956821539640369</v>
      </c>
      <c r="F137">
        <v>4.0971515202371531</v>
      </c>
      <c r="G137">
        <v>5.205411353763898</v>
      </c>
      <c r="H137">
        <v>5.4520176877913809</v>
      </c>
      <c r="I137">
        <v>5.0304863720951296</v>
      </c>
      <c r="J137">
        <v>4.8448764008328986</v>
      </c>
      <c r="K137">
        <v>10.94027219058326</v>
      </c>
      <c r="L137">
        <v>11.318350239741839</v>
      </c>
      <c r="M137">
        <v>10.667029481974479</v>
      </c>
      <c r="N137">
        <v>6.9172056353050753</v>
      </c>
      <c r="O137">
        <v>6.0634532519456403</v>
      </c>
      <c r="P137">
        <v>4.501031995623122</v>
      </c>
      <c r="Q137">
        <v>6.7996129676741717</v>
      </c>
    </row>
    <row r="138" spans="1:17" x14ac:dyDescent="0.45">
      <c r="A138" s="1" t="s">
        <v>299</v>
      </c>
      <c r="B138">
        <v>16.039593271250009</v>
      </c>
      <c r="C138">
        <v>47.303546105672588</v>
      </c>
      <c r="D138">
        <v>24.76883449420707</v>
      </c>
      <c r="E138">
        <v>3.2813262228777971</v>
      </c>
      <c r="F138">
        <v>2.8808919984552839</v>
      </c>
      <c r="G138">
        <v>3.4369699877959672</v>
      </c>
      <c r="H138">
        <v>2.1036850328715371</v>
      </c>
      <c r="I138">
        <v>1.1664132090647621</v>
      </c>
      <c r="J138">
        <v>1.2571669025491969</v>
      </c>
      <c r="K138">
        <v>1.8001841938540051</v>
      </c>
      <c r="L138">
        <v>1.1095007683846509</v>
      </c>
      <c r="M138">
        <v>1.2318284977007521</v>
      </c>
      <c r="N138">
        <v>2.64224556153356</v>
      </c>
      <c r="O138">
        <v>1.6350582098240649</v>
      </c>
      <c r="P138">
        <v>1.632640349051153</v>
      </c>
      <c r="Q138">
        <v>1.687152727198211</v>
      </c>
    </row>
    <row r="139" spans="1:17" x14ac:dyDescent="0.45">
      <c r="A139" s="1" t="s">
        <v>300</v>
      </c>
      <c r="B139">
        <v>2.3058514138570541</v>
      </c>
      <c r="C139">
        <v>6.3108669358144596</v>
      </c>
      <c r="D139">
        <v>4.0266098348086974</v>
      </c>
      <c r="E139">
        <v>0.60934945021116094</v>
      </c>
      <c r="F139">
        <v>1.6697993170918779</v>
      </c>
      <c r="G139">
        <v>1.1288385291439711</v>
      </c>
      <c r="H139">
        <v>0.76141556655807019</v>
      </c>
      <c r="I139">
        <v>0.29813757925559109</v>
      </c>
      <c r="J139">
        <v>0.14237882018137921</v>
      </c>
      <c r="K139">
        <v>0.21577959891205881</v>
      </c>
      <c r="L139">
        <v>0.23366128123065349</v>
      </c>
      <c r="M139">
        <v>0.31294489813498949</v>
      </c>
      <c r="N139">
        <v>0.38907258838285641</v>
      </c>
      <c r="O139">
        <v>0.28283719977624661</v>
      </c>
      <c r="P139">
        <v>0.1854283181923409</v>
      </c>
      <c r="Q139">
        <v>0.50839113797659308</v>
      </c>
    </row>
    <row r="140" spans="1:17" x14ac:dyDescent="0.45">
      <c r="A140" s="1" t="s">
        <v>301</v>
      </c>
      <c r="B140">
        <v>0</v>
      </c>
      <c r="C140">
        <v>0</v>
      </c>
      <c r="D140">
        <v>0</v>
      </c>
      <c r="E140">
        <v>0</v>
      </c>
      <c r="F140">
        <v>0.11771295317022509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2.5643983737414722E-2</v>
      </c>
      <c r="M140">
        <v>0</v>
      </c>
      <c r="N140">
        <v>0</v>
      </c>
      <c r="O140">
        <v>0</v>
      </c>
      <c r="P140">
        <v>0</v>
      </c>
      <c r="Q140">
        <v>0</v>
      </c>
    </row>
    <row r="141" spans="1:17" x14ac:dyDescent="0.45">
      <c r="A141" s="1" t="s">
        <v>302</v>
      </c>
      <c r="B141">
        <v>119.87025338999371</v>
      </c>
      <c r="C141">
        <v>132.88654553855449</v>
      </c>
      <c r="D141">
        <v>158.65756595751259</v>
      </c>
      <c r="E141">
        <v>166.75570079275101</v>
      </c>
      <c r="F141">
        <v>128.7593789879671</v>
      </c>
      <c r="G141">
        <v>202.8442165912642</v>
      </c>
      <c r="H141">
        <v>133.44574758268899</v>
      </c>
      <c r="I141">
        <v>161.9111279978917</v>
      </c>
      <c r="J141">
        <v>111.3369859410156</v>
      </c>
      <c r="K141">
        <v>113.6224211811294</v>
      </c>
      <c r="L141">
        <v>135.5590811097112</v>
      </c>
      <c r="M141">
        <v>171.10120635910849</v>
      </c>
      <c r="N141">
        <v>80.908083504455618</v>
      </c>
      <c r="O141">
        <v>117.1278916332591</v>
      </c>
      <c r="P141">
        <v>137.07924525677089</v>
      </c>
      <c r="Q141">
        <v>92.698191680045312</v>
      </c>
    </row>
    <row r="142" spans="1:17" x14ac:dyDescent="0.45">
      <c r="A142" s="1" t="s">
        <v>303</v>
      </c>
      <c r="B142">
        <v>598.56509149608314</v>
      </c>
      <c r="C142">
        <v>477.66317806691262</v>
      </c>
      <c r="D142">
        <v>681.18438377400139</v>
      </c>
      <c r="E142">
        <v>760.52306317297905</v>
      </c>
      <c r="F142">
        <v>782.18055320962253</v>
      </c>
      <c r="G142">
        <v>648.89163027133304</v>
      </c>
      <c r="H142">
        <v>711.74703289981949</v>
      </c>
      <c r="I142">
        <v>561.85053872230196</v>
      </c>
      <c r="J142">
        <v>434.54003135518963</v>
      </c>
      <c r="K142">
        <v>749.59218298873861</v>
      </c>
      <c r="L142">
        <v>1043.9874505252751</v>
      </c>
      <c r="M142">
        <v>755.81061580081155</v>
      </c>
      <c r="N142">
        <v>602.79119611136468</v>
      </c>
      <c r="O142">
        <v>555.90276512884645</v>
      </c>
      <c r="P142">
        <v>783.99789274093132</v>
      </c>
      <c r="Q142">
        <v>833.35785988982366</v>
      </c>
    </row>
    <row r="143" spans="1:17" x14ac:dyDescent="0.45">
      <c r="A143" s="1" t="s">
        <v>304</v>
      </c>
      <c r="B143">
        <v>65.318433297847406</v>
      </c>
      <c r="C143">
        <v>35.209281541463348</v>
      </c>
      <c r="D143">
        <v>55.817874816011518</v>
      </c>
      <c r="E143">
        <v>83.834174850734826</v>
      </c>
      <c r="F143">
        <v>44.774989532538342</v>
      </c>
      <c r="G143">
        <v>43.080929389048258</v>
      </c>
      <c r="H143">
        <v>83.291738774664822</v>
      </c>
      <c r="I143">
        <v>27.772407273088358</v>
      </c>
      <c r="J143">
        <v>58.612863193831387</v>
      </c>
      <c r="K143">
        <v>60.172519999663429</v>
      </c>
      <c r="L143">
        <v>65.59855863824923</v>
      </c>
      <c r="M143">
        <v>83.065877981918803</v>
      </c>
      <c r="N143">
        <v>85.388227094679138</v>
      </c>
      <c r="O143">
        <v>117.3182122386288</v>
      </c>
      <c r="P143">
        <v>49.791684939441708</v>
      </c>
      <c r="Q143">
        <v>97.798486639990315</v>
      </c>
    </row>
    <row r="144" spans="1:17" x14ac:dyDescent="0.45">
      <c r="A144" s="1" t="s">
        <v>305</v>
      </c>
      <c r="B144">
        <v>50.491837005762662</v>
      </c>
      <c r="C144">
        <v>27.13987363794115</v>
      </c>
      <c r="D144">
        <v>7.0013413139204488</v>
      </c>
      <c r="E144">
        <v>45.910977696740638</v>
      </c>
      <c r="F144">
        <v>14.812628288648989</v>
      </c>
      <c r="G144">
        <v>17.115594890139501</v>
      </c>
      <c r="H144">
        <v>258.04150728690632</v>
      </c>
      <c r="I144">
        <v>8.8978057820259302</v>
      </c>
      <c r="J144">
        <v>12.9841670416415</v>
      </c>
      <c r="K144">
        <v>232.39068459795919</v>
      </c>
      <c r="L144">
        <v>128.59205113317171</v>
      </c>
      <c r="M144">
        <v>1.910823556025206</v>
      </c>
      <c r="N144">
        <v>13.12837881823606</v>
      </c>
      <c r="O144">
        <v>40.566175886889937</v>
      </c>
      <c r="P144">
        <v>127.6668330038666</v>
      </c>
      <c r="Q144">
        <v>14.029208656813701</v>
      </c>
    </row>
    <row r="145" spans="1:17" x14ac:dyDescent="0.45">
      <c r="A145" s="1" t="s">
        <v>306</v>
      </c>
      <c r="B145">
        <v>136.57801105730641</v>
      </c>
      <c r="C145">
        <v>72.094983156722151</v>
      </c>
      <c r="D145">
        <v>270.6095990541254</v>
      </c>
      <c r="E145">
        <v>195.40462920977311</v>
      </c>
      <c r="F145">
        <v>127.52606473515711</v>
      </c>
      <c r="G145">
        <v>115.8340536315053</v>
      </c>
      <c r="H145">
        <v>207.05716720107111</v>
      </c>
      <c r="I145">
        <v>119.289948528925</v>
      </c>
      <c r="J145">
        <v>179.2477591240737</v>
      </c>
      <c r="K145">
        <v>158.81784138328209</v>
      </c>
      <c r="L145">
        <v>99.208245620997701</v>
      </c>
      <c r="M145">
        <v>122.8525972408783</v>
      </c>
      <c r="N145">
        <v>139.98340177163229</v>
      </c>
      <c r="O145">
        <v>129.12003792048941</v>
      </c>
      <c r="P145">
        <v>226.7467740035564</v>
      </c>
      <c r="Q145">
        <v>159.80459179856919</v>
      </c>
    </row>
    <row r="146" spans="1:17" x14ac:dyDescent="0.45">
      <c r="A146" s="1" t="s">
        <v>307</v>
      </c>
      <c r="B146">
        <v>10.29198123924203</v>
      </c>
      <c r="C146">
        <v>6.0015561451859147</v>
      </c>
      <c r="D146">
        <v>6.6055223672158654</v>
      </c>
      <c r="E146">
        <v>11.42254136394406</v>
      </c>
      <c r="F146">
        <v>8.2528274473990102</v>
      </c>
      <c r="G146">
        <v>10.908021734963221</v>
      </c>
      <c r="H146">
        <v>4.8910250460817686</v>
      </c>
      <c r="I146">
        <v>0.99889309196307574</v>
      </c>
      <c r="J146">
        <v>1.7341335706082901</v>
      </c>
      <c r="K146">
        <v>6.8005214144662798</v>
      </c>
      <c r="L146">
        <v>0.95613248269623452</v>
      </c>
      <c r="M146">
        <v>2.740166627960916</v>
      </c>
      <c r="N146">
        <v>2.5656736709451322</v>
      </c>
      <c r="O146">
        <v>1.6014746625917611</v>
      </c>
      <c r="P146">
        <v>3.6420657721418359</v>
      </c>
      <c r="Q146">
        <v>9.9996435913395256</v>
      </c>
    </row>
    <row r="147" spans="1:17" x14ac:dyDescent="0.45">
      <c r="A147" s="1" t="s">
        <v>308</v>
      </c>
      <c r="B147">
        <v>24.586607812489781</v>
      </c>
      <c r="C147">
        <v>59.835448736157197</v>
      </c>
      <c r="D147">
        <v>52.799708058681148</v>
      </c>
      <c r="E147">
        <v>37.567605691926552</v>
      </c>
      <c r="F147">
        <v>26.305683087927449</v>
      </c>
      <c r="G147">
        <v>64.489129994866445</v>
      </c>
      <c r="H147">
        <v>125.72777712456831</v>
      </c>
      <c r="I147">
        <v>44.634467531059677</v>
      </c>
      <c r="J147">
        <v>61.170627004582222</v>
      </c>
      <c r="K147">
        <v>114.4129550991523</v>
      </c>
      <c r="L147">
        <v>86.385336702001737</v>
      </c>
      <c r="M147">
        <v>30.2388941219853</v>
      </c>
      <c r="N147">
        <v>74.913338967468547</v>
      </c>
      <c r="O147">
        <v>108.22512836380309</v>
      </c>
      <c r="P147">
        <v>68.865648017091573</v>
      </c>
      <c r="Q147">
        <v>87.753234910562298</v>
      </c>
    </row>
    <row r="148" spans="1:17" x14ac:dyDescent="0.45">
      <c r="A148" s="1" t="s">
        <v>309</v>
      </c>
      <c r="B148">
        <v>97.184941724320865</v>
      </c>
      <c r="C148">
        <v>54.928435805170153</v>
      </c>
      <c r="D148">
        <v>75.250126177971296</v>
      </c>
      <c r="E148">
        <v>125.9871159198285</v>
      </c>
      <c r="F148">
        <v>177.48983977652139</v>
      </c>
      <c r="G148">
        <v>101.5438407997613</v>
      </c>
      <c r="H148">
        <v>227.45941450480231</v>
      </c>
      <c r="I148">
        <v>197.29951683821471</v>
      </c>
      <c r="J148">
        <v>214.15320070944199</v>
      </c>
      <c r="K148">
        <v>430.36657316229628</v>
      </c>
      <c r="L148">
        <v>274.28864750346452</v>
      </c>
      <c r="M148">
        <v>126.44861748196411</v>
      </c>
      <c r="N148">
        <v>143.47005364290669</v>
      </c>
      <c r="O148">
        <v>332.49330675467951</v>
      </c>
      <c r="P148">
        <v>131.37619191057689</v>
      </c>
      <c r="Q148">
        <v>146.1453557553555</v>
      </c>
    </row>
    <row r="149" spans="1:17" x14ac:dyDescent="0.45">
      <c r="A149" s="1" t="s">
        <v>310</v>
      </c>
      <c r="B149">
        <v>0</v>
      </c>
      <c r="C149">
        <v>34.657353050855143</v>
      </c>
      <c r="D149">
        <v>0</v>
      </c>
      <c r="E149">
        <v>0</v>
      </c>
      <c r="F149">
        <v>0</v>
      </c>
      <c r="G149">
        <v>0</v>
      </c>
      <c r="H149">
        <v>2.7831643847002789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</row>
    <row r="150" spans="1:17" x14ac:dyDescent="0.45">
      <c r="A150" s="1" t="s">
        <v>311</v>
      </c>
      <c r="B150">
        <v>244.6513926141935</v>
      </c>
      <c r="C150">
        <v>0</v>
      </c>
      <c r="D150">
        <v>3.9293287620752309</v>
      </c>
      <c r="E150">
        <v>0</v>
      </c>
      <c r="F150">
        <v>0</v>
      </c>
      <c r="G150">
        <v>0</v>
      </c>
      <c r="H150">
        <v>0</v>
      </c>
      <c r="I150">
        <v>3.3136991742745932</v>
      </c>
      <c r="J150">
        <v>0</v>
      </c>
      <c r="K150">
        <v>0</v>
      </c>
      <c r="L150">
        <v>0</v>
      </c>
      <c r="M150">
        <v>3.3256818023355339</v>
      </c>
      <c r="N150">
        <v>0</v>
      </c>
      <c r="O150">
        <v>0</v>
      </c>
      <c r="P150">
        <v>0</v>
      </c>
      <c r="Q150">
        <v>0</v>
      </c>
    </row>
    <row r="151" spans="1:17" x14ac:dyDescent="0.45">
      <c r="A151" s="1" t="s">
        <v>312</v>
      </c>
      <c r="B151">
        <v>598.6462764127275</v>
      </c>
      <c r="C151">
        <v>840.02340961404411</v>
      </c>
      <c r="D151">
        <v>518.54334899674825</v>
      </c>
      <c r="E151">
        <v>811.00024047795239</v>
      </c>
      <c r="F151">
        <v>885.34356285417357</v>
      </c>
      <c r="G151">
        <v>361.15693794421912</v>
      </c>
      <c r="H151">
        <v>635.74435698068453</v>
      </c>
      <c r="I151">
        <v>216.0008696201763</v>
      </c>
      <c r="J151">
        <v>253.53157728081581</v>
      </c>
      <c r="K151">
        <v>541.1912140276487</v>
      </c>
      <c r="L151">
        <v>95.200497398353534</v>
      </c>
      <c r="M151">
        <v>108.8818477626765</v>
      </c>
      <c r="N151">
        <v>205.8839199221907</v>
      </c>
      <c r="O151">
        <v>489.35082011934179</v>
      </c>
      <c r="P151">
        <v>205.91298406844891</v>
      </c>
      <c r="Q151">
        <v>166.01134614544691</v>
      </c>
    </row>
    <row r="152" spans="1:17" x14ac:dyDescent="0.45">
      <c r="A152" s="1" t="s">
        <v>313</v>
      </c>
      <c r="B152">
        <v>596.36698206903327</v>
      </c>
      <c r="C152">
        <v>384.98169189009337</v>
      </c>
      <c r="D152">
        <v>330.03561078942488</v>
      </c>
      <c r="E152">
        <v>336.32502821205293</v>
      </c>
      <c r="F152">
        <v>243.75216259362509</v>
      </c>
      <c r="G152">
        <v>178.60384423981961</v>
      </c>
      <c r="H152">
        <v>223.2730011611628</v>
      </c>
      <c r="I152">
        <v>125.60134200928761</v>
      </c>
      <c r="J152">
        <v>346.85748280131872</v>
      </c>
      <c r="K152">
        <v>96.584096552357224</v>
      </c>
      <c r="L152">
        <v>49.87442242709993</v>
      </c>
      <c r="M152">
        <v>148.90978942077399</v>
      </c>
      <c r="N152">
        <v>162.47956498073211</v>
      </c>
      <c r="O152">
        <v>91.005316065535268</v>
      </c>
      <c r="P152">
        <v>124.5063207547107</v>
      </c>
      <c r="Q152">
        <v>147.50639568232771</v>
      </c>
    </row>
    <row r="153" spans="1:17" x14ac:dyDescent="0.45">
      <c r="A153" s="1" t="s">
        <v>314</v>
      </c>
      <c r="B153">
        <v>1039.5265453502859</v>
      </c>
      <c r="C153">
        <v>897.99891913886836</v>
      </c>
      <c r="D153">
        <v>817.98977514919488</v>
      </c>
      <c r="E153">
        <v>666.64056798598881</v>
      </c>
      <c r="F153">
        <v>1077.2127189738069</v>
      </c>
      <c r="G153">
        <v>1438.286645936384</v>
      </c>
      <c r="H153">
        <v>671.31601019611583</v>
      </c>
      <c r="I153">
        <v>805.13829036051004</v>
      </c>
      <c r="J153">
        <v>493.48730245492578</v>
      </c>
      <c r="K153">
        <v>620.8865253223621</v>
      </c>
      <c r="L153">
        <v>614.46473688831759</v>
      </c>
      <c r="M153">
        <v>413.50520759304749</v>
      </c>
      <c r="N153">
        <v>525.56035652422543</v>
      </c>
      <c r="O153">
        <v>227.01341208999881</v>
      </c>
      <c r="P153">
        <v>509.20434069602368</v>
      </c>
      <c r="Q153">
        <v>292.40130667994941</v>
      </c>
    </row>
    <row r="154" spans="1:17" x14ac:dyDescent="0.45">
      <c r="A154" s="1" t="s">
        <v>315</v>
      </c>
      <c r="B154">
        <v>326.62617573237151</v>
      </c>
      <c r="C154">
        <v>315.74771843204218</v>
      </c>
      <c r="D154">
        <v>434.7093468287735</v>
      </c>
      <c r="E154">
        <v>288.49652732913239</v>
      </c>
      <c r="F154">
        <v>358.10427551480109</v>
      </c>
      <c r="G154">
        <v>283.08706651672333</v>
      </c>
      <c r="H154">
        <v>308.39364396716229</v>
      </c>
      <c r="I154">
        <v>181.28640425756149</v>
      </c>
      <c r="J154">
        <v>113.01728953774401</v>
      </c>
      <c r="K154">
        <v>126.12526884905169</v>
      </c>
      <c r="L154">
        <v>448.50094189197301</v>
      </c>
      <c r="M154">
        <v>146.24833919825599</v>
      </c>
      <c r="N154">
        <v>96.616140655226246</v>
      </c>
      <c r="O154">
        <v>118.87966556492999</v>
      </c>
      <c r="P154">
        <v>135.67581664892219</v>
      </c>
      <c r="Q154">
        <v>137.12106778262319</v>
      </c>
    </row>
    <row r="155" spans="1:17" x14ac:dyDescent="0.45">
      <c r="A155" s="1" t="s">
        <v>316</v>
      </c>
      <c r="B155">
        <v>29.20032534552157</v>
      </c>
      <c r="C155">
        <v>55.605635552587323</v>
      </c>
      <c r="D155">
        <v>70.037571191682488</v>
      </c>
      <c r="E155">
        <v>9.520991711134581</v>
      </c>
      <c r="F155">
        <v>31.137997329048979</v>
      </c>
      <c r="G155">
        <v>23.115311706150742</v>
      </c>
      <c r="H155">
        <v>21.019167996045859</v>
      </c>
      <c r="I155">
        <v>8.0423797494765026</v>
      </c>
      <c r="J155">
        <v>13.56092633413664</v>
      </c>
      <c r="K155">
        <v>24.459254684215502</v>
      </c>
      <c r="L155">
        <v>68.328053241879402</v>
      </c>
      <c r="M155">
        <v>17.40355167156541</v>
      </c>
      <c r="N155">
        <v>9.8322004699970833</v>
      </c>
      <c r="O155">
        <v>0</v>
      </c>
      <c r="P155">
        <v>22.3428717493207</v>
      </c>
      <c r="Q155">
        <v>27.945751706482898</v>
      </c>
    </row>
    <row r="156" spans="1:17" x14ac:dyDescent="0.45">
      <c r="A156" s="1" t="s">
        <v>317</v>
      </c>
      <c r="B156">
        <v>11.89717320306351</v>
      </c>
      <c r="C156">
        <v>17.624184764246341</v>
      </c>
      <c r="D156">
        <v>19.09705978678743</v>
      </c>
      <c r="E156">
        <v>0</v>
      </c>
      <c r="F156">
        <v>3.3357279096334969</v>
      </c>
      <c r="G156">
        <v>5.5406224275448501</v>
      </c>
      <c r="H156">
        <v>0</v>
      </c>
      <c r="I156">
        <v>16.344302454588441</v>
      </c>
      <c r="J156">
        <v>6.4687630658444171</v>
      </c>
      <c r="K156">
        <v>0</v>
      </c>
      <c r="L156">
        <v>16.686743876853619</v>
      </c>
      <c r="M156">
        <v>2.8745658960163931</v>
      </c>
      <c r="N156">
        <v>0.82858635036896777</v>
      </c>
      <c r="O156">
        <v>114.3396000600976</v>
      </c>
      <c r="P156">
        <v>3.3882676035608501</v>
      </c>
      <c r="Q156">
        <v>0</v>
      </c>
    </row>
    <row r="157" spans="1:17" x14ac:dyDescent="0.45">
      <c r="A157" s="1" t="s">
        <v>318</v>
      </c>
      <c r="B157">
        <v>5.8004211009813789</v>
      </c>
      <c r="C157">
        <v>8.1097572062915209</v>
      </c>
      <c r="D157">
        <v>13.016368811986631</v>
      </c>
      <c r="E157">
        <v>38.294521070418867</v>
      </c>
      <c r="F157">
        <v>15.677382535141041</v>
      </c>
      <c r="G157">
        <v>37.976758299936542</v>
      </c>
      <c r="H157">
        <v>42.416989368695582</v>
      </c>
      <c r="I157">
        <v>0</v>
      </c>
      <c r="J157">
        <v>17.049478596332669</v>
      </c>
      <c r="K157">
        <v>5.8178183461065922</v>
      </c>
      <c r="L157">
        <v>14.75242660174951</v>
      </c>
      <c r="M157">
        <v>39.693385276293959</v>
      </c>
      <c r="N157">
        <v>9.7222703132069306</v>
      </c>
      <c r="O157">
        <v>10.20458327854722</v>
      </c>
      <c r="P157">
        <v>12.807570038655941</v>
      </c>
      <c r="Q157">
        <v>22.865015323166919</v>
      </c>
    </row>
    <row r="158" spans="1:17" x14ac:dyDescent="0.45">
      <c r="A158" s="1" t="s">
        <v>319</v>
      </c>
      <c r="B158">
        <v>12.974972643885719</v>
      </c>
      <c r="C158">
        <v>2.964612475304286</v>
      </c>
      <c r="D158">
        <v>8.4620315251402118</v>
      </c>
      <c r="E158">
        <v>36.548699276861839</v>
      </c>
      <c r="F158">
        <v>9.6980663254108705</v>
      </c>
      <c r="G158">
        <v>6.5143268587655232</v>
      </c>
      <c r="H158">
        <v>2.653193657074528</v>
      </c>
      <c r="I158">
        <v>8.7071503030316375</v>
      </c>
      <c r="J158">
        <v>8.8183928675270451</v>
      </c>
      <c r="K158">
        <v>7.0309002286328166</v>
      </c>
      <c r="L158">
        <v>3.751879239703539</v>
      </c>
      <c r="M158">
        <v>7.8077311633834903</v>
      </c>
      <c r="N158">
        <v>7.1421339498846708</v>
      </c>
      <c r="O158">
        <v>0</v>
      </c>
      <c r="P158">
        <v>13.544324468075679</v>
      </c>
      <c r="Q158">
        <v>1.467701484790727</v>
      </c>
    </row>
    <row r="159" spans="1:17" x14ac:dyDescent="0.45">
      <c r="A159" s="1" t="s">
        <v>320</v>
      </c>
      <c r="B159">
        <v>47.977236924440923</v>
      </c>
      <c r="C159">
        <v>136.80491406752989</v>
      </c>
      <c r="D159">
        <v>74.346867333211094</v>
      </c>
      <c r="E159">
        <v>41.564628891991077</v>
      </c>
      <c r="F159">
        <v>65.202698837636945</v>
      </c>
      <c r="G159">
        <v>37.964051132737481</v>
      </c>
      <c r="H159">
        <v>74.908418539318575</v>
      </c>
      <c r="I159">
        <v>43.567571737802361</v>
      </c>
      <c r="J159">
        <v>48.727771673267569</v>
      </c>
      <c r="K159">
        <v>42.94271770812243</v>
      </c>
      <c r="L159">
        <v>21.083258395284449</v>
      </c>
      <c r="M159">
        <v>41.687642663205317</v>
      </c>
      <c r="N159">
        <v>23.68747222892749</v>
      </c>
      <c r="O159">
        <v>42.964003147960838</v>
      </c>
      <c r="P159">
        <v>23.37740570540501</v>
      </c>
      <c r="Q159">
        <v>6.3600832705529662</v>
      </c>
    </row>
    <row r="160" spans="1:17" x14ac:dyDescent="0.45">
      <c r="A160" s="1" t="s">
        <v>321</v>
      </c>
      <c r="B160">
        <v>6.3891873927817064</v>
      </c>
      <c r="C160">
        <v>19.93269176444031</v>
      </c>
      <c r="D160">
        <v>0.30439081002607171</v>
      </c>
      <c r="E160">
        <v>2.8473497107965291</v>
      </c>
      <c r="F160">
        <v>1.2883262631652339</v>
      </c>
      <c r="G160">
        <v>0.57406728236630966</v>
      </c>
      <c r="H160">
        <v>9.2524360820813278</v>
      </c>
      <c r="I160">
        <v>0</v>
      </c>
      <c r="J160">
        <v>11.0987182504998</v>
      </c>
      <c r="K160">
        <v>0</v>
      </c>
      <c r="L160">
        <v>3.3886109736438041</v>
      </c>
      <c r="M160">
        <v>0.1426144953891339</v>
      </c>
      <c r="N160">
        <v>0</v>
      </c>
      <c r="O160">
        <v>0</v>
      </c>
      <c r="P160">
        <v>0</v>
      </c>
      <c r="Q160">
        <v>0</v>
      </c>
    </row>
    <row r="161" spans="1:17" x14ac:dyDescent="0.45">
      <c r="A161" s="1" t="s">
        <v>322</v>
      </c>
      <c r="B161">
        <v>8.4979225814867796</v>
      </c>
      <c r="C161">
        <v>17.266012482552391</v>
      </c>
      <c r="D161">
        <v>20.202061643692009</v>
      </c>
      <c r="E161">
        <v>13.91234470628028</v>
      </c>
      <c r="F161">
        <v>12.963267404541551</v>
      </c>
      <c r="G161">
        <v>23.37368002594507</v>
      </c>
      <c r="H161">
        <v>10.3228022842976</v>
      </c>
      <c r="I161">
        <v>8.7020961248094988</v>
      </c>
      <c r="J161">
        <v>7.4901710893324278</v>
      </c>
      <c r="K161">
        <v>9.3416561473030093</v>
      </c>
      <c r="L161">
        <v>1.2556055487257689</v>
      </c>
      <c r="M161">
        <v>9.0267779749279438</v>
      </c>
      <c r="N161">
        <v>2.8374740759636872</v>
      </c>
      <c r="O161">
        <v>20.071034522954559</v>
      </c>
      <c r="P161">
        <v>6.4908987866139931</v>
      </c>
      <c r="Q161">
        <v>10.360604716653169</v>
      </c>
    </row>
    <row r="162" spans="1:17" x14ac:dyDescent="0.45">
      <c r="A162" s="1" t="s">
        <v>323</v>
      </c>
      <c r="B162">
        <v>8719.8607654197767</v>
      </c>
      <c r="C162">
        <v>7818.5104365734269</v>
      </c>
      <c r="D162">
        <v>9760.3232097436448</v>
      </c>
      <c r="E162">
        <v>8392.7186921516841</v>
      </c>
      <c r="F162">
        <v>8496.707271154959</v>
      </c>
      <c r="G162">
        <v>8940.8866628326523</v>
      </c>
      <c r="H162">
        <v>9136.4353607052617</v>
      </c>
      <c r="I162">
        <v>8959.3849102665517</v>
      </c>
      <c r="J162">
        <v>7468.2241193225327</v>
      </c>
      <c r="K162">
        <v>8841.8314313598203</v>
      </c>
      <c r="L162">
        <v>8166.0932703524013</v>
      </c>
      <c r="M162">
        <v>7345.8266622595911</v>
      </c>
      <c r="N162">
        <v>7858.1787953091089</v>
      </c>
      <c r="O162">
        <v>8868.4624621279909</v>
      </c>
      <c r="P162">
        <v>7719.777027795204</v>
      </c>
      <c r="Q162">
        <v>8063.0886989024821</v>
      </c>
    </row>
    <row r="163" spans="1:17" x14ac:dyDescent="0.45">
      <c r="A163" s="1" t="s">
        <v>324</v>
      </c>
      <c r="B163">
        <v>178.3700301978476</v>
      </c>
      <c r="C163">
        <v>150.38110164365031</v>
      </c>
      <c r="D163">
        <v>330.22942470749911</v>
      </c>
      <c r="E163">
        <v>168.0972951076285</v>
      </c>
      <c r="F163">
        <v>219.208017609921</v>
      </c>
      <c r="G163">
        <v>238.7666806825693</v>
      </c>
      <c r="H163">
        <v>322.46883990962789</v>
      </c>
      <c r="I163">
        <v>297.98178295096142</v>
      </c>
      <c r="J163">
        <v>362.40311788989248</v>
      </c>
      <c r="K163">
        <v>459.25526921750702</v>
      </c>
      <c r="L163">
        <v>455.72099816029822</v>
      </c>
      <c r="M163">
        <v>547.74870473441206</v>
      </c>
      <c r="N163">
        <v>574.09922573951974</v>
      </c>
      <c r="O163">
        <v>652.16825807390228</v>
      </c>
      <c r="P163">
        <v>554.48401569145733</v>
      </c>
      <c r="Q163">
        <v>431.39050106001889</v>
      </c>
    </row>
    <row r="164" spans="1:17" x14ac:dyDescent="0.45">
      <c r="A164" s="1" t="s">
        <v>325</v>
      </c>
      <c r="B164">
        <v>24.279608717331421</v>
      </c>
      <c r="C164">
        <v>11.174571147679361</v>
      </c>
      <c r="D164">
        <v>14.7690657352777</v>
      </c>
      <c r="E164">
        <v>8.9372038381053436</v>
      </c>
      <c r="F164">
        <v>4.9625862411871289</v>
      </c>
      <c r="G164">
        <v>4.6599689470222776</v>
      </c>
      <c r="H164">
        <v>6.9902204403224397</v>
      </c>
      <c r="I164">
        <v>2.2840617886039332</v>
      </c>
      <c r="J164">
        <v>6.1163903517658049</v>
      </c>
      <c r="K164">
        <v>11.737928351138789</v>
      </c>
      <c r="L164">
        <v>12.271371460031</v>
      </c>
      <c r="M164">
        <v>1.8888399080043481</v>
      </c>
      <c r="N164">
        <v>8.8984819414209948</v>
      </c>
      <c r="O164">
        <v>7.3526915405261253</v>
      </c>
      <c r="P164">
        <v>5.2178233887745016</v>
      </c>
      <c r="Q164">
        <v>9.6006063792145948</v>
      </c>
    </row>
    <row r="165" spans="1:17" x14ac:dyDescent="0.45">
      <c r="A165" s="1" t="s">
        <v>326</v>
      </c>
      <c r="B165">
        <v>1231.2864367960581</v>
      </c>
      <c r="C165">
        <v>1285.5535105292711</v>
      </c>
      <c r="D165">
        <v>1150.231867083517</v>
      </c>
      <c r="E165">
        <v>1168.5995915208621</v>
      </c>
      <c r="F165">
        <v>1091.638855438973</v>
      </c>
      <c r="G165">
        <v>954.81786244029365</v>
      </c>
      <c r="H165">
        <v>997.89922278287816</v>
      </c>
      <c r="I165">
        <v>1008.616053031308</v>
      </c>
      <c r="J165">
        <v>1093.781326883774</v>
      </c>
      <c r="K165">
        <v>938.84407148153957</v>
      </c>
      <c r="L165">
        <v>800.88517579192126</v>
      </c>
      <c r="M165">
        <v>811.41863011122757</v>
      </c>
      <c r="N165">
        <v>640.25095674499357</v>
      </c>
      <c r="O165">
        <v>769.50870294009326</v>
      </c>
      <c r="P165">
        <v>783.99157666782173</v>
      </c>
      <c r="Q165">
        <v>613.73515691780619</v>
      </c>
    </row>
    <row r="166" spans="1:17" x14ac:dyDescent="0.45">
      <c r="A166" s="1" t="s">
        <v>327</v>
      </c>
      <c r="B166">
        <v>13.155205377752971</v>
      </c>
      <c r="C166">
        <v>23.152562541723729</v>
      </c>
      <c r="D166">
        <v>24.61877191011363</v>
      </c>
      <c r="E166">
        <v>7.0413557077903972</v>
      </c>
      <c r="F166">
        <v>21.73963748196627</v>
      </c>
      <c r="G166">
        <v>20.281024194660191</v>
      </c>
      <c r="H166">
        <v>15.69563810153779</v>
      </c>
      <c r="I166">
        <v>19.1369167808101</v>
      </c>
      <c r="J166">
        <v>0</v>
      </c>
      <c r="K166">
        <v>27.136111151300721</v>
      </c>
      <c r="L166">
        <v>20.029369017513481</v>
      </c>
      <c r="M166">
        <v>7.2606948115067036</v>
      </c>
      <c r="N166">
        <v>0.43529683869293739</v>
      </c>
      <c r="O166">
        <v>9.6461578533669279</v>
      </c>
      <c r="P166">
        <v>20.164285092379998</v>
      </c>
      <c r="Q166">
        <v>1.7697662125518421</v>
      </c>
    </row>
    <row r="167" spans="1:17" x14ac:dyDescent="0.45">
      <c r="A167" s="1" t="s">
        <v>328</v>
      </c>
      <c r="B167">
        <v>42.066056295522408</v>
      </c>
      <c r="C167">
        <v>77.272464138108774</v>
      </c>
      <c r="D167">
        <v>80.41137737707696</v>
      </c>
      <c r="E167">
        <v>42.888190229706566</v>
      </c>
      <c r="F167">
        <v>35.252563400403993</v>
      </c>
      <c r="G167">
        <v>44.830852467853958</v>
      </c>
      <c r="H167">
        <v>48.453607380671279</v>
      </c>
      <c r="I167">
        <v>44.998184948910918</v>
      </c>
      <c r="J167">
        <v>35.997280424483527</v>
      </c>
      <c r="K167">
        <v>33.807969064119021</v>
      </c>
      <c r="L167">
        <v>32.83005214532912</v>
      </c>
      <c r="M167">
        <v>31.024695240297429</v>
      </c>
      <c r="N167">
        <v>33.15440097480942</v>
      </c>
      <c r="O167">
        <v>29.63789518369947</v>
      </c>
      <c r="P167">
        <v>45.552287896735983</v>
      </c>
      <c r="Q167">
        <v>46.784034183311768</v>
      </c>
    </row>
    <row r="168" spans="1:17" x14ac:dyDescent="0.45">
      <c r="A168" s="1" t="s">
        <v>329</v>
      </c>
      <c r="B168">
        <v>80.394241901522719</v>
      </c>
      <c r="C168">
        <v>74.228388729078901</v>
      </c>
      <c r="D168">
        <v>116.5733909240747</v>
      </c>
      <c r="E168">
        <v>59.041178491551172</v>
      </c>
      <c r="F168">
        <v>59.835831588280463</v>
      </c>
      <c r="G168">
        <v>68.5071904902874</v>
      </c>
      <c r="H168">
        <v>68.725557499790654</v>
      </c>
      <c r="I168">
        <v>68.436636707883551</v>
      </c>
      <c r="J168">
        <v>45.093731594481078</v>
      </c>
      <c r="K168">
        <v>91.860076531998558</v>
      </c>
      <c r="L168">
        <v>27.847002534224931</v>
      </c>
      <c r="M168">
        <v>60.239864210909289</v>
      </c>
      <c r="N168">
        <v>28.313564012783999</v>
      </c>
      <c r="O168">
        <v>76.893948685004261</v>
      </c>
      <c r="P168">
        <v>102.68732244864719</v>
      </c>
      <c r="Q168">
        <v>52.33862173398785</v>
      </c>
    </row>
    <row r="169" spans="1:17" x14ac:dyDescent="0.45">
      <c r="A169" s="1" t="s">
        <v>330</v>
      </c>
      <c r="B169">
        <v>99.553052657408529</v>
      </c>
      <c r="C169">
        <v>92.368223994953595</v>
      </c>
      <c r="D169">
        <v>172.87190609090121</v>
      </c>
      <c r="E169">
        <v>180.52720880489341</v>
      </c>
      <c r="F169">
        <v>132.0062081050734</v>
      </c>
      <c r="G169">
        <v>112.2643533774247</v>
      </c>
      <c r="H169">
        <v>75.440104056818427</v>
      </c>
      <c r="I169">
        <v>108.4328165171148</v>
      </c>
      <c r="J169">
        <v>113.2363104130749</v>
      </c>
      <c r="K169">
        <v>92.800997852995181</v>
      </c>
      <c r="L169">
        <v>103.2413016045287</v>
      </c>
      <c r="M169">
        <v>56.351525923408047</v>
      </c>
      <c r="N169">
        <v>159.0251483385621</v>
      </c>
      <c r="O169">
        <v>94.254236985079203</v>
      </c>
      <c r="P169">
        <v>121.4187151917382</v>
      </c>
      <c r="Q169">
        <v>116.81827426862159</v>
      </c>
    </row>
    <row r="170" spans="1:17" x14ac:dyDescent="0.45">
      <c r="A170" s="1" t="s">
        <v>331</v>
      </c>
      <c r="B170">
        <v>43.144611716676899</v>
      </c>
      <c r="C170">
        <v>100.0889576108862</v>
      </c>
      <c r="D170">
        <v>42.044785574657077</v>
      </c>
      <c r="E170">
        <v>25.240465180048471</v>
      </c>
      <c r="F170">
        <v>55.321083703856587</v>
      </c>
      <c r="G170">
        <v>45.140421832136731</v>
      </c>
      <c r="H170">
        <v>48.160931249449128</v>
      </c>
      <c r="I170">
        <v>25.98940676598091</v>
      </c>
      <c r="J170">
        <v>14.05136298547891</v>
      </c>
      <c r="K170">
        <v>66.406463937658074</v>
      </c>
      <c r="L170">
        <v>46.923719137385618</v>
      </c>
      <c r="M170">
        <v>9.1401279256536423</v>
      </c>
      <c r="N170">
        <v>32.604143960175122</v>
      </c>
      <c r="O170">
        <v>109.3279758675129</v>
      </c>
      <c r="P170">
        <v>26.084559984725612</v>
      </c>
      <c r="Q170">
        <v>27.414418950718481</v>
      </c>
    </row>
    <row r="171" spans="1:17" x14ac:dyDescent="0.45">
      <c r="A171" s="1" t="s">
        <v>332</v>
      </c>
      <c r="B171">
        <v>192.54118857549221</v>
      </c>
      <c r="C171">
        <v>55.475344136543633</v>
      </c>
      <c r="D171">
        <v>74.604221407239066</v>
      </c>
      <c r="E171">
        <v>47.035439922374707</v>
      </c>
      <c r="F171">
        <v>91.470631611514705</v>
      </c>
      <c r="G171">
        <v>73.069169558482045</v>
      </c>
      <c r="H171">
        <v>7.7700541370723553</v>
      </c>
      <c r="I171">
        <v>33.181694504469057</v>
      </c>
      <c r="J171">
        <v>8.7822097492475582</v>
      </c>
      <c r="K171">
        <v>183.05279639616839</v>
      </c>
      <c r="L171">
        <v>6.2140750196841701</v>
      </c>
      <c r="M171">
        <v>131.56180568006329</v>
      </c>
      <c r="N171">
        <v>0.14266187911684999</v>
      </c>
      <c r="O171">
        <v>44.113222310357664</v>
      </c>
      <c r="P171">
        <v>10.280938316381</v>
      </c>
      <c r="Q171">
        <v>22.707196346444661</v>
      </c>
    </row>
    <row r="172" spans="1:17" x14ac:dyDescent="0.45">
      <c r="A172" s="1" t="s">
        <v>333</v>
      </c>
      <c r="B172">
        <v>138.08572279038739</v>
      </c>
      <c r="C172">
        <v>281.14798873530299</v>
      </c>
      <c r="D172">
        <v>241.6152456573206</v>
      </c>
      <c r="E172">
        <v>275.30089047246878</v>
      </c>
      <c r="F172">
        <v>204.38805074508679</v>
      </c>
      <c r="G172">
        <v>286.65957500042879</v>
      </c>
      <c r="H172">
        <v>258.89542113100231</v>
      </c>
      <c r="I172">
        <v>335.39180195874371</v>
      </c>
      <c r="J172">
        <v>213.00478307082801</v>
      </c>
      <c r="K172">
        <v>249.56880128582719</v>
      </c>
      <c r="L172">
        <v>492.89365510885682</v>
      </c>
      <c r="M172">
        <v>478.43748796819511</v>
      </c>
      <c r="N172">
        <v>769.08739157777825</v>
      </c>
      <c r="O172">
        <v>527.01523778727142</v>
      </c>
      <c r="P172">
        <v>635.91271899390597</v>
      </c>
      <c r="Q172">
        <v>566.9985462625898</v>
      </c>
    </row>
    <row r="173" spans="1:17" x14ac:dyDescent="0.45">
      <c r="A173" s="1" t="s">
        <v>334</v>
      </c>
      <c r="B173">
        <v>529.31801393550097</v>
      </c>
      <c r="C173">
        <v>500.74396469784648</v>
      </c>
      <c r="D173">
        <v>482.488071598018</v>
      </c>
      <c r="E173">
        <v>461.7080517406655</v>
      </c>
      <c r="F173">
        <v>447.01349664081721</v>
      </c>
      <c r="G173">
        <v>459.74764940951587</v>
      </c>
      <c r="H173">
        <v>472.26756738905101</v>
      </c>
      <c r="I173">
        <v>369.4690325779427</v>
      </c>
      <c r="J173">
        <v>420.66405347066109</v>
      </c>
      <c r="K173">
        <v>331.95326045939629</v>
      </c>
      <c r="L173">
        <v>440.68354257530513</v>
      </c>
      <c r="M173">
        <v>446.66789822797978</v>
      </c>
      <c r="N173">
        <v>356.76384908221212</v>
      </c>
      <c r="O173">
        <v>558.07957432720855</v>
      </c>
      <c r="P173">
        <v>502.90674681337441</v>
      </c>
      <c r="Q173">
        <v>564.30976707188552</v>
      </c>
    </row>
    <row r="174" spans="1:17" x14ac:dyDescent="0.45">
      <c r="A174" s="1" t="s">
        <v>335</v>
      </c>
      <c r="B174">
        <v>133.1438271965352</v>
      </c>
      <c r="C174">
        <v>235.02201861207431</v>
      </c>
      <c r="D174">
        <v>188.20412601641939</v>
      </c>
      <c r="E174">
        <v>301.60052656761792</v>
      </c>
      <c r="F174">
        <v>285.16387314641298</v>
      </c>
      <c r="G174">
        <v>288.34604925052741</v>
      </c>
      <c r="H174">
        <v>150.95123676358961</v>
      </c>
      <c r="I174">
        <v>150.98911466079201</v>
      </c>
      <c r="J174">
        <v>137.06839474154131</v>
      </c>
      <c r="K174">
        <v>273.65267482068418</v>
      </c>
      <c r="L174">
        <v>293.02215332836892</v>
      </c>
      <c r="M174">
        <v>242.76840620470341</v>
      </c>
      <c r="N174">
        <v>301.05459611303951</v>
      </c>
      <c r="O174">
        <v>141.0413745445295</v>
      </c>
      <c r="P174">
        <v>247.4612885527188</v>
      </c>
      <c r="Q174">
        <v>195.61628193343961</v>
      </c>
    </row>
    <row r="175" spans="1:17" x14ac:dyDescent="0.45">
      <c r="A175" s="1" t="s">
        <v>336</v>
      </c>
      <c r="B175">
        <v>290.46678359127799</v>
      </c>
      <c r="C175">
        <v>392.36792969990557</v>
      </c>
      <c r="D175">
        <v>331.07403410403163</v>
      </c>
      <c r="E175">
        <v>344.84469849350768</v>
      </c>
      <c r="F175">
        <v>345.88679187760113</v>
      </c>
      <c r="G175">
        <v>273.64391437981669</v>
      </c>
      <c r="H175">
        <v>150.28125615680261</v>
      </c>
      <c r="I175">
        <v>109.5022571331093</v>
      </c>
      <c r="J175">
        <v>148.811905390839</v>
      </c>
      <c r="K175">
        <v>127.87923750141999</v>
      </c>
      <c r="L175">
        <v>165.41939073790829</v>
      </c>
      <c r="M175">
        <v>73.024418326735699</v>
      </c>
      <c r="N175">
        <v>117.7219137839483</v>
      </c>
      <c r="O175">
        <v>189.31841067958061</v>
      </c>
      <c r="P175">
        <v>139.33295366587589</v>
      </c>
      <c r="Q175">
        <v>150.28500695216209</v>
      </c>
    </row>
    <row r="176" spans="1:17" x14ac:dyDescent="0.45">
      <c r="A176" s="1" t="s">
        <v>337</v>
      </c>
      <c r="B176">
        <v>1410.8371711390639</v>
      </c>
      <c r="C176">
        <v>1654.511480185475</v>
      </c>
      <c r="D176">
        <v>1631.4950416257441</v>
      </c>
      <c r="E176">
        <v>2093.4384872341489</v>
      </c>
      <c r="F176">
        <v>2105.4389887001621</v>
      </c>
      <c r="G176">
        <v>2185.1084412661012</v>
      </c>
      <c r="H176">
        <v>3785.8789545193372</v>
      </c>
      <c r="I176">
        <v>2540.0159045497599</v>
      </c>
      <c r="J176">
        <v>2663.2004847066091</v>
      </c>
      <c r="K176">
        <v>3272.9580302163909</v>
      </c>
      <c r="L176">
        <v>4603.043020222658</v>
      </c>
      <c r="M176">
        <v>2167.920969334325</v>
      </c>
      <c r="N176">
        <v>1449.590400158907</v>
      </c>
      <c r="O176">
        <v>1265.500608308965</v>
      </c>
      <c r="P176">
        <v>1105.1795924760711</v>
      </c>
      <c r="Q176">
        <v>1299.6509230334</v>
      </c>
    </row>
    <row r="177" spans="1:17" x14ac:dyDescent="0.45">
      <c r="A177" s="1" t="s">
        <v>338</v>
      </c>
      <c r="B177">
        <v>6962.4581806368196</v>
      </c>
      <c r="C177">
        <v>7065.2832264438339</v>
      </c>
      <c r="D177">
        <v>7836.5793301024742</v>
      </c>
      <c r="E177">
        <v>7780.5076769895968</v>
      </c>
      <c r="F177">
        <v>8976.9306415011906</v>
      </c>
      <c r="G177">
        <v>8206.0210349112567</v>
      </c>
      <c r="H177">
        <v>7412.7389773779587</v>
      </c>
      <c r="I177">
        <v>7961.3372350682084</v>
      </c>
      <c r="J177">
        <v>7187.7748766461254</v>
      </c>
      <c r="K177">
        <v>9672.1160332934633</v>
      </c>
      <c r="L177">
        <v>6488.621775791813</v>
      </c>
      <c r="M177">
        <v>8898.3167033670543</v>
      </c>
      <c r="N177">
        <v>7977.1997282561206</v>
      </c>
      <c r="O177">
        <v>11027.659170428789</v>
      </c>
      <c r="P177">
        <v>9794.422781922387</v>
      </c>
      <c r="Q177">
        <v>10992.86999437078</v>
      </c>
    </row>
    <row r="178" spans="1:17" x14ac:dyDescent="0.45">
      <c r="A178" s="1" t="s">
        <v>339</v>
      </c>
      <c r="B178">
        <v>237.29566494650459</v>
      </c>
      <c r="C178">
        <v>395.23689782928511</v>
      </c>
      <c r="D178">
        <v>170.7569709553855</v>
      </c>
      <c r="E178">
        <v>243.2842452051901</v>
      </c>
      <c r="F178">
        <v>344.61620506158039</v>
      </c>
      <c r="G178">
        <v>192.3364249853332</v>
      </c>
      <c r="H178">
        <v>221.5895388052119</v>
      </c>
      <c r="I178">
        <v>446.40315736647187</v>
      </c>
      <c r="J178">
        <v>236.07930103274191</v>
      </c>
      <c r="K178">
        <v>280.89382355389313</v>
      </c>
      <c r="L178">
        <v>300.26860413827529</v>
      </c>
      <c r="M178">
        <v>283.47583513598909</v>
      </c>
      <c r="N178">
        <v>289.2913277990296</v>
      </c>
      <c r="O178">
        <v>477.42973736832641</v>
      </c>
      <c r="P178">
        <v>278.74750125618118</v>
      </c>
      <c r="Q178">
        <v>128.93544774687379</v>
      </c>
    </row>
    <row r="179" spans="1:17" x14ac:dyDescent="0.45">
      <c r="A179" s="1" t="s">
        <v>340</v>
      </c>
      <c r="B179">
        <v>2857.778751543407</v>
      </c>
      <c r="C179">
        <v>4134.2962732611923</v>
      </c>
      <c r="D179">
        <v>3146.8324079174781</v>
      </c>
      <c r="E179">
        <v>4226.1530712946533</v>
      </c>
      <c r="F179">
        <v>4180.5261882184186</v>
      </c>
      <c r="G179">
        <v>4079.1947737760961</v>
      </c>
      <c r="H179">
        <v>5216.1867119289636</v>
      </c>
      <c r="I179">
        <v>5919.6058997752498</v>
      </c>
      <c r="J179">
        <v>4467.4132963152988</v>
      </c>
      <c r="K179">
        <v>6222.2068241821926</v>
      </c>
      <c r="L179">
        <v>4713.2161509069274</v>
      </c>
      <c r="M179">
        <v>3971.9248451032981</v>
      </c>
      <c r="N179">
        <v>6267.5458552744303</v>
      </c>
      <c r="O179">
        <v>5777.1601083817877</v>
      </c>
      <c r="P179">
        <v>4987.0535894023133</v>
      </c>
      <c r="Q179">
        <v>5968.3165948502892</v>
      </c>
    </row>
    <row r="180" spans="1:17" x14ac:dyDescent="0.45">
      <c r="A180" s="1" t="s">
        <v>341</v>
      </c>
      <c r="B180">
        <v>14.304327319662701</v>
      </c>
      <c r="C180">
        <v>7.2781303787129961</v>
      </c>
      <c r="D180">
        <v>35.997321348267981</v>
      </c>
      <c r="E180">
        <v>15.91844699842178</v>
      </c>
      <c r="F180">
        <v>5.8785618213220259</v>
      </c>
      <c r="G180">
        <v>0</v>
      </c>
      <c r="H180">
        <v>0</v>
      </c>
      <c r="I180">
        <v>0</v>
      </c>
      <c r="J180">
        <v>0.50647467474239427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</row>
    <row r="181" spans="1:17" x14ac:dyDescent="0.45">
      <c r="A181" s="1" t="s">
        <v>342</v>
      </c>
      <c r="B181">
        <v>455.24359018021852</v>
      </c>
      <c r="C181">
        <v>446.03417804899431</v>
      </c>
      <c r="D181">
        <v>506.21537269288473</v>
      </c>
      <c r="E181">
        <v>493.51976424333282</v>
      </c>
      <c r="F181">
        <v>396.94212247611341</v>
      </c>
      <c r="G181">
        <v>445.44189221014761</v>
      </c>
      <c r="H181">
        <v>546.37041017921774</v>
      </c>
      <c r="I181">
        <v>340.00830363742631</v>
      </c>
      <c r="J181">
        <v>256.87481074628039</v>
      </c>
      <c r="K181">
        <v>434.61044939852621</v>
      </c>
      <c r="L181">
        <v>255.48037989357721</v>
      </c>
      <c r="M181">
        <v>530.61627026283418</v>
      </c>
      <c r="N181">
        <v>270.09161251785468</v>
      </c>
      <c r="O181">
        <v>336.56231553977477</v>
      </c>
      <c r="P181">
        <v>259.09952613214989</v>
      </c>
      <c r="Q181">
        <v>569.53716420668547</v>
      </c>
    </row>
    <row r="182" spans="1:17" x14ac:dyDescent="0.45">
      <c r="A182" s="1" t="s">
        <v>343</v>
      </c>
      <c r="B182">
        <v>215.37035205668059</v>
      </c>
      <c r="C182">
        <v>698.06680342153675</v>
      </c>
      <c r="D182">
        <v>181.06169503942911</v>
      </c>
      <c r="E182">
        <v>277.23736170157611</v>
      </c>
      <c r="F182">
        <v>458.46487986709548</v>
      </c>
      <c r="G182">
        <v>387.81096322052701</v>
      </c>
      <c r="H182">
        <v>132.25537809583511</v>
      </c>
      <c r="I182">
        <v>412.98243503943212</v>
      </c>
      <c r="J182">
        <v>461.69775900131862</v>
      </c>
      <c r="K182">
        <v>594.40612345130944</v>
      </c>
      <c r="L182">
        <v>421.16561297242328</v>
      </c>
      <c r="M182">
        <v>442.26683373981871</v>
      </c>
      <c r="N182">
        <v>505.11066645331408</v>
      </c>
      <c r="O182">
        <v>536.68592919600155</v>
      </c>
      <c r="P182">
        <v>390.33018617244898</v>
      </c>
      <c r="Q182">
        <v>464.78972268691359</v>
      </c>
    </row>
    <row r="183" spans="1:17" x14ac:dyDescent="0.45">
      <c r="A183" s="1" t="s">
        <v>344</v>
      </c>
      <c r="B183">
        <v>232.37665487856029</v>
      </c>
      <c r="C183">
        <v>77.552420551929558</v>
      </c>
      <c r="D183">
        <v>106.4198505866887</v>
      </c>
      <c r="E183">
        <v>80.005380433502268</v>
      </c>
      <c r="F183">
        <v>161.12174408594029</v>
      </c>
      <c r="G183">
        <v>134.64844090290021</v>
      </c>
      <c r="H183">
        <v>13.91447635686448</v>
      </c>
      <c r="I183">
        <v>53.036691492891492</v>
      </c>
      <c r="J183">
        <v>15.67233472823597</v>
      </c>
      <c r="K183">
        <v>374.28285404278921</v>
      </c>
      <c r="L183">
        <v>13.830748653381461</v>
      </c>
      <c r="M183">
        <v>270.44835247449322</v>
      </c>
      <c r="N183">
        <v>0.25999801653343568</v>
      </c>
      <c r="O183">
        <v>78.038422459859859</v>
      </c>
      <c r="P183">
        <v>18.273617684249441</v>
      </c>
      <c r="Q183">
        <v>39.659391205114318</v>
      </c>
    </row>
    <row r="184" spans="1:17" x14ac:dyDescent="0.45">
      <c r="A184" s="1" t="s">
        <v>345</v>
      </c>
      <c r="B184">
        <v>89.948633800308698</v>
      </c>
      <c r="C184">
        <v>235.57681955223529</v>
      </c>
      <c r="D184">
        <v>379.51615847732018</v>
      </c>
      <c r="E184">
        <v>162.93057760476569</v>
      </c>
      <c r="F184">
        <v>221.385156079464</v>
      </c>
      <c r="G184">
        <v>367.34700508134699</v>
      </c>
      <c r="H184">
        <v>192.18637407267369</v>
      </c>
      <c r="I184">
        <v>259.9694331983045</v>
      </c>
      <c r="J184">
        <v>400.3786154628263</v>
      </c>
      <c r="K184">
        <v>135.12065460639741</v>
      </c>
      <c r="L184">
        <v>321.92338589423139</v>
      </c>
      <c r="M184">
        <v>360.96327868335112</v>
      </c>
      <c r="N184">
        <v>336.86076304026489</v>
      </c>
      <c r="O184">
        <v>583.64635846475949</v>
      </c>
      <c r="P184">
        <v>211.6566927776384</v>
      </c>
      <c r="Q184">
        <v>587.0032489569511</v>
      </c>
    </row>
    <row r="185" spans="1:17" x14ac:dyDescent="0.45">
      <c r="A185" s="1" t="s">
        <v>346</v>
      </c>
      <c r="B185">
        <v>264.17370343079369</v>
      </c>
      <c r="C185">
        <v>56.700233022598113</v>
      </c>
      <c r="D185">
        <v>38.919132181114612</v>
      </c>
      <c r="E185">
        <v>87.178314734058745</v>
      </c>
      <c r="F185">
        <v>130.18735040305631</v>
      </c>
      <c r="G185">
        <v>29.801660744329961</v>
      </c>
      <c r="H185">
        <v>111.22583727085799</v>
      </c>
      <c r="I185">
        <v>59.13224271889942</v>
      </c>
      <c r="J185">
        <v>212.97025572806851</v>
      </c>
      <c r="K185">
        <v>52.980522293154642</v>
      </c>
      <c r="L185">
        <v>115.01163183915391</v>
      </c>
      <c r="M185">
        <v>35.683100326057676</v>
      </c>
      <c r="N185">
        <v>415.34330225845127</v>
      </c>
      <c r="O185">
        <v>220.45909091305069</v>
      </c>
      <c r="P185">
        <v>1247.0891342000391</v>
      </c>
      <c r="Q185">
        <v>180.35217999440221</v>
      </c>
    </row>
    <row r="186" spans="1:17" x14ac:dyDescent="0.45">
      <c r="A186" s="1" t="s">
        <v>347</v>
      </c>
      <c r="B186">
        <v>73.374762821693295</v>
      </c>
      <c r="C186">
        <v>46.015261638315607</v>
      </c>
      <c r="D186">
        <v>61.39210301844124</v>
      </c>
      <c r="E186">
        <v>48.592658342167951</v>
      </c>
      <c r="F186">
        <v>56.097400640205777</v>
      </c>
      <c r="G186">
        <v>59.826341591691722</v>
      </c>
      <c r="H186">
        <v>54.687303749299588</v>
      </c>
      <c r="I186">
        <v>45.448593928128211</v>
      </c>
      <c r="J186">
        <v>47.783527311804249</v>
      </c>
      <c r="K186">
        <v>54.65262829639309</v>
      </c>
      <c r="L186">
        <v>36.383416983824191</v>
      </c>
      <c r="M186">
        <v>47.083629250220262</v>
      </c>
      <c r="N186">
        <v>44.318386818845767</v>
      </c>
      <c r="O186">
        <v>40.444338502927117</v>
      </c>
      <c r="P186">
        <v>32.985811084774717</v>
      </c>
      <c r="Q186">
        <v>53.396970122496171</v>
      </c>
    </row>
    <row r="187" spans="1:17" x14ac:dyDescent="0.45">
      <c r="A187" s="1" t="s">
        <v>348</v>
      </c>
      <c r="B187">
        <v>28.22511582829841</v>
      </c>
      <c r="C187">
        <v>12.66920029844624</v>
      </c>
      <c r="D187">
        <v>15.84808546953812</v>
      </c>
      <c r="E187">
        <v>11.11080445691276</v>
      </c>
      <c r="F187">
        <v>10.360163597443281</v>
      </c>
      <c r="G187">
        <v>27.05596131100274</v>
      </c>
      <c r="H187">
        <v>23.678958649580139</v>
      </c>
      <c r="I187">
        <v>16.685805494694819</v>
      </c>
      <c r="J187">
        <v>7.5082848352543152</v>
      </c>
      <c r="K187">
        <v>0.55860962909204037</v>
      </c>
      <c r="L187">
        <v>3.412383449490227</v>
      </c>
      <c r="M187">
        <v>0</v>
      </c>
      <c r="N187">
        <v>11.49933961515462</v>
      </c>
      <c r="O187">
        <v>0</v>
      </c>
      <c r="P187">
        <v>8.7678052723544262</v>
      </c>
      <c r="Q187">
        <v>4.2994053635450058</v>
      </c>
    </row>
    <row r="188" spans="1:17" x14ac:dyDescent="0.45">
      <c r="A188" s="1" t="s">
        <v>349</v>
      </c>
      <c r="B188">
        <v>84.016495646500744</v>
      </c>
      <c r="C188">
        <v>80.443382857013248</v>
      </c>
      <c r="D188">
        <v>91.715867605751654</v>
      </c>
      <c r="E188">
        <v>56.540790528968763</v>
      </c>
      <c r="F188">
        <v>9.4019631952176628</v>
      </c>
      <c r="G188">
        <v>28.771953319068551</v>
      </c>
      <c r="H188">
        <v>79.666091154294065</v>
      </c>
      <c r="I188">
        <v>13.774911070923141</v>
      </c>
      <c r="J188">
        <v>43.31997460216548</v>
      </c>
      <c r="K188">
        <v>57.710173139337122</v>
      </c>
      <c r="L188">
        <v>15.178295612338379</v>
      </c>
      <c r="M188">
        <v>92.69716160743252</v>
      </c>
      <c r="N188">
        <v>96.921094337857284</v>
      </c>
      <c r="O188">
        <v>27.372690889211199</v>
      </c>
      <c r="P188">
        <v>104.30633592309481</v>
      </c>
      <c r="Q188">
        <v>83.48368928539648</v>
      </c>
    </row>
    <row r="189" spans="1:17" x14ac:dyDescent="0.45">
      <c r="A189" s="1" t="s">
        <v>350</v>
      </c>
      <c r="B189">
        <v>2.64829585952155</v>
      </c>
      <c r="C189">
        <v>4.2833929930778014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6.7443752838449589</v>
      </c>
      <c r="M189">
        <v>0</v>
      </c>
      <c r="N189">
        <v>0</v>
      </c>
      <c r="O189">
        <v>0</v>
      </c>
      <c r="P189">
        <v>0</v>
      </c>
      <c r="Q189">
        <v>0</v>
      </c>
    </row>
    <row r="190" spans="1:17" x14ac:dyDescent="0.45">
      <c r="A190" s="1" t="s">
        <v>351</v>
      </c>
      <c r="B190">
        <v>448.97179718557862</v>
      </c>
      <c r="C190">
        <v>421.21729857192179</v>
      </c>
      <c r="D190">
        <v>417.87246472136297</v>
      </c>
      <c r="E190">
        <v>431.60250312708121</v>
      </c>
      <c r="F190">
        <v>405.43491251337161</v>
      </c>
      <c r="G190">
        <v>411.11439875783839</v>
      </c>
      <c r="H190">
        <v>371.56878824337468</v>
      </c>
      <c r="I190">
        <v>339.32590615967632</v>
      </c>
      <c r="J190">
        <v>345.31938088936408</v>
      </c>
      <c r="K190">
        <v>366.73571216480349</v>
      </c>
      <c r="L190">
        <v>328.69095851391887</v>
      </c>
      <c r="M190">
        <v>274.10051556758691</v>
      </c>
      <c r="N190">
        <v>206.4693987325833</v>
      </c>
      <c r="O190">
        <v>201.31294467440259</v>
      </c>
      <c r="P190">
        <v>194.2458915777045</v>
      </c>
      <c r="Q190">
        <v>172.65270954837379</v>
      </c>
    </row>
    <row r="191" spans="1:17" x14ac:dyDescent="0.45">
      <c r="A191" s="1" t="s">
        <v>352</v>
      </c>
      <c r="B191">
        <v>19.93050140478859</v>
      </c>
      <c r="C191">
        <v>26.049721870107209</v>
      </c>
      <c r="D191">
        <v>9.8339791510160026</v>
      </c>
      <c r="E191">
        <v>11.2450704633586</v>
      </c>
      <c r="F191">
        <v>20.578178175078548</v>
      </c>
      <c r="G191">
        <v>8.5432105861249354</v>
      </c>
      <c r="H191">
        <v>19.611280854197869</v>
      </c>
      <c r="I191">
        <v>7.3965840488622021</v>
      </c>
      <c r="J191">
        <v>4.1978842006934967</v>
      </c>
      <c r="K191">
        <v>4.3823394675471423</v>
      </c>
      <c r="L191">
        <v>2.44234144632826</v>
      </c>
      <c r="M191">
        <v>6.9607455842153936</v>
      </c>
      <c r="N191">
        <v>3.7912266802515591</v>
      </c>
      <c r="O191">
        <v>1.1707222312729879</v>
      </c>
      <c r="P191">
        <v>0.77286036726242047</v>
      </c>
      <c r="Q191">
        <v>0</v>
      </c>
    </row>
    <row r="192" spans="1:17" x14ac:dyDescent="0.45">
      <c r="A192" s="1" t="s">
        <v>353</v>
      </c>
      <c r="B192">
        <v>286.25308192217148</v>
      </c>
      <c r="C192">
        <v>219.73247693203291</v>
      </c>
      <c r="D192">
        <v>341.9794719604277</v>
      </c>
      <c r="E192">
        <v>268.24963544309378</v>
      </c>
      <c r="F192">
        <v>368.44896984994028</v>
      </c>
      <c r="G192">
        <v>379.14962326981839</v>
      </c>
      <c r="H192">
        <v>320.98139241898821</v>
      </c>
      <c r="I192">
        <v>377.5583520236172</v>
      </c>
      <c r="J192">
        <v>313.17378527424341</v>
      </c>
      <c r="K192">
        <v>384.63013433430109</v>
      </c>
      <c r="L192">
        <v>455.73753524779193</v>
      </c>
      <c r="M192">
        <v>418.21915040766811</v>
      </c>
      <c r="N192">
        <v>406.75455792777592</v>
      </c>
      <c r="O192">
        <v>404.0438811749267</v>
      </c>
      <c r="P192">
        <v>417.41359753754273</v>
      </c>
      <c r="Q192">
        <v>411.27022321666942</v>
      </c>
    </row>
    <row r="193" spans="1:17" x14ac:dyDescent="0.45">
      <c r="A193" s="1" t="s">
        <v>354</v>
      </c>
      <c r="B193">
        <v>87.297389940154133</v>
      </c>
      <c r="C193">
        <v>66.889497646153018</v>
      </c>
      <c r="D193">
        <v>83.370441900647933</v>
      </c>
      <c r="E193">
        <v>91.463029685375119</v>
      </c>
      <c r="F193">
        <v>79.22538747247782</v>
      </c>
      <c r="G193">
        <v>74.039277988430683</v>
      </c>
      <c r="H193">
        <v>87.390265269395073</v>
      </c>
      <c r="I193">
        <v>66.491788194020387</v>
      </c>
      <c r="J193">
        <v>44.13284423285058</v>
      </c>
      <c r="K193">
        <v>74.999295652215864</v>
      </c>
      <c r="L193">
        <v>84.148387596426474</v>
      </c>
      <c r="M193">
        <v>70.378767824228362</v>
      </c>
      <c r="N193">
        <v>40.618553671299694</v>
      </c>
      <c r="O193">
        <v>32.497629720018267</v>
      </c>
      <c r="P193">
        <v>26.270954900037879</v>
      </c>
      <c r="Q193">
        <v>19.64704708633743</v>
      </c>
    </row>
    <row r="194" spans="1:17" x14ac:dyDescent="0.45">
      <c r="A194" s="1" t="s">
        <v>355</v>
      </c>
      <c r="B194">
        <v>10.05692758641675</v>
      </c>
      <c r="C194">
        <v>12.764875212812539</v>
      </c>
      <c r="D194">
        <v>9.5201508251570353</v>
      </c>
      <c r="E194">
        <v>19.943891249785931</v>
      </c>
      <c r="F194">
        <v>24.851910408023048</v>
      </c>
      <c r="G194">
        <v>26.225387144210139</v>
      </c>
      <c r="H194">
        <v>19.738165921132719</v>
      </c>
      <c r="I194">
        <v>21.728577375391779</v>
      </c>
      <c r="J194">
        <v>13.293686537393819</v>
      </c>
      <c r="K194">
        <v>25.235591924678271</v>
      </c>
      <c r="L194">
        <v>0</v>
      </c>
      <c r="M194">
        <v>0</v>
      </c>
      <c r="N194">
        <v>166.63019256089089</v>
      </c>
      <c r="O194">
        <v>162.7811996769413</v>
      </c>
      <c r="P194">
        <v>158.18503261652469</v>
      </c>
      <c r="Q194">
        <v>168.8385556431063</v>
      </c>
    </row>
    <row r="195" spans="1:17" x14ac:dyDescent="0.45">
      <c r="A195" s="1" t="s">
        <v>356</v>
      </c>
      <c r="B195">
        <v>194.61755823355449</v>
      </c>
      <c r="C195">
        <v>117.31755464322291</v>
      </c>
      <c r="D195">
        <v>153.3406741155392</v>
      </c>
      <c r="E195">
        <v>65.442231674322429</v>
      </c>
      <c r="F195">
        <v>193.85514528448411</v>
      </c>
      <c r="G195">
        <v>370.83805698651418</v>
      </c>
      <c r="H195">
        <v>146.69725414983321</v>
      </c>
      <c r="I195">
        <v>33.220733242524837</v>
      </c>
      <c r="J195">
        <v>186.68029635818041</v>
      </c>
      <c r="K195">
        <v>95.497419774190945</v>
      </c>
      <c r="L195">
        <v>28.669357017505099</v>
      </c>
      <c r="M195">
        <v>39.603986580548003</v>
      </c>
      <c r="N195">
        <v>12.40438038842996</v>
      </c>
      <c r="O195">
        <v>161.48713758308361</v>
      </c>
      <c r="P195">
        <v>36.404108760537618</v>
      </c>
      <c r="Q195">
        <v>78.739168142472764</v>
      </c>
    </row>
    <row r="196" spans="1:17" x14ac:dyDescent="0.45">
      <c r="A196" s="1" t="s">
        <v>357</v>
      </c>
      <c r="B196">
        <v>433.76339807687839</v>
      </c>
      <c r="C196">
        <v>287.32563608069711</v>
      </c>
      <c r="D196">
        <v>329.50437527932081</v>
      </c>
      <c r="E196">
        <v>267.2922589810521</v>
      </c>
      <c r="F196">
        <v>364.2465520046602</v>
      </c>
      <c r="G196">
        <v>258.04068614650402</v>
      </c>
      <c r="H196">
        <v>134.13223453418991</v>
      </c>
      <c r="I196">
        <v>164.5894525677337</v>
      </c>
      <c r="J196">
        <v>157.85262875595691</v>
      </c>
      <c r="K196">
        <v>107.5836674039449</v>
      </c>
      <c r="L196">
        <v>103.4938400606179</v>
      </c>
      <c r="M196">
        <v>158.0714295624262</v>
      </c>
      <c r="N196">
        <v>86.44808598692147</v>
      </c>
      <c r="O196">
        <v>196.1425353831554</v>
      </c>
      <c r="P196">
        <v>225.5788632398484</v>
      </c>
      <c r="Q196">
        <v>64.65490815745467</v>
      </c>
    </row>
    <row r="197" spans="1:17" x14ac:dyDescent="0.45">
      <c r="A197" s="1" t="s">
        <v>358</v>
      </c>
      <c r="B197">
        <v>204.34037050356241</v>
      </c>
      <c r="C197">
        <v>80.155757723126783</v>
      </c>
      <c r="D197">
        <v>294.35882003496403</v>
      </c>
      <c r="E197">
        <v>645.38739896456354</v>
      </c>
      <c r="F197">
        <v>54.358455702922569</v>
      </c>
      <c r="G197">
        <v>31.145673042141059</v>
      </c>
      <c r="H197">
        <v>171.41084570180229</v>
      </c>
      <c r="I197">
        <v>216.52045927945531</v>
      </c>
      <c r="J197">
        <v>116.46786115783151</v>
      </c>
      <c r="K197">
        <v>198.0474811474256</v>
      </c>
      <c r="L197">
        <v>402.74631951534781</v>
      </c>
      <c r="M197">
        <v>229.2013579828064</v>
      </c>
      <c r="N197">
        <v>154.1951709471781</v>
      </c>
      <c r="O197">
        <v>72.047912926351799</v>
      </c>
      <c r="P197">
        <v>182.32859723857959</v>
      </c>
      <c r="Q197">
        <v>145.28362730283141</v>
      </c>
    </row>
    <row r="198" spans="1:17" x14ac:dyDescent="0.45">
      <c r="A198" s="1" t="s">
        <v>359</v>
      </c>
      <c r="B198">
        <v>0.18427171111124949</v>
      </c>
      <c r="C198">
        <v>0</v>
      </c>
      <c r="D198">
        <v>0</v>
      </c>
      <c r="E198">
        <v>18.333469184122389</v>
      </c>
      <c r="F198">
        <v>0</v>
      </c>
      <c r="G198">
        <v>0</v>
      </c>
      <c r="H198">
        <v>0</v>
      </c>
      <c r="I198">
        <v>0</v>
      </c>
      <c r="J198">
        <v>59.182800510477421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2.890902272140786</v>
      </c>
    </row>
    <row r="199" spans="1:17" x14ac:dyDescent="0.45">
      <c r="A199" s="1" t="s">
        <v>360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27.750667584588641</v>
      </c>
      <c r="I199">
        <v>0</v>
      </c>
      <c r="J199">
        <v>0</v>
      </c>
      <c r="K199">
        <v>0</v>
      </c>
      <c r="L199">
        <v>0</v>
      </c>
      <c r="M199">
        <v>0.32658100752033448</v>
      </c>
      <c r="N199">
        <v>0</v>
      </c>
      <c r="O199">
        <v>0</v>
      </c>
      <c r="P199">
        <v>0</v>
      </c>
      <c r="Q199">
        <v>0</v>
      </c>
    </row>
    <row r="200" spans="1:17" x14ac:dyDescent="0.45">
      <c r="A200" s="1" t="s">
        <v>361</v>
      </c>
      <c r="B200">
        <v>136.5301039074875</v>
      </c>
      <c r="C200">
        <v>187.61000082301959</v>
      </c>
      <c r="D200">
        <v>48.982938326495429</v>
      </c>
      <c r="E200">
        <v>8.1323333488776939</v>
      </c>
      <c r="F200">
        <v>0.7548442005547642</v>
      </c>
      <c r="G200">
        <v>4.7022409625774833</v>
      </c>
      <c r="H200">
        <v>3.7932483095998171</v>
      </c>
      <c r="I200">
        <v>0.3063977463301214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44.435340163647147</v>
      </c>
    </row>
    <row r="201" spans="1:17" x14ac:dyDescent="0.45">
      <c r="A201" s="1" t="s">
        <v>362</v>
      </c>
      <c r="B201">
        <v>0</v>
      </c>
      <c r="C201">
        <v>0</v>
      </c>
      <c r="D201">
        <v>6.5208569321526628</v>
      </c>
      <c r="E201">
        <v>71.629854746291528</v>
      </c>
      <c r="F201">
        <v>130.3112517801477</v>
      </c>
      <c r="G201">
        <v>12.7907190084706</v>
      </c>
      <c r="H201">
        <v>16.186278562670879</v>
      </c>
      <c r="I201">
        <v>2.0951266906344128</v>
      </c>
      <c r="J201">
        <v>0</v>
      </c>
      <c r="K201">
        <v>32.286640005241587</v>
      </c>
      <c r="L201">
        <v>55.62175790795213</v>
      </c>
      <c r="M201">
        <v>33.311269347100378</v>
      </c>
      <c r="N201">
        <v>0</v>
      </c>
      <c r="O201">
        <v>23.449635221108569</v>
      </c>
      <c r="P201">
        <v>3.712599287580272</v>
      </c>
      <c r="Q201">
        <v>29.019585062657221</v>
      </c>
    </row>
    <row r="202" spans="1:17" x14ac:dyDescent="0.45">
      <c r="A202" s="1" t="s">
        <v>363</v>
      </c>
      <c r="B202">
        <v>223.12218685679599</v>
      </c>
      <c r="C202">
        <v>244.22133877838311</v>
      </c>
      <c r="D202">
        <v>336.14753290011419</v>
      </c>
      <c r="E202">
        <v>171.4288490527945</v>
      </c>
      <c r="F202">
        <v>318.16983501370242</v>
      </c>
      <c r="G202">
        <v>224.96431633586519</v>
      </c>
      <c r="H202">
        <v>201.62579453500561</v>
      </c>
      <c r="I202">
        <v>178.53537872594569</v>
      </c>
      <c r="J202">
        <v>117.3641108459089</v>
      </c>
      <c r="K202">
        <v>120.1235050225155</v>
      </c>
      <c r="L202">
        <v>121.30087287936411</v>
      </c>
      <c r="M202">
        <v>100.6206532056827</v>
      </c>
      <c r="N202">
        <v>134.61575617721539</v>
      </c>
      <c r="O202">
        <v>65.93494127778402</v>
      </c>
      <c r="P202">
        <v>81.320390951944461</v>
      </c>
      <c r="Q202">
        <v>93.101932803225196</v>
      </c>
    </row>
    <row r="203" spans="1:17" x14ac:dyDescent="0.45">
      <c r="A203" s="1" t="s">
        <v>364</v>
      </c>
      <c r="B203">
        <v>457.21163370400899</v>
      </c>
      <c r="C203">
        <v>424.64668191681591</v>
      </c>
      <c r="D203">
        <v>320.08282390149549</v>
      </c>
      <c r="E203">
        <v>456.69210002536698</v>
      </c>
      <c r="F203">
        <v>507.81699025824349</v>
      </c>
      <c r="G203">
        <v>354.44500996041432</v>
      </c>
      <c r="H203">
        <v>312.26593468069012</v>
      </c>
      <c r="I203">
        <v>401.17756052013601</v>
      </c>
      <c r="J203">
        <v>267.63434269352427</v>
      </c>
      <c r="K203">
        <v>598.62982484372094</v>
      </c>
      <c r="L203">
        <v>559.91185512234188</v>
      </c>
      <c r="M203">
        <v>386.78360873607039</v>
      </c>
      <c r="N203">
        <v>582.76399147050847</v>
      </c>
      <c r="O203">
        <v>983.78602991904802</v>
      </c>
      <c r="P203">
        <v>613.87959009025542</v>
      </c>
      <c r="Q203">
        <v>279.24890070039231</v>
      </c>
    </row>
    <row r="204" spans="1:17" x14ac:dyDescent="0.45">
      <c r="A204" s="1" t="s">
        <v>365</v>
      </c>
      <c r="B204">
        <v>23.293836097498669</v>
      </c>
      <c r="C204">
        <v>9.6202184058505491</v>
      </c>
      <c r="D204">
        <v>12.04296969674437</v>
      </c>
      <c r="E204">
        <v>5.1137700179707792</v>
      </c>
      <c r="F204">
        <v>24.260636037932869</v>
      </c>
      <c r="G204">
        <v>18.630195852199542</v>
      </c>
      <c r="H204">
        <v>2.332366426871312</v>
      </c>
      <c r="I204">
        <v>16.57087578068111</v>
      </c>
      <c r="J204">
        <v>9.1974874721666851</v>
      </c>
      <c r="K204">
        <v>2.0215705005327571</v>
      </c>
      <c r="L204">
        <v>12.758749957389391</v>
      </c>
      <c r="M204">
        <v>18.06679450852381</v>
      </c>
      <c r="N204">
        <v>4.3845169164242828</v>
      </c>
      <c r="O204">
        <v>6.1694729708968286</v>
      </c>
      <c r="P204">
        <v>8.1351375306174081</v>
      </c>
      <c r="Q204">
        <v>27.125138055008101</v>
      </c>
    </row>
    <row r="205" spans="1:17" x14ac:dyDescent="0.45">
      <c r="A205" s="1" t="s">
        <v>366</v>
      </c>
      <c r="B205">
        <v>24.778709268044981</v>
      </c>
      <c r="C205">
        <v>45.024363634660759</v>
      </c>
      <c r="D205">
        <v>28.574234861483561</v>
      </c>
      <c r="E205">
        <v>42.715465023760267</v>
      </c>
      <c r="F205">
        <v>68.317432826711439</v>
      </c>
      <c r="G205">
        <v>6.88598688899725</v>
      </c>
      <c r="H205">
        <v>37.338963151788093</v>
      </c>
      <c r="I205">
        <v>0</v>
      </c>
      <c r="J205">
        <v>42.529126331716967</v>
      </c>
      <c r="K205">
        <v>67.502507782588609</v>
      </c>
      <c r="L205">
        <v>0.32688869967418488</v>
      </c>
      <c r="M205">
        <v>16.680563935406742</v>
      </c>
      <c r="N205">
        <v>8.718772125350025</v>
      </c>
      <c r="O205">
        <v>30.032984935597799</v>
      </c>
      <c r="P205">
        <v>39.592092738732688</v>
      </c>
      <c r="Q205">
        <v>12.806301196531081</v>
      </c>
    </row>
    <row r="206" spans="1:17" x14ac:dyDescent="0.45">
      <c r="A206" s="1" t="s">
        <v>367</v>
      </c>
      <c r="B206">
        <v>223.0022672875163</v>
      </c>
      <c r="C206">
        <v>178.97517043220509</v>
      </c>
      <c r="D206">
        <v>107.34803384802549</v>
      </c>
      <c r="E206">
        <v>96.73218798921863</v>
      </c>
      <c r="F206">
        <v>290.55489671767032</v>
      </c>
      <c r="G206">
        <v>145.26500596494139</v>
      </c>
      <c r="H206">
        <v>196.73870065891199</v>
      </c>
      <c r="I206">
        <v>187.59557901898921</v>
      </c>
      <c r="J206">
        <v>423.00190929952879</v>
      </c>
      <c r="K206">
        <v>48.928844499808129</v>
      </c>
      <c r="L206">
        <v>103.93541911567419</v>
      </c>
      <c r="M206">
        <v>42.773230115878597</v>
      </c>
      <c r="N206">
        <v>118.5056639032364</v>
      </c>
      <c r="O206">
        <v>82.293310410836114</v>
      </c>
      <c r="P206">
        <v>15.5049278996095</v>
      </c>
      <c r="Q206">
        <v>0</v>
      </c>
    </row>
    <row r="207" spans="1:17" x14ac:dyDescent="0.45">
      <c r="A207" s="1" t="s">
        <v>368</v>
      </c>
      <c r="B207">
        <v>57.424197177039183</v>
      </c>
      <c r="C207">
        <v>26.059671665667011</v>
      </c>
      <c r="D207">
        <v>29.725141952074679</v>
      </c>
      <c r="E207">
        <v>20.1351621911598</v>
      </c>
      <c r="F207">
        <v>17.80534380662311</v>
      </c>
      <c r="G207">
        <v>3.0202000244927629</v>
      </c>
      <c r="H207">
        <v>7.3997893369298806</v>
      </c>
      <c r="I207">
        <v>10.41288775412839</v>
      </c>
      <c r="J207">
        <v>6.2568145284237264</v>
      </c>
      <c r="K207">
        <v>0.61607282629303617</v>
      </c>
      <c r="L207">
        <v>5.8730818086243657</v>
      </c>
      <c r="M207">
        <v>4.1103716594602204</v>
      </c>
      <c r="N207">
        <v>0.34358022456730503</v>
      </c>
      <c r="O207">
        <v>0</v>
      </c>
      <c r="P207">
        <v>0</v>
      </c>
      <c r="Q207">
        <v>0</v>
      </c>
    </row>
    <row r="208" spans="1:17" x14ac:dyDescent="0.45">
      <c r="A208" s="1" t="s">
        <v>369</v>
      </c>
      <c r="B208">
        <v>4.6141694795728707</v>
      </c>
      <c r="C208">
        <v>4.6237918740229054</v>
      </c>
      <c r="D208">
        <v>12.32328470050672</v>
      </c>
      <c r="E208">
        <v>0</v>
      </c>
      <c r="F208">
        <v>0</v>
      </c>
      <c r="G208">
        <v>0</v>
      </c>
      <c r="H208">
        <v>0.6013698636759095</v>
      </c>
      <c r="I208">
        <v>0</v>
      </c>
      <c r="J208">
        <v>3.2632654135330661</v>
      </c>
      <c r="K208">
        <v>0</v>
      </c>
      <c r="L208">
        <v>6.1773354181993323</v>
      </c>
      <c r="M208">
        <v>0</v>
      </c>
      <c r="N208">
        <v>0</v>
      </c>
      <c r="O208">
        <v>0</v>
      </c>
      <c r="P208">
        <v>0</v>
      </c>
      <c r="Q208">
        <v>0</v>
      </c>
    </row>
    <row r="209" spans="1:17" x14ac:dyDescent="0.45">
      <c r="A209" s="1" t="s">
        <v>370</v>
      </c>
      <c r="B209">
        <v>0</v>
      </c>
      <c r="C209">
        <v>0</v>
      </c>
      <c r="D209">
        <v>9.4947132309097899</v>
      </c>
      <c r="E209">
        <v>0</v>
      </c>
      <c r="F209">
        <v>0</v>
      </c>
      <c r="G209">
        <v>4.3981294060289429</v>
      </c>
      <c r="H209">
        <v>0</v>
      </c>
      <c r="I209">
        <v>1309.781023529149</v>
      </c>
      <c r="J209">
        <v>856.16556116407742</v>
      </c>
      <c r="K209">
        <v>0</v>
      </c>
      <c r="L209">
        <v>0</v>
      </c>
      <c r="M209">
        <v>0</v>
      </c>
      <c r="N209">
        <v>2.7690907605353359</v>
      </c>
      <c r="O209">
        <v>979.18396601538279</v>
      </c>
      <c r="P209">
        <v>0</v>
      </c>
      <c r="Q209">
        <v>0</v>
      </c>
    </row>
    <row r="210" spans="1:17" x14ac:dyDescent="0.45">
      <c r="A210" s="1" t="s">
        <v>371</v>
      </c>
      <c r="B210">
        <v>31.354945362466051</v>
      </c>
      <c r="C210">
        <v>28.578863293118669</v>
      </c>
      <c r="D210">
        <v>116.0893320764241</v>
      </c>
      <c r="E210">
        <v>0.94960256117197062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11.198327079615771</v>
      </c>
      <c r="O210">
        <v>0</v>
      </c>
      <c r="P210">
        <v>334.10721993948789</v>
      </c>
      <c r="Q210">
        <v>0</v>
      </c>
    </row>
    <row r="211" spans="1:17" x14ac:dyDescent="0.45">
      <c r="A211" s="1" t="s">
        <v>372</v>
      </c>
      <c r="B211">
        <v>0</v>
      </c>
      <c r="C211">
        <v>22.637109291788679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23.541063925006021</v>
      </c>
      <c r="K211">
        <v>1.7228314027580389</v>
      </c>
      <c r="L211">
        <v>1.5171353718666609</v>
      </c>
      <c r="M211">
        <v>0</v>
      </c>
      <c r="N211">
        <v>0</v>
      </c>
      <c r="O211">
        <v>0</v>
      </c>
      <c r="P211">
        <v>14.493180669476571</v>
      </c>
      <c r="Q211">
        <v>0</v>
      </c>
    </row>
    <row r="212" spans="1:17" x14ac:dyDescent="0.45">
      <c r="A212" s="1" t="s">
        <v>373</v>
      </c>
      <c r="B212">
        <v>3.4232983523453959</v>
      </c>
      <c r="C212">
        <v>0.47221157206906339</v>
      </c>
      <c r="D212">
        <v>0.63920855337907501</v>
      </c>
      <c r="E212">
        <v>3.3986065278863373E-2</v>
      </c>
      <c r="F212">
        <v>0.6641918587285256</v>
      </c>
      <c r="G212">
        <v>1.4789202808227659</v>
      </c>
      <c r="H212">
        <v>6.0310094697714796</v>
      </c>
      <c r="I212">
        <v>0</v>
      </c>
      <c r="J212">
        <v>0.11666731913391371</v>
      </c>
      <c r="K212">
        <v>0.80089663203149297</v>
      </c>
      <c r="L212">
        <v>0.96889985856430072</v>
      </c>
      <c r="M212">
        <v>12.32327733897335</v>
      </c>
      <c r="N212">
        <v>6.3087591249606776</v>
      </c>
      <c r="O212">
        <v>1.369042814378864</v>
      </c>
      <c r="P212">
        <v>0.1097884302607786</v>
      </c>
      <c r="Q212">
        <v>1.4002725866641581</v>
      </c>
    </row>
    <row r="213" spans="1:17" x14ac:dyDescent="0.45">
      <c r="A213" s="1" t="s">
        <v>374</v>
      </c>
      <c r="B213">
        <v>0</v>
      </c>
      <c r="C213">
        <v>63.9259567636404</v>
      </c>
      <c r="D213">
        <v>1.973700129998198</v>
      </c>
      <c r="E213">
        <v>3.9142508100182818</v>
      </c>
      <c r="F213">
        <v>0.52961594799007339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</row>
    <row r="214" spans="1:17" x14ac:dyDescent="0.45">
      <c r="A214" s="1" t="s">
        <v>375</v>
      </c>
      <c r="B214">
        <v>19.56682751151569</v>
      </c>
      <c r="C214">
        <v>42.213598570261212</v>
      </c>
      <c r="D214">
        <v>9.8815467975691096</v>
      </c>
      <c r="E214">
        <v>40.419382754672917</v>
      </c>
      <c r="F214">
        <v>8.9502747631946438</v>
      </c>
      <c r="G214">
        <v>0</v>
      </c>
      <c r="H214">
        <v>2.8587939174540131</v>
      </c>
      <c r="I214">
        <v>18.272397807203291</v>
      </c>
      <c r="J214">
        <v>4.7754288326530112</v>
      </c>
      <c r="K214">
        <v>0</v>
      </c>
      <c r="L214">
        <v>52.304492666103762</v>
      </c>
      <c r="M214">
        <v>115.2559957084429</v>
      </c>
      <c r="N214">
        <v>0.28126257212570832</v>
      </c>
      <c r="O214">
        <v>45.017450146518748</v>
      </c>
      <c r="P214">
        <v>140.49255686765829</v>
      </c>
      <c r="Q214">
        <v>0</v>
      </c>
    </row>
    <row r="215" spans="1:17" x14ac:dyDescent="0.45">
      <c r="A215" s="1" t="s">
        <v>376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</row>
    <row r="216" spans="1:17" x14ac:dyDescent="0.45">
      <c r="A216" s="1" t="s">
        <v>377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</row>
    <row r="217" spans="1:17" x14ac:dyDescent="0.45">
      <c r="A217" s="1" t="s">
        <v>378</v>
      </c>
      <c r="B217">
        <v>326.13595265413761</v>
      </c>
      <c r="C217">
        <v>434.69505675383868</v>
      </c>
      <c r="D217">
        <v>498.43859186809613</v>
      </c>
      <c r="E217">
        <v>302.71799231211969</v>
      </c>
      <c r="F217">
        <v>258.08416171750849</v>
      </c>
      <c r="G217">
        <v>243.61331800752831</v>
      </c>
      <c r="H217">
        <v>243.96688768930119</v>
      </c>
      <c r="I217">
        <v>262.78594177767422</v>
      </c>
      <c r="J217">
        <v>253.19699701849939</v>
      </c>
      <c r="K217">
        <v>275.88864204148769</v>
      </c>
      <c r="L217">
        <v>204.13808863133579</v>
      </c>
      <c r="M217">
        <v>332.65342917864689</v>
      </c>
      <c r="N217">
        <v>289.69795142823449</v>
      </c>
      <c r="O217">
        <v>344.08513237885421</v>
      </c>
      <c r="P217">
        <v>241.6000631093255</v>
      </c>
      <c r="Q217">
        <v>233.93460553389269</v>
      </c>
    </row>
    <row r="218" spans="1:17" x14ac:dyDescent="0.45">
      <c r="A218" s="1" t="s">
        <v>379</v>
      </c>
      <c r="B218">
        <v>216.51760628072051</v>
      </c>
      <c r="C218">
        <v>386.48855263072721</v>
      </c>
      <c r="D218">
        <v>351.82468120533878</v>
      </c>
      <c r="E218">
        <v>537.67809716277452</v>
      </c>
      <c r="F218">
        <v>376.46368383573508</v>
      </c>
      <c r="G218">
        <v>253.400943219797</v>
      </c>
      <c r="H218">
        <v>332.92298554031532</v>
      </c>
      <c r="I218">
        <v>266.56738776504727</v>
      </c>
      <c r="J218">
        <v>311.73301695986999</v>
      </c>
      <c r="K218">
        <v>224.61653030864639</v>
      </c>
      <c r="L218">
        <v>815.53140112465644</v>
      </c>
      <c r="M218">
        <v>310.06475504453812</v>
      </c>
      <c r="N218">
        <v>268.1642208459416</v>
      </c>
      <c r="O218">
        <v>308.78958962107657</v>
      </c>
      <c r="P218">
        <v>119.69045690883149</v>
      </c>
      <c r="Q218">
        <v>132.48325211301619</v>
      </c>
    </row>
    <row r="219" spans="1:17" x14ac:dyDescent="0.45">
      <c r="A219" s="1" t="s">
        <v>380</v>
      </c>
      <c r="B219">
        <v>2.844618230271942</v>
      </c>
      <c r="C219">
        <v>41.184144085423952</v>
      </c>
      <c r="D219">
        <v>240.44034067608141</v>
      </c>
      <c r="E219">
        <v>13.367307547450819</v>
      </c>
      <c r="F219">
        <v>289.77946579185851</v>
      </c>
      <c r="G219">
        <v>102.5627654496932</v>
      </c>
      <c r="H219">
        <v>399.99140954866181</v>
      </c>
      <c r="I219">
        <v>274.63326498615407</v>
      </c>
      <c r="J219">
        <v>27.152847964029551</v>
      </c>
      <c r="K219">
        <v>118.4193888840782</v>
      </c>
      <c r="L219">
        <v>74.254938474230485</v>
      </c>
      <c r="M219">
        <v>8.4624690160970992</v>
      </c>
      <c r="N219">
        <v>0</v>
      </c>
      <c r="O219">
        <v>3.4262464502099852</v>
      </c>
      <c r="P219">
        <v>48.288198068817572</v>
      </c>
      <c r="Q219">
        <v>75.736739908783122</v>
      </c>
    </row>
    <row r="220" spans="1:17" x14ac:dyDescent="0.45">
      <c r="A220" s="1" t="s">
        <v>381</v>
      </c>
      <c r="B220">
        <v>115.2775911549823</v>
      </c>
      <c r="C220">
        <v>80.447257378240636</v>
      </c>
      <c r="D220">
        <v>135.7166546446897</v>
      </c>
      <c r="E220">
        <v>98.637807331685082</v>
      </c>
      <c r="F220">
        <v>137.91827154714389</v>
      </c>
      <c r="G220">
        <v>203.28572822425721</v>
      </c>
      <c r="H220">
        <v>119.2633582401687</v>
      </c>
      <c r="I220">
        <v>238.07319863271809</v>
      </c>
      <c r="J220">
        <v>47.266314514307439</v>
      </c>
      <c r="K220">
        <v>170.6017606669603</v>
      </c>
      <c r="L220">
        <v>149.242655716028</v>
      </c>
      <c r="M220">
        <v>141.41088121313959</v>
      </c>
      <c r="N220">
        <v>130.04761771673449</v>
      </c>
      <c r="O220">
        <v>76.7310202906759</v>
      </c>
      <c r="P220">
        <v>134.85857995517489</v>
      </c>
      <c r="Q220">
        <v>110.4576325349594</v>
      </c>
    </row>
    <row r="221" spans="1:17" x14ac:dyDescent="0.45">
      <c r="A221" s="1" t="s">
        <v>382</v>
      </c>
      <c r="B221">
        <v>10.506771726486759</v>
      </c>
      <c r="C221">
        <v>87.889406329432546</v>
      </c>
      <c r="D221">
        <v>59.702356136462647</v>
      </c>
      <c r="E221">
        <v>19.04164380338586</v>
      </c>
      <c r="F221">
        <v>2.124040638800115</v>
      </c>
      <c r="G221">
        <v>44.490607729943143</v>
      </c>
      <c r="H221">
        <v>7.5681000933707816</v>
      </c>
      <c r="I221">
        <v>4.7941930133116948</v>
      </c>
      <c r="J221">
        <v>0.27546372617857029</v>
      </c>
      <c r="K221">
        <v>11.55860960732468</v>
      </c>
      <c r="L221">
        <v>2.312119060853556</v>
      </c>
      <c r="M221">
        <v>14.863229280242409</v>
      </c>
      <c r="N221">
        <v>7.8724533109759083</v>
      </c>
      <c r="O221">
        <v>0</v>
      </c>
      <c r="P221">
        <v>6.8514949877482021</v>
      </c>
      <c r="Q221">
        <v>1.7944132234471479</v>
      </c>
    </row>
    <row r="222" spans="1:17" x14ac:dyDescent="0.45">
      <c r="A222" s="1" t="s">
        <v>383</v>
      </c>
      <c r="B222">
        <v>851.63593773973389</v>
      </c>
      <c r="C222">
        <v>1095.541837738723</v>
      </c>
      <c r="D222">
        <v>1081.019666066823</v>
      </c>
      <c r="E222">
        <v>762.59596477235982</v>
      </c>
      <c r="F222">
        <v>772.27439874015818</v>
      </c>
      <c r="G222">
        <v>756.82166428617427</v>
      </c>
      <c r="H222">
        <v>851.60685142722537</v>
      </c>
      <c r="I222">
        <v>721.67764006053358</v>
      </c>
      <c r="J222">
        <v>530.47893306571359</v>
      </c>
      <c r="K222">
        <v>590.43818371403995</v>
      </c>
      <c r="L222">
        <v>488.90216389591859</v>
      </c>
      <c r="M222">
        <v>384.33779899048011</v>
      </c>
      <c r="N222">
        <v>422.80285608335492</v>
      </c>
      <c r="O222">
        <v>503.13535452633278</v>
      </c>
      <c r="P222">
        <v>446.869613065495</v>
      </c>
      <c r="Q222">
        <v>448.55332685328779</v>
      </c>
    </row>
    <row r="223" spans="1:17" x14ac:dyDescent="0.45">
      <c r="A223" s="1" t="s">
        <v>384</v>
      </c>
      <c r="B223">
        <v>11.26714423502577</v>
      </c>
      <c r="C223">
        <v>4.4513404007862647</v>
      </c>
      <c r="D223">
        <v>18.576832193743481</v>
      </c>
      <c r="E223">
        <v>16.583624163975191</v>
      </c>
      <c r="F223">
        <v>0</v>
      </c>
      <c r="G223">
        <v>48.107780073842939</v>
      </c>
      <c r="H223">
        <v>13.591409082864461</v>
      </c>
      <c r="I223">
        <v>1.731598118546869</v>
      </c>
      <c r="J223">
        <v>0.78914862949573639</v>
      </c>
      <c r="K223">
        <v>0.26693761936568039</v>
      </c>
      <c r="L223">
        <v>0.68256405896819916</v>
      </c>
      <c r="M223">
        <v>0.67658492231928624</v>
      </c>
      <c r="N223">
        <v>0.7031887885272825</v>
      </c>
      <c r="O223">
        <v>0.31720912839383081</v>
      </c>
      <c r="P223">
        <v>7.7098092249275236</v>
      </c>
      <c r="Q223">
        <v>1.018849960080173</v>
      </c>
    </row>
    <row r="224" spans="1:17" x14ac:dyDescent="0.45">
      <c r="A224" s="1" t="s">
        <v>385</v>
      </c>
      <c r="B224">
        <v>10.142487852831881</v>
      </c>
      <c r="C224">
        <v>4.3714916480825927</v>
      </c>
      <c r="D224">
        <v>6.023250723499336</v>
      </c>
      <c r="E224">
        <v>0.58497911009026726</v>
      </c>
      <c r="F224">
        <v>1.231170846130583</v>
      </c>
      <c r="G224">
        <v>0.82623593734452527</v>
      </c>
      <c r="H224">
        <v>1.870368510840819</v>
      </c>
      <c r="I224">
        <v>0.29188970552490012</v>
      </c>
      <c r="J224">
        <v>1.3032061546764699</v>
      </c>
      <c r="K224">
        <v>1.8476909731902911</v>
      </c>
      <c r="L224">
        <v>1.7151444964140621</v>
      </c>
      <c r="M224">
        <v>1.8678691132970831</v>
      </c>
      <c r="N224">
        <v>1.460669932382445</v>
      </c>
      <c r="O224">
        <v>2.2263611125226039</v>
      </c>
      <c r="P224">
        <v>2.6524854150638171</v>
      </c>
      <c r="Q224">
        <v>2.878353409610285</v>
      </c>
    </row>
    <row r="225" spans="1:17" x14ac:dyDescent="0.45">
      <c r="A225" s="1" t="s">
        <v>386</v>
      </c>
      <c r="B225">
        <v>351.9076117776076</v>
      </c>
      <c r="C225">
        <v>515.04315927312643</v>
      </c>
      <c r="D225">
        <v>412.5630235057875</v>
      </c>
      <c r="E225">
        <v>377.52184093489899</v>
      </c>
      <c r="F225">
        <v>320.41190856497639</v>
      </c>
      <c r="G225">
        <v>297.0141709415812</v>
      </c>
      <c r="H225">
        <v>351.78271826128412</v>
      </c>
      <c r="I225">
        <v>304.79600006314689</v>
      </c>
      <c r="J225">
        <v>356.44641766918318</v>
      </c>
      <c r="K225">
        <v>320.69573280487009</v>
      </c>
      <c r="L225">
        <v>308.12579239038718</v>
      </c>
      <c r="M225">
        <v>273.69336385089952</v>
      </c>
      <c r="N225">
        <v>361.58832787976581</v>
      </c>
      <c r="O225">
        <v>431.82809877232012</v>
      </c>
      <c r="P225">
        <v>341.6283266987557</v>
      </c>
      <c r="Q225">
        <v>250.3889163443493</v>
      </c>
    </row>
    <row r="226" spans="1:17" x14ac:dyDescent="0.45">
      <c r="A226" s="1" t="s">
        <v>387</v>
      </c>
      <c r="B226">
        <v>107.00614149264921</v>
      </c>
      <c r="C226">
        <v>175.53224975009769</v>
      </c>
      <c r="D226">
        <v>253.9340401280771</v>
      </c>
      <c r="E226">
        <v>106.2067311261801</v>
      </c>
      <c r="F226">
        <v>102.4330632270283</v>
      </c>
      <c r="G226">
        <v>110.9592996832443</v>
      </c>
      <c r="H226">
        <v>71.772655518915357</v>
      </c>
      <c r="I226">
        <v>50.874809259829867</v>
      </c>
      <c r="J226">
        <v>92.591114861305869</v>
      </c>
      <c r="K226">
        <v>245.5366655739295</v>
      </c>
      <c r="L226">
        <v>67.685088880210174</v>
      </c>
      <c r="M226">
        <v>49.954524495118569</v>
      </c>
      <c r="N226">
        <v>79.739756983962266</v>
      </c>
      <c r="O226">
        <v>81.859915545430752</v>
      </c>
      <c r="P226">
        <v>91.89779187974608</v>
      </c>
      <c r="Q226">
        <v>225.2831447937856</v>
      </c>
    </row>
    <row r="227" spans="1:17" x14ac:dyDescent="0.45">
      <c r="A227" s="1" t="s">
        <v>388</v>
      </c>
      <c r="B227">
        <v>67.986339231627369</v>
      </c>
      <c r="C227">
        <v>108.41585044278121</v>
      </c>
      <c r="D227">
        <v>55.420839910001988</v>
      </c>
      <c r="E227">
        <v>60.283827031540923</v>
      </c>
      <c r="F227">
        <v>32.538689024848281</v>
      </c>
      <c r="G227">
        <v>45.292604443093182</v>
      </c>
      <c r="H227">
        <v>101.6745513426971</v>
      </c>
      <c r="I227">
        <v>113.5616478156426</v>
      </c>
      <c r="J227">
        <v>10.037108603119091</v>
      </c>
      <c r="K227">
        <v>160.48035354889339</v>
      </c>
      <c r="L227">
        <v>138.53539906508101</v>
      </c>
      <c r="M227">
        <v>119.80289181070231</v>
      </c>
      <c r="N227">
        <v>61.072715627536859</v>
      </c>
      <c r="O227">
        <v>180.35540704743539</v>
      </c>
      <c r="P227">
        <v>76.254204764498581</v>
      </c>
      <c r="Q227">
        <v>297.72818009837562</v>
      </c>
    </row>
    <row r="228" spans="1:17" x14ac:dyDescent="0.45">
      <c r="A228" s="1" t="s">
        <v>389</v>
      </c>
      <c r="B228">
        <v>9.3677075333915703</v>
      </c>
      <c r="C228">
        <v>76.898773069545527</v>
      </c>
      <c r="D228">
        <v>6.9830867258992777</v>
      </c>
      <c r="E228">
        <v>6.6813985997781176</v>
      </c>
      <c r="F228">
        <v>24.53414840311919</v>
      </c>
      <c r="G228">
        <v>12.13147132731209</v>
      </c>
      <c r="H228">
        <v>15.97263612135867</v>
      </c>
      <c r="I228">
        <v>12.848634701442579</v>
      </c>
      <c r="J228">
        <v>16.352608931649819</v>
      </c>
      <c r="K228">
        <v>18.68627340684192</v>
      </c>
      <c r="L228">
        <v>68.388758523410672</v>
      </c>
      <c r="M228">
        <v>21.770873671490509</v>
      </c>
      <c r="N228">
        <v>15.630518491076529</v>
      </c>
      <c r="O228">
        <v>35.205527554796383</v>
      </c>
      <c r="P228">
        <v>11.781132972399551</v>
      </c>
      <c r="Q228">
        <v>17.308605548685769</v>
      </c>
    </row>
    <row r="229" spans="1:17" x14ac:dyDescent="0.45">
      <c r="A229" s="1" t="s">
        <v>390</v>
      </c>
      <c r="B229">
        <v>51.337694005949849</v>
      </c>
      <c r="C229">
        <v>52.559202563808277</v>
      </c>
      <c r="D229">
        <v>42.333659609167803</v>
      </c>
      <c r="E229">
        <v>36.67002286435801</v>
      </c>
      <c r="F229">
        <v>28.94343793258998</v>
      </c>
      <c r="G229">
        <v>37.717634032048231</v>
      </c>
      <c r="H229">
        <v>31.751232879563101</v>
      </c>
      <c r="I229">
        <v>35.556737075912473</v>
      </c>
      <c r="J229">
        <v>19.82921450435385</v>
      </c>
      <c r="K229">
        <v>19.229529943071419</v>
      </c>
      <c r="L229">
        <v>23.87144935634884</v>
      </c>
      <c r="M229">
        <v>29.542298997341319</v>
      </c>
      <c r="N229">
        <v>21.42417293982297</v>
      </c>
      <c r="O229">
        <v>36.514059241520172</v>
      </c>
      <c r="P229">
        <v>22.632305213849211</v>
      </c>
      <c r="Q229">
        <v>17.704927250640981</v>
      </c>
    </row>
    <row r="230" spans="1:17" x14ac:dyDescent="0.45">
      <c r="A230" s="1" t="s">
        <v>391</v>
      </c>
      <c r="B230">
        <v>62.109601420561667</v>
      </c>
      <c r="C230">
        <v>80.433416006536817</v>
      </c>
      <c r="D230">
        <v>89.505836205837014</v>
      </c>
      <c r="E230">
        <v>53.114551421387148</v>
      </c>
      <c r="F230">
        <v>53.617851252201461</v>
      </c>
      <c r="G230">
        <v>51.795991040309602</v>
      </c>
      <c r="H230">
        <v>80.334600517141411</v>
      </c>
      <c r="I230">
        <v>77.008563227880373</v>
      </c>
      <c r="J230">
        <v>66.905585624321418</v>
      </c>
      <c r="K230">
        <v>85.309542518069577</v>
      </c>
      <c r="L230">
        <v>40.982064411671537</v>
      </c>
      <c r="M230">
        <v>30.26742199098349</v>
      </c>
      <c r="N230">
        <v>61.166221304443361</v>
      </c>
      <c r="O230">
        <v>191.05135525930871</v>
      </c>
      <c r="P230">
        <v>38.518840868435632</v>
      </c>
      <c r="Q230">
        <v>76.797016614234195</v>
      </c>
    </row>
    <row r="231" spans="1:17" x14ac:dyDescent="0.45">
      <c r="A231" s="1" t="s">
        <v>392</v>
      </c>
      <c r="B231">
        <v>118.2741302826046</v>
      </c>
      <c r="C231">
        <v>113.9905725726374</v>
      </c>
      <c r="D231">
        <v>87.32525324605696</v>
      </c>
      <c r="E231">
        <v>69.879430313316973</v>
      </c>
      <c r="F231">
        <v>61.10067658437891</v>
      </c>
      <c r="G231">
        <v>105.0182905055301</v>
      </c>
      <c r="H231">
        <v>93.807264025282876</v>
      </c>
      <c r="I231">
        <v>46.518339872233618</v>
      </c>
      <c r="J231">
        <v>82.318739547970438</v>
      </c>
      <c r="K231">
        <v>111.10649813953751</v>
      </c>
      <c r="L231">
        <v>89.10510367300239</v>
      </c>
      <c r="M231">
        <v>78.164538497654661</v>
      </c>
      <c r="N231">
        <v>66.155062284296164</v>
      </c>
      <c r="O231">
        <v>57.181893881011483</v>
      </c>
      <c r="P231">
        <v>109.909672584882</v>
      </c>
      <c r="Q231">
        <v>92.849720389314086</v>
      </c>
    </row>
    <row r="232" spans="1:17" x14ac:dyDescent="0.45">
      <c r="A232" s="1" t="s">
        <v>393</v>
      </c>
      <c r="B232">
        <v>0</v>
      </c>
      <c r="C232">
        <v>3.832835379999</v>
      </c>
      <c r="D232">
        <v>0.60859329885447733</v>
      </c>
      <c r="E232">
        <v>4.2606547117903979</v>
      </c>
      <c r="F232">
        <v>0.40244128905505389</v>
      </c>
      <c r="G232">
        <v>1.8028475217156379</v>
      </c>
      <c r="H232">
        <v>1.24862854033045</v>
      </c>
      <c r="I232">
        <v>0.93276335423480361</v>
      </c>
      <c r="J232">
        <v>5.6105415256035629</v>
      </c>
      <c r="K232">
        <v>5.9811632833121973</v>
      </c>
      <c r="L232">
        <v>5.6452289911105868</v>
      </c>
      <c r="M232">
        <v>0.67805704031511982</v>
      </c>
      <c r="N232">
        <v>0</v>
      </c>
      <c r="O232">
        <v>2.1836958125729842</v>
      </c>
      <c r="P232">
        <v>2.1229019930867659</v>
      </c>
      <c r="Q232">
        <v>5.7562753925752999</v>
      </c>
    </row>
    <row r="233" spans="1:17" x14ac:dyDescent="0.45">
      <c r="A233" s="1" t="s">
        <v>394</v>
      </c>
      <c r="B233">
        <v>41.185552681053508</v>
      </c>
      <c r="C233">
        <v>36.262829543323917</v>
      </c>
      <c r="D233">
        <v>38.920446433988367</v>
      </c>
      <c r="E233">
        <v>32.672004992335687</v>
      </c>
      <c r="F233">
        <v>33.296234095011123</v>
      </c>
      <c r="G233">
        <v>36.451275167339013</v>
      </c>
      <c r="H233">
        <v>46.698260533613727</v>
      </c>
      <c r="I233">
        <v>38.641218014579003</v>
      </c>
      <c r="J233">
        <v>35.851855205019852</v>
      </c>
      <c r="K233">
        <v>57.370322021408569</v>
      </c>
      <c r="L233">
        <v>31.09724326478716</v>
      </c>
      <c r="M233">
        <v>36.865914152889388</v>
      </c>
      <c r="N233">
        <v>36.273734319752762</v>
      </c>
      <c r="O233">
        <v>52.568230247878738</v>
      </c>
      <c r="P233">
        <v>32.619620630839599</v>
      </c>
      <c r="Q233">
        <v>32.453220514074793</v>
      </c>
    </row>
    <row r="234" spans="1:17" x14ac:dyDescent="0.45">
      <c r="A234" s="1" t="s">
        <v>395</v>
      </c>
      <c r="B234">
        <v>39.595195085228347</v>
      </c>
      <c r="C234">
        <v>55.255776287332132</v>
      </c>
      <c r="D234">
        <v>43.051551364882059</v>
      </c>
      <c r="E234">
        <v>92.946739120424851</v>
      </c>
      <c r="F234">
        <v>45.381656489499633</v>
      </c>
      <c r="G234">
        <v>63.040588732423657</v>
      </c>
      <c r="H234">
        <v>36.024000258969451</v>
      </c>
      <c r="I234">
        <v>88.437199903849375</v>
      </c>
      <c r="J234">
        <v>66.424285647739396</v>
      </c>
      <c r="K234">
        <v>96.101015660494085</v>
      </c>
      <c r="L234">
        <v>82.486250204426</v>
      </c>
      <c r="M234">
        <v>53.477202799727387</v>
      </c>
      <c r="N234">
        <v>48.22059749971595</v>
      </c>
      <c r="O234">
        <v>85.413268469423116</v>
      </c>
      <c r="P234">
        <v>35.147785712125227</v>
      </c>
      <c r="Q234">
        <v>93.189468423622571</v>
      </c>
    </row>
    <row r="235" spans="1:17" x14ac:dyDescent="0.45">
      <c r="A235" s="1" t="s">
        <v>396</v>
      </c>
      <c r="B235">
        <v>28.310421456960949</v>
      </c>
      <c r="C235">
        <v>29.22729233064543</v>
      </c>
      <c r="D235">
        <v>18.00209251568932</v>
      </c>
      <c r="E235">
        <v>19.459139290673651</v>
      </c>
      <c r="F235">
        <v>11.446183340202619</v>
      </c>
      <c r="G235">
        <v>14.89331664164675</v>
      </c>
      <c r="H235">
        <v>25.15804809329072</v>
      </c>
      <c r="I235">
        <v>12.24480166181376</v>
      </c>
      <c r="J235">
        <v>44.827313476402473</v>
      </c>
      <c r="K235">
        <v>48.246509653195723</v>
      </c>
      <c r="L235">
        <v>22.151071028464891</v>
      </c>
      <c r="M235">
        <v>26.92744114784767</v>
      </c>
      <c r="N235">
        <v>17.332141721596461</v>
      </c>
      <c r="O235">
        <v>17.72605133663836</v>
      </c>
      <c r="P235">
        <v>33.802056982790681</v>
      </c>
      <c r="Q235">
        <v>19.36163802501607</v>
      </c>
    </row>
    <row r="236" spans="1:17" x14ac:dyDescent="0.45">
      <c r="A236" s="1" t="s">
        <v>397</v>
      </c>
      <c r="B236">
        <v>85.451047131332103</v>
      </c>
      <c r="C236">
        <v>81.518372450150196</v>
      </c>
      <c r="D236">
        <v>88.567824933887138</v>
      </c>
      <c r="E236">
        <v>85.760974310995493</v>
      </c>
      <c r="F236">
        <v>92.145733227407092</v>
      </c>
      <c r="G236">
        <v>114.13773868129201</v>
      </c>
      <c r="H236">
        <v>126.47334204094361</v>
      </c>
      <c r="I236">
        <v>128.75025245300051</v>
      </c>
      <c r="J236">
        <v>106.10276229721821</v>
      </c>
      <c r="K236">
        <v>106.9920318098265</v>
      </c>
      <c r="L236">
        <v>102.4241801761716</v>
      </c>
      <c r="M236">
        <v>94.171761476710614</v>
      </c>
      <c r="N236">
        <v>103.5541484076349</v>
      </c>
      <c r="O236">
        <v>88.218087491336973</v>
      </c>
      <c r="P236">
        <v>87.123352750619077</v>
      </c>
      <c r="Q236">
        <v>90.710918452448198</v>
      </c>
    </row>
    <row r="237" spans="1:17" x14ac:dyDescent="0.45">
      <c r="A237" s="1" t="s">
        <v>398</v>
      </c>
      <c r="B237">
        <v>62.896394475170197</v>
      </c>
      <c r="C237">
        <v>60.03242857000582</v>
      </c>
      <c r="D237">
        <v>83.157169319535626</v>
      </c>
      <c r="E237">
        <v>68.258536740027537</v>
      </c>
      <c r="F237">
        <v>75.239644283560793</v>
      </c>
      <c r="G237">
        <v>99.051831843462224</v>
      </c>
      <c r="H237">
        <v>101.7471920097673</v>
      </c>
      <c r="I237">
        <v>109.58130717732389</v>
      </c>
      <c r="J237">
        <v>96.608734550782827</v>
      </c>
      <c r="K237">
        <v>99.20148098943362</v>
      </c>
      <c r="L237">
        <v>114.8568454059631</v>
      </c>
      <c r="M237">
        <v>120.47892096903909</v>
      </c>
      <c r="N237">
        <v>115.0811162202241</v>
      </c>
      <c r="O237">
        <v>104.713403561985</v>
      </c>
      <c r="P237">
        <v>100.2028272571025</v>
      </c>
      <c r="Q237">
        <v>96.921846275506695</v>
      </c>
    </row>
    <row r="238" spans="1:17" x14ac:dyDescent="0.45">
      <c r="A238" s="1" t="s">
        <v>399</v>
      </c>
      <c r="B238">
        <v>26.225517163701038</v>
      </c>
      <c r="C238">
        <v>23.127153195576401</v>
      </c>
      <c r="D238">
        <v>12.08361973190193</v>
      </c>
      <c r="E238">
        <v>13.0915372129923</v>
      </c>
      <c r="F238">
        <v>6.2536027415571178</v>
      </c>
      <c r="G238">
        <v>4.9326309249716083</v>
      </c>
      <c r="H238">
        <v>15.65782582410675</v>
      </c>
      <c r="I238">
        <v>13.53945070045048</v>
      </c>
      <c r="J238">
        <v>12.8123217242103</v>
      </c>
      <c r="K238">
        <v>17.62089713784356</v>
      </c>
      <c r="L238">
        <v>0.96779222755594541</v>
      </c>
      <c r="M238">
        <v>0</v>
      </c>
      <c r="N238">
        <v>0.32363380075593662</v>
      </c>
      <c r="O238">
        <v>0.56752133240499569</v>
      </c>
      <c r="P238">
        <v>0.22771742033819381</v>
      </c>
      <c r="Q238">
        <v>2.0670429692665362</v>
      </c>
    </row>
    <row r="239" spans="1:17" x14ac:dyDescent="0.45">
      <c r="A239" s="1" t="s">
        <v>400</v>
      </c>
      <c r="B239">
        <v>52.476277964647203</v>
      </c>
      <c r="C239">
        <v>42.833000359129073</v>
      </c>
      <c r="D239">
        <v>57.709184643953577</v>
      </c>
      <c r="E239">
        <v>40.895894697194898</v>
      </c>
      <c r="F239">
        <v>51.916021528240073</v>
      </c>
      <c r="G239">
        <v>58.267581032038237</v>
      </c>
      <c r="H239">
        <v>54.446800633109852</v>
      </c>
      <c r="I239">
        <v>33.755157388035833</v>
      </c>
      <c r="J239">
        <v>32.23227981304759</v>
      </c>
      <c r="K239">
        <v>51.350328862829812</v>
      </c>
      <c r="L239">
        <v>36.667017006589482</v>
      </c>
      <c r="M239">
        <v>47.624999580404342</v>
      </c>
      <c r="N239">
        <v>46.362548116581053</v>
      </c>
      <c r="O239">
        <v>37.580665067020398</v>
      </c>
      <c r="P239">
        <v>46.877859810784223</v>
      </c>
      <c r="Q239">
        <v>57.025779765011293</v>
      </c>
    </row>
    <row r="240" spans="1:17" x14ac:dyDescent="0.45">
      <c r="A240" s="1" t="s">
        <v>401</v>
      </c>
      <c r="B240">
        <v>0</v>
      </c>
      <c r="C240">
        <v>0</v>
      </c>
      <c r="D240">
        <v>0.1035569779801893</v>
      </c>
      <c r="E240">
        <v>1.0158922387127509</v>
      </c>
      <c r="F240">
        <v>0</v>
      </c>
      <c r="G240">
        <v>0.31066216925687001</v>
      </c>
      <c r="H240">
        <v>0</v>
      </c>
      <c r="I240">
        <v>3.2142272659805688</v>
      </c>
      <c r="J240">
        <v>0.81506539732073779</v>
      </c>
      <c r="K240">
        <v>0</v>
      </c>
      <c r="L240">
        <v>0</v>
      </c>
      <c r="M240">
        <v>0</v>
      </c>
      <c r="N240">
        <v>0</v>
      </c>
      <c r="O240">
        <v>0.25111563099210288</v>
      </c>
      <c r="P240">
        <v>0</v>
      </c>
      <c r="Q240">
        <v>0</v>
      </c>
    </row>
    <row r="241" spans="1:17" x14ac:dyDescent="0.45">
      <c r="A241" s="1" t="s">
        <v>402</v>
      </c>
      <c r="B241">
        <v>8.145150416760222</v>
      </c>
      <c r="C241">
        <v>7.494285210791972</v>
      </c>
      <c r="D241">
        <v>8.7343558447116116</v>
      </c>
      <c r="E241">
        <v>6.4334804834402766</v>
      </c>
      <c r="F241">
        <v>5.5808057798949466</v>
      </c>
      <c r="G241">
        <v>7.3257667252621763</v>
      </c>
      <c r="H241">
        <v>2.8086607625466238</v>
      </c>
      <c r="I241">
        <v>1.898563534000306</v>
      </c>
      <c r="J241">
        <v>9.7266646670237069</v>
      </c>
      <c r="K241">
        <v>2.684596660052621</v>
      </c>
      <c r="L241">
        <v>2.771383417285898</v>
      </c>
      <c r="M241">
        <v>2.8793400639976801</v>
      </c>
      <c r="N241">
        <v>6.6384787007598129</v>
      </c>
      <c r="O241">
        <v>2.0808765931329121</v>
      </c>
      <c r="P241">
        <v>7.9421769056467024</v>
      </c>
      <c r="Q241">
        <v>5.8949041046117197</v>
      </c>
    </row>
    <row r="242" spans="1:17" x14ac:dyDescent="0.45">
      <c r="A242" s="1" t="s">
        <v>403</v>
      </c>
      <c r="B242">
        <v>50.111216383574742</v>
      </c>
      <c r="C242">
        <v>27.466541066388189</v>
      </c>
      <c r="D242">
        <v>49.621154471460031</v>
      </c>
      <c r="E242">
        <v>56.010611090287583</v>
      </c>
      <c r="F242">
        <v>30.29244668894318</v>
      </c>
      <c r="G242">
        <v>46.37309123805322</v>
      </c>
      <c r="H242">
        <v>28.964125381073011</v>
      </c>
      <c r="I242">
        <v>45.221812213764359</v>
      </c>
      <c r="J242">
        <v>23.18842172368144</v>
      </c>
      <c r="K242">
        <v>35.376729528083672</v>
      </c>
      <c r="L242">
        <v>41.873525963419702</v>
      </c>
      <c r="M242">
        <v>45.122857558999513</v>
      </c>
      <c r="N242">
        <v>32.125609197526323</v>
      </c>
      <c r="O242">
        <v>20.729748510558029</v>
      </c>
      <c r="P242">
        <v>35.239222010596961</v>
      </c>
      <c r="Q242">
        <v>24.524961361267511</v>
      </c>
    </row>
    <row r="243" spans="1:17" x14ac:dyDescent="0.45">
      <c r="A243" s="1" t="s">
        <v>404</v>
      </c>
      <c r="B243">
        <v>10.15777361861899</v>
      </c>
      <c r="C243">
        <v>13.348162542877089</v>
      </c>
      <c r="D243">
        <v>10.44812804082065</v>
      </c>
      <c r="E243">
        <v>11.8063088657539</v>
      </c>
      <c r="F243">
        <v>13.975589848133771</v>
      </c>
      <c r="G243">
        <v>14.218464694582289</v>
      </c>
      <c r="H243">
        <v>16.28812510775953</v>
      </c>
      <c r="I243">
        <v>46.027173818074331</v>
      </c>
      <c r="J243">
        <v>9.9675617700111836</v>
      </c>
      <c r="K243">
        <v>15.95997358314237</v>
      </c>
      <c r="L243">
        <v>12.38983077897546</v>
      </c>
      <c r="M243">
        <v>11.214227466291019</v>
      </c>
      <c r="N243">
        <v>7.1175975087271377</v>
      </c>
      <c r="O243">
        <v>16.773469053658879</v>
      </c>
      <c r="P243">
        <v>13.620646578170151</v>
      </c>
      <c r="Q243">
        <v>21.49323547060456</v>
      </c>
    </row>
    <row r="244" spans="1:17" x14ac:dyDescent="0.45">
      <c r="A244" s="1" t="s">
        <v>405</v>
      </c>
      <c r="B244">
        <v>18.05468421264349</v>
      </c>
      <c r="C244">
        <v>16.253870387764088</v>
      </c>
      <c r="D244">
        <v>15.53638683546991</v>
      </c>
      <c r="E244">
        <v>28.600950404535009</v>
      </c>
      <c r="F244">
        <v>18.113408640476131</v>
      </c>
      <c r="G244">
        <v>25.21913773452604</v>
      </c>
      <c r="H244">
        <v>42.184691891421892</v>
      </c>
      <c r="I244">
        <v>21.937801890717839</v>
      </c>
      <c r="J244">
        <v>33.399322178590467</v>
      </c>
      <c r="K244">
        <v>28.306005702677361</v>
      </c>
      <c r="L244">
        <v>23.222747317646519</v>
      </c>
      <c r="M244">
        <v>11.893416017103821</v>
      </c>
      <c r="N244">
        <v>19.960104230456121</v>
      </c>
      <c r="O244">
        <v>24.45299670897046</v>
      </c>
      <c r="P244">
        <v>40.407413716240541</v>
      </c>
      <c r="Q244">
        <v>15.156382900173959</v>
      </c>
    </row>
    <row r="245" spans="1:17" x14ac:dyDescent="0.45">
      <c r="A245" s="1" t="s">
        <v>406</v>
      </c>
      <c r="B245">
        <v>4.0905381239563612</v>
      </c>
      <c r="C245">
        <v>2.7211332129252681</v>
      </c>
      <c r="D245">
        <v>13.517235996926271</v>
      </c>
      <c r="E245">
        <v>2.9226477714091832</v>
      </c>
      <c r="F245">
        <v>3.7126010407549739</v>
      </c>
      <c r="G245">
        <v>3.147285927286279</v>
      </c>
      <c r="H245">
        <v>3.062258654118565</v>
      </c>
      <c r="I245">
        <v>5.6878764751764299</v>
      </c>
      <c r="J245">
        <v>1.619525096529375</v>
      </c>
      <c r="K245">
        <v>2.6327708798914591</v>
      </c>
      <c r="L245">
        <v>5.2835633572291991</v>
      </c>
      <c r="M245">
        <v>1.4072959437996939</v>
      </c>
      <c r="N245">
        <v>4.2459979395564558</v>
      </c>
      <c r="O245">
        <v>1.391497594972305</v>
      </c>
      <c r="P245">
        <v>0.96179326457407166</v>
      </c>
      <c r="Q245">
        <v>5.5326710742148606</v>
      </c>
    </row>
    <row r="246" spans="1:17" x14ac:dyDescent="0.45">
      <c r="A246" s="1" t="s">
        <v>407</v>
      </c>
      <c r="B246">
        <v>4.8102490912389539</v>
      </c>
      <c r="C246">
        <v>7.221679649914936</v>
      </c>
      <c r="D246">
        <v>4.560068277847245</v>
      </c>
      <c r="E246">
        <v>1.7638650158111919</v>
      </c>
      <c r="F246">
        <v>5.7320691724040538</v>
      </c>
      <c r="G246">
        <v>4.3126990058868451</v>
      </c>
      <c r="H246">
        <v>0.85058581327223404</v>
      </c>
      <c r="I246">
        <v>2.9769627892841131</v>
      </c>
      <c r="J246">
        <v>1.445056168548432</v>
      </c>
      <c r="K246">
        <v>0</v>
      </c>
      <c r="L246">
        <v>0.81780283890844685</v>
      </c>
      <c r="M246">
        <v>6.1257294490763243</v>
      </c>
      <c r="N246">
        <v>1.859472056526303</v>
      </c>
      <c r="O246">
        <v>0</v>
      </c>
      <c r="P246">
        <v>0</v>
      </c>
      <c r="Q246">
        <v>0</v>
      </c>
    </row>
    <row r="247" spans="1:17" x14ac:dyDescent="0.45">
      <c r="A247" s="1" t="s">
        <v>408</v>
      </c>
      <c r="B247">
        <v>25.08088359356865</v>
      </c>
      <c r="C247">
        <v>31.456107524486221</v>
      </c>
      <c r="D247">
        <v>22.677110096160799</v>
      </c>
      <c r="E247">
        <v>22.677219816455981</v>
      </c>
      <c r="F247">
        <v>16.238435717210109</v>
      </c>
      <c r="G247">
        <v>22.787634703039</v>
      </c>
      <c r="H247">
        <v>24.807301948530021</v>
      </c>
      <c r="I247">
        <v>5.1755354792713657</v>
      </c>
      <c r="J247">
        <v>25.119424447187061</v>
      </c>
      <c r="K247">
        <v>4.1062636524997354</v>
      </c>
      <c r="L247">
        <v>4.7548546017316493</v>
      </c>
      <c r="M247">
        <v>7.6691114907952347</v>
      </c>
      <c r="N247">
        <v>3.366049076294066</v>
      </c>
      <c r="O247">
        <v>14.48326131471428</v>
      </c>
      <c r="P247">
        <v>0.36542903654403591</v>
      </c>
      <c r="Q247">
        <v>6.5508723915484959</v>
      </c>
    </row>
    <row r="248" spans="1:17" x14ac:dyDescent="0.45">
      <c r="A248" s="1" t="s">
        <v>409</v>
      </c>
      <c r="B248">
        <v>102.3057335828756</v>
      </c>
      <c r="C248">
        <v>202.59305954368571</v>
      </c>
      <c r="D248">
        <v>164.08068240733559</v>
      </c>
      <c r="E248">
        <v>196.14244362196439</v>
      </c>
      <c r="F248">
        <v>188.11966161409009</v>
      </c>
      <c r="G248">
        <v>168.70199488888781</v>
      </c>
      <c r="H248">
        <v>186.27658777287709</v>
      </c>
      <c r="I248">
        <v>185.1081509429051</v>
      </c>
      <c r="J248">
        <v>95.468696888286814</v>
      </c>
      <c r="K248">
        <v>116.1945374728829</v>
      </c>
      <c r="L248">
        <v>141.22677389722199</v>
      </c>
      <c r="M248">
        <v>128.08497223707431</v>
      </c>
      <c r="N248">
        <v>152.08678819248249</v>
      </c>
      <c r="O248">
        <v>149.24388881663779</v>
      </c>
      <c r="P248">
        <v>125.153201499562</v>
      </c>
      <c r="Q248">
        <v>80.855519400577194</v>
      </c>
    </row>
    <row r="249" spans="1:17" x14ac:dyDescent="0.45">
      <c r="A249" s="1" t="s">
        <v>410</v>
      </c>
      <c r="B249">
        <v>148.88152173763399</v>
      </c>
      <c r="C249">
        <v>67.401168556763281</v>
      </c>
      <c r="D249">
        <v>96.886564847809382</v>
      </c>
      <c r="E249">
        <v>64.274617200770592</v>
      </c>
      <c r="F249">
        <v>56.616109450620961</v>
      </c>
      <c r="G249">
        <v>63.565992964031423</v>
      </c>
      <c r="H249">
        <v>88.111637700490959</v>
      </c>
      <c r="I249">
        <v>85.71334551292118</v>
      </c>
      <c r="J249">
        <v>19.78452374093855</v>
      </c>
      <c r="K249">
        <v>48.090532660681653</v>
      </c>
      <c r="L249">
        <v>53.973573114394341</v>
      </c>
      <c r="M249">
        <v>40.383745900820799</v>
      </c>
      <c r="N249">
        <v>27.46235458486111</v>
      </c>
      <c r="O249">
        <v>49.684763367612128</v>
      </c>
      <c r="P249">
        <v>61.778774766629923</v>
      </c>
      <c r="Q249">
        <v>15.881329922337899</v>
      </c>
    </row>
    <row r="250" spans="1:17" x14ac:dyDescent="0.45">
      <c r="A250" s="1" t="s">
        <v>411</v>
      </c>
      <c r="B250">
        <v>218.93562876793791</v>
      </c>
      <c r="C250">
        <v>171.27903182169129</v>
      </c>
      <c r="D250">
        <v>176.12856820140601</v>
      </c>
      <c r="E250">
        <v>177.91432580217551</v>
      </c>
      <c r="F250">
        <v>203.05476238845881</v>
      </c>
      <c r="G250">
        <v>182.0021735709596</v>
      </c>
      <c r="H250">
        <v>175.89144355370649</v>
      </c>
      <c r="I250">
        <v>111.3704845034172</v>
      </c>
      <c r="J250">
        <v>92.548693288867511</v>
      </c>
      <c r="K250">
        <v>97.807387031430139</v>
      </c>
      <c r="L250">
        <v>100.61583758918211</v>
      </c>
      <c r="M250">
        <v>121.76360069641549</v>
      </c>
      <c r="N250">
        <v>96.238337865504803</v>
      </c>
      <c r="O250">
        <v>107.8290701879998</v>
      </c>
      <c r="P250">
        <v>62.338405945440677</v>
      </c>
      <c r="Q250">
        <v>71.131037997040622</v>
      </c>
    </row>
    <row r="251" spans="1:17" x14ac:dyDescent="0.45">
      <c r="A251" s="1" t="s">
        <v>412</v>
      </c>
      <c r="B251">
        <v>84.348054969310994</v>
      </c>
      <c r="C251">
        <v>60.221540320922351</v>
      </c>
      <c r="D251">
        <v>60.180914163806968</v>
      </c>
      <c r="E251">
        <v>81.473103146852182</v>
      </c>
      <c r="F251">
        <v>92.239646702947624</v>
      </c>
      <c r="G251">
        <v>57.462606814545197</v>
      </c>
      <c r="H251">
        <v>65.213352441081099</v>
      </c>
      <c r="I251">
        <v>42.275174540446571</v>
      </c>
      <c r="J251">
        <v>49.623772713467858</v>
      </c>
      <c r="K251">
        <v>53.159366359032617</v>
      </c>
      <c r="L251">
        <v>56.991403090626861</v>
      </c>
      <c r="M251">
        <v>51.920183260215843</v>
      </c>
      <c r="N251">
        <v>51.680548612924753</v>
      </c>
      <c r="O251">
        <v>61.927458180728493</v>
      </c>
      <c r="P251">
        <v>48.109268659600907</v>
      </c>
      <c r="Q251">
        <v>44.492437924328527</v>
      </c>
    </row>
    <row r="252" spans="1:17" x14ac:dyDescent="0.45">
      <c r="A252" s="1" t="s">
        <v>413</v>
      </c>
      <c r="B252">
        <v>109.3206669781742</v>
      </c>
      <c r="C252">
        <v>100.5085673514951</v>
      </c>
      <c r="D252">
        <v>98.759215561617793</v>
      </c>
      <c r="E252">
        <v>109.7947030618939</v>
      </c>
      <c r="F252">
        <v>85.432852873140874</v>
      </c>
      <c r="G252">
        <v>84.042949840674822</v>
      </c>
      <c r="H252">
        <v>73.451271628959887</v>
      </c>
      <c r="I252">
        <v>62.12859642611695</v>
      </c>
      <c r="J252">
        <v>67.700337634211934</v>
      </c>
      <c r="K252">
        <v>53.189930985433122</v>
      </c>
      <c r="L252">
        <v>65.843425016671461</v>
      </c>
      <c r="M252">
        <v>65.38374215943324</v>
      </c>
      <c r="N252">
        <v>53.766802595235241</v>
      </c>
      <c r="O252">
        <v>51.302655836469427</v>
      </c>
      <c r="P252">
        <v>67.698283714198823</v>
      </c>
      <c r="Q252">
        <v>60.970226177640683</v>
      </c>
    </row>
    <row r="253" spans="1:17" x14ac:dyDescent="0.45">
      <c r="A253" s="1" t="s">
        <v>414</v>
      </c>
      <c r="B253">
        <v>161.21564359550231</v>
      </c>
      <c r="C253">
        <v>139.8249275717792</v>
      </c>
      <c r="D253">
        <v>154.79627299419889</v>
      </c>
      <c r="E253">
        <v>152.95825499141711</v>
      </c>
      <c r="F253">
        <v>148.33518988282481</v>
      </c>
      <c r="G253">
        <v>172.3976584954757</v>
      </c>
      <c r="H253">
        <v>134.6150320742664</v>
      </c>
      <c r="I253">
        <v>115.5520704599341</v>
      </c>
      <c r="J253">
        <v>75.944768782539967</v>
      </c>
      <c r="K253">
        <v>91.974967280913717</v>
      </c>
      <c r="L253">
        <v>80.886326206722174</v>
      </c>
      <c r="M253">
        <v>97.200405507422516</v>
      </c>
      <c r="N253">
        <v>84.659782981254423</v>
      </c>
      <c r="O253">
        <v>75.866471129959905</v>
      </c>
      <c r="P253">
        <v>79.481773628541958</v>
      </c>
      <c r="Q253">
        <v>59.098053192805658</v>
      </c>
    </row>
    <row r="254" spans="1:17" x14ac:dyDescent="0.45">
      <c r="A254" s="1" t="s">
        <v>415</v>
      </c>
      <c r="B254">
        <v>105.61793425687991</v>
      </c>
      <c r="C254">
        <v>88.10475140598578</v>
      </c>
      <c r="D254">
        <v>71.659144866742452</v>
      </c>
      <c r="E254">
        <v>80.835141989195137</v>
      </c>
      <c r="F254">
        <v>74.849579476633437</v>
      </c>
      <c r="G254">
        <v>81.764145525278224</v>
      </c>
      <c r="H254">
        <v>76.627709421731026</v>
      </c>
      <c r="I254">
        <v>61.243996185972733</v>
      </c>
      <c r="J254">
        <v>51.840417697116543</v>
      </c>
      <c r="K254">
        <v>44.494411426794741</v>
      </c>
      <c r="L254">
        <v>49.756326603625652</v>
      </c>
      <c r="M254">
        <v>43.944728839073697</v>
      </c>
      <c r="N254">
        <v>40.022934351920767</v>
      </c>
      <c r="O254">
        <v>34.072287207056718</v>
      </c>
      <c r="P254">
        <v>27.34126454895631</v>
      </c>
      <c r="Q254">
        <v>36.329726331917911</v>
      </c>
    </row>
    <row r="255" spans="1:17" x14ac:dyDescent="0.45">
      <c r="A255" s="1" t="s">
        <v>416</v>
      </c>
      <c r="B255">
        <v>320.51842679635268</v>
      </c>
      <c r="C255">
        <v>362.64768595955292</v>
      </c>
      <c r="D255">
        <v>313.94536564893298</v>
      </c>
      <c r="E255">
        <v>358.22185379621538</v>
      </c>
      <c r="F255">
        <v>322.16574579325578</v>
      </c>
      <c r="G255">
        <v>396.92351776947561</v>
      </c>
      <c r="H255">
        <v>485.46611450885808</v>
      </c>
      <c r="I255">
        <v>560.37576371745024</v>
      </c>
      <c r="J255">
        <v>502.28973127486671</v>
      </c>
      <c r="K255">
        <v>457.71293907533538</v>
      </c>
      <c r="L255">
        <v>336.97712121286361</v>
      </c>
      <c r="M255">
        <v>334.92297544637552</v>
      </c>
      <c r="N255">
        <v>434.3466214744542</v>
      </c>
      <c r="O255">
        <v>442.57368249036642</v>
      </c>
      <c r="P255">
        <v>507.47649588845258</v>
      </c>
      <c r="Q255">
        <v>456.82167186594307</v>
      </c>
    </row>
    <row r="256" spans="1:17" x14ac:dyDescent="0.45">
      <c r="A256" s="1" t="s">
        <v>417</v>
      </c>
      <c r="B256">
        <v>13.43142158536145</v>
      </c>
      <c r="C256">
        <v>23.99479853453769</v>
      </c>
      <c r="D256">
        <v>14.51743299570772</v>
      </c>
      <c r="E256">
        <v>7.9748223047219229</v>
      </c>
      <c r="F256">
        <v>8.5130129038264872</v>
      </c>
      <c r="G256">
        <v>4.2317341206839334</v>
      </c>
      <c r="H256">
        <v>23.838252777717639</v>
      </c>
      <c r="I256">
        <v>11.609604642120431</v>
      </c>
      <c r="J256">
        <v>19.325191654521841</v>
      </c>
      <c r="K256">
        <v>5.4706207565941849</v>
      </c>
      <c r="L256">
        <v>20.405649314120961</v>
      </c>
      <c r="M256">
        <v>20.444687027745239</v>
      </c>
      <c r="N256">
        <v>9.4531311880986628</v>
      </c>
      <c r="O256">
        <v>36.672831114257583</v>
      </c>
      <c r="P256">
        <v>13.2592414973087</v>
      </c>
      <c r="Q256">
        <v>11.201888512436479</v>
      </c>
    </row>
    <row r="257" spans="1:17" x14ac:dyDescent="0.45">
      <c r="A257" s="1" t="s">
        <v>418</v>
      </c>
      <c r="B257">
        <v>1676.297589934094</v>
      </c>
      <c r="C257">
        <v>1725.430866971232</v>
      </c>
      <c r="D257">
        <v>1957.5676608156989</v>
      </c>
      <c r="E257">
        <v>2121.8158066021128</v>
      </c>
      <c r="F257">
        <v>1862.7382665969189</v>
      </c>
      <c r="G257">
        <v>1751.970760379324</v>
      </c>
      <c r="H257">
        <v>2024.0777515791631</v>
      </c>
      <c r="I257">
        <v>1760.3224893520271</v>
      </c>
      <c r="J257">
        <v>1495.0893488685899</v>
      </c>
      <c r="K257">
        <v>1730.4114197844619</v>
      </c>
      <c r="L257">
        <v>1344.680394394099</v>
      </c>
      <c r="M257">
        <v>1549.173730766604</v>
      </c>
      <c r="N257">
        <v>1545.6897161342711</v>
      </c>
      <c r="O257">
        <v>1574.518261266621</v>
      </c>
      <c r="P257">
        <v>1457.705901514837</v>
      </c>
      <c r="Q257">
        <v>1604.839431145999</v>
      </c>
    </row>
    <row r="258" spans="1:17" x14ac:dyDescent="0.45">
      <c r="A258" s="1" t="s">
        <v>419</v>
      </c>
      <c r="B258">
        <v>1064.0480127948019</v>
      </c>
      <c r="C258">
        <v>1067.9818617650981</v>
      </c>
      <c r="D258">
        <v>1301.3155753733499</v>
      </c>
      <c r="E258">
        <v>1211.687909479642</v>
      </c>
      <c r="F258">
        <v>1154.369280357939</v>
      </c>
      <c r="G258">
        <v>991.84905272285903</v>
      </c>
      <c r="H258">
        <v>1306.0825963720481</v>
      </c>
      <c r="I258">
        <v>864.42124509970517</v>
      </c>
      <c r="J258">
        <v>605.87879075916635</v>
      </c>
      <c r="K258">
        <v>882.4468319374505</v>
      </c>
      <c r="L258">
        <v>614.91898879525161</v>
      </c>
      <c r="M258">
        <v>854.83472258938173</v>
      </c>
      <c r="N258">
        <v>623.16268865736379</v>
      </c>
      <c r="O258">
        <v>636.6276441996331</v>
      </c>
      <c r="P258">
        <v>661.93188806887633</v>
      </c>
      <c r="Q258">
        <v>679.8442657706114</v>
      </c>
    </row>
    <row r="259" spans="1:17" x14ac:dyDescent="0.45">
      <c r="A259" s="1" t="s">
        <v>420</v>
      </c>
      <c r="B259">
        <v>434.6108147796711</v>
      </c>
      <c r="C259">
        <v>497.61061146387601</v>
      </c>
      <c r="D259">
        <v>612.82664006977745</v>
      </c>
      <c r="E259">
        <v>482.44320603796228</v>
      </c>
      <c r="F259">
        <v>502.67833804583438</v>
      </c>
      <c r="G259">
        <v>464.17924322294721</v>
      </c>
      <c r="H259">
        <v>553.49759580053842</v>
      </c>
      <c r="I259">
        <v>483.54246795307063</v>
      </c>
      <c r="J259">
        <v>326.59505142203301</v>
      </c>
      <c r="K259">
        <v>425.62914413545099</v>
      </c>
      <c r="L259">
        <v>372.37543584584768</v>
      </c>
      <c r="M259">
        <v>359.77743263616259</v>
      </c>
      <c r="N259">
        <v>392.18204289672292</v>
      </c>
      <c r="O259">
        <v>350.94490403385538</v>
      </c>
      <c r="P259">
        <v>340.19763039396747</v>
      </c>
      <c r="Q259">
        <v>404.58811004842642</v>
      </c>
    </row>
    <row r="260" spans="1:17" x14ac:dyDescent="0.45">
      <c r="A260" s="1" t="s">
        <v>421</v>
      </c>
      <c r="B260">
        <v>521.61885827779452</v>
      </c>
      <c r="C260">
        <v>487.30948969906768</v>
      </c>
      <c r="D260">
        <v>594.89945734240939</v>
      </c>
      <c r="E260">
        <v>551.08761144473317</v>
      </c>
      <c r="F260">
        <v>568.44756559845189</v>
      </c>
      <c r="G260">
        <v>518.35648590542121</v>
      </c>
      <c r="H260">
        <v>595.27677712755633</v>
      </c>
      <c r="I260">
        <v>542.29042123032082</v>
      </c>
      <c r="J260">
        <v>395.82225320504892</v>
      </c>
      <c r="K260">
        <v>481.13652423005237</v>
      </c>
      <c r="L260">
        <v>394.85883196097541</v>
      </c>
      <c r="M260">
        <v>406.61832792341102</v>
      </c>
      <c r="N260">
        <v>349.47621370131083</v>
      </c>
      <c r="O260">
        <v>389.16258632428878</v>
      </c>
      <c r="P260">
        <v>314.90545856510522</v>
      </c>
      <c r="Q260">
        <v>394.02122635794268</v>
      </c>
    </row>
    <row r="261" spans="1:17" x14ac:dyDescent="0.45">
      <c r="A261" s="1" t="s">
        <v>422</v>
      </c>
      <c r="B261">
        <v>50.782839090608398</v>
      </c>
      <c r="C261">
        <v>55.490508460522811</v>
      </c>
      <c r="D261">
        <v>60.429668734637872</v>
      </c>
      <c r="E261">
        <v>44.502946626592653</v>
      </c>
      <c r="F261">
        <v>64.081074521279731</v>
      </c>
      <c r="G261">
        <v>46.758245803205682</v>
      </c>
      <c r="H261">
        <v>43.656172085754683</v>
      </c>
      <c r="I261">
        <v>43.00509469142623</v>
      </c>
      <c r="J261">
        <v>27.45487962153841</v>
      </c>
      <c r="K261">
        <v>35.880299603915603</v>
      </c>
      <c r="L261">
        <v>26.220562394670971</v>
      </c>
      <c r="M261">
        <v>26.620785457377011</v>
      </c>
      <c r="N261">
        <v>23.642458578377639</v>
      </c>
      <c r="O261">
        <v>23.816582039758579</v>
      </c>
      <c r="P261">
        <v>20.40800656662223</v>
      </c>
      <c r="Q261">
        <v>16.5173283926352</v>
      </c>
    </row>
    <row r="262" spans="1:17" x14ac:dyDescent="0.45">
      <c r="A262" s="1" t="s">
        <v>423</v>
      </c>
      <c r="B262">
        <v>17.463330920028231</v>
      </c>
      <c r="C262">
        <v>21.8370568013809</v>
      </c>
      <c r="D262">
        <v>24.611656360667791</v>
      </c>
      <c r="E262">
        <v>15.57627124320215</v>
      </c>
      <c r="F262">
        <v>16.711546310946161</v>
      </c>
      <c r="G262">
        <v>18.919675339179669</v>
      </c>
      <c r="H262">
        <v>15.90316863798849</v>
      </c>
      <c r="I262">
        <v>19.222414830412031</v>
      </c>
      <c r="J262">
        <v>12.390959196710339</v>
      </c>
      <c r="K262">
        <v>12.842003305973069</v>
      </c>
      <c r="L262">
        <v>8.569895471148353</v>
      </c>
      <c r="M262">
        <v>13.7610746947322</v>
      </c>
      <c r="N262">
        <v>11.5237125008827</v>
      </c>
      <c r="O262">
        <v>11.91853329423123</v>
      </c>
      <c r="P262">
        <v>9.5119933176490878</v>
      </c>
      <c r="Q262">
        <v>9.1636936347012909</v>
      </c>
    </row>
    <row r="263" spans="1:17" x14ac:dyDescent="0.45">
      <c r="A263" s="1" t="s">
        <v>424</v>
      </c>
      <c r="B263">
        <v>120.57898375636501</v>
      </c>
      <c r="C263">
        <v>122.49486415288401</v>
      </c>
      <c r="D263">
        <v>166.85215599159511</v>
      </c>
      <c r="E263">
        <v>128.45203846140981</v>
      </c>
      <c r="F263">
        <v>161.2314982002606</v>
      </c>
      <c r="G263">
        <v>139.93556756330449</v>
      </c>
      <c r="H263">
        <v>125.0279279167703</v>
      </c>
      <c r="I263">
        <v>122.887401956568</v>
      </c>
      <c r="J263">
        <v>78.233752220769603</v>
      </c>
      <c r="K263">
        <v>104.8178175998851</v>
      </c>
      <c r="L263">
        <v>80.009110541210518</v>
      </c>
      <c r="M263">
        <v>73.219923604057726</v>
      </c>
      <c r="N263">
        <v>67.037923484068557</v>
      </c>
      <c r="O263">
        <v>70.825087089512735</v>
      </c>
      <c r="P263">
        <v>60.714912729219108</v>
      </c>
      <c r="Q263">
        <v>64.457357751233118</v>
      </c>
    </row>
    <row r="264" spans="1:17" x14ac:dyDescent="0.45">
      <c r="A264" s="1" t="s">
        <v>425</v>
      </c>
      <c r="B264">
        <v>15.055219642000109</v>
      </c>
      <c r="C264">
        <v>19.92253466078667</v>
      </c>
      <c r="D264">
        <v>15.362849714554461</v>
      </c>
      <c r="E264">
        <v>16.877517309566901</v>
      </c>
      <c r="F264">
        <v>65.672199833883056</v>
      </c>
      <c r="G264">
        <v>40.388276606415467</v>
      </c>
      <c r="H264">
        <v>32.427143165039958</v>
      </c>
      <c r="I264">
        <v>3.5792835078057812</v>
      </c>
      <c r="J264">
        <v>451.23475208300249</v>
      </c>
      <c r="K264">
        <v>122.2676813420934</v>
      </c>
      <c r="L264">
        <v>0</v>
      </c>
      <c r="M264">
        <v>2.6553203104610201</v>
      </c>
      <c r="N264">
        <v>0.58896464950435434</v>
      </c>
      <c r="O264">
        <v>6.0305059299933266</v>
      </c>
      <c r="P264">
        <v>204.06847902811279</v>
      </c>
      <c r="Q264">
        <v>2.695308061345254</v>
      </c>
    </row>
    <row r="265" spans="1:17" x14ac:dyDescent="0.45">
      <c r="A265" s="1" t="s">
        <v>426</v>
      </c>
      <c r="B265">
        <v>48.263151137792178</v>
      </c>
      <c r="C265">
        <v>54.365350283866192</v>
      </c>
      <c r="D265">
        <v>84.1077994539</v>
      </c>
      <c r="E265">
        <v>89.924347855924125</v>
      </c>
      <c r="F265">
        <v>90.393346754565073</v>
      </c>
      <c r="G265">
        <v>51.349565972476512</v>
      </c>
      <c r="H265">
        <v>79.799129156125716</v>
      </c>
      <c r="I265">
        <v>77.65617214335532</v>
      </c>
      <c r="J265">
        <v>105.1604140280245</v>
      </c>
      <c r="K265">
        <v>60.62736828932502</v>
      </c>
      <c r="L265">
        <v>79.110540024424751</v>
      </c>
      <c r="M265">
        <v>56.16238212684295</v>
      </c>
      <c r="N265">
        <v>57.771889211894013</v>
      </c>
      <c r="O265">
        <v>78.982535190159908</v>
      </c>
      <c r="P265">
        <v>56.648292607761412</v>
      </c>
      <c r="Q265">
        <v>54.625605424518518</v>
      </c>
    </row>
    <row r="266" spans="1:17" x14ac:dyDescent="0.45">
      <c r="A266" s="1" t="s">
        <v>427</v>
      </c>
      <c r="B266">
        <v>197.60384728621119</v>
      </c>
      <c r="C266">
        <v>192.03456555466579</v>
      </c>
      <c r="D266">
        <v>220.8694695241287</v>
      </c>
      <c r="E266">
        <v>210.2595352558796</v>
      </c>
      <c r="F266">
        <v>199.01140900842299</v>
      </c>
      <c r="G266">
        <v>242.53471406292601</v>
      </c>
      <c r="H266">
        <v>215.06358825806149</v>
      </c>
      <c r="I266">
        <v>201.02319608771839</v>
      </c>
      <c r="J266">
        <v>140.386969434148</v>
      </c>
      <c r="K266">
        <v>130.00039283309411</v>
      </c>
      <c r="L266">
        <v>110.6152721104655</v>
      </c>
      <c r="M266">
        <v>66.804414190512503</v>
      </c>
      <c r="N266">
        <v>121.4704365690409</v>
      </c>
      <c r="O266">
        <v>90.339554862220922</v>
      </c>
      <c r="P266">
        <v>100.0316686074279</v>
      </c>
      <c r="Q266">
        <v>77.977782782110182</v>
      </c>
    </row>
    <row r="267" spans="1:17" x14ac:dyDescent="0.45">
      <c r="A267" s="1" t="s">
        <v>428</v>
      </c>
      <c r="B267">
        <v>428.77712941584429</v>
      </c>
      <c r="C267">
        <v>357.25794480358468</v>
      </c>
      <c r="D267">
        <v>429.20087880629478</v>
      </c>
      <c r="E267">
        <v>438.81770080847139</v>
      </c>
      <c r="F267">
        <v>476.32535283245818</v>
      </c>
      <c r="G267">
        <v>462.7394450821991</v>
      </c>
      <c r="H267">
        <v>275.551261743113</v>
      </c>
      <c r="I267">
        <v>407.60219457796728</v>
      </c>
      <c r="J267">
        <v>256.54953386090563</v>
      </c>
      <c r="K267">
        <v>386.93456514664979</v>
      </c>
      <c r="L267">
        <v>493.89689543209209</v>
      </c>
      <c r="M267">
        <v>223.31328421765491</v>
      </c>
      <c r="N267">
        <v>309.77763566161451</v>
      </c>
      <c r="O267">
        <v>627.12414918709521</v>
      </c>
      <c r="P267">
        <v>430.29497918336841</v>
      </c>
      <c r="Q267">
        <v>421.09183734523089</v>
      </c>
    </row>
    <row r="268" spans="1:17" x14ac:dyDescent="0.45">
      <c r="A268" s="1" t="s">
        <v>429</v>
      </c>
      <c r="B268">
        <v>708.38415476354612</v>
      </c>
      <c r="C268">
        <v>743.52205328909156</v>
      </c>
      <c r="D268">
        <v>736.46860277561291</v>
      </c>
      <c r="E268">
        <v>788.67780133892779</v>
      </c>
      <c r="F268">
        <v>1000.7707051357939</v>
      </c>
      <c r="G268">
        <v>1257.2885130683121</v>
      </c>
      <c r="H268">
        <v>815.39644430422095</v>
      </c>
      <c r="I268">
        <v>791.48758142023655</v>
      </c>
      <c r="J268">
        <v>1031.2334837868591</v>
      </c>
      <c r="K268">
        <v>1049.4013727586409</v>
      </c>
      <c r="L268">
        <v>805.81775806431665</v>
      </c>
      <c r="M268">
        <v>771.14396101756461</v>
      </c>
      <c r="N268">
        <v>536.60403971024652</v>
      </c>
      <c r="O268">
        <v>936.8785415553516</v>
      </c>
      <c r="P268">
        <v>880.17757061601264</v>
      </c>
      <c r="Q268">
        <v>859.7424044950219</v>
      </c>
    </row>
    <row r="269" spans="1:17" x14ac:dyDescent="0.45">
      <c r="A269" s="1" t="s">
        <v>430</v>
      </c>
      <c r="B269">
        <v>1.197291824565168</v>
      </c>
      <c r="C269">
        <v>3.3298690789580432</v>
      </c>
      <c r="D269">
        <v>4.9227426025425007</v>
      </c>
      <c r="E269">
        <v>56.653984254871908</v>
      </c>
      <c r="F269">
        <v>0</v>
      </c>
      <c r="G269">
        <v>0</v>
      </c>
      <c r="H269">
        <v>0.41306973518186602</v>
      </c>
      <c r="I269">
        <v>0</v>
      </c>
      <c r="J269">
        <v>34.142897295578997</v>
      </c>
      <c r="K269">
        <v>0</v>
      </c>
      <c r="L269">
        <v>0</v>
      </c>
      <c r="M269">
        <v>11.411310313221181</v>
      </c>
      <c r="N269">
        <v>1.8644913711499509</v>
      </c>
      <c r="O269">
        <v>19.00355351221479</v>
      </c>
      <c r="P269">
        <v>10.060186103267471</v>
      </c>
      <c r="Q269">
        <v>5.5422550546746647</v>
      </c>
    </row>
    <row r="270" spans="1:17" x14ac:dyDescent="0.45">
      <c r="A270" s="1" t="s">
        <v>431</v>
      </c>
      <c r="B270">
        <v>328.56661315773789</v>
      </c>
      <c r="C270">
        <v>321.94375307093583</v>
      </c>
      <c r="D270">
        <v>332.12209689815262</v>
      </c>
      <c r="E270">
        <v>468.7779096410016</v>
      </c>
      <c r="F270">
        <v>402.96260758968009</v>
      </c>
      <c r="G270">
        <v>490.28265718358568</v>
      </c>
      <c r="H270">
        <v>409.0128156126907</v>
      </c>
      <c r="I270">
        <v>266.25035925468512</v>
      </c>
      <c r="J270">
        <v>388.36952320818278</v>
      </c>
      <c r="K270">
        <v>399.16971733171829</v>
      </c>
      <c r="L270">
        <v>389.32026262456372</v>
      </c>
      <c r="M270">
        <v>487.21242815579302</v>
      </c>
      <c r="N270">
        <v>417.13686442858432</v>
      </c>
      <c r="O270">
        <v>498.75367564177589</v>
      </c>
      <c r="P270">
        <v>508.17880010881169</v>
      </c>
      <c r="Q270">
        <v>466.62353318917769</v>
      </c>
    </row>
    <row r="271" spans="1:17" x14ac:dyDescent="0.45">
      <c r="A271" s="1" t="s">
        <v>432</v>
      </c>
      <c r="B271">
        <v>380.68091369843938</v>
      </c>
      <c r="C271">
        <v>372.69012719212373</v>
      </c>
      <c r="D271">
        <v>390.45743306856627</v>
      </c>
      <c r="E271">
        <v>459.69343724995719</v>
      </c>
      <c r="F271">
        <v>478.80536968984131</v>
      </c>
      <c r="G271">
        <v>520.35357484174619</v>
      </c>
      <c r="H271">
        <v>427.16296125436622</v>
      </c>
      <c r="I271">
        <v>366.26727710638238</v>
      </c>
      <c r="J271">
        <v>277.24386276867858</v>
      </c>
      <c r="K271">
        <v>220.93826685817641</v>
      </c>
      <c r="L271">
        <v>225.02306447274009</v>
      </c>
      <c r="M271">
        <v>207.25287388807021</v>
      </c>
      <c r="N271">
        <v>175.5968021233756</v>
      </c>
      <c r="O271">
        <v>167.22585909860709</v>
      </c>
      <c r="P271">
        <v>173.6512834234691</v>
      </c>
      <c r="Q271">
        <v>172.37730411485489</v>
      </c>
    </row>
    <row r="272" spans="1:17" x14ac:dyDescent="0.45">
      <c r="A272" s="1" t="s">
        <v>433</v>
      </c>
      <c r="B272">
        <v>76.15260486489133</v>
      </c>
      <c r="C272">
        <v>58.328121833930062</v>
      </c>
      <c r="D272">
        <v>68.949497615423198</v>
      </c>
      <c r="E272">
        <v>55.108296477404821</v>
      </c>
      <c r="F272">
        <v>61.270782095027727</v>
      </c>
      <c r="G272">
        <v>78.900087984286813</v>
      </c>
      <c r="H272">
        <v>82.401021312068863</v>
      </c>
      <c r="I272">
        <v>73.470601159983616</v>
      </c>
      <c r="J272">
        <v>76.154172269343448</v>
      </c>
      <c r="K272">
        <v>73.492006678085772</v>
      </c>
      <c r="L272">
        <v>90.740810329723246</v>
      </c>
      <c r="M272">
        <v>76.650757928210481</v>
      </c>
      <c r="N272">
        <v>93.791661721239791</v>
      </c>
      <c r="O272">
        <v>88.972814921406524</v>
      </c>
      <c r="P272">
        <v>77.387267101746659</v>
      </c>
      <c r="Q272">
        <v>81.338646762311683</v>
      </c>
    </row>
    <row r="273" spans="1:17" x14ac:dyDescent="0.45">
      <c r="A273" s="1" t="s">
        <v>434</v>
      </c>
      <c r="B273">
        <v>20.939927596657231</v>
      </c>
      <c r="C273">
        <v>14.29328110359673</v>
      </c>
      <c r="D273">
        <v>16.91022842339601</v>
      </c>
      <c r="E273">
        <v>14.98676882730004</v>
      </c>
      <c r="F273">
        <v>17.31135199793852</v>
      </c>
      <c r="G273">
        <v>24.85548589179167</v>
      </c>
      <c r="H273">
        <v>28.540260375520031</v>
      </c>
      <c r="I273">
        <v>22.36350698602422</v>
      </c>
      <c r="J273">
        <v>18.617778646446329</v>
      </c>
      <c r="K273">
        <v>25.633545305104469</v>
      </c>
      <c r="L273">
        <v>28.502358766735249</v>
      </c>
      <c r="M273">
        <v>23.562283123922011</v>
      </c>
      <c r="N273">
        <v>27.361984186426181</v>
      </c>
      <c r="O273">
        <v>25.086438450123708</v>
      </c>
      <c r="P273">
        <v>22.72710432204828</v>
      </c>
      <c r="Q273">
        <v>27.76187897514497</v>
      </c>
    </row>
    <row r="274" spans="1:17" x14ac:dyDescent="0.45">
      <c r="A274" s="1" t="s">
        <v>435</v>
      </c>
      <c r="B274">
        <v>39.922791012735892</v>
      </c>
      <c r="C274">
        <v>26.469184929096009</v>
      </c>
      <c r="D274">
        <v>27.33459156721776</v>
      </c>
      <c r="E274">
        <v>22.10104457495137</v>
      </c>
      <c r="F274">
        <v>21.94749297825879</v>
      </c>
      <c r="G274">
        <v>30.509020966253999</v>
      </c>
      <c r="H274">
        <v>47.699153482722913</v>
      </c>
      <c r="I274">
        <v>27.3322343394764</v>
      </c>
      <c r="J274">
        <v>19.402835906508741</v>
      </c>
      <c r="K274">
        <v>35.384154067190913</v>
      </c>
      <c r="L274">
        <v>34.581292185772632</v>
      </c>
      <c r="M274">
        <v>42.98966847832493</v>
      </c>
      <c r="N274">
        <v>45.022210208190423</v>
      </c>
      <c r="O274">
        <v>33.762603200687437</v>
      </c>
      <c r="P274">
        <v>27.302724171627851</v>
      </c>
      <c r="Q274">
        <v>34.703184458893787</v>
      </c>
    </row>
    <row r="275" spans="1:17" x14ac:dyDescent="0.45">
      <c r="A275" s="1" t="s">
        <v>436</v>
      </c>
      <c r="B275">
        <v>43.356265671106812</v>
      </c>
      <c r="C275">
        <v>27.314219128084069</v>
      </c>
      <c r="D275">
        <v>32.709157636766143</v>
      </c>
      <c r="E275">
        <v>32.691604350202091</v>
      </c>
      <c r="F275">
        <v>25.975589826692861</v>
      </c>
      <c r="G275">
        <v>45.547977541487938</v>
      </c>
      <c r="H275">
        <v>55.99962052871853</v>
      </c>
      <c r="I275">
        <v>39.132481588622532</v>
      </c>
      <c r="J275">
        <v>31.048150059913869</v>
      </c>
      <c r="K275">
        <v>41.623144077660847</v>
      </c>
      <c r="L275">
        <v>50.502617596067672</v>
      </c>
      <c r="M275">
        <v>42.532309288421487</v>
      </c>
      <c r="N275">
        <v>54.943151460066431</v>
      </c>
      <c r="O275">
        <v>59.364751931579256</v>
      </c>
      <c r="P275">
        <v>40.91450880957008</v>
      </c>
      <c r="Q275">
        <v>42.929508800175853</v>
      </c>
    </row>
    <row r="276" spans="1:17" x14ac:dyDescent="0.45">
      <c r="A276" s="1" t="s">
        <v>437</v>
      </c>
      <c r="B276">
        <v>42.695289128717938</v>
      </c>
      <c r="C276">
        <v>31.584708138739511</v>
      </c>
      <c r="D276">
        <v>38.898232804768618</v>
      </c>
      <c r="E276">
        <v>36.167206062341513</v>
      </c>
      <c r="F276">
        <v>40.204514554202433</v>
      </c>
      <c r="G276">
        <v>48.75702404829191</v>
      </c>
      <c r="H276">
        <v>46.550723828327378</v>
      </c>
      <c r="I276">
        <v>42.023844879481757</v>
      </c>
      <c r="J276">
        <v>30.28474331561684</v>
      </c>
      <c r="K276">
        <v>42.475880296395623</v>
      </c>
      <c r="L276">
        <v>54.137096592446852</v>
      </c>
      <c r="M276">
        <v>41.947589459384119</v>
      </c>
      <c r="N276">
        <v>43.227928218882973</v>
      </c>
      <c r="O276">
        <v>36.700403896154633</v>
      </c>
      <c r="P276">
        <v>42.062115858061333</v>
      </c>
      <c r="Q276">
        <v>38.060050465476657</v>
      </c>
    </row>
    <row r="277" spans="1:17" x14ac:dyDescent="0.45">
      <c r="A277" s="1" t="s">
        <v>438</v>
      </c>
      <c r="B277">
        <v>133.32123805520141</v>
      </c>
      <c r="C277">
        <v>87.767752269576576</v>
      </c>
      <c r="D277">
        <v>112.5766876689826</v>
      </c>
      <c r="E277">
        <v>131.29318836669449</v>
      </c>
      <c r="F277">
        <v>127.8663465987771</v>
      </c>
      <c r="G277">
        <v>186.07174638431511</v>
      </c>
      <c r="H277">
        <v>185.77390198565519</v>
      </c>
      <c r="I277">
        <v>165.32400383110729</v>
      </c>
      <c r="J277">
        <v>103.74385988252401</v>
      </c>
      <c r="K277">
        <v>159.83965289794901</v>
      </c>
      <c r="L277">
        <v>202.7686663706705</v>
      </c>
      <c r="M277">
        <v>180.52944458567779</v>
      </c>
      <c r="N277">
        <v>205.6255921159017</v>
      </c>
      <c r="O277">
        <v>171.00641912413411</v>
      </c>
      <c r="P277">
        <v>159.36067236808731</v>
      </c>
      <c r="Q277">
        <v>174.87192746957709</v>
      </c>
    </row>
    <row r="278" spans="1:17" x14ac:dyDescent="0.45">
      <c r="A278" s="1" t="s">
        <v>439</v>
      </c>
      <c r="B278">
        <v>8.0449177711538589</v>
      </c>
      <c r="C278">
        <v>13.08091498821074</v>
      </c>
      <c r="D278">
        <v>22.01817439480276</v>
      </c>
      <c r="E278">
        <v>24.219109341537958</v>
      </c>
      <c r="F278">
        <v>14.8747255392901</v>
      </c>
      <c r="G278">
        <v>6.3125719172385457</v>
      </c>
      <c r="H278">
        <v>14.80060318171372</v>
      </c>
      <c r="I278">
        <v>18.561004192833561</v>
      </c>
      <c r="J278">
        <v>8.1670936265441405</v>
      </c>
      <c r="K278">
        <v>5.9429650429253709</v>
      </c>
      <c r="L278">
        <v>6.9841681664806137</v>
      </c>
      <c r="M278">
        <v>9.9774174261965403</v>
      </c>
      <c r="N278">
        <v>44.549765413508943</v>
      </c>
      <c r="O278">
        <v>13.42936649702181</v>
      </c>
      <c r="P278">
        <v>10.961332831214261</v>
      </c>
      <c r="Q278">
        <v>17.02711807785456</v>
      </c>
    </row>
    <row r="279" spans="1:17" x14ac:dyDescent="0.45">
      <c r="A279" s="1" t="s">
        <v>440</v>
      </c>
      <c r="B279">
        <v>196.94689676374199</v>
      </c>
      <c r="C279">
        <v>272.80243352648819</v>
      </c>
      <c r="D279">
        <v>146.04783166272239</v>
      </c>
      <c r="E279">
        <v>275.50467231352428</v>
      </c>
      <c r="F279">
        <v>249.7009125464366</v>
      </c>
      <c r="G279">
        <v>334.18538855408332</v>
      </c>
      <c r="H279">
        <v>312.08950213835209</v>
      </c>
      <c r="I279">
        <v>408.18263811882503</v>
      </c>
      <c r="J279">
        <v>114.0189140569466</v>
      </c>
      <c r="K279">
        <v>216.8623450418514</v>
      </c>
      <c r="L279">
        <v>164.78936758975041</v>
      </c>
      <c r="M279">
        <v>275.558497935942</v>
      </c>
      <c r="N279">
        <v>191.50480038674419</v>
      </c>
      <c r="O279">
        <v>305.91827949547599</v>
      </c>
      <c r="P279">
        <v>198.25137955395351</v>
      </c>
      <c r="Q279">
        <v>212.3391606906585</v>
      </c>
    </row>
    <row r="280" spans="1:17" x14ac:dyDescent="0.45">
      <c r="A280" s="1" t="s">
        <v>441</v>
      </c>
      <c r="B280">
        <v>121.22485407942099</v>
      </c>
      <c r="C280">
        <v>89.217890899602395</v>
      </c>
      <c r="D280">
        <v>96.980190404929829</v>
      </c>
      <c r="E280">
        <v>91.272668649111836</v>
      </c>
      <c r="F280">
        <v>93.352834459758995</v>
      </c>
      <c r="G280">
        <v>92.036334108925871</v>
      </c>
      <c r="H280">
        <v>98.55283166770289</v>
      </c>
      <c r="I280">
        <v>56.52737193881552</v>
      </c>
      <c r="J280">
        <v>81.359137067469987</v>
      </c>
      <c r="K280">
        <v>97.879775495812765</v>
      </c>
      <c r="L280">
        <v>191.53971884890601</v>
      </c>
      <c r="M280">
        <v>140.39785525034759</v>
      </c>
      <c r="N280">
        <v>186.70242123298431</v>
      </c>
      <c r="O280">
        <v>85.178720676587261</v>
      </c>
      <c r="P280">
        <v>106.2409960896851</v>
      </c>
      <c r="Q280">
        <v>130.94711381588479</v>
      </c>
    </row>
    <row r="281" spans="1:17" x14ac:dyDescent="0.45">
      <c r="A281" s="1" t="s">
        <v>442</v>
      </c>
      <c r="B281">
        <v>18.584344548020979</v>
      </c>
      <c r="C281">
        <v>35.537596464950468</v>
      </c>
      <c r="D281">
        <v>15.5400807145424</v>
      </c>
      <c r="E281">
        <v>33.111785629137437</v>
      </c>
      <c r="F281">
        <v>14.47197978895931</v>
      </c>
      <c r="G281">
        <v>12.104207296734231</v>
      </c>
      <c r="H281">
        <v>9.0855060861701364</v>
      </c>
      <c r="I281">
        <v>10.531923645744801</v>
      </c>
      <c r="J281">
        <v>15.60820751015274</v>
      </c>
      <c r="K281">
        <v>1.3066359752808061</v>
      </c>
      <c r="L281">
        <v>24.47472880309574</v>
      </c>
      <c r="M281">
        <v>13.21745175990378</v>
      </c>
      <c r="N281">
        <v>31.555311132278739</v>
      </c>
      <c r="O281">
        <v>2.6207744977278429</v>
      </c>
      <c r="P281">
        <v>9.3066760463032026</v>
      </c>
      <c r="Q281">
        <v>12.28039202113604</v>
      </c>
    </row>
    <row r="282" spans="1:17" x14ac:dyDescent="0.45">
      <c r="A282" s="1" t="s">
        <v>443</v>
      </c>
      <c r="B282">
        <v>23.695930077913928</v>
      </c>
      <c r="C282">
        <v>23.207062969879409</v>
      </c>
      <c r="D282">
        <v>16.628277389802712</v>
      </c>
      <c r="E282">
        <v>11.864043851546169</v>
      </c>
      <c r="F282">
        <v>14.878950589967751</v>
      </c>
      <c r="G282">
        <v>12.46039337139548</v>
      </c>
      <c r="H282">
        <v>19.00830734839673</v>
      </c>
      <c r="I282">
        <v>28.812893899818761</v>
      </c>
      <c r="J282">
        <v>1.647070384403714</v>
      </c>
      <c r="K282">
        <v>17.032580332966891</v>
      </c>
      <c r="L282">
        <v>31.70244244649189</v>
      </c>
      <c r="M282">
        <v>6.9806877725727112</v>
      </c>
      <c r="N282">
        <v>4.1539727235218908</v>
      </c>
      <c r="O282">
        <v>0.75684972845098053</v>
      </c>
      <c r="P282">
        <v>21.879243021043688</v>
      </c>
      <c r="Q282">
        <v>19.137771374306791</v>
      </c>
    </row>
    <row r="283" spans="1:17" x14ac:dyDescent="0.45">
      <c r="A283" s="1" t="s">
        <v>444</v>
      </c>
      <c r="B283">
        <v>15.5433202998799</v>
      </c>
      <c r="C283">
        <v>1.922234656326884</v>
      </c>
      <c r="D283">
        <v>19.43034429325693</v>
      </c>
      <c r="E283">
        <v>20.64347938173389</v>
      </c>
      <c r="F283">
        <v>0.1453669430903167</v>
      </c>
      <c r="G283">
        <v>9.7595312762280582</v>
      </c>
      <c r="H283">
        <v>0.29507918920031329</v>
      </c>
      <c r="I283">
        <v>3.831913260495202</v>
      </c>
      <c r="J283">
        <v>0.91614568276225627</v>
      </c>
      <c r="K283">
        <v>0</v>
      </c>
      <c r="L283">
        <v>7.746204913439465</v>
      </c>
      <c r="M283">
        <v>0</v>
      </c>
      <c r="N283">
        <v>9.4104319193630985</v>
      </c>
      <c r="O283">
        <v>4.4265703973354764</v>
      </c>
      <c r="P283">
        <v>22.374008618125419</v>
      </c>
      <c r="Q283">
        <v>29.291232591309999</v>
      </c>
    </row>
    <row r="284" spans="1:17" x14ac:dyDescent="0.45">
      <c r="A284" s="1" t="s">
        <v>445</v>
      </c>
      <c r="B284">
        <v>4.4311156432605214</v>
      </c>
      <c r="C284">
        <v>11.01100908277939</v>
      </c>
      <c r="D284">
        <v>0</v>
      </c>
      <c r="E284">
        <v>18.125020303173621</v>
      </c>
      <c r="F284">
        <v>1.3692734775982029</v>
      </c>
      <c r="G284">
        <v>8.4835431065943769</v>
      </c>
      <c r="H284">
        <v>0</v>
      </c>
      <c r="I284">
        <v>3.4417487861908751</v>
      </c>
      <c r="J284">
        <v>1.919327052975569</v>
      </c>
      <c r="K284">
        <v>8.0655221686026533</v>
      </c>
      <c r="L284">
        <v>8.7710217941224631</v>
      </c>
      <c r="M284">
        <v>7.8444955431625534</v>
      </c>
      <c r="N284">
        <v>0.83985562621603993</v>
      </c>
      <c r="O284">
        <v>3.1908383454388609</v>
      </c>
      <c r="P284">
        <v>13.95686411796895</v>
      </c>
      <c r="Q284">
        <v>3.0058624387889088</v>
      </c>
    </row>
    <row r="285" spans="1:17" x14ac:dyDescent="0.45">
      <c r="A285" s="1" t="s">
        <v>446</v>
      </c>
      <c r="B285">
        <v>9.6052553415149475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3.509201870851347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</row>
    <row r="286" spans="1:17" x14ac:dyDescent="0.45">
      <c r="A286" s="1" t="s">
        <v>447</v>
      </c>
      <c r="B286">
        <v>5.4134415594496579</v>
      </c>
      <c r="C286">
        <v>4.6022611133665556</v>
      </c>
      <c r="D286">
        <v>14.08391648388945</v>
      </c>
      <c r="E286">
        <v>14.916245950037681</v>
      </c>
      <c r="F286">
        <v>7.4902609386231127</v>
      </c>
      <c r="G286">
        <v>12.52922618997505</v>
      </c>
      <c r="H286">
        <v>18.265803810318179</v>
      </c>
      <c r="I286">
        <v>1.7728706621726851</v>
      </c>
      <c r="J286">
        <v>8.192349367816087</v>
      </c>
      <c r="K286">
        <v>50.191982556808782</v>
      </c>
      <c r="L286">
        <v>23.32077539934193</v>
      </c>
      <c r="M286">
        <v>2.926172942026033</v>
      </c>
      <c r="N286">
        <v>4.375518817396105</v>
      </c>
      <c r="O286">
        <v>0</v>
      </c>
      <c r="P286">
        <v>0</v>
      </c>
      <c r="Q286">
        <v>77.585545828412663</v>
      </c>
    </row>
    <row r="287" spans="1:17" x14ac:dyDescent="0.45">
      <c r="A287" s="1" t="s">
        <v>448</v>
      </c>
      <c r="B287">
        <v>76.128950582677504</v>
      </c>
      <c r="C287">
        <v>65.716541660645305</v>
      </c>
      <c r="D287">
        <v>110.4908436908354</v>
      </c>
      <c r="E287">
        <v>86.533063861601676</v>
      </c>
      <c r="F287">
        <v>28.133700462242182</v>
      </c>
      <c r="G287">
        <v>0.80760047123576595</v>
      </c>
      <c r="H287">
        <v>7.2176894551732387</v>
      </c>
      <c r="I287">
        <v>119.4177512633571</v>
      </c>
      <c r="J287">
        <v>82.692559993016431</v>
      </c>
      <c r="K287">
        <v>126.77191773277229</v>
      </c>
      <c r="L287">
        <v>105.4448830235782</v>
      </c>
      <c r="M287">
        <v>119.65580508959459</v>
      </c>
      <c r="N287">
        <v>40.967809229195836</v>
      </c>
      <c r="O287">
        <v>281.69023510772098</v>
      </c>
      <c r="P287">
        <v>130.8103082191688</v>
      </c>
      <c r="Q287">
        <v>155.1637609822811</v>
      </c>
    </row>
    <row r="288" spans="1:17" x14ac:dyDescent="0.45">
      <c r="A288" s="1" t="s">
        <v>449</v>
      </c>
      <c r="B288">
        <v>252.33547402260339</v>
      </c>
      <c r="C288">
        <v>279.84946853880558</v>
      </c>
      <c r="D288">
        <v>140.19834345891769</v>
      </c>
      <c r="E288">
        <v>111.35459379189599</v>
      </c>
      <c r="F288">
        <v>168.26392167860649</v>
      </c>
      <c r="G288">
        <v>189.86707384501909</v>
      </c>
      <c r="H288">
        <v>109.85388940349689</v>
      </c>
      <c r="I288">
        <v>342.53704048601878</v>
      </c>
      <c r="J288">
        <v>329.78704616947601</v>
      </c>
      <c r="K288">
        <v>334.84271156354691</v>
      </c>
      <c r="L288">
        <v>287.16948396422993</v>
      </c>
      <c r="M288">
        <v>113.78239440696041</v>
      </c>
      <c r="N288">
        <v>168.62056708746061</v>
      </c>
      <c r="O288">
        <v>360.79081314328272</v>
      </c>
      <c r="P288">
        <v>577.19279827470575</v>
      </c>
      <c r="Q288">
        <v>197.28176854737501</v>
      </c>
    </row>
    <row r="289" spans="1:17" x14ac:dyDescent="0.45">
      <c r="A289" s="1" t="s">
        <v>450</v>
      </c>
      <c r="B289">
        <v>147.3735109615383</v>
      </c>
      <c r="C289">
        <v>98.152933711692611</v>
      </c>
      <c r="D289">
        <v>139.07562685338081</v>
      </c>
      <c r="E289">
        <v>119.5954778259146</v>
      </c>
      <c r="F289">
        <v>145.17125685531479</v>
      </c>
      <c r="G289">
        <v>141.72487045205699</v>
      </c>
      <c r="H289">
        <v>152.42068966407561</v>
      </c>
      <c r="I289">
        <v>127.361500758292</v>
      </c>
      <c r="J289">
        <v>97.496296736352207</v>
      </c>
      <c r="K289">
        <v>120.91189551714589</v>
      </c>
      <c r="L289">
        <v>111.81604380239619</v>
      </c>
      <c r="M289">
        <v>92.443251797340977</v>
      </c>
      <c r="N289">
        <v>102.25070752382879</v>
      </c>
      <c r="O289">
        <v>128.01523560860329</v>
      </c>
      <c r="P289">
        <v>101.4631566811523</v>
      </c>
      <c r="Q289">
        <v>102.4555003670235</v>
      </c>
    </row>
    <row r="290" spans="1:17" x14ac:dyDescent="0.45">
      <c r="A290" s="1" t="s">
        <v>451</v>
      </c>
      <c r="B290">
        <v>179.34360915157251</v>
      </c>
      <c r="C290">
        <v>117.2584705915814</v>
      </c>
      <c r="D290">
        <v>153.61264948220239</v>
      </c>
      <c r="E290">
        <v>181.650365575802</v>
      </c>
      <c r="F290">
        <v>123.01779111805151</v>
      </c>
      <c r="G290">
        <v>136.98578178079919</v>
      </c>
      <c r="H290">
        <v>139.77616390927849</v>
      </c>
      <c r="I290">
        <v>138.4206986612289</v>
      </c>
      <c r="J290">
        <v>108.1195776887437</v>
      </c>
      <c r="K290">
        <v>117.6574803988285</v>
      </c>
      <c r="L290">
        <v>99.787175079787957</v>
      </c>
      <c r="M290">
        <v>87.174753157268</v>
      </c>
      <c r="N290">
        <v>103.5452297159305</v>
      </c>
      <c r="O290">
        <v>127.8277387958621</v>
      </c>
      <c r="P290">
        <v>93.231739847607727</v>
      </c>
      <c r="Q290">
        <v>92.888782036659578</v>
      </c>
    </row>
    <row r="291" spans="1:17" x14ac:dyDescent="0.45">
      <c r="A291" s="1" t="s">
        <v>452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0.78440840405490353</v>
      </c>
      <c r="M291">
        <v>0</v>
      </c>
      <c r="N291">
        <v>0</v>
      </c>
      <c r="O291">
        <v>0</v>
      </c>
      <c r="P291">
        <v>0</v>
      </c>
      <c r="Q291">
        <v>0</v>
      </c>
    </row>
    <row r="292" spans="1:17" x14ac:dyDescent="0.45">
      <c r="A292" s="1" t="s">
        <v>453</v>
      </c>
      <c r="B292">
        <v>130.9636082339683</v>
      </c>
      <c r="C292">
        <v>101.14499281373971</v>
      </c>
      <c r="D292">
        <v>125.19174292135671</v>
      </c>
      <c r="E292">
        <v>124.180685153246</v>
      </c>
      <c r="F292">
        <v>108.9488147910987</v>
      </c>
      <c r="G292">
        <v>123.9773510527026</v>
      </c>
      <c r="H292">
        <v>127.55376103460669</v>
      </c>
      <c r="I292">
        <v>101.15207875928159</v>
      </c>
      <c r="J292">
        <v>113.1106961347822</v>
      </c>
      <c r="K292">
        <v>144.68219017953501</v>
      </c>
      <c r="L292">
        <v>94.599523314099713</v>
      </c>
      <c r="M292">
        <v>108.9145163596785</v>
      </c>
      <c r="N292">
        <v>140.3914343600687</v>
      </c>
      <c r="O292">
        <v>168.46206381183691</v>
      </c>
      <c r="P292">
        <v>114.1120173464801</v>
      </c>
      <c r="Q292">
        <v>104.2637896680057</v>
      </c>
    </row>
    <row r="293" spans="1:17" x14ac:dyDescent="0.45">
      <c r="A293" s="1" t="s">
        <v>454</v>
      </c>
      <c r="B293">
        <v>482.05064286983708</v>
      </c>
      <c r="C293">
        <v>364.93245009165122</v>
      </c>
      <c r="D293">
        <v>441.09230248986398</v>
      </c>
      <c r="E293">
        <v>323.79062117752608</v>
      </c>
      <c r="F293">
        <v>406.10108223796402</v>
      </c>
      <c r="G293">
        <v>423.973440228448</v>
      </c>
      <c r="H293">
        <v>388.16202663764238</v>
      </c>
      <c r="I293">
        <v>442.71765667172798</v>
      </c>
      <c r="J293">
        <v>333.90462050260379</v>
      </c>
      <c r="K293">
        <v>325.02687573279309</v>
      </c>
      <c r="L293">
        <v>375.45243434884691</v>
      </c>
      <c r="M293">
        <v>345.96510828788581</v>
      </c>
      <c r="N293">
        <v>396.49716896848003</v>
      </c>
      <c r="O293">
        <v>378.44363160139619</v>
      </c>
      <c r="P293">
        <v>360.91683817313589</v>
      </c>
      <c r="Q293">
        <v>335.63629031592097</v>
      </c>
    </row>
    <row r="294" spans="1:17" x14ac:dyDescent="0.45">
      <c r="A294" s="1" t="s">
        <v>455</v>
      </c>
      <c r="B294">
        <v>0</v>
      </c>
      <c r="C294">
        <v>0</v>
      </c>
      <c r="D294">
        <v>0.27178494734605918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10.33706774237732</v>
      </c>
      <c r="P294">
        <v>0</v>
      </c>
      <c r="Q294">
        <v>0</v>
      </c>
    </row>
    <row r="295" spans="1:17" x14ac:dyDescent="0.45">
      <c r="A295" s="1" t="s">
        <v>456</v>
      </c>
      <c r="B295">
        <v>4.8141652767944434</v>
      </c>
      <c r="C295">
        <v>8.8754260212597078</v>
      </c>
      <c r="D295">
        <v>2.1009918385261628</v>
      </c>
      <c r="E295">
        <v>4.0171416718980053</v>
      </c>
      <c r="F295">
        <v>4.1841933222877454</v>
      </c>
      <c r="G295">
        <v>3.6416843792276938</v>
      </c>
      <c r="H295">
        <v>0.32540790911416739</v>
      </c>
      <c r="I295">
        <v>27.870776491167842</v>
      </c>
      <c r="J295">
        <v>2.8584055868155351</v>
      </c>
      <c r="K295">
        <v>12.91167628421873</v>
      </c>
      <c r="L295">
        <v>1.6412695400731701</v>
      </c>
      <c r="M295">
        <v>0.81163379098514166</v>
      </c>
      <c r="N295">
        <v>39.276574986863572</v>
      </c>
      <c r="O295">
        <v>0.39361011188068518</v>
      </c>
      <c r="P295">
        <v>0.74742350069568342</v>
      </c>
      <c r="Q295">
        <v>8.400711748938221</v>
      </c>
    </row>
    <row r="296" spans="1:17" x14ac:dyDescent="0.45">
      <c r="A296" s="1" t="s">
        <v>457</v>
      </c>
      <c r="B296">
        <v>0.29362433726554032</v>
      </c>
      <c r="C296">
        <v>0.65146818703770892</v>
      </c>
      <c r="D296">
        <v>0.49409649461237309</v>
      </c>
      <c r="E296">
        <v>0.32965890046052881</v>
      </c>
      <c r="F296">
        <v>0.38956248050239101</v>
      </c>
      <c r="G296">
        <v>0.3197390307103064</v>
      </c>
      <c r="H296">
        <v>0.70548633344202849</v>
      </c>
      <c r="I296">
        <v>1.6027572880341989</v>
      </c>
      <c r="J296">
        <v>0.76394966146416787</v>
      </c>
      <c r="K296">
        <v>1.1223488103677941</v>
      </c>
      <c r="L296">
        <v>2.3608782469494471</v>
      </c>
      <c r="M296">
        <v>0.59333661488526213</v>
      </c>
      <c r="N296">
        <v>1.2810816766479689</v>
      </c>
      <c r="O296">
        <v>0.48320002684307511</v>
      </c>
      <c r="P296">
        <v>0.40173227357978553</v>
      </c>
      <c r="Q296">
        <v>0.54975257891211193</v>
      </c>
    </row>
    <row r="297" spans="1:17" x14ac:dyDescent="0.45">
      <c r="A297" s="1" t="s">
        <v>458</v>
      </c>
      <c r="B297">
        <v>0.67166828526503042</v>
      </c>
      <c r="C297">
        <v>1.2975278294005881</v>
      </c>
      <c r="D297">
        <v>0.81473647961761486</v>
      </c>
      <c r="E297">
        <v>0.54030873788674938</v>
      </c>
      <c r="F297">
        <v>0.58702509024865968</v>
      </c>
      <c r="G297">
        <v>0.81552294270805969</v>
      </c>
      <c r="H297">
        <v>2.1846779158073151</v>
      </c>
      <c r="I297">
        <v>2.809364047125908</v>
      </c>
      <c r="J297">
        <v>1.252130852054862</v>
      </c>
      <c r="K297">
        <v>1.1646154861902149</v>
      </c>
      <c r="L297">
        <v>3.0512366127281991</v>
      </c>
      <c r="M297">
        <v>3.8255389427373152</v>
      </c>
      <c r="N297">
        <v>2.0061449383764578</v>
      </c>
      <c r="O297">
        <v>1.130379933996672</v>
      </c>
      <c r="P297">
        <v>1.0077784372760521</v>
      </c>
      <c r="Q297">
        <v>1.704106100756632</v>
      </c>
    </row>
    <row r="298" spans="1:17" x14ac:dyDescent="0.45">
      <c r="A298" s="1" t="s">
        <v>459</v>
      </c>
      <c r="B298">
        <v>0.33623313328588339</v>
      </c>
      <c r="C298">
        <v>1.870900854857819</v>
      </c>
      <c r="D298">
        <v>0.84655465661654761</v>
      </c>
      <c r="E298">
        <v>0.63523373688916573</v>
      </c>
      <c r="F298">
        <v>0.3165942715390761</v>
      </c>
      <c r="G298">
        <v>1.336689452287172</v>
      </c>
      <c r="H298">
        <v>1.7840622048394481</v>
      </c>
      <c r="I298">
        <v>0</v>
      </c>
      <c r="J298">
        <v>1.384319973827614</v>
      </c>
      <c r="K298">
        <v>1.029363785617186</v>
      </c>
      <c r="L298">
        <v>2.0006602069544321</v>
      </c>
      <c r="M298">
        <v>0.17659692145150049</v>
      </c>
      <c r="N298">
        <v>2.717007144128583</v>
      </c>
      <c r="O298">
        <v>4.5601262263247268E-2</v>
      </c>
      <c r="P298">
        <v>1.129793476611676</v>
      </c>
      <c r="Q298">
        <v>2.6727495869214861</v>
      </c>
    </row>
    <row r="299" spans="1:17" x14ac:dyDescent="0.45">
      <c r="A299" s="1" t="s">
        <v>460</v>
      </c>
      <c r="B299">
        <v>0.60436550434340786</v>
      </c>
      <c r="C299">
        <v>0.67140733844887945</v>
      </c>
      <c r="D299">
        <v>0.97715703092520945</v>
      </c>
      <c r="E299">
        <v>0.40014252395116062</v>
      </c>
      <c r="F299">
        <v>0.38464433182933289</v>
      </c>
      <c r="G299">
        <v>1.0918593733493049</v>
      </c>
      <c r="H299">
        <v>2.8021905801383871</v>
      </c>
      <c r="I299">
        <v>1.0079978842951911</v>
      </c>
      <c r="J299">
        <v>2.5935047422501891</v>
      </c>
      <c r="K299">
        <v>1.30942917493974</v>
      </c>
      <c r="L299">
        <v>0.97991785146122701</v>
      </c>
      <c r="M299">
        <v>0.22846354469888791</v>
      </c>
      <c r="N299">
        <v>1.8742672484890051</v>
      </c>
      <c r="O299">
        <v>1.5672449114383371</v>
      </c>
      <c r="P299">
        <v>0.54501232248601361</v>
      </c>
      <c r="Q299">
        <v>1.789420229667567</v>
      </c>
    </row>
    <row r="300" spans="1:17" x14ac:dyDescent="0.45">
      <c r="A300" s="1" t="s">
        <v>461</v>
      </c>
      <c r="B300">
        <v>0.30433229388165139</v>
      </c>
      <c r="C300">
        <v>0.2004648440768069</v>
      </c>
      <c r="D300">
        <v>0.40535826522855462</v>
      </c>
      <c r="E300">
        <v>0.17882324452456211</v>
      </c>
      <c r="F300">
        <v>0.224549617064601</v>
      </c>
      <c r="G300">
        <v>0.35315476450361433</v>
      </c>
      <c r="H300">
        <v>1.0708757365812851</v>
      </c>
      <c r="I300">
        <v>0.60577186797975879</v>
      </c>
      <c r="J300">
        <v>1.1756494476835799</v>
      </c>
      <c r="K300">
        <v>0.72797890240627439</v>
      </c>
      <c r="L300">
        <v>2.1783036008937851</v>
      </c>
      <c r="M300">
        <v>0.42688345612191059</v>
      </c>
      <c r="N300">
        <v>0.68408601252616907</v>
      </c>
      <c r="O300">
        <v>0.40379903612870899</v>
      </c>
      <c r="P300">
        <v>0.90127811680140524</v>
      </c>
      <c r="Q300">
        <v>0.85881139764572345</v>
      </c>
    </row>
    <row r="301" spans="1:17" x14ac:dyDescent="0.45">
      <c r="A301" s="1" t="s">
        <v>462</v>
      </c>
      <c r="B301">
        <v>0.39412325591392622</v>
      </c>
      <c r="C301">
        <v>0.44651015614083089</v>
      </c>
      <c r="D301">
        <v>0.4912183837265176</v>
      </c>
      <c r="E301">
        <v>0.30753450620982148</v>
      </c>
      <c r="F301">
        <v>0.36991749139664498</v>
      </c>
      <c r="G301">
        <v>0.25896099276792428</v>
      </c>
      <c r="H301">
        <v>0.51870441365242037</v>
      </c>
      <c r="I301">
        <v>0.28727921945598511</v>
      </c>
      <c r="J301">
        <v>0.38939041544166181</v>
      </c>
      <c r="K301">
        <v>0.49910821814919232</v>
      </c>
      <c r="L301">
        <v>0.19637322019874959</v>
      </c>
      <c r="M301">
        <v>0.67504147631361955</v>
      </c>
      <c r="N301">
        <v>0.32369897143870202</v>
      </c>
      <c r="O301">
        <v>0.43467702781101902</v>
      </c>
      <c r="P301">
        <v>0.47928754657816791</v>
      </c>
      <c r="Q301">
        <v>0.216388444104436</v>
      </c>
    </row>
    <row r="302" spans="1:17" x14ac:dyDescent="0.45">
      <c r="A302" s="1" t="s">
        <v>463</v>
      </c>
      <c r="B302">
        <v>0.1459550773439825</v>
      </c>
      <c r="C302">
        <v>0.1121322210848205</v>
      </c>
      <c r="D302">
        <v>0.1247671883850132</v>
      </c>
      <c r="E302">
        <v>0.1238306711383004</v>
      </c>
      <c r="F302">
        <v>0.1056008724741217</v>
      </c>
      <c r="G302">
        <v>0.1115111910483577</v>
      </c>
      <c r="H302">
        <v>0.13663897229055391</v>
      </c>
      <c r="I302">
        <v>2.1754186602950299E-2</v>
      </c>
      <c r="J302">
        <v>0.1229017546662228</v>
      </c>
      <c r="K302">
        <v>6.2321990011778412E-2</v>
      </c>
      <c r="L302">
        <v>2.9856988086782731E-2</v>
      </c>
      <c r="M302">
        <v>6.5132242310396896E-2</v>
      </c>
      <c r="N302">
        <v>0.1103554965174708</v>
      </c>
      <c r="O302">
        <v>0.12190868926905379</v>
      </c>
      <c r="P302">
        <v>7.7469175269694296E-2</v>
      </c>
      <c r="Q302">
        <v>6.7268007359860146E-2</v>
      </c>
    </row>
    <row r="303" spans="1:17" x14ac:dyDescent="0.45">
      <c r="A303" s="1" t="s">
        <v>464</v>
      </c>
      <c r="B303">
        <v>0.20163365288845311</v>
      </c>
      <c r="C303">
        <v>9.2058614666375799E-2</v>
      </c>
      <c r="D303">
        <v>8.6366388229665192E-2</v>
      </c>
      <c r="E303">
        <v>8.1827634242261749E-2</v>
      </c>
      <c r="F303">
        <v>3.6973393020679111E-2</v>
      </c>
      <c r="G303">
        <v>4.1483342297898372E-2</v>
      </c>
      <c r="H303">
        <v>1.104172774042175E-3</v>
      </c>
      <c r="I303">
        <v>6.5453066892293462E-3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2.9787861610941439E-3</v>
      </c>
      <c r="Q303">
        <v>0</v>
      </c>
    </row>
    <row r="304" spans="1:17" x14ac:dyDescent="0.45">
      <c r="A304" s="1" t="s">
        <v>465</v>
      </c>
      <c r="B304">
        <v>0</v>
      </c>
      <c r="C304">
        <v>379.81591902978198</v>
      </c>
      <c r="D304">
        <v>27.28109070100464</v>
      </c>
      <c r="E304">
        <v>110.6466647154697</v>
      </c>
      <c r="F304">
        <v>75.665629341286092</v>
      </c>
      <c r="G304">
        <v>355.77862945748501</v>
      </c>
      <c r="H304">
        <v>26.801323117244259</v>
      </c>
      <c r="I304">
        <v>1373.9128433310359</v>
      </c>
      <c r="J304">
        <v>229.82375806447359</v>
      </c>
      <c r="K304">
        <v>159.92513053575581</v>
      </c>
      <c r="L304">
        <v>63.170138155804409</v>
      </c>
      <c r="M304">
        <v>324.04301980298459</v>
      </c>
      <c r="N304">
        <v>2.1567691179779471</v>
      </c>
      <c r="O304">
        <v>40.97981138024722</v>
      </c>
      <c r="P304">
        <v>0</v>
      </c>
      <c r="Q304">
        <v>870.48913952486191</v>
      </c>
    </row>
    <row r="305" spans="1:17" x14ac:dyDescent="0.45">
      <c r="A305" s="1" t="s">
        <v>466</v>
      </c>
      <c r="B305">
        <v>172.21711632703949</v>
      </c>
      <c r="C305">
        <v>893.42506454540376</v>
      </c>
      <c r="D305">
        <v>441.64573215091349</v>
      </c>
      <c r="E305">
        <v>227.23220283617471</v>
      </c>
      <c r="F305">
        <v>202.37276240052779</v>
      </c>
      <c r="G305">
        <v>159.76129314932561</v>
      </c>
      <c r="H305">
        <v>1153.4465486700931</v>
      </c>
      <c r="I305">
        <v>91.726476469146419</v>
      </c>
      <c r="J305">
        <v>11.831562125005069</v>
      </c>
      <c r="K305">
        <v>0</v>
      </c>
      <c r="L305">
        <v>16.268878501005009</v>
      </c>
      <c r="M305">
        <v>0</v>
      </c>
      <c r="N305">
        <v>359.94924501898379</v>
      </c>
      <c r="O305">
        <v>0</v>
      </c>
      <c r="P305">
        <v>0</v>
      </c>
      <c r="Q305">
        <v>621.84392854826865</v>
      </c>
    </row>
    <row r="306" spans="1:17" x14ac:dyDescent="0.45">
      <c r="A306" s="1" t="s">
        <v>467</v>
      </c>
      <c r="B306">
        <v>28.12822435293706</v>
      </c>
      <c r="C306">
        <v>0</v>
      </c>
      <c r="D306">
        <v>336.82738234387068</v>
      </c>
      <c r="E306">
        <v>77.46273531444713</v>
      </c>
      <c r="F306">
        <v>1770.965082728027</v>
      </c>
      <c r="G306">
        <v>0</v>
      </c>
      <c r="H306">
        <v>106.1647863780871</v>
      </c>
      <c r="I306">
        <v>119.5085945984047</v>
      </c>
      <c r="J306">
        <v>4.6449370578688693</v>
      </c>
      <c r="K306">
        <v>71.137591037046562</v>
      </c>
      <c r="L306">
        <v>0</v>
      </c>
      <c r="M306">
        <v>29.31139720899775</v>
      </c>
      <c r="N306">
        <v>0</v>
      </c>
      <c r="O306">
        <v>0</v>
      </c>
      <c r="P306">
        <v>0</v>
      </c>
      <c r="Q306">
        <v>5.6142807470461449</v>
      </c>
    </row>
    <row r="307" spans="1:17" x14ac:dyDescent="0.45">
      <c r="A307" s="1" t="s">
        <v>468</v>
      </c>
      <c r="B307">
        <v>464.34483077178243</v>
      </c>
      <c r="C307">
        <v>915.68646295965004</v>
      </c>
      <c r="D307">
        <v>467.69153162731368</v>
      </c>
      <c r="E307">
        <v>801.63768301096911</v>
      </c>
      <c r="F307">
        <v>384.89737566195771</v>
      </c>
      <c r="G307">
        <v>527.2431355935862</v>
      </c>
      <c r="H307">
        <v>1094.774995107412</v>
      </c>
      <c r="I307">
        <v>435.73054784257351</v>
      </c>
      <c r="J307">
        <v>462.98998713102623</v>
      </c>
      <c r="K307">
        <v>475.08571473218882</v>
      </c>
      <c r="L307">
        <v>364.09510882330238</v>
      </c>
      <c r="M307">
        <v>281.06511055107421</v>
      </c>
      <c r="N307">
        <v>167.17893587929541</v>
      </c>
      <c r="O307">
        <v>391.73504504305191</v>
      </c>
      <c r="P307">
        <v>369.03473621996039</v>
      </c>
      <c r="Q307">
        <v>419.52006785150297</v>
      </c>
    </row>
    <row r="308" spans="1:17" x14ac:dyDescent="0.45">
      <c r="A308" s="1" t="s">
        <v>469</v>
      </c>
      <c r="B308">
        <v>278.45677149391992</v>
      </c>
      <c r="C308">
        <v>157.78081225700271</v>
      </c>
      <c r="D308">
        <v>47.328975212352468</v>
      </c>
      <c r="E308">
        <v>121.52330582927991</v>
      </c>
      <c r="F308">
        <v>94.849437896871748</v>
      </c>
      <c r="G308">
        <v>123.1680131081466</v>
      </c>
      <c r="H308">
        <v>52.001688863822018</v>
      </c>
      <c r="I308">
        <v>167.39741816757879</v>
      </c>
      <c r="J308">
        <v>62.13209719843384</v>
      </c>
      <c r="K308">
        <v>104.2436728244416</v>
      </c>
      <c r="L308">
        <v>79.582370033347047</v>
      </c>
      <c r="M308">
        <v>48.314697097205993</v>
      </c>
      <c r="N308">
        <v>55.399341987952468</v>
      </c>
      <c r="O308">
        <v>128.97604071383651</v>
      </c>
      <c r="P308">
        <v>31.415070236854159</v>
      </c>
      <c r="Q308">
        <v>82.931265343147572</v>
      </c>
    </row>
    <row r="309" spans="1:17" x14ac:dyDescent="0.45">
      <c r="A309" s="1" t="s">
        <v>33</v>
      </c>
      <c r="B309">
        <v>713.07053011109258</v>
      </c>
      <c r="C309">
        <v>733.47672254071369</v>
      </c>
      <c r="D309">
        <v>740.37009681978509</v>
      </c>
      <c r="E309">
        <v>893.50147447120492</v>
      </c>
      <c r="F309">
        <v>901.94858423402434</v>
      </c>
      <c r="G309">
        <v>974.80492372041317</v>
      </c>
      <c r="H309">
        <v>919.40707794535228</v>
      </c>
      <c r="I309">
        <v>912.86815866348286</v>
      </c>
      <c r="J309">
        <v>886.17216755900006</v>
      </c>
      <c r="K309">
        <v>819.82519562411517</v>
      </c>
      <c r="L309">
        <v>836.37863794809289</v>
      </c>
      <c r="M309">
        <v>826.03677760553194</v>
      </c>
      <c r="N309">
        <v>866.41301249989147</v>
      </c>
      <c r="O309">
        <v>798.50194913984012</v>
      </c>
      <c r="P309">
        <v>807.82978152426972</v>
      </c>
      <c r="Q309">
        <v>823.02687613179182</v>
      </c>
    </row>
    <row r="310" spans="1:17" x14ac:dyDescent="0.45">
      <c r="A310" s="1" t="s">
        <v>34</v>
      </c>
      <c r="B310">
        <v>4544.0896463812132</v>
      </c>
      <c r="C310">
        <v>4635.9128155849112</v>
      </c>
      <c r="D310">
        <v>4954.7379719099754</v>
      </c>
      <c r="E310">
        <v>5593.6512740894032</v>
      </c>
      <c r="F310">
        <v>5304.276972152933</v>
      </c>
      <c r="G310">
        <v>5719.9797840490137</v>
      </c>
      <c r="H310">
        <v>5607.9335875412853</v>
      </c>
      <c r="I310">
        <v>5562.2726618227871</v>
      </c>
      <c r="J310">
        <v>5365.0462337548161</v>
      </c>
      <c r="K310">
        <v>5496.9019172059034</v>
      </c>
      <c r="L310">
        <v>5452.6551920299516</v>
      </c>
      <c r="M310">
        <v>5418.3075467774797</v>
      </c>
      <c r="N310">
        <v>5229.0159672815116</v>
      </c>
      <c r="O310">
        <v>5128.7231067710854</v>
      </c>
      <c r="P310">
        <v>5167.7782178788657</v>
      </c>
      <c r="Q310">
        <v>5266.9884261987627</v>
      </c>
    </row>
    <row r="311" spans="1:17" x14ac:dyDescent="0.45">
      <c r="A311" s="1" t="s">
        <v>35</v>
      </c>
      <c r="B311">
        <v>4256.3228894859203</v>
      </c>
      <c r="C311">
        <v>3871.6155318485949</v>
      </c>
      <c r="D311">
        <v>4299.6970514047134</v>
      </c>
      <c r="E311">
        <v>4540.8552681044694</v>
      </c>
      <c r="F311">
        <v>4333.9623537357202</v>
      </c>
      <c r="G311">
        <v>4593.5425706026508</v>
      </c>
      <c r="H311">
        <v>4565.6483176561642</v>
      </c>
      <c r="I311">
        <v>4513.9050773304589</v>
      </c>
      <c r="J311">
        <v>4348.3630347209146</v>
      </c>
      <c r="K311">
        <v>4163.6510880621136</v>
      </c>
      <c r="L311">
        <v>3907.398006263159</v>
      </c>
      <c r="M311">
        <v>3595.6969339850061</v>
      </c>
      <c r="N311">
        <v>2928.4284136818619</v>
      </c>
      <c r="O311">
        <v>3232.9928782037518</v>
      </c>
      <c r="P311">
        <v>3116.401883630715</v>
      </c>
      <c r="Q311">
        <v>3223.9991954962538</v>
      </c>
    </row>
    <row r="312" spans="1:17" x14ac:dyDescent="0.45">
      <c r="A312" s="1" t="s">
        <v>36</v>
      </c>
      <c r="B312">
        <v>14423.987667786159</v>
      </c>
      <c r="C312">
        <v>14490.173833949189</v>
      </c>
      <c r="D312">
        <v>14917.524436237451</v>
      </c>
      <c r="E312">
        <v>15717.293741745651</v>
      </c>
      <c r="F312">
        <v>15056.00842824854</v>
      </c>
      <c r="G312">
        <v>15828.28852867872</v>
      </c>
      <c r="H312">
        <v>16387.63908022716</v>
      </c>
      <c r="I312">
        <v>14144.05175750737</v>
      </c>
      <c r="J312">
        <v>12060.773069954041</v>
      </c>
      <c r="K312">
        <v>11785.47886976564</v>
      </c>
      <c r="L312">
        <v>11957.9803920923</v>
      </c>
      <c r="M312">
        <v>12563.13720789636</v>
      </c>
      <c r="N312">
        <v>13176.2821061949</v>
      </c>
      <c r="O312">
        <v>13216.053323453531</v>
      </c>
      <c r="P312">
        <v>13820.176460408051</v>
      </c>
      <c r="Q312">
        <v>13980.947732762819</v>
      </c>
    </row>
    <row r="313" spans="1:17" x14ac:dyDescent="0.45">
      <c r="A313" s="1" t="s">
        <v>37</v>
      </c>
      <c r="B313">
        <v>5.1889828535898914</v>
      </c>
      <c r="C313">
        <v>18.824427187546458</v>
      </c>
      <c r="D313">
        <v>23.839446311744972</v>
      </c>
      <c r="E313">
        <v>1.150533985354371</v>
      </c>
      <c r="F313">
        <v>3.3319020903031</v>
      </c>
      <c r="G313">
        <v>13.41282042473261</v>
      </c>
      <c r="H313">
        <v>1.547164054700739</v>
      </c>
      <c r="I313">
        <v>1.870222518428986</v>
      </c>
      <c r="J313">
        <v>57.654306884177359</v>
      </c>
      <c r="K313">
        <v>0.46884124062610699</v>
      </c>
      <c r="L313">
        <v>2.2101010215073451</v>
      </c>
      <c r="M313">
        <v>1.39711977673873</v>
      </c>
      <c r="N313">
        <v>33.735004619532219</v>
      </c>
      <c r="O313">
        <v>77.621250754816302</v>
      </c>
      <c r="P313">
        <v>53.587311822900048</v>
      </c>
      <c r="Q313">
        <v>26.71254646954435</v>
      </c>
    </row>
    <row r="314" spans="1:17" x14ac:dyDescent="0.45">
      <c r="A314" s="1" t="s">
        <v>38</v>
      </c>
      <c r="B314">
        <v>537.97834493944663</v>
      </c>
      <c r="C314">
        <v>265.88608038817398</v>
      </c>
      <c r="D314">
        <v>690.81663711761257</v>
      </c>
      <c r="E314">
        <v>189.4198071012992</v>
      </c>
      <c r="F314">
        <v>362.89569223291579</v>
      </c>
      <c r="G314">
        <v>339.47131159505687</v>
      </c>
      <c r="H314">
        <v>298.39472534896322</v>
      </c>
      <c r="I314">
        <v>97.967179471926215</v>
      </c>
      <c r="J314">
        <v>471.42840429240351</v>
      </c>
      <c r="K314">
        <v>298.04087047486462</v>
      </c>
      <c r="L314">
        <v>244.33034049629731</v>
      </c>
      <c r="M314">
        <v>178.5752250581719</v>
      </c>
      <c r="N314">
        <v>217.96231822175841</v>
      </c>
      <c r="O314">
        <v>550.57324478732266</v>
      </c>
      <c r="P314">
        <v>364.89956218629919</v>
      </c>
      <c r="Q314">
        <v>510.207111801569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Q314"/>
  <sheetViews>
    <sheetView workbookViewId="0"/>
  </sheetViews>
  <sheetFormatPr defaultColWidth="8.86328125" defaultRowHeight="14.25" x14ac:dyDescent="0.45"/>
  <sheetData>
    <row r="1" spans="1:17" x14ac:dyDescent="0.45">
      <c r="B1" s="1">
        <v>2001</v>
      </c>
      <c r="C1" s="1">
        <v>2002</v>
      </c>
      <c r="D1" s="1">
        <v>2003</v>
      </c>
      <c r="E1" s="1">
        <v>2004</v>
      </c>
      <c r="F1" s="1">
        <v>2005</v>
      </c>
      <c r="G1" s="1">
        <v>2006</v>
      </c>
      <c r="H1" s="1">
        <v>2007</v>
      </c>
      <c r="I1" s="1">
        <v>2008</v>
      </c>
      <c r="J1" s="1">
        <v>2009</v>
      </c>
      <c r="K1" s="1">
        <v>2010</v>
      </c>
      <c r="L1" s="1">
        <v>2011</v>
      </c>
      <c r="M1" s="1">
        <v>2012</v>
      </c>
      <c r="N1" s="1">
        <v>2013</v>
      </c>
      <c r="O1" s="1">
        <v>2014</v>
      </c>
      <c r="P1" s="1">
        <v>2015</v>
      </c>
      <c r="Q1" s="1">
        <v>2016</v>
      </c>
    </row>
    <row r="2" spans="1:17" x14ac:dyDescent="0.45">
      <c r="A2" s="1" t="s">
        <v>163</v>
      </c>
      <c r="B2">
        <v>0.27523584763727788</v>
      </c>
      <c r="C2">
        <v>0.28004321595542642</v>
      </c>
      <c r="D2">
        <v>0.26634459111102121</v>
      </c>
      <c r="E2">
        <v>0.27221304486853132</v>
      </c>
      <c r="F2">
        <v>0.2266861209363957</v>
      </c>
      <c r="G2">
        <v>0.23579845684165859</v>
      </c>
      <c r="H2">
        <v>0.21161734100028909</v>
      </c>
      <c r="I2">
        <v>0.17988271296935929</v>
      </c>
      <c r="J2">
        <v>0.12715472573783659</v>
      </c>
      <c r="K2">
        <v>0.1201743867627887</v>
      </c>
      <c r="L2">
        <v>0.12103029963011749</v>
      </c>
      <c r="M2">
        <v>0.1208804092248168</v>
      </c>
      <c r="N2">
        <v>0.13530689741662749</v>
      </c>
      <c r="O2">
        <v>0.13964539504984591</v>
      </c>
      <c r="P2">
        <v>0.1432872294353669</v>
      </c>
      <c r="Q2">
        <v>0.12596623687853431</v>
      </c>
    </row>
    <row r="3" spans="1:17" x14ac:dyDescent="0.45">
      <c r="A3" s="1" t="s">
        <v>164</v>
      </c>
      <c r="B3">
        <v>0.27523584763727788</v>
      </c>
      <c r="C3">
        <v>0.28004321595542642</v>
      </c>
      <c r="D3">
        <v>0.26634459111102132</v>
      </c>
      <c r="E3">
        <v>0.27221304486853132</v>
      </c>
      <c r="F3">
        <v>0.22668612093639559</v>
      </c>
      <c r="G3">
        <v>0.23579845684165859</v>
      </c>
      <c r="H3">
        <v>0.21161734100028909</v>
      </c>
      <c r="I3">
        <v>0.17988271296935929</v>
      </c>
      <c r="J3">
        <v>0.12715472573783659</v>
      </c>
      <c r="K3">
        <v>0.1201743867627887</v>
      </c>
      <c r="L3">
        <v>0.1210302996301176</v>
      </c>
      <c r="M3">
        <v>0.1208804092248168</v>
      </c>
      <c r="N3">
        <v>0.13530689741662749</v>
      </c>
      <c r="O3">
        <v>0.13964539504984599</v>
      </c>
      <c r="P3">
        <v>0.1432872294353669</v>
      </c>
      <c r="Q3">
        <v>0.12596623687853431</v>
      </c>
    </row>
    <row r="4" spans="1:17" x14ac:dyDescent="0.45">
      <c r="A4" s="1" t="s">
        <v>165</v>
      </c>
      <c r="B4">
        <v>0.27523584763727782</v>
      </c>
      <c r="C4">
        <v>0.28004321595542631</v>
      </c>
      <c r="D4">
        <v>0.26634459111102132</v>
      </c>
      <c r="E4">
        <v>0.27221304486853137</v>
      </c>
      <c r="F4">
        <v>0.22668612093639559</v>
      </c>
      <c r="G4">
        <v>0.23579845684165859</v>
      </c>
      <c r="H4">
        <v>0.21161734100028901</v>
      </c>
      <c r="I4">
        <v>0.1798827129693592</v>
      </c>
      <c r="J4">
        <v>0.12715472573783659</v>
      </c>
      <c r="K4">
        <v>0.1201743867627886</v>
      </c>
      <c r="L4">
        <v>0.12103029963011749</v>
      </c>
      <c r="M4">
        <v>0.1208804092248168</v>
      </c>
      <c r="N4">
        <v>0.13530689741662741</v>
      </c>
      <c r="O4">
        <v>0.13964539504984591</v>
      </c>
      <c r="P4">
        <v>0.1432872294353669</v>
      </c>
      <c r="Q4">
        <v>0.12596623687853431</v>
      </c>
    </row>
    <row r="5" spans="1:17" x14ac:dyDescent="0.45">
      <c r="A5" s="1" t="s">
        <v>166</v>
      </c>
      <c r="B5">
        <v>0.27523584763727782</v>
      </c>
      <c r="C5">
        <v>0.28004321595542631</v>
      </c>
      <c r="D5">
        <v>0.26634459111102132</v>
      </c>
      <c r="E5">
        <v>0.27221304486853132</v>
      </c>
      <c r="F5">
        <v>0.2266861209363957</v>
      </c>
      <c r="G5">
        <v>0.23579845684165859</v>
      </c>
      <c r="H5">
        <v>0.21161734100028909</v>
      </c>
      <c r="I5">
        <v>0.1798827129693592</v>
      </c>
      <c r="J5">
        <v>0.12715472573783651</v>
      </c>
      <c r="K5">
        <v>0.1201743867627887</v>
      </c>
      <c r="L5">
        <v>0.1210302996301176</v>
      </c>
      <c r="M5">
        <v>0.1208804092248168</v>
      </c>
      <c r="N5">
        <v>0.13530689741662749</v>
      </c>
      <c r="O5">
        <v>0.13964539504984599</v>
      </c>
      <c r="P5">
        <v>0.1432872294353669</v>
      </c>
      <c r="Q5">
        <v>0.12596623687853431</v>
      </c>
    </row>
    <row r="6" spans="1:17" x14ac:dyDescent="0.45">
      <c r="A6" s="1" t="s">
        <v>167</v>
      </c>
      <c r="B6">
        <v>1.7755973295453029</v>
      </c>
      <c r="C6">
        <v>1.710132515990413</v>
      </c>
      <c r="D6">
        <v>1.6542750218124731</v>
      </c>
      <c r="E6">
        <v>1.708183043286233</v>
      </c>
      <c r="F6">
        <v>1.7197859262903019</v>
      </c>
      <c r="G6">
        <v>1.720476625217185</v>
      </c>
      <c r="H6">
        <v>1.6530642042124819</v>
      </c>
      <c r="I6">
        <v>1.468119240693031</v>
      </c>
      <c r="J6">
        <v>1.3014651735043841</v>
      </c>
      <c r="K6">
        <v>1.3598527922437771</v>
      </c>
      <c r="L6">
        <v>1.328144842329295</v>
      </c>
      <c r="M6">
        <v>1.236919406932333</v>
      </c>
      <c r="N6">
        <v>1.1727368262469411</v>
      </c>
      <c r="O6">
        <v>1.1262204089190879</v>
      </c>
      <c r="P6">
        <v>1.171716453566892</v>
      </c>
      <c r="Q6">
        <v>1.061667024390172</v>
      </c>
    </row>
    <row r="7" spans="1:17" x14ac:dyDescent="0.45">
      <c r="A7" s="1" t="s">
        <v>168</v>
      </c>
      <c r="B7">
        <v>1.7755973295453029</v>
      </c>
      <c r="C7">
        <v>1.710132515990413</v>
      </c>
      <c r="D7">
        <v>1.6542750218124731</v>
      </c>
      <c r="E7">
        <v>1.708183043286233</v>
      </c>
      <c r="F7">
        <v>1.719785926290303</v>
      </c>
      <c r="G7">
        <v>1.7204766252171839</v>
      </c>
      <c r="H7">
        <v>1.6530642042124819</v>
      </c>
      <c r="I7">
        <v>1.468119240693031</v>
      </c>
      <c r="J7">
        <v>1.3014651735043841</v>
      </c>
      <c r="K7">
        <v>1.3598527922437771</v>
      </c>
      <c r="L7">
        <v>1.328144842329295</v>
      </c>
      <c r="M7">
        <v>1.236919406932333</v>
      </c>
      <c r="N7">
        <v>1.17273682624694</v>
      </c>
      <c r="O7">
        <v>1.1262204089190879</v>
      </c>
      <c r="P7">
        <v>1.171716453566892</v>
      </c>
      <c r="Q7">
        <v>1.061667024390172</v>
      </c>
    </row>
    <row r="8" spans="1:17" x14ac:dyDescent="0.45">
      <c r="A8" s="1" t="s">
        <v>169</v>
      </c>
      <c r="B8">
        <v>3.5377787939357441</v>
      </c>
      <c r="C8">
        <v>3.5121664215988848</v>
      </c>
      <c r="D8">
        <v>3.2900884676455249</v>
      </c>
      <c r="E8">
        <v>3.4092782195943521</v>
      </c>
      <c r="F8">
        <v>3.3642610870623071</v>
      </c>
      <c r="G8">
        <v>3.2432793996510978</v>
      </c>
      <c r="H8">
        <v>2.9922612673624722</v>
      </c>
      <c r="I8">
        <v>2.6042294548993432</v>
      </c>
      <c r="J8">
        <v>2.2529713649106689</v>
      </c>
      <c r="K8">
        <v>2.224893746831615</v>
      </c>
      <c r="L8">
        <v>2.129583319250977</v>
      </c>
      <c r="M8">
        <v>1.9403065964776021</v>
      </c>
      <c r="N8">
        <v>1.8207935431381179</v>
      </c>
      <c r="O8">
        <v>1.7802529788152071</v>
      </c>
      <c r="P8">
        <v>1.906973604488984</v>
      </c>
      <c r="Q8">
        <v>1.7330759820065429</v>
      </c>
    </row>
    <row r="9" spans="1:17" x14ac:dyDescent="0.45">
      <c r="A9" s="1" t="s">
        <v>170</v>
      </c>
      <c r="B9">
        <v>4.8299463412933283</v>
      </c>
      <c r="C9">
        <v>4.8814602743071029</v>
      </c>
      <c r="D9">
        <v>4.2561902148734534</v>
      </c>
      <c r="E9">
        <v>4.5628758631452149</v>
      </c>
      <c r="F9">
        <v>4.452231286284408</v>
      </c>
      <c r="G9">
        <v>4.2281606540178673</v>
      </c>
      <c r="H9">
        <v>3.8204110063855219</v>
      </c>
      <c r="I9">
        <v>3.473357767770918</v>
      </c>
      <c r="J9">
        <v>3.4555078204782239</v>
      </c>
      <c r="K9">
        <v>3.4032875077378471</v>
      </c>
      <c r="L9">
        <v>3.3696151224477791</v>
      </c>
      <c r="M9">
        <v>3.173699402422943</v>
      </c>
      <c r="N9">
        <v>3.092944988195852</v>
      </c>
      <c r="O9">
        <v>3.039594647244825</v>
      </c>
      <c r="P9">
        <v>3.259185626899523</v>
      </c>
      <c r="Q9">
        <v>3.070442663736916</v>
      </c>
    </row>
    <row r="10" spans="1:17" x14ac:dyDescent="0.45">
      <c r="A10" s="1" t="s">
        <v>171</v>
      </c>
      <c r="B10">
        <v>4.8299463412933266</v>
      </c>
      <c r="C10">
        <v>4.8814602743071021</v>
      </c>
      <c r="D10">
        <v>4.2561902148734534</v>
      </c>
      <c r="E10">
        <v>4.562875863145214</v>
      </c>
      <c r="F10">
        <v>4.452231286284408</v>
      </c>
      <c r="G10">
        <v>4.2281606540178682</v>
      </c>
      <c r="H10">
        <v>3.8204110063855219</v>
      </c>
      <c r="I10">
        <v>3.4733577677709189</v>
      </c>
      <c r="J10">
        <v>3.4555078204782239</v>
      </c>
      <c r="K10">
        <v>3.4032875077378488</v>
      </c>
      <c r="L10">
        <v>3.3696151224477791</v>
      </c>
      <c r="M10">
        <v>3.173699402422943</v>
      </c>
      <c r="N10">
        <v>3.0929449881958528</v>
      </c>
      <c r="O10">
        <v>3.039594647244825</v>
      </c>
      <c r="P10">
        <v>3.259185626899523</v>
      </c>
      <c r="Q10">
        <v>3.0704426637369151</v>
      </c>
    </row>
    <row r="11" spans="1:17" x14ac:dyDescent="0.45">
      <c r="A11" s="1" t="s">
        <v>172</v>
      </c>
      <c r="B11">
        <v>4.8299463412933283</v>
      </c>
      <c r="C11">
        <v>4.8814602743071029</v>
      </c>
      <c r="D11">
        <v>4.2561902148734534</v>
      </c>
      <c r="E11">
        <v>4.5628758631452158</v>
      </c>
      <c r="F11">
        <v>4.4522312862844062</v>
      </c>
      <c r="G11">
        <v>4.2281606540178691</v>
      </c>
      <c r="H11">
        <v>3.8204110063855219</v>
      </c>
      <c r="I11">
        <v>3.473357767770918</v>
      </c>
      <c r="J11">
        <v>3.4555078204782248</v>
      </c>
      <c r="K11">
        <v>3.4032875077378479</v>
      </c>
      <c r="L11">
        <v>3.3696151224477791</v>
      </c>
      <c r="M11">
        <v>3.1736994024229421</v>
      </c>
      <c r="N11">
        <v>3.092944988195852</v>
      </c>
      <c r="O11">
        <v>3.0395946472448259</v>
      </c>
      <c r="P11">
        <v>3.259185626899523</v>
      </c>
      <c r="Q11">
        <v>3.070442663736916</v>
      </c>
    </row>
    <row r="12" spans="1:17" x14ac:dyDescent="0.45">
      <c r="A12" s="1" t="s">
        <v>173</v>
      </c>
      <c r="B12">
        <v>4.8299463412933266</v>
      </c>
      <c r="C12">
        <v>4.8814602743071012</v>
      </c>
      <c r="D12">
        <v>4.2561902148734534</v>
      </c>
      <c r="E12">
        <v>4.5628758631452149</v>
      </c>
      <c r="F12">
        <v>4.4522312862844089</v>
      </c>
      <c r="G12">
        <v>4.2281606540178682</v>
      </c>
      <c r="H12">
        <v>3.8204110063855228</v>
      </c>
      <c r="I12">
        <v>3.4733577677709189</v>
      </c>
      <c r="J12">
        <v>3.4555078204782248</v>
      </c>
      <c r="K12">
        <v>3.4032875077378479</v>
      </c>
      <c r="L12">
        <v>3.3696151224477799</v>
      </c>
      <c r="M12">
        <v>3.173699402422943</v>
      </c>
      <c r="N12">
        <v>3.0929449881958528</v>
      </c>
      <c r="O12">
        <v>3.0395946472448259</v>
      </c>
      <c r="P12">
        <v>3.259185626899523</v>
      </c>
      <c r="Q12">
        <v>3.070442663736916</v>
      </c>
    </row>
    <row r="13" spans="1:17" x14ac:dyDescent="0.45">
      <c r="A13" s="1" t="s">
        <v>174</v>
      </c>
      <c r="B13">
        <v>4.8299463412933266</v>
      </c>
      <c r="C13">
        <v>4.8814602743071021</v>
      </c>
      <c r="D13">
        <v>4.2561902148734516</v>
      </c>
      <c r="E13">
        <v>4.5628758631452149</v>
      </c>
      <c r="F13">
        <v>4.452231286284408</v>
      </c>
      <c r="G13">
        <v>4.2281606540178682</v>
      </c>
      <c r="H13">
        <v>3.8204110063855228</v>
      </c>
      <c r="I13">
        <v>3.473357767770918</v>
      </c>
      <c r="J13">
        <v>3.4555078204782248</v>
      </c>
      <c r="K13">
        <v>3.4032875077378479</v>
      </c>
      <c r="L13">
        <v>3.3696151224477791</v>
      </c>
      <c r="M13">
        <v>3.173699402422943</v>
      </c>
      <c r="N13">
        <v>3.092944988195852</v>
      </c>
      <c r="O13">
        <v>3.039594647244825</v>
      </c>
      <c r="P13">
        <v>3.2591856268995238</v>
      </c>
      <c r="Q13">
        <v>3.070442663736916</v>
      </c>
    </row>
    <row r="14" spans="1:17" x14ac:dyDescent="0.45">
      <c r="A14" s="1" t="s">
        <v>175</v>
      </c>
      <c r="B14">
        <v>4.8299463412933266</v>
      </c>
      <c r="C14">
        <v>4.8814602743071021</v>
      </c>
      <c r="D14">
        <v>4.2561902148734534</v>
      </c>
      <c r="E14">
        <v>4.5628758631452149</v>
      </c>
      <c r="F14">
        <v>4.4522312862844089</v>
      </c>
      <c r="G14">
        <v>4.2281606540178691</v>
      </c>
      <c r="H14">
        <v>3.8204110063855219</v>
      </c>
      <c r="I14">
        <v>3.473357767770918</v>
      </c>
      <c r="J14">
        <v>3.4555078204782248</v>
      </c>
      <c r="K14">
        <v>3.4032875077378479</v>
      </c>
      <c r="L14">
        <v>3.3696151224477791</v>
      </c>
      <c r="M14">
        <v>3.173699402422943</v>
      </c>
      <c r="N14">
        <v>3.092944988195852</v>
      </c>
      <c r="O14">
        <v>3.039594647244825</v>
      </c>
      <c r="P14">
        <v>3.259185626899523</v>
      </c>
      <c r="Q14">
        <v>3.070442663736916</v>
      </c>
    </row>
    <row r="15" spans="1:17" x14ac:dyDescent="0.45">
      <c r="A15" s="1" t="s">
        <v>176</v>
      </c>
      <c r="B15">
        <v>4.8299463412933292</v>
      </c>
      <c r="C15">
        <v>4.8814602743071021</v>
      </c>
      <c r="D15">
        <v>4.2561902148734534</v>
      </c>
      <c r="E15">
        <v>4.5628758631452158</v>
      </c>
      <c r="F15">
        <v>4.452231286284408</v>
      </c>
      <c r="G15">
        <v>4.2281606540178682</v>
      </c>
      <c r="H15">
        <v>3.8204110063855219</v>
      </c>
      <c r="I15">
        <v>3.4733577677709189</v>
      </c>
      <c r="J15">
        <v>3.4555078204782239</v>
      </c>
      <c r="K15">
        <v>3.4032875077378471</v>
      </c>
      <c r="L15">
        <v>3.3696151224477791</v>
      </c>
      <c r="M15">
        <v>3.1736994024229421</v>
      </c>
      <c r="N15">
        <v>3.0929449881958528</v>
      </c>
      <c r="O15">
        <v>3.039594647244825</v>
      </c>
      <c r="P15">
        <v>3.259185626899523</v>
      </c>
      <c r="Q15">
        <v>3.0704426637369151</v>
      </c>
    </row>
    <row r="16" spans="1:17" x14ac:dyDescent="0.45">
      <c r="A16" s="1" t="s">
        <v>177</v>
      </c>
      <c r="B16">
        <v>4.8299463412933266</v>
      </c>
      <c r="C16">
        <v>4.8814602743071021</v>
      </c>
      <c r="D16">
        <v>4.2561902148734534</v>
      </c>
      <c r="E16">
        <v>4.5628758631452158</v>
      </c>
      <c r="F16">
        <v>4.452231286284408</v>
      </c>
      <c r="G16">
        <v>4.2281606540178682</v>
      </c>
      <c r="H16">
        <v>3.8204110063855219</v>
      </c>
      <c r="I16">
        <v>3.473357767770918</v>
      </c>
      <c r="J16">
        <v>3.4555078204782239</v>
      </c>
      <c r="K16">
        <v>3.4032875077378479</v>
      </c>
      <c r="L16">
        <v>3.3696151224477791</v>
      </c>
      <c r="M16">
        <v>3.173699402422943</v>
      </c>
      <c r="N16">
        <v>3.092944988195852</v>
      </c>
      <c r="O16">
        <v>3.039594647244825</v>
      </c>
      <c r="P16">
        <v>3.259185626899523</v>
      </c>
      <c r="Q16">
        <v>3.0704426637369151</v>
      </c>
    </row>
    <row r="17" spans="1:17" x14ac:dyDescent="0.45">
      <c r="A17" s="1" t="s">
        <v>178</v>
      </c>
      <c r="B17">
        <v>4.8299463412933266</v>
      </c>
      <c r="C17">
        <v>4.8814602743071021</v>
      </c>
      <c r="D17">
        <v>4.2561902148734516</v>
      </c>
      <c r="E17">
        <v>4.5628758631452158</v>
      </c>
      <c r="F17">
        <v>4.452231286284408</v>
      </c>
      <c r="G17">
        <v>4.2281606540178691</v>
      </c>
      <c r="H17">
        <v>3.8204110063855219</v>
      </c>
      <c r="I17">
        <v>3.4733577677709189</v>
      </c>
      <c r="J17">
        <v>3.4555078204782248</v>
      </c>
      <c r="K17">
        <v>3.4032875077378479</v>
      </c>
      <c r="L17">
        <v>3.3696151224477791</v>
      </c>
      <c r="M17">
        <v>3.173699402422943</v>
      </c>
      <c r="N17">
        <v>3.092944988195852</v>
      </c>
      <c r="O17">
        <v>3.039594647244825</v>
      </c>
      <c r="P17">
        <v>3.259185626899523</v>
      </c>
      <c r="Q17">
        <v>3.0704426637369151</v>
      </c>
    </row>
    <row r="18" spans="1:17" x14ac:dyDescent="0.45">
      <c r="A18" s="1" t="s">
        <v>179</v>
      </c>
      <c r="B18">
        <v>0.36359688824876518</v>
      </c>
      <c r="C18">
        <v>0.35077562898902648</v>
      </c>
      <c r="D18">
        <v>0.31656021256481393</v>
      </c>
      <c r="E18">
        <v>0.297923578404162</v>
      </c>
      <c r="F18">
        <v>0.28104223279828983</v>
      </c>
      <c r="G18">
        <v>0.27497192676170817</v>
      </c>
      <c r="H18">
        <v>0.27401305639603057</v>
      </c>
      <c r="I18">
        <v>0.27873582406481529</v>
      </c>
      <c r="J18">
        <v>0.26342785803092927</v>
      </c>
      <c r="K18">
        <v>0.28841498949075239</v>
      </c>
      <c r="L18">
        <v>0.31180963996942818</v>
      </c>
      <c r="M18">
        <v>0.31655527004013301</v>
      </c>
      <c r="N18">
        <v>0.30853581382871392</v>
      </c>
      <c r="O18">
        <v>0.32389298781361142</v>
      </c>
      <c r="P18">
        <v>0.35239136019545447</v>
      </c>
      <c r="Q18">
        <v>0.29828676267723903</v>
      </c>
    </row>
    <row r="19" spans="1:17" x14ac:dyDescent="0.45">
      <c r="A19" s="1" t="s">
        <v>180</v>
      </c>
      <c r="B19">
        <v>0.36359688824876518</v>
      </c>
      <c r="C19">
        <v>0.35077562898902648</v>
      </c>
      <c r="D19">
        <v>0.31656021256481393</v>
      </c>
      <c r="E19">
        <v>0.29792357840416211</v>
      </c>
      <c r="F19">
        <v>0.28104223279828972</v>
      </c>
      <c r="G19">
        <v>0.27497192676170812</v>
      </c>
      <c r="H19">
        <v>0.27401305639603057</v>
      </c>
      <c r="I19">
        <v>0.27873582406481529</v>
      </c>
      <c r="J19">
        <v>0.26342785803092927</v>
      </c>
      <c r="K19">
        <v>0.2884149894907525</v>
      </c>
      <c r="L19">
        <v>0.31180963996942812</v>
      </c>
      <c r="M19">
        <v>0.31655527004013301</v>
      </c>
      <c r="N19">
        <v>0.30853581382871398</v>
      </c>
      <c r="O19">
        <v>0.32389298781361142</v>
      </c>
      <c r="P19">
        <v>0.35239136019545447</v>
      </c>
      <c r="Q19">
        <v>0.29828676267723908</v>
      </c>
    </row>
    <row r="20" spans="1:17" x14ac:dyDescent="0.45">
      <c r="A20" s="1" t="s">
        <v>181</v>
      </c>
      <c r="B20">
        <v>0.36359688824876502</v>
      </c>
      <c r="C20">
        <v>0.35077562898902659</v>
      </c>
      <c r="D20">
        <v>0.31656021256481398</v>
      </c>
      <c r="E20">
        <v>0.29792357840416211</v>
      </c>
      <c r="F20">
        <v>0.28104223279828983</v>
      </c>
      <c r="G20">
        <v>0.27497192676170812</v>
      </c>
      <c r="H20">
        <v>0.27401305639603069</v>
      </c>
      <c r="I20">
        <v>0.27873582406481529</v>
      </c>
      <c r="J20">
        <v>0.26342785803092927</v>
      </c>
      <c r="K20">
        <v>0.2884149894907525</v>
      </c>
      <c r="L20">
        <v>0.31180963996942812</v>
      </c>
      <c r="M20">
        <v>0.31655527004013301</v>
      </c>
      <c r="N20">
        <v>0.30853581382871381</v>
      </c>
      <c r="O20">
        <v>0.32389298781361142</v>
      </c>
      <c r="P20">
        <v>0.35239136019545447</v>
      </c>
      <c r="Q20">
        <v>0.29828676267723903</v>
      </c>
    </row>
    <row r="21" spans="1:17" x14ac:dyDescent="0.45">
      <c r="A21" s="1" t="s">
        <v>182</v>
      </c>
      <c r="B21">
        <v>1.056903816691968</v>
      </c>
      <c r="C21">
        <v>0.98149144094636165</v>
      </c>
      <c r="D21">
        <v>0.91047466678069988</v>
      </c>
      <c r="E21">
        <v>0.91978175794732753</v>
      </c>
      <c r="F21">
        <v>0.90949968666696135</v>
      </c>
      <c r="G21">
        <v>0.90154812975368426</v>
      </c>
      <c r="H21">
        <v>0.86385760731879768</v>
      </c>
      <c r="I21">
        <v>0.80498270300486219</v>
      </c>
      <c r="J21">
        <v>0.63445388381168555</v>
      </c>
      <c r="K21">
        <v>0.63581966378511956</v>
      </c>
      <c r="L21">
        <v>0.62507073147074488</v>
      </c>
      <c r="M21">
        <v>0.67901929389880522</v>
      </c>
      <c r="N21">
        <v>0.58498425855527347</v>
      </c>
      <c r="O21">
        <v>0.63750545227217992</v>
      </c>
      <c r="P21">
        <v>0.63202033183494255</v>
      </c>
      <c r="Q21">
        <v>0.58936268018782001</v>
      </c>
    </row>
    <row r="22" spans="1:17" x14ac:dyDescent="0.45">
      <c r="A22" s="1" t="s">
        <v>183</v>
      </c>
      <c r="B22">
        <v>1.056903816691968</v>
      </c>
      <c r="C22">
        <v>0.98149144094636176</v>
      </c>
      <c r="D22">
        <v>0.91047466678070021</v>
      </c>
      <c r="E22">
        <v>0.91978175794732764</v>
      </c>
      <c r="F22">
        <v>0.90949968666696146</v>
      </c>
      <c r="G22">
        <v>0.90154812975368448</v>
      </c>
      <c r="H22">
        <v>0.86385760731879757</v>
      </c>
      <c r="I22">
        <v>0.80498270300486219</v>
      </c>
      <c r="J22">
        <v>0.63445388381168566</v>
      </c>
      <c r="K22">
        <v>0.63581966378511978</v>
      </c>
      <c r="L22">
        <v>0.6250707314707451</v>
      </c>
      <c r="M22">
        <v>0.67901929389880533</v>
      </c>
      <c r="N22">
        <v>0.58498425855527336</v>
      </c>
      <c r="O22">
        <v>0.63750545227217981</v>
      </c>
      <c r="P22">
        <v>0.63202033183494255</v>
      </c>
      <c r="Q22">
        <v>0.58936268018782001</v>
      </c>
    </row>
    <row r="23" spans="1:17" x14ac:dyDescent="0.45">
      <c r="A23" s="1" t="s">
        <v>184</v>
      </c>
      <c r="B23">
        <v>1.056903816691968</v>
      </c>
      <c r="C23">
        <v>0.98149144094636154</v>
      </c>
      <c r="D23">
        <v>0.91047466678069955</v>
      </c>
      <c r="E23">
        <v>0.91978175794732786</v>
      </c>
      <c r="F23">
        <v>0.90949968666696157</v>
      </c>
      <c r="G23">
        <v>0.90154812975368459</v>
      </c>
      <c r="H23">
        <v>0.86385760731879757</v>
      </c>
      <c r="I23">
        <v>0.80498270300486208</v>
      </c>
      <c r="J23">
        <v>0.63445388381168566</v>
      </c>
      <c r="K23">
        <v>0.63581966378511956</v>
      </c>
      <c r="L23">
        <v>0.62507073147074499</v>
      </c>
      <c r="M23">
        <v>0.67901929389880522</v>
      </c>
      <c r="N23">
        <v>0.58498425855527358</v>
      </c>
      <c r="O23">
        <v>0.6375054522721797</v>
      </c>
      <c r="P23">
        <v>0.63202033183494277</v>
      </c>
      <c r="Q23">
        <v>0.58936268018782001</v>
      </c>
    </row>
    <row r="24" spans="1:17" x14ac:dyDescent="0.45">
      <c r="A24" s="1" t="s">
        <v>185</v>
      </c>
      <c r="B24">
        <v>1.056903816691968</v>
      </c>
      <c r="C24">
        <v>0.98149144094636176</v>
      </c>
      <c r="D24">
        <v>0.91047466678069999</v>
      </c>
      <c r="E24">
        <v>0.91978175794732797</v>
      </c>
      <c r="F24">
        <v>0.90949968666696135</v>
      </c>
      <c r="G24">
        <v>0.90154812975368448</v>
      </c>
      <c r="H24">
        <v>0.8638576073187979</v>
      </c>
      <c r="I24">
        <v>0.80498270300486208</v>
      </c>
      <c r="J24">
        <v>0.63445388381168566</v>
      </c>
      <c r="K24">
        <v>0.63581966378511956</v>
      </c>
      <c r="L24">
        <v>0.62507073147074499</v>
      </c>
      <c r="M24">
        <v>0.67901929389880522</v>
      </c>
      <c r="N24">
        <v>0.58498425855527347</v>
      </c>
      <c r="O24">
        <v>0.63750545227217992</v>
      </c>
      <c r="P24">
        <v>0.63202033183494255</v>
      </c>
      <c r="Q24">
        <v>0.58936268018782001</v>
      </c>
    </row>
    <row r="25" spans="1:17" x14ac:dyDescent="0.45">
      <c r="A25" s="1" t="s">
        <v>186</v>
      </c>
      <c r="B25">
        <v>1.056903816691968</v>
      </c>
      <c r="C25">
        <v>0.98149144094636165</v>
      </c>
      <c r="D25">
        <v>0.91047466678069999</v>
      </c>
      <c r="E25">
        <v>0.91978175794732775</v>
      </c>
      <c r="F25">
        <v>0.90949968666696113</v>
      </c>
      <c r="G25">
        <v>0.90154812975368459</v>
      </c>
      <c r="H25">
        <v>0.86385760731879779</v>
      </c>
      <c r="I25">
        <v>0.80498270300486219</v>
      </c>
      <c r="J25">
        <v>0.63445388381168566</v>
      </c>
      <c r="K25">
        <v>0.63581966378512</v>
      </c>
      <c r="L25">
        <v>0.62507073147074488</v>
      </c>
      <c r="M25">
        <v>0.67901929389880522</v>
      </c>
      <c r="N25">
        <v>0.58498425855527336</v>
      </c>
      <c r="O25">
        <v>0.6375054522721797</v>
      </c>
      <c r="P25">
        <v>0.63202033183494277</v>
      </c>
      <c r="Q25">
        <v>0.58936268018782001</v>
      </c>
    </row>
    <row r="26" spans="1:17" x14ac:dyDescent="0.45">
      <c r="A26" s="1" t="s">
        <v>187</v>
      </c>
      <c r="B26">
        <v>1.056903816691968</v>
      </c>
      <c r="C26">
        <v>0.98149144094636165</v>
      </c>
      <c r="D26">
        <v>0.91047466678069999</v>
      </c>
      <c r="E26">
        <v>0.91978175794732775</v>
      </c>
      <c r="F26">
        <v>0.90949968666696124</v>
      </c>
      <c r="G26">
        <v>0.90154812975368437</v>
      </c>
      <c r="H26">
        <v>0.86385760731879757</v>
      </c>
      <c r="I26">
        <v>0.80498270300486208</v>
      </c>
      <c r="J26">
        <v>0.63445388381168577</v>
      </c>
      <c r="K26">
        <v>0.63581966378511989</v>
      </c>
      <c r="L26">
        <v>0.6250707314707451</v>
      </c>
      <c r="M26">
        <v>0.67901929389880522</v>
      </c>
      <c r="N26">
        <v>0.58498425855527347</v>
      </c>
      <c r="O26">
        <v>0.63750545227217981</v>
      </c>
      <c r="P26">
        <v>0.63202033183494233</v>
      </c>
      <c r="Q26">
        <v>0.58936268018782001</v>
      </c>
    </row>
    <row r="27" spans="1:17" x14ac:dyDescent="0.45">
      <c r="A27" s="1" t="s">
        <v>188</v>
      </c>
      <c r="B27">
        <v>1.056903816691968</v>
      </c>
      <c r="C27">
        <v>0.98149144094636154</v>
      </c>
      <c r="D27">
        <v>0.91047466678069988</v>
      </c>
      <c r="E27">
        <v>0.91978175794732797</v>
      </c>
      <c r="F27">
        <v>0.90949968666696113</v>
      </c>
      <c r="G27">
        <v>0.90154812975368426</v>
      </c>
      <c r="H27">
        <v>0.86385760731879768</v>
      </c>
      <c r="I27">
        <v>0.80498270300486208</v>
      </c>
      <c r="J27">
        <v>0.63445388381168577</v>
      </c>
      <c r="K27">
        <v>0.63581966378511967</v>
      </c>
      <c r="L27">
        <v>0.62507073147074521</v>
      </c>
      <c r="M27">
        <v>0.67901929389880522</v>
      </c>
      <c r="N27">
        <v>0.58498425855527336</v>
      </c>
      <c r="O27">
        <v>0.63750545227217992</v>
      </c>
      <c r="P27">
        <v>0.63202033183494277</v>
      </c>
      <c r="Q27">
        <v>0.58936268018782012</v>
      </c>
    </row>
    <row r="28" spans="1:17" x14ac:dyDescent="0.45">
      <c r="A28" s="1" t="s">
        <v>189</v>
      </c>
      <c r="B28">
        <v>1.056903816691968</v>
      </c>
      <c r="C28">
        <v>0.98149144094636165</v>
      </c>
      <c r="D28">
        <v>0.91047466678069977</v>
      </c>
      <c r="E28">
        <v>0.91978175794732797</v>
      </c>
      <c r="F28">
        <v>0.90949968666696124</v>
      </c>
      <c r="G28">
        <v>0.90154812975368459</v>
      </c>
      <c r="H28">
        <v>0.86385760731879768</v>
      </c>
      <c r="I28">
        <v>0.80498270300486208</v>
      </c>
      <c r="J28">
        <v>0.63445388381168566</v>
      </c>
      <c r="K28">
        <v>0.63581966378511967</v>
      </c>
      <c r="L28">
        <v>0.6250707314707451</v>
      </c>
      <c r="M28">
        <v>0.67901929389880533</v>
      </c>
      <c r="N28">
        <v>0.58498425855527336</v>
      </c>
      <c r="O28">
        <v>0.63750545227217992</v>
      </c>
      <c r="P28">
        <v>0.63202033183494266</v>
      </c>
      <c r="Q28">
        <v>0.58936268018782001</v>
      </c>
    </row>
    <row r="29" spans="1:17" x14ac:dyDescent="0.45">
      <c r="A29" s="1" t="s">
        <v>190</v>
      </c>
      <c r="B29">
        <v>1.056903816691968</v>
      </c>
      <c r="C29">
        <v>0.98149144094636176</v>
      </c>
      <c r="D29">
        <v>0.91047466678069999</v>
      </c>
      <c r="E29">
        <v>0.91978175794732764</v>
      </c>
      <c r="F29">
        <v>0.90949968666696124</v>
      </c>
      <c r="G29">
        <v>0.9015481297536847</v>
      </c>
      <c r="H29">
        <v>0.86385760731879746</v>
      </c>
      <c r="I29">
        <v>0.80498270300486208</v>
      </c>
      <c r="J29">
        <v>0.63445388381168566</v>
      </c>
      <c r="K29">
        <v>0.63581966378511967</v>
      </c>
      <c r="L29">
        <v>0.62507073147074499</v>
      </c>
      <c r="M29">
        <v>0.67901929389880533</v>
      </c>
      <c r="N29">
        <v>0.58498425855527358</v>
      </c>
      <c r="O29">
        <v>0.6375054522721797</v>
      </c>
      <c r="P29">
        <v>0.63202033183494255</v>
      </c>
      <c r="Q29">
        <v>0.58936268018781979</v>
      </c>
    </row>
    <row r="30" spans="1:17" x14ac:dyDescent="0.45">
      <c r="A30" s="1" t="s">
        <v>191</v>
      </c>
      <c r="B30">
        <v>1.715228491016817</v>
      </c>
      <c r="C30">
        <v>1.753437632326627</v>
      </c>
      <c r="D30">
        <v>1.424018954268623</v>
      </c>
      <c r="E30">
        <v>1.289398733320466</v>
      </c>
      <c r="F30">
        <v>1.0240327754747081</v>
      </c>
      <c r="G30">
        <v>0.94442651789537946</v>
      </c>
      <c r="H30">
        <v>0.88305593911032509</v>
      </c>
      <c r="I30">
        <v>0.72371835486231251</v>
      </c>
      <c r="J30">
        <v>0.74831069077189016</v>
      </c>
      <c r="K30">
        <v>0.77641245145761684</v>
      </c>
      <c r="L30">
        <v>0.71790537934735621</v>
      </c>
      <c r="M30">
        <v>0.64452769090766238</v>
      </c>
      <c r="N30">
        <v>0.60274073896889502</v>
      </c>
      <c r="O30">
        <v>0.58193579930518902</v>
      </c>
      <c r="P30">
        <v>0.57918594278951285</v>
      </c>
      <c r="Q30">
        <v>0.60448996853442372</v>
      </c>
    </row>
    <row r="31" spans="1:17" x14ac:dyDescent="0.45">
      <c r="A31" s="1" t="s">
        <v>192</v>
      </c>
      <c r="B31">
        <v>1.7152284910168161</v>
      </c>
      <c r="C31">
        <v>1.753437632326627</v>
      </c>
      <c r="D31">
        <v>1.4240189542686239</v>
      </c>
      <c r="E31">
        <v>1.289398733320466</v>
      </c>
      <c r="F31">
        <v>1.0240327754747069</v>
      </c>
      <c r="G31">
        <v>0.94442651789537946</v>
      </c>
      <c r="H31">
        <v>0.88305593911032509</v>
      </c>
      <c r="I31">
        <v>0.72371835486231251</v>
      </c>
      <c r="J31">
        <v>0.74831069077189027</v>
      </c>
      <c r="K31">
        <v>0.77641245145761673</v>
      </c>
      <c r="L31">
        <v>0.71790537934735632</v>
      </c>
      <c r="M31">
        <v>0.64452769090766249</v>
      </c>
      <c r="N31">
        <v>0.60274073896889502</v>
      </c>
      <c r="O31">
        <v>0.58193579930518913</v>
      </c>
      <c r="P31">
        <v>0.57918594278951274</v>
      </c>
      <c r="Q31">
        <v>0.60448996853442372</v>
      </c>
    </row>
    <row r="32" spans="1:17" x14ac:dyDescent="0.45">
      <c r="A32" s="1" t="s">
        <v>193</v>
      </c>
      <c r="B32">
        <v>0.30839083297924069</v>
      </c>
      <c r="C32">
        <v>0.3004336389026746</v>
      </c>
      <c r="D32">
        <v>0.26534861537993559</v>
      </c>
      <c r="E32">
        <v>0.24936075211186531</v>
      </c>
      <c r="F32">
        <v>0.22841176951815509</v>
      </c>
      <c r="G32">
        <v>0.20113223170809499</v>
      </c>
      <c r="H32">
        <v>0.16239243822685501</v>
      </c>
      <c r="I32">
        <v>0.15115378642717681</v>
      </c>
      <c r="J32">
        <v>0.14091217399133191</v>
      </c>
      <c r="K32">
        <v>0.1372461812515233</v>
      </c>
      <c r="L32">
        <v>0.13809131631611199</v>
      </c>
      <c r="M32">
        <v>0.12416773351880669</v>
      </c>
      <c r="N32">
        <v>0.1215050203400449</v>
      </c>
      <c r="O32">
        <v>0.12529130580216341</v>
      </c>
      <c r="P32">
        <v>0.13229237821530959</v>
      </c>
      <c r="Q32">
        <v>0.1182705102115543</v>
      </c>
    </row>
    <row r="33" spans="1:17" x14ac:dyDescent="0.45">
      <c r="A33" s="1" t="s">
        <v>194</v>
      </c>
      <c r="B33">
        <v>0.30839083297924069</v>
      </c>
      <c r="C33">
        <v>0.30043363890267449</v>
      </c>
      <c r="D33">
        <v>0.26534861537993548</v>
      </c>
      <c r="E33">
        <v>0.24936075211186531</v>
      </c>
      <c r="F33">
        <v>0.22841176951815509</v>
      </c>
      <c r="G33">
        <v>0.20113223170809499</v>
      </c>
      <c r="H33">
        <v>0.16239243822685501</v>
      </c>
      <c r="I33">
        <v>0.1511537864271767</v>
      </c>
      <c r="J33">
        <v>0.14091217399133191</v>
      </c>
      <c r="K33">
        <v>0.1372461812515233</v>
      </c>
      <c r="L33">
        <v>0.13809131631611199</v>
      </c>
      <c r="M33">
        <v>0.12416773351880669</v>
      </c>
      <c r="N33">
        <v>0.1215050203400449</v>
      </c>
      <c r="O33">
        <v>0.12529130580216341</v>
      </c>
      <c r="P33">
        <v>0.13229237821530959</v>
      </c>
      <c r="Q33">
        <v>0.1182705102115543</v>
      </c>
    </row>
    <row r="34" spans="1:17" x14ac:dyDescent="0.45">
      <c r="A34" s="1" t="s">
        <v>195</v>
      </c>
      <c r="B34">
        <v>0.30839083297924069</v>
      </c>
      <c r="C34">
        <v>0.30043363890267449</v>
      </c>
      <c r="D34">
        <v>0.26534861537993548</v>
      </c>
      <c r="E34">
        <v>0.24936075211186531</v>
      </c>
      <c r="F34">
        <v>0.22841176951815501</v>
      </c>
      <c r="G34">
        <v>0.20113223170809499</v>
      </c>
      <c r="H34">
        <v>0.16239243822685509</v>
      </c>
      <c r="I34">
        <v>0.1511537864271767</v>
      </c>
      <c r="J34">
        <v>0.14091217399133191</v>
      </c>
      <c r="K34">
        <v>0.13724618125152321</v>
      </c>
      <c r="L34">
        <v>0.13809131631611199</v>
      </c>
      <c r="M34">
        <v>0.12416773351880669</v>
      </c>
      <c r="N34">
        <v>0.1215050203400449</v>
      </c>
      <c r="O34">
        <v>0.12529130580216341</v>
      </c>
      <c r="P34">
        <v>0.13229237821530959</v>
      </c>
      <c r="Q34">
        <v>0.11827051021155439</v>
      </c>
    </row>
    <row r="35" spans="1:17" x14ac:dyDescent="0.45">
      <c r="A35" s="1" t="s">
        <v>196</v>
      </c>
      <c r="B35">
        <v>0.30839083297924069</v>
      </c>
      <c r="C35">
        <v>0.30043363890267449</v>
      </c>
      <c r="D35">
        <v>0.26534861537993548</v>
      </c>
      <c r="E35">
        <v>0.24936075211186531</v>
      </c>
      <c r="F35">
        <v>0.22841176951815509</v>
      </c>
      <c r="G35">
        <v>0.20113223170809499</v>
      </c>
      <c r="H35">
        <v>0.16239243822685501</v>
      </c>
      <c r="I35">
        <v>0.15115378642717681</v>
      </c>
      <c r="J35">
        <v>0.14091217399133191</v>
      </c>
      <c r="K35">
        <v>0.13724618125152321</v>
      </c>
      <c r="L35">
        <v>0.13809131631611199</v>
      </c>
      <c r="M35">
        <v>0.12416773351880669</v>
      </c>
      <c r="N35">
        <v>0.1215050203400449</v>
      </c>
      <c r="O35">
        <v>0.12529130580216341</v>
      </c>
      <c r="P35">
        <v>0.13229237821530959</v>
      </c>
      <c r="Q35">
        <v>0.11827051021155439</v>
      </c>
    </row>
    <row r="36" spans="1:17" x14ac:dyDescent="0.45">
      <c r="A36" s="1" t="s">
        <v>197</v>
      </c>
      <c r="B36">
        <v>0.30839083297924069</v>
      </c>
      <c r="C36">
        <v>0.3004336389026746</v>
      </c>
      <c r="D36">
        <v>0.26534861537993559</v>
      </c>
      <c r="E36">
        <v>0.24936075211186531</v>
      </c>
      <c r="F36">
        <v>0.22841176951815501</v>
      </c>
      <c r="G36">
        <v>0.20113223170809499</v>
      </c>
      <c r="H36">
        <v>0.16239243822685509</v>
      </c>
      <c r="I36">
        <v>0.1511537864271767</v>
      </c>
      <c r="J36">
        <v>0.14091217399133191</v>
      </c>
      <c r="K36">
        <v>0.13724618125152321</v>
      </c>
      <c r="L36">
        <v>0.13809131631611199</v>
      </c>
      <c r="M36">
        <v>0.12416773351880669</v>
      </c>
      <c r="N36">
        <v>0.1215050203400449</v>
      </c>
      <c r="O36">
        <v>0.12529130580216341</v>
      </c>
      <c r="P36">
        <v>0.13229237821530959</v>
      </c>
      <c r="Q36">
        <v>0.1182705102115543</v>
      </c>
    </row>
    <row r="37" spans="1:17" x14ac:dyDescent="0.45">
      <c r="A37" s="1" t="s">
        <v>198</v>
      </c>
      <c r="B37">
        <v>0.30839083297924069</v>
      </c>
      <c r="C37">
        <v>0.30043363890267449</v>
      </c>
      <c r="D37">
        <v>0.26534861537993548</v>
      </c>
      <c r="E37">
        <v>0.2493607521118654</v>
      </c>
      <c r="F37">
        <v>0.22841176951815509</v>
      </c>
      <c r="G37">
        <v>0.20113223170809499</v>
      </c>
      <c r="H37">
        <v>0.16239243822685509</v>
      </c>
      <c r="I37">
        <v>0.1511537864271767</v>
      </c>
      <c r="J37">
        <v>0.14091217399133191</v>
      </c>
      <c r="K37">
        <v>0.13724618125152321</v>
      </c>
      <c r="L37">
        <v>0.13809131631611199</v>
      </c>
      <c r="M37">
        <v>0.12416773351880669</v>
      </c>
      <c r="N37">
        <v>0.1215050203400449</v>
      </c>
      <c r="O37">
        <v>0.12529130580216341</v>
      </c>
      <c r="P37">
        <v>0.13229237821530959</v>
      </c>
      <c r="Q37">
        <v>0.11827051021155439</v>
      </c>
    </row>
    <row r="38" spans="1:17" x14ac:dyDescent="0.45">
      <c r="A38" s="1" t="s">
        <v>199</v>
      </c>
      <c r="B38">
        <v>0.30839083297924069</v>
      </c>
      <c r="C38">
        <v>0.3004336389026746</v>
      </c>
      <c r="D38">
        <v>0.26534861537993548</v>
      </c>
      <c r="E38">
        <v>0.24936075211186531</v>
      </c>
      <c r="F38">
        <v>0.22841176951815509</v>
      </c>
      <c r="G38">
        <v>0.20113223170809499</v>
      </c>
      <c r="H38">
        <v>0.16239243822685509</v>
      </c>
      <c r="I38">
        <v>0.15115378642717681</v>
      </c>
      <c r="J38">
        <v>0.14091217399133191</v>
      </c>
      <c r="K38">
        <v>0.13724618125152321</v>
      </c>
      <c r="L38">
        <v>0.13809131631611199</v>
      </c>
      <c r="M38">
        <v>0.12416773351880669</v>
      </c>
      <c r="N38">
        <v>0.1215050203400449</v>
      </c>
      <c r="O38">
        <v>0.12529130580216341</v>
      </c>
      <c r="P38">
        <v>0.13229237821530959</v>
      </c>
      <c r="Q38">
        <v>0.1182705102115543</v>
      </c>
    </row>
    <row r="39" spans="1:17" x14ac:dyDescent="0.45">
      <c r="A39" s="1" t="s">
        <v>200</v>
      </c>
      <c r="B39">
        <v>0.30839083297924058</v>
      </c>
      <c r="C39">
        <v>0.30043363890267449</v>
      </c>
      <c r="D39">
        <v>0.26534861537993548</v>
      </c>
      <c r="E39">
        <v>0.24936075211186531</v>
      </c>
      <c r="F39">
        <v>0.22841176951815509</v>
      </c>
      <c r="G39">
        <v>0.20113223170809499</v>
      </c>
      <c r="H39">
        <v>0.16239243822685509</v>
      </c>
      <c r="I39">
        <v>0.1511537864271767</v>
      </c>
      <c r="J39">
        <v>0.14091217399133191</v>
      </c>
      <c r="K39">
        <v>0.13724618125152321</v>
      </c>
      <c r="L39">
        <v>0.13809131631611199</v>
      </c>
      <c r="M39">
        <v>0.12416773351880669</v>
      </c>
      <c r="N39">
        <v>0.1215050203400449</v>
      </c>
      <c r="O39">
        <v>0.12529130580216341</v>
      </c>
      <c r="P39">
        <v>0.13229237821530959</v>
      </c>
      <c r="Q39">
        <v>0.1182705102115543</v>
      </c>
    </row>
    <row r="40" spans="1:17" x14ac:dyDescent="0.45">
      <c r="A40" s="1" t="s">
        <v>201</v>
      </c>
      <c r="B40">
        <v>0.30839083297924069</v>
      </c>
      <c r="C40">
        <v>0.30043363890267449</v>
      </c>
      <c r="D40">
        <v>0.26534861537993548</v>
      </c>
      <c r="E40">
        <v>0.24936075211186531</v>
      </c>
      <c r="F40">
        <v>0.22841176951815501</v>
      </c>
      <c r="G40">
        <v>0.20113223170809499</v>
      </c>
      <c r="H40">
        <v>0.16239243822685501</v>
      </c>
      <c r="I40">
        <v>0.1511537864271767</v>
      </c>
      <c r="J40">
        <v>0.14091217399133191</v>
      </c>
      <c r="K40">
        <v>0.13724618125152321</v>
      </c>
      <c r="L40">
        <v>0.13809131631611199</v>
      </c>
      <c r="M40">
        <v>0.12416773351880669</v>
      </c>
      <c r="N40">
        <v>0.1215050203400449</v>
      </c>
      <c r="O40">
        <v>0.12529130580216341</v>
      </c>
      <c r="P40">
        <v>0.13229237821530959</v>
      </c>
      <c r="Q40">
        <v>0.1182705102115543</v>
      </c>
    </row>
    <row r="41" spans="1:17" x14ac:dyDescent="0.45">
      <c r="A41" s="1" t="s">
        <v>202</v>
      </c>
      <c r="B41">
        <v>0.30839083297924069</v>
      </c>
      <c r="C41">
        <v>0.3004336389026746</v>
      </c>
      <c r="D41">
        <v>0.26534861537993543</v>
      </c>
      <c r="E41">
        <v>0.24936075211186531</v>
      </c>
      <c r="F41">
        <v>0.22841176951815509</v>
      </c>
      <c r="G41">
        <v>0.20113223170809499</v>
      </c>
      <c r="H41">
        <v>0.16239243822685501</v>
      </c>
      <c r="I41">
        <v>0.1511537864271767</v>
      </c>
      <c r="J41">
        <v>0.14091217399133191</v>
      </c>
      <c r="K41">
        <v>0.13724618125152321</v>
      </c>
      <c r="L41">
        <v>0.13809131631611199</v>
      </c>
      <c r="M41">
        <v>0.12416773351880669</v>
      </c>
      <c r="N41">
        <v>0.1215050203400449</v>
      </c>
      <c r="O41">
        <v>0.12529130580216341</v>
      </c>
      <c r="P41">
        <v>0.13229237821530959</v>
      </c>
      <c r="Q41">
        <v>0.11827051021155439</v>
      </c>
    </row>
    <row r="42" spans="1:17" x14ac:dyDescent="0.45">
      <c r="A42" s="1" t="s">
        <v>203</v>
      </c>
      <c r="B42">
        <v>0.30839083297924058</v>
      </c>
      <c r="C42">
        <v>0.3004336389026746</v>
      </c>
      <c r="D42">
        <v>0.26534861537993548</v>
      </c>
      <c r="E42">
        <v>0.24936075211186531</v>
      </c>
      <c r="F42">
        <v>0.22841176951815509</v>
      </c>
      <c r="G42">
        <v>0.20113223170809499</v>
      </c>
      <c r="H42">
        <v>0.16239243822685509</v>
      </c>
      <c r="I42">
        <v>0.15115378642717681</v>
      </c>
      <c r="J42">
        <v>0.14091217399133191</v>
      </c>
      <c r="K42">
        <v>0.13724618125152321</v>
      </c>
      <c r="L42">
        <v>0.13809131631611199</v>
      </c>
      <c r="M42">
        <v>0.12416773351880669</v>
      </c>
      <c r="N42">
        <v>0.1215050203400449</v>
      </c>
      <c r="O42">
        <v>0.12529130580216341</v>
      </c>
      <c r="P42">
        <v>0.13229237821530959</v>
      </c>
      <c r="Q42">
        <v>0.11827051021155439</v>
      </c>
    </row>
    <row r="43" spans="1:17" x14ac:dyDescent="0.45">
      <c r="A43" s="1" t="s">
        <v>204</v>
      </c>
      <c r="B43">
        <v>0.30839083297924058</v>
      </c>
      <c r="C43">
        <v>0.30043363890267449</v>
      </c>
      <c r="D43">
        <v>0.26534861537993548</v>
      </c>
      <c r="E43">
        <v>0.2493607521118654</v>
      </c>
      <c r="F43">
        <v>0.22841176951815501</v>
      </c>
      <c r="G43">
        <v>0.20113223170809499</v>
      </c>
      <c r="H43">
        <v>0.16239243822685501</v>
      </c>
      <c r="I43">
        <v>0.1511537864271767</v>
      </c>
      <c r="J43">
        <v>0.14091217399133191</v>
      </c>
      <c r="K43">
        <v>0.1372461812515233</v>
      </c>
      <c r="L43">
        <v>0.13809131631611199</v>
      </c>
      <c r="M43">
        <v>0.12416773351880669</v>
      </c>
      <c r="N43">
        <v>0.1215050203400449</v>
      </c>
      <c r="O43">
        <v>0.12529130580216341</v>
      </c>
      <c r="P43">
        <v>0.13229237821530959</v>
      </c>
      <c r="Q43">
        <v>0.1182705102115543</v>
      </c>
    </row>
    <row r="44" spans="1:17" x14ac:dyDescent="0.45">
      <c r="A44" s="1" t="s">
        <v>205</v>
      </c>
      <c r="B44">
        <v>0.30839083297924069</v>
      </c>
      <c r="C44">
        <v>0.30043363890267449</v>
      </c>
      <c r="D44">
        <v>0.26534861537993548</v>
      </c>
      <c r="E44">
        <v>0.24936075211186531</v>
      </c>
      <c r="F44">
        <v>0.22841176951815509</v>
      </c>
      <c r="G44">
        <v>0.20113223170809499</v>
      </c>
      <c r="H44">
        <v>0.16239243822685501</v>
      </c>
      <c r="I44">
        <v>0.1511537864271767</v>
      </c>
      <c r="J44">
        <v>0.14091217399133191</v>
      </c>
      <c r="K44">
        <v>0.13724618125152321</v>
      </c>
      <c r="L44">
        <v>0.13809131631611199</v>
      </c>
      <c r="M44">
        <v>0.12416773351880669</v>
      </c>
      <c r="N44">
        <v>0.1215050203400449</v>
      </c>
      <c r="O44">
        <v>0.12529130580216341</v>
      </c>
      <c r="P44">
        <v>0.13229237821530959</v>
      </c>
      <c r="Q44">
        <v>0.1182705102115543</v>
      </c>
    </row>
    <row r="45" spans="1:17" x14ac:dyDescent="0.45">
      <c r="A45" s="1" t="s">
        <v>206</v>
      </c>
      <c r="B45">
        <v>0.30839083297924069</v>
      </c>
      <c r="C45">
        <v>0.30043363890267449</v>
      </c>
      <c r="D45">
        <v>0.26534861537993548</v>
      </c>
      <c r="E45">
        <v>0.24936075211186531</v>
      </c>
      <c r="F45">
        <v>0.22841176951815509</v>
      </c>
      <c r="G45">
        <v>0.2011322317080951</v>
      </c>
      <c r="H45">
        <v>0.16239243822685509</v>
      </c>
      <c r="I45">
        <v>0.15115378642717681</v>
      </c>
      <c r="J45">
        <v>0.14091217399133191</v>
      </c>
      <c r="K45">
        <v>0.13724618125152321</v>
      </c>
      <c r="L45">
        <v>0.13809131631611199</v>
      </c>
      <c r="M45">
        <v>0.12416773351880669</v>
      </c>
      <c r="N45">
        <v>0.1215050203400449</v>
      </c>
      <c r="O45">
        <v>0.12529130580216341</v>
      </c>
      <c r="P45">
        <v>0.13229237821530959</v>
      </c>
      <c r="Q45">
        <v>0.1182705102115543</v>
      </c>
    </row>
    <row r="46" spans="1:17" x14ac:dyDescent="0.45">
      <c r="A46" s="1" t="s">
        <v>207</v>
      </c>
      <c r="B46">
        <v>0.30839083297924069</v>
      </c>
      <c r="C46">
        <v>0.3004336389026746</v>
      </c>
      <c r="D46">
        <v>0.26534861537993548</v>
      </c>
      <c r="E46">
        <v>0.24936075211186531</v>
      </c>
      <c r="F46">
        <v>0.22841176951815509</v>
      </c>
      <c r="G46">
        <v>0.20113223170809499</v>
      </c>
      <c r="H46">
        <v>0.16239243822685509</v>
      </c>
      <c r="I46">
        <v>0.1511537864271767</v>
      </c>
      <c r="J46">
        <v>0.14091217399133191</v>
      </c>
      <c r="K46">
        <v>0.13724618125152321</v>
      </c>
      <c r="L46">
        <v>0.13809131631611199</v>
      </c>
      <c r="M46">
        <v>0.12416773351880669</v>
      </c>
      <c r="N46">
        <v>0.1215050203400449</v>
      </c>
      <c r="O46">
        <v>0.12529130580216341</v>
      </c>
      <c r="P46">
        <v>0.13229237821530959</v>
      </c>
      <c r="Q46">
        <v>0.1182705102115543</v>
      </c>
    </row>
    <row r="47" spans="1:17" x14ac:dyDescent="0.45">
      <c r="A47" s="1" t="s">
        <v>208</v>
      </c>
      <c r="B47">
        <v>0.30839083297924069</v>
      </c>
      <c r="C47">
        <v>0.30043363890267449</v>
      </c>
      <c r="D47">
        <v>0.26534861537993548</v>
      </c>
      <c r="E47">
        <v>0.24936075211186531</v>
      </c>
      <c r="F47">
        <v>0.22841176951815509</v>
      </c>
      <c r="G47">
        <v>0.20113223170809499</v>
      </c>
      <c r="H47">
        <v>0.16239243822685501</v>
      </c>
      <c r="I47">
        <v>0.15115378642717681</v>
      </c>
      <c r="J47">
        <v>0.14091217399133191</v>
      </c>
      <c r="K47">
        <v>0.13724618125152321</v>
      </c>
      <c r="L47">
        <v>0.13809131631611199</v>
      </c>
      <c r="M47">
        <v>0.12416773351880669</v>
      </c>
      <c r="N47">
        <v>0.1215050203400448</v>
      </c>
      <c r="O47">
        <v>0.12529130580216341</v>
      </c>
      <c r="P47">
        <v>0.13229237821530959</v>
      </c>
      <c r="Q47">
        <v>0.1182705102115543</v>
      </c>
    </row>
    <row r="48" spans="1:17" x14ac:dyDescent="0.45">
      <c r="A48" s="1" t="s">
        <v>209</v>
      </c>
      <c r="B48">
        <v>0.30839083297924069</v>
      </c>
      <c r="C48">
        <v>0.30043363890267449</v>
      </c>
      <c r="D48">
        <v>0.26534861537993559</v>
      </c>
      <c r="E48">
        <v>0.24936075211186531</v>
      </c>
      <c r="F48">
        <v>0.22841176951815509</v>
      </c>
      <c r="G48">
        <v>0.20113223170809499</v>
      </c>
      <c r="H48">
        <v>0.16239243822685509</v>
      </c>
      <c r="I48">
        <v>0.1511537864271767</v>
      </c>
      <c r="J48">
        <v>0.14091217399133191</v>
      </c>
      <c r="K48">
        <v>0.13724618125152321</v>
      </c>
      <c r="L48">
        <v>0.13809131631611199</v>
      </c>
      <c r="M48">
        <v>0.12416773351880669</v>
      </c>
      <c r="N48">
        <v>0.1215050203400449</v>
      </c>
      <c r="O48">
        <v>0.12529130580216341</v>
      </c>
      <c r="P48">
        <v>0.13229237821530959</v>
      </c>
      <c r="Q48">
        <v>0.11827051021155439</v>
      </c>
    </row>
    <row r="49" spans="1:17" x14ac:dyDescent="0.45">
      <c r="A49" s="1" t="s">
        <v>210</v>
      </c>
      <c r="B49">
        <v>1.7621814643904401</v>
      </c>
      <c r="C49">
        <v>1.8020339056084711</v>
      </c>
      <c r="D49">
        <v>1.6358134458330511</v>
      </c>
      <c r="E49">
        <v>1.7010951763081179</v>
      </c>
      <c r="F49">
        <v>1.644475160772005</v>
      </c>
      <c r="G49">
        <v>1.5228027744339141</v>
      </c>
      <c r="H49">
        <v>1.3391970631499901</v>
      </c>
      <c r="I49">
        <v>1.136110214206312</v>
      </c>
      <c r="J49">
        <v>0.9515061914062849</v>
      </c>
      <c r="K49">
        <v>0.86504095458783747</v>
      </c>
      <c r="L49">
        <v>0.80143847692168246</v>
      </c>
      <c r="M49">
        <v>0.70338718954526902</v>
      </c>
      <c r="N49">
        <v>0.64805671689117794</v>
      </c>
      <c r="O49">
        <v>0.65403256989611791</v>
      </c>
      <c r="P49">
        <v>0.7352571509220911</v>
      </c>
      <c r="Q49">
        <v>0.67140895761637087</v>
      </c>
    </row>
    <row r="50" spans="1:17" x14ac:dyDescent="0.45">
      <c r="A50" s="1" t="s">
        <v>211</v>
      </c>
      <c r="B50">
        <v>1.7621814643904401</v>
      </c>
      <c r="C50">
        <v>1.8020339056084711</v>
      </c>
      <c r="D50">
        <v>1.635813445833052</v>
      </c>
      <c r="E50">
        <v>1.7010951763081179</v>
      </c>
      <c r="F50">
        <v>1.644475160772005</v>
      </c>
      <c r="G50">
        <v>1.5228027744339141</v>
      </c>
      <c r="H50">
        <v>1.339197063149989</v>
      </c>
      <c r="I50">
        <v>1.1361102142063111</v>
      </c>
      <c r="J50">
        <v>0.95150619140628478</v>
      </c>
      <c r="K50">
        <v>0.86504095458783747</v>
      </c>
      <c r="L50">
        <v>0.80143847692168224</v>
      </c>
      <c r="M50">
        <v>0.70338718954526902</v>
      </c>
      <c r="N50">
        <v>0.64805671689117794</v>
      </c>
      <c r="O50">
        <v>0.65403256989611802</v>
      </c>
      <c r="P50">
        <v>0.73525715092209121</v>
      </c>
      <c r="Q50">
        <v>0.67140895761637087</v>
      </c>
    </row>
    <row r="51" spans="1:17" x14ac:dyDescent="0.45">
      <c r="A51" s="1" t="s">
        <v>212</v>
      </c>
      <c r="B51">
        <v>1.7621814643904401</v>
      </c>
      <c r="C51">
        <v>1.802033905608472</v>
      </c>
      <c r="D51">
        <v>1.635813445833052</v>
      </c>
      <c r="E51">
        <v>1.7010951763081179</v>
      </c>
      <c r="F51">
        <v>1.644475160772005</v>
      </c>
      <c r="G51">
        <v>1.522802774433915</v>
      </c>
      <c r="H51">
        <v>1.339197063149989</v>
      </c>
      <c r="I51">
        <v>1.1361102142063111</v>
      </c>
      <c r="J51">
        <v>0.95150619140628478</v>
      </c>
      <c r="K51">
        <v>0.86504095458783725</v>
      </c>
      <c r="L51">
        <v>0.80143847692168246</v>
      </c>
      <c r="M51">
        <v>0.70338718954526913</v>
      </c>
      <c r="N51">
        <v>0.64805671689117772</v>
      </c>
      <c r="O51">
        <v>0.65403256989611791</v>
      </c>
      <c r="P51">
        <v>0.73525715092209121</v>
      </c>
      <c r="Q51">
        <v>0.67140895761637087</v>
      </c>
    </row>
    <row r="52" spans="1:17" x14ac:dyDescent="0.45">
      <c r="A52" s="1" t="s">
        <v>213</v>
      </c>
      <c r="B52">
        <v>1.7621814643904401</v>
      </c>
      <c r="C52">
        <v>1.802033905608472</v>
      </c>
      <c r="D52">
        <v>1.635813445833052</v>
      </c>
      <c r="E52">
        <v>1.7010951763081179</v>
      </c>
      <c r="F52">
        <v>1.644475160772005</v>
      </c>
      <c r="G52">
        <v>1.522802774433915</v>
      </c>
      <c r="H52">
        <v>1.339197063149989</v>
      </c>
      <c r="I52">
        <v>1.136110214206312</v>
      </c>
      <c r="J52">
        <v>0.95150619140628467</v>
      </c>
      <c r="K52">
        <v>0.86504095458783747</v>
      </c>
      <c r="L52">
        <v>0.80143847692168246</v>
      </c>
      <c r="M52">
        <v>0.70338718954526913</v>
      </c>
      <c r="N52">
        <v>0.64805671689117761</v>
      </c>
      <c r="O52">
        <v>0.65403256989611791</v>
      </c>
      <c r="P52">
        <v>0.7352571509220911</v>
      </c>
      <c r="Q52">
        <v>0.67140895761637087</v>
      </c>
    </row>
    <row r="53" spans="1:17" x14ac:dyDescent="0.45">
      <c r="A53" s="1" t="s">
        <v>214</v>
      </c>
      <c r="B53">
        <v>1.7621814643904401</v>
      </c>
      <c r="C53">
        <v>1.802033905608472</v>
      </c>
      <c r="D53">
        <v>1.635813445833052</v>
      </c>
      <c r="E53">
        <v>1.7010951763081179</v>
      </c>
      <c r="F53">
        <v>1.644475160772005</v>
      </c>
      <c r="G53">
        <v>1.522802774433915</v>
      </c>
      <c r="H53">
        <v>1.339197063149989</v>
      </c>
      <c r="I53">
        <v>1.136110214206312</v>
      </c>
      <c r="J53">
        <v>0.95150619140628467</v>
      </c>
      <c r="K53">
        <v>0.86504095458783736</v>
      </c>
      <c r="L53">
        <v>0.80143847692168257</v>
      </c>
      <c r="M53">
        <v>0.70338718954526946</v>
      </c>
      <c r="N53">
        <v>0.64805671689117772</v>
      </c>
      <c r="O53">
        <v>0.65403256989611791</v>
      </c>
      <c r="P53">
        <v>0.7352571509220911</v>
      </c>
      <c r="Q53">
        <v>0.67140895761637087</v>
      </c>
    </row>
    <row r="54" spans="1:17" x14ac:dyDescent="0.45">
      <c r="A54" s="1" t="s">
        <v>215</v>
      </c>
      <c r="B54">
        <v>1.762181464390441</v>
      </c>
      <c r="C54">
        <v>1.802033905608472</v>
      </c>
      <c r="D54">
        <v>1.635813445833052</v>
      </c>
      <c r="E54">
        <v>1.7010951763081179</v>
      </c>
      <c r="F54">
        <v>1.644475160772005</v>
      </c>
      <c r="G54">
        <v>1.5228027744339141</v>
      </c>
      <c r="H54">
        <v>1.3391970631499901</v>
      </c>
      <c r="I54">
        <v>1.136110214206312</v>
      </c>
      <c r="J54">
        <v>0.95150619140628467</v>
      </c>
      <c r="K54">
        <v>0.86504095458783736</v>
      </c>
      <c r="L54">
        <v>0.80143847692168224</v>
      </c>
      <c r="M54">
        <v>0.70338718954526924</v>
      </c>
      <c r="N54">
        <v>0.64805671689117783</v>
      </c>
      <c r="O54">
        <v>0.65403256989611791</v>
      </c>
      <c r="P54">
        <v>0.7352571509220911</v>
      </c>
      <c r="Q54">
        <v>0.67140895761637098</v>
      </c>
    </row>
    <row r="55" spans="1:17" x14ac:dyDescent="0.45">
      <c r="A55" s="1" t="s">
        <v>216</v>
      </c>
      <c r="B55">
        <v>1.7621814643904401</v>
      </c>
      <c r="C55">
        <v>1.802033905608472</v>
      </c>
      <c r="D55">
        <v>1.635813445833052</v>
      </c>
      <c r="E55">
        <v>1.7010951763081179</v>
      </c>
      <c r="F55">
        <v>1.644475160772005</v>
      </c>
      <c r="G55">
        <v>1.5228027744339141</v>
      </c>
      <c r="H55">
        <v>1.339197063149989</v>
      </c>
      <c r="I55">
        <v>1.136110214206312</v>
      </c>
      <c r="J55">
        <v>0.95150619140628478</v>
      </c>
      <c r="K55">
        <v>0.86504095458783736</v>
      </c>
      <c r="L55">
        <v>0.80143847692168257</v>
      </c>
      <c r="M55">
        <v>0.70338718954526924</v>
      </c>
      <c r="N55">
        <v>0.64805671689117772</v>
      </c>
      <c r="O55">
        <v>0.65403256989611791</v>
      </c>
      <c r="P55">
        <v>0.73525715092209143</v>
      </c>
      <c r="Q55">
        <v>0.67140895761637109</v>
      </c>
    </row>
    <row r="56" spans="1:17" x14ac:dyDescent="0.45">
      <c r="A56" s="1" t="s">
        <v>217</v>
      </c>
      <c r="B56">
        <v>1.7621814643904401</v>
      </c>
      <c r="C56">
        <v>1.8020339056084711</v>
      </c>
      <c r="D56">
        <v>1.635813445833052</v>
      </c>
      <c r="E56">
        <v>1.7010951763081179</v>
      </c>
      <c r="F56">
        <v>1.644475160772005</v>
      </c>
      <c r="G56">
        <v>1.5228027744339141</v>
      </c>
      <c r="H56">
        <v>1.339197063149989</v>
      </c>
      <c r="I56">
        <v>1.1361102142063111</v>
      </c>
      <c r="J56">
        <v>0.95150619140628467</v>
      </c>
      <c r="K56">
        <v>0.86504095458783736</v>
      </c>
      <c r="L56">
        <v>0.80143847692168246</v>
      </c>
      <c r="M56">
        <v>0.70338718954526913</v>
      </c>
      <c r="N56">
        <v>0.64805671689117772</v>
      </c>
      <c r="O56">
        <v>0.65403256989611769</v>
      </c>
      <c r="P56">
        <v>0.73525715092209121</v>
      </c>
      <c r="Q56">
        <v>0.67140895761637098</v>
      </c>
    </row>
    <row r="57" spans="1:17" x14ac:dyDescent="0.45">
      <c r="A57" s="1" t="s">
        <v>218</v>
      </c>
      <c r="B57">
        <v>1.7621814643904401</v>
      </c>
      <c r="C57">
        <v>1.8020339056084711</v>
      </c>
      <c r="D57">
        <v>1.635813445833052</v>
      </c>
      <c r="E57">
        <v>1.7010951763081179</v>
      </c>
      <c r="F57">
        <v>1.644475160772005</v>
      </c>
      <c r="G57">
        <v>1.5228027744339141</v>
      </c>
      <c r="H57">
        <v>1.339197063149989</v>
      </c>
      <c r="I57">
        <v>1.136110214206312</v>
      </c>
      <c r="J57">
        <v>0.9515061914062849</v>
      </c>
      <c r="K57">
        <v>0.86504095458783747</v>
      </c>
      <c r="L57">
        <v>0.80143847692168246</v>
      </c>
      <c r="M57">
        <v>0.70338718954526924</v>
      </c>
      <c r="N57">
        <v>0.64805671689117772</v>
      </c>
      <c r="O57">
        <v>0.65403256989611791</v>
      </c>
      <c r="P57">
        <v>0.73525715092209132</v>
      </c>
      <c r="Q57">
        <v>0.67140895761637098</v>
      </c>
    </row>
    <row r="58" spans="1:17" x14ac:dyDescent="0.45">
      <c r="A58" s="1" t="s">
        <v>219</v>
      </c>
      <c r="B58">
        <v>1.604522337408816</v>
      </c>
      <c r="C58">
        <v>1.617170794440433</v>
      </c>
      <c r="D58">
        <v>1.521161386538149</v>
      </c>
      <c r="E58">
        <v>1.6265434183132801</v>
      </c>
      <c r="F58">
        <v>1.5274567513578181</v>
      </c>
      <c r="G58">
        <v>1.3891018065442029</v>
      </c>
      <c r="H58">
        <v>1.2607799760239711</v>
      </c>
      <c r="I58">
        <v>1.0708474110856001</v>
      </c>
      <c r="J58">
        <v>0.98554250306683877</v>
      </c>
      <c r="K58">
        <v>0.82936050892700763</v>
      </c>
      <c r="L58">
        <v>0.7745997320885869</v>
      </c>
      <c r="M58">
        <v>0.65282966847084856</v>
      </c>
      <c r="N58">
        <v>0.59795007539014511</v>
      </c>
      <c r="O58">
        <v>0.57327348242252285</v>
      </c>
      <c r="P58">
        <v>0.65573871363478542</v>
      </c>
      <c r="Q58">
        <v>0.57075685205522619</v>
      </c>
    </row>
    <row r="59" spans="1:17" x14ac:dyDescent="0.45">
      <c r="A59" s="1" t="s">
        <v>220</v>
      </c>
      <c r="B59">
        <v>1.6045223374088149</v>
      </c>
      <c r="C59">
        <v>1.6171707944404341</v>
      </c>
      <c r="D59">
        <v>1.5211613865381479</v>
      </c>
      <c r="E59">
        <v>1.626543418313281</v>
      </c>
      <c r="F59">
        <v>1.5274567513578181</v>
      </c>
      <c r="G59">
        <v>1.3891018065442029</v>
      </c>
      <c r="H59">
        <v>1.260779976023972</v>
      </c>
      <c r="I59">
        <v>1.0708474110856001</v>
      </c>
      <c r="J59">
        <v>0.98554250306683888</v>
      </c>
      <c r="K59">
        <v>0.82936050892700763</v>
      </c>
      <c r="L59">
        <v>0.7745997320885869</v>
      </c>
      <c r="M59">
        <v>0.65282966847084867</v>
      </c>
      <c r="N59">
        <v>0.59795007539014511</v>
      </c>
      <c r="O59">
        <v>0.57327348242252296</v>
      </c>
      <c r="P59">
        <v>0.65573871363478531</v>
      </c>
      <c r="Q59">
        <v>0.57075685205522597</v>
      </c>
    </row>
    <row r="60" spans="1:17" x14ac:dyDescent="0.45">
      <c r="A60" s="1" t="s">
        <v>221</v>
      </c>
      <c r="B60">
        <v>1.6045223374088149</v>
      </c>
      <c r="C60">
        <v>1.6171707944404341</v>
      </c>
      <c r="D60">
        <v>1.521161386538149</v>
      </c>
      <c r="E60">
        <v>1.6265434183132801</v>
      </c>
      <c r="F60">
        <v>1.5274567513578181</v>
      </c>
      <c r="G60">
        <v>1.3891018065442029</v>
      </c>
      <c r="H60">
        <v>1.260779976023972</v>
      </c>
      <c r="I60">
        <v>1.0708474110856001</v>
      </c>
      <c r="J60">
        <v>0.98554250306683855</v>
      </c>
      <c r="K60">
        <v>0.82936050892700763</v>
      </c>
      <c r="L60">
        <v>0.77459973208858712</v>
      </c>
      <c r="M60">
        <v>0.65282966847084856</v>
      </c>
      <c r="N60">
        <v>0.59795007539014522</v>
      </c>
      <c r="O60">
        <v>0.57327348242252285</v>
      </c>
      <c r="P60">
        <v>0.65573871363478542</v>
      </c>
      <c r="Q60">
        <v>0.57075685205522597</v>
      </c>
    </row>
    <row r="61" spans="1:17" x14ac:dyDescent="0.45">
      <c r="A61" s="1" t="s">
        <v>222</v>
      </c>
      <c r="B61">
        <v>0.54975562511178</v>
      </c>
      <c r="C61">
        <v>0.61396851563474997</v>
      </c>
      <c r="D61">
        <v>0.57812911249208998</v>
      </c>
      <c r="E61">
        <v>0.60035443334023131</v>
      </c>
      <c r="F61">
        <v>0.55980537905188643</v>
      </c>
      <c r="G61">
        <v>0.50686838480063479</v>
      </c>
      <c r="H61">
        <v>0.41172568447364438</v>
      </c>
      <c r="I61">
        <v>0.38696974974946857</v>
      </c>
      <c r="J61">
        <v>0.35206496276514959</v>
      </c>
      <c r="K61">
        <v>0.33435372830910698</v>
      </c>
      <c r="L61">
        <v>0.35245916307245412</v>
      </c>
      <c r="M61">
        <v>0.3060426941172022</v>
      </c>
      <c r="N61">
        <v>0.2943813447664273</v>
      </c>
      <c r="O61">
        <v>0.30825705985232488</v>
      </c>
      <c r="P61">
        <v>0.34018488695215771</v>
      </c>
      <c r="Q61">
        <v>0.28897802053346888</v>
      </c>
    </row>
    <row r="62" spans="1:17" x14ac:dyDescent="0.45">
      <c r="A62" s="1" t="s">
        <v>223</v>
      </c>
      <c r="B62">
        <v>1.6045223374088149</v>
      </c>
      <c r="C62">
        <v>1.6171707944404341</v>
      </c>
      <c r="D62">
        <v>1.521161386538149</v>
      </c>
      <c r="E62">
        <v>1.6265434183132801</v>
      </c>
      <c r="F62">
        <v>1.5274567513578181</v>
      </c>
      <c r="G62">
        <v>1.3891018065442029</v>
      </c>
      <c r="H62">
        <v>1.2607799760239711</v>
      </c>
      <c r="I62">
        <v>1.0708474110856001</v>
      </c>
      <c r="J62">
        <v>0.98554250306683866</v>
      </c>
      <c r="K62">
        <v>0.82936050892700774</v>
      </c>
      <c r="L62">
        <v>0.7745997320885869</v>
      </c>
      <c r="M62">
        <v>0.65282966847084867</v>
      </c>
      <c r="N62">
        <v>0.59795007539014533</v>
      </c>
      <c r="O62">
        <v>0.57327348242252296</v>
      </c>
      <c r="P62">
        <v>0.65573871363478553</v>
      </c>
      <c r="Q62">
        <v>0.57075685205522608</v>
      </c>
    </row>
    <row r="63" spans="1:17" x14ac:dyDescent="0.45">
      <c r="A63" s="1" t="s">
        <v>224</v>
      </c>
      <c r="B63">
        <v>0.92070955054991577</v>
      </c>
      <c r="C63">
        <v>0.89459112398455565</v>
      </c>
      <c r="D63">
        <v>0.74127773039346412</v>
      </c>
      <c r="E63">
        <v>0.833361906019363</v>
      </c>
      <c r="F63">
        <v>0.87023952821938155</v>
      </c>
      <c r="G63">
        <v>0.81142793735869012</v>
      </c>
      <c r="H63">
        <v>0.81488009108403248</v>
      </c>
      <c r="I63">
        <v>0.74786888835347198</v>
      </c>
      <c r="J63">
        <v>0.36949854677644228</v>
      </c>
      <c r="K63">
        <v>0.38539493281386511</v>
      </c>
      <c r="L63">
        <v>0.33054213519252751</v>
      </c>
      <c r="M63">
        <v>0.30481733581902021</v>
      </c>
      <c r="N63">
        <v>0.29980800695298321</v>
      </c>
      <c r="O63">
        <v>0.33291170845702528</v>
      </c>
      <c r="P63">
        <v>0.38482030538152268</v>
      </c>
      <c r="Q63">
        <v>0.35369051854878852</v>
      </c>
    </row>
    <row r="64" spans="1:17" x14ac:dyDescent="0.45">
      <c r="A64" s="1" t="s">
        <v>225</v>
      </c>
      <c r="B64">
        <v>0.19915486303381549</v>
      </c>
      <c r="C64">
        <v>0.19549585912070341</v>
      </c>
      <c r="D64">
        <v>0.18867683027888479</v>
      </c>
      <c r="E64">
        <v>0.18655045645558491</v>
      </c>
      <c r="F64">
        <v>0.16043022614283051</v>
      </c>
      <c r="G64">
        <v>0.14732196549128149</v>
      </c>
      <c r="H64">
        <v>0.1397490850846399</v>
      </c>
      <c r="I64">
        <v>0.14364094971822849</v>
      </c>
      <c r="J64">
        <v>0.1070944833853317</v>
      </c>
      <c r="K64">
        <v>0.1027296715652932</v>
      </c>
      <c r="L64">
        <v>9.4605652121368483E-2</v>
      </c>
      <c r="M64">
        <v>8.8654065688109532E-2</v>
      </c>
      <c r="N64">
        <v>9.5695867896641973E-2</v>
      </c>
      <c r="O64">
        <v>9.5711589668818861E-2</v>
      </c>
      <c r="P64">
        <v>0.10380075897872321</v>
      </c>
      <c r="Q64">
        <v>9.2284782262981813E-2</v>
      </c>
    </row>
    <row r="65" spans="1:17" x14ac:dyDescent="0.45">
      <c r="A65" s="1" t="s">
        <v>226</v>
      </c>
      <c r="B65">
        <v>0.19915486303381549</v>
      </c>
      <c r="C65">
        <v>0.19549585912070341</v>
      </c>
      <c r="D65">
        <v>0.18867683027888479</v>
      </c>
      <c r="E65">
        <v>0.18655045645558491</v>
      </c>
      <c r="F65">
        <v>0.16043022614283059</v>
      </c>
      <c r="G65">
        <v>0.14732196549128149</v>
      </c>
      <c r="H65">
        <v>0.1397490850846399</v>
      </c>
      <c r="I65">
        <v>0.14364094971822849</v>
      </c>
      <c r="J65">
        <v>0.1070944833853317</v>
      </c>
      <c r="K65">
        <v>0.1027296715652932</v>
      </c>
      <c r="L65">
        <v>9.4605652121368497E-2</v>
      </c>
      <c r="M65">
        <v>8.8654065688109546E-2</v>
      </c>
      <c r="N65">
        <v>9.5695867896641987E-2</v>
      </c>
      <c r="O65">
        <v>9.5711589668818875E-2</v>
      </c>
      <c r="P65">
        <v>0.10380075897872321</v>
      </c>
      <c r="Q65">
        <v>9.2284782262981813E-2</v>
      </c>
    </row>
    <row r="66" spans="1:17" x14ac:dyDescent="0.45">
      <c r="A66" s="1" t="s">
        <v>227</v>
      </c>
      <c r="B66">
        <v>0.19915486303381549</v>
      </c>
      <c r="C66">
        <v>0.1954958591207033</v>
      </c>
      <c r="D66">
        <v>0.18867683027888479</v>
      </c>
      <c r="E66">
        <v>0.18655045645558491</v>
      </c>
      <c r="F66">
        <v>0.16043022614283059</v>
      </c>
      <c r="G66">
        <v>0.14732196549128149</v>
      </c>
      <c r="H66">
        <v>0.1397490850846399</v>
      </c>
      <c r="I66">
        <v>0.14364094971822849</v>
      </c>
      <c r="J66">
        <v>0.1070944833853317</v>
      </c>
      <c r="K66">
        <v>0.1027296715652932</v>
      </c>
      <c r="L66">
        <v>9.4605652121368497E-2</v>
      </c>
      <c r="M66">
        <v>8.865406568810956E-2</v>
      </c>
      <c r="N66">
        <v>9.5695867896641987E-2</v>
      </c>
      <c r="O66">
        <v>9.5711589668818833E-2</v>
      </c>
      <c r="P66">
        <v>0.10380075897872321</v>
      </c>
      <c r="Q66">
        <v>9.2284782262981813E-2</v>
      </c>
    </row>
    <row r="67" spans="1:17" x14ac:dyDescent="0.45">
      <c r="A67" s="1" t="s">
        <v>228</v>
      </c>
      <c r="B67">
        <v>0.19915486303381541</v>
      </c>
      <c r="C67">
        <v>0.1954958591207033</v>
      </c>
      <c r="D67">
        <v>0.18867683027888479</v>
      </c>
      <c r="E67">
        <v>0.18655045645558491</v>
      </c>
      <c r="F67">
        <v>0.16043022614283059</v>
      </c>
      <c r="G67">
        <v>0.14732196549128149</v>
      </c>
      <c r="H67">
        <v>0.1397490850846399</v>
      </c>
      <c r="I67">
        <v>0.14364094971822849</v>
      </c>
      <c r="J67">
        <v>0.1070944833853317</v>
      </c>
      <c r="K67">
        <v>0.1027296715652932</v>
      </c>
      <c r="L67">
        <v>9.4605652121368497E-2</v>
      </c>
      <c r="M67">
        <v>8.865406568810956E-2</v>
      </c>
      <c r="N67">
        <v>9.5695867896641987E-2</v>
      </c>
      <c r="O67">
        <v>9.5711589668818847E-2</v>
      </c>
      <c r="P67">
        <v>0.10380075897872321</v>
      </c>
      <c r="Q67">
        <v>9.2284782262981771E-2</v>
      </c>
    </row>
    <row r="68" spans="1:17" x14ac:dyDescent="0.45">
      <c r="A68" s="1" t="s">
        <v>229</v>
      </c>
      <c r="B68">
        <v>0.19915486303381549</v>
      </c>
      <c r="C68">
        <v>0.19549585912070341</v>
      </c>
      <c r="D68">
        <v>0.18867683027888479</v>
      </c>
      <c r="E68">
        <v>0.18655045645558491</v>
      </c>
      <c r="F68">
        <v>0.16043022614283059</v>
      </c>
      <c r="G68">
        <v>0.14732196549128149</v>
      </c>
      <c r="H68">
        <v>0.1397490850846399</v>
      </c>
      <c r="I68">
        <v>0.14364094971822849</v>
      </c>
      <c r="J68">
        <v>0.1070944833853317</v>
      </c>
      <c r="K68">
        <v>0.1027296715652932</v>
      </c>
      <c r="L68">
        <v>9.4605652121368497E-2</v>
      </c>
      <c r="M68">
        <v>8.8654065688109546E-2</v>
      </c>
      <c r="N68">
        <v>9.5695867896641987E-2</v>
      </c>
      <c r="O68">
        <v>9.5711589668818875E-2</v>
      </c>
      <c r="P68">
        <v>0.10380075897872321</v>
      </c>
      <c r="Q68">
        <v>9.2284782262981813E-2</v>
      </c>
    </row>
    <row r="69" spans="1:17" x14ac:dyDescent="0.45">
      <c r="A69" s="1" t="s">
        <v>230</v>
      </c>
      <c r="B69">
        <v>0.19915486303381549</v>
      </c>
      <c r="C69">
        <v>0.1954958591207033</v>
      </c>
      <c r="D69">
        <v>0.18867683027888479</v>
      </c>
      <c r="E69">
        <v>0.18655045645558491</v>
      </c>
      <c r="F69">
        <v>0.16043022614283051</v>
      </c>
      <c r="G69">
        <v>0.14732196549128149</v>
      </c>
      <c r="H69">
        <v>0.1397490850846399</v>
      </c>
      <c r="I69">
        <v>0.14364094971822849</v>
      </c>
      <c r="J69">
        <v>0.1070944833853317</v>
      </c>
      <c r="K69">
        <v>0.1027296715652932</v>
      </c>
      <c r="L69">
        <v>9.4605652121368497E-2</v>
      </c>
      <c r="M69">
        <v>8.8654065688109532E-2</v>
      </c>
      <c r="N69">
        <v>9.5695867896642001E-2</v>
      </c>
      <c r="O69">
        <v>9.5711589668818875E-2</v>
      </c>
      <c r="P69">
        <v>0.10380075897872321</v>
      </c>
      <c r="Q69">
        <v>9.2284782262981813E-2</v>
      </c>
    </row>
    <row r="70" spans="1:17" x14ac:dyDescent="0.45">
      <c r="A70" s="1" t="s">
        <v>231</v>
      </c>
      <c r="B70">
        <v>0.19915486303381541</v>
      </c>
      <c r="C70">
        <v>0.19549585912070341</v>
      </c>
      <c r="D70">
        <v>0.18867683027888479</v>
      </c>
      <c r="E70">
        <v>0.18655045645558491</v>
      </c>
      <c r="F70">
        <v>0.16043022614283059</v>
      </c>
      <c r="G70">
        <v>0.14732196549128149</v>
      </c>
      <c r="H70">
        <v>0.1397490850846399</v>
      </c>
      <c r="I70">
        <v>0.14364094971822849</v>
      </c>
      <c r="J70">
        <v>0.1070944833853316</v>
      </c>
      <c r="K70">
        <v>0.1027296715652932</v>
      </c>
      <c r="L70">
        <v>9.4605652121368497E-2</v>
      </c>
      <c r="M70">
        <v>8.865406568810956E-2</v>
      </c>
      <c r="N70">
        <v>9.5695867896642001E-2</v>
      </c>
      <c r="O70">
        <v>9.5711589668818861E-2</v>
      </c>
      <c r="P70">
        <v>0.10380075897872321</v>
      </c>
      <c r="Q70">
        <v>9.2284782262981813E-2</v>
      </c>
    </row>
    <row r="71" spans="1:17" x14ac:dyDescent="0.45">
      <c r="A71" s="1" t="s">
        <v>232</v>
      </c>
      <c r="B71">
        <v>0.1815222493577747</v>
      </c>
      <c r="C71">
        <v>0.173721025065707</v>
      </c>
      <c r="D71">
        <v>0.1291094270669251</v>
      </c>
      <c r="E71">
        <v>0.1794132755143488</v>
      </c>
      <c r="F71">
        <v>0.1685679672992734</v>
      </c>
      <c r="G71">
        <v>0.19703977955181329</v>
      </c>
      <c r="H71">
        <v>0.19263223537522531</v>
      </c>
      <c r="I71">
        <v>0.18565939574231449</v>
      </c>
      <c r="J71">
        <v>8.1900237457319988E-2</v>
      </c>
      <c r="K71">
        <v>0.15974804729748371</v>
      </c>
      <c r="L71">
        <v>0.1483375998382378</v>
      </c>
      <c r="M71">
        <v>0.1158458421894305</v>
      </c>
      <c r="N71">
        <v>0.1056904194561195</v>
      </c>
      <c r="O71">
        <v>0.10558622025448849</v>
      </c>
      <c r="P71">
        <v>9.5666917033639151E-2</v>
      </c>
      <c r="Q71">
        <v>8.497778100061272E-2</v>
      </c>
    </row>
    <row r="72" spans="1:17" x14ac:dyDescent="0.45">
      <c r="A72" s="1" t="s">
        <v>233</v>
      </c>
      <c r="B72">
        <v>0.18152224935777481</v>
      </c>
      <c r="C72">
        <v>0.17372102506570691</v>
      </c>
      <c r="D72">
        <v>0.1291094270669251</v>
      </c>
      <c r="E72">
        <v>0.1794132755143488</v>
      </c>
      <c r="F72">
        <v>0.16856796729927351</v>
      </c>
      <c r="G72">
        <v>0.19703977955181329</v>
      </c>
      <c r="H72">
        <v>0.19263223537522531</v>
      </c>
      <c r="I72">
        <v>0.18565939574231449</v>
      </c>
      <c r="J72">
        <v>8.1900237457319988E-2</v>
      </c>
      <c r="K72">
        <v>0.15974804729748371</v>
      </c>
      <c r="L72">
        <v>0.1483375998382378</v>
      </c>
      <c r="M72">
        <v>0.1158458421894305</v>
      </c>
      <c r="N72">
        <v>0.1056904194561195</v>
      </c>
      <c r="O72">
        <v>0.10558622025448849</v>
      </c>
      <c r="P72">
        <v>9.5666917033639123E-2</v>
      </c>
      <c r="Q72">
        <v>8.4977781000612707E-2</v>
      </c>
    </row>
    <row r="73" spans="1:17" x14ac:dyDescent="0.45">
      <c r="A73" s="1" t="s">
        <v>234</v>
      </c>
      <c r="B73">
        <v>0.1815222493577747</v>
      </c>
      <c r="C73">
        <v>0.173721025065707</v>
      </c>
      <c r="D73">
        <v>0.12910942706692519</v>
      </c>
      <c r="E73">
        <v>0.17941327551434891</v>
      </c>
      <c r="F73">
        <v>0.16856796729927351</v>
      </c>
      <c r="G73">
        <v>0.19703977955181329</v>
      </c>
      <c r="H73">
        <v>0.19263223537522531</v>
      </c>
      <c r="I73">
        <v>0.18565939574231449</v>
      </c>
      <c r="J73">
        <v>8.1900237457319947E-2</v>
      </c>
      <c r="K73">
        <v>0.15974804729748379</v>
      </c>
      <c r="L73">
        <v>0.1483375998382378</v>
      </c>
      <c r="M73">
        <v>0.1158458421894305</v>
      </c>
      <c r="N73">
        <v>0.1056904194561195</v>
      </c>
      <c r="O73">
        <v>0.10558622025448849</v>
      </c>
      <c r="P73">
        <v>9.5666917033639137E-2</v>
      </c>
      <c r="Q73">
        <v>8.4977781000612707E-2</v>
      </c>
    </row>
    <row r="74" spans="1:17" x14ac:dyDescent="0.45">
      <c r="A74" s="1" t="s">
        <v>235</v>
      </c>
      <c r="B74">
        <v>0.36260847061917972</v>
      </c>
      <c r="C74">
        <v>0.42510690344219337</v>
      </c>
      <c r="D74">
        <v>0.46563175684969099</v>
      </c>
      <c r="E74">
        <v>0.45544634854075339</v>
      </c>
      <c r="F74">
        <v>0.50194630247591399</v>
      </c>
      <c r="G74">
        <v>0.48276721230070341</v>
      </c>
      <c r="H74">
        <v>0.52488207179974478</v>
      </c>
      <c r="I74">
        <v>0.47269935607014701</v>
      </c>
      <c r="J74">
        <v>0.42714605255101079</v>
      </c>
      <c r="K74">
        <v>0.39464640908716819</v>
      </c>
      <c r="L74">
        <v>0.38230655575953132</v>
      </c>
      <c r="M74">
        <v>0.31512932143573319</v>
      </c>
      <c r="N74">
        <v>0.31622999849703048</v>
      </c>
      <c r="O74">
        <v>0.30056371321999759</v>
      </c>
      <c r="P74">
        <v>0.32523549984005817</v>
      </c>
      <c r="Q74">
        <v>0.27737516542332002</v>
      </c>
    </row>
    <row r="75" spans="1:17" x14ac:dyDescent="0.45">
      <c r="A75" s="1" t="s">
        <v>236</v>
      </c>
      <c r="B75">
        <v>0.36260847061917972</v>
      </c>
      <c r="C75">
        <v>0.42510690344219337</v>
      </c>
      <c r="D75">
        <v>0.46563175684969088</v>
      </c>
      <c r="E75">
        <v>0.45544634854075339</v>
      </c>
      <c r="F75">
        <v>0.50194630247591376</v>
      </c>
      <c r="G75">
        <v>0.48276721230070352</v>
      </c>
      <c r="H75">
        <v>0.52488207179974478</v>
      </c>
      <c r="I75">
        <v>0.47269935607014701</v>
      </c>
      <c r="J75">
        <v>0.42714605255101101</v>
      </c>
      <c r="K75">
        <v>0.39464640908716808</v>
      </c>
      <c r="L75">
        <v>0.38230655575953121</v>
      </c>
      <c r="M75">
        <v>0.31512932143573319</v>
      </c>
      <c r="N75">
        <v>0.31622999849703048</v>
      </c>
      <c r="O75">
        <v>0.30056371321999759</v>
      </c>
      <c r="P75">
        <v>0.32523549984005817</v>
      </c>
      <c r="Q75">
        <v>0.27737516542332002</v>
      </c>
    </row>
    <row r="76" spans="1:17" x14ac:dyDescent="0.45">
      <c r="A76" s="1" t="s">
        <v>237</v>
      </c>
      <c r="B76">
        <v>0.36260847061917978</v>
      </c>
      <c r="C76">
        <v>0.42510690344219337</v>
      </c>
      <c r="D76">
        <v>0.46563175684969099</v>
      </c>
      <c r="E76">
        <v>0.45544634854075339</v>
      </c>
      <c r="F76">
        <v>0.50194630247591376</v>
      </c>
      <c r="G76">
        <v>0.48276721230070352</v>
      </c>
      <c r="H76">
        <v>0.52488207179974466</v>
      </c>
      <c r="I76">
        <v>0.47269935607014701</v>
      </c>
      <c r="J76">
        <v>0.4271460525510109</v>
      </c>
      <c r="K76">
        <v>0.39464640908716808</v>
      </c>
      <c r="L76">
        <v>0.38230655575953132</v>
      </c>
      <c r="M76">
        <v>0.31512932143573341</v>
      </c>
      <c r="N76">
        <v>0.31622999849703048</v>
      </c>
      <c r="O76">
        <v>0.30056371321999759</v>
      </c>
      <c r="P76">
        <v>0.32523549984005817</v>
      </c>
      <c r="Q76">
        <v>0.27737516542332002</v>
      </c>
    </row>
    <row r="77" spans="1:17" x14ac:dyDescent="0.45">
      <c r="A77" s="1" t="s">
        <v>238</v>
      </c>
      <c r="B77">
        <v>0.36260847061917961</v>
      </c>
      <c r="C77">
        <v>0.42510690344219332</v>
      </c>
      <c r="D77">
        <v>0.46563175684969099</v>
      </c>
      <c r="E77">
        <v>0.45544634854075328</v>
      </c>
      <c r="F77">
        <v>0.50194630247591376</v>
      </c>
      <c r="G77">
        <v>0.48276721230070352</v>
      </c>
      <c r="H77">
        <v>0.52488207179974478</v>
      </c>
      <c r="I77">
        <v>0.47269935607014701</v>
      </c>
      <c r="J77">
        <v>0.42714605255101079</v>
      </c>
      <c r="K77">
        <v>0.39464640908716808</v>
      </c>
      <c r="L77">
        <v>0.38230655575953132</v>
      </c>
      <c r="M77">
        <v>0.31512932143573319</v>
      </c>
      <c r="N77">
        <v>0.31622999849703048</v>
      </c>
      <c r="O77">
        <v>0.30056371321999747</v>
      </c>
      <c r="P77">
        <v>0.32523549984005812</v>
      </c>
      <c r="Q77">
        <v>0.27737516542332002</v>
      </c>
    </row>
    <row r="78" spans="1:17" x14ac:dyDescent="0.45">
      <c r="A78" s="1" t="s">
        <v>239</v>
      </c>
      <c r="B78">
        <v>0.36260847061917978</v>
      </c>
      <c r="C78">
        <v>0.42510690344219332</v>
      </c>
      <c r="D78">
        <v>0.46563175684969099</v>
      </c>
      <c r="E78">
        <v>0.45544634854075328</v>
      </c>
      <c r="F78">
        <v>0.50194630247591376</v>
      </c>
      <c r="G78">
        <v>0.48276721230070341</v>
      </c>
      <c r="H78">
        <v>0.52488207179974466</v>
      </c>
      <c r="I78">
        <v>0.47269935607014713</v>
      </c>
      <c r="J78">
        <v>0.42714605255101079</v>
      </c>
      <c r="K78">
        <v>0.39464640908716808</v>
      </c>
      <c r="L78">
        <v>0.38230655575953132</v>
      </c>
      <c r="M78">
        <v>0.31512932143573319</v>
      </c>
      <c r="N78">
        <v>0.31622999849703048</v>
      </c>
      <c r="O78">
        <v>0.30056371321999759</v>
      </c>
      <c r="P78">
        <v>0.32523549984005817</v>
      </c>
      <c r="Q78">
        <v>0.27737516542332002</v>
      </c>
    </row>
    <row r="79" spans="1:17" x14ac:dyDescent="0.45">
      <c r="A79" s="1" t="s">
        <v>240</v>
      </c>
      <c r="B79">
        <v>0.36260847061917972</v>
      </c>
      <c r="C79">
        <v>0.42510690344219337</v>
      </c>
      <c r="D79">
        <v>0.46563175684969121</v>
      </c>
      <c r="E79">
        <v>0.45544634854075339</v>
      </c>
      <c r="F79">
        <v>0.50194630247591399</v>
      </c>
      <c r="G79">
        <v>0.48276721230070352</v>
      </c>
      <c r="H79">
        <v>0.52488207179974455</v>
      </c>
      <c r="I79">
        <v>0.47269935607014713</v>
      </c>
      <c r="J79">
        <v>0.42714605255101079</v>
      </c>
      <c r="K79">
        <v>0.39464640908716808</v>
      </c>
      <c r="L79">
        <v>0.38230655575953132</v>
      </c>
      <c r="M79">
        <v>0.31512932143573319</v>
      </c>
      <c r="N79">
        <v>0.3162299984970306</v>
      </c>
      <c r="O79">
        <v>0.30056371321999747</v>
      </c>
      <c r="P79">
        <v>0.32523549984005812</v>
      </c>
      <c r="Q79">
        <v>0.27737516542332002</v>
      </c>
    </row>
    <row r="80" spans="1:17" x14ac:dyDescent="0.45">
      <c r="A80" s="1" t="s">
        <v>241</v>
      </c>
      <c r="B80">
        <v>0.36260847061917961</v>
      </c>
      <c r="C80">
        <v>0.42510690344219332</v>
      </c>
      <c r="D80">
        <v>0.46563175684969099</v>
      </c>
      <c r="E80">
        <v>0.45544634854075339</v>
      </c>
      <c r="F80">
        <v>0.50194630247591387</v>
      </c>
      <c r="G80">
        <v>0.48276721230070341</v>
      </c>
      <c r="H80">
        <v>0.52488207179974455</v>
      </c>
      <c r="I80">
        <v>0.47269935607014701</v>
      </c>
      <c r="J80">
        <v>0.42714605255101101</v>
      </c>
      <c r="K80">
        <v>0.39464640908716808</v>
      </c>
      <c r="L80">
        <v>0.38230655575953121</v>
      </c>
      <c r="M80">
        <v>0.31512932143573319</v>
      </c>
      <c r="N80">
        <v>0.31622999849703048</v>
      </c>
      <c r="O80">
        <v>0.30056371321999747</v>
      </c>
      <c r="P80">
        <v>0.32523549984005812</v>
      </c>
      <c r="Q80">
        <v>0.27737516542332002</v>
      </c>
    </row>
    <row r="81" spans="1:17" x14ac:dyDescent="0.45">
      <c r="A81" s="1" t="s">
        <v>242</v>
      </c>
      <c r="B81">
        <v>0.36260847061917972</v>
      </c>
      <c r="C81">
        <v>0.42510690344219332</v>
      </c>
      <c r="D81">
        <v>0.46563175684969099</v>
      </c>
      <c r="E81">
        <v>0.45544634854075328</v>
      </c>
      <c r="F81">
        <v>0.50194630247591387</v>
      </c>
      <c r="G81">
        <v>0.48276721230070352</v>
      </c>
      <c r="H81">
        <v>0.52488207179974455</v>
      </c>
      <c r="I81">
        <v>0.47269935607014713</v>
      </c>
      <c r="J81">
        <v>0.42714605255101068</v>
      </c>
      <c r="K81">
        <v>0.39464640908716819</v>
      </c>
      <c r="L81">
        <v>0.38230655575953137</v>
      </c>
      <c r="M81">
        <v>0.31512932143573308</v>
      </c>
      <c r="N81">
        <v>0.31622999849703048</v>
      </c>
      <c r="O81">
        <v>0.30056371321999747</v>
      </c>
      <c r="P81">
        <v>0.32523549984005817</v>
      </c>
      <c r="Q81">
        <v>0.27737516542332002</v>
      </c>
    </row>
    <row r="82" spans="1:17" x14ac:dyDescent="0.45">
      <c r="A82" s="1" t="s">
        <v>243</v>
      </c>
      <c r="B82">
        <v>8.2346870910130598E-2</v>
      </c>
      <c r="C82">
        <v>8.4857908532835438E-2</v>
      </c>
      <c r="D82">
        <v>0.1139531886182213</v>
      </c>
      <c r="E82">
        <v>0.15591472046552671</v>
      </c>
      <c r="F82">
        <v>0.18828906846692459</v>
      </c>
      <c r="G82">
        <v>0.2199444409636955</v>
      </c>
      <c r="H82">
        <v>0.23579228040225569</v>
      </c>
      <c r="I82">
        <v>0.20791467664864591</v>
      </c>
      <c r="J82">
        <v>0.16624875492336261</v>
      </c>
      <c r="K82">
        <v>0.1937015473403331</v>
      </c>
      <c r="L82">
        <v>0.22223247631176521</v>
      </c>
      <c r="M82">
        <v>0.2498217822535351</v>
      </c>
      <c r="N82">
        <v>0.22172535902870821</v>
      </c>
      <c r="O82">
        <v>0.21496551551248161</v>
      </c>
      <c r="P82">
        <v>0.2489648688205901</v>
      </c>
      <c r="Q82">
        <v>0.19541646603725901</v>
      </c>
    </row>
    <row r="83" spans="1:17" x14ac:dyDescent="0.45">
      <c r="A83" s="1" t="s">
        <v>244</v>
      </c>
      <c r="B83">
        <v>8.2346870910130598E-2</v>
      </c>
      <c r="C83">
        <v>8.4857908532835424E-2</v>
      </c>
      <c r="D83">
        <v>0.1139531886182213</v>
      </c>
      <c r="E83">
        <v>0.15591472046552671</v>
      </c>
      <c r="F83">
        <v>0.18828906846692459</v>
      </c>
      <c r="G83">
        <v>0.2199444409636955</v>
      </c>
      <c r="H83">
        <v>0.23579228040225569</v>
      </c>
      <c r="I83">
        <v>0.20791467664864591</v>
      </c>
      <c r="J83">
        <v>0.16624875492336261</v>
      </c>
      <c r="K83">
        <v>0.1937015473403331</v>
      </c>
      <c r="L83">
        <v>0.22223247631176521</v>
      </c>
      <c r="M83">
        <v>0.2498217822535351</v>
      </c>
      <c r="N83">
        <v>0.2217253590287081</v>
      </c>
      <c r="O83">
        <v>0.21496551551248161</v>
      </c>
      <c r="P83">
        <v>0.2489648688205901</v>
      </c>
      <c r="Q83">
        <v>0.19541646603725901</v>
      </c>
    </row>
    <row r="84" spans="1:17" x14ac:dyDescent="0.45">
      <c r="A84" s="1" t="s">
        <v>245</v>
      </c>
      <c r="B84">
        <v>8.2346870910130585E-2</v>
      </c>
      <c r="C84">
        <v>8.4857908532835438E-2</v>
      </c>
      <c r="D84">
        <v>0.1139531886182213</v>
      </c>
      <c r="E84">
        <v>0.15591472046552671</v>
      </c>
      <c r="F84">
        <v>0.18828906846692459</v>
      </c>
      <c r="G84">
        <v>0.2199444409636955</v>
      </c>
      <c r="H84">
        <v>0.23579228040225569</v>
      </c>
      <c r="I84">
        <v>0.2079146766486458</v>
      </c>
      <c r="J84">
        <v>0.16624875492336261</v>
      </c>
      <c r="K84">
        <v>0.1937015473403331</v>
      </c>
      <c r="L84">
        <v>0.22223247631176521</v>
      </c>
      <c r="M84">
        <v>0.2498217822535351</v>
      </c>
      <c r="N84">
        <v>0.22172535902870821</v>
      </c>
      <c r="O84">
        <v>0.21496551551248161</v>
      </c>
      <c r="P84">
        <v>0.2489648688205901</v>
      </c>
      <c r="Q84">
        <v>0.1954164660372591</v>
      </c>
    </row>
    <row r="85" spans="1:17" x14ac:dyDescent="0.45">
      <c r="A85" s="1" t="s">
        <v>246</v>
      </c>
      <c r="B85">
        <v>8.2346870910130585E-2</v>
      </c>
      <c r="C85">
        <v>8.4857908532835438E-2</v>
      </c>
      <c r="D85">
        <v>0.1139531886182213</v>
      </c>
      <c r="E85">
        <v>0.15591472046552671</v>
      </c>
      <c r="F85">
        <v>0.1882890684669247</v>
      </c>
      <c r="G85">
        <v>0.2199444409636955</v>
      </c>
      <c r="H85">
        <v>0.23579228040225569</v>
      </c>
      <c r="I85">
        <v>0.20791467664864591</v>
      </c>
      <c r="J85">
        <v>0.16624875492336261</v>
      </c>
      <c r="K85">
        <v>0.1937015473403331</v>
      </c>
      <c r="L85">
        <v>0.22223247631176521</v>
      </c>
      <c r="M85">
        <v>0.2498217822535351</v>
      </c>
      <c r="N85">
        <v>0.22172535902870821</v>
      </c>
      <c r="O85">
        <v>0.21496551551248161</v>
      </c>
      <c r="P85">
        <v>0.24896486882058999</v>
      </c>
      <c r="Q85">
        <v>0.19541646603725901</v>
      </c>
    </row>
    <row r="86" spans="1:17" x14ac:dyDescent="0.45">
      <c r="A86" s="1" t="s">
        <v>247</v>
      </c>
      <c r="B86">
        <v>3.9533931912018172</v>
      </c>
      <c r="C86">
        <v>4.9701005027224818</v>
      </c>
      <c r="D86">
        <v>4.1144734876321012</v>
      </c>
      <c r="E86">
        <v>5.2375936600468291</v>
      </c>
      <c r="F86">
        <v>4.7616137692482301</v>
      </c>
      <c r="G86">
        <v>5.6845824654028441</v>
      </c>
      <c r="H86">
        <v>6.3194833720710726</v>
      </c>
      <c r="I86">
        <v>4.602376275490041</v>
      </c>
      <c r="J86">
        <v>6.6364345159379718</v>
      </c>
      <c r="K86">
        <v>6.0922673165494201</v>
      </c>
      <c r="L86">
        <v>4.9262644784236436</v>
      </c>
      <c r="M86">
        <v>4.5581734185077538</v>
      </c>
      <c r="N86">
        <v>5.3526121718768032</v>
      </c>
      <c r="O86">
        <v>5.9040793841682122</v>
      </c>
      <c r="P86">
        <v>5.8435562011608049</v>
      </c>
      <c r="Q86">
        <v>3.457171362437597</v>
      </c>
    </row>
    <row r="87" spans="1:17" x14ac:dyDescent="0.45">
      <c r="A87" s="1" t="s">
        <v>248</v>
      </c>
      <c r="B87">
        <v>0.51748829465807789</v>
      </c>
      <c r="C87">
        <v>0.47579187629848563</v>
      </c>
      <c r="D87">
        <v>0.51031090455459993</v>
      </c>
      <c r="E87">
        <v>0.46964692021503551</v>
      </c>
      <c r="F87">
        <v>0.47905621802121179</v>
      </c>
      <c r="G87">
        <v>0.44489187143941822</v>
      </c>
      <c r="H87">
        <v>0.40954365269212029</v>
      </c>
      <c r="I87">
        <v>0.45639134035030782</v>
      </c>
      <c r="J87">
        <v>0.43404588480004191</v>
      </c>
      <c r="K87">
        <v>0.34874210553884383</v>
      </c>
      <c r="L87">
        <v>0.36595487574717922</v>
      </c>
      <c r="M87">
        <v>0.32519837659936951</v>
      </c>
      <c r="N87">
        <v>0.27238804178456599</v>
      </c>
      <c r="O87">
        <v>0.27136963668525438</v>
      </c>
      <c r="P87">
        <v>0.3081496647207152</v>
      </c>
      <c r="Q87">
        <v>0.2360992805265382</v>
      </c>
    </row>
    <row r="88" spans="1:17" x14ac:dyDescent="0.45">
      <c r="A88" s="1" t="s">
        <v>249</v>
      </c>
      <c r="B88">
        <v>0.51748829465807755</v>
      </c>
      <c r="C88">
        <v>0.47579187629848579</v>
      </c>
      <c r="D88">
        <v>0.51031090455459993</v>
      </c>
      <c r="E88">
        <v>0.46964692021503529</v>
      </c>
      <c r="F88">
        <v>0.47905621802121179</v>
      </c>
      <c r="G88">
        <v>0.44489187143941822</v>
      </c>
      <c r="H88">
        <v>0.40954365269212017</v>
      </c>
      <c r="I88">
        <v>0.45639134035030787</v>
      </c>
      <c r="J88">
        <v>0.43404588480004191</v>
      </c>
      <c r="K88">
        <v>0.34874210553884383</v>
      </c>
      <c r="L88">
        <v>0.36595487574717922</v>
      </c>
      <c r="M88">
        <v>0.32519837659936962</v>
      </c>
      <c r="N88">
        <v>0.2723880417845661</v>
      </c>
      <c r="O88">
        <v>0.27136963668525432</v>
      </c>
      <c r="P88">
        <v>0.30814966472071509</v>
      </c>
      <c r="Q88">
        <v>0.2360992805265382</v>
      </c>
    </row>
    <row r="89" spans="1:17" x14ac:dyDescent="0.45">
      <c r="A89" s="1" t="s">
        <v>250</v>
      </c>
      <c r="B89">
        <v>0.41536471429293292</v>
      </c>
      <c r="C89">
        <v>0.52038929051247951</v>
      </c>
      <c r="D89">
        <v>0.44513431504546869</v>
      </c>
      <c r="E89">
        <v>0.52737237620963462</v>
      </c>
      <c r="F89">
        <v>0.5722459419222109</v>
      </c>
      <c r="G89">
        <v>0.58364959041927533</v>
      </c>
      <c r="H89">
        <v>0.57020516825943635</v>
      </c>
      <c r="I89">
        <v>0.56183324742026208</v>
      </c>
      <c r="J89">
        <v>0.55189074597246501</v>
      </c>
      <c r="K89">
        <v>0.48156943131726448</v>
      </c>
      <c r="L89">
        <v>0.52941081966979964</v>
      </c>
      <c r="M89">
        <v>0.49841550615588248</v>
      </c>
      <c r="N89">
        <v>0.54580728345309903</v>
      </c>
      <c r="O89">
        <v>0.51273572796979605</v>
      </c>
      <c r="P89">
        <v>0.53228455360747706</v>
      </c>
      <c r="Q89">
        <v>0.42218835405744831</v>
      </c>
    </row>
    <row r="90" spans="1:17" x14ac:dyDescent="0.45">
      <c r="A90" s="1" t="s">
        <v>251</v>
      </c>
      <c r="B90">
        <v>0.41536471429293298</v>
      </c>
      <c r="C90">
        <v>0.52038929051247962</v>
      </c>
      <c r="D90">
        <v>0.44513431504546858</v>
      </c>
      <c r="E90">
        <v>0.52737237620963473</v>
      </c>
      <c r="F90">
        <v>0.57224594192221112</v>
      </c>
      <c r="G90">
        <v>0.58364959041927567</v>
      </c>
      <c r="H90">
        <v>0.57020516825943635</v>
      </c>
      <c r="I90">
        <v>0.56183324742026197</v>
      </c>
      <c r="J90">
        <v>0.55189074597246524</v>
      </c>
      <c r="K90">
        <v>0.48156943131726448</v>
      </c>
      <c r="L90">
        <v>0.52941081966979986</v>
      </c>
      <c r="M90">
        <v>0.49841550615588259</v>
      </c>
      <c r="N90">
        <v>0.54580728345309926</v>
      </c>
      <c r="O90">
        <v>0.51273572796979616</v>
      </c>
      <c r="P90">
        <v>0.53228455360747706</v>
      </c>
      <c r="Q90">
        <v>0.42218835405744809</v>
      </c>
    </row>
    <row r="91" spans="1:17" x14ac:dyDescent="0.45">
      <c r="A91" s="1" t="s">
        <v>252</v>
      </c>
      <c r="B91">
        <v>0.41536471429293298</v>
      </c>
      <c r="C91">
        <v>0.52038929051247962</v>
      </c>
      <c r="D91">
        <v>0.44513431504546869</v>
      </c>
      <c r="E91">
        <v>0.52737237620963473</v>
      </c>
      <c r="F91">
        <v>0.57224594192221079</v>
      </c>
      <c r="G91">
        <v>0.58364959041927544</v>
      </c>
      <c r="H91">
        <v>0.57020516825943635</v>
      </c>
      <c r="I91">
        <v>0.56183324742026186</v>
      </c>
      <c r="J91">
        <v>0.55189074597246524</v>
      </c>
      <c r="K91">
        <v>0.48156943131726448</v>
      </c>
      <c r="L91">
        <v>0.52941081966979975</v>
      </c>
      <c r="M91">
        <v>0.49841550615588248</v>
      </c>
      <c r="N91">
        <v>0.54580728345309903</v>
      </c>
      <c r="O91">
        <v>0.51273572796979616</v>
      </c>
      <c r="P91">
        <v>0.53228455360747706</v>
      </c>
      <c r="Q91">
        <v>0.42218835405744809</v>
      </c>
    </row>
    <row r="92" spans="1:17" x14ac:dyDescent="0.45">
      <c r="A92" s="1" t="s">
        <v>253</v>
      </c>
      <c r="B92">
        <v>0.64081369896518714</v>
      </c>
      <c r="C92">
        <v>0.71122312477289518</v>
      </c>
      <c r="D92">
        <v>0.60885603777465114</v>
      </c>
      <c r="E92">
        <v>0.71395128267619579</v>
      </c>
      <c r="F92">
        <v>0.73130117782101711</v>
      </c>
      <c r="G92">
        <v>0.77035079751920621</v>
      </c>
      <c r="H92">
        <v>0.71031084522782406</v>
      </c>
      <c r="I92">
        <v>0.70976696029582509</v>
      </c>
      <c r="J92">
        <v>0.69176280806616131</v>
      </c>
      <c r="K92">
        <v>0.5803204355113265</v>
      </c>
      <c r="L92">
        <v>0.62838677923501074</v>
      </c>
      <c r="M92">
        <v>0.58619469272342306</v>
      </c>
      <c r="N92">
        <v>0.66151367552423046</v>
      </c>
      <c r="O92">
        <v>0.58813749081591626</v>
      </c>
      <c r="P92">
        <v>0.62175822149691229</v>
      </c>
      <c r="Q92">
        <v>0.50631533555039088</v>
      </c>
    </row>
    <row r="93" spans="1:17" x14ac:dyDescent="0.45">
      <c r="A93" s="1" t="s">
        <v>254</v>
      </c>
      <c r="B93">
        <v>0.16155949477975359</v>
      </c>
      <c r="C93">
        <v>0.17447981449436811</v>
      </c>
      <c r="D93">
        <v>0.15643687523244151</v>
      </c>
      <c r="E93">
        <v>0.1444768232932136</v>
      </c>
      <c r="F93">
        <v>0.12785943194724991</v>
      </c>
      <c r="G93">
        <v>0.13563731609400351</v>
      </c>
      <c r="H93">
        <v>0.1281654069237268</v>
      </c>
      <c r="I93">
        <v>0.1211837160938514</v>
      </c>
      <c r="J93">
        <v>8.8355140357813694E-2</v>
      </c>
      <c r="K93">
        <v>8.5676888222694689E-2</v>
      </c>
      <c r="L93">
        <v>8.5583172785423156E-2</v>
      </c>
      <c r="M93">
        <v>7.7447599438222506E-2</v>
      </c>
      <c r="N93">
        <v>7.1323855837947592E-2</v>
      </c>
      <c r="O93">
        <v>7.7945114461199019E-2</v>
      </c>
      <c r="P93">
        <v>7.6843806062954503E-2</v>
      </c>
      <c r="Q93">
        <v>7.3789746597479167E-2</v>
      </c>
    </row>
    <row r="94" spans="1:17" x14ac:dyDescent="0.45">
      <c r="A94" s="1" t="s">
        <v>255</v>
      </c>
      <c r="B94">
        <v>6.7592066344548094</v>
      </c>
      <c r="C94">
        <v>6.9632198555841036</v>
      </c>
      <c r="D94">
        <v>6.910327325377291</v>
      </c>
      <c r="E94">
        <v>7.0580567833184649</v>
      </c>
      <c r="F94">
        <v>7.4862655895117509</v>
      </c>
      <c r="G94">
        <v>7.6045618838944211</v>
      </c>
      <c r="H94">
        <v>9.0970803820396444</v>
      </c>
      <c r="I94">
        <v>8.3407044156462558</v>
      </c>
      <c r="J94">
        <v>6.4717640932552758</v>
      </c>
      <c r="K94">
        <v>7.8003070465827742</v>
      </c>
      <c r="L94">
        <v>6.9593473369563243</v>
      </c>
      <c r="M94">
        <v>6.4517544681758467</v>
      </c>
      <c r="N94">
        <v>6.9998711841693444</v>
      </c>
      <c r="O94">
        <v>7.0200610991356038</v>
      </c>
      <c r="P94">
        <v>7.9821682338612643</v>
      </c>
      <c r="Q94">
        <v>7.0903010547434899</v>
      </c>
    </row>
    <row r="95" spans="1:17" x14ac:dyDescent="0.45">
      <c r="A95" s="1" t="s">
        <v>256</v>
      </c>
      <c r="B95">
        <v>0.12695514200683161</v>
      </c>
      <c r="C95">
        <v>0.1038056190952231</v>
      </c>
      <c r="D95">
        <v>9.9164940845064553E-2</v>
      </c>
      <c r="E95">
        <v>0.14201659467981859</v>
      </c>
      <c r="F95">
        <v>0.13945436510235029</v>
      </c>
      <c r="G95">
        <v>0.1304438434007017</v>
      </c>
      <c r="H95">
        <v>0.1319204286068088</v>
      </c>
      <c r="I95">
        <v>0.12434292795600931</v>
      </c>
      <c r="J95">
        <v>9.9754710502098193E-2</v>
      </c>
      <c r="K95">
        <v>9.0173222270630765E-2</v>
      </c>
      <c r="L95">
        <v>8.1133860952007905E-2</v>
      </c>
      <c r="M95">
        <v>9.8468391264215666E-2</v>
      </c>
      <c r="N95">
        <v>9.182199691345079E-2</v>
      </c>
      <c r="O95">
        <v>9.0656579334731063E-2</v>
      </c>
      <c r="P95">
        <v>8.660521264122828E-2</v>
      </c>
      <c r="Q95">
        <v>8.2667297981348559E-2</v>
      </c>
    </row>
    <row r="96" spans="1:17" x14ac:dyDescent="0.45">
      <c r="A96" s="1" t="s">
        <v>257</v>
      </c>
      <c r="B96">
        <v>0.49235155409193831</v>
      </c>
      <c r="C96">
        <v>0.38906807058717408</v>
      </c>
      <c r="D96">
        <v>0.37456829803543679</v>
      </c>
      <c r="E96">
        <v>0.55331790972720962</v>
      </c>
      <c r="F96">
        <v>0.49380724208782051</v>
      </c>
      <c r="G96">
        <v>0.42821893192762639</v>
      </c>
      <c r="H96">
        <v>0.39641014724315599</v>
      </c>
      <c r="I96">
        <v>0.33379650955016699</v>
      </c>
      <c r="J96">
        <v>0.26640799676582227</v>
      </c>
      <c r="K96">
        <v>0.25717716002656837</v>
      </c>
      <c r="L96">
        <v>0.23292889496367089</v>
      </c>
      <c r="M96">
        <v>0.26704236329347292</v>
      </c>
      <c r="N96">
        <v>0.23449873374892991</v>
      </c>
      <c r="O96">
        <v>0.2386711172426482</v>
      </c>
      <c r="P96">
        <v>0.21895792024158839</v>
      </c>
      <c r="Q96">
        <v>0.1777747691928678</v>
      </c>
    </row>
    <row r="97" spans="1:17" x14ac:dyDescent="0.45">
      <c r="A97" s="1" t="s">
        <v>258</v>
      </c>
      <c r="B97">
        <v>0.38305269442931011</v>
      </c>
      <c r="C97">
        <v>0.3029921843911989</v>
      </c>
      <c r="D97">
        <v>0.29240472131143141</v>
      </c>
      <c r="E97">
        <v>0.43165113869177008</v>
      </c>
      <c r="F97">
        <v>0.40241540388123759</v>
      </c>
      <c r="G97">
        <v>0.36145872407783369</v>
      </c>
      <c r="H97">
        <v>0.3384831429466737</v>
      </c>
      <c r="I97">
        <v>0.2865065981978237</v>
      </c>
      <c r="J97">
        <v>0.2361246097072916</v>
      </c>
      <c r="K97">
        <v>0.22686472473243249</v>
      </c>
      <c r="L97">
        <v>0.2104417997525036</v>
      </c>
      <c r="M97">
        <v>0.2526723612406378</v>
      </c>
      <c r="N97">
        <v>0.217889319815878</v>
      </c>
      <c r="O97">
        <v>0.21656399779744981</v>
      </c>
      <c r="P97">
        <v>0.19859498285143479</v>
      </c>
      <c r="Q97">
        <v>0.16659182212916651</v>
      </c>
    </row>
    <row r="98" spans="1:17" x14ac:dyDescent="0.45">
      <c r="A98" s="1" t="s">
        <v>259</v>
      </c>
      <c r="B98">
        <v>0.49235155409193831</v>
      </c>
      <c r="C98">
        <v>0.38906807058717419</v>
      </c>
      <c r="D98">
        <v>0.37456829803543662</v>
      </c>
      <c r="E98">
        <v>0.55331790972720951</v>
      </c>
      <c r="F98">
        <v>0.4938072420878204</v>
      </c>
      <c r="G98">
        <v>0.42821893192762639</v>
      </c>
      <c r="H98">
        <v>0.39641014724315587</v>
      </c>
      <c r="I98">
        <v>0.33379650955016721</v>
      </c>
      <c r="J98">
        <v>0.26640799676582227</v>
      </c>
      <c r="K98">
        <v>0.25717716002656832</v>
      </c>
      <c r="L98">
        <v>0.23292889496367089</v>
      </c>
      <c r="M98">
        <v>0.26704236329347292</v>
      </c>
      <c r="N98">
        <v>0.23449873374892991</v>
      </c>
      <c r="O98">
        <v>0.2386711172426482</v>
      </c>
      <c r="P98">
        <v>0.21895792024158831</v>
      </c>
      <c r="Q98">
        <v>0.17777476919286769</v>
      </c>
    </row>
    <row r="99" spans="1:17" x14ac:dyDescent="0.45">
      <c r="A99" s="1" t="s">
        <v>260</v>
      </c>
      <c r="B99">
        <v>2.1917523370364109</v>
      </c>
      <c r="C99">
        <v>1.3397716656075991</v>
      </c>
      <c r="D99">
        <v>1.8951362537409659</v>
      </c>
      <c r="E99">
        <v>1.628158355841457</v>
      </c>
      <c r="F99">
        <v>1.5440738672003469</v>
      </c>
      <c r="G99">
        <v>1.373190042722803</v>
      </c>
      <c r="H99">
        <v>1.299885810743949</v>
      </c>
      <c r="I99">
        <v>1.15914745739365</v>
      </c>
      <c r="J99">
        <v>1.0657631098456519</v>
      </c>
      <c r="K99">
        <v>0.93623379877582646</v>
      </c>
      <c r="L99">
        <v>0.7974195664359055</v>
      </c>
      <c r="M99">
        <v>0.7772395317965789</v>
      </c>
      <c r="N99">
        <v>0.737672595039083</v>
      </c>
      <c r="O99">
        <v>0.63380150721371942</v>
      </c>
      <c r="P99">
        <v>0.61575512129661747</v>
      </c>
      <c r="Q99">
        <v>0.63462606375089814</v>
      </c>
    </row>
    <row r="100" spans="1:17" x14ac:dyDescent="0.45">
      <c r="A100" s="1" t="s">
        <v>261</v>
      </c>
      <c r="B100">
        <v>2.19175233703641</v>
      </c>
      <c r="C100">
        <v>1.3397716656075991</v>
      </c>
      <c r="D100">
        <v>1.8951362537409671</v>
      </c>
      <c r="E100">
        <v>1.628158355841457</v>
      </c>
      <c r="F100">
        <v>1.544073867200346</v>
      </c>
      <c r="G100">
        <v>1.3731900427228041</v>
      </c>
      <c r="H100">
        <v>1.299885810743949</v>
      </c>
      <c r="I100">
        <v>1.15914745739365</v>
      </c>
      <c r="J100">
        <v>1.0657631098456519</v>
      </c>
      <c r="K100">
        <v>0.93623379877582624</v>
      </c>
      <c r="L100">
        <v>0.79741956643590528</v>
      </c>
      <c r="M100">
        <v>0.7772395317965789</v>
      </c>
      <c r="N100">
        <v>0.73767259503908289</v>
      </c>
      <c r="O100">
        <v>0.63380150721371953</v>
      </c>
      <c r="P100">
        <v>0.61575512129661758</v>
      </c>
      <c r="Q100">
        <v>0.63462606375089781</v>
      </c>
    </row>
    <row r="101" spans="1:17" x14ac:dyDescent="0.45">
      <c r="A101" s="1" t="s">
        <v>262</v>
      </c>
      <c r="B101">
        <v>2.19175233703641</v>
      </c>
      <c r="C101">
        <v>1.3397716656075991</v>
      </c>
      <c r="D101">
        <v>1.8951362537409659</v>
      </c>
      <c r="E101">
        <v>1.628158355841457</v>
      </c>
      <c r="F101">
        <v>1.5440738672003469</v>
      </c>
      <c r="G101">
        <v>1.373190042722803</v>
      </c>
      <c r="H101">
        <v>1.299885810743949</v>
      </c>
      <c r="I101">
        <v>1.1591474573936511</v>
      </c>
      <c r="J101">
        <v>1.0657631098456519</v>
      </c>
      <c r="K101">
        <v>0.93623379877582624</v>
      </c>
      <c r="L101">
        <v>0.79741956643590528</v>
      </c>
      <c r="M101">
        <v>0.77723953179657868</v>
      </c>
      <c r="N101">
        <v>0.737672595039083</v>
      </c>
      <c r="O101">
        <v>0.63380150721371931</v>
      </c>
      <c r="P101">
        <v>0.61575512129661758</v>
      </c>
      <c r="Q101">
        <v>0.63462606375089792</v>
      </c>
    </row>
    <row r="102" spans="1:17" x14ac:dyDescent="0.45">
      <c r="A102" s="1" t="s">
        <v>263</v>
      </c>
      <c r="B102">
        <v>12.992204352383</v>
      </c>
      <c r="C102">
        <v>12.55167825053497</v>
      </c>
      <c r="D102">
        <v>11.86523679323545</v>
      </c>
      <c r="E102">
        <v>12.59301516279181</v>
      </c>
      <c r="F102">
        <v>11.31391494937386</v>
      </c>
      <c r="G102">
        <v>11.40588561069878</v>
      </c>
      <c r="H102">
        <v>9.8837598005940013</v>
      </c>
      <c r="I102">
        <v>10.110332305877289</v>
      </c>
      <c r="J102">
        <v>7.3634395408579341</v>
      </c>
      <c r="K102">
        <v>7.1997959343214886</v>
      </c>
      <c r="L102">
        <v>6.3775913808348594</v>
      </c>
      <c r="M102">
        <v>6.3936874104614407</v>
      </c>
      <c r="N102">
        <v>5.4918357764864094</v>
      </c>
      <c r="O102">
        <v>4.9256074922993873</v>
      </c>
      <c r="P102">
        <v>4.7235745844566539</v>
      </c>
      <c r="Q102">
        <v>4.0601500217829214</v>
      </c>
    </row>
    <row r="103" spans="1:17" x14ac:dyDescent="0.45">
      <c r="A103" s="1" t="s">
        <v>264</v>
      </c>
      <c r="B103">
        <v>17.462200399319421</v>
      </c>
      <c r="C103">
        <v>16.989922213488018</v>
      </c>
      <c r="D103">
        <v>16.87098008451008</v>
      </c>
      <c r="E103">
        <v>16.4261292328063</v>
      </c>
      <c r="F103">
        <v>13.673413345344411</v>
      </c>
      <c r="G103">
        <v>11.515872660359459</v>
      </c>
      <c r="H103">
        <v>10.26233094905121</v>
      </c>
      <c r="I103">
        <v>9.9719841491667918</v>
      </c>
      <c r="J103">
        <v>7.7499983682226734</v>
      </c>
      <c r="K103">
        <v>8.4075242127554297</v>
      </c>
      <c r="L103">
        <v>6.7129422866381816</v>
      </c>
      <c r="M103">
        <v>6.9196004278662588</v>
      </c>
      <c r="N103">
        <v>5.9043894775084507</v>
      </c>
      <c r="O103">
        <v>5.2233668340984352</v>
      </c>
      <c r="P103">
        <v>5.9692563956640567</v>
      </c>
      <c r="Q103">
        <v>6.3612207473172839</v>
      </c>
    </row>
    <row r="104" spans="1:17" x14ac:dyDescent="0.45">
      <c r="A104" s="1" t="s">
        <v>265</v>
      </c>
      <c r="B104">
        <v>3.7661268503173502</v>
      </c>
      <c r="C104">
        <v>5.0375345165434702</v>
      </c>
      <c r="D104">
        <v>3.7762404240380381</v>
      </c>
      <c r="E104">
        <v>5.0393455673198133</v>
      </c>
      <c r="F104">
        <v>2.6726663115915361</v>
      </c>
      <c r="G104">
        <v>2.1885152042884219</v>
      </c>
      <c r="H104">
        <v>2.3606940151136562</v>
      </c>
      <c r="I104">
        <v>1.3129089630518409</v>
      </c>
      <c r="J104">
        <v>1.7636760153187561</v>
      </c>
      <c r="K104">
        <v>1.286125857409808</v>
      </c>
      <c r="L104">
        <v>1.0742910396580849</v>
      </c>
      <c r="M104">
        <v>1.015502115004894</v>
      </c>
      <c r="N104">
        <v>0.95649465506679976</v>
      </c>
      <c r="O104">
        <v>1.282136474470271</v>
      </c>
      <c r="P104">
        <v>1.77901578245268</v>
      </c>
      <c r="Q104">
        <v>1.5715666430489279</v>
      </c>
    </row>
    <row r="105" spans="1:17" x14ac:dyDescent="0.45">
      <c r="A105" s="1" t="s">
        <v>266</v>
      </c>
      <c r="B105">
        <v>3.7661268503173511</v>
      </c>
      <c r="C105">
        <v>5.0375345165434702</v>
      </c>
      <c r="D105">
        <v>3.7762404240380389</v>
      </c>
      <c r="E105">
        <v>5.0393455673198124</v>
      </c>
      <c r="F105">
        <v>2.672666311591537</v>
      </c>
      <c r="G105">
        <v>2.1885152042884211</v>
      </c>
      <c r="H105">
        <v>2.3606940151136562</v>
      </c>
      <c r="I105">
        <v>1.31290896305184</v>
      </c>
      <c r="J105">
        <v>1.763676015318755</v>
      </c>
      <c r="K105">
        <v>1.286125857409808</v>
      </c>
      <c r="L105">
        <v>1.0742910396580849</v>
      </c>
      <c r="M105">
        <v>1.015502115004894</v>
      </c>
      <c r="N105">
        <v>0.95649465506679998</v>
      </c>
      <c r="O105">
        <v>1.282136474470271</v>
      </c>
      <c r="P105">
        <v>1.7790157824526791</v>
      </c>
      <c r="Q105">
        <v>1.571566643048927</v>
      </c>
    </row>
    <row r="106" spans="1:17" x14ac:dyDescent="0.45">
      <c r="A106" s="1" t="s">
        <v>267</v>
      </c>
      <c r="B106">
        <v>3.7661268503173502</v>
      </c>
      <c r="C106">
        <v>5.0375345165434684</v>
      </c>
      <c r="D106">
        <v>3.7762404240380381</v>
      </c>
      <c r="E106">
        <v>5.0393455673198142</v>
      </c>
      <c r="F106">
        <v>2.6726663115915361</v>
      </c>
      <c r="G106">
        <v>2.1885152042884219</v>
      </c>
      <c r="H106">
        <v>2.3606940151136548</v>
      </c>
      <c r="I106">
        <v>1.31290896305184</v>
      </c>
      <c r="J106">
        <v>1.7636760153187561</v>
      </c>
      <c r="K106">
        <v>1.286125857409808</v>
      </c>
      <c r="L106">
        <v>1.074291039658086</v>
      </c>
      <c r="M106">
        <v>1.015502115004894</v>
      </c>
      <c r="N106">
        <v>0.95649465506679976</v>
      </c>
      <c r="O106">
        <v>1.282136474470271</v>
      </c>
      <c r="P106">
        <v>1.77901578245268</v>
      </c>
      <c r="Q106">
        <v>1.571566643048927</v>
      </c>
    </row>
    <row r="107" spans="1:17" x14ac:dyDescent="0.45">
      <c r="A107" s="1" t="s">
        <v>268</v>
      </c>
      <c r="B107">
        <v>0.63711380256301831</v>
      </c>
      <c r="C107">
        <v>0.60128136162555501</v>
      </c>
      <c r="D107">
        <v>0.6372242638322837</v>
      </c>
      <c r="E107">
        <v>0.65602643725755583</v>
      </c>
      <c r="F107">
        <v>0.65393514482051418</v>
      </c>
      <c r="G107">
        <v>0.68544786097255206</v>
      </c>
      <c r="H107">
        <v>0.59866849213409545</v>
      </c>
      <c r="I107">
        <v>0.58414829081140651</v>
      </c>
      <c r="J107">
        <v>0.57994297113124027</v>
      </c>
      <c r="K107">
        <v>0.45884505199085601</v>
      </c>
      <c r="L107">
        <v>0.59193992874912893</v>
      </c>
      <c r="M107">
        <v>0.62944701008425241</v>
      </c>
      <c r="N107">
        <v>0.44879622978082839</v>
      </c>
      <c r="O107">
        <v>0.40646505012503831</v>
      </c>
      <c r="P107">
        <v>0.4407562825535305</v>
      </c>
      <c r="Q107">
        <v>0.38359029276034973</v>
      </c>
    </row>
    <row r="108" spans="1:17" x14ac:dyDescent="0.45">
      <c r="A108" s="1" t="s">
        <v>269</v>
      </c>
      <c r="B108">
        <v>1.3943400358719691</v>
      </c>
      <c r="C108">
        <v>1.3518182230415781</v>
      </c>
      <c r="D108">
        <v>1.3113609785455951</v>
      </c>
      <c r="E108">
        <v>1.3076205914028769</v>
      </c>
      <c r="F108">
        <v>1.3044876558041809</v>
      </c>
      <c r="G108">
        <v>1.2737966224384201</v>
      </c>
      <c r="H108">
        <v>1.1447021550195271</v>
      </c>
      <c r="I108">
        <v>1.137044612840866</v>
      </c>
      <c r="J108">
        <v>1.060522659407791</v>
      </c>
      <c r="K108">
        <v>0.92812869771496076</v>
      </c>
      <c r="L108">
        <v>1.074559798577376</v>
      </c>
      <c r="M108">
        <v>1.0792608086692299</v>
      </c>
      <c r="N108">
        <v>0.80603829429424478</v>
      </c>
      <c r="O108">
        <v>0.77398441911167548</v>
      </c>
      <c r="P108">
        <v>0.86637441188859821</v>
      </c>
      <c r="Q108">
        <v>0.89388113135076963</v>
      </c>
    </row>
    <row r="109" spans="1:17" x14ac:dyDescent="0.45">
      <c r="A109" s="1" t="s">
        <v>270</v>
      </c>
      <c r="B109">
        <v>0.63711380256301819</v>
      </c>
      <c r="C109">
        <v>0.60128136162555501</v>
      </c>
      <c r="D109">
        <v>0.63722426383228381</v>
      </c>
      <c r="E109">
        <v>0.65602643725755594</v>
      </c>
      <c r="F109">
        <v>0.65393514482051396</v>
      </c>
      <c r="G109">
        <v>0.68544786097255228</v>
      </c>
      <c r="H109">
        <v>0.59866849213409545</v>
      </c>
      <c r="I109">
        <v>0.5841482908114064</v>
      </c>
      <c r="J109">
        <v>0.57994297113124049</v>
      </c>
      <c r="K109">
        <v>0.45884505199085579</v>
      </c>
      <c r="L109">
        <v>0.59193992874912893</v>
      </c>
      <c r="M109">
        <v>0.62944701008425241</v>
      </c>
      <c r="N109">
        <v>0.4487962297808285</v>
      </c>
      <c r="O109">
        <v>0.40646505012503842</v>
      </c>
      <c r="P109">
        <v>0.4407562825535305</v>
      </c>
      <c r="Q109">
        <v>0.38359029276034978</v>
      </c>
    </row>
    <row r="110" spans="1:17" x14ac:dyDescent="0.45">
      <c r="A110" s="1" t="s">
        <v>271</v>
      </c>
      <c r="B110">
        <v>0.79437712362895208</v>
      </c>
      <c r="C110">
        <v>0.78780341926286013</v>
      </c>
      <c r="D110">
        <v>0.71701922981632715</v>
      </c>
      <c r="E110">
        <v>0.69683254087305513</v>
      </c>
      <c r="F110">
        <v>0.69992036197886454</v>
      </c>
      <c r="G110">
        <v>0.63287328731028469</v>
      </c>
      <c r="H110">
        <v>0.58231173165538352</v>
      </c>
      <c r="I110">
        <v>0.58833963969762615</v>
      </c>
      <c r="J110">
        <v>0.51397612289619055</v>
      </c>
      <c r="K110">
        <v>0.49658988170480067</v>
      </c>
      <c r="L110">
        <v>0.51823651023009276</v>
      </c>
      <c r="M110">
        <v>0.48425061737509217</v>
      </c>
      <c r="N110">
        <v>0.38485016658383048</v>
      </c>
      <c r="O110">
        <v>0.39141602307894591</v>
      </c>
      <c r="P110">
        <v>0.45054929842992092</v>
      </c>
      <c r="Q110">
        <v>0.53281043412339257</v>
      </c>
    </row>
    <row r="111" spans="1:17" x14ac:dyDescent="0.45">
      <c r="A111" s="1" t="s">
        <v>272</v>
      </c>
      <c r="B111">
        <v>3.7150890320001143E-2</v>
      </c>
      <c r="C111">
        <v>3.7266557846837363E-2</v>
      </c>
      <c r="D111">
        <v>4.2882515103016078E-2</v>
      </c>
      <c r="E111">
        <v>4.523838672773433E-2</v>
      </c>
      <c r="F111">
        <v>4.9367850995197228E-2</v>
      </c>
      <c r="G111">
        <v>4.4524525844416983E-2</v>
      </c>
      <c r="H111">
        <v>3.6278068769952258E-2</v>
      </c>
      <c r="I111">
        <v>3.5443317668166462E-2</v>
      </c>
      <c r="J111">
        <v>3.3396434619639967E-2</v>
      </c>
      <c r="K111">
        <v>2.7306235980696071E-2</v>
      </c>
      <c r="L111">
        <v>3.5616640401846048E-2</v>
      </c>
      <c r="M111">
        <v>3.4436818790114732E-2</v>
      </c>
      <c r="N111">
        <v>2.7608102070414201E-2</v>
      </c>
      <c r="O111">
        <v>2.389665409230873E-2</v>
      </c>
      <c r="P111">
        <v>2.4931169094852969E-2</v>
      </c>
      <c r="Q111">
        <v>2.2519595532972739E-2</v>
      </c>
    </row>
    <row r="112" spans="1:17" x14ac:dyDescent="0.45">
      <c r="A112" s="1" t="s">
        <v>273</v>
      </c>
      <c r="B112">
        <v>2.0050742996352762</v>
      </c>
      <c r="C112">
        <v>2.0405061251052801</v>
      </c>
      <c r="D112">
        <v>1.8561069665939229</v>
      </c>
      <c r="E112">
        <v>1.903859940497638</v>
      </c>
      <c r="F112">
        <v>1.876848320811038</v>
      </c>
      <c r="G112">
        <v>1.646140601778123</v>
      </c>
      <c r="H112">
        <v>1.8793771697754691</v>
      </c>
      <c r="I112">
        <v>1.919845830161037</v>
      </c>
      <c r="J112">
        <v>1.800753972787426</v>
      </c>
      <c r="K112">
        <v>1.498709726074851</v>
      </c>
      <c r="L112">
        <v>1.5128506720907511</v>
      </c>
      <c r="M112">
        <v>1.258870840714694</v>
      </c>
      <c r="N112">
        <v>1.2014023104639959</v>
      </c>
      <c r="O112">
        <v>1.229305430500337</v>
      </c>
      <c r="P112">
        <v>1.3303011742459829</v>
      </c>
      <c r="Q112">
        <v>0.98257825214346672</v>
      </c>
    </row>
    <row r="113" spans="1:17" x14ac:dyDescent="0.45">
      <c r="A113" s="1" t="s">
        <v>274</v>
      </c>
      <c r="B113">
        <v>2.0050742996352762</v>
      </c>
      <c r="C113">
        <v>2.0405061251052792</v>
      </c>
      <c r="D113">
        <v>1.856106966593924</v>
      </c>
      <c r="E113">
        <v>1.9038599404976391</v>
      </c>
      <c r="F113">
        <v>1.876848320811038</v>
      </c>
      <c r="G113">
        <v>1.646140601778123</v>
      </c>
      <c r="H113">
        <v>1.8793771697754691</v>
      </c>
      <c r="I113">
        <v>1.919845830161037</v>
      </c>
      <c r="J113">
        <v>1.8007539727874251</v>
      </c>
      <c r="K113">
        <v>1.4987097260748501</v>
      </c>
      <c r="L113">
        <v>1.512850672090752</v>
      </c>
      <c r="M113">
        <v>1.258870840714694</v>
      </c>
      <c r="N113">
        <v>1.2014023104639959</v>
      </c>
      <c r="O113">
        <v>1.229305430500337</v>
      </c>
      <c r="P113">
        <v>1.330301174245984</v>
      </c>
      <c r="Q113">
        <v>0.98257825214346683</v>
      </c>
    </row>
    <row r="114" spans="1:17" x14ac:dyDescent="0.45">
      <c r="A114" s="1" t="s">
        <v>275</v>
      </c>
      <c r="B114">
        <v>0.76760394738101478</v>
      </c>
      <c r="C114">
        <v>0.97820632906479177</v>
      </c>
      <c r="D114">
        <v>0.88417631516707773</v>
      </c>
      <c r="E114">
        <v>1.1012370917957659</v>
      </c>
      <c r="F114">
        <v>0.96979904618741231</v>
      </c>
      <c r="G114">
        <v>1.089171808611606</v>
      </c>
      <c r="H114">
        <v>0.93731401307818385</v>
      </c>
      <c r="I114">
        <v>0.80345836185765063</v>
      </c>
      <c r="J114">
        <v>0.38300403733087052</v>
      </c>
      <c r="K114">
        <v>0.27285573246335709</v>
      </c>
      <c r="M114">
        <v>0.25076142867739609</v>
      </c>
      <c r="N114">
        <v>0.20573586208323641</v>
      </c>
      <c r="O114">
        <v>0.24910577347544319</v>
      </c>
      <c r="P114">
        <v>0.32085640364132523</v>
      </c>
      <c r="Q114">
        <v>0.2161757512169501</v>
      </c>
    </row>
    <row r="115" spans="1:17" x14ac:dyDescent="0.45">
      <c r="A115" s="1" t="s">
        <v>276</v>
      </c>
      <c r="B115">
        <v>0.76760394738101478</v>
      </c>
      <c r="C115">
        <v>0.97820632906479155</v>
      </c>
      <c r="D115">
        <v>0.88417631516707751</v>
      </c>
      <c r="E115">
        <v>1.1012370917957659</v>
      </c>
      <c r="F115">
        <v>0.96979904618741219</v>
      </c>
      <c r="G115">
        <v>1.089171808611606</v>
      </c>
      <c r="H115">
        <v>0.93731401307818396</v>
      </c>
      <c r="I115">
        <v>0.80345836185765085</v>
      </c>
      <c r="J115">
        <v>0.38300403733087041</v>
      </c>
      <c r="K115">
        <v>0.27285573246335709</v>
      </c>
      <c r="L115">
        <v>0.35694555607965012</v>
      </c>
      <c r="M115">
        <v>0.25076142867739598</v>
      </c>
      <c r="N115">
        <v>0.20573586208323641</v>
      </c>
      <c r="O115">
        <v>0.24910577347544319</v>
      </c>
      <c r="P115">
        <v>0.32085640364132523</v>
      </c>
      <c r="Q115">
        <v>0.21617575121695021</v>
      </c>
    </row>
    <row r="116" spans="1:17" x14ac:dyDescent="0.45">
      <c r="A116" s="1" t="s">
        <v>277</v>
      </c>
      <c r="B116">
        <v>0.76760394738101501</v>
      </c>
      <c r="C116">
        <v>0.97820632906479155</v>
      </c>
      <c r="D116">
        <v>0.88417631516707773</v>
      </c>
      <c r="E116">
        <v>1.101237091795765</v>
      </c>
      <c r="F116">
        <v>0.96979904618741231</v>
      </c>
      <c r="G116">
        <v>1.089171808611606</v>
      </c>
      <c r="H116">
        <v>0.93731401307818396</v>
      </c>
      <c r="I116">
        <v>0.80345836185765074</v>
      </c>
      <c r="J116">
        <v>0.38300403733087041</v>
      </c>
      <c r="K116">
        <v>0.27285573246335709</v>
      </c>
      <c r="L116">
        <v>0.35694555607965012</v>
      </c>
      <c r="M116">
        <v>0.25076142867739598</v>
      </c>
      <c r="N116">
        <v>0.20573586208323649</v>
      </c>
      <c r="O116">
        <v>0.24910577347544319</v>
      </c>
      <c r="P116">
        <v>0.32085640364132523</v>
      </c>
      <c r="Q116">
        <v>0.2161757512169501</v>
      </c>
    </row>
    <row r="117" spans="1:17" x14ac:dyDescent="0.45">
      <c r="A117" s="1" t="s">
        <v>278</v>
      </c>
      <c r="B117">
        <v>0.76760394738101489</v>
      </c>
      <c r="C117">
        <v>0.97820632906479155</v>
      </c>
      <c r="D117">
        <v>0.88417631516707751</v>
      </c>
      <c r="E117">
        <v>1.1012370917957659</v>
      </c>
      <c r="F117">
        <v>0.96979904618741208</v>
      </c>
      <c r="G117">
        <v>1.089171808611606</v>
      </c>
      <c r="H117">
        <v>0.93731401307818396</v>
      </c>
      <c r="I117">
        <v>0.80345836185765074</v>
      </c>
      <c r="J117">
        <v>0.38300403733087041</v>
      </c>
      <c r="K117">
        <v>0.27285573246335709</v>
      </c>
      <c r="L117">
        <v>0.35694555607965012</v>
      </c>
      <c r="M117">
        <v>0.25076142867739598</v>
      </c>
      <c r="N117">
        <v>0.20573586208323641</v>
      </c>
      <c r="O117">
        <v>0.24910577347544319</v>
      </c>
      <c r="P117">
        <v>0.32085640364132523</v>
      </c>
      <c r="Q117">
        <v>0.2161757512169501</v>
      </c>
    </row>
    <row r="118" spans="1:17" x14ac:dyDescent="0.45">
      <c r="A118" s="1" t="s">
        <v>279</v>
      </c>
      <c r="B118">
        <v>0.76760394738101489</v>
      </c>
      <c r="C118">
        <v>0.97820632906479177</v>
      </c>
      <c r="D118">
        <v>0.88417631516707773</v>
      </c>
      <c r="E118">
        <v>1.1012370917957659</v>
      </c>
      <c r="F118">
        <v>0.96979904618741208</v>
      </c>
      <c r="G118">
        <v>1.089171808611606</v>
      </c>
      <c r="H118">
        <v>0.93731401307818396</v>
      </c>
      <c r="I118">
        <v>0.8034583618576504</v>
      </c>
      <c r="J118">
        <v>0.38300403733087041</v>
      </c>
      <c r="K118">
        <v>0.27285573246335698</v>
      </c>
      <c r="L118">
        <v>0.35694555607965012</v>
      </c>
      <c r="M118">
        <v>0.25076142867739593</v>
      </c>
      <c r="N118">
        <v>0.20573586208323641</v>
      </c>
      <c r="O118">
        <v>0.24910577347544319</v>
      </c>
      <c r="P118">
        <v>0.32085640364132528</v>
      </c>
      <c r="Q118">
        <v>0.2161757512169501</v>
      </c>
    </row>
    <row r="119" spans="1:17" x14ac:dyDescent="0.45">
      <c r="A119" s="1" t="s">
        <v>280</v>
      </c>
      <c r="B119">
        <v>0.76760394738101489</v>
      </c>
      <c r="C119">
        <v>0.97820632906479166</v>
      </c>
      <c r="D119">
        <v>0.8841763151670774</v>
      </c>
      <c r="E119">
        <v>1.1012370917957659</v>
      </c>
      <c r="F119">
        <v>0.96979904618741219</v>
      </c>
      <c r="G119">
        <v>1.089171808611606</v>
      </c>
      <c r="H119">
        <v>0.93731401307818407</v>
      </c>
      <c r="I119">
        <v>0.80345836185765074</v>
      </c>
      <c r="J119">
        <v>0.38300403733087041</v>
      </c>
      <c r="K119">
        <v>0.27285573246335698</v>
      </c>
      <c r="L119">
        <v>0.35694555607965012</v>
      </c>
      <c r="M119">
        <v>0.25076142867739593</v>
      </c>
      <c r="O119">
        <v>0.24910577347544319</v>
      </c>
      <c r="P119">
        <v>0.32085640364132528</v>
      </c>
      <c r="Q119">
        <v>0.2161757512169501</v>
      </c>
    </row>
    <row r="120" spans="1:17" x14ac:dyDescent="0.45">
      <c r="A120" s="1" t="s">
        <v>281</v>
      </c>
      <c r="B120">
        <v>0.76760394738101489</v>
      </c>
      <c r="C120">
        <v>0.97820632906479188</v>
      </c>
      <c r="D120">
        <v>0.88417631516707762</v>
      </c>
      <c r="E120">
        <v>1.1012370917957659</v>
      </c>
      <c r="F120">
        <v>0.96979904618741219</v>
      </c>
      <c r="G120">
        <v>1.089171808611606</v>
      </c>
      <c r="H120">
        <v>0.93731401307818363</v>
      </c>
      <c r="I120">
        <v>0.8034583618576504</v>
      </c>
      <c r="J120">
        <v>0.38300403733087041</v>
      </c>
      <c r="K120">
        <v>0.27285573246335698</v>
      </c>
      <c r="L120">
        <v>0.35694555607965012</v>
      </c>
      <c r="M120">
        <v>0.25076142867739598</v>
      </c>
      <c r="N120">
        <v>0.20573586208323641</v>
      </c>
      <c r="O120">
        <v>0.2491057734754431</v>
      </c>
      <c r="P120">
        <v>0.32085640364132528</v>
      </c>
      <c r="Q120">
        <v>0.2161757512169501</v>
      </c>
    </row>
    <row r="121" spans="1:17" x14ac:dyDescent="0.45">
      <c r="A121" s="1" t="s">
        <v>282</v>
      </c>
      <c r="B121">
        <v>1.2242760768566381</v>
      </c>
      <c r="C121">
        <v>1.5742797437079239</v>
      </c>
      <c r="D121">
        <v>1.186122202119039</v>
      </c>
      <c r="E121">
        <v>1.425153418451611</v>
      </c>
      <c r="F121">
        <v>1.383902521547109</v>
      </c>
      <c r="G121">
        <v>1.430259164830711</v>
      </c>
      <c r="H121">
        <v>1.341184214551179</v>
      </c>
      <c r="I121">
        <v>1.138880366452617</v>
      </c>
      <c r="J121">
        <v>0.63936494422645929</v>
      </c>
      <c r="K121">
        <v>0.41221100383932879</v>
      </c>
      <c r="L121">
        <v>0.44863044799744223</v>
      </c>
      <c r="M121">
        <v>0.46273644481549409</v>
      </c>
      <c r="N121">
        <v>0.32705267898003249</v>
      </c>
      <c r="O121">
        <v>0.45518522207660328</v>
      </c>
      <c r="P121">
        <v>0.60411397894748531</v>
      </c>
      <c r="Q121">
        <v>0.42276838989476789</v>
      </c>
    </row>
    <row r="122" spans="1:17" x14ac:dyDescent="0.45">
      <c r="A122" s="1" t="s">
        <v>283</v>
      </c>
      <c r="C122">
        <v>1.5742797437079239</v>
      </c>
      <c r="D122">
        <v>1.186122202119039</v>
      </c>
      <c r="E122">
        <v>1.425153418451611</v>
      </c>
      <c r="F122">
        <v>1.383902521547109</v>
      </c>
      <c r="G122">
        <v>1.430259164830711</v>
      </c>
      <c r="H122">
        <v>1.341184214551179</v>
      </c>
      <c r="I122">
        <v>1.138880366452617</v>
      </c>
      <c r="J122">
        <v>0.63936494422645906</v>
      </c>
      <c r="K122">
        <v>0.41221100383932868</v>
      </c>
      <c r="L122">
        <v>0.44863044799744223</v>
      </c>
      <c r="M122">
        <v>0.46273644481549409</v>
      </c>
      <c r="N122">
        <v>0.32705267898003271</v>
      </c>
      <c r="O122">
        <v>0.45518522207660322</v>
      </c>
      <c r="P122">
        <v>0.60411397894748531</v>
      </c>
      <c r="Q122">
        <v>0.42276838989476778</v>
      </c>
    </row>
    <row r="123" spans="1:17" x14ac:dyDescent="0.45">
      <c r="A123" s="1" t="s">
        <v>284</v>
      </c>
      <c r="B123">
        <v>3.4175042275005909</v>
      </c>
      <c r="C123">
        <v>3.5323528345423498</v>
      </c>
      <c r="D123">
        <v>3.5412077991754569</v>
      </c>
      <c r="E123">
        <v>4.0161354628950754</v>
      </c>
      <c r="F123">
        <v>3.6100568409360081</v>
      </c>
      <c r="G123">
        <v>3.7554683691610991</v>
      </c>
      <c r="H123">
        <v>3.5565537304168302</v>
      </c>
      <c r="I123">
        <v>3.7664735759433778</v>
      </c>
      <c r="J123">
        <v>2.8369438991381108</v>
      </c>
      <c r="K123">
        <v>2.652732740267735</v>
      </c>
      <c r="L123">
        <v>2.643321156211913</v>
      </c>
      <c r="M123">
        <v>2.60413940997352</v>
      </c>
      <c r="N123">
        <v>2.484099593351158</v>
      </c>
      <c r="O123">
        <v>2.2783765643190379</v>
      </c>
      <c r="P123">
        <v>2.0974125713889959</v>
      </c>
      <c r="Q123">
        <v>1.669246237613061</v>
      </c>
    </row>
    <row r="124" spans="1:17" x14ac:dyDescent="0.45">
      <c r="A124" s="1" t="s">
        <v>285</v>
      </c>
      <c r="B124">
        <v>3.41750422750059</v>
      </c>
      <c r="C124">
        <v>3.5323528345423512</v>
      </c>
      <c r="D124">
        <v>3.5412077991754569</v>
      </c>
      <c r="E124">
        <v>4.0161354628950727</v>
      </c>
      <c r="F124">
        <v>3.6100568409360099</v>
      </c>
      <c r="G124">
        <v>3.7554683691611008</v>
      </c>
      <c r="H124">
        <v>3.556553730416828</v>
      </c>
      <c r="I124">
        <v>3.7664735759433792</v>
      </c>
      <c r="J124">
        <v>2.8369438991381122</v>
      </c>
      <c r="K124">
        <v>2.652732740267735</v>
      </c>
      <c r="L124">
        <v>2.6433211562119139</v>
      </c>
      <c r="M124">
        <v>2.6041394099735209</v>
      </c>
      <c r="N124">
        <v>2.484099593351158</v>
      </c>
      <c r="O124">
        <v>2.278376564319037</v>
      </c>
      <c r="P124">
        <v>2.0974125713889951</v>
      </c>
      <c r="Q124">
        <v>1.669246237613061</v>
      </c>
    </row>
    <row r="125" spans="1:17" x14ac:dyDescent="0.45">
      <c r="A125" s="1" t="s">
        <v>286</v>
      </c>
      <c r="B125">
        <v>3.4175042275005909</v>
      </c>
      <c r="C125">
        <v>3.5323528345423498</v>
      </c>
      <c r="D125">
        <v>3.5412077991754569</v>
      </c>
      <c r="E125">
        <v>4.0161354628950736</v>
      </c>
      <c r="F125">
        <v>3.6100568409360081</v>
      </c>
      <c r="G125">
        <v>3.7554683691611008</v>
      </c>
      <c r="I125">
        <v>3.766473575943377</v>
      </c>
      <c r="J125">
        <v>2.8369438991381122</v>
      </c>
      <c r="M125">
        <v>2.6041394099735209</v>
      </c>
      <c r="N125">
        <v>2.484099593351158</v>
      </c>
      <c r="P125">
        <v>2.0974125713889959</v>
      </c>
      <c r="Q125">
        <v>1.669246237613061</v>
      </c>
    </row>
    <row r="126" spans="1:17" x14ac:dyDescent="0.45">
      <c r="A126" s="1" t="s">
        <v>287</v>
      </c>
      <c r="C126">
        <v>3.5323528345423498</v>
      </c>
      <c r="D126">
        <v>3.5412077991754569</v>
      </c>
      <c r="E126">
        <v>4.0161354628950754</v>
      </c>
      <c r="F126">
        <v>3.610056840936009</v>
      </c>
      <c r="G126">
        <v>3.7554683691610991</v>
      </c>
      <c r="H126">
        <v>3.5565537304168289</v>
      </c>
      <c r="I126">
        <v>3.7664735759433778</v>
      </c>
      <c r="J126">
        <v>2.8369438991381122</v>
      </c>
      <c r="K126">
        <v>2.652732740267735</v>
      </c>
      <c r="L126">
        <v>2.6433211562119139</v>
      </c>
      <c r="M126">
        <v>2.6041394099735209</v>
      </c>
      <c r="N126">
        <v>2.484099593351158</v>
      </c>
      <c r="O126">
        <v>2.2783765643190379</v>
      </c>
      <c r="P126">
        <v>2.0974125713889951</v>
      </c>
      <c r="Q126">
        <v>1.669246237613061</v>
      </c>
    </row>
    <row r="127" spans="1:17" x14ac:dyDescent="0.45">
      <c r="A127" s="1" t="s">
        <v>288</v>
      </c>
      <c r="B127">
        <v>1.193073895385917</v>
      </c>
      <c r="C127">
        <v>1.3016030148459889</v>
      </c>
      <c r="D127">
        <v>1.3320016322369419</v>
      </c>
      <c r="E127">
        <v>1.4832628635328351</v>
      </c>
      <c r="F127">
        <v>1.5432515683987651</v>
      </c>
      <c r="G127">
        <v>1.647158202778831</v>
      </c>
      <c r="H127">
        <v>1.638339932990486</v>
      </c>
      <c r="I127">
        <v>1.3331008186191899</v>
      </c>
      <c r="J127">
        <v>0.71875376631945553</v>
      </c>
      <c r="K127">
        <v>0.72921936478832206</v>
      </c>
      <c r="L127">
        <v>0.73319295154703645</v>
      </c>
      <c r="M127">
        <v>0.73178561169485945</v>
      </c>
      <c r="N127">
        <v>0.51643967490680132</v>
      </c>
      <c r="O127">
        <v>0.40808912491581029</v>
      </c>
      <c r="P127">
        <v>0.42862317308695669</v>
      </c>
      <c r="Q127">
        <v>0.2350696011346956</v>
      </c>
    </row>
    <row r="128" spans="1:17" x14ac:dyDescent="0.45">
      <c r="A128" s="1" t="s">
        <v>289</v>
      </c>
      <c r="B128">
        <v>1.193073895385917</v>
      </c>
      <c r="C128">
        <v>1.3016030148459889</v>
      </c>
      <c r="D128">
        <v>1.332001632236941</v>
      </c>
      <c r="E128">
        <v>1.4832628635328351</v>
      </c>
      <c r="F128">
        <v>1.543251568398766</v>
      </c>
      <c r="G128">
        <v>1.647158202778831</v>
      </c>
      <c r="H128">
        <v>1.638339932990486</v>
      </c>
      <c r="I128">
        <v>1.3331008186191891</v>
      </c>
      <c r="J128">
        <v>0.71875376631945576</v>
      </c>
      <c r="K128">
        <v>0.72921936478832206</v>
      </c>
      <c r="L128">
        <v>0.73319295154703645</v>
      </c>
      <c r="M128">
        <v>0.73178561169485945</v>
      </c>
      <c r="N128">
        <v>0.51643967490680132</v>
      </c>
      <c r="O128">
        <v>0.4080891249158104</v>
      </c>
      <c r="P128">
        <v>0.42862317308695669</v>
      </c>
      <c r="Q128">
        <v>0.23506960113469569</v>
      </c>
    </row>
    <row r="129" spans="1:17" x14ac:dyDescent="0.45">
      <c r="A129" s="1" t="s">
        <v>290</v>
      </c>
      <c r="B129">
        <v>1.193073895385917</v>
      </c>
      <c r="C129">
        <v>1.3016030148459889</v>
      </c>
      <c r="D129">
        <v>1.332001632236941</v>
      </c>
      <c r="E129">
        <v>1.4832628635328351</v>
      </c>
      <c r="F129">
        <v>1.5432515683987651</v>
      </c>
      <c r="G129">
        <v>1.647158202778831</v>
      </c>
      <c r="H129">
        <v>1.6383399329904871</v>
      </c>
      <c r="I129">
        <v>1.3331008186191891</v>
      </c>
      <c r="J129">
        <v>0.71875376631945564</v>
      </c>
      <c r="K129">
        <v>0.72921936478832194</v>
      </c>
      <c r="L129">
        <v>0.73319295154703679</v>
      </c>
      <c r="M129">
        <v>0.73178561169485956</v>
      </c>
      <c r="N129">
        <v>0.5164396749068012</v>
      </c>
      <c r="O129">
        <v>0.4080891249158104</v>
      </c>
      <c r="P129">
        <v>0.4286231730869568</v>
      </c>
      <c r="Q129">
        <v>0.23506960113469569</v>
      </c>
    </row>
    <row r="130" spans="1:17" x14ac:dyDescent="0.45">
      <c r="A130" s="1" t="s">
        <v>291</v>
      </c>
      <c r="B130">
        <v>1.193073895385917</v>
      </c>
      <c r="C130">
        <v>1.3016030148459889</v>
      </c>
      <c r="D130">
        <v>1.332001632236941</v>
      </c>
      <c r="E130">
        <v>1.4832628635328351</v>
      </c>
      <c r="F130">
        <v>1.5432515683987651</v>
      </c>
      <c r="G130">
        <v>1.647158202778831</v>
      </c>
      <c r="H130">
        <v>1.638339932990486</v>
      </c>
      <c r="I130">
        <v>1.3331008186191891</v>
      </c>
      <c r="J130">
        <v>0.71875376631945576</v>
      </c>
      <c r="K130">
        <v>0.72921936478832217</v>
      </c>
      <c r="L130">
        <v>0.73319295154703634</v>
      </c>
      <c r="M130">
        <v>0.73178561169485912</v>
      </c>
      <c r="N130">
        <v>0.51643967490680132</v>
      </c>
      <c r="O130">
        <v>0.4080891249158104</v>
      </c>
      <c r="P130">
        <v>0.42862317308695669</v>
      </c>
      <c r="Q130">
        <v>0.2350696011346956</v>
      </c>
    </row>
    <row r="131" spans="1:17" x14ac:dyDescent="0.45">
      <c r="A131" s="1" t="s">
        <v>292</v>
      </c>
      <c r="B131">
        <v>1.193073895385917</v>
      </c>
      <c r="C131">
        <v>1.3016030148459889</v>
      </c>
      <c r="D131">
        <v>1.332001632236941</v>
      </c>
      <c r="E131">
        <v>1.483262863532834</v>
      </c>
      <c r="F131">
        <v>1.5432515683987651</v>
      </c>
      <c r="G131">
        <v>1.647158202778831</v>
      </c>
      <c r="H131">
        <v>1.638339932990486</v>
      </c>
      <c r="I131">
        <v>1.3331008186191891</v>
      </c>
      <c r="J131">
        <v>0.71875376631945576</v>
      </c>
      <c r="K131">
        <v>0.72921936478832217</v>
      </c>
      <c r="L131">
        <v>0.73319295154703645</v>
      </c>
      <c r="M131">
        <v>0.73178561169485923</v>
      </c>
      <c r="N131">
        <v>0.51643967490680132</v>
      </c>
      <c r="O131">
        <v>0.40808912491581029</v>
      </c>
      <c r="P131">
        <v>0.42862317308695669</v>
      </c>
      <c r="Q131">
        <v>0.23506960113469569</v>
      </c>
    </row>
    <row r="132" spans="1:17" x14ac:dyDescent="0.45">
      <c r="A132" s="1" t="s">
        <v>293</v>
      </c>
      <c r="B132">
        <v>0.39012045925292382</v>
      </c>
      <c r="C132">
        <v>0.33933025892579788</v>
      </c>
      <c r="D132">
        <v>0.3186384141686337</v>
      </c>
      <c r="E132">
        <v>0.35031504313215289</v>
      </c>
      <c r="F132">
        <v>0.32988749383387</v>
      </c>
      <c r="G132">
        <v>0.38000352610907201</v>
      </c>
      <c r="H132">
        <v>0.42198541894917552</v>
      </c>
      <c r="I132">
        <v>0.32990889595120643</v>
      </c>
      <c r="J132">
        <v>0.29093000055859131</v>
      </c>
      <c r="K132">
        <v>0.30906208332287349</v>
      </c>
      <c r="L132">
        <v>0.30729120349876421</v>
      </c>
      <c r="M132">
        <v>0.31913995160253461</v>
      </c>
      <c r="N132">
        <v>0.26728081772586287</v>
      </c>
      <c r="O132">
        <v>0.2453479852551185</v>
      </c>
      <c r="P132">
        <v>0.2328462323977194</v>
      </c>
      <c r="Q132">
        <v>0.20144835627837801</v>
      </c>
    </row>
    <row r="133" spans="1:17" x14ac:dyDescent="0.45">
      <c r="A133" s="1" t="s">
        <v>294</v>
      </c>
      <c r="B133">
        <v>0.39012045925292399</v>
      </c>
      <c r="C133">
        <v>0.33933025892579799</v>
      </c>
      <c r="D133">
        <v>0.31863841416863381</v>
      </c>
      <c r="E133">
        <v>0.350315043132153</v>
      </c>
      <c r="F133">
        <v>0.32988749383387</v>
      </c>
      <c r="G133">
        <v>0.38000352610907212</v>
      </c>
      <c r="H133">
        <v>0.42198541894917552</v>
      </c>
      <c r="I133">
        <v>0.32990889595120632</v>
      </c>
      <c r="J133">
        <v>0.29093000055859131</v>
      </c>
      <c r="K133">
        <v>0.30906208332287349</v>
      </c>
      <c r="L133">
        <v>0.30729120349876399</v>
      </c>
      <c r="M133">
        <v>0.31913995160253461</v>
      </c>
      <c r="N133">
        <v>0.26728081772586298</v>
      </c>
      <c r="O133">
        <v>0.24534798525511861</v>
      </c>
      <c r="P133">
        <v>0.23284623239771929</v>
      </c>
      <c r="Q133">
        <v>0.2014483562783782</v>
      </c>
    </row>
    <row r="134" spans="1:17" x14ac:dyDescent="0.45">
      <c r="A134" s="1" t="s">
        <v>295</v>
      </c>
      <c r="B134">
        <v>0.42166984612069902</v>
      </c>
      <c r="C134">
        <v>0.36801235560940809</v>
      </c>
      <c r="D134">
        <v>0.34280135790085398</v>
      </c>
      <c r="E134">
        <v>0.37372770506671033</v>
      </c>
      <c r="F134">
        <v>0.35244999752944139</v>
      </c>
      <c r="G134">
        <v>0.40143197698821931</v>
      </c>
      <c r="H134">
        <v>0.44214144367179098</v>
      </c>
      <c r="I134">
        <v>0.34953573787607822</v>
      </c>
      <c r="J134">
        <v>0.30819571384883082</v>
      </c>
      <c r="K134">
        <v>0.32477344511797079</v>
      </c>
      <c r="L134">
        <v>0.32354555047693839</v>
      </c>
      <c r="M134">
        <v>0.33185794666935903</v>
      </c>
      <c r="N134">
        <v>0.27922449493836338</v>
      </c>
      <c r="O134">
        <v>0.25738118273941279</v>
      </c>
      <c r="P134">
        <v>0.24499647814915859</v>
      </c>
      <c r="Q134">
        <v>0.21051249788212581</v>
      </c>
    </row>
    <row r="135" spans="1:17" x14ac:dyDescent="0.45">
      <c r="A135" s="1" t="s">
        <v>296</v>
      </c>
      <c r="B135">
        <v>0.42166984612069869</v>
      </c>
      <c r="C135">
        <v>0.36801235560940809</v>
      </c>
      <c r="D135">
        <v>0.34280135790085392</v>
      </c>
      <c r="E135">
        <v>0.37372770506671038</v>
      </c>
      <c r="F135">
        <v>0.35244999752944139</v>
      </c>
      <c r="G135">
        <v>0.40143197698821909</v>
      </c>
      <c r="H135">
        <v>0.44214144367179109</v>
      </c>
      <c r="I135">
        <v>0.34953573787607828</v>
      </c>
      <c r="J135">
        <v>0.30819571384883082</v>
      </c>
      <c r="K135">
        <v>0.32477344511797068</v>
      </c>
      <c r="L135">
        <v>0.32354555047693861</v>
      </c>
      <c r="M135">
        <v>0.33185794666935908</v>
      </c>
      <c r="N135">
        <v>0.27922449493836321</v>
      </c>
      <c r="O135">
        <v>0.25738118273941291</v>
      </c>
      <c r="P135">
        <v>0.24499647814915879</v>
      </c>
      <c r="Q135">
        <v>0.21051249788212581</v>
      </c>
    </row>
    <row r="136" spans="1:17" x14ac:dyDescent="0.45">
      <c r="A136" s="1" t="s">
        <v>297</v>
      </c>
      <c r="C136">
        <v>0.36801235560940809</v>
      </c>
      <c r="D136">
        <v>0.34280135790085409</v>
      </c>
      <c r="E136">
        <v>0.37372770506671038</v>
      </c>
      <c r="F136">
        <v>0.35244999752944139</v>
      </c>
      <c r="G136">
        <v>0.40143197698821909</v>
      </c>
      <c r="H136">
        <v>0.44214144367179131</v>
      </c>
      <c r="I136">
        <v>0.34953573787607822</v>
      </c>
      <c r="J136">
        <v>0.3081957138488306</v>
      </c>
      <c r="K136">
        <v>0.32477344511797079</v>
      </c>
      <c r="L136">
        <v>0.3235455504769385</v>
      </c>
      <c r="M136">
        <v>0.33185794666935892</v>
      </c>
      <c r="N136">
        <v>0.27922449493836332</v>
      </c>
      <c r="O136">
        <v>0.25738118273941291</v>
      </c>
      <c r="P136">
        <v>0.2449964781491587</v>
      </c>
      <c r="Q136">
        <v>0.21051249788212581</v>
      </c>
    </row>
    <row r="137" spans="1:17" x14ac:dyDescent="0.45">
      <c r="A137" s="1" t="s">
        <v>298</v>
      </c>
      <c r="B137">
        <v>0.39012045925292388</v>
      </c>
      <c r="C137">
        <v>0.33933025892579799</v>
      </c>
      <c r="D137">
        <v>0.31863841416863348</v>
      </c>
      <c r="E137">
        <v>0.35031504313215289</v>
      </c>
      <c r="F137">
        <v>0.32988749383387012</v>
      </c>
      <c r="G137">
        <v>0.38000352610907201</v>
      </c>
      <c r="H137">
        <v>0.42198541894917557</v>
      </c>
      <c r="I137">
        <v>0.32990889595120632</v>
      </c>
      <c r="J137">
        <v>0.2909300005585912</v>
      </c>
      <c r="K137">
        <v>0.30906208332287338</v>
      </c>
      <c r="L137">
        <v>0.30729120349876399</v>
      </c>
      <c r="M137">
        <v>0.31913995160253461</v>
      </c>
      <c r="N137">
        <v>0.26728081772586287</v>
      </c>
      <c r="O137">
        <v>0.24534798525511861</v>
      </c>
      <c r="P137">
        <v>0.23284623239771929</v>
      </c>
      <c r="Q137">
        <v>0.20144835627837809</v>
      </c>
    </row>
    <row r="138" spans="1:17" x14ac:dyDescent="0.45">
      <c r="A138" s="1" t="s">
        <v>299</v>
      </c>
      <c r="B138">
        <v>6.6085767547631763E-2</v>
      </c>
      <c r="C138">
        <v>0.15137404242964281</v>
      </c>
      <c r="D138">
        <v>9.7144715438677517E-2</v>
      </c>
      <c r="E138">
        <v>1.5360223293008979E-2</v>
      </c>
      <c r="F138">
        <v>1.2460858593277439E-2</v>
      </c>
      <c r="G138">
        <v>1.451167691237725E-2</v>
      </c>
      <c r="H138">
        <v>7.4620930467667402E-3</v>
      </c>
      <c r="I138">
        <v>4.4830334470338379E-3</v>
      </c>
      <c r="J138">
        <v>4.1879822357698392E-3</v>
      </c>
      <c r="K138">
        <v>3.8995015660386592E-3</v>
      </c>
      <c r="L138">
        <v>4.6802539328549501E-3</v>
      </c>
      <c r="M138">
        <v>5.0649587489115244E-3</v>
      </c>
      <c r="N138">
        <v>5.0432750576183518E-3</v>
      </c>
      <c r="O138">
        <v>4.2184167237681791E-3</v>
      </c>
      <c r="P138">
        <v>4.1394994213274413E-3</v>
      </c>
      <c r="Q138">
        <v>3.6980023541867851E-3</v>
      </c>
    </row>
    <row r="139" spans="1:17" x14ac:dyDescent="0.45">
      <c r="A139" s="1" t="s">
        <v>300</v>
      </c>
      <c r="B139">
        <v>6.6085767547631777E-2</v>
      </c>
      <c r="C139">
        <v>0.15137404242964281</v>
      </c>
      <c r="D139">
        <v>9.7144715438677531E-2</v>
      </c>
      <c r="E139">
        <v>1.5360223293008979E-2</v>
      </c>
      <c r="F139">
        <v>1.2460858593277439E-2</v>
      </c>
      <c r="G139">
        <v>1.451167691237725E-2</v>
      </c>
      <c r="H139">
        <v>7.4620930467667436E-3</v>
      </c>
      <c r="I139">
        <v>4.4830334470338396E-3</v>
      </c>
      <c r="J139">
        <v>4.1879822357698392E-3</v>
      </c>
      <c r="K139">
        <v>3.8995015660386592E-3</v>
      </c>
      <c r="L139">
        <v>4.6802539328549501E-3</v>
      </c>
      <c r="M139">
        <v>5.0649587489115227E-3</v>
      </c>
      <c r="N139">
        <v>5.0432750576183509E-3</v>
      </c>
      <c r="O139">
        <v>4.2184167237681773E-3</v>
      </c>
      <c r="P139">
        <v>4.1394994213274404E-3</v>
      </c>
      <c r="Q139">
        <v>3.6980023541867851E-3</v>
      </c>
    </row>
    <row r="140" spans="1:17" x14ac:dyDescent="0.45">
      <c r="A140" s="1" t="s">
        <v>301</v>
      </c>
      <c r="B140">
        <v>6.6085767547631777E-2</v>
      </c>
      <c r="C140">
        <v>0.15137404242964281</v>
      </c>
      <c r="D140">
        <v>9.7144715438677504E-2</v>
      </c>
      <c r="E140">
        <v>1.5360223293008979E-2</v>
      </c>
      <c r="F140">
        <v>1.2460858593277439E-2</v>
      </c>
      <c r="G140">
        <v>1.451167691237725E-2</v>
      </c>
      <c r="H140">
        <v>7.4620930467667436E-3</v>
      </c>
      <c r="I140">
        <v>4.4830334470338361E-3</v>
      </c>
      <c r="J140">
        <v>4.1879822357698392E-3</v>
      </c>
      <c r="K140">
        <v>3.8995015660386579E-3</v>
      </c>
      <c r="L140">
        <v>4.6802539328549501E-3</v>
      </c>
      <c r="M140">
        <v>5.0649587489115218E-3</v>
      </c>
      <c r="N140">
        <v>5.0432750576183518E-3</v>
      </c>
      <c r="O140">
        <v>4.2184167237681756E-3</v>
      </c>
      <c r="P140">
        <v>4.1394994213274413E-3</v>
      </c>
      <c r="Q140">
        <v>3.6980023541867842E-3</v>
      </c>
    </row>
    <row r="141" spans="1:17" x14ac:dyDescent="0.45">
      <c r="A141" s="1" t="s">
        <v>302</v>
      </c>
      <c r="B141">
        <v>3.5817686804571611</v>
      </c>
      <c r="C141">
        <v>3.4945635464423992</v>
      </c>
      <c r="D141">
        <v>3.649818947519627</v>
      </c>
      <c r="E141">
        <v>4.2917378584329864</v>
      </c>
      <c r="F141">
        <v>4.372901153435639</v>
      </c>
      <c r="G141">
        <v>4.1387491154625646</v>
      </c>
      <c r="H141">
        <v>3.7288574605999489</v>
      </c>
      <c r="I141">
        <v>3.163272557523229</v>
      </c>
      <c r="J141">
        <v>2.8029622848293778</v>
      </c>
      <c r="K141">
        <v>3.1414701179723461</v>
      </c>
      <c r="L141">
        <v>3.8431542681596018</v>
      </c>
      <c r="M141">
        <v>3.2667519608761948</v>
      </c>
      <c r="N141">
        <v>2.9029467363062409</v>
      </c>
      <c r="O141">
        <v>2.4353831582803092</v>
      </c>
      <c r="P141">
        <v>2.8116538001943621</v>
      </c>
      <c r="Q141">
        <v>2.6259908284289271</v>
      </c>
    </row>
    <row r="142" spans="1:17" x14ac:dyDescent="0.45">
      <c r="A142" s="1" t="s">
        <v>303</v>
      </c>
      <c r="B142">
        <v>2.9384685498476708</v>
      </c>
      <c r="C142">
        <v>2.8297577820035591</v>
      </c>
      <c r="D142">
        <v>2.9425072627441571</v>
      </c>
      <c r="E142">
        <v>3.483060691126227</v>
      </c>
      <c r="F142">
        <v>3.5567044321133321</v>
      </c>
      <c r="G142">
        <v>3.3018122572579909</v>
      </c>
      <c r="H142">
        <v>2.9060841061448301</v>
      </c>
      <c r="I142">
        <v>2.476964936529908</v>
      </c>
      <c r="J142">
        <v>2.0407731108048601</v>
      </c>
      <c r="K142">
        <v>2.473911144491852</v>
      </c>
      <c r="L142">
        <v>3.1711855316501221</v>
      </c>
      <c r="M142">
        <v>2.9851293356759769</v>
      </c>
      <c r="N142">
        <v>2.6278961458549528</v>
      </c>
      <c r="O142">
        <v>2.103083718833803</v>
      </c>
      <c r="P142">
        <v>2.549147761216179</v>
      </c>
      <c r="Q142">
        <v>2.450582865689503</v>
      </c>
    </row>
    <row r="143" spans="1:17" x14ac:dyDescent="0.45">
      <c r="A143" s="1" t="s">
        <v>304</v>
      </c>
      <c r="B143">
        <v>2.9384685498476699</v>
      </c>
      <c r="C143">
        <v>2.82975778200356</v>
      </c>
      <c r="D143">
        <v>2.9425072627441562</v>
      </c>
      <c r="E143">
        <v>3.483060691126227</v>
      </c>
      <c r="F143">
        <v>3.5567044321133321</v>
      </c>
      <c r="G143">
        <v>3.3018122572579909</v>
      </c>
      <c r="H143">
        <v>2.9060841061448279</v>
      </c>
      <c r="I143">
        <v>2.476964936529908</v>
      </c>
      <c r="J143">
        <v>2.0407731108048601</v>
      </c>
      <c r="K143">
        <v>2.473911144491852</v>
      </c>
      <c r="L143">
        <v>3.171185531650123</v>
      </c>
      <c r="M143">
        <v>2.9851293356759769</v>
      </c>
      <c r="N143">
        <v>2.6278961458549541</v>
      </c>
      <c r="O143">
        <v>2.103083718833803</v>
      </c>
      <c r="P143">
        <v>2.5491477612161799</v>
      </c>
      <c r="Q143">
        <v>2.450582865689503</v>
      </c>
    </row>
    <row r="144" spans="1:17" x14ac:dyDescent="0.45">
      <c r="A144" s="1" t="s">
        <v>305</v>
      </c>
      <c r="B144">
        <v>2.938468549847669</v>
      </c>
      <c r="C144">
        <v>2.8297577820035591</v>
      </c>
      <c r="D144">
        <v>2.9425072627441562</v>
      </c>
      <c r="E144">
        <v>3.483060691126227</v>
      </c>
      <c r="F144">
        <v>3.556704432113333</v>
      </c>
      <c r="G144">
        <v>3.3018122572579909</v>
      </c>
      <c r="H144">
        <v>2.9060841061448301</v>
      </c>
      <c r="I144">
        <v>2.4769649365299089</v>
      </c>
      <c r="J144">
        <v>2.0407731108048601</v>
      </c>
      <c r="K144">
        <v>2.473911144491852</v>
      </c>
      <c r="L144">
        <v>3.1711855316501221</v>
      </c>
      <c r="M144">
        <v>2.9851293356759769</v>
      </c>
      <c r="N144">
        <v>2.6278961458549528</v>
      </c>
      <c r="O144">
        <v>2.103083718833803</v>
      </c>
      <c r="P144">
        <v>2.5491477612161799</v>
      </c>
      <c r="Q144">
        <v>2.4505828656895021</v>
      </c>
    </row>
    <row r="145" spans="1:17" x14ac:dyDescent="0.45">
      <c r="A145" s="1" t="s">
        <v>306</v>
      </c>
      <c r="B145">
        <v>0.76475015804326274</v>
      </c>
      <c r="C145">
        <v>0.6369800879645614</v>
      </c>
      <c r="D145">
        <v>0.90138018253031638</v>
      </c>
      <c r="E145">
        <v>0.83560873188220186</v>
      </c>
      <c r="F145">
        <v>0.6954739293481762</v>
      </c>
      <c r="G145">
        <v>0.71488537670500729</v>
      </c>
      <c r="H145">
        <v>0.68838843793702575</v>
      </c>
      <c r="I145">
        <v>0.58873992968581979</v>
      </c>
      <c r="J145">
        <v>0.61228525820864388</v>
      </c>
      <c r="K145">
        <v>0.49911310636706391</v>
      </c>
      <c r="L145">
        <v>0.47113231006674622</v>
      </c>
      <c r="M145">
        <v>0.55348438094139307</v>
      </c>
      <c r="N145">
        <v>0.48011193870027491</v>
      </c>
      <c r="O145">
        <v>0.50110183216412052</v>
      </c>
      <c r="P145">
        <v>0.57069740997145735</v>
      </c>
      <c r="Q145">
        <v>0.49774187717457957</v>
      </c>
    </row>
    <row r="146" spans="1:17" x14ac:dyDescent="0.45">
      <c r="A146" s="1" t="s">
        <v>307</v>
      </c>
      <c r="B146">
        <v>0.76475015804326252</v>
      </c>
      <c r="C146">
        <v>0.63698008796456118</v>
      </c>
      <c r="D146">
        <v>0.90138018253031649</v>
      </c>
      <c r="E146">
        <v>0.83560873188220208</v>
      </c>
      <c r="F146">
        <v>0.6954739293481762</v>
      </c>
      <c r="G146">
        <v>0.71488537670500718</v>
      </c>
      <c r="H146">
        <v>0.68838843793702598</v>
      </c>
      <c r="I146">
        <v>0.58873992968581979</v>
      </c>
      <c r="J146">
        <v>0.61228525820864377</v>
      </c>
      <c r="K146">
        <v>0.49911310636706402</v>
      </c>
      <c r="L146">
        <v>0.47113231006674622</v>
      </c>
      <c r="M146">
        <v>0.55348438094139318</v>
      </c>
      <c r="N146">
        <v>0.48011193870027469</v>
      </c>
      <c r="O146">
        <v>0.50110183216412041</v>
      </c>
      <c r="P146">
        <v>0.57069740997145735</v>
      </c>
      <c r="Q146">
        <v>0.49774187717457957</v>
      </c>
    </row>
    <row r="147" spans="1:17" x14ac:dyDescent="0.45">
      <c r="A147" s="1" t="s">
        <v>308</v>
      </c>
      <c r="B147">
        <v>0.45378453315547512</v>
      </c>
      <c r="C147">
        <v>0.50239309878421168</v>
      </c>
      <c r="D147">
        <v>0.48644530802434738</v>
      </c>
      <c r="E147">
        <v>0.49045850841120398</v>
      </c>
      <c r="F147">
        <v>0.40064491008629471</v>
      </c>
      <c r="G147">
        <v>0.39679597834907432</v>
      </c>
      <c r="H147">
        <v>0.4502298555236337</v>
      </c>
      <c r="I147">
        <v>0.55372970597495952</v>
      </c>
      <c r="J147">
        <v>0.61998046944969432</v>
      </c>
      <c r="K147">
        <v>0.78720528656512567</v>
      </c>
      <c r="L147">
        <v>0.47902147976427401</v>
      </c>
      <c r="M147">
        <v>0.52977605952439066</v>
      </c>
      <c r="N147">
        <v>0.6092068381548289</v>
      </c>
      <c r="O147">
        <v>0.45960887750807961</v>
      </c>
      <c r="P147">
        <v>0.44031150428890009</v>
      </c>
      <c r="Q147">
        <v>0.42063387947314612</v>
      </c>
    </row>
    <row r="148" spans="1:17" x14ac:dyDescent="0.45">
      <c r="A148" s="1" t="s">
        <v>309</v>
      </c>
      <c r="B148">
        <v>0.45378453315547512</v>
      </c>
      <c r="C148">
        <v>0.50239309878421157</v>
      </c>
      <c r="D148">
        <v>0.48644530802434732</v>
      </c>
      <c r="E148">
        <v>0.49045850841120398</v>
      </c>
      <c r="F148">
        <v>0.4006449100862946</v>
      </c>
      <c r="G148">
        <v>0.39679597834907437</v>
      </c>
      <c r="H148">
        <v>0.45022985552363393</v>
      </c>
      <c r="I148">
        <v>0.55372970597495963</v>
      </c>
      <c r="J148">
        <v>0.61998046944969432</v>
      </c>
      <c r="K148">
        <v>0.78720528656512578</v>
      </c>
      <c r="L148">
        <v>0.47902147976427412</v>
      </c>
      <c r="M148">
        <v>0.52977605952439089</v>
      </c>
      <c r="N148">
        <v>0.60920683815482879</v>
      </c>
      <c r="O148">
        <v>0.45960887750807949</v>
      </c>
      <c r="P148">
        <v>0.4403115042889002</v>
      </c>
      <c r="Q148">
        <v>0.42063387947314618</v>
      </c>
    </row>
    <row r="149" spans="1:17" x14ac:dyDescent="0.45">
      <c r="A149" s="1" t="s">
        <v>310</v>
      </c>
      <c r="B149">
        <v>0.45378453315547518</v>
      </c>
      <c r="C149">
        <v>0.50239309878421168</v>
      </c>
      <c r="D149">
        <v>0.48644530802434732</v>
      </c>
      <c r="E149">
        <v>0.49045850841120398</v>
      </c>
      <c r="F149">
        <v>0.40064491008629449</v>
      </c>
      <c r="G149">
        <v>0.39679597834907432</v>
      </c>
      <c r="H149">
        <v>0.45022985552363382</v>
      </c>
      <c r="I149">
        <v>0.55372970597495963</v>
      </c>
      <c r="L149">
        <v>0.47902147976427412</v>
      </c>
      <c r="M149">
        <v>0.529776059524391</v>
      </c>
      <c r="O149">
        <v>0.45960887750807949</v>
      </c>
      <c r="P149">
        <v>0.44031150428890009</v>
      </c>
      <c r="Q149">
        <v>0.42063387947314601</v>
      </c>
    </row>
    <row r="150" spans="1:17" x14ac:dyDescent="0.45">
      <c r="A150" s="1" t="s">
        <v>311</v>
      </c>
      <c r="B150">
        <v>0.45378453315547518</v>
      </c>
      <c r="C150">
        <v>0.50239309878421168</v>
      </c>
      <c r="D150">
        <v>0.48644530802434738</v>
      </c>
      <c r="E150">
        <v>0.49045850841120431</v>
      </c>
      <c r="F150">
        <v>0.40064491008629449</v>
      </c>
      <c r="G150">
        <v>0.39679597834907449</v>
      </c>
      <c r="H150">
        <v>0.45022985552363382</v>
      </c>
      <c r="I150">
        <v>0.55372970597495974</v>
      </c>
      <c r="J150">
        <v>0.6199804694496942</v>
      </c>
      <c r="K150">
        <v>0.78720528656512567</v>
      </c>
      <c r="L150">
        <v>0.47902147976427423</v>
      </c>
      <c r="M150">
        <v>0.52977605952439089</v>
      </c>
      <c r="N150">
        <v>0.60920683815482901</v>
      </c>
      <c r="O150">
        <v>0.45960887750807949</v>
      </c>
      <c r="P150">
        <v>0.44031150428890031</v>
      </c>
      <c r="Q150">
        <v>0.42063387947314612</v>
      </c>
    </row>
    <row r="151" spans="1:17" x14ac:dyDescent="0.45">
      <c r="A151" s="1" t="s">
        <v>312</v>
      </c>
      <c r="B151">
        <v>0.75428367044534983</v>
      </c>
      <c r="C151">
        <v>0.72973047827133908</v>
      </c>
      <c r="D151">
        <v>0.6704837085774612</v>
      </c>
      <c r="E151">
        <v>0.77554743574430829</v>
      </c>
      <c r="F151">
        <v>0.69194729139362743</v>
      </c>
      <c r="G151">
        <v>0.64607067138843477</v>
      </c>
      <c r="H151">
        <v>0.64282344905171607</v>
      </c>
      <c r="I151">
        <v>0.52866159615164621</v>
      </c>
      <c r="J151">
        <v>0.45572845592459138</v>
      </c>
      <c r="K151">
        <v>0.45500183674378031</v>
      </c>
      <c r="L151">
        <v>0.45190578219765698</v>
      </c>
      <c r="M151">
        <v>0.49166674081660211</v>
      </c>
      <c r="N151">
        <v>0.38578790011970532</v>
      </c>
      <c r="O151">
        <v>0.36994694769691733</v>
      </c>
      <c r="P151">
        <v>0.40209323205900482</v>
      </c>
      <c r="Q151">
        <v>0.30697326559031018</v>
      </c>
    </row>
    <row r="152" spans="1:17" x14ac:dyDescent="0.45">
      <c r="A152" s="1" t="s">
        <v>313</v>
      </c>
      <c r="B152">
        <v>0.75428367044534983</v>
      </c>
      <c r="C152">
        <v>0.72973047827133919</v>
      </c>
      <c r="D152">
        <v>0.6704837085774612</v>
      </c>
      <c r="E152">
        <v>0.77554743574430807</v>
      </c>
      <c r="F152">
        <v>0.69194729139362776</v>
      </c>
      <c r="G152">
        <v>0.64607067138843477</v>
      </c>
      <c r="H152">
        <v>0.64282344905171596</v>
      </c>
      <c r="I152">
        <v>0.52866159615164632</v>
      </c>
      <c r="J152">
        <v>0.45572845592459132</v>
      </c>
      <c r="K152">
        <v>0.45500183674378042</v>
      </c>
      <c r="L152">
        <v>0.45190578219765698</v>
      </c>
      <c r="M152">
        <v>0.49166674081660189</v>
      </c>
      <c r="N152">
        <v>0.38578790011970537</v>
      </c>
      <c r="O152">
        <v>0.36994694769691733</v>
      </c>
      <c r="P152">
        <v>0.40209323205900471</v>
      </c>
      <c r="Q152">
        <v>0.30697326559031018</v>
      </c>
    </row>
    <row r="153" spans="1:17" x14ac:dyDescent="0.45">
      <c r="A153" s="1" t="s">
        <v>314</v>
      </c>
      <c r="B153">
        <v>0.75428367044535005</v>
      </c>
      <c r="C153">
        <v>0.7297304782713393</v>
      </c>
      <c r="D153">
        <v>0.67048370857746131</v>
      </c>
      <c r="E153">
        <v>0.77554743574430829</v>
      </c>
      <c r="F153">
        <v>0.69194729139362776</v>
      </c>
      <c r="G153">
        <v>0.64607067138843466</v>
      </c>
      <c r="H153">
        <v>0.64282344905171585</v>
      </c>
      <c r="I153">
        <v>0.52866159615164643</v>
      </c>
      <c r="J153">
        <v>0.45572845592459121</v>
      </c>
      <c r="K153">
        <v>0.4550018367437802</v>
      </c>
      <c r="L153">
        <v>0.45190578219765709</v>
      </c>
      <c r="M153">
        <v>0.49166674081660189</v>
      </c>
      <c r="N153">
        <v>0.38578790011970532</v>
      </c>
      <c r="O153">
        <v>0.36994694769691722</v>
      </c>
      <c r="P153">
        <v>0.40209323205900482</v>
      </c>
      <c r="Q153">
        <v>0.30697326559031018</v>
      </c>
    </row>
    <row r="154" spans="1:17" x14ac:dyDescent="0.45">
      <c r="A154" s="1" t="s">
        <v>315</v>
      </c>
      <c r="B154">
        <v>0.75428367044534983</v>
      </c>
      <c r="C154">
        <v>0.72973047827133919</v>
      </c>
      <c r="D154">
        <v>0.67048370857746142</v>
      </c>
      <c r="E154">
        <v>0.77554743574430829</v>
      </c>
      <c r="F154">
        <v>0.69194729139362754</v>
      </c>
      <c r="G154">
        <v>0.64607067138843466</v>
      </c>
      <c r="H154">
        <v>0.64282344905171629</v>
      </c>
      <c r="I154">
        <v>0.52866159615164621</v>
      </c>
      <c r="J154">
        <v>0.45572845592459121</v>
      </c>
      <c r="K154">
        <v>0.45500183674378031</v>
      </c>
      <c r="L154">
        <v>0.45190578219765709</v>
      </c>
      <c r="M154">
        <v>0.49166674081660189</v>
      </c>
      <c r="N154">
        <v>0.38578790011970532</v>
      </c>
      <c r="O154">
        <v>0.36994694769691733</v>
      </c>
      <c r="P154">
        <v>0.40209323205900482</v>
      </c>
      <c r="Q154">
        <v>0.30697326559031018</v>
      </c>
    </row>
    <row r="155" spans="1:17" x14ac:dyDescent="0.45">
      <c r="A155" s="1" t="s">
        <v>316</v>
      </c>
      <c r="B155">
        <v>0.48414601421421372</v>
      </c>
      <c r="C155">
        <v>0.38933700314647579</v>
      </c>
      <c r="D155">
        <v>0.43523507310149578</v>
      </c>
      <c r="E155">
        <v>0.38803940356749789</v>
      </c>
      <c r="F155">
        <v>0.8325066635623557</v>
      </c>
      <c r="G155">
        <v>0.46528064671319957</v>
      </c>
      <c r="H155">
        <v>0.52589752557566027</v>
      </c>
      <c r="I155">
        <v>0.33762423034269878</v>
      </c>
      <c r="J155">
        <v>0.49242336684642218</v>
      </c>
      <c r="K155">
        <v>0.36423454503947911</v>
      </c>
      <c r="L155">
        <v>0.44998031809515621</v>
      </c>
      <c r="M155">
        <v>0.54813638854492275</v>
      </c>
      <c r="N155">
        <v>0.35134447536990382</v>
      </c>
      <c r="O155">
        <v>0.34694508045980721</v>
      </c>
      <c r="P155">
        <v>0.27349989357869542</v>
      </c>
      <c r="Q155">
        <v>0.42622926055327859</v>
      </c>
    </row>
    <row r="156" spans="1:17" x14ac:dyDescent="0.45">
      <c r="A156" s="1" t="s">
        <v>317</v>
      </c>
      <c r="B156">
        <v>0.48414601421421349</v>
      </c>
      <c r="C156">
        <v>0.38933700314647579</v>
      </c>
      <c r="D156">
        <v>0.43523507310149578</v>
      </c>
      <c r="E156">
        <v>0.38803940356749789</v>
      </c>
      <c r="F156">
        <v>0.83250666356235592</v>
      </c>
      <c r="G156">
        <v>0.4652806467131993</v>
      </c>
      <c r="H156">
        <v>0.52589752557566027</v>
      </c>
      <c r="I156">
        <v>0.33762423034269867</v>
      </c>
      <c r="J156">
        <v>0.49242336684642207</v>
      </c>
      <c r="K156">
        <v>0.36423454503947889</v>
      </c>
      <c r="L156">
        <v>0.44998031809515621</v>
      </c>
      <c r="M156">
        <v>0.54813638854492275</v>
      </c>
      <c r="N156">
        <v>0.35134447536990387</v>
      </c>
      <c r="O156">
        <v>0.34694508045980721</v>
      </c>
      <c r="P156">
        <v>0.27349989357869542</v>
      </c>
      <c r="Q156">
        <v>0.4262292605532787</v>
      </c>
    </row>
    <row r="157" spans="1:17" x14ac:dyDescent="0.45">
      <c r="A157" s="1" t="s">
        <v>318</v>
      </c>
      <c r="B157">
        <v>0.48414601421421372</v>
      </c>
      <c r="C157">
        <v>0.3893370031464759</v>
      </c>
      <c r="D157">
        <v>0.4352350731014959</v>
      </c>
      <c r="E157">
        <v>0.38803940356749789</v>
      </c>
      <c r="F157">
        <v>0.8325066635623557</v>
      </c>
      <c r="G157">
        <v>0.46528064671319941</v>
      </c>
      <c r="H157">
        <v>0.52589752557566039</v>
      </c>
      <c r="I157">
        <v>0.33762423034269878</v>
      </c>
      <c r="J157">
        <v>0.49242336684642207</v>
      </c>
      <c r="K157">
        <v>0.364234545039479</v>
      </c>
      <c r="L157">
        <v>0.44998031809515621</v>
      </c>
      <c r="M157">
        <v>0.54813638854492264</v>
      </c>
      <c r="N157">
        <v>0.35134447536990382</v>
      </c>
      <c r="O157">
        <v>0.34694508045980699</v>
      </c>
      <c r="P157">
        <v>0.27349989357869542</v>
      </c>
      <c r="Q157">
        <v>0.42622926055327859</v>
      </c>
    </row>
    <row r="158" spans="1:17" x14ac:dyDescent="0.45">
      <c r="A158" s="1" t="s">
        <v>319</v>
      </c>
      <c r="B158">
        <v>0.42208870533660831</v>
      </c>
      <c r="C158">
        <v>0.44219910573400578</v>
      </c>
      <c r="D158">
        <v>0.50313582552511849</v>
      </c>
      <c r="E158">
        <v>0.4126621934501411</v>
      </c>
      <c r="F158">
        <v>0.39485061168894042</v>
      </c>
      <c r="G158">
        <v>0.36359064053554668</v>
      </c>
      <c r="H158">
        <v>0.33683744167881757</v>
      </c>
      <c r="I158">
        <v>0.29733120327484719</v>
      </c>
      <c r="J158">
        <v>0.25833909743135819</v>
      </c>
      <c r="K158">
        <v>0.22107772541572709</v>
      </c>
      <c r="L158">
        <v>0.2001460682193516</v>
      </c>
      <c r="M158">
        <v>0.19977746757361931</v>
      </c>
      <c r="N158">
        <v>0.21898515991881451</v>
      </c>
      <c r="O158">
        <v>0.20434589895271019</v>
      </c>
      <c r="P158">
        <v>0.19563571397958879</v>
      </c>
      <c r="Q158">
        <v>0.1662859909089246</v>
      </c>
    </row>
    <row r="159" spans="1:17" x14ac:dyDescent="0.45">
      <c r="A159" s="1" t="s">
        <v>320</v>
      </c>
      <c r="B159">
        <v>0.42208870533660808</v>
      </c>
      <c r="C159">
        <v>0.44219910573400578</v>
      </c>
      <c r="D159">
        <v>0.50313582552511815</v>
      </c>
      <c r="E159">
        <v>0.41266219345014121</v>
      </c>
      <c r="F159">
        <v>0.39485061168894042</v>
      </c>
      <c r="G159">
        <v>0.36359064053554663</v>
      </c>
      <c r="H159">
        <v>0.33683744167881757</v>
      </c>
      <c r="I159">
        <v>0.2973312032748473</v>
      </c>
      <c r="J159">
        <v>0.25833909743135819</v>
      </c>
      <c r="K159">
        <v>0.22107772541572709</v>
      </c>
      <c r="L159">
        <v>0.2001460682193516</v>
      </c>
      <c r="M159">
        <v>0.19977746757361939</v>
      </c>
      <c r="N159">
        <v>0.21898515991881459</v>
      </c>
      <c r="O159">
        <v>0.2043458989527103</v>
      </c>
      <c r="P159">
        <v>0.19563571397958879</v>
      </c>
      <c r="Q159">
        <v>0.16628599090892451</v>
      </c>
    </row>
    <row r="160" spans="1:17" x14ac:dyDescent="0.45">
      <c r="A160" s="1" t="s">
        <v>321</v>
      </c>
      <c r="B160">
        <v>0.42208870533660819</v>
      </c>
      <c r="C160">
        <v>0.44219910573400573</v>
      </c>
      <c r="D160">
        <v>0.50313582552511837</v>
      </c>
      <c r="E160">
        <v>0.41266219345014121</v>
      </c>
      <c r="F160">
        <v>0.39485061168894042</v>
      </c>
      <c r="G160">
        <v>0.36359064053554652</v>
      </c>
      <c r="H160">
        <v>0.33683744167881757</v>
      </c>
      <c r="I160">
        <v>0.29733120327484719</v>
      </c>
      <c r="J160">
        <v>0.25833909743135819</v>
      </c>
      <c r="K160">
        <v>0.22107772541572709</v>
      </c>
      <c r="L160">
        <v>0.20014606821935171</v>
      </c>
      <c r="M160">
        <v>0.19977746757361939</v>
      </c>
      <c r="N160">
        <v>0.21898515991881459</v>
      </c>
      <c r="O160">
        <v>0.2043458989527103</v>
      </c>
      <c r="P160">
        <v>0.19563571397958879</v>
      </c>
      <c r="Q160">
        <v>0.16628599090892451</v>
      </c>
    </row>
    <row r="161" spans="1:17" x14ac:dyDescent="0.45">
      <c r="A161" s="1" t="s">
        <v>322</v>
      </c>
      <c r="B161">
        <v>0.42208870533660808</v>
      </c>
      <c r="C161">
        <v>0.44219910573400573</v>
      </c>
      <c r="D161">
        <v>0.50313582552511849</v>
      </c>
      <c r="E161">
        <v>0.4126621934501411</v>
      </c>
      <c r="F161">
        <v>0.39485061168894042</v>
      </c>
      <c r="G161">
        <v>0.36359064053554652</v>
      </c>
      <c r="H161">
        <v>0.33683744167881768</v>
      </c>
      <c r="I161">
        <v>0.29733120327484719</v>
      </c>
      <c r="J161">
        <v>0.25833909743135808</v>
      </c>
      <c r="K161">
        <v>0.22107772541572709</v>
      </c>
      <c r="L161">
        <v>0.2001460682193516</v>
      </c>
      <c r="M161">
        <v>0.19977746757361939</v>
      </c>
      <c r="N161">
        <v>0.21898515991881459</v>
      </c>
      <c r="O161">
        <v>0.20434589895271019</v>
      </c>
      <c r="P161">
        <v>0.19563571397958879</v>
      </c>
      <c r="Q161">
        <v>0.16628599090892451</v>
      </c>
    </row>
    <row r="162" spans="1:17" x14ac:dyDescent="0.45">
      <c r="A162" s="1" t="s">
        <v>323</v>
      </c>
      <c r="B162">
        <v>5.3848685923737278</v>
      </c>
      <c r="C162">
        <v>5.5335428141644423</v>
      </c>
      <c r="D162">
        <v>5.5039176884714864</v>
      </c>
      <c r="E162">
        <v>5.179801399690751</v>
      </c>
      <c r="F162">
        <v>4.8163771464814609</v>
      </c>
      <c r="G162">
        <v>4.76381163561532</v>
      </c>
      <c r="H162">
        <v>4.813358012654855</v>
      </c>
      <c r="I162">
        <v>4.1880356114105028</v>
      </c>
      <c r="J162">
        <v>4.3392242798468557</v>
      </c>
      <c r="K162">
        <v>4.0820892666003061</v>
      </c>
      <c r="L162">
        <v>3.656814130847978</v>
      </c>
      <c r="M162">
        <v>3.811343412642072</v>
      </c>
      <c r="N162">
        <v>3.8872623785472822</v>
      </c>
      <c r="O162">
        <v>4.0405593241056046</v>
      </c>
      <c r="P162">
        <v>4.8326963231300919</v>
      </c>
      <c r="Q162">
        <v>4.577974380049886</v>
      </c>
    </row>
    <row r="163" spans="1:17" x14ac:dyDescent="0.45">
      <c r="A163" s="1" t="s">
        <v>324</v>
      </c>
      <c r="B163">
        <v>1.3209290928130051</v>
      </c>
      <c r="C163">
        <v>1.214357484597157</v>
      </c>
      <c r="D163">
        <v>1.195815082940725</v>
      </c>
      <c r="E163">
        <v>1.045815599926756</v>
      </c>
      <c r="F163">
        <v>0.99193496911862455</v>
      </c>
      <c r="G163">
        <v>0.99289584955128807</v>
      </c>
      <c r="H163">
        <v>0.993839399481798</v>
      </c>
      <c r="I163">
        <v>0.8653991823295919</v>
      </c>
      <c r="J163">
        <v>0.87958558723875246</v>
      </c>
      <c r="K163">
        <v>0.94405904036013988</v>
      </c>
      <c r="L163">
        <v>0.86299857936401858</v>
      </c>
      <c r="M163">
        <v>0.85737518389191147</v>
      </c>
      <c r="N163">
        <v>0.84522849970516511</v>
      </c>
      <c r="O163">
        <v>0.77850533823194878</v>
      </c>
      <c r="P163">
        <v>0.85098315310861206</v>
      </c>
      <c r="Q163">
        <v>0.71251852696067508</v>
      </c>
    </row>
    <row r="164" spans="1:17" x14ac:dyDescent="0.45">
      <c r="A164" s="1" t="s">
        <v>325</v>
      </c>
      <c r="B164">
        <v>1.320929092813004</v>
      </c>
      <c r="C164">
        <v>1.2143574845971561</v>
      </c>
      <c r="D164">
        <v>1.195815082940725</v>
      </c>
      <c r="E164">
        <v>1.045815599926756</v>
      </c>
      <c r="F164">
        <v>0.99193496911862422</v>
      </c>
      <c r="G164">
        <v>0.99289584955128751</v>
      </c>
      <c r="H164">
        <v>0.99383939948179822</v>
      </c>
      <c r="I164">
        <v>0.86539918232959223</v>
      </c>
      <c r="J164">
        <v>0.87958558723875291</v>
      </c>
      <c r="K164">
        <v>0.94405904036013988</v>
      </c>
      <c r="L164">
        <v>0.86299857936401836</v>
      </c>
      <c r="M164">
        <v>0.85737518389191114</v>
      </c>
      <c r="N164">
        <v>0.84522849970516534</v>
      </c>
      <c r="O164">
        <v>0.77850533823194901</v>
      </c>
      <c r="P164">
        <v>0.85098315310861206</v>
      </c>
      <c r="Q164">
        <v>0.71251852696067541</v>
      </c>
    </row>
    <row r="165" spans="1:17" x14ac:dyDescent="0.45">
      <c r="A165" s="1" t="s">
        <v>326</v>
      </c>
      <c r="B165">
        <v>1.4014823119205639</v>
      </c>
      <c r="C165">
        <v>1.4340160933168731</v>
      </c>
      <c r="D165">
        <v>1.5122450651299919</v>
      </c>
      <c r="E165">
        <v>1.251008813026707</v>
      </c>
      <c r="F165">
        <v>1.1877374456348371</v>
      </c>
      <c r="G165">
        <v>1.140572717127124</v>
      </c>
      <c r="H165">
        <v>1.122330373411468</v>
      </c>
      <c r="I165">
        <v>1.066442383597201</v>
      </c>
      <c r="J165">
        <v>0.94232853128880412</v>
      </c>
      <c r="K165">
        <v>0.74165694958344242</v>
      </c>
      <c r="L165">
        <v>0.76261069588498054</v>
      </c>
      <c r="M165">
        <v>0.79447933354478739</v>
      </c>
      <c r="N165">
        <v>0.84222140600219531</v>
      </c>
      <c r="O165">
        <v>0.81835877013315883</v>
      </c>
      <c r="P165">
        <v>0.82723684831670452</v>
      </c>
      <c r="Q165">
        <v>0.70607544673964928</v>
      </c>
    </row>
    <row r="166" spans="1:17" x14ac:dyDescent="0.45">
      <c r="A166" s="1" t="s">
        <v>327</v>
      </c>
      <c r="B166">
        <v>1.4014823119205639</v>
      </c>
      <c r="C166">
        <v>1.434016093316874</v>
      </c>
      <c r="D166">
        <v>1.5122450651299919</v>
      </c>
      <c r="E166">
        <v>1.2510088130267061</v>
      </c>
      <c r="F166">
        <v>1.187737445634838</v>
      </c>
      <c r="G166">
        <v>1.1405727171271229</v>
      </c>
      <c r="H166">
        <v>1.122330373411468</v>
      </c>
      <c r="I166">
        <v>1.066442383597201</v>
      </c>
      <c r="J166">
        <v>0.94232853128880434</v>
      </c>
      <c r="K166">
        <v>0.74165694958344242</v>
      </c>
      <c r="L166">
        <v>0.76261069588498032</v>
      </c>
      <c r="M166">
        <v>0.7944793335447875</v>
      </c>
      <c r="N166">
        <v>0.84222140600219453</v>
      </c>
      <c r="O166">
        <v>0.81835877013315894</v>
      </c>
      <c r="P166">
        <v>0.8272368483167043</v>
      </c>
      <c r="Q166">
        <v>0.70607544673964906</v>
      </c>
    </row>
    <row r="167" spans="1:17" x14ac:dyDescent="0.45">
      <c r="A167" s="1" t="s">
        <v>328</v>
      </c>
      <c r="B167">
        <v>1.043672392823396</v>
      </c>
      <c r="C167">
        <v>1.059121782991377</v>
      </c>
      <c r="D167">
        <v>1.0791862347467001</v>
      </c>
      <c r="E167">
        <v>0.90304145911895639</v>
      </c>
      <c r="F167">
        <v>0.85600162464015594</v>
      </c>
      <c r="G167">
        <v>0.84354279520219166</v>
      </c>
      <c r="H167">
        <v>0.85182920363055858</v>
      </c>
      <c r="I167">
        <v>0.82824738179186819</v>
      </c>
      <c r="J167">
        <v>0.7423589287969754</v>
      </c>
      <c r="K167">
        <v>0.57274612164421301</v>
      </c>
      <c r="L167">
        <v>0.60581559823724318</v>
      </c>
      <c r="M167">
        <v>0.63649610470707629</v>
      </c>
      <c r="N167">
        <v>0.6653873358665704</v>
      </c>
      <c r="O167">
        <v>0.65961863622024464</v>
      </c>
      <c r="P167">
        <v>0.68247445415623309</v>
      </c>
      <c r="Q167">
        <v>0.58725260016898173</v>
      </c>
    </row>
    <row r="168" spans="1:17" x14ac:dyDescent="0.45">
      <c r="A168" s="1" t="s">
        <v>329</v>
      </c>
      <c r="B168">
        <v>1.043672392823396</v>
      </c>
      <c r="C168">
        <v>1.059121782991377</v>
      </c>
      <c r="D168">
        <v>1.0791862347466989</v>
      </c>
      <c r="E168">
        <v>0.90304145911895684</v>
      </c>
      <c r="F168">
        <v>0.85600162464015617</v>
      </c>
      <c r="G168">
        <v>0.843542795202192</v>
      </c>
      <c r="H168">
        <v>0.85182920363055858</v>
      </c>
      <c r="I168">
        <v>0.82824738179186796</v>
      </c>
      <c r="J168">
        <v>0.74235892879697563</v>
      </c>
      <c r="K168">
        <v>0.57274612164421312</v>
      </c>
      <c r="L168">
        <v>0.60581559823724374</v>
      </c>
      <c r="M168">
        <v>0.63649610470707629</v>
      </c>
      <c r="N168">
        <v>0.66538733586657017</v>
      </c>
      <c r="O168">
        <v>0.65961863622024464</v>
      </c>
      <c r="P168">
        <v>0.6824744541562332</v>
      </c>
      <c r="Q168">
        <v>0.58725260016898162</v>
      </c>
    </row>
    <row r="169" spans="1:17" x14ac:dyDescent="0.45">
      <c r="A169" s="1" t="s">
        <v>330</v>
      </c>
      <c r="B169">
        <v>1.043672392823396</v>
      </c>
      <c r="C169">
        <v>1.059121782991377</v>
      </c>
      <c r="D169">
        <v>1.0791862347466989</v>
      </c>
      <c r="E169">
        <v>0.90304145911895684</v>
      </c>
      <c r="F169">
        <v>0.8560016246401565</v>
      </c>
      <c r="G169">
        <v>0.84354279520219166</v>
      </c>
      <c r="H169">
        <v>0.85182920363055858</v>
      </c>
      <c r="I169">
        <v>0.82824738179186863</v>
      </c>
      <c r="J169">
        <v>0.74235892879697585</v>
      </c>
      <c r="K169">
        <v>0.5727461216442129</v>
      </c>
      <c r="L169">
        <v>0.60581559823724307</v>
      </c>
      <c r="M169">
        <v>0.63649610470707618</v>
      </c>
      <c r="N169">
        <v>0.66538733586657084</v>
      </c>
      <c r="O169">
        <v>0.65961863622024453</v>
      </c>
      <c r="P169">
        <v>0.68247445415623331</v>
      </c>
      <c r="Q169">
        <v>0.58725260016898184</v>
      </c>
    </row>
    <row r="170" spans="1:17" x14ac:dyDescent="0.45">
      <c r="A170" s="1" t="s">
        <v>331</v>
      </c>
      <c r="B170">
        <v>1.096790678064665</v>
      </c>
      <c r="C170">
        <v>1.1060212585500859</v>
      </c>
      <c r="D170">
        <v>1.126646703735539</v>
      </c>
      <c r="E170">
        <v>0.93096678683939638</v>
      </c>
      <c r="F170">
        <v>0.89113500004643365</v>
      </c>
      <c r="G170">
        <v>0.88936956097201536</v>
      </c>
      <c r="H170">
        <v>0.88711291110554025</v>
      </c>
      <c r="I170">
        <v>0.87044065760821276</v>
      </c>
      <c r="J170">
        <v>0.78298151099031332</v>
      </c>
      <c r="K170">
        <v>0.60346819607497793</v>
      </c>
      <c r="L170">
        <v>0.63894504381570538</v>
      </c>
      <c r="M170">
        <v>0.66985930343847577</v>
      </c>
      <c r="N170">
        <v>0.69215682687357694</v>
      </c>
      <c r="O170">
        <v>0.68622781220688356</v>
      </c>
      <c r="P170">
        <v>0.70899919299837033</v>
      </c>
      <c r="Q170">
        <v>0.62501795639185442</v>
      </c>
    </row>
    <row r="171" spans="1:17" x14ac:dyDescent="0.45">
      <c r="A171" s="1" t="s">
        <v>332</v>
      </c>
      <c r="B171">
        <v>1.215191133515332</v>
      </c>
      <c r="C171">
        <v>1.242236499398383</v>
      </c>
      <c r="D171">
        <v>1.2961929314190559</v>
      </c>
      <c r="E171">
        <v>1.072412992485815</v>
      </c>
      <c r="F171">
        <v>1.014810575459913</v>
      </c>
      <c r="G171">
        <v>0.9804602656505369</v>
      </c>
      <c r="H171">
        <v>0.97715185191831155</v>
      </c>
      <c r="I171">
        <v>0.94379400217668952</v>
      </c>
      <c r="J171">
        <v>0.83471141037336316</v>
      </c>
      <c r="K171">
        <v>0.6553542982184819</v>
      </c>
      <c r="L171">
        <v>0.67998730385147066</v>
      </c>
      <c r="M171">
        <v>0.7118908268351779</v>
      </c>
      <c r="N171">
        <v>0.74882127818404998</v>
      </c>
      <c r="O171">
        <v>0.72746681769279797</v>
      </c>
      <c r="P171">
        <v>0.73545922053215251</v>
      </c>
      <c r="Q171">
        <v>0.62832819875360824</v>
      </c>
    </row>
    <row r="172" spans="1:17" x14ac:dyDescent="0.45">
      <c r="A172" s="1" t="s">
        <v>333</v>
      </c>
      <c r="B172">
        <v>1.1140095499980429</v>
      </c>
      <c r="C172">
        <v>1.2605096245555349</v>
      </c>
      <c r="D172">
        <v>1.3484082227980081</v>
      </c>
      <c r="E172">
        <v>1.319761310368841</v>
      </c>
      <c r="F172">
        <v>1.309433769561944</v>
      </c>
      <c r="G172">
        <v>1.3378269863364809</v>
      </c>
      <c r="H172">
        <v>1.1090122330048811</v>
      </c>
      <c r="I172">
        <v>1.0393258441697819</v>
      </c>
      <c r="J172">
        <v>0.99855395793277923</v>
      </c>
      <c r="K172">
        <v>0.85818727917966575</v>
      </c>
      <c r="L172">
        <v>0.87614835486754994</v>
      </c>
      <c r="M172">
        <v>0.90117946841416208</v>
      </c>
      <c r="N172">
        <v>0.77290434814752051</v>
      </c>
      <c r="O172">
        <v>0.81710935704762322</v>
      </c>
      <c r="P172">
        <v>0.73438060694897922</v>
      </c>
      <c r="Q172">
        <v>0.74868581633984077</v>
      </c>
    </row>
    <row r="173" spans="1:17" x14ac:dyDescent="0.45">
      <c r="A173" s="1" t="s">
        <v>334</v>
      </c>
      <c r="B173">
        <v>1.114009549998042</v>
      </c>
      <c r="C173">
        <v>1.2605096245555349</v>
      </c>
      <c r="D173">
        <v>1.3484082227980081</v>
      </c>
      <c r="E173">
        <v>1.319761310368841</v>
      </c>
      <c r="F173">
        <v>1.3094337695619449</v>
      </c>
      <c r="G173">
        <v>1.3378269863364809</v>
      </c>
      <c r="H173">
        <v>1.1090122330048811</v>
      </c>
      <c r="I173">
        <v>1.0393258441697819</v>
      </c>
      <c r="J173">
        <v>0.99855395793277901</v>
      </c>
      <c r="K173">
        <v>0.85818727917966564</v>
      </c>
      <c r="L173">
        <v>0.87614835486755016</v>
      </c>
      <c r="M173">
        <v>0.90117946841416185</v>
      </c>
      <c r="N173">
        <v>0.77290434814752051</v>
      </c>
      <c r="O173">
        <v>0.81710935704762344</v>
      </c>
      <c r="P173">
        <v>0.73438060694897911</v>
      </c>
      <c r="Q173">
        <v>0.74868581633984033</v>
      </c>
    </row>
    <row r="174" spans="1:17" x14ac:dyDescent="0.45">
      <c r="A174" s="1" t="s">
        <v>335</v>
      </c>
      <c r="B174">
        <v>1.4666059388828441</v>
      </c>
      <c r="C174">
        <v>1.7365993654618641</v>
      </c>
      <c r="D174">
        <v>1.8489658559690181</v>
      </c>
      <c r="E174">
        <v>1.824131114479995</v>
      </c>
      <c r="F174">
        <v>1.787546964028778</v>
      </c>
      <c r="G174">
        <v>1.806746223267611</v>
      </c>
      <c r="H174">
        <v>1.7498663588084959</v>
      </c>
      <c r="I174">
        <v>1.508533909247604</v>
      </c>
      <c r="J174">
        <v>1.489588269737022</v>
      </c>
      <c r="K174">
        <v>1.339984321329696</v>
      </c>
      <c r="L174">
        <v>1.5134567022878029</v>
      </c>
      <c r="M174">
        <v>1.4634163788195429</v>
      </c>
      <c r="N174">
        <v>1.36470967767373</v>
      </c>
      <c r="O174">
        <v>1.28692396228128</v>
      </c>
      <c r="P174">
        <v>1.307225099964562</v>
      </c>
      <c r="Q174">
        <v>1.0974104182384381</v>
      </c>
    </row>
    <row r="175" spans="1:17" x14ac:dyDescent="0.45">
      <c r="A175" s="1" t="s">
        <v>336</v>
      </c>
      <c r="B175">
        <v>1.466605938882845</v>
      </c>
      <c r="C175">
        <v>1.736599365461863</v>
      </c>
      <c r="D175">
        <v>1.8489658559690181</v>
      </c>
      <c r="E175">
        <v>1.824131114479995</v>
      </c>
      <c r="F175">
        <v>1.787546964028778</v>
      </c>
      <c r="G175">
        <v>1.8067462232676119</v>
      </c>
      <c r="H175">
        <v>1.7498663588084951</v>
      </c>
      <c r="I175">
        <v>1.508533909247604</v>
      </c>
      <c r="J175">
        <v>1.489588269737022</v>
      </c>
      <c r="K175">
        <v>1.339984321329696</v>
      </c>
      <c r="L175">
        <v>1.5134567022878029</v>
      </c>
      <c r="M175">
        <v>1.4634163788195429</v>
      </c>
      <c r="N175">
        <v>1.36470967767373</v>
      </c>
      <c r="O175">
        <v>1.28692396228128</v>
      </c>
      <c r="P175">
        <v>1.3072250999645629</v>
      </c>
      <c r="Q175">
        <v>1.0974104182384381</v>
      </c>
    </row>
    <row r="176" spans="1:17" x14ac:dyDescent="0.45">
      <c r="A176" s="1" t="s">
        <v>337</v>
      </c>
      <c r="B176">
        <v>7.8795428844783801</v>
      </c>
      <c r="C176">
        <v>11.013713957782899</v>
      </c>
      <c r="D176">
        <v>13.553706772786461</v>
      </c>
      <c r="E176">
        <v>12.78325650511829</v>
      </c>
      <c r="F176">
        <v>11.30226443847349</v>
      </c>
      <c r="G176">
        <v>10.084994792133299</v>
      </c>
      <c r="H176">
        <v>9.5737969326568741</v>
      </c>
      <c r="I176">
        <v>9.4764697102800852</v>
      </c>
      <c r="J176">
        <v>9.4924625919516377</v>
      </c>
      <c r="K176">
        <v>9.4608465839434679</v>
      </c>
      <c r="L176">
        <v>11.83727851879515</v>
      </c>
      <c r="M176">
        <v>13.72273197058648</v>
      </c>
      <c r="N176">
        <v>10.978682949247631</v>
      </c>
      <c r="O176">
        <v>13.932770962280911</v>
      </c>
      <c r="P176">
        <v>13.633355777064439</v>
      </c>
      <c r="Q176">
        <v>16.403660277796298</v>
      </c>
    </row>
    <row r="177" spans="1:17" x14ac:dyDescent="0.45">
      <c r="A177" s="1" t="s">
        <v>338</v>
      </c>
      <c r="B177">
        <v>7.8795428844783801</v>
      </c>
      <c r="C177">
        <v>11.013713957782899</v>
      </c>
      <c r="D177">
        <v>13.553706772786461</v>
      </c>
      <c r="E177">
        <v>12.78325650511829</v>
      </c>
      <c r="F177">
        <v>11.30226443847349</v>
      </c>
      <c r="G177">
        <v>10.08499479213331</v>
      </c>
      <c r="H177">
        <v>9.5737969326568759</v>
      </c>
      <c r="I177">
        <v>9.476469710280087</v>
      </c>
      <c r="J177">
        <v>9.4924625919516377</v>
      </c>
      <c r="K177">
        <v>9.4608465839434697</v>
      </c>
      <c r="L177">
        <v>11.83727851879515</v>
      </c>
      <c r="M177">
        <v>13.72273197058648</v>
      </c>
      <c r="N177">
        <v>10.978682949247631</v>
      </c>
      <c r="O177">
        <v>13.932770962280911</v>
      </c>
      <c r="P177">
        <v>13.633355777064439</v>
      </c>
      <c r="Q177">
        <v>16.403660277796291</v>
      </c>
    </row>
    <row r="178" spans="1:17" x14ac:dyDescent="0.45">
      <c r="A178" s="1" t="s">
        <v>339</v>
      </c>
      <c r="B178">
        <v>1.8641170878164881</v>
      </c>
      <c r="C178">
        <v>1.9260878645744091</v>
      </c>
      <c r="D178">
        <v>1.936453417373089</v>
      </c>
      <c r="E178">
        <v>2.226161296412049</v>
      </c>
      <c r="F178">
        <v>1.9759590727508289</v>
      </c>
      <c r="G178">
        <v>1.963430751221958</v>
      </c>
      <c r="H178">
        <v>2.1836402322253212</v>
      </c>
      <c r="I178">
        <v>1.926440164781573</v>
      </c>
      <c r="J178">
        <v>2.0637660228779589</v>
      </c>
      <c r="K178">
        <v>2.0563122965549012</v>
      </c>
      <c r="L178">
        <v>1.647655935357534</v>
      </c>
      <c r="M178">
        <v>1.6913090176365559</v>
      </c>
      <c r="N178">
        <v>1.292270587872957</v>
      </c>
      <c r="O178">
        <v>1.274009714132845</v>
      </c>
      <c r="P178">
        <v>1.4037856916277329</v>
      </c>
      <c r="Q178">
        <v>1.121121857323534</v>
      </c>
    </row>
    <row r="179" spans="1:17" x14ac:dyDescent="0.45">
      <c r="A179" s="1" t="s">
        <v>340</v>
      </c>
      <c r="B179">
        <v>1.8641170878164881</v>
      </c>
      <c r="C179">
        <v>1.9260878645744091</v>
      </c>
      <c r="D179">
        <v>1.936453417373089</v>
      </c>
      <c r="E179">
        <v>2.226161296412049</v>
      </c>
      <c r="F179">
        <v>1.975959072750828</v>
      </c>
      <c r="G179">
        <v>1.963430751221958</v>
      </c>
      <c r="H179">
        <v>2.1836402322253212</v>
      </c>
      <c r="I179">
        <v>1.926440164781573</v>
      </c>
      <c r="J179">
        <v>2.0637660228779589</v>
      </c>
      <c r="K179">
        <v>2.0563122965548999</v>
      </c>
      <c r="L179">
        <v>1.647655935357534</v>
      </c>
      <c r="M179">
        <v>1.6913090176365551</v>
      </c>
      <c r="N179">
        <v>1.292270587872957</v>
      </c>
      <c r="O179">
        <v>1.2740097141328459</v>
      </c>
      <c r="P179">
        <v>1.403785691627732</v>
      </c>
      <c r="Q179">
        <v>1.121121857323534</v>
      </c>
    </row>
    <row r="180" spans="1:17" x14ac:dyDescent="0.45">
      <c r="A180" s="1" t="s">
        <v>341</v>
      </c>
      <c r="B180">
        <v>2.5806154888808881</v>
      </c>
      <c r="C180">
        <v>2.9971089900173991</v>
      </c>
      <c r="D180">
        <v>3.1973740787670262</v>
      </c>
      <c r="E180">
        <v>3.1438924248488358</v>
      </c>
      <c r="F180">
        <v>3.0969807335907231</v>
      </c>
      <c r="G180">
        <v>3.1445732096040921</v>
      </c>
      <c r="H180">
        <v>2.8588785918133759</v>
      </c>
      <c r="I180">
        <v>2.5478597534173861</v>
      </c>
      <c r="J180">
        <v>2.4881422276698002</v>
      </c>
      <c r="K180">
        <v>2.1981716005093621</v>
      </c>
      <c r="L180">
        <v>2.3896050571553529</v>
      </c>
      <c r="M180">
        <v>2.3645958472337059</v>
      </c>
      <c r="N180">
        <v>2.137614025821251</v>
      </c>
      <c r="O180">
        <v>2.104033319328904</v>
      </c>
      <c r="P180">
        <v>2.041605706913542</v>
      </c>
      <c r="Q180">
        <v>1.8460962345782781</v>
      </c>
    </row>
    <row r="181" spans="1:17" x14ac:dyDescent="0.45">
      <c r="A181" s="1" t="s">
        <v>342</v>
      </c>
      <c r="B181">
        <v>1.466605938882845</v>
      </c>
      <c r="C181">
        <v>1.736599365461863</v>
      </c>
      <c r="D181">
        <v>1.8489658559690181</v>
      </c>
      <c r="E181">
        <v>1.824131114479995</v>
      </c>
      <c r="F181">
        <v>1.7875469640287791</v>
      </c>
      <c r="G181">
        <v>1.806746223267611</v>
      </c>
      <c r="H181">
        <v>1.7498663588084951</v>
      </c>
      <c r="I181">
        <v>1.508533909247604</v>
      </c>
      <c r="J181">
        <v>1.489588269737022</v>
      </c>
      <c r="K181">
        <v>1.3399843213296949</v>
      </c>
      <c r="L181">
        <v>1.513456702287802</v>
      </c>
      <c r="M181">
        <v>1.463416378819544</v>
      </c>
      <c r="N181">
        <v>1.36470967767373</v>
      </c>
      <c r="O181">
        <v>1.28692396228128</v>
      </c>
      <c r="P181">
        <v>1.307225099964562</v>
      </c>
      <c r="Q181">
        <v>1.0974104182384381</v>
      </c>
    </row>
    <row r="182" spans="1:17" x14ac:dyDescent="0.45">
      <c r="A182" s="1" t="s">
        <v>343</v>
      </c>
      <c r="B182">
        <v>9.7436599722948696</v>
      </c>
      <c r="C182">
        <v>12.93980182235731</v>
      </c>
      <c r="D182">
        <v>15.49016019015955</v>
      </c>
      <c r="E182">
        <v>15.00941780153034</v>
      </c>
      <c r="F182">
        <v>13.27822351122432</v>
      </c>
      <c r="G182">
        <v>12.048425543355259</v>
      </c>
      <c r="H182">
        <v>11.7574371648822</v>
      </c>
      <c r="I182">
        <v>11.40290987506166</v>
      </c>
      <c r="J182">
        <v>11.556228614829591</v>
      </c>
      <c r="K182">
        <v>11.51715888049837</v>
      </c>
      <c r="L182">
        <v>13.484934454152681</v>
      </c>
      <c r="M182">
        <v>15.414040988223039</v>
      </c>
      <c r="N182">
        <v>12.27095353712059</v>
      </c>
      <c r="O182">
        <v>15.20678067641375</v>
      </c>
      <c r="P182">
        <v>15.03714146869218</v>
      </c>
      <c r="Q182">
        <v>17.524782135119828</v>
      </c>
    </row>
    <row r="183" spans="1:17" x14ac:dyDescent="0.45">
      <c r="A183" s="1" t="s">
        <v>344</v>
      </c>
      <c r="B183">
        <v>1.466605938882845</v>
      </c>
      <c r="C183">
        <v>1.7365993654618641</v>
      </c>
      <c r="D183">
        <v>1.8489658559690181</v>
      </c>
      <c r="E183">
        <v>1.824131114479995</v>
      </c>
      <c r="F183">
        <v>1.787546964028778</v>
      </c>
      <c r="G183">
        <v>1.806746223267611</v>
      </c>
      <c r="H183">
        <v>1.7498663588084951</v>
      </c>
      <c r="I183">
        <v>1.508533909247604</v>
      </c>
      <c r="J183">
        <v>1.489588269737022</v>
      </c>
      <c r="K183">
        <v>1.3399843213296949</v>
      </c>
      <c r="L183">
        <v>1.5134567022878029</v>
      </c>
      <c r="M183">
        <v>1.463416378819542</v>
      </c>
      <c r="N183">
        <v>1.36470967767373</v>
      </c>
      <c r="O183">
        <v>1.2869239622812809</v>
      </c>
      <c r="P183">
        <v>1.307225099964562</v>
      </c>
      <c r="Q183">
        <v>1.0974104182384381</v>
      </c>
    </row>
    <row r="184" spans="1:17" x14ac:dyDescent="0.45">
      <c r="A184" s="1" t="s">
        <v>345</v>
      </c>
      <c r="B184">
        <v>1.466605938882845</v>
      </c>
      <c r="C184">
        <v>1.736599365461863</v>
      </c>
      <c r="D184">
        <v>1.848965855969017</v>
      </c>
      <c r="E184">
        <v>1.8241311144799961</v>
      </c>
      <c r="F184">
        <v>1.787546964028778</v>
      </c>
      <c r="G184">
        <v>1.8067462232676119</v>
      </c>
      <c r="H184">
        <v>1.7498663588084951</v>
      </c>
      <c r="I184">
        <v>1.508533909247604</v>
      </c>
      <c r="J184">
        <v>1.489588269737022</v>
      </c>
      <c r="K184">
        <v>1.339984321329696</v>
      </c>
      <c r="L184">
        <v>1.5134567022878029</v>
      </c>
      <c r="M184">
        <v>1.4634163788195429</v>
      </c>
      <c r="N184">
        <v>1.36470967767373</v>
      </c>
      <c r="O184">
        <v>1.28692396228128</v>
      </c>
      <c r="P184">
        <v>1.307225099964562</v>
      </c>
      <c r="Q184">
        <v>1.097410418238437</v>
      </c>
    </row>
    <row r="185" spans="1:17" x14ac:dyDescent="0.45">
      <c r="A185" s="1" t="s">
        <v>346</v>
      </c>
      <c r="B185">
        <v>5.2989273955974943</v>
      </c>
      <c r="C185">
        <v>8.0166049677654989</v>
      </c>
      <c r="D185">
        <v>10.356332694019439</v>
      </c>
      <c r="E185">
        <v>9.639364080269452</v>
      </c>
      <c r="F185">
        <v>8.2052837048827669</v>
      </c>
      <c r="G185">
        <v>6.9404215825292122</v>
      </c>
      <c r="H185">
        <v>6.7149183408434974</v>
      </c>
      <c r="I185">
        <v>6.9286099568626991</v>
      </c>
      <c r="J185">
        <v>7.004320364281833</v>
      </c>
      <c r="K185">
        <v>7.2626749834341071</v>
      </c>
      <c r="L185">
        <v>9.4476734616398002</v>
      </c>
      <c r="M185">
        <v>11.35813612335278</v>
      </c>
      <c r="N185">
        <v>8.8410689234263806</v>
      </c>
      <c r="O185">
        <v>11.828737642951999</v>
      </c>
      <c r="P185">
        <v>11.5917500701509</v>
      </c>
      <c r="Q185">
        <v>14.55756404321801</v>
      </c>
    </row>
    <row r="186" spans="1:17" x14ac:dyDescent="0.45">
      <c r="A186" s="1" t="s">
        <v>347</v>
      </c>
      <c r="B186">
        <v>0.70065646162128303</v>
      </c>
      <c r="C186">
        <v>0.69449924794176565</v>
      </c>
      <c r="D186">
        <v>0.69820169589331549</v>
      </c>
      <c r="E186">
        <v>0.71176961197351196</v>
      </c>
      <c r="F186">
        <v>0.72983546348078654</v>
      </c>
      <c r="G186">
        <v>0.74723630040386479</v>
      </c>
      <c r="H186">
        <v>0.7177449065740118</v>
      </c>
      <c r="I186">
        <v>0.68418103448716461</v>
      </c>
      <c r="J186">
        <v>0.6861331286539174</v>
      </c>
      <c r="K186">
        <v>0.60221254076254349</v>
      </c>
      <c r="L186">
        <v>0.50549776943952796</v>
      </c>
      <c r="M186">
        <v>0.32254601165984481</v>
      </c>
      <c r="N186">
        <v>0.40667884284948003</v>
      </c>
      <c r="O186">
        <v>0.34329627307347338</v>
      </c>
      <c r="P186">
        <v>0.42741731307614911</v>
      </c>
      <c r="Q186">
        <v>0.38888522887004451</v>
      </c>
    </row>
    <row r="187" spans="1:17" x14ac:dyDescent="0.45">
      <c r="A187" s="1" t="s">
        <v>348</v>
      </c>
      <c r="B187">
        <v>0.63299753940651859</v>
      </c>
      <c r="C187">
        <v>0.73878252947083289</v>
      </c>
      <c r="D187">
        <v>0.98960745427232022</v>
      </c>
      <c r="E187">
        <v>0.74276315743641075</v>
      </c>
      <c r="F187">
        <v>0.64245441351072441</v>
      </c>
      <c r="G187">
        <v>0.69602653256974134</v>
      </c>
      <c r="H187">
        <v>0.61156766954558728</v>
      </c>
      <c r="I187">
        <v>0.71129718866132052</v>
      </c>
      <c r="J187">
        <v>0.89455560786318111</v>
      </c>
      <c r="K187">
        <v>0.466035351302865</v>
      </c>
      <c r="L187">
        <v>0.60827889098608146</v>
      </c>
      <c r="M187">
        <v>0.84112685191409287</v>
      </c>
      <c r="N187">
        <v>0.82057056569305797</v>
      </c>
      <c r="O187">
        <v>0.43707496012395902</v>
      </c>
      <c r="P187">
        <v>0.58944769052299462</v>
      </c>
      <c r="Q187">
        <v>0.64051580378188178</v>
      </c>
    </row>
    <row r="188" spans="1:17" x14ac:dyDescent="0.45">
      <c r="A188" s="1" t="s">
        <v>349</v>
      </c>
      <c r="B188">
        <v>0.63299753940651871</v>
      </c>
      <c r="C188">
        <v>0.73878252947083289</v>
      </c>
      <c r="D188">
        <v>0.98960745427232011</v>
      </c>
      <c r="E188">
        <v>0.74276315743641075</v>
      </c>
      <c r="F188">
        <v>0.6424544135107243</v>
      </c>
      <c r="G188">
        <v>0.69602653256974112</v>
      </c>
      <c r="H188">
        <v>0.61156766954558728</v>
      </c>
      <c r="I188">
        <v>0.71129718866132052</v>
      </c>
      <c r="J188">
        <v>0.89455560786318111</v>
      </c>
      <c r="K188">
        <v>0.46603535130286511</v>
      </c>
      <c r="L188">
        <v>0.60827889098608134</v>
      </c>
      <c r="M188">
        <v>0.84112685191409298</v>
      </c>
      <c r="N188">
        <v>0.82057056569305786</v>
      </c>
      <c r="O188">
        <v>0.43707496012395902</v>
      </c>
      <c r="P188">
        <v>0.58944769052299462</v>
      </c>
      <c r="Q188">
        <v>0.64051580378188189</v>
      </c>
    </row>
    <row r="189" spans="1:17" x14ac:dyDescent="0.45">
      <c r="A189" s="1" t="s">
        <v>350</v>
      </c>
      <c r="B189">
        <v>0.63299753940651882</v>
      </c>
      <c r="C189">
        <v>0.73878252947083267</v>
      </c>
      <c r="D189">
        <v>0.98960745427232033</v>
      </c>
      <c r="E189">
        <v>0.74276315743641042</v>
      </c>
      <c r="F189">
        <v>0.6424544135107243</v>
      </c>
      <c r="G189">
        <v>0.69602653256974145</v>
      </c>
      <c r="H189">
        <v>0.61156766954558717</v>
      </c>
      <c r="I189">
        <v>0.71129718866132052</v>
      </c>
      <c r="J189">
        <v>0.89455560786318089</v>
      </c>
      <c r="K189">
        <v>0.46603535130286511</v>
      </c>
      <c r="L189">
        <v>0.60827889098608134</v>
      </c>
      <c r="M189">
        <v>0.84112685191409275</v>
      </c>
      <c r="O189">
        <v>0.43707496012395902</v>
      </c>
    </row>
    <row r="190" spans="1:17" x14ac:dyDescent="0.45">
      <c r="A190" s="1" t="s">
        <v>351</v>
      </c>
      <c r="B190">
        <v>0.40987689175230319</v>
      </c>
      <c r="C190">
        <v>0.40482588081540999</v>
      </c>
      <c r="D190">
        <v>0.39904269734812958</v>
      </c>
      <c r="E190">
        <v>0.41217322856968258</v>
      </c>
      <c r="F190">
        <v>0.41240304200740208</v>
      </c>
      <c r="G190">
        <v>0.41188991679208381</v>
      </c>
      <c r="H190">
        <v>0.39650197320895031</v>
      </c>
      <c r="I190">
        <v>0.36820824892847132</v>
      </c>
      <c r="J190">
        <v>0.33445978152577738</v>
      </c>
      <c r="K190">
        <v>0.3497745365005519</v>
      </c>
      <c r="L190">
        <v>0.41758398532181779</v>
      </c>
      <c r="M190">
        <v>0.41704984484518959</v>
      </c>
      <c r="N190">
        <v>0.31481830373648062</v>
      </c>
      <c r="O190">
        <v>0.28791352713075558</v>
      </c>
      <c r="P190">
        <v>0.29132374816209028</v>
      </c>
      <c r="Q190">
        <v>0.23973343616099441</v>
      </c>
    </row>
    <row r="191" spans="1:17" x14ac:dyDescent="0.45">
      <c r="A191" s="1" t="s">
        <v>352</v>
      </c>
      <c r="B191">
        <v>0.40987689175230319</v>
      </c>
      <c r="C191">
        <v>0.40482588081540999</v>
      </c>
      <c r="D191">
        <v>0.39904269734812953</v>
      </c>
      <c r="E191">
        <v>0.41217322856968241</v>
      </c>
      <c r="F191">
        <v>0.41240304200740208</v>
      </c>
      <c r="G191">
        <v>0.41188991679208381</v>
      </c>
      <c r="H191">
        <v>0.39650197320895042</v>
      </c>
      <c r="I191">
        <v>0.36820824892847143</v>
      </c>
      <c r="J191">
        <v>0.33445978152577771</v>
      </c>
      <c r="K191">
        <v>0.34977453650055179</v>
      </c>
      <c r="L191">
        <v>0.41758398532181767</v>
      </c>
      <c r="M191">
        <v>0.41704984484518959</v>
      </c>
      <c r="N191">
        <v>0.31481830373648062</v>
      </c>
      <c r="O191">
        <v>0.28791352713075552</v>
      </c>
      <c r="P191">
        <v>0.29132374816209039</v>
      </c>
      <c r="Q191">
        <v>0.23973343616099441</v>
      </c>
    </row>
    <row r="192" spans="1:17" x14ac:dyDescent="0.45">
      <c r="A192" s="1" t="s">
        <v>353</v>
      </c>
      <c r="B192">
        <v>0.40987689175230319</v>
      </c>
      <c r="C192">
        <v>0.40482588081540999</v>
      </c>
      <c r="D192">
        <v>0.39904269734812958</v>
      </c>
      <c r="E192">
        <v>0.41217322856968241</v>
      </c>
      <c r="F192">
        <v>0.41240304200740208</v>
      </c>
      <c r="G192">
        <v>0.41188991679208381</v>
      </c>
      <c r="H192">
        <v>0.39650197320895031</v>
      </c>
      <c r="I192">
        <v>0.36820824892847132</v>
      </c>
      <c r="J192">
        <v>0.33445978152577738</v>
      </c>
      <c r="K192">
        <v>0.34977453650055179</v>
      </c>
      <c r="L192">
        <v>0.41758398532181767</v>
      </c>
      <c r="M192">
        <v>0.4170498448451897</v>
      </c>
      <c r="N192">
        <v>0.31481830373648051</v>
      </c>
      <c r="O192">
        <v>0.28791352713075552</v>
      </c>
      <c r="P192">
        <v>0.29132374816209039</v>
      </c>
      <c r="Q192">
        <v>0.23973343616099441</v>
      </c>
    </row>
    <row r="193" spans="1:17" x14ac:dyDescent="0.45">
      <c r="A193" s="1" t="s">
        <v>354</v>
      </c>
      <c r="B193">
        <v>0.4098768917523033</v>
      </c>
      <c r="C193">
        <v>0.40482588081540999</v>
      </c>
      <c r="D193">
        <v>0.39904269734812958</v>
      </c>
      <c r="E193">
        <v>0.41217322856968253</v>
      </c>
      <c r="F193">
        <v>0.4124030420074023</v>
      </c>
      <c r="G193">
        <v>0.41188991679208381</v>
      </c>
      <c r="H193">
        <v>0.39650197320895031</v>
      </c>
      <c r="I193">
        <v>0.36820824892847132</v>
      </c>
      <c r="J193">
        <v>0.33445978152577749</v>
      </c>
      <c r="K193">
        <v>0.34977453650055179</v>
      </c>
      <c r="L193">
        <v>0.41758398532181762</v>
      </c>
      <c r="M193">
        <v>0.4170498448451897</v>
      </c>
      <c r="N193">
        <v>0.31481830373648051</v>
      </c>
      <c r="O193">
        <v>0.28791352713075558</v>
      </c>
      <c r="P193">
        <v>0.29132374816209039</v>
      </c>
      <c r="Q193">
        <v>0.23973343616099441</v>
      </c>
    </row>
    <row r="194" spans="1:17" x14ac:dyDescent="0.45">
      <c r="A194" s="1" t="s">
        <v>355</v>
      </c>
      <c r="B194">
        <v>0.40987689175230319</v>
      </c>
      <c r="C194">
        <v>0.40482588081540988</v>
      </c>
      <c r="D194">
        <v>0.39904269734812958</v>
      </c>
      <c r="E194">
        <v>0.41217322856968258</v>
      </c>
      <c r="F194">
        <v>0.41240304200740219</v>
      </c>
      <c r="G194">
        <v>0.41188991679208392</v>
      </c>
      <c r="H194">
        <v>0.39650197320895042</v>
      </c>
      <c r="I194">
        <v>0.3682082489284712</v>
      </c>
      <c r="J194">
        <v>0.33445978152577749</v>
      </c>
      <c r="K194">
        <v>0.34977453650055179</v>
      </c>
      <c r="N194">
        <v>0.31481830373648062</v>
      </c>
      <c r="O194">
        <v>0.28791352713075552</v>
      </c>
      <c r="P194">
        <v>0.29132374816209061</v>
      </c>
      <c r="Q194">
        <v>0.23973343616099441</v>
      </c>
    </row>
    <row r="195" spans="1:17" x14ac:dyDescent="0.45">
      <c r="A195" s="1" t="s">
        <v>356</v>
      </c>
      <c r="B195">
        <v>1.1573651097350841</v>
      </c>
      <c r="C195">
        <v>1.2687178315111129</v>
      </c>
      <c r="D195">
        <v>1.332999500119876</v>
      </c>
      <c r="E195">
        <v>1.41098565591783</v>
      </c>
      <c r="F195">
        <v>1.5103702577623961</v>
      </c>
      <c r="G195">
        <v>1.688988586231041</v>
      </c>
      <c r="H195">
        <v>1.487660774747886</v>
      </c>
      <c r="I195">
        <v>1.2817910026774539</v>
      </c>
      <c r="J195">
        <v>1.202856047908486</v>
      </c>
      <c r="K195">
        <v>0.96441832093953483</v>
      </c>
      <c r="L195">
        <v>1.131082015164091</v>
      </c>
      <c r="M195">
        <v>1.314572794797312</v>
      </c>
      <c r="N195">
        <v>1.2732232791032609</v>
      </c>
      <c r="O195">
        <v>1.165199631565113</v>
      </c>
      <c r="P195">
        <v>1.136790926939528</v>
      </c>
      <c r="Q195">
        <v>1.2944977908392761</v>
      </c>
    </row>
    <row r="196" spans="1:17" x14ac:dyDescent="0.45">
      <c r="A196" s="1" t="s">
        <v>357</v>
      </c>
      <c r="B196">
        <v>1.1573651097350841</v>
      </c>
      <c r="C196">
        <v>1.2687178315111129</v>
      </c>
      <c r="D196">
        <v>1.332999500119876</v>
      </c>
      <c r="E196">
        <v>1.41098565591783</v>
      </c>
      <c r="F196">
        <v>1.5103702577623961</v>
      </c>
      <c r="G196">
        <v>1.6889885862310401</v>
      </c>
      <c r="H196">
        <v>1.487660774747886</v>
      </c>
      <c r="I196">
        <v>1.2817910026774539</v>
      </c>
      <c r="J196">
        <v>1.202856047908486</v>
      </c>
      <c r="K196">
        <v>0.96441832093953461</v>
      </c>
      <c r="L196">
        <v>1.131082015164091</v>
      </c>
      <c r="M196">
        <v>1.3145727947973109</v>
      </c>
      <c r="N196">
        <v>1.2732232791032621</v>
      </c>
      <c r="O196">
        <v>1.165199631565113</v>
      </c>
      <c r="P196">
        <v>1.136790926939528</v>
      </c>
      <c r="Q196">
        <v>1.2944977908392761</v>
      </c>
    </row>
    <row r="197" spans="1:17" x14ac:dyDescent="0.45">
      <c r="A197" s="1" t="s">
        <v>358</v>
      </c>
      <c r="B197">
        <v>1.1573651097350841</v>
      </c>
      <c r="C197">
        <v>1.2687178315111129</v>
      </c>
      <c r="D197">
        <v>1.332999500119876</v>
      </c>
      <c r="E197">
        <v>1.41098565591783</v>
      </c>
      <c r="F197">
        <v>1.5103702577623961</v>
      </c>
      <c r="G197">
        <v>1.6889885862310401</v>
      </c>
      <c r="H197">
        <v>1.4876607747478849</v>
      </c>
      <c r="I197">
        <v>1.2817910026774539</v>
      </c>
      <c r="J197">
        <v>1.202856047908486</v>
      </c>
      <c r="K197">
        <v>0.96441832093953495</v>
      </c>
      <c r="L197">
        <v>1.131082015164091</v>
      </c>
      <c r="M197">
        <v>1.3145727947973109</v>
      </c>
      <c r="N197">
        <v>1.2732232791032609</v>
      </c>
      <c r="O197">
        <v>1.165199631565113</v>
      </c>
      <c r="P197">
        <v>1.136790926939528</v>
      </c>
      <c r="Q197">
        <v>1.2944977908392761</v>
      </c>
    </row>
    <row r="198" spans="1:17" x14ac:dyDescent="0.45">
      <c r="A198" s="1" t="s">
        <v>359</v>
      </c>
      <c r="B198">
        <v>1.1573651097350841</v>
      </c>
      <c r="C198">
        <v>1.2687178315111129</v>
      </c>
      <c r="D198">
        <v>1.3329995001198749</v>
      </c>
      <c r="E198">
        <v>1.41098565591783</v>
      </c>
      <c r="F198">
        <v>1.5103702577623961</v>
      </c>
      <c r="G198">
        <v>1.6889885862310401</v>
      </c>
      <c r="H198">
        <v>1.487660774747886</v>
      </c>
      <c r="I198">
        <v>1.2817910026774539</v>
      </c>
      <c r="J198">
        <v>1.2028560479084851</v>
      </c>
      <c r="K198">
        <v>0.96441832093953495</v>
      </c>
      <c r="M198">
        <v>1.3145727947973109</v>
      </c>
      <c r="N198">
        <v>1.2732232791032621</v>
      </c>
      <c r="O198">
        <v>1.1651996315651141</v>
      </c>
      <c r="P198">
        <v>1.136790926939528</v>
      </c>
      <c r="Q198">
        <v>1.2944977908392761</v>
      </c>
    </row>
    <row r="199" spans="1:17" x14ac:dyDescent="0.45">
      <c r="A199" s="1" t="s">
        <v>360</v>
      </c>
      <c r="B199">
        <v>1.1573651097350841</v>
      </c>
      <c r="C199">
        <v>1.2687178315111129</v>
      </c>
      <c r="D199">
        <v>1.332999500119876</v>
      </c>
      <c r="E199">
        <v>1.41098565591783</v>
      </c>
      <c r="F199">
        <v>1.510370257762395</v>
      </c>
      <c r="G199">
        <v>1.688988586231041</v>
      </c>
      <c r="H199">
        <v>1.4876607747478869</v>
      </c>
      <c r="I199">
        <v>1.2817910026774539</v>
      </c>
      <c r="J199">
        <v>1.2028560479084851</v>
      </c>
      <c r="K199">
        <v>0.96441832093953472</v>
      </c>
      <c r="L199">
        <v>1.131082015164091</v>
      </c>
      <c r="M199">
        <v>1.3145727947973109</v>
      </c>
      <c r="N199">
        <v>1.2732232791032609</v>
      </c>
      <c r="Q199">
        <v>1.2944977908392761</v>
      </c>
    </row>
    <row r="200" spans="1:17" x14ac:dyDescent="0.45">
      <c r="A200" s="1" t="s">
        <v>361</v>
      </c>
      <c r="B200">
        <v>1.1573651097350841</v>
      </c>
      <c r="C200">
        <v>1.2687178315111129</v>
      </c>
      <c r="D200">
        <v>1.332999500119876</v>
      </c>
      <c r="E200">
        <v>1.41098565591783</v>
      </c>
      <c r="F200">
        <v>1.510370257762395</v>
      </c>
      <c r="G200">
        <v>1.6889885862310401</v>
      </c>
      <c r="H200">
        <v>1.4876607747478869</v>
      </c>
      <c r="I200">
        <v>1.2817910026774539</v>
      </c>
      <c r="J200">
        <v>1.2028560479084851</v>
      </c>
      <c r="K200">
        <v>0.96441832093953495</v>
      </c>
      <c r="L200">
        <v>1.131082015164091</v>
      </c>
      <c r="M200">
        <v>1.3145727947973109</v>
      </c>
      <c r="N200">
        <v>1.2732232791032609</v>
      </c>
      <c r="Q200">
        <v>1.2944977908392761</v>
      </c>
    </row>
    <row r="201" spans="1:17" x14ac:dyDescent="0.45">
      <c r="A201" s="1" t="s">
        <v>362</v>
      </c>
      <c r="D201">
        <v>1.332999500119876</v>
      </c>
      <c r="E201">
        <v>1.41098565591783</v>
      </c>
      <c r="F201">
        <v>1.510370257762395</v>
      </c>
      <c r="G201">
        <v>1.688988586231041</v>
      </c>
      <c r="H201">
        <v>1.487660774747886</v>
      </c>
      <c r="I201">
        <v>1.2817910026774539</v>
      </c>
      <c r="J201">
        <v>1.2028560479084851</v>
      </c>
      <c r="K201">
        <v>0.9644183209395345</v>
      </c>
      <c r="L201">
        <v>1.131082015164091</v>
      </c>
      <c r="M201">
        <v>1.314572794797312</v>
      </c>
      <c r="N201">
        <v>1.2732232791032609</v>
      </c>
      <c r="O201">
        <v>1.165199631565113</v>
      </c>
      <c r="P201">
        <v>1.136790926939528</v>
      </c>
      <c r="Q201">
        <v>1.2944977908392761</v>
      </c>
    </row>
    <row r="202" spans="1:17" x14ac:dyDescent="0.45">
      <c r="A202" s="1" t="s">
        <v>363</v>
      </c>
      <c r="B202">
        <v>1.1573651097350841</v>
      </c>
      <c r="C202">
        <v>1.2687178315111129</v>
      </c>
      <c r="D202">
        <v>1.3329995001198749</v>
      </c>
      <c r="E202">
        <v>1.41098565591783</v>
      </c>
      <c r="F202">
        <v>1.5103702577623961</v>
      </c>
      <c r="G202">
        <v>1.688988586231041</v>
      </c>
      <c r="H202">
        <v>1.4876607747478869</v>
      </c>
      <c r="I202">
        <v>1.2817910026774539</v>
      </c>
      <c r="J202">
        <v>1.2028560479084851</v>
      </c>
      <c r="K202">
        <v>0.96441832093953483</v>
      </c>
      <c r="L202">
        <v>1.131082015164091</v>
      </c>
      <c r="M202">
        <v>1.3145727947973109</v>
      </c>
      <c r="N202">
        <v>1.2732232791032621</v>
      </c>
      <c r="O202">
        <v>1.165199631565113</v>
      </c>
      <c r="P202">
        <v>1.136790926939528</v>
      </c>
      <c r="Q202">
        <v>1.2944977908392761</v>
      </c>
    </row>
    <row r="203" spans="1:17" x14ac:dyDescent="0.45">
      <c r="A203" s="1" t="s">
        <v>364</v>
      </c>
      <c r="B203">
        <v>1.1573651097350841</v>
      </c>
      <c r="C203">
        <v>1.2687178315111129</v>
      </c>
      <c r="D203">
        <v>1.332999500119876</v>
      </c>
      <c r="E203">
        <v>1.41098565591783</v>
      </c>
      <c r="F203">
        <v>1.5103702577623961</v>
      </c>
      <c r="G203">
        <v>1.688988586231041</v>
      </c>
      <c r="H203">
        <v>1.487660774747886</v>
      </c>
      <c r="I203">
        <v>1.2817910026774539</v>
      </c>
      <c r="J203">
        <v>1.202856047908486</v>
      </c>
      <c r="K203">
        <v>0.96441832093953517</v>
      </c>
      <c r="L203">
        <v>1.131082015164091</v>
      </c>
      <c r="M203">
        <v>1.3145727947973109</v>
      </c>
      <c r="N203">
        <v>1.2732232791032609</v>
      </c>
      <c r="O203">
        <v>1.165199631565113</v>
      </c>
      <c r="P203">
        <v>1.136790926939528</v>
      </c>
      <c r="Q203">
        <v>1.2944977908392761</v>
      </c>
    </row>
    <row r="204" spans="1:17" x14ac:dyDescent="0.45">
      <c r="A204" s="1" t="s">
        <v>365</v>
      </c>
      <c r="B204">
        <v>1.1573651097350841</v>
      </c>
      <c r="C204">
        <v>1.2687178315111129</v>
      </c>
      <c r="D204">
        <v>1.332999500119876</v>
      </c>
      <c r="E204">
        <v>1.41098565591783</v>
      </c>
      <c r="F204">
        <v>1.5103702577623961</v>
      </c>
      <c r="G204">
        <v>1.6889885862310401</v>
      </c>
      <c r="H204">
        <v>1.4876607747478869</v>
      </c>
      <c r="I204">
        <v>1.2817910026774539</v>
      </c>
      <c r="J204">
        <v>1.202856047908486</v>
      </c>
      <c r="K204">
        <v>0.96441832093953495</v>
      </c>
      <c r="L204">
        <v>1.131082015164091</v>
      </c>
      <c r="M204">
        <v>1.314572794797312</v>
      </c>
      <c r="N204">
        <v>1.2732232791032609</v>
      </c>
      <c r="O204">
        <v>1.165199631565113</v>
      </c>
      <c r="P204">
        <v>1.136790926939528</v>
      </c>
      <c r="Q204">
        <v>1.2944977908392761</v>
      </c>
    </row>
    <row r="205" spans="1:17" x14ac:dyDescent="0.45">
      <c r="A205" s="1" t="s">
        <v>366</v>
      </c>
      <c r="B205">
        <v>1.157365109735085</v>
      </c>
      <c r="C205">
        <v>1.2687178315111129</v>
      </c>
      <c r="D205">
        <v>1.332999500119876</v>
      </c>
      <c r="E205">
        <v>1.41098565591783</v>
      </c>
      <c r="F205">
        <v>1.5103702577623961</v>
      </c>
      <c r="G205">
        <v>1.688988586231041</v>
      </c>
      <c r="H205">
        <v>1.487660774747886</v>
      </c>
      <c r="I205">
        <v>1.2817910026774539</v>
      </c>
      <c r="J205">
        <v>1.2028560479084851</v>
      </c>
      <c r="K205">
        <v>0.96441832093953461</v>
      </c>
      <c r="L205">
        <v>1.131082015164091</v>
      </c>
      <c r="M205">
        <v>1.314572794797312</v>
      </c>
      <c r="N205">
        <v>1.2732232791032621</v>
      </c>
      <c r="O205">
        <v>1.165199631565113</v>
      </c>
      <c r="P205">
        <v>1.136790926939528</v>
      </c>
      <c r="Q205">
        <v>1.2944977908392761</v>
      </c>
    </row>
    <row r="206" spans="1:17" x14ac:dyDescent="0.45">
      <c r="A206" s="1" t="s">
        <v>367</v>
      </c>
      <c r="B206">
        <v>1.9183488562038471</v>
      </c>
      <c r="C206">
        <v>1.7069665664685001</v>
      </c>
      <c r="D206">
        <v>1.9435162969421711</v>
      </c>
      <c r="E206">
        <v>2.0198043751880239</v>
      </c>
      <c r="F206">
        <v>1.883905945482796</v>
      </c>
      <c r="G206">
        <v>2.1390692863381182</v>
      </c>
      <c r="H206">
        <v>1.8373195200163179</v>
      </c>
      <c r="I206">
        <v>1.3768423913449259</v>
      </c>
      <c r="J206">
        <v>1.3691312911531019</v>
      </c>
      <c r="K206">
        <v>1.2677590451128591</v>
      </c>
      <c r="L206">
        <v>1.3654162386534849</v>
      </c>
      <c r="M206">
        <v>1.9207690745606361</v>
      </c>
      <c r="N206">
        <v>1.6793056658308141</v>
      </c>
      <c r="O206">
        <v>1.5319269938139319</v>
      </c>
      <c r="P206">
        <v>1.1529364602208001</v>
      </c>
      <c r="Q206">
        <v>1.4590039438792251</v>
      </c>
    </row>
    <row r="207" spans="1:17" x14ac:dyDescent="0.45">
      <c r="A207" s="1" t="s">
        <v>368</v>
      </c>
      <c r="B207">
        <v>1.918348856203846</v>
      </c>
      <c r="C207">
        <v>1.7069665664685001</v>
      </c>
      <c r="D207">
        <v>1.94351629694217</v>
      </c>
      <c r="E207">
        <v>2.0198043751880239</v>
      </c>
      <c r="F207">
        <v>1.8839059454827951</v>
      </c>
      <c r="G207">
        <v>2.1390692863381182</v>
      </c>
      <c r="H207">
        <v>1.837319520016319</v>
      </c>
      <c r="I207">
        <v>1.3768423913449259</v>
      </c>
      <c r="J207">
        <v>1.3691312911531031</v>
      </c>
      <c r="K207">
        <v>1.26775904511286</v>
      </c>
      <c r="L207">
        <v>1.365416238653486</v>
      </c>
      <c r="M207">
        <v>1.9207690745606361</v>
      </c>
      <c r="N207">
        <v>1.679305665830815</v>
      </c>
      <c r="O207">
        <v>1.531926993813933</v>
      </c>
      <c r="P207">
        <v>1.1529364602208001</v>
      </c>
      <c r="Q207">
        <v>1.4590039438792239</v>
      </c>
    </row>
    <row r="208" spans="1:17" x14ac:dyDescent="0.45">
      <c r="A208" s="1" t="s">
        <v>369</v>
      </c>
      <c r="B208">
        <v>1.9183488562038471</v>
      </c>
      <c r="C208">
        <v>1.7069665664685001</v>
      </c>
      <c r="D208">
        <v>1.9435162969421711</v>
      </c>
      <c r="E208">
        <v>2.0198043751880239</v>
      </c>
      <c r="F208">
        <v>1.8839059454827951</v>
      </c>
      <c r="G208">
        <v>2.1390692863381191</v>
      </c>
      <c r="H208">
        <v>1.837319520016319</v>
      </c>
      <c r="I208">
        <v>1.3768423913449259</v>
      </c>
      <c r="J208">
        <v>1.3691312911531019</v>
      </c>
      <c r="K208">
        <v>1.2677590451128591</v>
      </c>
      <c r="L208">
        <v>1.365416238653486</v>
      </c>
      <c r="M208">
        <v>1.9207690745606349</v>
      </c>
      <c r="N208">
        <v>1.6793056658308141</v>
      </c>
      <c r="O208">
        <v>1.531926993813933</v>
      </c>
      <c r="P208">
        <v>1.1529364602208001</v>
      </c>
      <c r="Q208">
        <v>1.4590039438792239</v>
      </c>
    </row>
    <row r="209" spans="1:17" x14ac:dyDescent="0.45">
      <c r="A209" s="1" t="s">
        <v>370</v>
      </c>
      <c r="B209">
        <v>3.6716517581968842</v>
      </c>
      <c r="C209">
        <v>2.696358882227142</v>
      </c>
      <c r="D209">
        <v>2.8186627276839249</v>
      </c>
      <c r="E209">
        <v>2.9436782778974928</v>
      </c>
      <c r="F209">
        <v>2.523000452396349</v>
      </c>
      <c r="G209">
        <v>3.1082002099980062</v>
      </c>
      <c r="H209">
        <v>4.2104228298355224</v>
      </c>
      <c r="I209">
        <v>0.65738020287357468</v>
      </c>
      <c r="J209">
        <v>1.3626451940509119</v>
      </c>
      <c r="K209">
        <v>1.2275631457394001</v>
      </c>
      <c r="L209">
        <v>1.797098012497728</v>
      </c>
      <c r="M209">
        <v>7.8002268671784938</v>
      </c>
      <c r="N209">
        <v>2.223673941317597</v>
      </c>
      <c r="O209">
        <v>2.281900458300326</v>
      </c>
      <c r="P209">
        <v>3.7582079483632551</v>
      </c>
      <c r="Q209">
        <v>4.8770285908372921</v>
      </c>
    </row>
    <row r="210" spans="1:17" x14ac:dyDescent="0.45">
      <c r="A210" s="1" t="s">
        <v>371</v>
      </c>
      <c r="B210">
        <v>1.5849765603954711</v>
      </c>
      <c r="C210">
        <v>1.3498686641161111</v>
      </c>
      <c r="D210">
        <v>1.1255378578061981</v>
      </c>
      <c r="E210">
        <v>1.3277691396964419</v>
      </c>
      <c r="F210">
        <v>1.452799292028754</v>
      </c>
      <c r="G210">
        <v>2.0802431912601378</v>
      </c>
      <c r="H210">
        <v>1.299054379607802</v>
      </c>
      <c r="I210">
        <v>0.53764314255599077</v>
      </c>
      <c r="J210">
        <v>0.85405782568507749</v>
      </c>
      <c r="K210">
        <v>0.63985449260064986</v>
      </c>
      <c r="L210">
        <v>1.2471806989508749</v>
      </c>
      <c r="M210">
        <v>1.818620236486864</v>
      </c>
      <c r="N210">
        <v>1.1867135753445179</v>
      </c>
      <c r="O210">
        <v>1.4260531696401719</v>
      </c>
      <c r="P210">
        <v>1.660921996667728</v>
      </c>
      <c r="Q210">
        <v>2.1201348654175112</v>
      </c>
    </row>
    <row r="211" spans="1:17" x14ac:dyDescent="0.45">
      <c r="A211" s="1" t="s">
        <v>372</v>
      </c>
      <c r="B211">
        <v>1.584976560395472</v>
      </c>
      <c r="C211">
        <v>1.3498686641161111</v>
      </c>
      <c r="D211">
        <v>1.1255378578061981</v>
      </c>
      <c r="E211">
        <v>1.3277691396964411</v>
      </c>
      <c r="F211">
        <v>1.452799292028754</v>
      </c>
      <c r="G211">
        <v>2.0802431912601378</v>
      </c>
      <c r="H211">
        <v>1.299054379607802</v>
      </c>
      <c r="I211">
        <v>0.53764314255599077</v>
      </c>
      <c r="J211">
        <v>0.85405782568507738</v>
      </c>
      <c r="K211">
        <v>0.63985449260064975</v>
      </c>
      <c r="L211">
        <v>1.2471806989508749</v>
      </c>
      <c r="M211">
        <v>1.818620236486864</v>
      </c>
      <c r="N211">
        <v>1.1867135753445179</v>
      </c>
      <c r="O211">
        <v>1.426053169640173</v>
      </c>
      <c r="P211">
        <v>1.660921996667728</v>
      </c>
      <c r="Q211">
        <v>2.1201348654175121</v>
      </c>
    </row>
    <row r="212" spans="1:17" x14ac:dyDescent="0.45">
      <c r="A212" s="1" t="s">
        <v>373</v>
      </c>
      <c r="B212">
        <v>6.1774744445615017E-2</v>
      </c>
      <c r="C212">
        <v>3.6034670442011432E-2</v>
      </c>
      <c r="D212">
        <v>4.4809069393546751E-2</v>
      </c>
      <c r="E212">
        <v>4.0420593123804853E-2</v>
      </c>
      <c r="F212">
        <v>6.6432077017397798E-2</v>
      </c>
      <c r="G212">
        <v>7.2108636006383758E-2</v>
      </c>
      <c r="H212">
        <v>4.4412836670828577E-2</v>
      </c>
      <c r="I212">
        <v>1.667828637976515E-2</v>
      </c>
      <c r="J212">
        <v>3.2510676289048357E-2</v>
      </c>
      <c r="K212">
        <v>2.213679487822795E-2</v>
      </c>
      <c r="L212">
        <v>5.0784890316439527E-2</v>
      </c>
      <c r="M212">
        <v>7.4438584348212725E-2</v>
      </c>
      <c r="N212">
        <v>5.4266254109839887E-2</v>
      </c>
      <c r="O212">
        <v>5.6742516433204417E-2</v>
      </c>
      <c r="P212">
        <v>5.349356197161001E-2</v>
      </c>
      <c r="Q212">
        <v>6.1494298208502579E-2</v>
      </c>
    </row>
    <row r="213" spans="1:17" x14ac:dyDescent="0.45">
      <c r="A213" s="1" t="s">
        <v>374</v>
      </c>
      <c r="B213">
        <v>1.584976560395472</v>
      </c>
      <c r="C213">
        <v>1.3498686641161111</v>
      </c>
      <c r="D213">
        <v>1.1255378578061981</v>
      </c>
      <c r="E213">
        <v>1.3277691396964411</v>
      </c>
      <c r="F213">
        <v>1.452799292028754</v>
      </c>
      <c r="G213">
        <v>2.0802431912601378</v>
      </c>
      <c r="H213">
        <v>1.299054379607802</v>
      </c>
      <c r="I213">
        <v>0.53764314255599066</v>
      </c>
      <c r="J213">
        <v>0.85405782568507704</v>
      </c>
      <c r="K213">
        <v>0.63985449260064975</v>
      </c>
      <c r="L213">
        <v>1.2471806989508749</v>
      </c>
      <c r="M213">
        <v>1.818620236486864</v>
      </c>
      <c r="N213">
        <v>1.1867135753445179</v>
      </c>
      <c r="P213">
        <v>1.660921996667728</v>
      </c>
    </row>
    <row r="214" spans="1:17" x14ac:dyDescent="0.45">
      <c r="A214" s="1" t="s">
        <v>375</v>
      </c>
      <c r="B214">
        <v>1.584976560395472</v>
      </c>
      <c r="C214">
        <v>1.3498686641161111</v>
      </c>
      <c r="D214">
        <v>1.1255378578061981</v>
      </c>
      <c r="E214">
        <v>1.3277691396964411</v>
      </c>
      <c r="F214">
        <v>1.452799292028754</v>
      </c>
      <c r="G214">
        <v>2.0802431912601378</v>
      </c>
      <c r="H214">
        <v>1.299054379607802</v>
      </c>
      <c r="I214">
        <v>0.53764314255599077</v>
      </c>
      <c r="J214">
        <v>0.85405782568507704</v>
      </c>
      <c r="K214">
        <v>0.63985449260064964</v>
      </c>
      <c r="L214">
        <v>1.247180698950876</v>
      </c>
      <c r="M214">
        <v>1.818620236486864</v>
      </c>
      <c r="N214">
        <v>1.186713575344519</v>
      </c>
      <c r="O214">
        <v>1.4260531696401719</v>
      </c>
      <c r="P214">
        <v>1.660921996667728</v>
      </c>
      <c r="Q214">
        <v>2.1201348654175121</v>
      </c>
    </row>
    <row r="215" spans="1:17" x14ac:dyDescent="0.45">
      <c r="A215" s="1" t="s">
        <v>376</v>
      </c>
      <c r="B215">
        <v>1.584976560395472</v>
      </c>
      <c r="C215">
        <v>1.3498686641161111</v>
      </c>
      <c r="D215">
        <v>1.1255378578061981</v>
      </c>
      <c r="E215">
        <v>1.3277691396964411</v>
      </c>
      <c r="F215">
        <v>1.452799292028754</v>
      </c>
      <c r="G215">
        <v>2.0802431912601378</v>
      </c>
      <c r="H215">
        <v>1.299054379607802</v>
      </c>
      <c r="I215">
        <v>0.53764314255599077</v>
      </c>
      <c r="J215">
        <v>0.85405782568507738</v>
      </c>
      <c r="K215">
        <v>0.63985449260064986</v>
      </c>
      <c r="L215">
        <v>1.2471806989508749</v>
      </c>
      <c r="M215">
        <v>1.818620236486864</v>
      </c>
      <c r="N215">
        <v>1.186713575344519</v>
      </c>
      <c r="O215">
        <v>1.4260531696401719</v>
      </c>
      <c r="P215">
        <v>1.660921996667728</v>
      </c>
      <c r="Q215">
        <v>2.1201348654175121</v>
      </c>
    </row>
    <row r="216" spans="1:17" x14ac:dyDescent="0.45">
      <c r="A216" s="1" t="s">
        <v>377</v>
      </c>
      <c r="B216">
        <v>1.5849765603954711</v>
      </c>
      <c r="C216">
        <v>1.3498686641161111</v>
      </c>
      <c r="D216">
        <v>1.1255378578061981</v>
      </c>
      <c r="E216">
        <v>1.3277691396964411</v>
      </c>
      <c r="F216">
        <v>1.452799292028754</v>
      </c>
      <c r="H216">
        <v>1.299054379607802</v>
      </c>
      <c r="I216">
        <v>0.53764314255599066</v>
      </c>
      <c r="J216">
        <v>0.85405782568507738</v>
      </c>
      <c r="K216">
        <v>0.63985449260064975</v>
      </c>
      <c r="L216">
        <v>1.2471806989508749</v>
      </c>
      <c r="M216">
        <v>1.818620236486864</v>
      </c>
      <c r="N216">
        <v>1.1867135753445179</v>
      </c>
      <c r="O216">
        <v>1.4260531696401719</v>
      </c>
      <c r="Q216">
        <v>2.1201348654175112</v>
      </c>
    </row>
    <row r="217" spans="1:17" x14ac:dyDescent="0.45">
      <c r="A217" s="1" t="s">
        <v>378</v>
      </c>
      <c r="B217">
        <v>0.99113900892926576</v>
      </c>
      <c r="C217">
        <v>1.093957576858511</v>
      </c>
      <c r="D217">
        <v>1.0837913330456621</v>
      </c>
      <c r="E217">
        <v>1.1874502362859409</v>
      </c>
      <c r="F217">
        <v>1.1680870449206111</v>
      </c>
      <c r="G217">
        <v>1.2105275323425051</v>
      </c>
      <c r="H217">
        <v>1.152315080572595</v>
      </c>
      <c r="I217">
        <v>1.10863717608388</v>
      </c>
      <c r="J217">
        <v>0.90733751627207515</v>
      </c>
      <c r="K217">
        <v>0.88178682067356262</v>
      </c>
      <c r="L217">
        <v>0.81571280781894817</v>
      </c>
      <c r="M217">
        <v>0.95154246462741476</v>
      </c>
      <c r="N217">
        <v>0.88214214432563143</v>
      </c>
      <c r="O217">
        <v>0.74336128153396586</v>
      </c>
      <c r="P217">
        <v>0.76621292155650411</v>
      </c>
      <c r="Q217">
        <v>0.68624800170150413</v>
      </c>
    </row>
    <row r="218" spans="1:17" x14ac:dyDescent="0.45">
      <c r="A218" s="1" t="s">
        <v>379</v>
      </c>
      <c r="B218">
        <v>2.8822089797367201</v>
      </c>
      <c r="C218">
        <v>3.044356458595368</v>
      </c>
      <c r="D218">
        <v>2.9945259588202151</v>
      </c>
      <c r="E218">
        <v>3.194620078291627</v>
      </c>
      <c r="F218">
        <v>2.7051019910473988</v>
      </c>
      <c r="G218">
        <v>2.9806664538689338</v>
      </c>
      <c r="H218">
        <v>2.6054207006352201</v>
      </c>
      <c r="I218">
        <v>1.9677230693482299</v>
      </c>
      <c r="J218">
        <v>2.113561406438341</v>
      </c>
      <c r="K218">
        <v>2.052322233415742</v>
      </c>
      <c r="L218">
        <v>1.808439641108712</v>
      </c>
      <c r="M218">
        <v>3.0127075669671561</v>
      </c>
      <c r="N218">
        <v>2.9762096533214599</v>
      </c>
      <c r="O218">
        <v>2.68858063735509</v>
      </c>
      <c r="P218">
        <v>2.999208594047615</v>
      </c>
      <c r="Q218">
        <v>2.291227327776312</v>
      </c>
    </row>
    <row r="219" spans="1:17" x14ac:dyDescent="0.45">
      <c r="A219" s="1" t="s">
        <v>380</v>
      </c>
      <c r="B219">
        <v>2.8822089797367201</v>
      </c>
      <c r="C219">
        <v>3.044356458595368</v>
      </c>
      <c r="D219">
        <v>2.9945259588202151</v>
      </c>
      <c r="E219">
        <v>3.194620078291627</v>
      </c>
      <c r="F219">
        <v>2.7051019910473979</v>
      </c>
      <c r="G219">
        <v>2.9806664538689338</v>
      </c>
      <c r="H219">
        <v>2.6054207006352201</v>
      </c>
      <c r="I219">
        <v>1.9677230693482299</v>
      </c>
      <c r="J219">
        <v>2.113561406438341</v>
      </c>
      <c r="K219">
        <v>2.052322233415742</v>
      </c>
      <c r="L219">
        <v>1.808439641108712</v>
      </c>
      <c r="M219">
        <v>3.012707566967157</v>
      </c>
      <c r="N219">
        <v>2.9762096533214599</v>
      </c>
      <c r="O219">
        <v>2.68858063735509</v>
      </c>
      <c r="P219">
        <v>2.999208594047615</v>
      </c>
      <c r="Q219">
        <v>2.291227327776312</v>
      </c>
    </row>
    <row r="220" spans="1:17" x14ac:dyDescent="0.45">
      <c r="A220" s="1" t="s">
        <v>381</v>
      </c>
      <c r="B220">
        <v>0.9911390089292661</v>
      </c>
      <c r="C220">
        <v>1.093957576858511</v>
      </c>
      <c r="D220">
        <v>1.0837913330456621</v>
      </c>
      <c r="E220">
        <v>1.1874502362859409</v>
      </c>
      <c r="F220">
        <v>1.168087044920612</v>
      </c>
      <c r="G220">
        <v>1.2105275323425051</v>
      </c>
      <c r="H220">
        <v>1.152315080572595</v>
      </c>
      <c r="I220">
        <v>1.10863717608388</v>
      </c>
      <c r="J220">
        <v>0.90733751627207526</v>
      </c>
      <c r="K220">
        <v>0.88178682067356251</v>
      </c>
      <c r="L220">
        <v>0.81571280781894806</v>
      </c>
      <c r="M220">
        <v>0.95154246462741454</v>
      </c>
      <c r="N220">
        <v>0.88214214432563143</v>
      </c>
      <c r="O220">
        <v>0.74336128153396597</v>
      </c>
      <c r="P220">
        <v>0.76621292155650433</v>
      </c>
      <c r="Q220">
        <v>0.68624800170150424</v>
      </c>
    </row>
    <row r="221" spans="1:17" x14ac:dyDescent="0.45">
      <c r="A221" s="1" t="s">
        <v>382</v>
      </c>
      <c r="B221">
        <v>0.9646583055239204</v>
      </c>
      <c r="C221">
        <v>1.0665412854910099</v>
      </c>
      <c r="D221">
        <v>1.0657867561309931</v>
      </c>
      <c r="E221">
        <v>1.1485646530017131</v>
      </c>
      <c r="F221">
        <v>1.130616964915186</v>
      </c>
      <c r="G221">
        <v>1.173270398091123</v>
      </c>
      <c r="H221">
        <v>1.1036049127683389</v>
      </c>
      <c r="I221">
        <v>1.0540251251665029</v>
      </c>
      <c r="J221">
        <v>0.86746693093759231</v>
      </c>
      <c r="K221">
        <v>0.84374686207631322</v>
      </c>
      <c r="L221">
        <v>0.77542548047717674</v>
      </c>
      <c r="M221">
        <v>0.90846791949652128</v>
      </c>
      <c r="N221">
        <v>0.83891195019553844</v>
      </c>
      <c r="O221">
        <v>0.70582662490565318</v>
      </c>
      <c r="P221">
        <v>0.72859354422346523</v>
      </c>
      <c r="Q221">
        <v>0.65471833678007318</v>
      </c>
    </row>
    <row r="222" spans="1:17" x14ac:dyDescent="0.45">
      <c r="A222" s="1" t="s">
        <v>383</v>
      </c>
      <c r="B222">
        <v>2.823937313340712</v>
      </c>
      <c r="C222">
        <v>2.8285129179145709</v>
      </c>
      <c r="D222">
        <v>2.773557846616459</v>
      </c>
      <c r="E222">
        <v>3.1041660745833628</v>
      </c>
      <c r="F222">
        <v>2.869506535928219</v>
      </c>
      <c r="G222">
        <v>2.540727769635319</v>
      </c>
      <c r="H222">
        <v>2.3433812728176209</v>
      </c>
      <c r="I222">
        <v>1.962347745415236</v>
      </c>
      <c r="J222">
        <v>1.727019446211147</v>
      </c>
      <c r="K222">
        <v>1.6448423347962411</v>
      </c>
      <c r="L222">
        <v>1.70923226714693</v>
      </c>
      <c r="M222">
        <v>1.7285420587371849</v>
      </c>
      <c r="N222">
        <v>1.6022316465029589</v>
      </c>
      <c r="O222">
        <v>1.4488880052384341</v>
      </c>
      <c r="P222">
        <v>1.52713683581659</v>
      </c>
      <c r="Q222">
        <v>1.30471678972229</v>
      </c>
    </row>
    <row r="223" spans="1:17" x14ac:dyDescent="0.45">
      <c r="A223" s="1" t="s">
        <v>384</v>
      </c>
      <c r="B223">
        <v>0.75752210096842598</v>
      </c>
      <c r="C223">
        <v>0.6499509269508984</v>
      </c>
      <c r="D223">
        <v>0.74447899216711677</v>
      </c>
      <c r="E223">
        <v>1.069295497991529</v>
      </c>
      <c r="F223">
        <v>1.1109076810171521</v>
      </c>
      <c r="G223">
        <v>0.98159143863547194</v>
      </c>
      <c r="H223">
        <v>0.82744607231582312</v>
      </c>
      <c r="I223">
        <v>0.58584126534354941</v>
      </c>
      <c r="J223">
        <v>0.43925396323770249</v>
      </c>
      <c r="K223">
        <v>0.49689721666366787</v>
      </c>
      <c r="L223">
        <v>0.53309225552945827</v>
      </c>
      <c r="M223">
        <v>0.67617676073787736</v>
      </c>
      <c r="N223">
        <v>0.62533201686291107</v>
      </c>
      <c r="O223">
        <v>0.43313199006327402</v>
      </c>
      <c r="P223">
        <v>0.4641879599333476</v>
      </c>
      <c r="Q223">
        <v>0.34469943210543008</v>
      </c>
    </row>
    <row r="224" spans="1:17" x14ac:dyDescent="0.45">
      <c r="A224" s="1" t="s">
        <v>385</v>
      </c>
      <c r="B224">
        <v>0.75752210096842587</v>
      </c>
      <c r="C224">
        <v>0.64995092695089851</v>
      </c>
      <c r="D224">
        <v>0.74447899216711677</v>
      </c>
      <c r="E224">
        <v>1.069295497991529</v>
      </c>
      <c r="F224">
        <v>1.1109076810171521</v>
      </c>
      <c r="G224">
        <v>0.98159143863547171</v>
      </c>
      <c r="H224">
        <v>0.8274460723158229</v>
      </c>
      <c r="I224">
        <v>0.58584126534354941</v>
      </c>
      <c r="J224">
        <v>0.43925396323770238</v>
      </c>
      <c r="K224">
        <v>0.49689721666366787</v>
      </c>
      <c r="L224">
        <v>0.53309225552945838</v>
      </c>
      <c r="M224">
        <v>0.67617676073787736</v>
      </c>
      <c r="N224">
        <v>0.62533201686291084</v>
      </c>
      <c r="O224">
        <v>0.43313199006327402</v>
      </c>
      <c r="P224">
        <v>0.46418795993334738</v>
      </c>
      <c r="Q224">
        <v>0.34469943210543019</v>
      </c>
    </row>
    <row r="225" spans="1:17" x14ac:dyDescent="0.45">
      <c r="A225" s="1" t="s">
        <v>386</v>
      </c>
      <c r="B225">
        <v>2.9302639420635339</v>
      </c>
      <c r="C225">
        <v>3.0309969887317831</v>
      </c>
      <c r="D225">
        <v>2.7405930389759661</v>
      </c>
      <c r="E225">
        <v>2.6891762715427401</v>
      </c>
      <c r="F225">
        <v>2.3949835045739412</v>
      </c>
      <c r="G225">
        <v>2.2150470381502991</v>
      </c>
      <c r="H225">
        <v>2.112275758147335</v>
      </c>
      <c r="I225">
        <v>1.954539646614313</v>
      </c>
      <c r="J225">
        <v>1.827560158226651</v>
      </c>
      <c r="K225">
        <v>1.686217897333222</v>
      </c>
      <c r="L225">
        <v>1.7566688342439389</v>
      </c>
      <c r="M225">
        <v>1.593050602948048</v>
      </c>
      <c r="N225">
        <v>1.5634648509936551</v>
      </c>
      <c r="O225">
        <v>1.660699247380766</v>
      </c>
      <c r="P225">
        <v>1.686311815653635</v>
      </c>
      <c r="Q225">
        <v>1.4516422773677899</v>
      </c>
    </row>
    <row r="226" spans="1:17" x14ac:dyDescent="0.45">
      <c r="A226" s="1" t="s">
        <v>387</v>
      </c>
      <c r="B226">
        <v>2.2456510395583131</v>
      </c>
      <c r="C226">
        <v>2.3647467900672918</v>
      </c>
      <c r="D226">
        <v>2.219816984854349</v>
      </c>
      <c r="E226">
        <v>2.225778189359727</v>
      </c>
      <c r="F226">
        <v>1.9305121106561489</v>
      </c>
      <c r="G226">
        <v>1.8119323130392131</v>
      </c>
      <c r="H226">
        <v>1.806466437939199</v>
      </c>
      <c r="I226">
        <v>1.661615384079641</v>
      </c>
      <c r="J226">
        <v>1.5483893453720661</v>
      </c>
      <c r="K226">
        <v>1.372667964758898</v>
      </c>
      <c r="L226">
        <v>1.3748650802106239</v>
      </c>
      <c r="M226">
        <v>1.2507538469620161</v>
      </c>
      <c r="N226">
        <v>1.19774195144456</v>
      </c>
      <c r="O226">
        <v>1.2280990371459239</v>
      </c>
      <c r="P226">
        <v>1.289788115326671</v>
      </c>
      <c r="Q226">
        <v>1.12932392053599</v>
      </c>
    </row>
    <row r="227" spans="1:17" x14ac:dyDescent="0.45">
      <c r="A227" s="1" t="s">
        <v>388</v>
      </c>
      <c r="B227">
        <v>1.022559277313464</v>
      </c>
      <c r="C227">
        <v>1.020258777894703</v>
      </c>
      <c r="D227">
        <v>0.88191351150229846</v>
      </c>
      <c r="E227">
        <v>0.82611729153556612</v>
      </c>
      <c r="F227">
        <v>0.79242587200552694</v>
      </c>
      <c r="G227">
        <v>0.89417184149460116</v>
      </c>
      <c r="H227">
        <v>0.87001403045874426</v>
      </c>
      <c r="I227">
        <v>0.85094787377882997</v>
      </c>
      <c r="J227">
        <v>0.78812726742903649</v>
      </c>
      <c r="K227">
        <v>0.74995136989105948</v>
      </c>
      <c r="L227">
        <v>0.76362993340261698</v>
      </c>
      <c r="M227">
        <v>0.72061137868997616</v>
      </c>
      <c r="N227">
        <v>0.79157515508357024</v>
      </c>
      <c r="O227">
        <v>0.84344846155700204</v>
      </c>
      <c r="P227">
        <v>0.83621669033932533</v>
      </c>
      <c r="Q227">
        <v>0.64924979202221966</v>
      </c>
    </row>
    <row r="228" spans="1:17" x14ac:dyDescent="0.45">
      <c r="A228" s="1" t="s">
        <v>389</v>
      </c>
      <c r="B228">
        <v>0.24058605717532031</v>
      </c>
      <c r="C228">
        <v>0.23799653795472631</v>
      </c>
      <c r="D228">
        <v>0.22800977034290129</v>
      </c>
      <c r="E228">
        <v>0.20192575874813881</v>
      </c>
      <c r="F228">
        <v>0.20559482397789111</v>
      </c>
      <c r="G228">
        <v>0.2112900103168921</v>
      </c>
      <c r="H228">
        <v>0.22038988069045751</v>
      </c>
      <c r="I228">
        <v>0.20097425669261801</v>
      </c>
      <c r="J228">
        <v>0.15757478482701279</v>
      </c>
      <c r="K228">
        <v>0.14932147307571869</v>
      </c>
      <c r="L228">
        <v>0.1302423664442704</v>
      </c>
      <c r="M228">
        <v>0.1377961344311138</v>
      </c>
      <c r="N228">
        <v>0.1306128960498503</v>
      </c>
      <c r="O228">
        <v>0.11334209455840021</v>
      </c>
      <c r="P228">
        <v>0.1088392448803147</v>
      </c>
      <c r="Q228">
        <v>0.1039411716139156</v>
      </c>
    </row>
    <row r="229" spans="1:17" x14ac:dyDescent="0.45">
      <c r="A229" s="1" t="s">
        <v>390</v>
      </c>
      <c r="B229">
        <v>0.24058605717532039</v>
      </c>
      <c r="C229">
        <v>0.23799653795472639</v>
      </c>
      <c r="D229">
        <v>0.22800977034290129</v>
      </c>
      <c r="E229">
        <v>0.20192575874813881</v>
      </c>
      <c r="F229">
        <v>0.205594823977891</v>
      </c>
      <c r="G229">
        <v>0.21129001031689201</v>
      </c>
      <c r="H229">
        <v>0.22038988069045751</v>
      </c>
      <c r="I229">
        <v>0.20097425669261801</v>
      </c>
      <c r="J229">
        <v>0.15757478482701279</v>
      </c>
      <c r="K229">
        <v>0.14932147307571869</v>
      </c>
      <c r="L229">
        <v>0.1302423664442704</v>
      </c>
      <c r="M229">
        <v>0.1377961344311138</v>
      </c>
      <c r="N229">
        <v>0.13061289604985021</v>
      </c>
      <c r="O229">
        <v>0.11334209455840021</v>
      </c>
      <c r="P229">
        <v>0.1088392448803147</v>
      </c>
      <c r="Q229">
        <v>0.1039411716139156</v>
      </c>
    </row>
    <row r="230" spans="1:17" x14ac:dyDescent="0.45">
      <c r="A230" s="1" t="s">
        <v>391</v>
      </c>
      <c r="B230">
        <v>0.24058605717532039</v>
      </c>
      <c r="C230">
        <v>0.23799653795472631</v>
      </c>
      <c r="D230">
        <v>0.22800977034290129</v>
      </c>
      <c r="E230">
        <v>0.20192575874813881</v>
      </c>
      <c r="F230">
        <v>0.205594823977891</v>
      </c>
      <c r="G230">
        <v>0.21129001031689201</v>
      </c>
      <c r="H230">
        <v>0.22038988069045751</v>
      </c>
      <c r="I230">
        <v>0.2009742566926179</v>
      </c>
      <c r="J230">
        <v>0.1575747848270129</v>
      </c>
      <c r="K230">
        <v>0.14932147307571869</v>
      </c>
      <c r="L230">
        <v>0.1302423664442704</v>
      </c>
      <c r="M230">
        <v>0.1377961344311138</v>
      </c>
      <c r="N230">
        <v>0.1306128960498503</v>
      </c>
      <c r="O230">
        <v>0.11334209455840021</v>
      </c>
      <c r="P230">
        <v>0.1088392448803147</v>
      </c>
      <c r="Q230">
        <v>0.1039411716139156</v>
      </c>
    </row>
    <row r="231" spans="1:17" x14ac:dyDescent="0.45">
      <c r="A231" s="1" t="s">
        <v>392</v>
      </c>
      <c r="B231">
        <v>0.24058605717532039</v>
      </c>
      <c r="C231">
        <v>0.23799653795472631</v>
      </c>
      <c r="D231">
        <v>0.22800977034290129</v>
      </c>
      <c r="E231">
        <v>0.20192575874813881</v>
      </c>
      <c r="F231">
        <v>0.205594823977891</v>
      </c>
      <c r="G231">
        <v>0.21129001031689201</v>
      </c>
      <c r="H231">
        <v>0.22038988069045751</v>
      </c>
      <c r="I231">
        <v>0.2009742566926179</v>
      </c>
      <c r="J231">
        <v>0.15757478482701279</v>
      </c>
      <c r="K231">
        <v>0.14932147307571869</v>
      </c>
      <c r="L231">
        <v>0.1302423664442704</v>
      </c>
      <c r="M231">
        <v>0.1377961344311138</v>
      </c>
      <c r="N231">
        <v>0.13061289604985021</v>
      </c>
      <c r="O231">
        <v>0.11334209455840009</v>
      </c>
      <c r="P231">
        <v>0.1088392448803147</v>
      </c>
      <c r="Q231">
        <v>0.10394117161391569</v>
      </c>
    </row>
    <row r="232" spans="1:17" x14ac:dyDescent="0.45">
      <c r="A232" s="1" t="s">
        <v>393</v>
      </c>
      <c r="C232">
        <v>0.23799653795472631</v>
      </c>
      <c r="D232">
        <v>0.22800977034290129</v>
      </c>
      <c r="E232">
        <v>0.20192575874813881</v>
      </c>
      <c r="F232">
        <v>0.205594823977891</v>
      </c>
      <c r="G232">
        <v>0.2112900103168919</v>
      </c>
      <c r="H232">
        <v>0.2203898806904574</v>
      </c>
      <c r="I232">
        <v>0.20097425669261801</v>
      </c>
      <c r="J232">
        <v>0.15757478482701279</v>
      </c>
      <c r="K232">
        <v>0.14932147307571869</v>
      </c>
      <c r="L232">
        <v>0.1302423664442704</v>
      </c>
      <c r="M232">
        <v>0.1377961344311138</v>
      </c>
      <c r="N232">
        <v>0.13061289604985021</v>
      </c>
      <c r="O232">
        <v>0.11334209455840021</v>
      </c>
      <c r="P232">
        <v>0.1088392448803147</v>
      </c>
      <c r="Q232">
        <v>0.1039411716139156</v>
      </c>
    </row>
    <row r="233" spans="1:17" x14ac:dyDescent="0.45">
      <c r="A233" s="1" t="s">
        <v>394</v>
      </c>
      <c r="B233">
        <v>0.32056842822324999</v>
      </c>
      <c r="C233">
        <v>0.32495164855159397</v>
      </c>
      <c r="D233">
        <v>0.31506870227044681</v>
      </c>
      <c r="E233">
        <v>0.29131066432508079</v>
      </c>
      <c r="F233">
        <v>0.30611581670286991</v>
      </c>
      <c r="G233">
        <v>0.35127669264082961</v>
      </c>
      <c r="H233">
        <v>0.37717666638063418</v>
      </c>
      <c r="I233">
        <v>0.36140912281037491</v>
      </c>
      <c r="J233">
        <v>0.29855607002183943</v>
      </c>
      <c r="K233">
        <v>0.29290854982923992</v>
      </c>
      <c r="L233">
        <v>0.26078453321004352</v>
      </c>
      <c r="M233">
        <v>0.26619494228596269</v>
      </c>
      <c r="N233">
        <v>0.25141393510404342</v>
      </c>
      <c r="O233">
        <v>0.2277504421295371</v>
      </c>
      <c r="P233">
        <v>0.23038930057897339</v>
      </c>
      <c r="Q233">
        <v>0.21794750287365669</v>
      </c>
    </row>
    <row r="234" spans="1:17" x14ac:dyDescent="0.45">
      <c r="A234" s="1" t="s">
        <v>395</v>
      </c>
      <c r="B234">
        <v>0.32056842822324999</v>
      </c>
      <c r="C234">
        <v>0.32495164855159409</v>
      </c>
      <c r="D234">
        <v>0.31506870227044659</v>
      </c>
      <c r="E234">
        <v>0.29131066432508079</v>
      </c>
      <c r="F234">
        <v>0.3061158167028698</v>
      </c>
      <c r="G234">
        <v>0.35127669264082961</v>
      </c>
      <c r="H234">
        <v>0.37717666638063418</v>
      </c>
      <c r="I234">
        <v>0.36140912281037502</v>
      </c>
      <c r="J234">
        <v>0.29855607002183943</v>
      </c>
      <c r="K234">
        <v>0.29290854982923992</v>
      </c>
      <c r="L234">
        <v>0.26078453321004352</v>
      </c>
      <c r="M234">
        <v>0.26619494228596269</v>
      </c>
      <c r="N234">
        <v>0.25141393510404331</v>
      </c>
      <c r="O234">
        <v>0.22775044212953729</v>
      </c>
      <c r="P234">
        <v>0.23038930057897339</v>
      </c>
      <c r="Q234">
        <v>0.2179475028736565</v>
      </c>
    </row>
    <row r="235" spans="1:17" x14ac:dyDescent="0.45">
      <c r="A235" s="1" t="s">
        <v>396</v>
      </c>
      <c r="B235">
        <v>0.32056842822324988</v>
      </c>
      <c r="C235">
        <v>0.32495164855159409</v>
      </c>
      <c r="D235">
        <v>0.31506870227044659</v>
      </c>
      <c r="E235">
        <v>0.29131066432508079</v>
      </c>
      <c r="F235">
        <v>0.30611581670286991</v>
      </c>
      <c r="G235">
        <v>0.3512766926408295</v>
      </c>
      <c r="H235">
        <v>0.37717666638063418</v>
      </c>
      <c r="I235">
        <v>0.36140912281037502</v>
      </c>
      <c r="J235">
        <v>0.29855607002183943</v>
      </c>
      <c r="K235">
        <v>0.29290854982923992</v>
      </c>
      <c r="L235">
        <v>0.26078453321004352</v>
      </c>
      <c r="M235">
        <v>0.26619494228596269</v>
      </c>
      <c r="N235">
        <v>0.25141393510404342</v>
      </c>
      <c r="O235">
        <v>0.22775044212953721</v>
      </c>
      <c r="P235">
        <v>0.23038930057897339</v>
      </c>
      <c r="Q235">
        <v>0.21794750287365661</v>
      </c>
    </row>
    <row r="236" spans="1:17" x14ac:dyDescent="0.45">
      <c r="A236" s="1" t="s">
        <v>397</v>
      </c>
      <c r="B236">
        <v>0.3205684282232501</v>
      </c>
      <c r="C236">
        <v>0.32495164855159397</v>
      </c>
      <c r="D236">
        <v>0.3150687022704467</v>
      </c>
      <c r="E236">
        <v>0.29131066432508068</v>
      </c>
      <c r="F236">
        <v>0.30611581670286991</v>
      </c>
      <c r="G236">
        <v>0.35127669264082961</v>
      </c>
      <c r="H236">
        <v>0.3771766663806343</v>
      </c>
      <c r="I236">
        <v>0.36140912281037491</v>
      </c>
      <c r="J236">
        <v>0.29855607002183943</v>
      </c>
      <c r="K236">
        <v>0.29290854982923992</v>
      </c>
      <c r="L236">
        <v>0.26078453321004352</v>
      </c>
      <c r="M236">
        <v>0.26619494228596269</v>
      </c>
      <c r="N236">
        <v>0.25141393510404342</v>
      </c>
      <c r="O236">
        <v>0.22775044212953721</v>
      </c>
      <c r="P236">
        <v>0.23038930057897339</v>
      </c>
      <c r="Q236">
        <v>0.21794750287365661</v>
      </c>
    </row>
    <row r="237" spans="1:17" x14ac:dyDescent="0.45">
      <c r="A237" s="1" t="s">
        <v>398</v>
      </c>
      <c r="B237">
        <v>0.32056842822324999</v>
      </c>
      <c r="C237">
        <v>0.32495164855159409</v>
      </c>
      <c r="D237">
        <v>0.31506870227044659</v>
      </c>
      <c r="E237">
        <v>0.29131066432508079</v>
      </c>
      <c r="F237">
        <v>0.30611581670286991</v>
      </c>
      <c r="G237">
        <v>0.35127669264082961</v>
      </c>
      <c r="H237">
        <v>0.37717666638063418</v>
      </c>
      <c r="I237">
        <v>0.36140912281037491</v>
      </c>
      <c r="J237">
        <v>0.29855607002183943</v>
      </c>
      <c r="K237">
        <v>0.29290854982923992</v>
      </c>
      <c r="L237">
        <v>0.26078453321004352</v>
      </c>
      <c r="M237">
        <v>0.2661949422859628</v>
      </c>
      <c r="N237">
        <v>0.25141393510404342</v>
      </c>
      <c r="O237">
        <v>0.22775044212953721</v>
      </c>
      <c r="P237">
        <v>0.23038930057897331</v>
      </c>
      <c r="Q237">
        <v>0.21794750287365669</v>
      </c>
    </row>
    <row r="238" spans="1:17" x14ac:dyDescent="0.45">
      <c r="A238" s="1" t="s">
        <v>399</v>
      </c>
      <c r="B238">
        <v>0.32056842822324999</v>
      </c>
      <c r="C238">
        <v>0.32495164855159397</v>
      </c>
      <c r="D238">
        <v>0.31506870227044659</v>
      </c>
      <c r="E238">
        <v>0.29131066432508079</v>
      </c>
      <c r="F238">
        <v>0.30611581670286991</v>
      </c>
      <c r="G238">
        <v>0.3512766926408295</v>
      </c>
      <c r="H238">
        <v>0.3771766663806343</v>
      </c>
      <c r="I238">
        <v>0.36140912281037502</v>
      </c>
      <c r="J238">
        <v>0.29855607002183931</v>
      </c>
      <c r="K238">
        <v>0.29290854982923992</v>
      </c>
      <c r="L238">
        <v>0.26078453321004341</v>
      </c>
      <c r="M238">
        <v>0.26619494228596258</v>
      </c>
      <c r="N238">
        <v>0.25141393510404342</v>
      </c>
      <c r="O238">
        <v>0.22775044212953721</v>
      </c>
      <c r="P238">
        <v>0.23038930057897339</v>
      </c>
      <c r="Q238">
        <v>0.21794750287365661</v>
      </c>
    </row>
    <row r="239" spans="1:17" x14ac:dyDescent="0.45">
      <c r="A239" s="1" t="s">
        <v>400</v>
      </c>
      <c r="B239">
        <v>0.32056842822324999</v>
      </c>
      <c r="C239">
        <v>0.32495164855159409</v>
      </c>
      <c r="D239">
        <v>0.3150687022704467</v>
      </c>
      <c r="E239">
        <v>0.2913106643250809</v>
      </c>
      <c r="F239">
        <v>0.30611581670286991</v>
      </c>
      <c r="G239">
        <v>0.3512766926408295</v>
      </c>
      <c r="H239">
        <v>0.37717666638063418</v>
      </c>
      <c r="I239">
        <v>0.36140912281037479</v>
      </c>
      <c r="J239">
        <v>0.29855607002183931</v>
      </c>
      <c r="K239">
        <v>0.29290854982923992</v>
      </c>
      <c r="L239">
        <v>0.26078453321004352</v>
      </c>
      <c r="M239">
        <v>0.26619494228596269</v>
      </c>
      <c r="N239">
        <v>0.25141393510404347</v>
      </c>
      <c r="O239">
        <v>0.22775044212953721</v>
      </c>
      <c r="P239">
        <v>0.23038930057897339</v>
      </c>
      <c r="Q239">
        <v>0.21794750287365661</v>
      </c>
    </row>
    <row r="240" spans="1:17" x14ac:dyDescent="0.45">
      <c r="A240" s="1" t="s">
        <v>401</v>
      </c>
      <c r="B240">
        <v>0.32056842822324999</v>
      </c>
      <c r="C240">
        <v>0.32495164855159397</v>
      </c>
      <c r="D240">
        <v>0.3150687022704467</v>
      </c>
      <c r="E240">
        <v>0.29131066432508079</v>
      </c>
      <c r="F240">
        <v>0.30611581670286991</v>
      </c>
      <c r="G240">
        <v>0.35127669264082961</v>
      </c>
      <c r="H240">
        <v>0.3771766663806343</v>
      </c>
      <c r="I240">
        <v>0.36140912281037491</v>
      </c>
      <c r="J240">
        <v>0.29855607002183943</v>
      </c>
      <c r="K240">
        <v>0.29290854982923981</v>
      </c>
      <c r="L240">
        <v>0.26078453321004352</v>
      </c>
      <c r="M240">
        <v>0.26619494228596258</v>
      </c>
      <c r="N240">
        <v>0.25141393510404342</v>
      </c>
      <c r="O240">
        <v>0.22775044212953721</v>
      </c>
      <c r="P240">
        <v>0.23038930057897339</v>
      </c>
      <c r="Q240">
        <v>0.21794750287365661</v>
      </c>
    </row>
    <row r="241" spans="1:17" x14ac:dyDescent="0.45">
      <c r="A241" s="1" t="s">
        <v>402</v>
      </c>
      <c r="B241">
        <v>0.32056842822324999</v>
      </c>
      <c r="C241">
        <v>0.32495164855159409</v>
      </c>
      <c r="D241">
        <v>0.31506870227044659</v>
      </c>
      <c r="E241">
        <v>0.29131066432508079</v>
      </c>
      <c r="F241">
        <v>0.30611581670286991</v>
      </c>
      <c r="G241">
        <v>0.35127669264082961</v>
      </c>
      <c r="H241">
        <v>0.3771766663806343</v>
      </c>
      <c r="I241">
        <v>0.36140912281037479</v>
      </c>
      <c r="J241">
        <v>0.29855607002183943</v>
      </c>
      <c r="K241">
        <v>0.29290854982923981</v>
      </c>
      <c r="L241">
        <v>0.26078453321004358</v>
      </c>
      <c r="M241">
        <v>0.26619494228596258</v>
      </c>
      <c r="N241">
        <v>0.25141393510404342</v>
      </c>
      <c r="O241">
        <v>0.22775044212953721</v>
      </c>
      <c r="P241">
        <v>0.23038930057897339</v>
      </c>
      <c r="Q241">
        <v>0.21794750287365661</v>
      </c>
    </row>
    <row r="242" spans="1:17" x14ac:dyDescent="0.45">
      <c r="A242" s="1" t="s">
        <v>403</v>
      </c>
      <c r="B242">
        <v>0.461256068931436</v>
      </c>
      <c r="C242">
        <v>0.45630469580946831</v>
      </c>
      <c r="D242">
        <v>0.46313373134034153</v>
      </c>
      <c r="E242">
        <v>0.46089168127194868</v>
      </c>
      <c r="F242">
        <v>0.4401086978608113</v>
      </c>
      <c r="G242">
        <v>0.50390718230985365</v>
      </c>
      <c r="H242">
        <v>0.55775411466949554</v>
      </c>
      <c r="I242">
        <v>0.50962941702339815</v>
      </c>
      <c r="J242">
        <v>0.45008398719236342</v>
      </c>
      <c r="K242">
        <v>0.48650310428037058</v>
      </c>
      <c r="L242">
        <v>0.40856323380201998</v>
      </c>
      <c r="M242">
        <v>0.41670077563312558</v>
      </c>
      <c r="N242">
        <v>0.38737120302783529</v>
      </c>
      <c r="O242">
        <v>0.37450169358642499</v>
      </c>
      <c r="P242">
        <v>0.3653264987042934</v>
      </c>
      <c r="Q242">
        <v>0.3282840522487368</v>
      </c>
    </row>
    <row r="243" spans="1:17" x14ac:dyDescent="0.45">
      <c r="A243" s="1" t="s">
        <v>404</v>
      </c>
      <c r="B243">
        <v>0.46125606893143623</v>
      </c>
      <c r="C243">
        <v>0.45630469580946798</v>
      </c>
      <c r="D243">
        <v>0.46313373134034141</v>
      </c>
      <c r="E243">
        <v>0.46089168127194852</v>
      </c>
      <c r="F243">
        <v>0.44010869786081119</v>
      </c>
      <c r="G243">
        <v>0.50390718230985365</v>
      </c>
      <c r="H243">
        <v>0.55775411466949543</v>
      </c>
      <c r="I243">
        <v>0.50962941702339815</v>
      </c>
      <c r="J243">
        <v>0.45008398719236342</v>
      </c>
      <c r="K243">
        <v>0.48650310428037058</v>
      </c>
      <c r="L243">
        <v>0.40856323380201998</v>
      </c>
      <c r="M243">
        <v>0.41670077563312552</v>
      </c>
      <c r="N243">
        <v>0.38737120302783562</v>
      </c>
      <c r="O243">
        <v>0.37450169358642499</v>
      </c>
      <c r="P243">
        <v>0.36532649870429351</v>
      </c>
      <c r="Q243">
        <v>0.32828405224873669</v>
      </c>
    </row>
    <row r="244" spans="1:17" x14ac:dyDescent="0.45">
      <c r="A244" s="1" t="s">
        <v>405</v>
      </c>
      <c r="B244">
        <v>0.46125606893143611</v>
      </c>
      <c r="C244">
        <v>0.4563046958094682</v>
      </c>
      <c r="D244">
        <v>0.46313373134034141</v>
      </c>
      <c r="E244">
        <v>0.46089168127194857</v>
      </c>
      <c r="F244">
        <v>0.44010869786081108</v>
      </c>
      <c r="G244">
        <v>0.50390718230985354</v>
      </c>
      <c r="H244">
        <v>0.55775411466949543</v>
      </c>
      <c r="I244">
        <v>0.50962941702339815</v>
      </c>
      <c r="J244">
        <v>0.45008398719236331</v>
      </c>
      <c r="K244">
        <v>0.48650310428037091</v>
      </c>
      <c r="L244">
        <v>0.40856323380201992</v>
      </c>
      <c r="M244">
        <v>0.41670077563312558</v>
      </c>
      <c r="N244">
        <v>0.38737120302783568</v>
      </c>
      <c r="O244">
        <v>0.37450169358642521</v>
      </c>
      <c r="P244">
        <v>0.36532649870429329</v>
      </c>
      <c r="Q244">
        <v>0.32828405224873669</v>
      </c>
    </row>
    <row r="245" spans="1:17" x14ac:dyDescent="0.45">
      <c r="A245" s="1" t="s">
        <v>406</v>
      </c>
      <c r="B245">
        <v>5.4770421189797462E-2</v>
      </c>
      <c r="C245">
        <v>5.7057016072062948E-2</v>
      </c>
      <c r="D245">
        <v>5.6363154249432453E-2</v>
      </c>
      <c r="E245">
        <v>5.3423138686213643E-2</v>
      </c>
      <c r="F245">
        <v>5.3030878623584812E-2</v>
      </c>
      <c r="G245">
        <v>6.1906030860536011E-2</v>
      </c>
      <c r="H245">
        <v>7.0169601437549328E-2</v>
      </c>
      <c r="I245">
        <v>6.6763357917217339E-2</v>
      </c>
      <c r="J245">
        <v>5.3975305906356887E-2</v>
      </c>
      <c r="K245">
        <v>5.2554670291831022E-2</v>
      </c>
      <c r="L245">
        <v>5.0364911028056548E-2</v>
      </c>
      <c r="M245">
        <v>5.337042938246047E-2</v>
      </c>
      <c r="N245">
        <v>5.3535351548527003E-2</v>
      </c>
      <c r="O245">
        <v>4.6182603512313333E-2</v>
      </c>
      <c r="P245">
        <v>4.2171588316845761E-2</v>
      </c>
      <c r="Q245">
        <v>4.2984514347277798E-2</v>
      </c>
    </row>
    <row r="246" spans="1:17" x14ac:dyDescent="0.45">
      <c r="A246" s="1" t="s">
        <v>407</v>
      </c>
      <c r="B246">
        <v>1.3822348328974809</v>
      </c>
      <c r="C246">
        <v>0.69137050528390342</v>
      </c>
      <c r="D246">
        <v>0.7174943023347814</v>
      </c>
      <c r="E246">
        <v>0.65232102072353648</v>
      </c>
      <c r="F246">
        <v>0.70254373983578544</v>
      </c>
      <c r="G246">
        <v>0.69326004795078089</v>
      </c>
      <c r="H246">
        <v>0.82468563030034303</v>
      </c>
      <c r="I246">
        <v>0.74685399540314457</v>
      </c>
      <c r="J246">
        <v>0.41687619841862378</v>
      </c>
      <c r="K246">
        <v>0.59375908313682968</v>
      </c>
      <c r="L246">
        <v>0.60350587173926251</v>
      </c>
      <c r="M246">
        <v>0.54092356358674121</v>
      </c>
      <c r="N246">
        <v>0.6238418201449426</v>
      </c>
      <c r="O246">
        <v>0.5600812284658816</v>
      </c>
      <c r="P246">
        <v>0.58585203142424802</v>
      </c>
      <c r="Q246">
        <v>0.56895719778531217</v>
      </c>
    </row>
    <row r="247" spans="1:17" x14ac:dyDescent="0.45">
      <c r="A247" s="1" t="s">
        <v>408</v>
      </c>
      <c r="B247">
        <v>1.3822348328974801</v>
      </c>
      <c r="C247">
        <v>0.69137050528390365</v>
      </c>
      <c r="D247">
        <v>0.71749430233478095</v>
      </c>
      <c r="E247">
        <v>0.65232102072353615</v>
      </c>
      <c r="F247">
        <v>0.70254373983578555</v>
      </c>
      <c r="G247">
        <v>0.69326004795078111</v>
      </c>
      <c r="H247">
        <v>0.82468563030034314</v>
      </c>
      <c r="I247">
        <v>0.74685399540314434</v>
      </c>
      <c r="J247">
        <v>0.41687619841862378</v>
      </c>
      <c r="K247">
        <v>0.59375908313682946</v>
      </c>
      <c r="L247">
        <v>0.6035058717392624</v>
      </c>
      <c r="M247">
        <v>0.5409235635867411</v>
      </c>
      <c r="N247">
        <v>0.62384182014494283</v>
      </c>
      <c r="O247">
        <v>0.56008122846588182</v>
      </c>
      <c r="P247">
        <v>0.5858520314242478</v>
      </c>
      <c r="Q247">
        <v>0.5689571977853124</v>
      </c>
    </row>
    <row r="248" spans="1:17" x14ac:dyDescent="0.45">
      <c r="A248" s="1" t="s">
        <v>409</v>
      </c>
      <c r="B248">
        <v>1.3822348328974801</v>
      </c>
      <c r="C248">
        <v>0.69137050528390354</v>
      </c>
      <c r="D248">
        <v>0.71749430233478118</v>
      </c>
      <c r="E248">
        <v>0.65232102072353615</v>
      </c>
      <c r="F248">
        <v>0.70254373983578566</v>
      </c>
      <c r="G248">
        <v>0.693260047950781</v>
      </c>
      <c r="H248">
        <v>0.82468563030034303</v>
      </c>
      <c r="I248">
        <v>0.74685399540314445</v>
      </c>
      <c r="J248">
        <v>0.416876198418624</v>
      </c>
      <c r="K248">
        <v>0.59375908313682968</v>
      </c>
      <c r="L248">
        <v>0.60350587173926229</v>
      </c>
      <c r="M248">
        <v>0.54092356358674099</v>
      </c>
      <c r="N248">
        <v>0.62384182014494283</v>
      </c>
      <c r="O248">
        <v>0.56008122846588193</v>
      </c>
      <c r="P248">
        <v>0.5858520314242478</v>
      </c>
      <c r="Q248">
        <v>0.5689571977853124</v>
      </c>
    </row>
    <row r="249" spans="1:17" x14ac:dyDescent="0.45">
      <c r="A249" s="1" t="s">
        <v>410</v>
      </c>
      <c r="B249">
        <v>1.3822348328974801</v>
      </c>
      <c r="C249">
        <v>0.69137050528390342</v>
      </c>
      <c r="D249">
        <v>0.71749430233478106</v>
      </c>
      <c r="E249">
        <v>0.65232102072353637</v>
      </c>
      <c r="F249">
        <v>0.70254373983578555</v>
      </c>
      <c r="G249">
        <v>0.69326004795078089</v>
      </c>
      <c r="H249">
        <v>0.82468563030034314</v>
      </c>
      <c r="I249">
        <v>0.74685399540314457</v>
      </c>
      <c r="J249">
        <v>0.41687619841862378</v>
      </c>
      <c r="K249">
        <v>0.59375908313682957</v>
      </c>
      <c r="L249">
        <v>0.60350587173926251</v>
      </c>
      <c r="M249">
        <v>0.54092356358674099</v>
      </c>
      <c r="N249">
        <v>0.62384182014494272</v>
      </c>
      <c r="O249">
        <v>0.56008122846588193</v>
      </c>
      <c r="P249">
        <v>0.58585203142424802</v>
      </c>
      <c r="Q249">
        <v>0.56895719778531229</v>
      </c>
    </row>
    <row r="250" spans="1:17" x14ac:dyDescent="0.45">
      <c r="A250" s="1" t="s">
        <v>411</v>
      </c>
      <c r="B250">
        <v>0.5991332222560094</v>
      </c>
      <c r="C250">
        <v>0.52239204518939653</v>
      </c>
      <c r="D250">
        <v>0.50196669081337375</v>
      </c>
      <c r="E250">
        <v>0.55845552447215985</v>
      </c>
      <c r="F250">
        <v>0.56856665812316909</v>
      </c>
      <c r="G250">
        <v>0.54988043126191122</v>
      </c>
      <c r="H250">
        <v>0.52673046190180028</v>
      </c>
      <c r="I250">
        <v>0.46581666524362858</v>
      </c>
      <c r="J250">
        <v>0.36937296383439389</v>
      </c>
      <c r="K250">
        <v>0.35462040857655502</v>
      </c>
      <c r="L250">
        <v>0.36756091212841091</v>
      </c>
      <c r="M250">
        <v>0.38391063799388458</v>
      </c>
      <c r="N250">
        <v>0.39171511741882398</v>
      </c>
      <c r="O250">
        <v>0.33477618572032991</v>
      </c>
      <c r="P250">
        <v>0.32754369503593389</v>
      </c>
      <c r="Q250">
        <v>0.32002715680123273</v>
      </c>
    </row>
    <row r="251" spans="1:17" x14ac:dyDescent="0.45">
      <c r="A251" s="1" t="s">
        <v>412</v>
      </c>
      <c r="B251">
        <v>0.59913322225600918</v>
      </c>
      <c r="C251">
        <v>0.5223920451893963</v>
      </c>
      <c r="D251">
        <v>0.50196669081337375</v>
      </c>
      <c r="E251">
        <v>0.55845552447215974</v>
      </c>
      <c r="F251">
        <v>0.5685666581231692</v>
      </c>
      <c r="G251">
        <v>0.54988043126191133</v>
      </c>
      <c r="H251">
        <v>0.52673046190180017</v>
      </c>
      <c r="I251">
        <v>0.46581666524362869</v>
      </c>
      <c r="J251">
        <v>0.36937296383439389</v>
      </c>
      <c r="K251">
        <v>0.3546204085765548</v>
      </c>
      <c r="L251">
        <v>0.36756091212841102</v>
      </c>
      <c r="M251">
        <v>0.38391063799388447</v>
      </c>
      <c r="N251">
        <v>0.39171511741882409</v>
      </c>
      <c r="O251">
        <v>0.33477618572032991</v>
      </c>
      <c r="P251">
        <v>0.32754369503593389</v>
      </c>
      <c r="Q251">
        <v>0.32002715680123278</v>
      </c>
    </row>
    <row r="252" spans="1:17" x14ac:dyDescent="0.45">
      <c r="A252" s="1" t="s">
        <v>413</v>
      </c>
      <c r="B252">
        <v>0.5991332222560094</v>
      </c>
      <c r="C252">
        <v>0.52239204518939641</v>
      </c>
      <c r="D252">
        <v>0.50196669081337386</v>
      </c>
      <c r="E252">
        <v>0.55845552447215996</v>
      </c>
      <c r="F252">
        <v>0.56856665812316909</v>
      </c>
      <c r="G252">
        <v>0.54988043126191133</v>
      </c>
      <c r="H252">
        <v>0.52673046190180006</v>
      </c>
      <c r="I252">
        <v>0.46581666524362858</v>
      </c>
      <c r="J252">
        <v>0.369372963834394</v>
      </c>
      <c r="K252">
        <v>0.35462040857655502</v>
      </c>
      <c r="L252">
        <v>0.36756091212841102</v>
      </c>
      <c r="M252">
        <v>0.38391063799388447</v>
      </c>
      <c r="N252">
        <v>0.39171511741882398</v>
      </c>
      <c r="O252">
        <v>0.33477618572032991</v>
      </c>
      <c r="P252">
        <v>0.32754369503593378</v>
      </c>
      <c r="Q252">
        <v>0.32002715680123278</v>
      </c>
    </row>
    <row r="253" spans="1:17" x14ac:dyDescent="0.45">
      <c r="A253" s="1" t="s">
        <v>414</v>
      </c>
      <c r="B253">
        <v>0.5991332222560094</v>
      </c>
      <c r="C253">
        <v>0.5223920451893963</v>
      </c>
      <c r="D253">
        <v>0.50196669081337364</v>
      </c>
      <c r="E253">
        <v>0.55845552447215974</v>
      </c>
      <c r="F253">
        <v>0.56856665812316909</v>
      </c>
      <c r="G253">
        <v>0.54988043126191133</v>
      </c>
      <c r="H253">
        <v>0.52673046190180017</v>
      </c>
      <c r="I253">
        <v>0.46581666524362869</v>
      </c>
      <c r="J253">
        <v>0.36937296383439389</v>
      </c>
      <c r="K253">
        <v>0.3546204085765548</v>
      </c>
      <c r="L253">
        <v>0.36756091212841091</v>
      </c>
      <c r="M253">
        <v>0.38391063799388447</v>
      </c>
      <c r="N253">
        <v>0.39171511741882392</v>
      </c>
      <c r="O253">
        <v>0.33477618572033002</v>
      </c>
      <c r="P253">
        <v>0.32754369503593378</v>
      </c>
      <c r="Q253">
        <v>0.32002715680123278</v>
      </c>
    </row>
    <row r="254" spans="1:17" x14ac:dyDescent="0.45">
      <c r="A254" s="1" t="s">
        <v>415</v>
      </c>
      <c r="B254">
        <v>0.59913322225600929</v>
      </c>
      <c r="C254">
        <v>0.52239204518939641</v>
      </c>
      <c r="D254">
        <v>0.50196669081337386</v>
      </c>
      <c r="E254">
        <v>0.55845552447215985</v>
      </c>
      <c r="F254">
        <v>0.5685666581231692</v>
      </c>
      <c r="G254">
        <v>0.54988043126191133</v>
      </c>
      <c r="H254">
        <v>0.52673046190180017</v>
      </c>
      <c r="I254">
        <v>0.46581666524362852</v>
      </c>
      <c r="J254">
        <v>0.36937296383439377</v>
      </c>
      <c r="K254">
        <v>0.35462040857655491</v>
      </c>
      <c r="L254">
        <v>0.36756091212841102</v>
      </c>
      <c r="M254">
        <v>0.38391063799388447</v>
      </c>
      <c r="N254">
        <v>0.39171511741882398</v>
      </c>
      <c r="O254">
        <v>0.33477618572033002</v>
      </c>
      <c r="P254">
        <v>0.32754369503593378</v>
      </c>
      <c r="Q254">
        <v>0.32002715680123273</v>
      </c>
    </row>
    <row r="255" spans="1:17" x14ac:dyDescent="0.45">
      <c r="A255" s="1" t="s">
        <v>416</v>
      </c>
      <c r="B255">
        <v>0.22247532708894749</v>
      </c>
      <c r="C255">
        <v>0.24063938044478439</v>
      </c>
      <c r="D255">
        <v>0.21832561900854511</v>
      </c>
      <c r="E255">
        <v>0.17654368141602389</v>
      </c>
      <c r="F255">
        <v>0.17478077197032971</v>
      </c>
      <c r="G255">
        <v>0.181670846674161</v>
      </c>
      <c r="H255">
        <v>0.20619828446651889</v>
      </c>
      <c r="I255">
        <v>0.24831293434650051</v>
      </c>
      <c r="J255">
        <v>0.21576575284365321</v>
      </c>
      <c r="K255">
        <v>0.14806017566423221</v>
      </c>
      <c r="L255">
        <v>0.18872256944775961</v>
      </c>
      <c r="M255">
        <v>0.19426766768293621</v>
      </c>
      <c r="N255">
        <v>0.15760246892928431</v>
      </c>
      <c r="O255">
        <v>0.1547672089280405</v>
      </c>
      <c r="P255">
        <v>0.2288922914435623</v>
      </c>
      <c r="Q255">
        <v>0.2765778086783946</v>
      </c>
    </row>
    <row r="256" spans="1:17" x14ac:dyDescent="0.45">
      <c r="A256" s="1" t="s">
        <v>417</v>
      </c>
      <c r="B256">
        <v>0.2224753270889476</v>
      </c>
      <c r="C256">
        <v>0.24063938044478439</v>
      </c>
      <c r="D256">
        <v>0.21832561900854519</v>
      </c>
      <c r="E256">
        <v>0.17654368141602389</v>
      </c>
      <c r="F256">
        <v>0.17478077197032979</v>
      </c>
      <c r="G256">
        <v>0.181670846674161</v>
      </c>
      <c r="H256">
        <v>0.20619828446651881</v>
      </c>
      <c r="I256">
        <v>0.24831293434650051</v>
      </c>
      <c r="J256">
        <v>0.21576575284365321</v>
      </c>
      <c r="K256">
        <v>0.1480601756642323</v>
      </c>
      <c r="L256">
        <v>0.1887225694477595</v>
      </c>
      <c r="M256">
        <v>0.19426766768293599</v>
      </c>
      <c r="N256">
        <v>0.15760246892928431</v>
      </c>
      <c r="O256">
        <v>0.1547672089280405</v>
      </c>
      <c r="P256">
        <v>0.2288922914435623</v>
      </c>
      <c r="Q256">
        <v>0.27657780867839471</v>
      </c>
    </row>
    <row r="257" spans="1:17" x14ac:dyDescent="0.45">
      <c r="A257" s="1" t="s">
        <v>418</v>
      </c>
      <c r="B257">
        <v>0.70536399591538967</v>
      </c>
      <c r="C257">
        <v>0.75001800050560408</v>
      </c>
      <c r="D257">
        <v>0.86167273277441669</v>
      </c>
      <c r="E257">
        <v>0.83601712782635818</v>
      </c>
      <c r="F257">
        <v>0.82014722444706312</v>
      </c>
      <c r="G257">
        <v>0.74433113209828961</v>
      </c>
      <c r="H257">
        <v>0.80075611322166096</v>
      </c>
      <c r="I257">
        <v>0.70772899452520921</v>
      </c>
      <c r="J257">
        <v>0.53416226117766608</v>
      </c>
      <c r="K257">
        <v>0.54598579566537164</v>
      </c>
      <c r="L257">
        <v>0.48124214164869228</v>
      </c>
      <c r="M257">
        <v>0.47269558560776942</v>
      </c>
      <c r="N257">
        <v>0.43928000367016679</v>
      </c>
      <c r="O257">
        <v>0.41828260251842309</v>
      </c>
      <c r="P257">
        <v>0.42642069880660088</v>
      </c>
      <c r="Q257">
        <v>0.37032834855256969</v>
      </c>
    </row>
    <row r="258" spans="1:17" x14ac:dyDescent="0.45">
      <c r="A258" s="1" t="s">
        <v>419</v>
      </c>
      <c r="B258">
        <v>0.70536399591538967</v>
      </c>
      <c r="C258">
        <v>0.75001800050560419</v>
      </c>
      <c r="D258">
        <v>0.86167273277441669</v>
      </c>
      <c r="E258">
        <v>0.83601712782635806</v>
      </c>
      <c r="F258">
        <v>0.82014722444706323</v>
      </c>
      <c r="G258">
        <v>0.74433113209828938</v>
      </c>
      <c r="H258">
        <v>0.80075611322166096</v>
      </c>
      <c r="I258">
        <v>0.7077289945252091</v>
      </c>
      <c r="J258">
        <v>0.53416226117766619</v>
      </c>
      <c r="K258">
        <v>0.54598579566537164</v>
      </c>
      <c r="L258">
        <v>0.4812421416486925</v>
      </c>
      <c r="M258">
        <v>0.4726955856077692</v>
      </c>
      <c r="N258">
        <v>0.43928000367016701</v>
      </c>
      <c r="O258">
        <v>0.41828260251842292</v>
      </c>
      <c r="P258">
        <v>0.42642069880660077</v>
      </c>
      <c r="Q258">
        <v>0.37032834855256969</v>
      </c>
    </row>
    <row r="259" spans="1:17" x14ac:dyDescent="0.45">
      <c r="A259" s="1" t="s">
        <v>420</v>
      </c>
      <c r="B259">
        <v>0.70536399591538956</v>
      </c>
      <c r="C259">
        <v>0.7500180005056043</v>
      </c>
      <c r="D259">
        <v>0.86167273277441669</v>
      </c>
      <c r="E259">
        <v>0.83601712782635829</v>
      </c>
      <c r="F259">
        <v>0.82014722444706312</v>
      </c>
      <c r="G259">
        <v>0.74433113209828949</v>
      </c>
      <c r="H259">
        <v>0.80075611322166118</v>
      </c>
      <c r="I259">
        <v>0.70772899452520921</v>
      </c>
      <c r="J259">
        <v>0.53416226117766619</v>
      </c>
      <c r="K259">
        <v>0.54598579566537175</v>
      </c>
      <c r="L259">
        <v>0.48124214164869228</v>
      </c>
      <c r="M259">
        <v>0.47269558560776931</v>
      </c>
      <c r="N259">
        <v>0.43928000367016679</v>
      </c>
      <c r="O259">
        <v>0.41828260251842297</v>
      </c>
      <c r="P259">
        <v>0.42642069880660088</v>
      </c>
      <c r="Q259">
        <v>0.37032834855256958</v>
      </c>
    </row>
    <row r="260" spans="1:17" x14ac:dyDescent="0.45">
      <c r="A260" s="1" t="s">
        <v>421</v>
      </c>
      <c r="B260">
        <v>0.70536399591538956</v>
      </c>
      <c r="C260">
        <v>0.75001800050560419</v>
      </c>
      <c r="D260">
        <v>0.86167273277441669</v>
      </c>
      <c r="E260">
        <v>0.83601712782635829</v>
      </c>
      <c r="F260">
        <v>0.82014722444706301</v>
      </c>
      <c r="G260">
        <v>0.74433113209828961</v>
      </c>
      <c r="H260">
        <v>0.80075611322166096</v>
      </c>
      <c r="I260">
        <v>0.7077289945252091</v>
      </c>
      <c r="J260">
        <v>0.53416226117766619</v>
      </c>
      <c r="K260">
        <v>0.54598579566537153</v>
      </c>
      <c r="L260">
        <v>0.4812421416486925</v>
      </c>
      <c r="M260">
        <v>0.47269558560776931</v>
      </c>
      <c r="N260">
        <v>0.43928000367016679</v>
      </c>
      <c r="O260">
        <v>0.41828260251842292</v>
      </c>
      <c r="P260">
        <v>0.42642069880660088</v>
      </c>
      <c r="Q260">
        <v>0.37032834855256969</v>
      </c>
    </row>
    <row r="261" spans="1:17" x14ac:dyDescent="0.45">
      <c r="A261" s="1" t="s">
        <v>422</v>
      </c>
      <c r="B261">
        <v>0.70536399591538967</v>
      </c>
      <c r="C261">
        <v>0.75001800050560397</v>
      </c>
      <c r="D261">
        <v>0.86167273277441647</v>
      </c>
      <c r="E261">
        <v>0.8360171278263584</v>
      </c>
      <c r="F261">
        <v>0.82014722444706323</v>
      </c>
      <c r="G261">
        <v>0.74433113209828961</v>
      </c>
      <c r="H261">
        <v>0.80075611322166096</v>
      </c>
      <c r="I261">
        <v>0.70772899452520932</v>
      </c>
      <c r="J261">
        <v>0.53416226117766619</v>
      </c>
      <c r="K261">
        <v>0.54598579566537164</v>
      </c>
      <c r="L261">
        <v>0.48124214164869228</v>
      </c>
      <c r="M261">
        <v>0.47269558560776931</v>
      </c>
      <c r="N261">
        <v>0.43928000367016679</v>
      </c>
      <c r="O261">
        <v>0.41828260251842309</v>
      </c>
      <c r="P261">
        <v>0.42642069880660088</v>
      </c>
      <c r="Q261">
        <v>0.37032834855256969</v>
      </c>
    </row>
    <row r="262" spans="1:17" x14ac:dyDescent="0.45">
      <c r="A262" s="1" t="s">
        <v>423</v>
      </c>
      <c r="B262">
        <v>0.70536399591538956</v>
      </c>
      <c r="C262">
        <v>0.75001800050560408</v>
      </c>
      <c r="D262">
        <v>0.86167273277441658</v>
      </c>
      <c r="E262">
        <v>0.8360171278263584</v>
      </c>
      <c r="F262">
        <v>0.82014722444706301</v>
      </c>
      <c r="G262">
        <v>0.74433113209828961</v>
      </c>
      <c r="H262">
        <v>0.80075611322166096</v>
      </c>
      <c r="I262">
        <v>0.7077289945252091</v>
      </c>
      <c r="J262">
        <v>0.5341622611776663</v>
      </c>
      <c r="K262">
        <v>0.54598579566537164</v>
      </c>
      <c r="L262">
        <v>0.48124214164869239</v>
      </c>
      <c r="M262">
        <v>0.47269558560776909</v>
      </c>
      <c r="N262">
        <v>0.43928000367016679</v>
      </c>
      <c r="O262">
        <v>0.41828260251842292</v>
      </c>
      <c r="P262">
        <v>0.42642069880660088</v>
      </c>
      <c r="Q262">
        <v>0.37032834855256969</v>
      </c>
    </row>
    <row r="263" spans="1:17" x14ac:dyDescent="0.45">
      <c r="A263" s="1" t="s">
        <v>424</v>
      </c>
      <c r="B263">
        <v>0.70536399591538956</v>
      </c>
      <c r="C263">
        <v>0.7500180005056043</v>
      </c>
      <c r="D263">
        <v>0.86167273277441669</v>
      </c>
      <c r="E263">
        <v>0.83601712782635851</v>
      </c>
      <c r="F263">
        <v>0.82014722444706323</v>
      </c>
      <c r="G263">
        <v>0.74433113209828961</v>
      </c>
      <c r="H263">
        <v>0.80075611322166074</v>
      </c>
      <c r="I263">
        <v>0.7077289945252091</v>
      </c>
      <c r="J263">
        <v>0.53416226117766619</v>
      </c>
      <c r="K263">
        <v>0.54598579566537175</v>
      </c>
      <c r="L263">
        <v>0.48124214164869239</v>
      </c>
      <c r="M263">
        <v>0.47269558560776931</v>
      </c>
      <c r="N263">
        <v>0.43928000367016667</v>
      </c>
      <c r="O263">
        <v>0.41828260251842292</v>
      </c>
      <c r="P263">
        <v>0.42642069880660077</v>
      </c>
      <c r="Q263">
        <v>0.37032834855256969</v>
      </c>
    </row>
    <row r="264" spans="1:17" x14ac:dyDescent="0.45">
      <c r="A264" s="1" t="s">
        <v>425</v>
      </c>
      <c r="B264">
        <v>0.70536399591538967</v>
      </c>
      <c r="C264">
        <v>0.75001800050560419</v>
      </c>
      <c r="D264">
        <v>0.86167273277441658</v>
      </c>
      <c r="E264">
        <v>0.83601712782635829</v>
      </c>
      <c r="F264">
        <v>0.82014722444706323</v>
      </c>
      <c r="G264">
        <v>0.74433113209828949</v>
      </c>
      <c r="H264">
        <v>0.80075611322166085</v>
      </c>
      <c r="I264">
        <v>0.70772899452520899</v>
      </c>
      <c r="J264">
        <v>0.53416226117766619</v>
      </c>
      <c r="K264">
        <v>0.54598579566537142</v>
      </c>
      <c r="L264">
        <v>0.48124214164869222</v>
      </c>
      <c r="M264">
        <v>0.47269558560776931</v>
      </c>
      <c r="N264">
        <v>0.4392800036701669</v>
      </c>
      <c r="O264">
        <v>0.41828260251842297</v>
      </c>
      <c r="P264">
        <v>0.42642069880660077</v>
      </c>
      <c r="Q264">
        <v>0.37032834855256969</v>
      </c>
    </row>
    <row r="265" spans="1:17" x14ac:dyDescent="0.45">
      <c r="A265" s="1" t="s">
        <v>426</v>
      </c>
      <c r="B265">
        <v>0.70536399591538956</v>
      </c>
      <c r="C265">
        <v>0.75001800050560397</v>
      </c>
      <c r="D265">
        <v>0.86167273277441669</v>
      </c>
      <c r="E265">
        <v>0.83601712782635795</v>
      </c>
      <c r="F265">
        <v>0.82014722444706301</v>
      </c>
      <c r="G265">
        <v>0.74433113209828938</v>
      </c>
      <c r="H265">
        <v>0.80075611322166107</v>
      </c>
      <c r="I265">
        <v>0.70772899452520932</v>
      </c>
      <c r="J265">
        <v>0.53416226117766619</v>
      </c>
      <c r="K265">
        <v>0.54598579566537164</v>
      </c>
      <c r="L265">
        <v>0.48124214164869228</v>
      </c>
      <c r="M265">
        <v>0.47269558560776931</v>
      </c>
      <c r="N265">
        <v>0.43928000367016679</v>
      </c>
      <c r="O265">
        <v>0.41828260251842292</v>
      </c>
      <c r="P265">
        <v>0.42642069880660077</v>
      </c>
      <c r="Q265">
        <v>0.37032834855256969</v>
      </c>
    </row>
    <row r="266" spans="1:17" x14ac:dyDescent="0.45">
      <c r="A266" s="1" t="s">
        <v>427</v>
      </c>
      <c r="B266">
        <v>0.7053639959153899</v>
      </c>
      <c r="C266">
        <v>0.75001800050560408</v>
      </c>
      <c r="D266">
        <v>0.86167273277441658</v>
      </c>
      <c r="E266">
        <v>0.83601712782635829</v>
      </c>
      <c r="F266">
        <v>0.82014722444706323</v>
      </c>
      <c r="G266">
        <v>0.74433113209828972</v>
      </c>
      <c r="H266">
        <v>0.80075611322166096</v>
      </c>
      <c r="I266">
        <v>0.7077289945252091</v>
      </c>
      <c r="J266">
        <v>0.53416226117766608</v>
      </c>
      <c r="K266">
        <v>0.54598579566537164</v>
      </c>
      <c r="L266">
        <v>0.48124214164869239</v>
      </c>
      <c r="M266">
        <v>0.47269558560776931</v>
      </c>
      <c r="N266">
        <v>0.4392800036701669</v>
      </c>
      <c r="O266">
        <v>0.41828260251842292</v>
      </c>
      <c r="P266">
        <v>0.42642069880660077</v>
      </c>
      <c r="Q266">
        <v>0.37032834855256969</v>
      </c>
    </row>
    <row r="267" spans="1:17" x14ac:dyDescent="0.45">
      <c r="A267" s="1" t="s">
        <v>428</v>
      </c>
      <c r="B267">
        <v>1.275414060537541</v>
      </c>
      <c r="C267">
        <v>1.186794752976974</v>
      </c>
      <c r="D267">
        <v>1.3865451667397111</v>
      </c>
      <c r="E267">
        <v>1.3593108359632491</v>
      </c>
      <c r="F267">
        <v>1.206207527980244</v>
      </c>
      <c r="G267">
        <v>1.1573709503665091</v>
      </c>
      <c r="H267">
        <v>1.3434003925002891</v>
      </c>
      <c r="I267">
        <v>1.0852223282149731</v>
      </c>
      <c r="J267">
        <v>0.83414685233025021</v>
      </c>
      <c r="K267">
        <v>0.8542829027383988</v>
      </c>
      <c r="L267">
        <v>0.78225294426350112</v>
      </c>
      <c r="M267">
        <v>0.7514167867467999</v>
      </c>
      <c r="N267">
        <v>0.75329179560209891</v>
      </c>
      <c r="O267">
        <v>0.6735128166181924</v>
      </c>
      <c r="P267">
        <v>0.62852582028045223</v>
      </c>
      <c r="Q267">
        <v>0.48921138916436391</v>
      </c>
    </row>
    <row r="268" spans="1:17" x14ac:dyDescent="0.45">
      <c r="A268" s="1" t="s">
        <v>429</v>
      </c>
      <c r="B268">
        <v>1.275414060537541</v>
      </c>
      <c r="C268">
        <v>1.1867947529769729</v>
      </c>
      <c r="D268">
        <v>1.3865451667397111</v>
      </c>
      <c r="E268">
        <v>1.35931083596325</v>
      </c>
      <c r="F268">
        <v>1.206207527980244</v>
      </c>
      <c r="G268">
        <v>1.1573709503665091</v>
      </c>
      <c r="H268">
        <v>1.3434003925002891</v>
      </c>
      <c r="I268">
        <v>1.0852223282149731</v>
      </c>
      <c r="J268">
        <v>0.83414685233025021</v>
      </c>
      <c r="K268">
        <v>0.85428290273839891</v>
      </c>
      <c r="L268">
        <v>0.78225294426350112</v>
      </c>
      <c r="M268">
        <v>0.75141678674679979</v>
      </c>
      <c r="N268">
        <v>0.75329179560209869</v>
      </c>
      <c r="O268">
        <v>0.6735128166181924</v>
      </c>
      <c r="P268">
        <v>0.62852582028045223</v>
      </c>
      <c r="Q268">
        <v>0.48921138916436402</v>
      </c>
    </row>
    <row r="269" spans="1:17" x14ac:dyDescent="0.45">
      <c r="A269" s="1" t="s">
        <v>430</v>
      </c>
      <c r="B269">
        <v>1.2754140605375399</v>
      </c>
      <c r="C269">
        <v>1.1867947529769729</v>
      </c>
      <c r="D269">
        <v>1.3865451667397111</v>
      </c>
      <c r="E269">
        <v>1.3593108359632491</v>
      </c>
      <c r="F269">
        <v>1.206207527980244</v>
      </c>
      <c r="G269">
        <v>1.1573709503665099</v>
      </c>
      <c r="H269">
        <v>1.3434003925002891</v>
      </c>
      <c r="I269">
        <v>1.0852223282149731</v>
      </c>
      <c r="J269">
        <v>0.8341468523302501</v>
      </c>
      <c r="K269">
        <v>0.85428290273839913</v>
      </c>
      <c r="L269">
        <v>0.78225294426350145</v>
      </c>
      <c r="M269">
        <v>0.75141678674679946</v>
      </c>
      <c r="N269">
        <v>0.7532917956020988</v>
      </c>
      <c r="O269">
        <v>0.6735128166181924</v>
      </c>
      <c r="P269">
        <v>0.62852582028045234</v>
      </c>
      <c r="Q269">
        <v>0.48921138916436402</v>
      </c>
    </row>
    <row r="270" spans="1:17" x14ac:dyDescent="0.45">
      <c r="A270" s="1" t="s">
        <v>431</v>
      </c>
      <c r="B270">
        <v>0.75573688885889934</v>
      </c>
      <c r="C270">
        <v>0.78750800373312058</v>
      </c>
      <c r="D270">
        <v>0.8208972010948774</v>
      </c>
      <c r="E270">
        <v>0.95818108936786472</v>
      </c>
      <c r="F270">
        <v>0.8516024467308253</v>
      </c>
      <c r="G270">
        <v>0.92961859126729984</v>
      </c>
      <c r="H270">
        <v>0.8815036290934759</v>
      </c>
      <c r="I270">
        <v>0.73499924450988852</v>
      </c>
      <c r="J270">
        <v>0.61460728079453963</v>
      </c>
      <c r="K270">
        <v>0.69060444024536161</v>
      </c>
      <c r="L270">
        <v>0.7660873883257302</v>
      </c>
      <c r="M270">
        <v>0.75769715757501177</v>
      </c>
      <c r="N270">
        <v>0.7632813317348679</v>
      </c>
      <c r="O270">
        <v>0.6916269160337174</v>
      </c>
      <c r="P270">
        <v>0.7235671731404647</v>
      </c>
      <c r="Q270">
        <v>0.61880791426360704</v>
      </c>
    </row>
    <row r="271" spans="1:17" x14ac:dyDescent="0.45">
      <c r="A271" s="1" t="s">
        <v>432</v>
      </c>
      <c r="B271">
        <v>3.7324087280931622</v>
      </c>
      <c r="C271">
        <v>3.9102641744098841</v>
      </c>
      <c r="D271">
        <v>3.9540008349439821</v>
      </c>
      <c r="E271">
        <v>4.3501080647866148</v>
      </c>
      <c r="F271">
        <v>4.3388089443789948</v>
      </c>
      <c r="G271">
        <v>4.3228261847504381</v>
      </c>
      <c r="H271">
        <v>4.0268792756688203</v>
      </c>
      <c r="I271">
        <v>2.9510501252104131</v>
      </c>
      <c r="J271">
        <v>2.2910976304650772</v>
      </c>
      <c r="K271">
        <v>1.8957926672399199</v>
      </c>
      <c r="L271">
        <v>1.645124853413648</v>
      </c>
      <c r="M271">
        <v>1.446534870334838</v>
      </c>
      <c r="N271">
        <v>1.217203989739986</v>
      </c>
      <c r="O271">
        <v>1.195709101271395</v>
      </c>
      <c r="P271">
        <v>1.259682465379846</v>
      </c>
      <c r="Q271">
        <v>1.1843422343275649</v>
      </c>
    </row>
    <row r="272" spans="1:17" x14ac:dyDescent="0.45">
      <c r="A272" s="1" t="s">
        <v>433</v>
      </c>
      <c r="B272">
        <v>0.35435691065560798</v>
      </c>
      <c r="C272">
        <v>0.32564381154457112</v>
      </c>
      <c r="D272">
        <v>0.32692008513762782</v>
      </c>
      <c r="E272">
        <v>0.34779310063487379</v>
      </c>
      <c r="F272">
        <v>0.31061105705392988</v>
      </c>
      <c r="G272">
        <v>0.41064333809711412</v>
      </c>
      <c r="H272">
        <v>0.45072369253525829</v>
      </c>
      <c r="I272">
        <v>0.34282118506349718</v>
      </c>
      <c r="J272">
        <v>0.28961240420046752</v>
      </c>
      <c r="K272">
        <v>0.31710576243699229</v>
      </c>
      <c r="L272">
        <v>0.34858115626723041</v>
      </c>
      <c r="M272">
        <v>0.37043033065659869</v>
      </c>
      <c r="N272">
        <v>0.33914494073759599</v>
      </c>
      <c r="O272">
        <v>0.32115720500004241</v>
      </c>
      <c r="P272">
        <v>0.30825379754638033</v>
      </c>
      <c r="Q272">
        <v>0.25065084578385738</v>
      </c>
    </row>
    <row r="273" spans="1:17" x14ac:dyDescent="0.45">
      <c r="A273" s="1" t="s">
        <v>434</v>
      </c>
      <c r="B273">
        <v>0.35435691065560798</v>
      </c>
      <c r="C273">
        <v>0.32564381154457112</v>
      </c>
      <c r="D273">
        <v>0.32692008513762782</v>
      </c>
      <c r="E273">
        <v>0.34779310063487368</v>
      </c>
      <c r="F273">
        <v>0.31061105705392988</v>
      </c>
      <c r="G273">
        <v>0.41064333809711401</v>
      </c>
      <c r="H273">
        <v>0.45072369253525851</v>
      </c>
      <c r="I273">
        <v>0.34282118506349712</v>
      </c>
      <c r="J273">
        <v>0.28961240420046752</v>
      </c>
      <c r="K273">
        <v>0.31710576243699218</v>
      </c>
      <c r="L273">
        <v>0.34858115626723019</v>
      </c>
      <c r="M273">
        <v>0.37043033065659881</v>
      </c>
      <c r="N273">
        <v>0.33914494073759621</v>
      </c>
      <c r="O273">
        <v>0.32115720500004252</v>
      </c>
      <c r="P273">
        <v>0.30825379754638033</v>
      </c>
      <c r="Q273">
        <v>0.25065084578385738</v>
      </c>
    </row>
    <row r="274" spans="1:17" x14ac:dyDescent="0.45">
      <c r="A274" s="1" t="s">
        <v>435</v>
      </c>
      <c r="B274">
        <v>0.35435691065560793</v>
      </c>
      <c r="C274">
        <v>0.32564381154457089</v>
      </c>
      <c r="D274">
        <v>0.32692008513762788</v>
      </c>
      <c r="E274">
        <v>0.34779310063487368</v>
      </c>
      <c r="F274">
        <v>0.31061105705392988</v>
      </c>
      <c r="G274">
        <v>0.41064333809711401</v>
      </c>
      <c r="H274">
        <v>0.45072369253525851</v>
      </c>
      <c r="I274">
        <v>0.34282118506349729</v>
      </c>
      <c r="J274">
        <v>0.28961240420046741</v>
      </c>
      <c r="K274">
        <v>0.31710576243699218</v>
      </c>
      <c r="L274">
        <v>0.34858115626723019</v>
      </c>
      <c r="M274">
        <v>0.37043033065659881</v>
      </c>
      <c r="N274">
        <v>0.3391449407375961</v>
      </c>
      <c r="O274">
        <v>0.32115720500004252</v>
      </c>
      <c r="P274">
        <v>0.30825379754638021</v>
      </c>
      <c r="Q274">
        <v>0.25065084578385738</v>
      </c>
    </row>
    <row r="275" spans="1:17" x14ac:dyDescent="0.45">
      <c r="A275" s="1" t="s">
        <v>436</v>
      </c>
      <c r="B275">
        <v>0.35435691065560798</v>
      </c>
      <c r="C275">
        <v>0.325643811544571</v>
      </c>
      <c r="D275">
        <v>0.32692008513762788</v>
      </c>
      <c r="E275">
        <v>0.34779310063487379</v>
      </c>
      <c r="F275">
        <v>0.31061105705392988</v>
      </c>
      <c r="G275">
        <v>0.41064333809711412</v>
      </c>
      <c r="H275">
        <v>0.45072369253525868</v>
      </c>
      <c r="I275">
        <v>0.34282118506349718</v>
      </c>
      <c r="J275">
        <v>0.28961240420046752</v>
      </c>
      <c r="K275">
        <v>0.3171057624369924</v>
      </c>
      <c r="L275">
        <v>0.3485811562672303</v>
      </c>
      <c r="M275">
        <v>0.37043033065659869</v>
      </c>
      <c r="N275">
        <v>0.33914494073759621</v>
      </c>
      <c r="O275">
        <v>0.32115720500004252</v>
      </c>
      <c r="P275">
        <v>0.30825379754638021</v>
      </c>
      <c r="Q275">
        <v>0.25065084578385732</v>
      </c>
    </row>
    <row r="276" spans="1:17" x14ac:dyDescent="0.45">
      <c r="A276" s="1" t="s">
        <v>437</v>
      </c>
      <c r="B276">
        <v>0.35435691065560798</v>
      </c>
      <c r="C276">
        <v>0.32564381154457112</v>
      </c>
      <c r="D276">
        <v>0.32692008513762782</v>
      </c>
      <c r="E276">
        <v>0.34779310063487368</v>
      </c>
      <c r="F276">
        <v>0.31061105705392988</v>
      </c>
      <c r="G276">
        <v>0.41064333809711417</v>
      </c>
      <c r="H276">
        <v>0.45072369253525829</v>
      </c>
      <c r="I276">
        <v>0.34282118506349718</v>
      </c>
      <c r="J276">
        <v>0.28961240420046741</v>
      </c>
      <c r="K276">
        <v>0.31710576243699251</v>
      </c>
      <c r="L276">
        <v>0.34858115626723019</v>
      </c>
      <c r="M276">
        <v>0.37043033065659892</v>
      </c>
      <c r="N276">
        <v>0.3391449407375961</v>
      </c>
      <c r="O276">
        <v>0.32115720500004258</v>
      </c>
      <c r="P276">
        <v>0.3082537975463801</v>
      </c>
      <c r="Q276">
        <v>0.25065084578385738</v>
      </c>
    </row>
    <row r="277" spans="1:17" x14ac:dyDescent="0.45">
      <c r="A277" s="1" t="s">
        <v>438</v>
      </c>
      <c r="B277">
        <v>0.35435691065560798</v>
      </c>
      <c r="C277">
        <v>0.32564381154457112</v>
      </c>
      <c r="D277">
        <v>0.32692008513762799</v>
      </c>
      <c r="E277">
        <v>0.34779310063487379</v>
      </c>
      <c r="F277">
        <v>0.31061105705393</v>
      </c>
      <c r="G277">
        <v>0.41064333809711417</v>
      </c>
      <c r="H277">
        <v>0.4507236925352584</v>
      </c>
      <c r="I277">
        <v>0.34282118506349712</v>
      </c>
      <c r="J277">
        <v>0.28961240420046752</v>
      </c>
      <c r="K277">
        <v>0.3171057624369924</v>
      </c>
      <c r="L277">
        <v>0.34858115626723041</v>
      </c>
      <c r="M277">
        <v>0.37043033065659869</v>
      </c>
      <c r="N277">
        <v>0.33914494073759621</v>
      </c>
      <c r="O277">
        <v>0.32115720500004252</v>
      </c>
      <c r="P277">
        <v>0.30825379754638021</v>
      </c>
      <c r="Q277">
        <v>0.25065084578385732</v>
      </c>
    </row>
    <row r="278" spans="1:17" x14ac:dyDescent="0.45">
      <c r="A278" s="1" t="s">
        <v>439</v>
      </c>
      <c r="B278">
        <v>0.35435691065560809</v>
      </c>
      <c r="C278">
        <v>0.32564381154457089</v>
      </c>
      <c r="D278">
        <v>0.32692008513762788</v>
      </c>
      <c r="E278">
        <v>0.34779310063487368</v>
      </c>
      <c r="F278">
        <v>0.31061105705392977</v>
      </c>
      <c r="G278">
        <v>0.41064333809711412</v>
      </c>
      <c r="H278">
        <v>0.4507236925352584</v>
      </c>
      <c r="I278">
        <v>0.34282118506349729</v>
      </c>
      <c r="J278">
        <v>0.28961240420046741</v>
      </c>
      <c r="K278">
        <v>0.31710576243699229</v>
      </c>
      <c r="L278">
        <v>0.34858115626723019</v>
      </c>
      <c r="M278">
        <v>0.37043033065659869</v>
      </c>
      <c r="N278">
        <v>0.33914494073759599</v>
      </c>
      <c r="O278">
        <v>0.32115720500004241</v>
      </c>
      <c r="P278">
        <v>0.30825379754638033</v>
      </c>
      <c r="Q278">
        <v>0.25065084578385732</v>
      </c>
    </row>
    <row r="279" spans="1:17" x14ac:dyDescent="0.45">
      <c r="A279" s="1" t="s">
        <v>440</v>
      </c>
      <c r="B279">
        <v>0.61323623315455444</v>
      </c>
      <c r="C279">
        <v>0.71811597607902178</v>
      </c>
      <c r="D279">
        <v>0.73393749135802944</v>
      </c>
      <c r="E279">
        <v>0.88116953172504853</v>
      </c>
      <c r="F279">
        <v>0.77679641396429278</v>
      </c>
      <c r="G279">
        <v>0.77248986191035374</v>
      </c>
      <c r="H279">
        <v>0.6570699546416261</v>
      </c>
      <c r="I279">
        <v>0.59808949923691856</v>
      </c>
      <c r="J279">
        <v>0.49987854561845307</v>
      </c>
      <c r="K279">
        <v>0.65398983712686831</v>
      </c>
      <c r="L279">
        <v>0.74144174017556685</v>
      </c>
      <c r="M279">
        <v>0.62752053769735172</v>
      </c>
      <c r="N279">
        <v>0.78936730092505958</v>
      </c>
      <c r="O279">
        <v>0.62384029134362173</v>
      </c>
      <c r="P279">
        <v>0.66881299832711016</v>
      </c>
      <c r="Q279">
        <v>0.59949236431056196</v>
      </c>
    </row>
    <row r="280" spans="1:17" x14ac:dyDescent="0.45">
      <c r="A280" s="1" t="s">
        <v>441</v>
      </c>
      <c r="B280">
        <v>0.61323623315455433</v>
      </c>
      <c r="C280">
        <v>0.71811597607902189</v>
      </c>
      <c r="D280">
        <v>0.73393749135802921</v>
      </c>
      <c r="E280">
        <v>0.88116953172504864</v>
      </c>
      <c r="F280">
        <v>0.77679641396429278</v>
      </c>
      <c r="G280">
        <v>0.77248986191035363</v>
      </c>
      <c r="H280">
        <v>0.65706995464162599</v>
      </c>
      <c r="I280">
        <v>0.59808949923691845</v>
      </c>
      <c r="J280">
        <v>0.49987854561845291</v>
      </c>
      <c r="K280">
        <v>0.6539898371268682</v>
      </c>
      <c r="L280">
        <v>0.74144174017556697</v>
      </c>
      <c r="M280">
        <v>0.62752053769735161</v>
      </c>
      <c r="N280">
        <v>0.78936730092505936</v>
      </c>
      <c r="O280">
        <v>0.6238402913436214</v>
      </c>
      <c r="P280">
        <v>0.66881299832711039</v>
      </c>
      <c r="Q280">
        <v>0.59949236431056208</v>
      </c>
    </row>
    <row r="281" spans="1:17" x14ac:dyDescent="0.45">
      <c r="A281" s="1" t="s">
        <v>442</v>
      </c>
      <c r="B281">
        <v>0.61323623315455456</v>
      </c>
      <c r="C281">
        <v>0.71811597607902189</v>
      </c>
      <c r="D281">
        <v>0.73393749135802955</v>
      </c>
      <c r="E281">
        <v>0.88116953172504864</v>
      </c>
      <c r="F281">
        <v>0.77679641396429289</v>
      </c>
      <c r="G281">
        <v>0.7724898619103534</v>
      </c>
      <c r="H281">
        <v>0.65706995464162599</v>
      </c>
      <c r="I281">
        <v>0.59808949923691856</v>
      </c>
      <c r="J281">
        <v>0.49987854561845307</v>
      </c>
      <c r="K281">
        <v>0.65398983712686809</v>
      </c>
      <c r="L281">
        <v>0.74144174017556663</v>
      </c>
      <c r="M281">
        <v>0.62752053769735172</v>
      </c>
      <c r="N281">
        <v>0.78936730092505969</v>
      </c>
      <c r="O281">
        <v>0.62384029134362151</v>
      </c>
      <c r="P281">
        <v>0.66881299832711028</v>
      </c>
      <c r="Q281">
        <v>0.59949236431056208</v>
      </c>
    </row>
    <row r="282" spans="1:17" x14ac:dyDescent="0.45">
      <c r="A282" s="1" t="s">
        <v>443</v>
      </c>
      <c r="B282">
        <v>0.61323623315455444</v>
      </c>
      <c r="C282">
        <v>0.71811597607902178</v>
      </c>
      <c r="D282">
        <v>0.7339374913580291</v>
      </c>
      <c r="E282">
        <v>0.88116953172504853</v>
      </c>
      <c r="F282">
        <v>0.77679641396429266</v>
      </c>
      <c r="G282">
        <v>0.77248986191035363</v>
      </c>
      <c r="H282">
        <v>0.6570699546416261</v>
      </c>
      <c r="I282">
        <v>0.59808949923691856</v>
      </c>
      <c r="J282">
        <v>0.49987854561845291</v>
      </c>
      <c r="K282">
        <v>0.65398983712686842</v>
      </c>
      <c r="L282">
        <v>0.74144174017556674</v>
      </c>
      <c r="M282">
        <v>0.62752053769735172</v>
      </c>
      <c r="N282">
        <v>0.78936730092505936</v>
      </c>
      <c r="O282">
        <v>0.62384029134362151</v>
      </c>
      <c r="P282">
        <v>0.6688129983271105</v>
      </c>
      <c r="Q282">
        <v>0.59949236431056208</v>
      </c>
    </row>
    <row r="283" spans="1:17" x14ac:dyDescent="0.45">
      <c r="A283" s="1" t="s">
        <v>444</v>
      </c>
      <c r="B283">
        <v>0.61323623315455444</v>
      </c>
      <c r="C283">
        <v>0.71811597607902178</v>
      </c>
      <c r="D283">
        <v>0.73393749135802933</v>
      </c>
      <c r="E283">
        <v>0.88116953172504853</v>
      </c>
      <c r="F283">
        <v>0.77679641396429289</v>
      </c>
      <c r="G283">
        <v>0.7724898619103534</v>
      </c>
      <c r="H283">
        <v>0.65706995464162621</v>
      </c>
      <c r="I283">
        <v>0.59808949923691856</v>
      </c>
      <c r="J283">
        <v>0.49987854561845302</v>
      </c>
      <c r="K283">
        <v>0.65398983712686809</v>
      </c>
      <c r="L283">
        <v>0.74144174017556663</v>
      </c>
      <c r="M283">
        <v>0.62752053769735172</v>
      </c>
      <c r="N283">
        <v>0.78936730092505958</v>
      </c>
      <c r="O283">
        <v>0.62384029134362151</v>
      </c>
      <c r="P283">
        <v>0.66881299832711016</v>
      </c>
      <c r="Q283">
        <v>0.59949236431056196</v>
      </c>
    </row>
    <row r="284" spans="1:17" x14ac:dyDescent="0.45">
      <c r="A284" s="1" t="s">
        <v>445</v>
      </c>
      <c r="B284">
        <v>0.61323623315455444</v>
      </c>
      <c r="C284">
        <v>0.71811597607902167</v>
      </c>
      <c r="D284">
        <v>0.73393749135802944</v>
      </c>
      <c r="E284">
        <v>0.88116953172504853</v>
      </c>
      <c r="F284">
        <v>0.77679641396429266</v>
      </c>
      <c r="G284">
        <v>0.77248986191035385</v>
      </c>
      <c r="H284">
        <v>0.65706995464162621</v>
      </c>
      <c r="I284">
        <v>0.59808949923691856</v>
      </c>
      <c r="J284">
        <v>0.49987854561845307</v>
      </c>
      <c r="K284">
        <v>0.6539898371268682</v>
      </c>
      <c r="L284">
        <v>0.74144174017556685</v>
      </c>
      <c r="M284">
        <v>0.62752053769735161</v>
      </c>
      <c r="N284">
        <v>0.78936730092505958</v>
      </c>
      <c r="O284">
        <v>0.62384029134362151</v>
      </c>
      <c r="P284">
        <v>0.66881299832711028</v>
      </c>
      <c r="Q284">
        <v>0.59949236431056185</v>
      </c>
    </row>
    <row r="285" spans="1:17" x14ac:dyDescent="0.45">
      <c r="A285" s="1" t="s">
        <v>446</v>
      </c>
      <c r="B285">
        <v>0.51191389104517959</v>
      </c>
      <c r="C285">
        <v>0.47999873358513762</v>
      </c>
      <c r="D285">
        <v>0.47871276607443858</v>
      </c>
      <c r="E285">
        <v>0.53137395908064144</v>
      </c>
      <c r="F285">
        <v>0.47282684198909969</v>
      </c>
      <c r="G285">
        <v>0.52160781979556126</v>
      </c>
      <c r="H285">
        <v>0.59046586096481857</v>
      </c>
      <c r="I285">
        <v>0.46629026039724503</v>
      </c>
      <c r="J285">
        <v>0.55603233389297368</v>
      </c>
      <c r="K285">
        <v>0.53846568029019082</v>
      </c>
      <c r="L285">
        <v>0.4150268887620196</v>
      </c>
      <c r="M285">
        <v>0.6164399276368342</v>
      </c>
      <c r="N285">
        <v>0.46334210397311099</v>
      </c>
      <c r="O285">
        <v>0.53522998183658477</v>
      </c>
      <c r="P285">
        <v>0.52471229404386677</v>
      </c>
      <c r="Q285">
        <v>0.49023229874229918</v>
      </c>
    </row>
    <row r="286" spans="1:17" x14ac:dyDescent="0.45">
      <c r="A286" s="1" t="s">
        <v>447</v>
      </c>
      <c r="B286">
        <v>0.51191389104517981</v>
      </c>
      <c r="C286">
        <v>0.47999873358513739</v>
      </c>
      <c r="D286">
        <v>0.47871276607443858</v>
      </c>
      <c r="E286">
        <v>0.53137395908064144</v>
      </c>
      <c r="F286">
        <v>0.47282684198909958</v>
      </c>
      <c r="G286">
        <v>0.52160781979556148</v>
      </c>
      <c r="H286">
        <v>0.59046586096481868</v>
      </c>
      <c r="I286">
        <v>0.46629026039724492</v>
      </c>
      <c r="J286">
        <v>0.55603233389297335</v>
      </c>
      <c r="K286">
        <v>0.53846568029019048</v>
      </c>
      <c r="L286">
        <v>0.41502688876201949</v>
      </c>
      <c r="M286">
        <v>0.61643992763683431</v>
      </c>
      <c r="N286">
        <v>0.46334210397311121</v>
      </c>
      <c r="O286">
        <v>0.53522998183658455</v>
      </c>
      <c r="P286">
        <v>0.52471229404386699</v>
      </c>
      <c r="Q286">
        <v>0.49023229874229918</v>
      </c>
    </row>
    <row r="287" spans="1:17" x14ac:dyDescent="0.45">
      <c r="A287" s="1" t="s">
        <v>448</v>
      </c>
      <c r="B287">
        <v>0.51191389104517993</v>
      </c>
      <c r="C287">
        <v>0.47999873358513728</v>
      </c>
      <c r="D287">
        <v>0.47871276607443858</v>
      </c>
      <c r="E287">
        <v>0.53137395908064144</v>
      </c>
      <c r="F287">
        <v>0.47282684198909958</v>
      </c>
      <c r="G287">
        <v>0.52160781979556137</v>
      </c>
      <c r="H287">
        <v>0.59046586096481868</v>
      </c>
      <c r="I287">
        <v>0.46629026039724492</v>
      </c>
      <c r="J287">
        <v>0.55603233389297357</v>
      </c>
      <c r="K287">
        <v>0.5384656802901906</v>
      </c>
      <c r="L287">
        <v>0.41502688876201937</v>
      </c>
      <c r="M287">
        <v>0.61643992763683408</v>
      </c>
      <c r="N287">
        <v>0.46334210397311121</v>
      </c>
      <c r="O287">
        <v>0.53522998183658466</v>
      </c>
      <c r="P287">
        <v>0.52471229404386677</v>
      </c>
      <c r="Q287">
        <v>0.49023229874229929</v>
      </c>
    </row>
    <row r="288" spans="1:17" x14ac:dyDescent="0.45">
      <c r="A288" s="1" t="s">
        <v>449</v>
      </c>
      <c r="B288">
        <v>0.51191389104517981</v>
      </c>
      <c r="C288">
        <v>0.4799987335851375</v>
      </c>
      <c r="D288">
        <v>0.47871276607443852</v>
      </c>
      <c r="E288">
        <v>0.53137395908064144</v>
      </c>
      <c r="F288">
        <v>0.47282684198909991</v>
      </c>
      <c r="G288">
        <v>0.52160781979556148</v>
      </c>
      <c r="H288">
        <v>0.59046586096481868</v>
      </c>
      <c r="I288">
        <v>0.4662902603972448</v>
      </c>
      <c r="J288">
        <v>0.5560323338929738</v>
      </c>
      <c r="K288">
        <v>0.5384656802901906</v>
      </c>
      <c r="L288">
        <v>0.41502688876201949</v>
      </c>
      <c r="M288">
        <v>0.6164399276368342</v>
      </c>
      <c r="N288">
        <v>0.46334210397311121</v>
      </c>
      <c r="O288">
        <v>0.53522998183658466</v>
      </c>
      <c r="P288">
        <v>0.52471229404386688</v>
      </c>
      <c r="Q288">
        <v>0.49023229874229912</v>
      </c>
    </row>
    <row r="289" spans="1:17" x14ac:dyDescent="0.45">
      <c r="A289" s="1" t="s">
        <v>450</v>
      </c>
      <c r="B289">
        <v>0.3983072827106573</v>
      </c>
      <c r="C289">
        <v>0.29497072742914843</v>
      </c>
      <c r="D289">
        <v>0.33664884211257801</v>
      </c>
      <c r="E289">
        <v>0.29795362488801153</v>
      </c>
      <c r="F289">
        <v>0.35829246927895358</v>
      </c>
      <c r="G289">
        <v>0.34386668764097472</v>
      </c>
      <c r="H289">
        <v>0.35765372475258389</v>
      </c>
      <c r="I289">
        <v>0.33661847829793129</v>
      </c>
      <c r="J289">
        <v>0.23262453148751</v>
      </c>
      <c r="K289">
        <v>0.25008299168721082</v>
      </c>
      <c r="L289">
        <v>0.249786546545953</v>
      </c>
      <c r="M289">
        <v>0.24718161238183189</v>
      </c>
      <c r="N289">
        <v>0.2325318559698068</v>
      </c>
      <c r="O289">
        <v>0.22746432891865789</v>
      </c>
      <c r="P289">
        <v>0.24306419860740561</v>
      </c>
      <c r="Q289">
        <v>0.20438617455302749</v>
      </c>
    </row>
    <row r="290" spans="1:17" x14ac:dyDescent="0.45">
      <c r="A290" s="1" t="s">
        <v>451</v>
      </c>
      <c r="B290">
        <v>0.39830728271065741</v>
      </c>
      <c r="C290">
        <v>0.29497072742914832</v>
      </c>
      <c r="D290">
        <v>0.33664884211257812</v>
      </c>
      <c r="E290">
        <v>0.29795362488801141</v>
      </c>
      <c r="F290">
        <v>0.35829246927895381</v>
      </c>
      <c r="G290">
        <v>0.34386668764097472</v>
      </c>
      <c r="H290">
        <v>0.35765372475258389</v>
      </c>
      <c r="I290">
        <v>0.33661847829793129</v>
      </c>
      <c r="J290">
        <v>0.23262453148751</v>
      </c>
      <c r="K290">
        <v>0.25008299168721082</v>
      </c>
      <c r="L290">
        <v>0.249786546545953</v>
      </c>
      <c r="M290">
        <v>0.24718161238183189</v>
      </c>
      <c r="N290">
        <v>0.2325318559698068</v>
      </c>
      <c r="O290">
        <v>0.227464328918658</v>
      </c>
      <c r="P290">
        <v>0.24306419860740569</v>
      </c>
      <c r="Q290">
        <v>0.20438617455302741</v>
      </c>
    </row>
    <row r="291" spans="1:17" x14ac:dyDescent="0.45">
      <c r="A291" s="1" t="s">
        <v>452</v>
      </c>
      <c r="L291">
        <v>0.249786546545953</v>
      </c>
    </row>
    <row r="292" spans="1:17" x14ac:dyDescent="0.45">
      <c r="A292" s="1" t="s">
        <v>453</v>
      </c>
      <c r="B292">
        <v>0.39830728271065741</v>
      </c>
      <c r="C292">
        <v>0.29497072742914832</v>
      </c>
      <c r="D292">
        <v>0.33664884211257801</v>
      </c>
      <c r="E292">
        <v>0.29795362488801141</v>
      </c>
      <c r="F292">
        <v>0.35829246927895358</v>
      </c>
      <c r="G292">
        <v>0.34386668764097461</v>
      </c>
      <c r="H292">
        <v>0.35765372475258389</v>
      </c>
      <c r="I292">
        <v>0.33661847829793129</v>
      </c>
      <c r="J292">
        <v>0.23262453148751</v>
      </c>
      <c r="K292">
        <v>0.25008299168721082</v>
      </c>
      <c r="L292">
        <v>0.24978654654595289</v>
      </c>
      <c r="M292">
        <v>0.24718161238183189</v>
      </c>
      <c r="N292">
        <v>0.23253185596980691</v>
      </c>
      <c r="O292">
        <v>0.22746432891865789</v>
      </c>
      <c r="P292">
        <v>0.24306419860740569</v>
      </c>
      <c r="Q292">
        <v>0.20438617455302741</v>
      </c>
    </row>
    <row r="293" spans="1:17" x14ac:dyDescent="0.45">
      <c r="A293" s="1" t="s">
        <v>454</v>
      </c>
      <c r="B293">
        <v>0.39830728271065718</v>
      </c>
      <c r="C293">
        <v>0.29497072742914843</v>
      </c>
      <c r="D293">
        <v>0.33664884211257812</v>
      </c>
      <c r="E293">
        <v>0.2979536248880113</v>
      </c>
      <c r="F293">
        <v>0.35829246927895347</v>
      </c>
      <c r="G293">
        <v>0.34386668764097472</v>
      </c>
      <c r="H293">
        <v>0.35765372475258389</v>
      </c>
      <c r="I293">
        <v>0.33661847829793151</v>
      </c>
      <c r="J293">
        <v>0.23262453148750989</v>
      </c>
      <c r="K293">
        <v>0.25008299168721088</v>
      </c>
      <c r="L293">
        <v>0.249786546545953</v>
      </c>
      <c r="M293">
        <v>0.24718161238183189</v>
      </c>
      <c r="N293">
        <v>0.23253185596980691</v>
      </c>
      <c r="O293">
        <v>0.22746432891865781</v>
      </c>
      <c r="P293">
        <v>0.24306419860740569</v>
      </c>
      <c r="Q293">
        <v>0.20438617455302741</v>
      </c>
    </row>
    <row r="294" spans="1:17" x14ac:dyDescent="0.45">
      <c r="A294" s="1" t="s">
        <v>455</v>
      </c>
      <c r="B294">
        <v>0.3983072827106573</v>
      </c>
      <c r="C294">
        <v>0.29497072742914843</v>
      </c>
      <c r="D294">
        <v>0.33664884211257812</v>
      </c>
      <c r="E294">
        <v>0.29795362488801141</v>
      </c>
      <c r="F294">
        <v>0.3582924692789537</v>
      </c>
      <c r="G294">
        <v>0.34386668764097478</v>
      </c>
      <c r="H294">
        <v>0.35765372475258378</v>
      </c>
      <c r="I294">
        <v>0.33661847829793151</v>
      </c>
      <c r="K294">
        <v>0.25008299168721088</v>
      </c>
      <c r="L294">
        <v>0.24978654654595289</v>
      </c>
      <c r="M294">
        <v>0.24718161238183189</v>
      </c>
      <c r="N294">
        <v>0.2325318559698068</v>
      </c>
      <c r="O294">
        <v>0.22746432891865781</v>
      </c>
      <c r="P294">
        <v>0.24306419860740569</v>
      </c>
      <c r="Q294">
        <v>0.20438617455302741</v>
      </c>
    </row>
    <row r="295" spans="1:17" x14ac:dyDescent="0.45">
      <c r="A295" s="1" t="s">
        <v>456</v>
      </c>
      <c r="B295">
        <v>0.39830728271065741</v>
      </c>
      <c r="C295">
        <v>0.29497072742914832</v>
      </c>
      <c r="D295">
        <v>0.33664884211257801</v>
      </c>
      <c r="E295">
        <v>0.29795362488801141</v>
      </c>
      <c r="F295">
        <v>0.35829246927895358</v>
      </c>
      <c r="G295">
        <v>0.34386668764097472</v>
      </c>
      <c r="H295">
        <v>0.35765372475258389</v>
      </c>
      <c r="I295">
        <v>0.33661847829793129</v>
      </c>
      <c r="J295">
        <v>0.23262453148751</v>
      </c>
      <c r="K295">
        <v>0.25008299168721082</v>
      </c>
      <c r="L295">
        <v>0.24978654654595289</v>
      </c>
      <c r="M295">
        <v>0.24718161238183201</v>
      </c>
      <c r="N295">
        <v>0.2325318559698068</v>
      </c>
      <c r="O295">
        <v>0.22746432891865789</v>
      </c>
      <c r="P295">
        <v>0.2430641986074058</v>
      </c>
      <c r="Q295">
        <v>0.20438617455302741</v>
      </c>
    </row>
    <row r="296" spans="1:17" x14ac:dyDescent="0.45">
      <c r="A296" s="1" t="s">
        <v>457</v>
      </c>
      <c r="B296">
        <v>6.3196291689085462E-3</v>
      </c>
      <c r="C296">
        <v>7.1630885832602081E-3</v>
      </c>
      <c r="D296">
        <v>8.930659123027292E-3</v>
      </c>
      <c r="E296">
        <v>5.4470975143181659E-3</v>
      </c>
      <c r="F296">
        <v>8.1328661416788187E-3</v>
      </c>
      <c r="G296">
        <v>9.1235637702968067E-3</v>
      </c>
      <c r="H296">
        <v>1.372540194778088E-2</v>
      </c>
      <c r="I296">
        <v>1.553220297810633E-2</v>
      </c>
      <c r="J296">
        <v>1.344627441305099E-2</v>
      </c>
      <c r="K296">
        <v>1.6184834806145729E-2</v>
      </c>
      <c r="L296">
        <v>2.11903553787159E-2</v>
      </c>
      <c r="M296">
        <v>2.357560326594026E-2</v>
      </c>
      <c r="N296">
        <v>1.5544481974884439E-2</v>
      </c>
      <c r="O296">
        <v>1.332993343669002E-2</v>
      </c>
      <c r="P296">
        <v>1.166780999578346E-2</v>
      </c>
      <c r="Q296">
        <v>1.487490343454104E-2</v>
      </c>
    </row>
    <row r="297" spans="1:17" x14ac:dyDescent="0.45">
      <c r="A297" s="1" t="s">
        <v>458</v>
      </c>
      <c r="B297">
        <v>6.3196291689085436E-3</v>
      </c>
      <c r="C297">
        <v>7.163088583260209E-3</v>
      </c>
      <c r="D297">
        <v>8.930659123027292E-3</v>
      </c>
      <c r="E297">
        <v>5.4470975143181659E-3</v>
      </c>
      <c r="F297">
        <v>8.132866141678817E-3</v>
      </c>
      <c r="G297">
        <v>9.1235637702968084E-3</v>
      </c>
      <c r="H297">
        <v>1.372540194778088E-2</v>
      </c>
      <c r="I297">
        <v>1.553220297810633E-2</v>
      </c>
      <c r="J297">
        <v>1.344627441305099E-2</v>
      </c>
      <c r="K297">
        <v>1.6184834806145729E-2</v>
      </c>
      <c r="L297">
        <v>2.119035537871591E-2</v>
      </c>
      <c r="M297">
        <v>2.357560326594026E-2</v>
      </c>
      <c r="N297">
        <v>1.5544481974884439E-2</v>
      </c>
      <c r="O297">
        <v>1.332993343669002E-2</v>
      </c>
      <c r="P297">
        <v>1.166780999578346E-2</v>
      </c>
      <c r="Q297">
        <v>1.487490343454104E-2</v>
      </c>
    </row>
    <row r="298" spans="1:17" x14ac:dyDescent="0.45">
      <c r="A298" s="1" t="s">
        <v>459</v>
      </c>
      <c r="B298">
        <v>6.3196291689085454E-3</v>
      </c>
      <c r="C298">
        <v>7.163088583260209E-3</v>
      </c>
      <c r="D298">
        <v>8.9306591230272903E-3</v>
      </c>
      <c r="E298">
        <v>5.447097514318165E-3</v>
      </c>
      <c r="F298">
        <v>8.132866141678817E-3</v>
      </c>
      <c r="G298">
        <v>9.1235637702968067E-3</v>
      </c>
      <c r="H298">
        <v>1.372540194778088E-2</v>
      </c>
      <c r="I298">
        <v>1.553220297810633E-2</v>
      </c>
      <c r="J298">
        <v>1.344627441305099E-2</v>
      </c>
      <c r="K298">
        <v>1.6184834806145729E-2</v>
      </c>
      <c r="L298">
        <v>2.11903553787159E-2</v>
      </c>
      <c r="M298">
        <v>2.357560326594026E-2</v>
      </c>
      <c r="N298">
        <v>1.5544481974884431E-2</v>
      </c>
      <c r="O298">
        <v>1.332993343669003E-2</v>
      </c>
      <c r="P298">
        <v>1.166780999578346E-2</v>
      </c>
      <c r="Q298">
        <v>1.487490343454104E-2</v>
      </c>
    </row>
    <row r="299" spans="1:17" x14ac:dyDescent="0.45">
      <c r="A299" s="1" t="s">
        <v>460</v>
      </c>
      <c r="B299">
        <v>6.3196291689085436E-3</v>
      </c>
      <c r="C299">
        <v>7.1630885832602064E-3</v>
      </c>
      <c r="D299">
        <v>8.9306591230272937E-3</v>
      </c>
      <c r="E299">
        <v>5.4470975143181668E-3</v>
      </c>
      <c r="F299">
        <v>8.1328661416788205E-3</v>
      </c>
      <c r="G299">
        <v>9.123563770296805E-3</v>
      </c>
      <c r="H299">
        <v>1.372540194778088E-2</v>
      </c>
      <c r="I299">
        <v>1.553220297810633E-2</v>
      </c>
      <c r="J299">
        <v>1.344627441305099E-2</v>
      </c>
      <c r="K299">
        <v>1.6184834806145729E-2</v>
      </c>
      <c r="L299">
        <v>2.119035537871591E-2</v>
      </c>
      <c r="M299">
        <v>2.357560326594026E-2</v>
      </c>
      <c r="N299">
        <v>1.5544481974884431E-2</v>
      </c>
      <c r="O299">
        <v>1.332993343669002E-2</v>
      </c>
      <c r="P299">
        <v>1.166780999578346E-2</v>
      </c>
      <c r="Q299">
        <v>1.487490343454104E-2</v>
      </c>
    </row>
    <row r="300" spans="1:17" x14ac:dyDescent="0.45">
      <c r="A300" s="1" t="s">
        <v>461</v>
      </c>
      <c r="B300">
        <v>6.3196291689085454E-3</v>
      </c>
      <c r="C300">
        <v>7.1630885832602081E-3</v>
      </c>
      <c r="D300">
        <v>8.930659123027292E-3</v>
      </c>
      <c r="E300">
        <v>5.4470975143181659E-3</v>
      </c>
      <c r="F300">
        <v>8.132866141678817E-3</v>
      </c>
      <c r="G300">
        <v>9.1235637702968067E-3</v>
      </c>
      <c r="H300">
        <v>1.372540194778088E-2</v>
      </c>
      <c r="I300">
        <v>1.553220297810633E-2</v>
      </c>
      <c r="J300">
        <v>1.344627441305099E-2</v>
      </c>
      <c r="K300">
        <v>1.6184834806145729E-2</v>
      </c>
      <c r="L300">
        <v>2.119035537871591E-2</v>
      </c>
      <c r="M300">
        <v>2.357560326594026E-2</v>
      </c>
      <c r="N300">
        <v>1.5544481974884439E-2</v>
      </c>
      <c r="O300">
        <v>1.332993343669002E-2</v>
      </c>
      <c r="P300">
        <v>1.166780999578346E-2</v>
      </c>
      <c r="Q300">
        <v>1.487490343454104E-2</v>
      </c>
    </row>
    <row r="301" spans="1:17" x14ac:dyDescent="0.45">
      <c r="A301" s="1" t="s">
        <v>462</v>
      </c>
      <c r="B301">
        <v>1.0091664514149799E-2</v>
      </c>
      <c r="C301">
        <v>1.043421550808688E-2</v>
      </c>
      <c r="D301">
        <v>8.5880601323346691E-3</v>
      </c>
      <c r="E301">
        <v>8.4197030670588105E-3</v>
      </c>
      <c r="F301">
        <v>6.0762707875152847E-3</v>
      </c>
      <c r="G301">
        <v>5.8158174085472152E-3</v>
      </c>
      <c r="H301">
        <v>6.8724012499971664E-3</v>
      </c>
      <c r="I301">
        <v>4.357424650028181E-3</v>
      </c>
      <c r="J301">
        <v>5.8741702682719357E-3</v>
      </c>
      <c r="K301">
        <v>4.7721171727059981E-3</v>
      </c>
      <c r="L301">
        <v>2.8491597747570849E-3</v>
      </c>
      <c r="M301">
        <v>4.8425257522102787E-3</v>
      </c>
      <c r="N301">
        <v>4.1897834575811031E-3</v>
      </c>
      <c r="O301">
        <v>4.0864302560210822E-3</v>
      </c>
      <c r="P301">
        <v>3.826089398921572E-3</v>
      </c>
      <c r="Q301">
        <v>2.793140195869227E-3</v>
      </c>
    </row>
    <row r="302" spans="1:17" x14ac:dyDescent="0.45">
      <c r="A302" s="1" t="s">
        <v>463</v>
      </c>
      <c r="B302">
        <v>1.0091664514149799E-2</v>
      </c>
      <c r="C302">
        <v>1.043421550808688E-2</v>
      </c>
      <c r="D302">
        <v>8.5880601323346691E-3</v>
      </c>
      <c r="E302">
        <v>8.4197030670588174E-3</v>
      </c>
      <c r="F302">
        <v>6.076270787515283E-3</v>
      </c>
      <c r="G302">
        <v>5.8158174085472143E-3</v>
      </c>
      <c r="H302">
        <v>6.8724012499971664E-3</v>
      </c>
      <c r="I302">
        <v>4.357424650028181E-3</v>
      </c>
      <c r="J302">
        <v>5.8741702682719357E-3</v>
      </c>
      <c r="K302">
        <v>4.7721171727059999E-3</v>
      </c>
      <c r="L302">
        <v>2.8491597747570849E-3</v>
      </c>
      <c r="M302">
        <v>4.8425257522102787E-3</v>
      </c>
      <c r="N302">
        <v>4.189783457581104E-3</v>
      </c>
      <c r="O302">
        <v>4.0864302560210813E-3</v>
      </c>
      <c r="P302">
        <v>3.826089398921572E-3</v>
      </c>
      <c r="Q302">
        <v>2.793140195869227E-3</v>
      </c>
    </row>
    <row r="303" spans="1:17" x14ac:dyDescent="0.45">
      <c r="A303" s="1" t="s">
        <v>464</v>
      </c>
      <c r="B303">
        <v>1.009166451414981E-2</v>
      </c>
      <c r="C303">
        <v>1.043421550808688E-2</v>
      </c>
      <c r="D303">
        <v>8.5880601323346656E-3</v>
      </c>
      <c r="E303">
        <v>8.419703067058814E-3</v>
      </c>
      <c r="F303">
        <v>6.076270787515283E-3</v>
      </c>
      <c r="G303">
        <v>5.8158174085472143E-3</v>
      </c>
      <c r="H303">
        <v>6.8724012499971673E-3</v>
      </c>
      <c r="I303">
        <v>4.3574246500281792E-3</v>
      </c>
      <c r="J303">
        <v>5.8741702682719357E-3</v>
      </c>
      <c r="K303">
        <v>4.772117172705999E-3</v>
      </c>
      <c r="L303">
        <v>2.8491597747570849E-3</v>
      </c>
      <c r="M303">
        <v>4.8425257522102779E-3</v>
      </c>
      <c r="P303">
        <v>3.826089398921572E-3</v>
      </c>
    </row>
    <row r="304" spans="1:17" x14ac:dyDescent="0.45">
      <c r="A304" s="1" t="s">
        <v>465</v>
      </c>
      <c r="B304">
        <v>6.9186423745634409</v>
      </c>
      <c r="C304">
        <v>6.9209181874709973</v>
      </c>
      <c r="D304">
        <v>5.6037985677396698</v>
      </c>
      <c r="E304">
        <v>6.602358526060554</v>
      </c>
      <c r="F304">
        <v>4.8788593378204794</v>
      </c>
      <c r="G304">
        <v>5.7144572367793431</v>
      </c>
      <c r="H304">
        <v>7.4450903521640956</v>
      </c>
      <c r="I304">
        <v>5.8840973682185203</v>
      </c>
      <c r="J304">
        <v>6.1890712322503694</v>
      </c>
      <c r="K304">
        <v>4.3580580695481101</v>
      </c>
      <c r="L304">
        <v>2.6216537400612712</v>
      </c>
      <c r="M304">
        <v>4.8950729049344952</v>
      </c>
      <c r="N304">
        <v>3.992528217177965</v>
      </c>
      <c r="O304">
        <v>4.8037339446499132</v>
      </c>
      <c r="P304">
        <v>4.8559708845072951</v>
      </c>
      <c r="Q304">
        <v>3.3457511284997739</v>
      </c>
    </row>
    <row r="305" spans="1:17" x14ac:dyDescent="0.45">
      <c r="A305" s="1" t="s">
        <v>466</v>
      </c>
      <c r="B305">
        <v>6.91864237456344</v>
      </c>
      <c r="C305">
        <v>6.9209181874709982</v>
      </c>
      <c r="D305">
        <v>5.6037985677396698</v>
      </c>
      <c r="E305">
        <v>6.602358526060554</v>
      </c>
      <c r="F305">
        <v>4.8788593378204776</v>
      </c>
      <c r="G305">
        <v>5.7144572367793449</v>
      </c>
      <c r="H305">
        <v>7.4450903521640974</v>
      </c>
      <c r="I305">
        <v>5.8840973682185203</v>
      </c>
      <c r="J305">
        <v>6.1890712322503694</v>
      </c>
      <c r="K305">
        <v>4.3580580695481084</v>
      </c>
      <c r="L305">
        <v>2.6216537400612712</v>
      </c>
      <c r="M305">
        <v>4.8950729049344934</v>
      </c>
      <c r="N305">
        <v>3.992528217177961</v>
      </c>
      <c r="O305">
        <v>4.803733944649915</v>
      </c>
      <c r="P305">
        <v>4.8559708845072969</v>
      </c>
      <c r="Q305">
        <v>3.3457511284997739</v>
      </c>
    </row>
    <row r="306" spans="1:17" x14ac:dyDescent="0.45">
      <c r="A306" s="1" t="s">
        <v>467</v>
      </c>
      <c r="B306">
        <v>6.9186423745634409</v>
      </c>
      <c r="C306">
        <v>6.9209181874709929</v>
      </c>
      <c r="D306">
        <v>5.6037985677396698</v>
      </c>
      <c r="E306">
        <v>6.6023585260605548</v>
      </c>
      <c r="F306">
        <v>4.8788593378204794</v>
      </c>
      <c r="G306">
        <v>5.7144572367793476</v>
      </c>
      <c r="H306">
        <v>7.4450903521640992</v>
      </c>
      <c r="I306">
        <v>5.8840973682185203</v>
      </c>
      <c r="J306">
        <v>6.1890712322503711</v>
      </c>
      <c r="K306">
        <v>4.3580580695481101</v>
      </c>
      <c r="L306">
        <v>2.6216537400612721</v>
      </c>
      <c r="M306">
        <v>4.8950729049344961</v>
      </c>
      <c r="N306">
        <v>3.9925282171779641</v>
      </c>
      <c r="O306">
        <v>4.8037339446499132</v>
      </c>
      <c r="P306">
        <v>4.855970884507296</v>
      </c>
      <c r="Q306">
        <v>3.3457511284997739</v>
      </c>
    </row>
    <row r="307" spans="1:17" x14ac:dyDescent="0.45">
      <c r="A307" s="1" t="s">
        <v>468</v>
      </c>
      <c r="B307">
        <v>6.9186423745634418</v>
      </c>
      <c r="C307">
        <v>6.9209181874709982</v>
      </c>
      <c r="D307">
        <v>5.6037985677396698</v>
      </c>
      <c r="E307">
        <v>6.602358526060554</v>
      </c>
      <c r="F307">
        <v>4.8788593378204768</v>
      </c>
      <c r="G307">
        <v>5.7144572367793467</v>
      </c>
      <c r="H307">
        <v>7.4450903521640992</v>
      </c>
      <c r="I307">
        <v>5.8840973682185176</v>
      </c>
      <c r="J307">
        <v>6.1890712322503676</v>
      </c>
      <c r="K307">
        <v>4.3580580695481101</v>
      </c>
      <c r="L307">
        <v>2.6216537400612721</v>
      </c>
      <c r="M307">
        <v>4.8950729049344943</v>
      </c>
      <c r="N307">
        <v>3.992528217177965</v>
      </c>
      <c r="O307">
        <v>4.803733944649915</v>
      </c>
      <c r="P307">
        <v>4.8559708845072942</v>
      </c>
      <c r="Q307">
        <v>3.345751128499777</v>
      </c>
    </row>
    <row r="308" spans="1:17" x14ac:dyDescent="0.45">
      <c r="A308" s="1" t="s">
        <v>469</v>
      </c>
      <c r="B308">
        <v>6.9186423745634409</v>
      </c>
      <c r="C308">
        <v>6.9209181874709973</v>
      </c>
      <c r="D308">
        <v>5.6037985677396724</v>
      </c>
      <c r="E308">
        <v>6.602358526060554</v>
      </c>
      <c r="F308">
        <v>4.8788593378204794</v>
      </c>
      <c r="G308">
        <v>5.7144572367793476</v>
      </c>
      <c r="H308">
        <v>7.4450903521640948</v>
      </c>
      <c r="I308">
        <v>5.8840973682185203</v>
      </c>
      <c r="J308">
        <v>6.1890712322503703</v>
      </c>
      <c r="K308">
        <v>4.358058069548111</v>
      </c>
      <c r="L308">
        <v>2.6216537400612712</v>
      </c>
      <c r="M308">
        <v>4.8950729049344943</v>
      </c>
      <c r="N308">
        <v>3.9925282171779641</v>
      </c>
      <c r="O308">
        <v>4.8037339446499159</v>
      </c>
      <c r="P308">
        <v>4.8559708845072969</v>
      </c>
      <c r="Q308">
        <v>3.3457511284997752</v>
      </c>
    </row>
    <row r="309" spans="1:17" x14ac:dyDescent="0.45">
      <c r="A309" s="1" t="s">
        <v>33</v>
      </c>
      <c r="B309">
        <v>0.2176857938123567</v>
      </c>
      <c r="C309">
        <v>0.20424390210529361</v>
      </c>
      <c r="D309">
        <v>0.1899530255007213</v>
      </c>
      <c r="E309">
        <v>0.2040139728196706</v>
      </c>
      <c r="F309">
        <v>0.1995130755973315</v>
      </c>
      <c r="G309">
        <v>0.19533346373553401</v>
      </c>
      <c r="H309">
        <v>0.1745654264839005</v>
      </c>
      <c r="I309">
        <v>0.16275150596608581</v>
      </c>
      <c r="J309">
        <v>0.14956005454754201</v>
      </c>
      <c r="K309">
        <v>0.1397692456441835</v>
      </c>
      <c r="L309">
        <v>0.13108637505807391</v>
      </c>
      <c r="M309">
        <v>0.1320199337504257</v>
      </c>
      <c r="N309">
        <v>0.12663286905856319</v>
      </c>
      <c r="O309">
        <v>0.1182017348523607</v>
      </c>
      <c r="P309">
        <v>0.1217451660864312</v>
      </c>
      <c r="Q309">
        <v>0.1116779127459966</v>
      </c>
    </row>
    <row r="310" spans="1:17" x14ac:dyDescent="0.45">
      <c r="A310" s="1" t="s">
        <v>34</v>
      </c>
      <c r="B310">
        <v>0.33065028553336168</v>
      </c>
      <c r="C310">
        <v>0.31084453954183711</v>
      </c>
      <c r="D310">
        <v>0.30142741543140089</v>
      </c>
      <c r="E310">
        <v>0.3112052397223572</v>
      </c>
      <c r="F310">
        <v>0.28988383759533731</v>
      </c>
      <c r="G310">
        <v>0.28009340117345771</v>
      </c>
      <c r="H310">
        <v>0.26641441676082461</v>
      </c>
      <c r="I310">
        <v>0.24715735254548021</v>
      </c>
      <c r="J310">
        <v>0.23020828864766729</v>
      </c>
      <c r="K310">
        <v>0.23502381209161979</v>
      </c>
      <c r="L310">
        <v>0.2187761480433858</v>
      </c>
      <c r="M310">
        <v>0.2108953224311616</v>
      </c>
      <c r="N310">
        <v>0.18640869244578331</v>
      </c>
      <c r="O310">
        <v>0.1822725370978257</v>
      </c>
      <c r="P310">
        <v>0.18495568229278481</v>
      </c>
      <c r="Q310">
        <v>0.16701009540649539</v>
      </c>
    </row>
    <row r="311" spans="1:17" x14ac:dyDescent="0.45">
      <c r="A311" s="1" t="s">
        <v>35</v>
      </c>
      <c r="B311">
        <v>0.46466642555615989</v>
      </c>
      <c r="C311">
        <v>0.39720188965909831</v>
      </c>
      <c r="D311">
        <v>0.40004015943146298</v>
      </c>
      <c r="E311">
        <v>0.37853763910164351</v>
      </c>
      <c r="F311">
        <v>0.35086730830342622</v>
      </c>
      <c r="G311">
        <v>0.34026947851226058</v>
      </c>
      <c r="H311">
        <v>0.32295087329959671</v>
      </c>
      <c r="I311">
        <v>0.30393960674327358</v>
      </c>
      <c r="J311">
        <v>0.28333294851000951</v>
      </c>
      <c r="K311">
        <v>0.27521001327519817</v>
      </c>
      <c r="L311">
        <v>0.25620276122809649</v>
      </c>
      <c r="M311">
        <v>0.24682440784037279</v>
      </c>
      <c r="N311">
        <v>0.1883965544295044</v>
      </c>
      <c r="O311">
        <v>0.21930515136071929</v>
      </c>
      <c r="P311">
        <v>0.2162758647536169</v>
      </c>
      <c r="Q311">
        <v>0.20463868276985081</v>
      </c>
    </row>
    <row r="312" spans="1:17" x14ac:dyDescent="0.45">
      <c r="A312" s="1" t="s">
        <v>36</v>
      </c>
      <c r="B312">
        <v>0.64796652008644007</v>
      </c>
      <c r="C312">
        <v>0.62916704107643906</v>
      </c>
      <c r="D312">
        <v>0.62749113085510633</v>
      </c>
      <c r="E312">
        <v>0.62525430798810055</v>
      </c>
      <c r="F312">
        <v>0.58432449028996358</v>
      </c>
      <c r="G312">
        <v>0.55057734080274356</v>
      </c>
      <c r="H312">
        <v>0.52704781318528404</v>
      </c>
      <c r="I312">
        <v>0.46411070342436178</v>
      </c>
      <c r="J312">
        <v>0.45676791416331519</v>
      </c>
      <c r="K312">
        <v>0.44051990054278539</v>
      </c>
      <c r="L312">
        <v>0.41278164787132882</v>
      </c>
      <c r="M312">
        <v>0.42208140014343393</v>
      </c>
      <c r="N312">
        <v>0.38964250134466161</v>
      </c>
      <c r="O312">
        <v>0.37700302254202872</v>
      </c>
      <c r="P312">
        <v>0.38613171470312257</v>
      </c>
      <c r="Q312">
        <v>0.34361785497325242</v>
      </c>
    </row>
    <row r="313" spans="1:17" x14ac:dyDescent="0.45">
      <c r="A313" s="1" t="s">
        <v>37</v>
      </c>
      <c r="B313">
        <v>6.321294918220717E-2</v>
      </c>
      <c r="C313">
        <v>0.1090340077707362</v>
      </c>
      <c r="D313">
        <v>0.1290758918248085</v>
      </c>
      <c r="E313">
        <v>2.3237798188671249E-2</v>
      </c>
      <c r="F313">
        <v>4.7927120220419138E-2</v>
      </c>
      <c r="G313">
        <v>9.0785537880519643E-2</v>
      </c>
      <c r="H313">
        <v>2.194868060707611E-2</v>
      </c>
      <c r="I313">
        <v>2.2793262114659811E-2</v>
      </c>
      <c r="J313">
        <v>0.33659693988205902</v>
      </c>
      <c r="K313">
        <v>1.6488119907299419E-2</v>
      </c>
      <c r="L313">
        <v>1.705673204543905E-2</v>
      </c>
      <c r="M313">
        <v>1.429344396792182E-2</v>
      </c>
      <c r="N313">
        <v>8.6031686770508112E-2</v>
      </c>
      <c r="O313">
        <v>0.66484265585851543</v>
      </c>
      <c r="P313">
        <v>1.097218207763603</v>
      </c>
      <c r="Q313">
        <v>0.96693737134368263</v>
      </c>
    </row>
    <row r="314" spans="1:17" x14ac:dyDescent="0.45">
      <c r="A314" s="1" t="s">
        <v>38</v>
      </c>
      <c r="B314">
        <v>0.81852560696643895</v>
      </c>
      <c r="C314">
        <v>0.61819187373436069</v>
      </c>
      <c r="D314">
        <v>0.80796981837430915</v>
      </c>
      <c r="E314">
        <v>0.45807938971645101</v>
      </c>
      <c r="F314">
        <v>0.76523755383633763</v>
      </c>
      <c r="G314">
        <v>0.90406372389516776</v>
      </c>
      <c r="H314">
        <v>0.46698025886983768</v>
      </c>
      <c r="I314">
        <v>0.59162215271683682</v>
      </c>
      <c r="J314">
        <v>0.76115099191179503</v>
      </c>
      <c r="K314">
        <v>0.3758803125467538</v>
      </c>
      <c r="L314">
        <v>0.54144835012038062</v>
      </c>
      <c r="M314">
        <v>0.44537048170154198</v>
      </c>
      <c r="N314">
        <v>0.36979369789293942</v>
      </c>
      <c r="O314">
        <v>0.43142332756334129</v>
      </c>
      <c r="P314">
        <v>0.31578101877808767</v>
      </c>
      <c r="Q314">
        <v>0.49862641374107203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1946.2884372754691</v>
      </c>
      <c r="C2">
        <v>156.26846149325149</v>
      </c>
      <c r="D2">
        <v>25.139449387913039</v>
      </c>
      <c r="E2">
        <v>19.649763505955331</v>
      </c>
      <c r="F2">
        <v>185.52124168961271</v>
      </c>
      <c r="G2">
        <v>13.97176778018569</v>
      </c>
      <c r="H2">
        <v>487.82585320443349</v>
      </c>
      <c r="I2">
        <v>485.24714897439009</v>
      </c>
      <c r="J2">
        <v>116.1286680124027</v>
      </c>
      <c r="K2">
        <v>388.13884047950819</v>
      </c>
      <c r="L2">
        <v>9314.9631978716006</v>
      </c>
      <c r="M2">
        <v>221.33654632381359</v>
      </c>
      <c r="N2">
        <v>143.246570824727</v>
      </c>
      <c r="O2">
        <v>87.11539038023993</v>
      </c>
      <c r="P2">
        <v>165.26332538101201</v>
      </c>
      <c r="Q2">
        <v>90.278554763813759</v>
      </c>
      <c r="R2">
        <v>47.268905552839101</v>
      </c>
      <c r="S2">
        <v>76.328408968434914</v>
      </c>
      <c r="T2">
        <v>204.0510912177966</v>
      </c>
      <c r="U2">
        <v>619.20105594409233</v>
      </c>
      <c r="V2">
        <v>1298.193099113425</v>
      </c>
      <c r="W2">
        <v>7518.3527806402608</v>
      </c>
      <c r="X2">
        <v>33.954843856495913</v>
      </c>
      <c r="Y2">
        <v>13.07443191647457</v>
      </c>
      <c r="Z2">
        <v>434.03333628406853</v>
      </c>
      <c r="AA2">
        <v>297.86595447646891</v>
      </c>
      <c r="AB2">
        <v>8.0365737052904347</v>
      </c>
      <c r="AC2">
        <v>231.97385307217621</v>
      </c>
      <c r="AD2">
        <v>490.66428442422517</v>
      </c>
      <c r="AE2">
        <v>244.172990882146</v>
      </c>
      <c r="AF2">
        <v>242.02954270113301</v>
      </c>
      <c r="AG2">
        <v>1665.689163723606</v>
      </c>
      <c r="AH2">
        <v>1573.245340020816</v>
      </c>
      <c r="AI2">
        <v>348.67822838397831</v>
      </c>
      <c r="AJ2">
        <v>1975.600698595722</v>
      </c>
      <c r="AK2">
        <v>1144.2138692447879</v>
      </c>
      <c r="AL2">
        <v>5068.5901016802964</v>
      </c>
      <c r="AM2">
        <v>2.0375895628903309</v>
      </c>
      <c r="AN2">
        <v>244.66501158070139</v>
      </c>
    </row>
    <row r="3" spans="1:40" x14ac:dyDescent="0.45">
      <c r="A3" s="1" t="s">
        <v>40</v>
      </c>
      <c r="B3">
        <v>13.95056145935626</v>
      </c>
      <c r="C3">
        <v>0.62657356515347451</v>
      </c>
      <c r="D3">
        <v>0.2341886265891194</v>
      </c>
      <c r="E3">
        <v>0.42463443157677061</v>
      </c>
      <c r="F3">
        <v>1.819056933881994</v>
      </c>
      <c r="G3">
        <v>3.925022659557861</v>
      </c>
      <c r="H3">
        <v>0.7540207944616053</v>
      </c>
      <c r="I3">
        <v>0.69244765301845834</v>
      </c>
      <c r="J3">
        <v>1.0495002715944579</v>
      </c>
      <c r="K3">
        <v>0.22508182880964481</v>
      </c>
      <c r="L3">
        <v>1.93896588116071</v>
      </c>
      <c r="M3">
        <v>4.3332952566338392</v>
      </c>
      <c r="N3">
        <v>0.94358213118546053</v>
      </c>
      <c r="O3">
        <v>2.071670909088779</v>
      </c>
      <c r="P3">
        <v>2.7530082798950359</v>
      </c>
      <c r="Q3">
        <v>0.96100123028570816</v>
      </c>
      <c r="R3">
        <v>0.29725031524592183</v>
      </c>
      <c r="S3">
        <v>2.0432123728510181</v>
      </c>
      <c r="T3">
        <v>0.20870659266333519</v>
      </c>
      <c r="U3">
        <v>9.405090100662667</v>
      </c>
      <c r="V3">
        <v>3.4920138058931731</v>
      </c>
      <c r="W3">
        <v>15.842119731926489</v>
      </c>
      <c r="X3">
        <v>8.9542542545215459E-2</v>
      </c>
      <c r="Y3">
        <v>0.26360873501221788</v>
      </c>
      <c r="Z3">
        <v>0.89241104103522884</v>
      </c>
      <c r="AA3">
        <v>4.4680791842562009</v>
      </c>
      <c r="AB3">
        <v>0.26618551546678532</v>
      </c>
      <c r="AC3">
        <v>3.9868710185814118</v>
      </c>
      <c r="AD3">
        <v>0.79940335918887007</v>
      </c>
      <c r="AE3">
        <v>1.584223506921973</v>
      </c>
      <c r="AF3">
        <v>0.1599819199024583</v>
      </c>
      <c r="AG3">
        <v>5.871000768861669</v>
      </c>
      <c r="AH3">
        <v>6.7062130708215708</v>
      </c>
      <c r="AI3">
        <v>0.65039194564820924</v>
      </c>
      <c r="AJ3">
        <v>6.2255129684825903</v>
      </c>
      <c r="AK3">
        <v>2.981853446710411</v>
      </c>
      <c r="AL3">
        <v>31.516049741834291</v>
      </c>
      <c r="AM3">
        <v>9.06271850922322E-3</v>
      </c>
      <c r="AN3">
        <v>0.57788238541874937</v>
      </c>
    </row>
    <row r="4" spans="1:40" x14ac:dyDescent="0.45">
      <c r="A4" s="1" t="s">
        <v>41</v>
      </c>
      <c r="B4">
        <v>219.2305200283258</v>
      </c>
      <c r="C4">
        <v>22.236112705314198</v>
      </c>
      <c r="D4">
        <v>5.3228155042348186</v>
      </c>
      <c r="E4">
        <v>5.059432735058695</v>
      </c>
      <c r="F4">
        <v>70.410678593565052</v>
      </c>
      <c r="G4">
        <v>7.9574635080674332</v>
      </c>
      <c r="H4">
        <v>28.998687486582881</v>
      </c>
      <c r="I4">
        <v>28.315296115060971</v>
      </c>
      <c r="J4">
        <v>28.819570246393589</v>
      </c>
      <c r="K4">
        <v>16.620769170437601</v>
      </c>
      <c r="L4">
        <v>685.72768266969024</v>
      </c>
      <c r="M4">
        <v>99.119525313095252</v>
      </c>
      <c r="N4">
        <v>33.110162531134563</v>
      </c>
      <c r="O4">
        <v>43.335163385421168</v>
      </c>
      <c r="P4">
        <v>37.724821565958123</v>
      </c>
      <c r="Q4">
        <v>32.77996629312792</v>
      </c>
      <c r="R4">
        <v>12.536441713641519</v>
      </c>
      <c r="S4">
        <v>60.670558304132967</v>
      </c>
      <c r="T4">
        <v>10.18536842061966</v>
      </c>
      <c r="U4">
        <v>193.1230034201736</v>
      </c>
      <c r="V4">
        <v>637.22358029771476</v>
      </c>
      <c r="W4">
        <v>357.85304144275239</v>
      </c>
      <c r="X4">
        <v>2.9811553891716431</v>
      </c>
      <c r="Y4">
        <v>5.9176523213299381</v>
      </c>
      <c r="Z4">
        <v>33.882246373145797</v>
      </c>
      <c r="AA4">
        <v>106.2621323860118</v>
      </c>
      <c r="AB4">
        <v>3.778943780175374</v>
      </c>
      <c r="AC4">
        <v>70.685920106906025</v>
      </c>
      <c r="AD4">
        <v>33.802534902689409</v>
      </c>
      <c r="AE4">
        <v>45.824278199941283</v>
      </c>
      <c r="AF4">
        <v>9.4099031047080999</v>
      </c>
      <c r="AG4">
        <v>147.66966242567449</v>
      </c>
      <c r="AH4">
        <v>209.0826967080086</v>
      </c>
      <c r="AI4">
        <v>24.655797097084498</v>
      </c>
      <c r="AJ4">
        <v>211.80978167944849</v>
      </c>
      <c r="AK4">
        <v>91.465154751711211</v>
      </c>
      <c r="AL4">
        <v>786.40894444437652</v>
      </c>
      <c r="AM4">
        <v>0.44483600980937971</v>
      </c>
      <c r="AN4">
        <v>27.348763819367779</v>
      </c>
    </row>
    <row r="5" spans="1:40" x14ac:dyDescent="0.45">
      <c r="A5" s="1" t="s">
        <v>42</v>
      </c>
      <c r="B5">
        <v>47.781442379624572</v>
      </c>
      <c r="C5">
        <v>3.7222822044414352</v>
      </c>
      <c r="D5">
        <v>0.69290345534096165</v>
      </c>
      <c r="E5">
        <v>0.72039949474519382</v>
      </c>
      <c r="F5">
        <v>133.32123215040431</v>
      </c>
      <c r="G5">
        <v>43.543847598262218</v>
      </c>
      <c r="H5">
        <v>3.217900779495205</v>
      </c>
      <c r="I5">
        <v>3.0046088986238288</v>
      </c>
      <c r="J5">
        <v>4.0368277355939206</v>
      </c>
      <c r="K5">
        <v>0.78229399088979212</v>
      </c>
      <c r="L5">
        <v>4.5231845339894639</v>
      </c>
      <c r="M5">
        <v>71.690507968863784</v>
      </c>
      <c r="N5">
        <v>114.2801588054174</v>
      </c>
      <c r="O5">
        <v>11.056197373141631</v>
      </c>
      <c r="P5">
        <v>22.843075549459289</v>
      </c>
      <c r="Q5">
        <v>8.8792817450671855</v>
      </c>
      <c r="R5">
        <v>14.311721253978529</v>
      </c>
      <c r="S5">
        <v>15.960731609574291</v>
      </c>
      <c r="T5">
        <v>1.1074559099807311</v>
      </c>
      <c r="U5">
        <v>25.80107099316832</v>
      </c>
      <c r="V5">
        <v>16.173925021005822</v>
      </c>
      <c r="W5">
        <v>87.398337337582433</v>
      </c>
      <c r="X5">
        <v>1.4861272904345819</v>
      </c>
      <c r="Y5">
        <v>1.1110462279396229</v>
      </c>
      <c r="Z5">
        <v>8.1436860696558728</v>
      </c>
      <c r="AA5">
        <v>20.098706002876892</v>
      </c>
      <c r="AB5">
        <v>0.8594024971167773</v>
      </c>
      <c r="AC5">
        <v>30.981301562119199</v>
      </c>
      <c r="AD5">
        <v>3.2805631240506541</v>
      </c>
      <c r="AE5">
        <v>5.7101143644954471</v>
      </c>
      <c r="AF5">
        <v>0.72039445731097929</v>
      </c>
      <c r="AG5">
        <v>43.115695174205513</v>
      </c>
      <c r="AH5">
        <v>34.716217389897999</v>
      </c>
      <c r="AI5">
        <v>2.4713909154411091</v>
      </c>
      <c r="AJ5">
        <v>24.263886401420869</v>
      </c>
      <c r="AK5">
        <v>11.575385569937691</v>
      </c>
      <c r="AL5">
        <v>159.67804685890189</v>
      </c>
      <c r="AM5">
        <v>2.5139426983446411E-2</v>
      </c>
      <c r="AN5">
        <v>1.984328252688025</v>
      </c>
    </row>
    <row r="6" spans="1:40" x14ac:dyDescent="0.45">
      <c r="A6" s="1" t="s">
        <v>43</v>
      </c>
      <c r="B6">
        <v>78.527341193232544</v>
      </c>
      <c r="C6">
        <v>7.7011422491489654</v>
      </c>
      <c r="D6">
        <v>2.4074228276095888</v>
      </c>
      <c r="E6">
        <v>1.4785552639116231</v>
      </c>
      <c r="F6">
        <v>281.59612993483819</v>
      </c>
      <c r="G6">
        <v>77.445531938215169</v>
      </c>
      <c r="H6">
        <v>12.426785822604881</v>
      </c>
      <c r="I6">
        <v>11.609077532528939</v>
      </c>
      <c r="J6">
        <v>28.693770166465551</v>
      </c>
      <c r="K6">
        <v>3.1645465200566698</v>
      </c>
      <c r="L6">
        <v>24.357388233113092</v>
      </c>
      <c r="M6">
        <v>194.01042868194011</v>
      </c>
      <c r="N6">
        <v>77.942675451757722</v>
      </c>
      <c r="O6">
        <v>53.24942517049486</v>
      </c>
      <c r="P6">
        <v>68.595078998971204</v>
      </c>
      <c r="Q6">
        <v>35.254725195985799</v>
      </c>
      <c r="R6">
        <v>14.849378121381029</v>
      </c>
      <c r="S6">
        <v>113.0440493099574</v>
      </c>
      <c r="T6">
        <v>5.4828501169801216</v>
      </c>
      <c r="U6">
        <v>83.069477229748955</v>
      </c>
      <c r="V6">
        <v>59.341210213697927</v>
      </c>
      <c r="W6">
        <v>209.70199131871931</v>
      </c>
      <c r="X6">
        <v>1.7133238044692229</v>
      </c>
      <c r="Y6">
        <v>11.53015526084844</v>
      </c>
      <c r="Z6">
        <v>16.520243225580948</v>
      </c>
      <c r="AA6">
        <v>184.66056818211231</v>
      </c>
      <c r="AB6">
        <v>3.2619927894223881</v>
      </c>
      <c r="AC6">
        <v>115.5213732966664</v>
      </c>
      <c r="AD6">
        <v>11.1244271926456</v>
      </c>
      <c r="AE6">
        <v>33.204513061495881</v>
      </c>
      <c r="AF6">
        <v>2.8952828843187062</v>
      </c>
      <c r="AG6">
        <v>86.063023681103175</v>
      </c>
      <c r="AH6">
        <v>145.0420677490211</v>
      </c>
      <c r="AI6">
        <v>9.4030804031303337</v>
      </c>
      <c r="AJ6">
        <v>99.508446410020909</v>
      </c>
      <c r="AK6">
        <v>46.281875081826101</v>
      </c>
      <c r="AL6">
        <v>868.28488499351602</v>
      </c>
      <c r="AM6">
        <v>9.454999283856598E-2</v>
      </c>
      <c r="AN6">
        <v>8.6557005515858734</v>
      </c>
    </row>
    <row r="7" spans="1:40" x14ac:dyDescent="0.45">
      <c r="A7" s="1" t="s">
        <v>44</v>
      </c>
      <c r="B7">
        <v>127.025542543138</v>
      </c>
      <c r="C7">
        <v>11.52549062798399</v>
      </c>
      <c r="D7">
        <v>21.178980398231321</v>
      </c>
      <c r="E7">
        <v>0.70910263825815023</v>
      </c>
      <c r="F7">
        <v>16.364350740427149</v>
      </c>
      <c r="G7">
        <v>1.9203536140798849</v>
      </c>
      <c r="H7">
        <v>2.8863381016659111</v>
      </c>
      <c r="I7">
        <v>2.7806241324495868</v>
      </c>
      <c r="J7">
        <v>4.0573935196372446</v>
      </c>
      <c r="K7">
        <v>0.88856061011589649</v>
      </c>
      <c r="L7">
        <v>14.44524257228643</v>
      </c>
      <c r="M7">
        <v>24.237068263313748</v>
      </c>
      <c r="N7">
        <v>9.1852766242554509</v>
      </c>
      <c r="O7">
        <v>11.27757456388025</v>
      </c>
      <c r="P7">
        <v>5.5518844887204608</v>
      </c>
      <c r="Q7">
        <v>5.8810197803422417</v>
      </c>
      <c r="R7">
        <v>1.709098988585017</v>
      </c>
      <c r="S7">
        <v>10.69017152521918</v>
      </c>
      <c r="T7">
        <v>1.1432270629575121</v>
      </c>
      <c r="U7">
        <v>57.257295833241777</v>
      </c>
      <c r="V7">
        <v>12.14566320469169</v>
      </c>
      <c r="W7">
        <v>12.658091513361169</v>
      </c>
      <c r="X7">
        <v>0.25627689867347908</v>
      </c>
      <c r="Y7">
        <v>1.1927797340071731</v>
      </c>
      <c r="Z7">
        <v>3.089275642892948</v>
      </c>
      <c r="AA7">
        <v>20.788914715598679</v>
      </c>
      <c r="AB7">
        <v>0.85462745424463238</v>
      </c>
      <c r="AC7">
        <v>23.978625209492119</v>
      </c>
      <c r="AD7">
        <v>4.1431417253054184</v>
      </c>
      <c r="AE7">
        <v>4.1876015420900652</v>
      </c>
      <c r="AF7">
        <v>0.76895743264739702</v>
      </c>
      <c r="AG7">
        <v>62.292752625804667</v>
      </c>
      <c r="AH7">
        <v>21.115167131061721</v>
      </c>
      <c r="AI7">
        <v>1.956141661742661</v>
      </c>
      <c r="AJ7">
        <v>19.043634711709331</v>
      </c>
      <c r="AK7">
        <v>8.5317898676540711</v>
      </c>
      <c r="AL7">
        <v>141.43758122262261</v>
      </c>
      <c r="AM7">
        <v>7.2457720833773456E-2</v>
      </c>
      <c r="AN7">
        <v>2.9397300354810021</v>
      </c>
    </row>
    <row r="8" spans="1:40" x14ac:dyDescent="0.45">
      <c r="A8" s="1" t="s">
        <v>45</v>
      </c>
      <c r="B8">
        <v>141.52674644076319</v>
      </c>
      <c r="C8">
        <v>16.103947923205979</v>
      </c>
      <c r="D8">
        <v>9.3713135197584982</v>
      </c>
      <c r="E8">
        <v>4.1314011692495054</v>
      </c>
      <c r="F8">
        <v>63.217504080311457</v>
      </c>
      <c r="G8">
        <v>6.9936752518304512</v>
      </c>
      <c r="H8">
        <v>30.840670568845539</v>
      </c>
      <c r="I8">
        <v>28.776202346008059</v>
      </c>
      <c r="J8">
        <v>28.99354350302858</v>
      </c>
      <c r="K8">
        <v>9.0244679416348799</v>
      </c>
      <c r="L8">
        <v>124.5725288326847</v>
      </c>
      <c r="M8">
        <v>88.897599004517772</v>
      </c>
      <c r="N8">
        <v>34.850274694608032</v>
      </c>
      <c r="O8">
        <v>55.402435396981737</v>
      </c>
      <c r="P8">
        <v>28.64319853422192</v>
      </c>
      <c r="Q8">
        <v>24.055140357077871</v>
      </c>
      <c r="R8">
        <v>13.341256696137631</v>
      </c>
      <c r="S8">
        <v>111.21094120772111</v>
      </c>
      <c r="T8">
        <v>12.16995675698884</v>
      </c>
      <c r="U8">
        <v>123.088115282947</v>
      </c>
      <c r="V8">
        <v>91.746250511531542</v>
      </c>
      <c r="W8">
        <v>1251.3626781849221</v>
      </c>
      <c r="X8">
        <v>3.9137641330612891</v>
      </c>
      <c r="Y8">
        <v>11.411015398214101</v>
      </c>
      <c r="Z8">
        <v>44.834363268778318</v>
      </c>
      <c r="AA8">
        <v>188.38203855817761</v>
      </c>
      <c r="AB8">
        <v>6.4507001651317957</v>
      </c>
      <c r="AC8">
        <v>85.8703841639134</v>
      </c>
      <c r="AD8">
        <v>33.569590976613853</v>
      </c>
      <c r="AE8">
        <v>37.103377450119638</v>
      </c>
      <c r="AF8">
        <v>6.2359046027854328</v>
      </c>
      <c r="AG8">
        <v>232.3539833980345</v>
      </c>
      <c r="AH8">
        <v>206.94561931037191</v>
      </c>
      <c r="AI8">
        <v>41.107740922816213</v>
      </c>
      <c r="AJ8">
        <v>312.30135289561377</v>
      </c>
      <c r="AK8">
        <v>168.58078529212551</v>
      </c>
      <c r="AL8">
        <v>860.80951259001802</v>
      </c>
      <c r="AM8">
        <v>0.23148773639263229</v>
      </c>
      <c r="AN8">
        <v>14.16688032660371</v>
      </c>
    </row>
    <row r="9" spans="1:40" x14ac:dyDescent="0.45">
      <c r="A9" s="1" t="s">
        <v>46</v>
      </c>
      <c r="B9">
        <v>15.793009489802699</v>
      </c>
      <c r="C9">
        <v>1.4581939697142421</v>
      </c>
      <c r="D9">
        <v>0.48322282167582242</v>
      </c>
      <c r="E9">
        <v>0.43910016349092318</v>
      </c>
      <c r="F9">
        <v>9.0568488176659283</v>
      </c>
      <c r="G9">
        <v>1.3523389854895469</v>
      </c>
      <c r="H9">
        <v>3.476126881854261</v>
      </c>
      <c r="I9">
        <v>3.2139081988327169</v>
      </c>
      <c r="J9">
        <v>4.4817817491463678</v>
      </c>
      <c r="K9">
        <v>1.164730225635686</v>
      </c>
      <c r="L9">
        <v>6.8639940473101531</v>
      </c>
      <c r="M9">
        <v>11.87718155165458</v>
      </c>
      <c r="N9">
        <v>4.305355158630725</v>
      </c>
      <c r="O9">
        <v>12.25661888893949</v>
      </c>
      <c r="P9">
        <v>6.4775193461859111</v>
      </c>
      <c r="Q9">
        <v>5.1457533503615229</v>
      </c>
      <c r="R9">
        <v>2.143468861485514</v>
      </c>
      <c r="S9">
        <v>18.607579134308629</v>
      </c>
      <c r="T9">
        <v>1.3189894910634099</v>
      </c>
      <c r="U9">
        <v>54.236786829746059</v>
      </c>
      <c r="V9">
        <v>22.714614023779362</v>
      </c>
      <c r="W9">
        <v>201.23937605911919</v>
      </c>
      <c r="X9">
        <v>0.51940794221840714</v>
      </c>
      <c r="Y9">
        <v>3.7850422390742828</v>
      </c>
      <c r="Z9">
        <v>5.9934439169529776</v>
      </c>
      <c r="AA9">
        <v>57.631228285505898</v>
      </c>
      <c r="AB9">
        <v>1.1199710146466719</v>
      </c>
      <c r="AC9">
        <v>12.03901769914741</v>
      </c>
      <c r="AD9">
        <v>3.452471547277614</v>
      </c>
      <c r="AE9">
        <v>4.9090195354265038</v>
      </c>
      <c r="AF9">
        <v>0.74393935860648941</v>
      </c>
      <c r="AG9">
        <v>13.75199098579591</v>
      </c>
      <c r="AH9">
        <v>24.254154658231919</v>
      </c>
      <c r="AI9">
        <v>4.47254530195214</v>
      </c>
      <c r="AJ9">
        <v>28.649626024762611</v>
      </c>
      <c r="AK9">
        <v>13.939090823026699</v>
      </c>
      <c r="AL9">
        <v>214.98256965368799</v>
      </c>
      <c r="AM9">
        <v>2.5883180890149529E-2</v>
      </c>
      <c r="AN9">
        <v>2.3036300327198922</v>
      </c>
    </row>
    <row r="10" spans="1:40" x14ac:dyDescent="0.45">
      <c r="A10" s="1" t="s">
        <v>47</v>
      </c>
      <c r="B10">
        <v>719.69103803344967</v>
      </c>
      <c r="C10">
        <v>67.161201214817481</v>
      </c>
      <c r="D10">
        <v>42.198621106119433</v>
      </c>
      <c r="E10">
        <v>12.56949295181116</v>
      </c>
      <c r="F10">
        <v>220.95350444683811</v>
      </c>
      <c r="G10">
        <v>60.584047272289048</v>
      </c>
      <c r="H10">
        <v>49.676560127955362</v>
      </c>
      <c r="I10">
        <v>47.295200320850348</v>
      </c>
      <c r="J10">
        <v>48.602972172089373</v>
      </c>
      <c r="K10">
        <v>13.79457669909373</v>
      </c>
      <c r="L10">
        <v>304.09492223633009</v>
      </c>
      <c r="M10">
        <v>157.4631864058876</v>
      </c>
      <c r="N10">
        <v>136.58242462486251</v>
      </c>
      <c r="O10">
        <v>108.9905302718727</v>
      </c>
      <c r="P10">
        <v>135.3588104749839</v>
      </c>
      <c r="Q10">
        <v>56.978365550176733</v>
      </c>
      <c r="R10">
        <v>16.89985282714748</v>
      </c>
      <c r="S10">
        <v>90.13533210854672</v>
      </c>
      <c r="T10">
        <v>18.53084557290698</v>
      </c>
      <c r="U10">
        <v>677.94833845608412</v>
      </c>
      <c r="V10">
        <v>430.09395000771212</v>
      </c>
      <c r="W10">
        <v>1385.6224869356031</v>
      </c>
      <c r="X10">
        <v>6.1117269141782948</v>
      </c>
      <c r="Y10">
        <v>17.213105404440281</v>
      </c>
      <c r="Z10">
        <v>61.380320985336873</v>
      </c>
      <c r="AA10">
        <v>280.19180541895889</v>
      </c>
      <c r="AB10">
        <v>11.30264684902478</v>
      </c>
      <c r="AC10">
        <v>172.46096343814591</v>
      </c>
      <c r="AD10">
        <v>57.954444301502683</v>
      </c>
      <c r="AE10">
        <v>70.258860805631173</v>
      </c>
      <c r="AF10">
        <v>12.398352717513969</v>
      </c>
      <c r="AG10">
        <v>493.30194246165729</v>
      </c>
      <c r="AH10">
        <v>323.96062132396253</v>
      </c>
      <c r="AI10">
        <v>77.585290323174064</v>
      </c>
      <c r="AJ10">
        <v>427.12623292421182</v>
      </c>
      <c r="AK10">
        <v>227.19386235455059</v>
      </c>
      <c r="AL10">
        <v>1848.9355669511131</v>
      </c>
      <c r="AM10">
        <v>0.35845333882157121</v>
      </c>
      <c r="AN10">
        <v>32.91279174731023</v>
      </c>
    </row>
    <row r="11" spans="1:40" x14ac:dyDescent="0.45">
      <c r="A11" s="1" t="s">
        <v>48</v>
      </c>
      <c r="B11">
        <v>89.509409612506232</v>
      </c>
      <c r="C11">
        <v>9.3317405697033884</v>
      </c>
      <c r="D11">
        <v>1.9160924659169449</v>
      </c>
      <c r="E11">
        <v>1.7050298542401701</v>
      </c>
      <c r="F11">
        <v>27.030103857575359</v>
      </c>
      <c r="G11">
        <v>2.8625971474415461</v>
      </c>
      <c r="H11">
        <v>12.077004296676019</v>
      </c>
      <c r="I11">
        <v>11.59533480159347</v>
      </c>
      <c r="J11">
        <v>10.24641800039443</v>
      </c>
      <c r="K11">
        <v>4.5111103825216414</v>
      </c>
      <c r="L11">
        <v>26.67855403629623</v>
      </c>
      <c r="M11">
        <v>80.727629661598357</v>
      </c>
      <c r="N11">
        <v>13.726240284134519</v>
      </c>
      <c r="O11">
        <v>26.64155088152545</v>
      </c>
      <c r="P11">
        <v>15.814876209870929</v>
      </c>
      <c r="Q11">
        <v>15.009821683137821</v>
      </c>
      <c r="R11">
        <v>4.6882149674220228</v>
      </c>
      <c r="S11">
        <v>30.025524166475169</v>
      </c>
      <c r="T11">
        <v>3.7737609903599441</v>
      </c>
      <c r="U11">
        <v>77.501604422781654</v>
      </c>
      <c r="V11">
        <v>219.24573516397771</v>
      </c>
      <c r="W11">
        <v>314.49219832408869</v>
      </c>
      <c r="X11">
        <v>1.6165109354538409</v>
      </c>
      <c r="Y11">
        <v>4.1091742463651322</v>
      </c>
      <c r="Z11">
        <v>16.878230003250671</v>
      </c>
      <c r="AA11">
        <v>68.033215174358929</v>
      </c>
      <c r="AB11">
        <v>1.9109883331634661</v>
      </c>
      <c r="AC11">
        <v>43.409400356074507</v>
      </c>
      <c r="AD11">
        <v>14.621906860647689</v>
      </c>
      <c r="AE11">
        <v>15.586638888190119</v>
      </c>
      <c r="AF11">
        <v>2.8785158115716269</v>
      </c>
      <c r="AG11">
        <v>78.023775717404646</v>
      </c>
      <c r="AH11">
        <v>86.841798428830174</v>
      </c>
      <c r="AI11">
        <v>12.442748099814519</v>
      </c>
      <c r="AJ11">
        <v>82.952055020513086</v>
      </c>
      <c r="AK11">
        <v>41.26635132994322</v>
      </c>
      <c r="AL11">
        <v>406.3283791301032</v>
      </c>
      <c r="AM11">
        <v>9.2719304226012239E-2</v>
      </c>
      <c r="AN11">
        <v>8.6499184309231278</v>
      </c>
    </row>
    <row r="12" spans="1:40" x14ac:dyDescent="0.45">
      <c r="A12" s="1" t="s">
        <v>49</v>
      </c>
      <c r="B12">
        <v>60.822266408570933</v>
      </c>
      <c r="C12">
        <v>8.0999860260122816</v>
      </c>
      <c r="D12">
        <v>8.8435423929281125</v>
      </c>
      <c r="E12">
        <v>1.1548026168641981</v>
      </c>
      <c r="F12">
        <v>92.783924645352556</v>
      </c>
      <c r="G12">
        <v>5.2503015893454972</v>
      </c>
      <c r="H12">
        <v>8.2004442167089024</v>
      </c>
      <c r="I12">
        <v>7.7318171112233687</v>
      </c>
      <c r="J12">
        <v>9.5184560538425202</v>
      </c>
      <c r="K12">
        <v>2.499822530990885</v>
      </c>
      <c r="L12">
        <v>19.30685840794186</v>
      </c>
      <c r="M12">
        <v>40.790573278373429</v>
      </c>
      <c r="N12">
        <v>51.604825600132237</v>
      </c>
      <c r="O12">
        <v>18.799719146497711</v>
      </c>
      <c r="P12">
        <v>16.45961085119912</v>
      </c>
      <c r="Q12">
        <v>10.337887254793349</v>
      </c>
      <c r="R12">
        <v>4.1024700535978553</v>
      </c>
      <c r="S12">
        <v>26.50663211154232</v>
      </c>
      <c r="T12">
        <v>2.8364350041750992</v>
      </c>
      <c r="U12">
        <v>57.110314082205797</v>
      </c>
      <c r="V12">
        <v>42.35525898416526</v>
      </c>
      <c r="W12">
        <v>271.00118904424988</v>
      </c>
      <c r="X12">
        <v>1.138099569901277</v>
      </c>
      <c r="Y12">
        <v>4.254643613234415</v>
      </c>
      <c r="Z12">
        <v>11.630408801214299</v>
      </c>
      <c r="AA12">
        <v>67.148312327324049</v>
      </c>
      <c r="AB12">
        <v>1.7125786908204941</v>
      </c>
      <c r="AC12">
        <v>26.711758623079859</v>
      </c>
      <c r="AD12">
        <v>10.46776448418786</v>
      </c>
      <c r="AE12">
        <v>11.594081213536411</v>
      </c>
      <c r="AF12">
        <v>2.1072992093145171</v>
      </c>
      <c r="AG12">
        <v>108.4539220534198</v>
      </c>
      <c r="AH12">
        <v>53.688089819149013</v>
      </c>
      <c r="AI12">
        <v>16.28386355332665</v>
      </c>
      <c r="AJ12">
        <v>73.137619051802375</v>
      </c>
      <c r="AK12">
        <v>38.505443064647288</v>
      </c>
      <c r="AL12">
        <v>302.84101242515402</v>
      </c>
      <c r="AM12">
        <v>8.0199070633427044E-2</v>
      </c>
      <c r="AN12">
        <v>5.1304286868123903</v>
      </c>
    </row>
    <row r="13" spans="1:40" x14ac:dyDescent="0.45">
      <c r="A13" s="1" t="s">
        <v>50</v>
      </c>
      <c r="B13">
        <v>187.40305603788889</v>
      </c>
      <c r="C13">
        <v>14.43594534836941</v>
      </c>
      <c r="D13">
        <v>4.9920316470059598</v>
      </c>
      <c r="E13">
        <v>3.6661176406123048</v>
      </c>
      <c r="F13">
        <v>40.009653307676629</v>
      </c>
      <c r="G13">
        <v>9.3199199922497975</v>
      </c>
      <c r="H13">
        <v>19.749390429768169</v>
      </c>
      <c r="I13">
        <v>19.289937671187541</v>
      </c>
      <c r="J13">
        <v>21.750243892401869</v>
      </c>
      <c r="K13">
        <v>6.2956863436779278</v>
      </c>
      <c r="L13">
        <v>31.604362361796209</v>
      </c>
      <c r="M13">
        <v>184.1358661896887</v>
      </c>
      <c r="N13">
        <v>17.889560010159489</v>
      </c>
      <c r="O13">
        <v>17.179966644146599</v>
      </c>
      <c r="P13">
        <v>89.795908577239885</v>
      </c>
      <c r="Q13">
        <v>38.168696001033346</v>
      </c>
      <c r="R13">
        <v>13.41442403008328</v>
      </c>
      <c r="S13">
        <v>53.620132690408226</v>
      </c>
      <c r="T13">
        <v>4.7801158962821031</v>
      </c>
      <c r="U13">
        <v>115.10581514561819</v>
      </c>
      <c r="V13">
        <v>132.1388567126217</v>
      </c>
      <c r="W13">
        <v>858.18384721042628</v>
      </c>
      <c r="X13">
        <v>3.778138744445795</v>
      </c>
      <c r="Y13">
        <v>5.865364863677657</v>
      </c>
      <c r="Z13">
        <v>37.520780134385333</v>
      </c>
      <c r="AA13">
        <v>90.909738430516683</v>
      </c>
      <c r="AB13">
        <v>2.5827074649007531</v>
      </c>
      <c r="AC13">
        <v>91.848155252934347</v>
      </c>
      <c r="AD13">
        <v>21.74185452299205</v>
      </c>
      <c r="AE13">
        <v>31.229330557069179</v>
      </c>
      <c r="AF13">
        <v>3.8842362950322191</v>
      </c>
      <c r="AG13">
        <v>138.77328651007591</v>
      </c>
      <c r="AH13">
        <v>147.44933504154051</v>
      </c>
      <c r="AI13">
        <v>17.107783463933181</v>
      </c>
      <c r="AJ13">
        <v>111.8203984007594</v>
      </c>
      <c r="AK13">
        <v>56.59159665758213</v>
      </c>
      <c r="AL13">
        <v>514.36688359013419</v>
      </c>
      <c r="AM13">
        <v>0.10366498879734309</v>
      </c>
      <c r="AN13">
        <v>11.84832286678215</v>
      </c>
    </row>
    <row r="14" spans="1:40" x14ac:dyDescent="0.45">
      <c r="A14" s="1" t="s">
        <v>51</v>
      </c>
      <c r="B14">
        <v>40.402814826635513</v>
      </c>
      <c r="C14">
        <v>3.3401228655821589</v>
      </c>
      <c r="D14">
        <v>1.91126134963659</v>
      </c>
      <c r="E14">
        <v>1.182978247938077</v>
      </c>
      <c r="F14">
        <v>7.9358587860083247</v>
      </c>
      <c r="G14">
        <v>1.723282253597578</v>
      </c>
      <c r="H14">
        <v>4.2286081154944766</v>
      </c>
      <c r="I14">
        <v>4.0902921290369747</v>
      </c>
      <c r="J14">
        <v>3.6163116114588001</v>
      </c>
      <c r="K14">
        <v>1.4118948536337641</v>
      </c>
      <c r="L14">
        <v>11.665795067477619</v>
      </c>
      <c r="M14">
        <v>16.80309673608669</v>
      </c>
      <c r="N14">
        <v>4.9091956339404694</v>
      </c>
      <c r="O14">
        <v>6.8785195840338664</v>
      </c>
      <c r="P14">
        <v>4.8701086375026712</v>
      </c>
      <c r="Q14">
        <v>4.7935389475141221</v>
      </c>
      <c r="R14">
        <v>1.3684293053466019</v>
      </c>
      <c r="S14">
        <v>7.2716023415420574</v>
      </c>
      <c r="T14">
        <v>1.125394048428106</v>
      </c>
      <c r="U14">
        <v>19.440577175005409</v>
      </c>
      <c r="V14">
        <v>45.535440171541637</v>
      </c>
      <c r="W14">
        <v>143.9903837128316</v>
      </c>
      <c r="X14">
        <v>1.0422786722790749</v>
      </c>
      <c r="Y14">
        <v>1.766963359097979</v>
      </c>
      <c r="Z14">
        <v>8.3556169073898836</v>
      </c>
      <c r="AA14">
        <v>27.569961279107819</v>
      </c>
      <c r="AB14">
        <v>0.44705699066936971</v>
      </c>
      <c r="AC14">
        <v>11.413257163134521</v>
      </c>
      <c r="AD14">
        <v>4.3482126438884956</v>
      </c>
      <c r="AE14">
        <v>4.0560938221242093</v>
      </c>
      <c r="AF14">
        <v>0.86839611315090914</v>
      </c>
      <c r="AG14">
        <v>75.287036035089628</v>
      </c>
      <c r="AH14">
        <v>25.05704778080408</v>
      </c>
      <c r="AI14">
        <v>2.688798051664703</v>
      </c>
      <c r="AJ14">
        <v>27.459893948925661</v>
      </c>
      <c r="AK14">
        <v>12.24509089093635</v>
      </c>
      <c r="AL14">
        <v>120.5943072182404</v>
      </c>
      <c r="AM14">
        <v>8.955796615706442E-2</v>
      </c>
      <c r="AN14">
        <v>3.032938241605827</v>
      </c>
    </row>
    <row r="15" spans="1:40" x14ac:dyDescent="0.45">
      <c r="A15" s="1" t="s">
        <v>52</v>
      </c>
      <c r="B15">
        <v>101.83550555451311</v>
      </c>
      <c r="C15">
        <v>6.8519609310352383</v>
      </c>
      <c r="D15">
        <v>1.5568649455986769</v>
      </c>
      <c r="E15">
        <v>2.652261919258557</v>
      </c>
      <c r="F15">
        <v>73.477368220573695</v>
      </c>
      <c r="G15">
        <v>10.22669875603362</v>
      </c>
      <c r="H15">
        <v>7.0741362963114547</v>
      </c>
      <c r="I15">
        <v>6.8039808902405277</v>
      </c>
      <c r="J15">
        <v>10.285540192059541</v>
      </c>
      <c r="K15">
        <v>2.1880934030862949</v>
      </c>
      <c r="L15">
        <v>38.505219085613241</v>
      </c>
      <c r="M15">
        <v>37.375680055291603</v>
      </c>
      <c r="N15">
        <v>33.70949213867118</v>
      </c>
      <c r="O15">
        <v>14.229114163893151</v>
      </c>
      <c r="P15">
        <v>15.32334529205899</v>
      </c>
      <c r="Q15">
        <v>13.04088896942107</v>
      </c>
      <c r="R15">
        <v>5.9566662902844723</v>
      </c>
      <c r="S15">
        <v>33.128895321865308</v>
      </c>
      <c r="T15">
        <v>2.4253833544462702</v>
      </c>
      <c r="U15">
        <v>37.94895192111867</v>
      </c>
      <c r="V15">
        <v>56.903686918256398</v>
      </c>
      <c r="W15">
        <v>147.44107170363691</v>
      </c>
      <c r="X15">
        <v>0.89353949022855061</v>
      </c>
      <c r="Y15">
        <v>4.4293137329143004</v>
      </c>
      <c r="Z15">
        <v>9.228844923500942</v>
      </c>
      <c r="AA15">
        <v>68.924200802373278</v>
      </c>
      <c r="AB15">
        <v>0.89675873396887318</v>
      </c>
      <c r="AC15">
        <v>35.854263556971461</v>
      </c>
      <c r="AD15">
        <v>6.4490224073771749</v>
      </c>
      <c r="AE15">
        <v>13.08984657566997</v>
      </c>
      <c r="AF15">
        <v>1.5934917210182029</v>
      </c>
      <c r="AG15">
        <v>59.905221006293068</v>
      </c>
      <c r="AH15">
        <v>47.703762961654498</v>
      </c>
      <c r="AI15">
        <v>5.1468439290033432</v>
      </c>
      <c r="AJ15">
        <v>51.571579521866589</v>
      </c>
      <c r="AK15">
        <v>22.997092639278211</v>
      </c>
      <c r="AL15">
        <v>254.2456507192627</v>
      </c>
      <c r="AM15">
        <v>5.6952522293579881E-2</v>
      </c>
      <c r="AN15">
        <v>4.1900393372604663</v>
      </c>
    </row>
    <row r="16" spans="1:40" x14ac:dyDescent="0.45">
      <c r="A16" s="1" t="s">
        <v>53</v>
      </c>
      <c r="B16">
        <v>112.7076508590297</v>
      </c>
      <c r="C16">
        <v>8.7405125341901631</v>
      </c>
      <c r="D16">
        <v>2.5812768155669792</v>
      </c>
      <c r="E16">
        <v>1.746434677611258</v>
      </c>
      <c r="F16">
        <v>56.461187631000172</v>
      </c>
      <c r="G16">
        <v>5.2195635399443976</v>
      </c>
      <c r="H16">
        <v>15.898109154449109</v>
      </c>
      <c r="I16">
        <v>14.915502621614429</v>
      </c>
      <c r="J16">
        <v>22.377244753370189</v>
      </c>
      <c r="K16">
        <v>4.4411838577892926</v>
      </c>
      <c r="L16">
        <v>31.616201001464638</v>
      </c>
      <c r="M16">
        <v>48.504591593586753</v>
      </c>
      <c r="N16">
        <v>38.430270305412478</v>
      </c>
      <c r="O16">
        <v>16.580620962103829</v>
      </c>
      <c r="P16">
        <v>28.300635008661789</v>
      </c>
      <c r="Q16">
        <v>36.340098281196077</v>
      </c>
      <c r="R16">
        <v>14.875386095080749</v>
      </c>
      <c r="S16">
        <v>61.728849213976943</v>
      </c>
      <c r="T16">
        <v>5.9577469231485214</v>
      </c>
      <c r="U16">
        <v>75.569754633418214</v>
      </c>
      <c r="V16">
        <v>213.06734243660989</v>
      </c>
      <c r="W16">
        <v>292.21922463506411</v>
      </c>
      <c r="X16">
        <v>2.0757370636161561</v>
      </c>
      <c r="Y16">
        <v>11.13870613714796</v>
      </c>
      <c r="Z16">
        <v>22.438230774157741</v>
      </c>
      <c r="AA16">
        <v>164.61112279978721</v>
      </c>
      <c r="AB16">
        <v>2.5007953408485881</v>
      </c>
      <c r="AC16">
        <v>43.113548163478661</v>
      </c>
      <c r="AD16">
        <v>13.91066467681858</v>
      </c>
      <c r="AE16">
        <v>28.71457153610919</v>
      </c>
      <c r="AF16">
        <v>3.1976156358980181</v>
      </c>
      <c r="AG16">
        <v>149.01553221697509</v>
      </c>
      <c r="AH16">
        <v>82.251745147004371</v>
      </c>
      <c r="AI16">
        <v>16.466041088900798</v>
      </c>
      <c r="AJ16">
        <v>141.63935487720661</v>
      </c>
      <c r="AK16">
        <v>67.1652978816428</v>
      </c>
      <c r="AL16">
        <v>519.82786344775798</v>
      </c>
      <c r="AM16">
        <v>0.1013187166782839</v>
      </c>
      <c r="AN16">
        <v>8.9874944986391547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743.34881232022656</v>
      </c>
      <c r="C2">
        <v>24.12167028383638</v>
      </c>
      <c r="D2">
        <v>9.8474247234389285</v>
      </c>
      <c r="E2">
        <v>4.5800728120896341</v>
      </c>
      <c r="F2">
        <v>19.72701840907413</v>
      </c>
      <c r="G2">
        <v>5.3759399584258247</v>
      </c>
      <c r="H2">
        <v>4.3294416509938181</v>
      </c>
      <c r="I2">
        <v>4.3301030957032483</v>
      </c>
      <c r="J2">
        <v>2.2202204182706389</v>
      </c>
      <c r="K2">
        <v>0.55784773992174064</v>
      </c>
      <c r="L2">
        <v>2.607938871019285</v>
      </c>
      <c r="M2">
        <v>6.9793198290836154</v>
      </c>
      <c r="N2">
        <v>9.0413988337047186</v>
      </c>
      <c r="O2">
        <v>1.2620600241481199</v>
      </c>
      <c r="P2">
        <v>1.8092121419074669</v>
      </c>
      <c r="Q2">
        <v>0.839307933122175</v>
      </c>
      <c r="R2">
        <v>1.3054551371953531</v>
      </c>
      <c r="S2">
        <v>9.0879808564490059</v>
      </c>
      <c r="T2">
        <v>1.880062352956021</v>
      </c>
      <c r="U2">
        <v>5.316259069421438</v>
      </c>
      <c r="V2">
        <v>8.6225232896229471</v>
      </c>
      <c r="W2">
        <v>11.30572547567853</v>
      </c>
      <c r="X2">
        <v>0.21984466345543691</v>
      </c>
      <c r="Y2">
        <v>0.34461305326010672</v>
      </c>
      <c r="Z2">
        <v>2.44797376406378</v>
      </c>
      <c r="AA2">
        <v>6.5812411194598921</v>
      </c>
      <c r="AB2">
        <v>0.1224512569842816</v>
      </c>
      <c r="AC2">
        <v>103.23116023988931</v>
      </c>
      <c r="AD2">
        <v>9.8754821714808116</v>
      </c>
      <c r="AE2">
        <v>2.985733676082837</v>
      </c>
      <c r="AF2">
        <v>1.060686769881817</v>
      </c>
      <c r="AG2">
        <v>131.52810352762671</v>
      </c>
      <c r="AH2">
        <v>14.799600504199219</v>
      </c>
      <c r="AI2">
        <v>3.9100599770787432</v>
      </c>
      <c r="AJ2">
        <v>19.179554628692451</v>
      </c>
      <c r="AK2">
        <v>10.77521169404802</v>
      </c>
      <c r="AL2">
        <v>48.078753008714628</v>
      </c>
      <c r="AM2">
        <v>3.3961888736103098E-2</v>
      </c>
      <c r="AN2">
        <v>4.1526026765136894</v>
      </c>
    </row>
    <row r="3" spans="1:40" x14ac:dyDescent="0.45">
      <c r="A3" s="1" t="s">
        <v>55</v>
      </c>
      <c r="B3">
        <v>3.7444344551348712</v>
      </c>
      <c r="C3">
        <v>0.28183144975243191</v>
      </c>
      <c r="D3">
        <v>0.1362635227215743</v>
      </c>
      <c r="E3">
        <v>0.1219515077751607</v>
      </c>
      <c r="F3">
        <v>0.89521313686513404</v>
      </c>
      <c r="G3">
        <v>0.28423519150004589</v>
      </c>
      <c r="H3">
        <v>0.45831674036283171</v>
      </c>
      <c r="I3">
        <v>0.454380206928229</v>
      </c>
      <c r="J3">
        <v>1.376818158166452</v>
      </c>
      <c r="K3">
        <v>7.5414743080898627E-2</v>
      </c>
      <c r="L3">
        <v>0.60425133126400665</v>
      </c>
      <c r="M3">
        <v>2.569335296728418</v>
      </c>
      <c r="N3">
        <v>0.42221563722345867</v>
      </c>
      <c r="O3">
        <v>0.2186851595946166</v>
      </c>
      <c r="P3">
        <v>0.209518554897347</v>
      </c>
      <c r="Q3">
        <v>0.16226084907374411</v>
      </c>
      <c r="R3">
        <v>0.11971960771683129</v>
      </c>
      <c r="S3">
        <v>0.67585588594204327</v>
      </c>
      <c r="T3">
        <v>8.7120165870558514E-2</v>
      </c>
      <c r="U3">
        <v>1.1276544789863301</v>
      </c>
      <c r="V3">
        <v>0.59881373570203167</v>
      </c>
      <c r="W3">
        <v>0.59971836547382906</v>
      </c>
      <c r="X3">
        <v>1.98018494147492E-2</v>
      </c>
      <c r="Y3">
        <v>4.4156592131577417E-2</v>
      </c>
      <c r="Z3">
        <v>0.23227719440375871</v>
      </c>
      <c r="AA3">
        <v>0.76051402433693271</v>
      </c>
      <c r="AB3">
        <v>3.0130299236417409E-2</v>
      </c>
      <c r="AC3">
        <v>3.1608255665537048</v>
      </c>
      <c r="AD3">
        <v>0.56199429367299714</v>
      </c>
      <c r="AE3">
        <v>2.443261739776283</v>
      </c>
      <c r="AF3">
        <v>9.9495119509574362E-2</v>
      </c>
      <c r="AG3">
        <v>1.7812729418796129</v>
      </c>
      <c r="AH3">
        <v>5.7578653166626728</v>
      </c>
      <c r="AI3">
        <v>0.25849630356212361</v>
      </c>
      <c r="AJ3">
        <v>1.5903733521359971</v>
      </c>
      <c r="AK3">
        <v>0.88917630702711492</v>
      </c>
      <c r="AL3">
        <v>9.9777945585149013</v>
      </c>
      <c r="AM3">
        <v>2.776460084069969E-3</v>
      </c>
      <c r="AN3">
        <v>0.37734190174197207</v>
      </c>
    </row>
    <row r="4" spans="1:40" x14ac:dyDescent="0.45">
      <c r="A4" s="1" t="s">
        <v>56</v>
      </c>
      <c r="B4">
        <v>47.498295886806467</v>
      </c>
      <c r="C4">
        <v>6.3728574707544574</v>
      </c>
      <c r="D4">
        <v>0.46529265673167519</v>
      </c>
      <c r="E4">
        <v>1.932285760514383E-2</v>
      </c>
      <c r="F4">
        <v>0.36090561746821798</v>
      </c>
      <c r="G4">
        <v>8.0595766135761762E-2</v>
      </c>
      <c r="H4">
        <v>0.55874927165136612</v>
      </c>
      <c r="I4">
        <v>0.56830737624607974</v>
      </c>
      <c r="J4">
        <v>9.3248265920489501E-2</v>
      </c>
      <c r="K4">
        <v>5.3127210743999363E-2</v>
      </c>
      <c r="L4">
        <v>0.23058658042082819</v>
      </c>
      <c r="M4">
        <v>0.1060899604278593</v>
      </c>
      <c r="N4">
        <v>8.7848064970051848E-2</v>
      </c>
      <c r="O4">
        <v>4.0757941404143863E-2</v>
      </c>
      <c r="P4">
        <v>3.1856884816226443E-2</v>
      </c>
      <c r="Q4">
        <v>2.3769174842082161E-2</v>
      </c>
      <c r="R4">
        <v>5.2659721215530572E-2</v>
      </c>
      <c r="S4">
        <v>0.40991899141843152</v>
      </c>
      <c r="T4">
        <v>0.23583530825080309</v>
      </c>
      <c r="U4">
        <v>0.28770103830790161</v>
      </c>
      <c r="V4">
        <v>0.4141319534709918</v>
      </c>
      <c r="W4">
        <v>2.5161065000120439</v>
      </c>
      <c r="X4">
        <v>2.2443602517188611E-2</v>
      </c>
      <c r="Y4">
        <v>1.4426727697298849E-2</v>
      </c>
      <c r="Z4">
        <v>0.28146329552383009</v>
      </c>
      <c r="AA4">
        <v>0.30959213479400538</v>
      </c>
      <c r="AB4">
        <v>4.1038930949690283E-3</v>
      </c>
      <c r="AC4">
        <v>0.60182366288328715</v>
      </c>
      <c r="AD4">
        <v>0.90655816466065686</v>
      </c>
      <c r="AE4">
        <v>0.1757625147773455</v>
      </c>
      <c r="AF4">
        <v>0.12703200394925129</v>
      </c>
      <c r="AG4">
        <v>24.14536212577962</v>
      </c>
      <c r="AH4">
        <v>1.185466307650473</v>
      </c>
      <c r="AI4">
        <v>0.33838291892448757</v>
      </c>
      <c r="AJ4">
        <v>1.419694085285756</v>
      </c>
      <c r="AK4">
        <v>0.86254072267616988</v>
      </c>
      <c r="AL4">
        <v>1.586273844926124</v>
      </c>
      <c r="AM4">
        <v>7.9269249316429977E-4</v>
      </c>
      <c r="AN4">
        <v>0.30536926003960491</v>
      </c>
    </row>
    <row r="5" spans="1:40" x14ac:dyDescent="0.45">
      <c r="A5" s="1" t="s">
        <v>57</v>
      </c>
      <c r="B5">
        <v>68.278347012150164</v>
      </c>
      <c r="C5">
        <v>6.7137209609143564</v>
      </c>
      <c r="D5">
        <v>1.789501863843584</v>
      </c>
      <c r="E5">
        <v>1.81936994021927</v>
      </c>
      <c r="F5">
        <v>28.295796063349769</v>
      </c>
      <c r="G5">
        <v>4.4987405324455159</v>
      </c>
      <c r="H5">
        <v>10.979366604056301</v>
      </c>
      <c r="I5">
        <v>10.95913833311246</v>
      </c>
      <c r="J5">
        <v>5.1057749866332678</v>
      </c>
      <c r="K5">
        <v>7.5806097284454506</v>
      </c>
      <c r="L5">
        <v>762.07670512823904</v>
      </c>
      <c r="M5">
        <v>17.192906765830259</v>
      </c>
      <c r="N5">
        <v>15.31368682816602</v>
      </c>
      <c r="O5">
        <v>8.607279998216919</v>
      </c>
      <c r="P5">
        <v>10.117978697142579</v>
      </c>
      <c r="Q5">
        <v>6.5038996249579553</v>
      </c>
      <c r="R5">
        <v>2.885330666055645</v>
      </c>
      <c r="S5">
        <v>11.71511102661146</v>
      </c>
      <c r="T5">
        <v>4.5531791093957859</v>
      </c>
      <c r="U5">
        <v>40.773158102370971</v>
      </c>
      <c r="V5">
        <v>69.249576906123863</v>
      </c>
      <c r="W5">
        <v>57.124220301817992</v>
      </c>
      <c r="X5">
        <v>0.95907012509564127</v>
      </c>
      <c r="Y5">
        <v>1.3181497218184111</v>
      </c>
      <c r="Z5">
        <v>11.51358294583299</v>
      </c>
      <c r="AA5">
        <v>24.215255993927219</v>
      </c>
      <c r="AB5">
        <v>0.72971858927125388</v>
      </c>
      <c r="AC5">
        <v>14.387280155099051</v>
      </c>
      <c r="AD5">
        <v>13.384063125074769</v>
      </c>
      <c r="AE5">
        <v>9.1031228997266425</v>
      </c>
      <c r="AF5">
        <v>5.1353395733111844</v>
      </c>
      <c r="AG5">
        <v>56.653828445770493</v>
      </c>
      <c r="AH5">
        <v>50.882854283060603</v>
      </c>
      <c r="AI5">
        <v>9.799575591056314</v>
      </c>
      <c r="AJ5">
        <v>48.402004616538022</v>
      </c>
      <c r="AK5">
        <v>26.9072767347457</v>
      </c>
      <c r="AL5">
        <v>200.2102449098067</v>
      </c>
      <c r="AM5">
        <v>9.6964286661804566E-2</v>
      </c>
      <c r="AN5">
        <v>15.750347447409</v>
      </c>
    </row>
    <row r="6" spans="1:40" x14ac:dyDescent="0.45">
      <c r="A6" s="1" t="s">
        <v>58</v>
      </c>
      <c r="B6">
        <v>130.80209906918969</v>
      </c>
      <c r="C6">
        <v>12.09844692768449</v>
      </c>
      <c r="D6">
        <v>3.9148125802304041</v>
      </c>
      <c r="E6">
        <v>2.730361671039498</v>
      </c>
      <c r="F6">
        <v>52.198198569519533</v>
      </c>
      <c r="G6">
        <v>6.3820112666412996</v>
      </c>
      <c r="H6">
        <v>30.866193487850499</v>
      </c>
      <c r="I6">
        <v>30.6673861980528</v>
      </c>
      <c r="J6">
        <v>20.805357569572809</v>
      </c>
      <c r="K6">
        <v>10.13966805437436</v>
      </c>
      <c r="L6">
        <v>349.04315959480527</v>
      </c>
      <c r="M6">
        <v>64.960726844304077</v>
      </c>
      <c r="N6">
        <v>26.393633441500871</v>
      </c>
      <c r="O6">
        <v>34.992069495772391</v>
      </c>
      <c r="P6">
        <v>30.37882218614191</v>
      </c>
      <c r="Q6">
        <v>22.383048793253622</v>
      </c>
      <c r="R6">
        <v>10.110588351073771</v>
      </c>
      <c r="S6">
        <v>60.56943329751212</v>
      </c>
      <c r="T6">
        <v>8.278035973367821</v>
      </c>
      <c r="U6">
        <v>128.18917846777501</v>
      </c>
      <c r="V6">
        <v>420.44125295334192</v>
      </c>
      <c r="W6">
        <v>305.36142272867068</v>
      </c>
      <c r="X6">
        <v>2.2198194752306568</v>
      </c>
      <c r="Y6">
        <v>5.0211552537836281</v>
      </c>
      <c r="Z6">
        <v>26.175161539644961</v>
      </c>
      <c r="AA6">
        <v>90.541374739894138</v>
      </c>
      <c r="AB6">
        <v>2.5780268160817168</v>
      </c>
      <c r="AC6">
        <v>54.454232066968771</v>
      </c>
      <c r="AD6">
        <v>28.8588761577962</v>
      </c>
      <c r="AE6">
        <v>34.845598488980237</v>
      </c>
      <c r="AF6">
        <v>7.2547827466794237</v>
      </c>
      <c r="AG6">
        <v>133.889280665808</v>
      </c>
      <c r="AH6">
        <v>139.9850663372932</v>
      </c>
      <c r="AI6">
        <v>18.774167184302261</v>
      </c>
      <c r="AJ6">
        <v>141.5806490049107</v>
      </c>
      <c r="AK6">
        <v>62.587205388967377</v>
      </c>
      <c r="AL6">
        <v>660.21072019372605</v>
      </c>
      <c r="AM6">
        <v>0.34349664411875691</v>
      </c>
      <c r="AN6">
        <v>18.649453584552958</v>
      </c>
    </row>
    <row r="7" spans="1:40" x14ac:dyDescent="0.45">
      <c r="A7" s="1" t="s">
        <v>59</v>
      </c>
      <c r="B7">
        <v>7.5265261627276532</v>
      </c>
      <c r="C7">
        <v>0.74250771000017846</v>
      </c>
      <c r="D7">
        <v>0.29548487397203971</v>
      </c>
      <c r="E7">
        <v>0.13348530576208739</v>
      </c>
      <c r="F7">
        <v>2.7699227292923099</v>
      </c>
      <c r="G7">
        <v>0.58942777174137373</v>
      </c>
      <c r="H7">
        <v>5.1681448053329229</v>
      </c>
      <c r="I7">
        <v>5.2701293508574274</v>
      </c>
      <c r="J7">
        <v>2.4815625372447312</v>
      </c>
      <c r="K7">
        <v>0.60892265874083129</v>
      </c>
      <c r="L7">
        <v>1.496553972050843</v>
      </c>
      <c r="M7">
        <v>2.8498029991661209</v>
      </c>
      <c r="N7">
        <v>1.290941306121643</v>
      </c>
      <c r="O7">
        <v>0.95192272658815946</v>
      </c>
      <c r="P7">
        <v>7.750420690104761</v>
      </c>
      <c r="Q7">
        <v>0.61561365641169763</v>
      </c>
      <c r="R7">
        <v>0.72612824169710843</v>
      </c>
      <c r="S7">
        <v>3.520907091981329</v>
      </c>
      <c r="T7">
        <v>0.44509662956412788</v>
      </c>
      <c r="U7">
        <v>5.2407149161608766</v>
      </c>
      <c r="V7">
        <v>4.7950902045889316</v>
      </c>
      <c r="W7">
        <v>17.240243028949759</v>
      </c>
      <c r="X7">
        <v>0.12147710566513829</v>
      </c>
      <c r="Y7">
        <v>0.20701759184728041</v>
      </c>
      <c r="Z7">
        <v>1.40501187035349</v>
      </c>
      <c r="AA7">
        <v>3.9205967692211998</v>
      </c>
      <c r="AB7">
        <v>0.1052829810731671</v>
      </c>
      <c r="AC7">
        <v>4.7076824295608777</v>
      </c>
      <c r="AD7">
        <v>2.7037642892262919</v>
      </c>
      <c r="AE7">
        <v>1.9238161308626129</v>
      </c>
      <c r="AF7">
        <v>0.52624015836518223</v>
      </c>
      <c r="AG7">
        <v>10.386804857776539</v>
      </c>
      <c r="AH7">
        <v>10.07490874309098</v>
      </c>
      <c r="AI7">
        <v>1.3756834515329099</v>
      </c>
      <c r="AJ7">
        <v>9.3376024512520424</v>
      </c>
      <c r="AK7">
        <v>3.9247152395660829</v>
      </c>
      <c r="AL7">
        <v>84.902563914050859</v>
      </c>
      <c r="AM7">
        <v>9.4961743998369097E-3</v>
      </c>
      <c r="AN7">
        <v>2.6110578804915781</v>
      </c>
    </row>
    <row r="8" spans="1:40" x14ac:dyDescent="0.45">
      <c r="A8" s="1" t="s">
        <v>60</v>
      </c>
      <c r="B8">
        <v>1.540506337427729</v>
      </c>
      <c r="C8">
        <v>0.15349682007961829</v>
      </c>
      <c r="D8">
        <v>6.3664941337854442E-2</v>
      </c>
      <c r="E8">
        <v>3.3827727193428879E-2</v>
      </c>
      <c r="F8">
        <v>1.1080924155386731</v>
      </c>
      <c r="G8">
        <v>0.15769419850259819</v>
      </c>
      <c r="H8">
        <v>0.28409454493702851</v>
      </c>
      <c r="I8">
        <v>0.27401003097649318</v>
      </c>
      <c r="J8">
        <v>0.33792145581579702</v>
      </c>
      <c r="K8">
        <v>0.10566279571636571</v>
      </c>
      <c r="L8">
        <v>2.2810825227933802</v>
      </c>
      <c r="M8">
        <v>1.283379651122011</v>
      </c>
      <c r="N8">
        <v>0.4817841042388511</v>
      </c>
      <c r="O8">
        <v>0.71533991301657518</v>
      </c>
      <c r="P8">
        <v>0.53045227644571835</v>
      </c>
      <c r="Q8">
        <v>0.43807806884932121</v>
      </c>
      <c r="R8">
        <v>0.16648214045058191</v>
      </c>
      <c r="S8">
        <v>1.01123920245545</v>
      </c>
      <c r="T8">
        <v>0.1041529301268334</v>
      </c>
      <c r="U8">
        <v>1.9965543497547491</v>
      </c>
      <c r="V8">
        <v>4.9859087336155659</v>
      </c>
      <c r="W8">
        <v>2.0243282866711918</v>
      </c>
      <c r="X8">
        <v>2.7343232179114E-2</v>
      </c>
      <c r="Y8">
        <v>0.1090911276785245</v>
      </c>
      <c r="Z8">
        <v>0.3123223383274385</v>
      </c>
      <c r="AA8">
        <v>1.855777018301918</v>
      </c>
      <c r="AB8">
        <v>4.6368866912540177E-2</v>
      </c>
      <c r="AC8">
        <v>0.88480430241711228</v>
      </c>
      <c r="AD8">
        <v>0.27436573400473901</v>
      </c>
      <c r="AE8">
        <v>0.39436943994750823</v>
      </c>
      <c r="AF8">
        <v>7.5354917148561212E-2</v>
      </c>
      <c r="AG8">
        <v>1.3298481630797729</v>
      </c>
      <c r="AH8">
        <v>1.8248970749530999</v>
      </c>
      <c r="AI8">
        <v>0.22491689319646779</v>
      </c>
      <c r="AJ8">
        <v>2.100886543565772</v>
      </c>
      <c r="AK8">
        <v>0.87113085016293068</v>
      </c>
      <c r="AL8">
        <v>10.567771587233951</v>
      </c>
      <c r="AM8">
        <v>5.8159735825697306E-3</v>
      </c>
      <c r="AN8">
        <v>0.24165810764779991</v>
      </c>
    </row>
    <row r="9" spans="1:40" x14ac:dyDescent="0.45">
      <c r="A9" s="1" t="s">
        <v>61</v>
      </c>
      <c r="B9">
        <v>122.5969851246451</v>
      </c>
      <c r="C9">
        <v>3.7513117353929668</v>
      </c>
      <c r="D9">
        <v>0.29603285469993879</v>
      </c>
      <c r="E9">
        <v>0.12571563400896191</v>
      </c>
      <c r="F9">
        <v>3.6569489292017892</v>
      </c>
      <c r="G9">
        <v>0.8668543753580098</v>
      </c>
      <c r="H9">
        <v>0.36856114850272098</v>
      </c>
      <c r="I9">
        <v>0.3631806387289252</v>
      </c>
      <c r="J9">
        <v>0.3342369473063968</v>
      </c>
      <c r="K9">
        <v>9.1369224513727712E-2</v>
      </c>
      <c r="L9">
        <v>0.27844649476289213</v>
      </c>
      <c r="M9">
        <v>0.70343443881515244</v>
      </c>
      <c r="N9">
        <v>0.32124497974907418</v>
      </c>
      <c r="O9">
        <v>0.13682082195843559</v>
      </c>
      <c r="P9">
        <v>0.15694666544926431</v>
      </c>
      <c r="Q9">
        <v>8.274468619842576E-2</v>
      </c>
      <c r="R9">
        <v>0.24998463373478061</v>
      </c>
      <c r="S9">
        <v>1.547558303222216</v>
      </c>
      <c r="T9">
        <v>0.44987728611965411</v>
      </c>
      <c r="U9">
        <v>0.62216092688520441</v>
      </c>
      <c r="V9">
        <v>0.91107446847767526</v>
      </c>
      <c r="W9">
        <v>1.255221417728891</v>
      </c>
      <c r="X9">
        <v>2.873019129789019E-2</v>
      </c>
      <c r="Y9">
        <v>6.1894690558905313E-2</v>
      </c>
      <c r="Z9">
        <v>0.33215597656152163</v>
      </c>
      <c r="AA9">
        <v>1.131070091552115</v>
      </c>
      <c r="AB9">
        <v>1.4119111822259041E-2</v>
      </c>
      <c r="AC9">
        <v>2.7605761351737419</v>
      </c>
      <c r="AD9">
        <v>0.75724858798305228</v>
      </c>
      <c r="AE9">
        <v>0.44857946199516302</v>
      </c>
      <c r="AF9">
        <v>0.23053619916090609</v>
      </c>
      <c r="AG9">
        <v>14.823618222679331</v>
      </c>
      <c r="AH9">
        <v>2.348815922588293</v>
      </c>
      <c r="AI9">
        <v>0.53548721805941057</v>
      </c>
      <c r="AJ9">
        <v>2.9461763667636598</v>
      </c>
      <c r="AK9">
        <v>1.6685306745213151</v>
      </c>
      <c r="AL9">
        <v>3.7750352788049222</v>
      </c>
      <c r="AM9">
        <v>1.5483442134747579E-3</v>
      </c>
      <c r="AN9">
        <v>0.45212368012047272</v>
      </c>
    </row>
    <row r="10" spans="1:40" x14ac:dyDescent="0.45">
      <c r="A10" s="1" t="s">
        <v>62</v>
      </c>
      <c r="B10">
        <v>53.325609600600167</v>
      </c>
      <c r="C10">
        <v>9.5318367220525992</v>
      </c>
      <c r="D10">
        <v>0.1822101782121277</v>
      </c>
      <c r="E10">
        <v>1.739551352700603E-2</v>
      </c>
      <c r="F10">
        <v>0.1664655955054716</v>
      </c>
      <c r="G10">
        <v>5.6793348066837397E-2</v>
      </c>
      <c r="H10">
        <v>0.28625673275636548</v>
      </c>
      <c r="I10">
        <v>0.28913193021278039</v>
      </c>
      <c r="J10">
        <v>2.8661049489800729E-2</v>
      </c>
      <c r="K10">
        <v>5.6496608923595128E-2</v>
      </c>
      <c r="L10">
        <v>0.2384348092868997</v>
      </c>
      <c r="M10">
        <v>6.5109208821393372E-2</v>
      </c>
      <c r="N10">
        <v>5.1799307772545072E-2</v>
      </c>
      <c r="O10">
        <v>3.1144572109169481E-2</v>
      </c>
      <c r="P10">
        <v>2.6373271912887311E-2</v>
      </c>
      <c r="Q10">
        <v>1.7459918218913462E-2</v>
      </c>
      <c r="R10">
        <v>1.9974428490357129E-2</v>
      </c>
      <c r="S10">
        <v>8.191976316603572E-2</v>
      </c>
      <c r="T10">
        <v>0.28690561660693731</v>
      </c>
      <c r="U10">
        <v>0.20539159623535591</v>
      </c>
      <c r="V10">
        <v>0.38010176668890649</v>
      </c>
      <c r="W10">
        <v>0.88174569798589364</v>
      </c>
      <c r="X10">
        <v>2.7958032816062191E-2</v>
      </c>
      <c r="Y10">
        <v>1.034398790380266E-2</v>
      </c>
      <c r="Z10">
        <v>0.3556619100749896</v>
      </c>
      <c r="AA10">
        <v>0.22507112618999081</v>
      </c>
      <c r="AB10">
        <v>3.1058947234684198E-3</v>
      </c>
      <c r="AC10">
        <v>0.32255448864584851</v>
      </c>
      <c r="AD10">
        <v>0.63796022492314919</v>
      </c>
      <c r="AE10">
        <v>0.14488839279026741</v>
      </c>
      <c r="AF10">
        <v>0.18018306146880411</v>
      </c>
      <c r="AG10">
        <v>14.745096454661891</v>
      </c>
      <c r="AH10">
        <v>1.16286933896532</v>
      </c>
      <c r="AI10">
        <v>0.39463314239236252</v>
      </c>
      <c r="AJ10">
        <v>1.395818699733659</v>
      </c>
      <c r="AK10">
        <v>0.85519302983925449</v>
      </c>
      <c r="AL10">
        <v>1.3482058098385341</v>
      </c>
      <c r="AM10">
        <v>4.6533581564341993E-4</v>
      </c>
      <c r="AN10">
        <v>0.43811107862064608</v>
      </c>
    </row>
    <row r="11" spans="1:40" x14ac:dyDescent="0.45">
      <c r="A11" s="1" t="s">
        <v>63</v>
      </c>
      <c r="B11">
        <v>28.389220199630781</v>
      </c>
      <c r="C11">
        <v>2.5628809415967009</v>
      </c>
      <c r="D11">
        <v>0.21450122922180989</v>
      </c>
      <c r="E11">
        <v>1.5656807469980431E-2</v>
      </c>
      <c r="F11">
        <v>0.14126779946259979</v>
      </c>
      <c r="G11">
        <v>8.9849179297669418E-2</v>
      </c>
      <c r="H11">
        <v>0.14325288556261931</v>
      </c>
      <c r="I11">
        <v>0.1450289987114009</v>
      </c>
      <c r="J11">
        <v>6.9200906468732643E-2</v>
      </c>
      <c r="K11">
        <v>2.2088971598566071E-2</v>
      </c>
      <c r="L11">
        <v>5.9013971152723867E-2</v>
      </c>
      <c r="M11">
        <v>5.6161898103128743E-2</v>
      </c>
      <c r="N11">
        <v>5.0866038905952232E-2</v>
      </c>
      <c r="O11">
        <v>1.8584570115770051E-2</v>
      </c>
      <c r="P11">
        <v>1.8230682986563818E-2</v>
      </c>
      <c r="Q11">
        <v>1.2440181353013309E-2</v>
      </c>
      <c r="R11">
        <v>4.5398310077095792E-2</v>
      </c>
      <c r="S11">
        <v>0.32779742610521179</v>
      </c>
      <c r="T11">
        <v>0.38741017632627539</v>
      </c>
      <c r="U11">
        <v>0.1126640071932719</v>
      </c>
      <c r="V11">
        <v>0.30290409412937203</v>
      </c>
      <c r="W11">
        <v>0.39439228314302738</v>
      </c>
      <c r="X11">
        <v>1.2328077805783421E-2</v>
      </c>
      <c r="Y11">
        <v>7.5316992655917649E-3</v>
      </c>
      <c r="Z11">
        <v>0.15502237642475031</v>
      </c>
      <c r="AA11">
        <v>0.1834245031057323</v>
      </c>
      <c r="AB11">
        <v>1.751342339000136E-3</v>
      </c>
      <c r="AC11">
        <v>1.3245711323046661</v>
      </c>
      <c r="AD11">
        <v>0.39356703395195453</v>
      </c>
      <c r="AE11">
        <v>0.12957916792873361</v>
      </c>
      <c r="AF11">
        <v>8.2812528809528219E-2</v>
      </c>
      <c r="AG11">
        <v>5.4748316105112167</v>
      </c>
      <c r="AH11">
        <v>0.96391251838460634</v>
      </c>
      <c r="AI11">
        <v>0.23729219047222991</v>
      </c>
      <c r="AJ11">
        <v>1.4706210860603659</v>
      </c>
      <c r="AK11">
        <v>0.60206721955696862</v>
      </c>
      <c r="AL11">
        <v>0.95190013647472926</v>
      </c>
      <c r="AM11">
        <v>3.5630251353629153E-4</v>
      </c>
      <c r="AN11">
        <v>0.26353134111218052</v>
      </c>
    </row>
    <row r="12" spans="1:40" x14ac:dyDescent="0.45">
      <c r="A12" s="1" t="s">
        <v>64</v>
      </c>
      <c r="B12">
        <v>71.444875729933074</v>
      </c>
      <c r="C12">
        <v>0.86406264785689579</v>
      </c>
      <c r="D12">
        <v>0.1495534105917358</v>
      </c>
      <c r="E12">
        <v>1.5034348933651E-2</v>
      </c>
      <c r="F12">
        <v>0.14531244598418019</v>
      </c>
      <c r="G12">
        <v>6.0060828648222847E-2</v>
      </c>
      <c r="H12">
        <v>0.43238541728225749</v>
      </c>
      <c r="I12">
        <v>0.44038846309260232</v>
      </c>
      <c r="J12">
        <v>4.4247987111271342E-2</v>
      </c>
      <c r="K12">
        <v>4.161430947019621E-2</v>
      </c>
      <c r="L12">
        <v>0.1064043342679391</v>
      </c>
      <c r="M12">
        <v>9.2560743615879515E-2</v>
      </c>
      <c r="N12">
        <v>6.1489376562329348E-2</v>
      </c>
      <c r="O12">
        <v>3.9250031126157943E-2</v>
      </c>
      <c r="P12">
        <v>2.4490044740634011E-2</v>
      </c>
      <c r="Q12">
        <v>2.175978219345788E-2</v>
      </c>
      <c r="R12">
        <v>3.0949450206754849E-2</v>
      </c>
      <c r="S12">
        <v>0.17463602054005811</v>
      </c>
      <c r="T12">
        <v>0.2354531011219182</v>
      </c>
      <c r="U12">
        <v>0.24422524785402899</v>
      </c>
      <c r="V12">
        <v>0.32084232392625878</v>
      </c>
      <c r="W12">
        <v>0.84186624340690031</v>
      </c>
      <c r="X12">
        <v>1.89329148209142E-2</v>
      </c>
      <c r="Y12">
        <v>9.0239948063259336E-3</v>
      </c>
      <c r="Z12">
        <v>0.23622545877295539</v>
      </c>
      <c r="AA12">
        <v>0.1974247826326368</v>
      </c>
      <c r="AB12">
        <v>3.5856758663953508E-3</v>
      </c>
      <c r="AC12">
        <v>0.56130148986547823</v>
      </c>
      <c r="AD12">
        <v>0.45590846071387992</v>
      </c>
      <c r="AE12">
        <v>0.1243626996133111</v>
      </c>
      <c r="AF12">
        <v>0.13786581851343041</v>
      </c>
      <c r="AG12">
        <v>7.6954538654994664</v>
      </c>
      <c r="AH12">
        <v>0.94648854893680123</v>
      </c>
      <c r="AI12">
        <v>0.35325452241133859</v>
      </c>
      <c r="AJ12">
        <v>1.4093683850539549</v>
      </c>
      <c r="AK12">
        <v>0.86170422502178889</v>
      </c>
      <c r="AL12">
        <v>1.2238602836657271</v>
      </c>
      <c r="AM12">
        <v>7.3285439264266341E-4</v>
      </c>
      <c r="AN12">
        <v>0.48605117603345621</v>
      </c>
    </row>
    <row r="13" spans="1:40" x14ac:dyDescent="0.45">
      <c r="A13" s="1" t="s">
        <v>65</v>
      </c>
      <c r="B13">
        <v>72.881203345172338</v>
      </c>
      <c r="C13">
        <v>5.8352716660228872</v>
      </c>
      <c r="D13">
        <v>0.63847982682801663</v>
      </c>
      <c r="E13">
        <v>4.2366652671672417E-2</v>
      </c>
      <c r="F13">
        <v>2.736386585866601</v>
      </c>
      <c r="G13">
        <v>0.44257449346759342</v>
      </c>
      <c r="H13">
        <v>0.40121576044063828</v>
      </c>
      <c r="I13">
        <v>0.4028274264857043</v>
      </c>
      <c r="J13">
        <v>0.47694620014213818</v>
      </c>
      <c r="K13">
        <v>5.8173458180014508E-2</v>
      </c>
      <c r="L13">
        <v>0.23115993933276269</v>
      </c>
      <c r="M13">
        <v>0.75910618351356929</v>
      </c>
      <c r="N13">
        <v>0.55966826504010059</v>
      </c>
      <c r="O13">
        <v>0.1538018619666941</v>
      </c>
      <c r="P13">
        <v>0.14606031050809931</v>
      </c>
      <c r="Q13">
        <v>0.13412932178429671</v>
      </c>
      <c r="R13">
        <v>0.26336920749604709</v>
      </c>
      <c r="S13">
        <v>2.2483373944168501</v>
      </c>
      <c r="T13">
        <v>0.38843432929137373</v>
      </c>
      <c r="U13">
        <v>0.51132220668156458</v>
      </c>
      <c r="V13">
        <v>0.93327944942701946</v>
      </c>
      <c r="W13">
        <v>1.048096435765556</v>
      </c>
      <c r="X13">
        <v>2.5743028963588099E-2</v>
      </c>
      <c r="Y13">
        <v>4.7949687928547681E-2</v>
      </c>
      <c r="Z13">
        <v>0.31067092768145532</v>
      </c>
      <c r="AA13">
        <v>1.033719507970009</v>
      </c>
      <c r="AB13">
        <v>1.1369535935883159E-2</v>
      </c>
      <c r="AC13">
        <v>3.2145359382564109</v>
      </c>
      <c r="AD13">
        <v>0.89098129240656454</v>
      </c>
      <c r="AE13">
        <v>0.54528254743310045</v>
      </c>
      <c r="AF13">
        <v>0.2046021298484626</v>
      </c>
      <c r="AG13">
        <v>23.84425266577221</v>
      </c>
      <c r="AH13">
        <v>2.4029461815448712</v>
      </c>
      <c r="AI13">
        <v>0.44569972937494651</v>
      </c>
      <c r="AJ13">
        <v>2.0843608066145172</v>
      </c>
      <c r="AK13">
        <v>1.150394184139957</v>
      </c>
      <c r="AL13">
        <v>3.9911036227641921</v>
      </c>
      <c r="AM13">
        <v>1.258398907396599E-3</v>
      </c>
      <c r="AN13">
        <v>0.93927107006841404</v>
      </c>
    </row>
    <row r="14" spans="1:40" x14ac:dyDescent="0.45">
      <c r="A14" s="1" t="s">
        <v>66</v>
      </c>
      <c r="B14">
        <v>80.237458343681141</v>
      </c>
      <c r="C14">
        <v>11.66369265263218</v>
      </c>
      <c r="D14">
        <v>3.177466168731776</v>
      </c>
      <c r="E14">
        <v>3.6167571466464182E-2</v>
      </c>
      <c r="F14">
        <v>0.16501931273152731</v>
      </c>
      <c r="G14">
        <v>0.28201511388563638</v>
      </c>
      <c r="H14">
        <v>0.4339202527329804</v>
      </c>
      <c r="I14">
        <v>0.44117343590814911</v>
      </c>
      <c r="J14">
        <v>5.2905017804099341E-2</v>
      </c>
      <c r="K14">
        <v>5.1993604155032437E-2</v>
      </c>
      <c r="L14">
        <v>0.1200432343747089</v>
      </c>
      <c r="M14">
        <v>8.343879810018226E-2</v>
      </c>
      <c r="N14">
        <v>6.7626560789915371E-2</v>
      </c>
      <c r="O14">
        <v>3.2601399383628077E-2</v>
      </c>
      <c r="P14">
        <v>2.8590137212785801E-2</v>
      </c>
      <c r="Q14">
        <v>2.067709271596806E-2</v>
      </c>
      <c r="R14">
        <v>3.3274907970589261E-2</v>
      </c>
      <c r="S14">
        <v>0.19207886913138841</v>
      </c>
      <c r="T14">
        <v>0.42988439214789842</v>
      </c>
      <c r="U14">
        <v>0.24496916856657919</v>
      </c>
      <c r="V14">
        <v>0.4159841562664201</v>
      </c>
      <c r="W14">
        <v>0.81617696336798773</v>
      </c>
      <c r="X14">
        <v>2.3819351966225848E-2</v>
      </c>
      <c r="Y14">
        <v>2.0211302615427109E-2</v>
      </c>
      <c r="Z14">
        <v>0.30156825853573099</v>
      </c>
      <c r="AA14">
        <v>0.38890825877837593</v>
      </c>
      <c r="AB14">
        <v>3.301516214361669E-3</v>
      </c>
      <c r="AC14">
        <v>3.3787532313874542</v>
      </c>
      <c r="AD14">
        <v>1.106867213057906</v>
      </c>
      <c r="AE14">
        <v>0.18136202808876811</v>
      </c>
      <c r="AF14">
        <v>0.1809179431108241</v>
      </c>
      <c r="AG14">
        <v>23.058598451298991</v>
      </c>
      <c r="AH14">
        <v>1.511098517756212</v>
      </c>
      <c r="AI14">
        <v>0.53867517043529956</v>
      </c>
      <c r="AJ14">
        <v>1.8390059648125741</v>
      </c>
      <c r="AK14">
        <v>1.0508392394205219</v>
      </c>
      <c r="AL14">
        <v>1.9625320456974731</v>
      </c>
      <c r="AM14">
        <v>5.7869461852639041E-4</v>
      </c>
      <c r="AN14">
        <v>0.69492497603788661</v>
      </c>
    </row>
    <row r="15" spans="1:40" x14ac:dyDescent="0.45">
      <c r="A15" s="1" t="s">
        <v>67</v>
      </c>
      <c r="B15">
        <v>151.72989822638661</v>
      </c>
      <c r="C15">
        <v>21.797445424141419</v>
      </c>
      <c r="D15">
        <v>6.004919785051773</v>
      </c>
      <c r="E15">
        <v>7.2926377923254293E-2</v>
      </c>
      <c r="F15">
        <v>0.51212811389256452</v>
      </c>
      <c r="G15">
        <v>0.62897379172962942</v>
      </c>
      <c r="H15">
        <v>0.81085663881460124</v>
      </c>
      <c r="I15">
        <v>0.82151470826814732</v>
      </c>
      <c r="J15">
        <v>0.17994518947923549</v>
      </c>
      <c r="K15">
        <v>0.1001873980845133</v>
      </c>
      <c r="L15">
        <v>0.27052392356252469</v>
      </c>
      <c r="M15">
        <v>0.24409648313994839</v>
      </c>
      <c r="N15">
        <v>0.2233489617097594</v>
      </c>
      <c r="O15">
        <v>8.5776301016993073E-2</v>
      </c>
      <c r="P15">
        <v>7.2044029151681135E-2</v>
      </c>
      <c r="Q15">
        <v>5.556005046398662E-2</v>
      </c>
      <c r="R15">
        <v>0.1143477893161748</v>
      </c>
      <c r="S15">
        <v>0.75179313130440106</v>
      </c>
      <c r="T15">
        <v>0.77485628825809105</v>
      </c>
      <c r="U15">
        <v>0.56349282624514208</v>
      </c>
      <c r="V15">
        <v>0.89110172000961074</v>
      </c>
      <c r="W15">
        <v>1.7294909581176661</v>
      </c>
      <c r="X15">
        <v>4.5527359315768179E-2</v>
      </c>
      <c r="Y15">
        <v>4.2250873487755962E-2</v>
      </c>
      <c r="Z15">
        <v>0.57168306622472986</v>
      </c>
      <c r="AA15">
        <v>0.84119830925008987</v>
      </c>
      <c r="AB15">
        <v>8.4030426309179684E-3</v>
      </c>
      <c r="AC15">
        <v>7.2698288713282579</v>
      </c>
      <c r="AD15">
        <v>2.040960180295059</v>
      </c>
      <c r="AE15">
        <v>0.4092903906106245</v>
      </c>
      <c r="AF15">
        <v>0.3325800108830898</v>
      </c>
      <c r="AG15">
        <v>42.368919351475142</v>
      </c>
      <c r="AH15">
        <v>2.9786391536929551</v>
      </c>
      <c r="AI15">
        <v>1.0405493434757931</v>
      </c>
      <c r="AJ15">
        <v>3.8139783492055019</v>
      </c>
      <c r="AK15">
        <v>2.1697367079400749</v>
      </c>
      <c r="AL15">
        <v>4.0432177077069351</v>
      </c>
      <c r="AM15">
        <v>1.5148690323300599E-3</v>
      </c>
      <c r="AN15">
        <v>1.197952737283849</v>
      </c>
    </row>
    <row r="16" spans="1:40" x14ac:dyDescent="0.45">
      <c r="A16" s="1" t="s">
        <v>68</v>
      </c>
      <c r="B16">
        <v>38.527603359657633</v>
      </c>
      <c r="C16">
        <v>5.4744299270093357</v>
      </c>
      <c r="D16">
        <v>1.5606740124498131</v>
      </c>
      <c r="E16">
        <v>1.8044316236150111E-2</v>
      </c>
      <c r="F16">
        <v>0.12556473932516629</v>
      </c>
      <c r="G16">
        <v>0.1663808696208878</v>
      </c>
      <c r="H16">
        <v>0.19822630927254281</v>
      </c>
      <c r="I16">
        <v>0.2006720285074666</v>
      </c>
      <c r="J16">
        <v>3.986006140266718E-2</v>
      </c>
      <c r="K16">
        <v>2.45860187185604E-2</v>
      </c>
      <c r="L16">
        <v>6.6813528085364837E-2</v>
      </c>
      <c r="M16">
        <v>5.8842328462625389E-2</v>
      </c>
      <c r="N16">
        <v>5.3278541203984717E-2</v>
      </c>
      <c r="O16">
        <v>2.1107995045601399E-2</v>
      </c>
      <c r="P16">
        <v>1.714474805229067E-2</v>
      </c>
      <c r="Q16">
        <v>1.35106715354045E-2</v>
      </c>
      <c r="R16">
        <v>2.5370737669280011E-2</v>
      </c>
      <c r="S16">
        <v>0.16094060873457269</v>
      </c>
      <c r="T16">
        <v>0.19349858255425431</v>
      </c>
      <c r="U16">
        <v>0.13689821159344451</v>
      </c>
      <c r="V16">
        <v>0.2094082950140983</v>
      </c>
      <c r="W16">
        <v>0.39473203455277772</v>
      </c>
      <c r="X16">
        <v>1.1431435701078531E-2</v>
      </c>
      <c r="Y16">
        <v>1.020163032764485E-2</v>
      </c>
      <c r="Z16">
        <v>0.14360020461019191</v>
      </c>
      <c r="AA16">
        <v>0.2009271437472705</v>
      </c>
      <c r="AB16">
        <v>2.0493965006979781E-3</v>
      </c>
      <c r="AC16">
        <v>1.883604071055583</v>
      </c>
      <c r="AD16">
        <v>0.514968800574505</v>
      </c>
      <c r="AE16">
        <v>9.7604873215789367E-2</v>
      </c>
      <c r="AF16">
        <v>8.3158089318541406E-2</v>
      </c>
      <c r="AG16">
        <v>10.78095175811931</v>
      </c>
      <c r="AH16">
        <v>0.73446968914831479</v>
      </c>
      <c r="AI16">
        <v>0.25942474747664951</v>
      </c>
      <c r="AJ16">
        <v>0.94678919575270204</v>
      </c>
      <c r="AK16">
        <v>0.54298322388863851</v>
      </c>
      <c r="AL16">
        <v>0.98734052047115506</v>
      </c>
      <c r="AM16">
        <v>3.925759919542936E-4</v>
      </c>
      <c r="AN16">
        <v>0.29845007866349588</v>
      </c>
    </row>
    <row r="17" spans="1:40" x14ac:dyDescent="0.45">
      <c r="A17" s="1" t="s">
        <v>69</v>
      </c>
      <c r="B17">
        <v>86.764204398918082</v>
      </c>
      <c r="C17">
        <v>14.658646764243059</v>
      </c>
      <c r="D17">
        <v>8.6204956983292504</v>
      </c>
      <c r="E17">
        <v>7.5326145586788157E-2</v>
      </c>
      <c r="F17">
        <v>0.35374552206701271</v>
      </c>
      <c r="G17">
        <v>0.49978098194204612</v>
      </c>
      <c r="H17">
        <v>0.70094013524806442</v>
      </c>
      <c r="I17">
        <v>0.70843590995897965</v>
      </c>
      <c r="J17">
        <v>8.0898629113478296E-2</v>
      </c>
      <c r="K17">
        <v>8.8197558580686827E-2</v>
      </c>
      <c r="L17">
        <v>0.28415621601282842</v>
      </c>
      <c r="M17">
        <v>0.16898768766530409</v>
      </c>
      <c r="N17">
        <v>0.14358258993072151</v>
      </c>
      <c r="O17">
        <v>6.8539055530819973E-2</v>
      </c>
      <c r="P17">
        <v>5.4591467126663483E-2</v>
      </c>
      <c r="Q17">
        <v>4.1873471412802482E-2</v>
      </c>
      <c r="R17">
        <v>7.7833479214551596E-2</v>
      </c>
      <c r="S17">
        <v>0.18975885630639139</v>
      </c>
      <c r="T17">
        <v>0.52829200827125655</v>
      </c>
      <c r="U17">
        <v>0.49817150996395371</v>
      </c>
      <c r="V17">
        <v>0.65946355687348768</v>
      </c>
      <c r="W17">
        <v>1.309787061999961</v>
      </c>
      <c r="X17">
        <v>4.5618833632436302E-2</v>
      </c>
      <c r="Y17">
        <v>2.160010910371923E-2</v>
      </c>
      <c r="Z17">
        <v>0.57416477382029851</v>
      </c>
      <c r="AA17">
        <v>0.45420573090622163</v>
      </c>
      <c r="AB17">
        <v>6.5897602041039187E-3</v>
      </c>
      <c r="AC17">
        <v>5.8006254185530732</v>
      </c>
      <c r="AD17">
        <v>1.997038122194726</v>
      </c>
      <c r="AE17">
        <v>0.29848671562527301</v>
      </c>
      <c r="AF17">
        <v>0.222709213191461</v>
      </c>
      <c r="AG17">
        <v>38.201828026912978</v>
      </c>
      <c r="AH17">
        <v>2.280111184068176</v>
      </c>
      <c r="AI17">
        <v>0.67164491174854657</v>
      </c>
      <c r="AJ17">
        <v>3.0198215978961431</v>
      </c>
      <c r="AK17">
        <v>1.6963873235218141</v>
      </c>
      <c r="AL17">
        <v>3.3334950875138811</v>
      </c>
      <c r="AM17">
        <v>1.6751350782311641E-3</v>
      </c>
      <c r="AN17">
        <v>0.9548442980289793</v>
      </c>
    </row>
    <row r="18" spans="1:40" x14ac:dyDescent="0.45">
      <c r="A18" s="1" t="s">
        <v>70</v>
      </c>
      <c r="B18">
        <v>12.025311337589001</v>
      </c>
      <c r="C18">
        <v>1.851869172736468</v>
      </c>
      <c r="D18">
        <v>0.72704186093683498</v>
      </c>
      <c r="E18">
        <v>9.1489677134001211E-3</v>
      </c>
      <c r="F18">
        <v>3.0474184731124711E-2</v>
      </c>
      <c r="G18">
        <v>4.0688833682663419E-2</v>
      </c>
      <c r="H18">
        <v>8.3799822960163819E-2</v>
      </c>
      <c r="I18">
        <v>8.5143739805312146E-2</v>
      </c>
      <c r="J18">
        <v>7.7239051826918162E-3</v>
      </c>
      <c r="K18">
        <v>1.045865467356525E-2</v>
      </c>
      <c r="L18">
        <v>2.8923613914923828E-2</v>
      </c>
      <c r="M18">
        <v>1.522478147694978E-2</v>
      </c>
      <c r="N18">
        <v>1.2371801409219309E-2</v>
      </c>
      <c r="O18">
        <v>6.487200624416301E-3</v>
      </c>
      <c r="P18">
        <v>5.508441104876409E-3</v>
      </c>
      <c r="Q18">
        <v>3.9717362110968778E-3</v>
      </c>
      <c r="R18">
        <v>6.7531221809148294E-3</v>
      </c>
      <c r="S18">
        <v>1.6360706509631281E-2</v>
      </c>
      <c r="T18">
        <v>6.9815137607163028E-2</v>
      </c>
      <c r="U18">
        <v>5.070414719767162E-2</v>
      </c>
      <c r="V18">
        <v>7.5257616389516058E-2</v>
      </c>
      <c r="W18">
        <v>0.1568021011304947</v>
      </c>
      <c r="X18">
        <v>5.0873790331071901E-3</v>
      </c>
      <c r="Y18">
        <v>2.208659786228469E-3</v>
      </c>
      <c r="Z18">
        <v>6.4328535661188652E-2</v>
      </c>
      <c r="AA18">
        <v>4.8858698545244883E-2</v>
      </c>
      <c r="AB18">
        <v>6.3510595469350596E-4</v>
      </c>
      <c r="AC18">
        <v>0.7413522024730691</v>
      </c>
      <c r="AD18">
        <v>0.23781249016351519</v>
      </c>
      <c r="AE18">
        <v>3.3891674394150931E-2</v>
      </c>
      <c r="AF18">
        <v>2.7756763021192621E-2</v>
      </c>
      <c r="AG18">
        <v>4.1106126551055979</v>
      </c>
      <c r="AH18">
        <v>0.26940859443735959</v>
      </c>
      <c r="AI18">
        <v>8.103708526581202E-2</v>
      </c>
      <c r="AJ18">
        <v>0.33450288291597208</v>
      </c>
      <c r="AK18">
        <v>0.1883689177991231</v>
      </c>
      <c r="AL18">
        <v>0.38945645581935279</v>
      </c>
      <c r="AM18">
        <v>1.4734075589154519E-4</v>
      </c>
      <c r="AN18">
        <v>0.1405957002125969</v>
      </c>
    </row>
    <row r="19" spans="1:40" x14ac:dyDescent="0.45">
      <c r="A19" s="1" t="s">
        <v>71</v>
      </c>
      <c r="B19">
        <v>0.10775729730474411</v>
      </c>
      <c r="C19">
        <v>8.3206724969813843E-3</v>
      </c>
      <c r="D19">
        <v>4.5636708557729401E-3</v>
      </c>
      <c r="E19">
        <v>5.245186023849274</v>
      </c>
      <c r="F19">
        <v>8.6967096902412735E-2</v>
      </c>
      <c r="G19">
        <v>2.494145685856524E-2</v>
      </c>
      <c r="H19">
        <v>5.9452295172151646E-3</v>
      </c>
      <c r="I19">
        <v>5.6318398855870078E-3</v>
      </c>
      <c r="J19">
        <v>4.3713996363555399E-2</v>
      </c>
      <c r="K19">
        <v>2.2743731582523471E-3</v>
      </c>
      <c r="L19">
        <v>1.350122431854173E-2</v>
      </c>
      <c r="M19">
        <v>2.961541035544225E-2</v>
      </c>
      <c r="N19">
        <v>2.7528696293184961E-2</v>
      </c>
      <c r="O19">
        <v>1.1338458490853531E-2</v>
      </c>
      <c r="P19">
        <v>7.9462649486891496E-3</v>
      </c>
      <c r="Q19">
        <v>6.4903536137334251E-3</v>
      </c>
      <c r="R19">
        <v>2.767265718318997E-2</v>
      </c>
      <c r="S19">
        <v>0.21608081337203011</v>
      </c>
      <c r="T19">
        <v>8.1977377726074017E-3</v>
      </c>
      <c r="U19">
        <v>5.7103350140120232E-2</v>
      </c>
      <c r="V19">
        <v>4.3528004470979063E-2</v>
      </c>
      <c r="W19">
        <v>4.2453158356708938E-2</v>
      </c>
      <c r="X19">
        <v>5.7907401883137413E-4</v>
      </c>
      <c r="Y19">
        <v>2.3031257603714338E-3</v>
      </c>
      <c r="Z19">
        <v>5.964038104533032E-3</v>
      </c>
      <c r="AA19">
        <v>6.1909904101755391E-2</v>
      </c>
      <c r="AB19">
        <v>1.0783020441544381E-3</v>
      </c>
      <c r="AC19">
        <v>8.8400909685637866E-2</v>
      </c>
      <c r="AD19">
        <v>1.0869716893000449E-2</v>
      </c>
      <c r="AE19">
        <v>3.9717751376335451E-2</v>
      </c>
      <c r="AF19">
        <v>2.378403988966671E-3</v>
      </c>
      <c r="AG19">
        <v>0.10455468839685</v>
      </c>
      <c r="AH19">
        <v>0.1220988261688338</v>
      </c>
      <c r="AI19">
        <v>1.231471291203971E-2</v>
      </c>
      <c r="AJ19">
        <v>7.2975217900051015E-2</v>
      </c>
      <c r="AK19">
        <v>3.3637016488428158E-2</v>
      </c>
      <c r="AL19">
        <v>0.19491410662990599</v>
      </c>
      <c r="AM19">
        <v>6.8959163259075883E-5</v>
      </c>
      <c r="AN19">
        <v>3.599884094707287E-3</v>
      </c>
    </row>
    <row r="20" spans="1:40" x14ac:dyDescent="0.45">
      <c r="A20" s="1" t="s">
        <v>72</v>
      </c>
      <c r="B20">
        <v>3.3170018110060302</v>
      </c>
      <c r="C20">
        <v>0.2291409916274699</v>
      </c>
      <c r="D20">
        <v>8.8801599505800827E-2</v>
      </c>
      <c r="E20">
        <v>6.9003906973344645E-2</v>
      </c>
      <c r="F20">
        <v>161.3181098476721</v>
      </c>
      <c r="G20">
        <v>4.8391479919243592</v>
      </c>
      <c r="H20">
        <v>0.68438602774593438</v>
      </c>
      <c r="I20">
        <v>0.68146260381640977</v>
      </c>
      <c r="J20">
        <v>0.57492343470028218</v>
      </c>
      <c r="K20">
        <v>0.13950775936570309</v>
      </c>
      <c r="L20">
        <v>0.49998997847082532</v>
      </c>
      <c r="M20">
        <v>63.260619563747298</v>
      </c>
      <c r="N20">
        <v>158.28647949974101</v>
      </c>
      <c r="O20">
        <v>0.40425227043170392</v>
      </c>
      <c r="P20">
        <v>0.44108449182044879</v>
      </c>
      <c r="Q20">
        <v>0.32957502609384037</v>
      </c>
      <c r="R20">
        <v>1.28426476372668</v>
      </c>
      <c r="S20">
        <v>2.284120201714599</v>
      </c>
      <c r="T20">
        <v>0.39444257449775277</v>
      </c>
      <c r="U20">
        <v>4.4863106615464634</v>
      </c>
      <c r="V20">
        <v>3.1107706176668408</v>
      </c>
      <c r="W20">
        <v>2.1768608773865581</v>
      </c>
      <c r="X20">
        <v>5.0297516995422203E-2</v>
      </c>
      <c r="Y20">
        <v>0.1002379737567955</v>
      </c>
      <c r="Z20">
        <v>0.57847434688268018</v>
      </c>
      <c r="AA20">
        <v>1.867053263089443</v>
      </c>
      <c r="AB20">
        <v>8.5261258458736167E-2</v>
      </c>
      <c r="AC20">
        <v>10.74334725857482</v>
      </c>
      <c r="AD20">
        <v>1.427884737307052</v>
      </c>
      <c r="AE20">
        <v>0.79979061430393938</v>
      </c>
      <c r="AF20">
        <v>0.32761462987735968</v>
      </c>
      <c r="AG20">
        <v>7.4845153824288202</v>
      </c>
      <c r="AH20">
        <v>5.2014671510325474</v>
      </c>
      <c r="AI20">
        <v>0.78740235242276935</v>
      </c>
      <c r="AJ20">
        <v>3.4639414449387882</v>
      </c>
      <c r="AK20">
        <v>2.1170508339187641</v>
      </c>
      <c r="AL20">
        <v>18.61323614631393</v>
      </c>
      <c r="AM20">
        <v>5.4460418387383613E-3</v>
      </c>
      <c r="AN20">
        <v>1.3458303193591901</v>
      </c>
    </row>
    <row r="21" spans="1:40" x14ac:dyDescent="0.45">
      <c r="A21" s="1" t="s">
        <v>73</v>
      </c>
      <c r="B21">
        <v>0.2145016665510511</v>
      </c>
      <c r="C21">
        <v>2.148662241568618E-2</v>
      </c>
      <c r="D21">
        <v>1.061085139486439E-2</v>
      </c>
      <c r="E21">
        <v>3.834837584321937E-3</v>
      </c>
      <c r="F21">
        <v>87.375675372488786</v>
      </c>
      <c r="G21">
        <v>0.45603414371608519</v>
      </c>
      <c r="H21">
        <v>4.4482277945278093E-2</v>
      </c>
      <c r="I21">
        <v>4.0892671981922993E-2</v>
      </c>
      <c r="J21">
        <v>4.8879941736959941E-2</v>
      </c>
      <c r="K21">
        <v>1.5138130649302429E-2</v>
      </c>
      <c r="L21">
        <v>4.3739376266291159E-2</v>
      </c>
      <c r="M21">
        <v>0.65700021795467778</v>
      </c>
      <c r="N21">
        <v>1.5321725937287141</v>
      </c>
      <c r="O21">
        <v>2.822761067803865E-2</v>
      </c>
      <c r="P21">
        <v>1.9922007091419329E-2</v>
      </c>
      <c r="Q21">
        <v>1.6151412150149761E-2</v>
      </c>
      <c r="R21">
        <v>4.9998721305970113E-2</v>
      </c>
      <c r="S21">
        <v>0.21668347915084599</v>
      </c>
      <c r="T21">
        <v>8.1518575255951312E-2</v>
      </c>
      <c r="U21">
        <v>0.1987389865247525</v>
      </c>
      <c r="V21">
        <v>0.1364522833957913</v>
      </c>
      <c r="W21">
        <v>0.24320676023685511</v>
      </c>
      <c r="X21">
        <v>4.0900906481191567E-3</v>
      </c>
      <c r="Y21">
        <v>5.9219547226930288E-3</v>
      </c>
      <c r="Z21">
        <v>4.4844077492336827E-2</v>
      </c>
      <c r="AA21">
        <v>0.12761625502607779</v>
      </c>
      <c r="AB21">
        <v>3.9277366385472717E-3</v>
      </c>
      <c r="AC21">
        <v>0.24125905537710371</v>
      </c>
      <c r="AD21">
        <v>0.1177823417952519</v>
      </c>
      <c r="AE21">
        <v>6.061111826100464E-2</v>
      </c>
      <c r="AF21">
        <v>3.569793789548615E-2</v>
      </c>
      <c r="AG21">
        <v>0.51126039774717014</v>
      </c>
      <c r="AH21">
        <v>0.40540125492951262</v>
      </c>
      <c r="AI21">
        <v>0.1080573059874769</v>
      </c>
      <c r="AJ21">
        <v>0.57825865980616264</v>
      </c>
      <c r="AK21">
        <v>0.31244312082823228</v>
      </c>
      <c r="AL21">
        <v>2.1410785044453569</v>
      </c>
      <c r="AM21">
        <v>6.9108309913866841E-4</v>
      </c>
      <c r="AN21">
        <v>1.3575233651405989</v>
      </c>
    </row>
    <row r="22" spans="1:40" x14ac:dyDescent="0.45">
      <c r="A22" s="1" t="s">
        <v>74</v>
      </c>
      <c r="B22">
        <v>0.20752569080648731</v>
      </c>
      <c r="C22">
        <v>2.617692977033988E-2</v>
      </c>
      <c r="D22">
        <v>1.1421873084391999E-2</v>
      </c>
      <c r="E22">
        <v>3.4937294811931289E-3</v>
      </c>
      <c r="F22">
        <v>1.0186307947256541</v>
      </c>
      <c r="G22">
        <v>29.539732981133469</v>
      </c>
      <c r="H22">
        <v>3.1619738226938331E-2</v>
      </c>
      <c r="I22">
        <v>3.0580701512022999E-2</v>
      </c>
      <c r="J22">
        <v>0.17813993037761761</v>
      </c>
      <c r="K22">
        <v>6.4370155830267674E-3</v>
      </c>
      <c r="L22">
        <v>2.4084945385280079E-2</v>
      </c>
      <c r="M22">
        <v>0.28550533034824788</v>
      </c>
      <c r="N22">
        <v>0.191178513032873</v>
      </c>
      <c r="O22">
        <v>2.680023228587531E-2</v>
      </c>
      <c r="P22">
        <v>2.2725753012403729E-2</v>
      </c>
      <c r="Q22">
        <v>2.3006908596277981E-2</v>
      </c>
      <c r="R22">
        <v>0.25811659204343468</v>
      </c>
      <c r="S22">
        <v>0.93216414945752524</v>
      </c>
      <c r="T22">
        <v>5.0390840180743413E-2</v>
      </c>
      <c r="U22">
        <v>0.41954510160577219</v>
      </c>
      <c r="V22">
        <v>0.45584543040388742</v>
      </c>
      <c r="W22">
        <v>0.1191006351533805</v>
      </c>
      <c r="X22">
        <v>3.0676072766940522E-3</v>
      </c>
      <c r="Y22">
        <v>6.1697167941304597E-3</v>
      </c>
      <c r="Z22">
        <v>3.6308612323371112E-2</v>
      </c>
      <c r="AA22">
        <v>0.21308619846938831</v>
      </c>
      <c r="AB22">
        <v>7.3517062814717768E-3</v>
      </c>
      <c r="AC22">
        <v>2.8194271928337251</v>
      </c>
      <c r="AD22">
        <v>6.3193620782904372E-2</v>
      </c>
      <c r="AE22">
        <v>0.1612531680439839</v>
      </c>
      <c r="AF22">
        <v>1.7243516721635481E-2</v>
      </c>
      <c r="AG22">
        <v>0.36701518646269832</v>
      </c>
      <c r="AH22">
        <v>3.8254849049010562</v>
      </c>
      <c r="AI22">
        <v>5.9304795802889249E-2</v>
      </c>
      <c r="AJ22">
        <v>0.32216757630649762</v>
      </c>
      <c r="AK22">
        <v>0.14834879023801459</v>
      </c>
      <c r="AL22">
        <v>1.0456267012480469</v>
      </c>
      <c r="AM22">
        <v>6.7272605344715155E-4</v>
      </c>
      <c r="AN22">
        <v>7.3147318253888621E-2</v>
      </c>
    </row>
    <row r="23" spans="1:40" x14ac:dyDescent="0.45">
      <c r="A23" s="1" t="s">
        <v>75</v>
      </c>
      <c r="B23">
        <v>6.6307878469320629</v>
      </c>
      <c r="C23">
        <v>0.62078620422475017</v>
      </c>
      <c r="D23">
        <v>0.1590578218720422</v>
      </c>
      <c r="E23">
        <v>0.13700431310082711</v>
      </c>
      <c r="F23">
        <v>1.5820198569885979</v>
      </c>
      <c r="G23">
        <v>0.1798250289847598</v>
      </c>
      <c r="H23">
        <v>8.386719530522317</v>
      </c>
      <c r="I23">
        <v>8.6002296454600113</v>
      </c>
      <c r="J23">
        <v>9.0311133684292724</v>
      </c>
      <c r="K23">
        <v>0.69246588081534699</v>
      </c>
      <c r="L23">
        <v>1.488736731125035</v>
      </c>
      <c r="M23">
        <v>20.313644560792611</v>
      </c>
      <c r="N23">
        <v>1.146058804683227</v>
      </c>
      <c r="O23">
        <v>0.80144912209654562</v>
      </c>
      <c r="P23">
        <v>1.0773470676140511</v>
      </c>
      <c r="Q23">
        <v>0.91267512143670215</v>
      </c>
      <c r="R23">
        <v>0.29120322781003211</v>
      </c>
      <c r="S23">
        <v>2.3961766798070059</v>
      </c>
      <c r="T23">
        <v>0.57298106920020275</v>
      </c>
      <c r="U23">
        <v>5.5620822964544434</v>
      </c>
      <c r="V23">
        <v>4.3841301447727519</v>
      </c>
      <c r="W23">
        <v>5.0117504267190807</v>
      </c>
      <c r="X23">
        <v>0.1939917732439348</v>
      </c>
      <c r="Y23">
        <v>0.1204476456377904</v>
      </c>
      <c r="Z23">
        <v>2.459115457638537</v>
      </c>
      <c r="AA23">
        <v>2.4438038294877669</v>
      </c>
      <c r="AB23">
        <v>0.14251306258698951</v>
      </c>
      <c r="AC23">
        <v>5.630048167033129</v>
      </c>
      <c r="AD23">
        <v>3.2776509145661281</v>
      </c>
      <c r="AE23">
        <v>15.11076046284261</v>
      </c>
      <c r="AF23">
        <v>1.179436309809184</v>
      </c>
      <c r="AG23">
        <v>10.179367929808491</v>
      </c>
      <c r="AH23">
        <v>31.07628265923741</v>
      </c>
      <c r="AI23">
        <v>1.9876192915279829</v>
      </c>
      <c r="AJ23">
        <v>5.7695451330220484</v>
      </c>
      <c r="AK23">
        <v>4.6151373241054392</v>
      </c>
      <c r="AL23">
        <v>153.7426664206499</v>
      </c>
      <c r="AM23">
        <v>1.809697927395636E-2</v>
      </c>
      <c r="AN23">
        <v>4.4580292462511881</v>
      </c>
    </row>
    <row r="24" spans="1:40" x14ac:dyDescent="0.45">
      <c r="A24" s="1" t="s">
        <v>76</v>
      </c>
      <c r="B24">
        <v>58.135538478810517</v>
      </c>
      <c r="C24">
        <v>6.1326250249705314</v>
      </c>
      <c r="D24">
        <v>1.8891649270818389</v>
      </c>
      <c r="E24">
        <v>3.198516702550716</v>
      </c>
      <c r="F24">
        <v>15.161163985632999</v>
      </c>
      <c r="G24">
        <v>4.5659883436751993</v>
      </c>
      <c r="H24">
        <v>6.1355999790164493</v>
      </c>
      <c r="I24">
        <v>5.9961112308728284</v>
      </c>
      <c r="J24">
        <v>25.840213884402552</v>
      </c>
      <c r="K24">
        <v>1.4832144771445399</v>
      </c>
      <c r="L24">
        <v>6.7922795544937529</v>
      </c>
      <c r="M24">
        <v>9.7564762334746291</v>
      </c>
      <c r="N24">
        <v>6.5113898532893977</v>
      </c>
      <c r="O24">
        <v>2.9631506108193681</v>
      </c>
      <c r="P24">
        <v>2.3567968051737238</v>
      </c>
      <c r="Q24">
        <v>1.6624963318299431</v>
      </c>
      <c r="R24">
        <v>2.865378681894768</v>
      </c>
      <c r="S24">
        <v>6.8482380441496744</v>
      </c>
      <c r="T24">
        <v>2.4799711750889522</v>
      </c>
      <c r="U24">
        <v>9.286640469824178</v>
      </c>
      <c r="V24">
        <v>9.1930868839061048</v>
      </c>
      <c r="W24">
        <v>10.566335246247579</v>
      </c>
      <c r="X24">
        <v>0.31645514895505328</v>
      </c>
      <c r="Y24">
        <v>0.80397579645483319</v>
      </c>
      <c r="Z24">
        <v>3.7105519354027732</v>
      </c>
      <c r="AA24">
        <v>13.49688724289515</v>
      </c>
      <c r="AB24">
        <v>0.22003056286185349</v>
      </c>
      <c r="AC24">
        <v>15.76626934652489</v>
      </c>
      <c r="AD24">
        <v>6.6594859666632589</v>
      </c>
      <c r="AE24">
        <v>41.500142591440721</v>
      </c>
      <c r="AF24">
        <v>2.2372664045686799</v>
      </c>
      <c r="AG24">
        <v>29.431955120032079</v>
      </c>
      <c r="AH24">
        <v>147.53905459545331</v>
      </c>
      <c r="AI24">
        <v>4.6621406215399066</v>
      </c>
      <c r="AJ24">
        <v>30.481330048363489</v>
      </c>
      <c r="AK24">
        <v>16.452786212316699</v>
      </c>
      <c r="AL24">
        <v>69.70887198794324</v>
      </c>
      <c r="AM24">
        <v>1.6794635643085299E-2</v>
      </c>
      <c r="AN24">
        <v>3.7563682899118218</v>
      </c>
    </row>
    <row r="25" spans="1:40" x14ac:dyDescent="0.45">
      <c r="A25" s="1" t="s">
        <v>77</v>
      </c>
      <c r="B25">
        <v>3.863040906187972</v>
      </c>
      <c r="C25">
        <v>0.41617852776088282</v>
      </c>
      <c r="D25">
        <v>0.17239474999007789</v>
      </c>
      <c r="E25">
        <v>0.18375568001603779</v>
      </c>
      <c r="F25">
        <v>1.7860238680974181</v>
      </c>
      <c r="G25">
        <v>0.27198997084565452</v>
      </c>
      <c r="H25">
        <v>2.7430833378556709</v>
      </c>
      <c r="I25">
        <v>2.7367091150182521</v>
      </c>
      <c r="J25">
        <v>0.38420307843719698</v>
      </c>
      <c r="K25">
        <v>0.41396145942344842</v>
      </c>
      <c r="L25">
        <v>1.0727841473540349</v>
      </c>
      <c r="M25">
        <v>1.1380623959876031</v>
      </c>
      <c r="N25">
        <v>0.82065675977968544</v>
      </c>
      <c r="O25">
        <v>0.58397062448505543</v>
      </c>
      <c r="P25">
        <v>0.2980673980601431</v>
      </c>
      <c r="Q25">
        <v>0.2819181166263231</v>
      </c>
      <c r="R25">
        <v>0.18679847311094561</v>
      </c>
      <c r="S25">
        <v>0.70627635364475738</v>
      </c>
      <c r="T25">
        <v>0.76971921483382721</v>
      </c>
      <c r="U25">
        <v>3.0984743800180752</v>
      </c>
      <c r="V25">
        <v>3.6377755546019181</v>
      </c>
      <c r="W25">
        <v>4.5085983993807863</v>
      </c>
      <c r="X25">
        <v>0.15002279428897899</v>
      </c>
      <c r="Y25">
        <v>0.15718968169984171</v>
      </c>
      <c r="Z25">
        <v>1.744053449234741</v>
      </c>
      <c r="AA25">
        <v>2.8988688979376809</v>
      </c>
      <c r="AB25">
        <v>5.6833910500182792E-2</v>
      </c>
      <c r="AC25">
        <v>17.510836170160651</v>
      </c>
      <c r="AD25">
        <v>3.3630840493868508</v>
      </c>
      <c r="AE25">
        <v>3.4884386262042129</v>
      </c>
      <c r="AF25">
        <v>1.16088221535145</v>
      </c>
      <c r="AG25">
        <v>5.4428778784596954</v>
      </c>
      <c r="AH25">
        <v>17.15214160898363</v>
      </c>
      <c r="AI25">
        <v>2.552929161411345</v>
      </c>
      <c r="AJ25">
        <v>8.8532149804523694</v>
      </c>
      <c r="AK25">
        <v>6.011028256941005</v>
      </c>
      <c r="AL25">
        <v>19.978421811014002</v>
      </c>
      <c r="AM25">
        <v>4.2911956696348504E-3</v>
      </c>
      <c r="AN25">
        <v>4.0533068856523604</v>
      </c>
    </row>
    <row r="26" spans="1:40" x14ac:dyDescent="0.45">
      <c r="A26" s="1" t="s">
        <v>78</v>
      </c>
      <c r="B26">
        <v>139.56896017539651</v>
      </c>
      <c r="C26">
        <v>11.664263367029911</v>
      </c>
      <c r="D26">
        <v>3.6176948113724832</v>
      </c>
      <c r="E26">
        <v>1.757357015924524</v>
      </c>
      <c r="F26">
        <v>37.512913069406878</v>
      </c>
      <c r="G26">
        <v>6.5968291663829826</v>
      </c>
      <c r="H26">
        <v>19.175596479210711</v>
      </c>
      <c r="I26">
        <v>18.66613892939078</v>
      </c>
      <c r="J26">
        <v>11.62149692402112</v>
      </c>
      <c r="K26">
        <v>8.4080571476199406</v>
      </c>
      <c r="L26">
        <v>65.481547903459798</v>
      </c>
      <c r="M26">
        <v>25.925426025023992</v>
      </c>
      <c r="N26">
        <v>22.380090007324789</v>
      </c>
      <c r="O26">
        <v>11.316256013549779</v>
      </c>
      <c r="P26">
        <v>11.53349202545661</v>
      </c>
      <c r="Q26">
        <v>7.5055113793760002</v>
      </c>
      <c r="R26">
        <v>8.3411494496362497</v>
      </c>
      <c r="S26">
        <v>39.198820784289353</v>
      </c>
      <c r="T26">
        <v>6.6099442047996959</v>
      </c>
      <c r="U26">
        <v>49.698478788387128</v>
      </c>
      <c r="V26">
        <v>926.38896933651927</v>
      </c>
      <c r="W26">
        <v>252.62337555561609</v>
      </c>
      <c r="X26">
        <v>2.3926509310127622</v>
      </c>
      <c r="Y26">
        <v>2.0415138165668938</v>
      </c>
      <c r="Z26">
        <v>28.671888839228611</v>
      </c>
      <c r="AA26">
        <v>41.329051318337847</v>
      </c>
      <c r="AB26">
        <v>0.9448425478507777</v>
      </c>
      <c r="AC26">
        <v>33.000029699071128</v>
      </c>
      <c r="AD26">
        <v>22.530292104059559</v>
      </c>
      <c r="AE26">
        <v>20.025613631132419</v>
      </c>
      <c r="AF26">
        <v>6.4379838912392948</v>
      </c>
      <c r="AG26">
        <v>119.76819703344719</v>
      </c>
      <c r="AH26">
        <v>103.18544902356319</v>
      </c>
      <c r="AI26">
        <v>16.22901788752198</v>
      </c>
      <c r="AJ26">
        <v>136.56496088964909</v>
      </c>
      <c r="AK26">
        <v>55.581249473548269</v>
      </c>
      <c r="AL26">
        <v>317.18255494630068</v>
      </c>
      <c r="AM26">
        <v>0.11144975156997849</v>
      </c>
      <c r="AN26">
        <v>12.36003599637626</v>
      </c>
    </row>
    <row r="27" spans="1:40" x14ac:dyDescent="0.45">
      <c r="A27" s="1" t="s">
        <v>79</v>
      </c>
      <c r="B27">
        <v>1.1032761504066291</v>
      </c>
      <c r="C27">
        <v>0.17522540386023089</v>
      </c>
      <c r="D27">
        <v>5.6548596745097511E-2</v>
      </c>
      <c r="E27">
        <v>9.3006245926139479E-3</v>
      </c>
      <c r="F27">
        <v>0.20303006145995159</v>
      </c>
      <c r="G27">
        <v>1.827707892988378E-2</v>
      </c>
      <c r="H27">
        <v>0.23884739625735599</v>
      </c>
      <c r="I27">
        <v>0.2439086596451937</v>
      </c>
      <c r="J27">
        <v>8.636214310496583E-2</v>
      </c>
      <c r="K27">
        <v>9.3670063039633988E-2</v>
      </c>
      <c r="L27">
        <v>7.7480812513661859E-2</v>
      </c>
      <c r="M27">
        <v>0.2124842134812592</v>
      </c>
      <c r="N27">
        <v>0.23857767765723789</v>
      </c>
      <c r="O27">
        <v>8.0165069008750603E-2</v>
      </c>
      <c r="P27">
        <v>0.10504972369031659</v>
      </c>
      <c r="Q27">
        <v>6.289970015501134E-2</v>
      </c>
      <c r="R27">
        <v>0.54838955246766397</v>
      </c>
      <c r="S27">
        <v>0.61252062771137128</v>
      </c>
      <c r="T27">
        <v>0.11758723588791779</v>
      </c>
      <c r="U27">
        <v>0.44922504396236779</v>
      </c>
      <c r="V27">
        <v>0.47947135452326728</v>
      </c>
      <c r="W27">
        <v>0.76902372586520718</v>
      </c>
      <c r="X27">
        <v>1.178004400035013E-2</v>
      </c>
      <c r="Y27">
        <v>1.4133359763451109E-2</v>
      </c>
      <c r="Z27">
        <v>0.15041101314016439</v>
      </c>
      <c r="AA27">
        <v>0.5934277672891678</v>
      </c>
      <c r="AB27">
        <v>5.5706614273351961E-3</v>
      </c>
      <c r="AC27">
        <v>0.39400814811445239</v>
      </c>
      <c r="AD27">
        <v>0.25166083444381782</v>
      </c>
      <c r="AE27">
        <v>0.59454886124922735</v>
      </c>
      <c r="AF27">
        <v>8.7563928358964704E-2</v>
      </c>
      <c r="AG27">
        <v>1.0148193634272991</v>
      </c>
      <c r="AH27">
        <v>2.4590166904970649</v>
      </c>
      <c r="AI27">
        <v>0.1864611628938001</v>
      </c>
      <c r="AJ27">
        <v>6.8047678328489303</v>
      </c>
      <c r="AK27">
        <v>0.37251420309944572</v>
      </c>
      <c r="AL27">
        <v>4.0993600713923293</v>
      </c>
      <c r="AM27">
        <v>5.2548696058627722E-4</v>
      </c>
      <c r="AN27">
        <v>0.1916325190068299</v>
      </c>
    </row>
    <row r="28" spans="1:40" x14ac:dyDescent="0.45">
      <c r="A28" s="1" t="s">
        <v>80</v>
      </c>
      <c r="B28">
        <v>0.92644343753720826</v>
      </c>
      <c r="C28">
        <v>0.14714033783498931</v>
      </c>
      <c r="D28">
        <v>4.7485007572333329E-2</v>
      </c>
      <c r="E28">
        <v>7.8099237581167932E-3</v>
      </c>
      <c r="F28">
        <v>0.1704884747060133</v>
      </c>
      <c r="G28">
        <v>1.5347635155259739E-2</v>
      </c>
      <c r="H28">
        <v>0.2005650196951336</v>
      </c>
      <c r="I28">
        <v>0.2048150655694882</v>
      </c>
      <c r="J28">
        <v>7.2520049220456823E-2</v>
      </c>
      <c r="K28">
        <v>7.8656658321474074E-2</v>
      </c>
      <c r="L28">
        <v>6.5062215168774043E-2</v>
      </c>
      <c r="M28">
        <v>0.17842731857061719</v>
      </c>
      <c r="N28">
        <v>0.20033853149726111</v>
      </c>
      <c r="O28">
        <v>6.7316239978088638E-2</v>
      </c>
      <c r="P28">
        <v>8.8212390970403121E-2</v>
      </c>
      <c r="Q28">
        <v>5.2818158364241821E-2</v>
      </c>
      <c r="R28">
        <v>0.46049386811305931</v>
      </c>
      <c r="S28">
        <v>0.51434603720040828</v>
      </c>
      <c r="T28">
        <v>9.874039512804697E-2</v>
      </c>
      <c r="U28">
        <v>0.37722341211029492</v>
      </c>
      <c r="V28">
        <v>0.40262185466570583</v>
      </c>
      <c r="W28">
        <v>0.64576487389457993</v>
      </c>
      <c r="X28">
        <v>9.8919426963064438E-3</v>
      </c>
      <c r="Y28">
        <v>1.186806983761573E-2</v>
      </c>
      <c r="Z28">
        <v>0.1263031889211686</v>
      </c>
      <c r="AA28">
        <v>0.49831337372314088</v>
      </c>
      <c r="AB28">
        <v>4.677797775465572E-3</v>
      </c>
      <c r="AC28">
        <v>0.33085666088430082</v>
      </c>
      <c r="AD28">
        <v>0.2113247245213104</v>
      </c>
      <c r="AE28">
        <v>0.49925477913807431</v>
      </c>
      <c r="AF28">
        <v>7.3529212757152407E-2</v>
      </c>
      <c r="AG28">
        <v>0.85216447322494293</v>
      </c>
      <c r="AH28">
        <v>2.0648863612848229</v>
      </c>
      <c r="AI28">
        <v>0.15657523336732099</v>
      </c>
      <c r="AJ28">
        <v>5.7141020408930832</v>
      </c>
      <c r="AK28">
        <v>0.31280775780722492</v>
      </c>
      <c r="AL28">
        <v>3.4423160827357142</v>
      </c>
      <c r="AM28">
        <v>4.4126209559329288E-4</v>
      </c>
      <c r="AN28">
        <v>0.16091772634364301</v>
      </c>
    </row>
    <row r="29" spans="1:40" x14ac:dyDescent="0.45">
      <c r="A29" s="1" t="s">
        <v>81</v>
      </c>
      <c r="B29">
        <v>3.079574547225131</v>
      </c>
      <c r="C29">
        <v>0.48910664257205821</v>
      </c>
      <c r="D29">
        <v>0.15784408930920549</v>
      </c>
      <c r="E29">
        <v>2.5960831980419052E-2</v>
      </c>
      <c r="F29">
        <v>0.56671777901042908</v>
      </c>
      <c r="G29">
        <v>5.1016807577459133E-2</v>
      </c>
      <c r="H29">
        <v>0.66669470006584675</v>
      </c>
      <c r="I29">
        <v>0.68082220377400038</v>
      </c>
      <c r="J29">
        <v>0.24106263663167579</v>
      </c>
      <c r="K29">
        <v>0.261461232409957</v>
      </c>
      <c r="L29">
        <v>0.2162721799319717</v>
      </c>
      <c r="M29">
        <v>0.59310715207870857</v>
      </c>
      <c r="N29">
        <v>0.66594183457923917</v>
      </c>
      <c r="O29">
        <v>0.2237647446696871</v>
      </c>
      <c r="P29">
        <v>0.29322527741626442</v>
      </c>
      <c r="Q29">
        <v>0.17557192327059101</v>
      </c>
      <c r="R29">
        <v>1.530719672605235</v>
      </c>
      <c r="S29">
        <v>1.7097287329695969</v>
      </c>
      <c r="T29">
        <v>0.32822123326560182</v>
      </c>
      <c r="U29">
        <v>1.2539217954205919</v>
      </c>
      <c r="V29">
        <v>1.3383483173901669</v>
      </c>
      <c r="W29">
        <v>2.1465758065320899</v>
      </c>
      <c r="X29">
        <v>3.2881634988030678E-2</v>
      </c>
      <c r="Y29">
        <v>3.9450444911963457E-2</v>
      </c>
      <c r="Z29">
        <v>0.41984223761029837</v>
      </c>
      <c r="AA29">
        <v>1.6564348346393649</v>
      </c>
      <c r="AB29">
        <v>1.554938637666323E-2</v>
      </c>
      <c r="AC29">
        <v>1.099794882618798</v>
      </c>
      <c r="AD29">
        <v>0.70246084808502207</v>
      </c>
      <c r="AE29">
        <v>1.6595641440359059</v>
      </c>
      <c r="AF29">
        <v>0.2444171796244535</v>
      </c>
      <c r="AG29">
        <v>2.8326651314723672</v>
      </c>
      <c r="AH29">
        <v>6.8638529061518296</v>
      </c>
      <c r="AI29">
        <v>0.52046901501687326</v>
      </c>
      <c r="AJ29">
        <v>18.994147394643061</v>
      </c>
      <c r="AK29">
        <v>1.0397988372377069</v>
      </c>
      <c r="AL29">
        <v>11.44254313040117</v>
      </c>
      <c r="AM29">
        <v>1.466791671444865E-3</v>
      </c>
      <c r="AN29">
        <v>0.53490382053175201</v>
      </c>
    </row>
    <row r="30" spans="1:40" x14ac:dyDescent="0.45">
      <c r="A30" s="1" t="s">
        <v>82</v>
      </c>
      <c r="B30">
        <v>10.00690322956857</v>
      </c>
      <c r="C30">
        <v>1.589324358316941</v>
      </c>
      <c r="D30">
        <v>0.51290543640187014</v>
      </c>
      <c r="E30">
        <v>8.4358254493701143E-2</v>
      </c>
      <c r="F30">
        <v>1.8415173544486381</v>
      </c>
      <c r="G30">
        <v>0.16577622937206091</v>
      </c>
      <c r="H30">
        <v>2.1663867020970811</v>
      </c>
      <c r="I30">
        <v>2.2122932259739749</v>
      </c>
      <c r="J30">
        <v>0.78331939689897667</v>
      </c>
      <c r="K30">
        <v>0.84960347960003546</v>
      </c>
      <c r="L30">
        <v>0.70276421065278627</v>
      </c>
      <c r="M30">
        <v>1.9272681289578011</v>
      </c>
      <c r="N30">
        <v>2.1639403083002011</v>
      </c>
      <c r="O30">
        <v>0.72711087579169476</v>
      </c>
      <c r="P30">
        <v>0.95281894643917653</v>
      </c>
      <c r="Q30">
        <v>0.57051102970737766</v>
      </c>
      <c r="R30">
        <v>4.9739869584126888</v>
      </c>
      <c r="S30">
        <v>5.5556667706115039</v>
      </c>
      <c r="T30">
        <v>1.066536324680962</v>
      </c>
      <c r="U30">
        <v>4.0745479194608416</v>
      </c>
      <c r="V30">
        <v>4.3488871252189361</v>
      </c>
      <c r="W30">
        <v>6.9751766166059914</v>
      </c>
      <c r="X30">
        <v>0.10684701224450149</v>
      </c>
      <c r="Y30">
        <v>0.12819198838786339</v>
      </c>
      <c r="Z30">
        <v>1.3642535938080831</v>
      </c>
      <c r="AA30">
        <v>5.3824912636903806</v>
      </c>
      <c r="AB30">
        <v>5.0526851149177737E-2</v>
      </c>
      <c r="AC30">
        <v>3.5737212377786518</v>
      </c>
      <c r="AD30">
        <v>2.282606776212452</v>
      </c>
      <c r="AE30">
        <v>5.3926597774984941</v>
      </c>
      <c r="AF30">
        <v>0.7942197945329299</v>
      </c>
      <c r="AG30">
        <v>9.2045850547630383</v>
      </c>
      <c r="AH30">
        <v>22.303701618700579</v>
      </c>
      <c r="AI30">
        <v>1.691234612896666</v>
      </c>
      <c r="AJ30">
        <v>61.720407150923172</v>
      </c>
      <c r="AK30">
        <v>3.3787674832652712</v>
      </c>
      <c r="AL30">
        <v>37.181896411393573</v>
      </c>
      <c r="AM30">
        <v>4.7662565360892537E-3</v>
      </c>
      <c r="AN30">
        <v>1.738139696605449</v>
      </c>
    </row>
    <row r="31" spans="1:40" x14ac:dyDescent="0.45">
      <c r="A31" s="1" t="s">
        <v>83</v>
      </c>
      <c r="B31">
        <v>26.889142324449491</v>
      </c>
      <c r="C31">
        <v>4.2706087877639121</v>
      </c>
      <c r="D31">
        <v>1.3782073196872879</v>
      </c>
      <c r="E31">
        <v>0.2266756317399764</v>
      </c>
      <c r="F31">
        <v>4.9482663218327154</v>
      </c>
      <c r="G31">
        <v>0.44545055781338982</v>
      </c>
      <c r="H31">
        <v>5.8212095216788304</v>
      </c>
      <c r="I31">
        <v>5.9445630733049892</v>
      </c>
      <c r="J31">
        <v>2.1048256653948498</v>
      </c>
      <c r="K31">
        <v>2.282934925842969</v>
      </c>
      <c r="L31">
        <v>1.8883691035340291</v>
      </c>
      <c r="M31">
        <v>5.1786837374219354</v>
      </c>
      <c r="N31">
        <v>5.8146359164908086</v>
      </c>
      <c r="O31">
        <v>1.9537900363668179</v>
      </c>
      <c r="P31">
        <v>2.5602810052695641</v>
      </c>
      <c r="Q31">
        <v>1.532996964549572</v>
      </c>
      <c r="R31">
        <v>13.365397883484951</v>
      </c>
      <c r="S31">
        <v>14.92840602882776</v>
      </c>
      <c r="T31">
        <v>2.8658463433325392</v>
      </c>
      <c r="U31">
        <v>10.94855185472756</v>
      </c>
      <c r="V31">
        <v>11.685717567193819</v>
      </c>
      <c r="W31">
        <v>18.742713153045731</v>
      </c>
      <c r="X31">
        <v>0.28710425725866312</v>
      </c>
      <c r="Y31">
        <v>0.34445947377908742</v>
      </c>
      <c r="Z31">
        <v>3.6658302982439088</v>
      </c>
      <c r="AA31">
        <v>14.46307317350931</v>
      </c>
      <c r="AB31">
        <v>0.13576864496321209</v>
      </c>
      <c r="AC31">
        <v>9.602800865166456</v>
      </c>
      <c r="AD31">
        <v>6.133499751948305</v>
      </c>
      <c r="AE31">
        <v>14.49039657304079</v>
      </c>
      <c r="AF31">
        <v>2.134115680162493</v>
      </c>
      <c r="AG31">
        <v>24.73326581631137</v>
      </c>
      <c r="AH31">
        <v>59.931368719066903</v>
      </c>
      <c r="AI31">
        <v>4.5444476844585546</v>
      </c>
      <c r="AJ31">
        <v>165.84639364756751</v>
      </c>
      <c r="AK31">
        <v>9.0789485672540966</v>
      </c>
      <c r="AL31">
        <v>99.909960310668836</v>
      </c>
      <c r="AM31">
        <v>1.280721392159071E-2</v>
      </c>
      <c r="AN31">
        <v>4.670484425561332</v>
      </c>
    </row>
    <row r="32" spans="1:40" x14ac:dyDescent="0.45">
      <c r="A32" s="1" t="s">
        <v>84</v>
      </c>
      <c r="B32">
        <v>6.944469171474557</v>
      </c>
      <c r="C32">
        <v>1.1029400161673619</v>
      </c>
      <c r="D32">
        <v>0.3559398856231426</v>
      </c>
      <c r="E32">
        <v>5.8541916939889332E-2</v>
      </c>
      <c r="F32">
        <v>1.277953848790772</v>
      </c>
      <c r="G32">
        <v>0.115043374341415</v>
      </c>
      <c r="H32">
        <v>1.5034027332004321</v>
      </c>
      <c r="I32">
        <v>1.5352603851152291</v>
      </c>
      <c r="J32">
        <v>0.54359848180699522</v>
      </c>
      <c r="K32">
        <v>0.58959750451332493</v>
      </c>
      <c r="L32">
        <v>0.48769577198203179</v>
      </c>
      <c r="M32">
        <v>1.3374621298591221</v>
      </c>
      <c r="N32">
        <v>1.501705014544223</v>
      </c>
      <c r="O32">
        <v>0.50459157496989104</v>
      </c>
      <c r="P32">
        <v>0.6612257206597375</v>
      </c>
      <c r="Q32">
        <v>0.39591631565721669</v>
      </c>
      <c r="R32">
        <v>3.4517870613507111</v>
      </c>
      <c r="S32">
        <v>3.85545415303877</v>
      </c>
      <c r="T32">
        <v>0.74014192573780291</v>
      </c>
      <c r="U32">
        <v>2.8276052806010359</v>
      </c>
      <c r="V32">
        <v>3.0179878708198111</v>
      </c>
      <c r="W32">
        <v>4.8405483563069192</v>
      </c>
      <c r="X32">
        <v>7.4148391922452511E-2</v>
      </c>
      <c r="Y32">
        <v>8.896111923607794E-2</v>
      </c>
      <c r="Z32">
        <v>0.94674814045164635</v>
      </c>
      <c r="AA32">
        <v>3.735275917926562</v>
      </c>
      <c r="AB32">
        <v>3.5064010522291883E-2</v>
      </c>
      <c r="AC32">
        <v>2.4800476624842638</v>
      </c>
      <c r="AD32">
        <v>1.584055728766123</v>
      </c>
      <c r="AE32">
        <v>3.7423325396446061</v>
      </c>
      <c r="AF32">
        <v>0.55116300737391877</v>
      </c>
      <c r="AG32">
        <v>6.3876861485122243</v>
      </c>
      <c r="AH32">
        <v>15.478051975477261</v>
      </c>
      <c r="AI32">
        <v>1.1736624569615191</v>
      </c>
      <c r="AJ32">
        <v>42.831978572947882</v>
      </c>
      <c r="AK32">
        <v>2.344756023600318</v>
      </c>
      <c r="AL32">
        <v>25.803040905094822</v>
      </c>
      <c r="AM32">
        <v>3.307628825709947E-3</v>
      </c>
      <c r="AN32">
        <v>1.206213077301147</v>
      </c>
    </row>
    <row r="33" spans="1:40" x14ac:dyDescent="0.45">
      <c r="A33" s="1" t="s">
        <v>85</v>
      </c>
      <c r="B33">
        <v>6.0154546605676806</v>
      </c>
      <c r="C33">
        <v>0.95539133326900083</v>
      </c>
      <c r="D33">
        <v>0.3083230972712373</v>
      </c>
      <c r="E33">
        <v>5.0710319017781433E-2</v>
      </c>
      <c r="F33">
        <v>1.106992233081874</v>
      </c>
      <c r="G33">
        <v>9.9653146304133258E-2</v>
      </c>
      <c r="H33">
        <v>1.302281103829918</v>
      </c>
      <c r="I33">
        <v>1.329876915108452</v>
      </c>
      <c r="J33">
        <v>0.47087717435558379</v>
      </c>
      <c r="K33">
        <v>0.51072255759336382</v>
      </c>
      <c r="L33">
        <v>0.42245299562407468</v>
      </c>
      <c r="M33">
        <v>1.158539638341499</v>
      </c>
      <c r="N33">
        <v>1.3008105019234719</v>
      </c>
      <c r="O33">
        <v>0.43708851841461988</v>
      </c>
      <c r="P33">
        <v>0.57276852194381045</v>
      </c>
      <c r="Q33">
        <v>0.34295157590991038</v>
      </c>
      <c r="R33">
        <v>2.9900152269061619</v>
      </c>
      <c r="S33">
        <v>3.3396806985288299</v>
      </c>
      <c r="T33">
        <v>0.64112750546138919</v>
      </c>
      <c r="U33">
        <v>2.4493349950066232</v>
      </c>
      <c r="V33">
        <v>2.614248656705449</v>
      </c>
      <c r="W33">
        <v>4.1929913504773868</v>
      </c>
      <c r="X33">
        <v>6.4228997026248721E-2</v>
      </c>
      <c r="Y33">
        <v>7.7060113034435482E-2</v>
      </c>
      <c r="Z33">
        <v>0.82009443389239789</v>
      </c>
      <c r="AA33">
        <v>3.2355796208720879</v>
      </c>
      <c r="AB33">
        <v>3.0373230884359701E-2</v>
      </c>
      <c r="AC33">
        <v>2.1482728055013012</v>
      </c>
      <c r="AD33">
        <v>1.3721445341490079</v>
      </c>
      <c r="AE33">
        <v>3.241692224579229</v>
      </c>
      <c r="AF33">
        <v>0.47742973574694952</v>
      </c>
      <c r="AG33">
        <v>5.5331567415040457</v>
      </c>
      <c r="AH33">
        <v>13.40743512475316</v>
      </c>
      <c r="AI33">
        <v>1.016652694731939</v>
      </c>
      <c r="AJ33">
        <v>37.102018709554628</v>
      </c>
      <c r="AK33">
        <v>2.0310801591571792</v>
      </c>
      <c r="AL33">
        <v>22.351171678743729</v>
      </c>
      <c r="AM33">
        <v>2.8651421359568189E-3</v>
      </c>
      <c r="AN33">
        <v>1.044848770773386</v>
      </c>
    </row>
    <row r="34" spans="1:40" x14ac:dyDescent="0.45">
      <c r="A34" s="1" t="s">
        <v>86</v>
      </c>
      <c r="B34">
        <v>109.0984851323132</v>
      </c>
      <c r="C34">
        <v>11.627379806747481</v>
      </c>
      <c r="D34">
        <v>4.0847507253807782</v>
      </c>
      <c r="E34">
        <v>1.6307089570942059</v>
      </c>
      <c r="F34">
        <v>30.079529360804589</v>
      </c>
      <c r="G34">
        <v>12.728416126506421</v>
      </c>
      <c r="H34">
        <v>16.773440934689159</v>
      </c>
      <c r="I34">
        <v>16.79956604366285</v>
      </c>
      <c r="J34">
        <v>37.436346074956063</v>
      </c>
      <c r="K34">
        <v>3.141795152386011</v>
      </c>
      <c r="L34">
        <v>8.8015663802767143</v>
      </c>
      <c r="M34">
        <v>36.68946326884641</v>
      </c>
      <c r="N34">
        <v>19.571066367811842</v>
      </c>
      <c r="O34">
        <v>15.84132758719625</v>
      </c>
      <c r="P34">
        <v>52.901902826109591</v>
      </c>
      <c r="Q34">
        <v>81.159174535579751</v>
      </c>
      <c r="R34">
        <v>27.310430478954199</v>
      </c>
      <c r="S34">
        <v>61.864383492638368</v>
      </c>
      <c r="T34">
        <v>3.878213454744353</v>
      </c>
      <c r="U34">
        <v>147.55015714052209</v>
      </c>
      <c r="V34">
        <v>160.7489182420567</v>
      </c>
      <c r="W34">
        <v>44.395546066992097</v>
      </c>
      <c r="X34">
        <v>2.6198899636749711</v>
      </c>
      <c r="Y34">
        <v>3.7009006363796861</v>
      </c>
      <c r="Z34">
        <v>32.367700249171143</v>
      </c>
      <c r="AA34">
        <v>59.511638442586573</v>
      </c>
      <c r="AB34">
        <v>1.887586546994974</v>
      </c>
      <c r="AC34">
        <v>31.147848853502008</v>
      </c>
      <c r="AD34">
        <v>12.15447927516241</v>
      </c>
      <c r="AE34">
        <v>47.774253554680627</v>
      </c>
      <c r="AF34">
        <v>3.021526003745755</v>
      </c>
      <c r="AG34">
        <v>57.963323703557812</v>
      </c>
      <c r="AH34">
        <v>65.33814099884421</v>
      </c>
      <c r="AI34">
        <v>6.8139452661803483</v>
      </c>
      <c r="AJ34">
        <v>65.40441540557984</v>
      </c>
      <c r="AK34">
        <v>24.855395649467091</v>
      </c>
      <c r="AL34">
        <v>478.7044926018491</v>
      </c>
      <c r="AM34">
        <v>7.7786237976239833E-2</v>
      </c>
      <c r="AN34">
        <v>14.75557006969284</v>
      </c>
    </row>
    <row r="35" spans="1:40" x14ac:dyDescent="0.45">
      <c r="A35" s="1" t="s">
        <v>87</v>
      </c>
      <c r="B35">
        <v>33.763482748825218</v>
      </c>
      <c r="C35">
        <v>2.6984217384352549</v>
      </c>
      <c r="D35">
        <v>1.0572165618912639</v>
      </c>
      <c r="E35">
        <v>0.50358278417367741</v>
      </c>
      <c r="F35">
        <v>12.873784096344339</v>
      </c>
      <c r="G35">
        <v>2.1408163059036731</v>
      </c>
      <c r="H35">
        <v>54.860746592402641</v>
      </c>
      <c r="I35">
        <v>56.145137938666821</v>
      </c>
      <c r="J35">
        <v>37.385145299106078</v>
      </c>
      <c r="K35">
        <v>6.0103087693295709</v>
      </c>
      <c r="L35">
        <v>14.04440163986575</v>
      </c>
      <c r="M35">
        <v>9.8768815489840414</v>
      </c>
      <c r="N35">
        <v>7.1639753958995556</v>
      </c>
      <c r="O35">
        <v>5.9899489832372854</v>
      </c>
      <c r="P35">
        <v>14.14721847281924</v>
      </c>
      <c r="Q35">
        <v>3.992208112509779</v>
      </c>
      <c r="R35">
        <v>3.731017097426069</v>
      </c>
      <c r="S35">
        <v>28.540047060865689</v>
      </c>
      <c r="T35">
        <v>3.627609081760887</v>
      </c>
      <c r="U35">
        <v>26.6041267872607</v>
      </c>
      <c r="V35">
        <v>22.504949635985959</v>
      </c>
      <c r="W35">
        <v>48.735871507354439</v>
      </c>
      <c r="X35">
        <v>1.2106772374829271</v>
      </c>
      <c r="Y35">
        <v>1.1777172275119521</v>
      </c>
      <c r="Z35">
        <v>13.72899419059917</v>
      </c>
      <c r="AA35">
        <v>23.037418086337691</v>
      </c>
      <c r="AB35">
        <v>0.45700097109762899</v>
      </c>
      <c r="AC35">
        <v>16.273363288263891</v>
      </c>
      <c r="AD35">
        <v>26.073596953751579</v>
      </c>
      <c r="AE35">
        <v>9.2027594935021622</v>
      </c>
      <c r="AF35">
        <v>9.0888767557935424</v>
      </c>
      <c r="AG35">
        <v>40.500237879624947</v>
      </c>
      <c r="AH35">
        <v>54.880823671480393</v>
      </c>
      <c r="AI35">
        <v>15.11728627483501</v>
      </c>
      <c r="AJ35">
        <v>46.77673013916008</v>
      </c>
      <c r="AK35">
        <v>39.55368150557176</v>
      </c>
      <c r="AL35">
        <v>960.97445005886175</v>
      </c>
      <c r="AM35">
        <v>2.7557863205135629E-2</v>
      </c>
      <c r="AN35">
        <v>27.556255773233371</v>
      </c>
    </row>
    <row r="36" spans="1:40" x14ac:dyDescent="0.45">
      <c r="A36" s="1" t="s">
        <v>88</v>
      </c>
      <c r="B36">
        <v>55.155709238374548</v>
      </c>
      <c r="C36">
        <v>6.1997288910339972</v>
      </c>
      <c r="D36">
        <v>2.948719092602385</v>
      </c>
      <c r="E36">
        <v>0.31230450118336722</v>
      </c>
      <c r="F36">
        <v>15.68773414465833</v>
      </c>
      <c r="G36">
        <v>3.345722631106482</v>
      </c>
      <c r="H36">
        <v>10.917267628394621</v>
      </c>
      <c r="I36">
        <v>10.86661640508369</v>
      </c>
      <c r="J36">
        <v>8.578057252013144</v>
      </c>
      <c r="K36">
        <v>1.582979380543263</v>
      </c>
      <c r="L36">
        <v>6.8798251465548486</v>
      </c>
      <c r="M36">
        <v>14.415449586398109</v>
      </c>
      <c r="N36">
        <v>5.9383413110309622</v>
      </c>
      <c r="O36">
        <v>8.5225988473859111</v>
      </c>
      <c r="P36">
        <v>228.82254854163179</v>
      </c>
      <c r="Q36">
        <v>4.6098597254500593</v>
      </c>
      <c r="R36">
        <v>2.3066693011840438</v>
      </c>
      <c r="S36">
        <v>13.330631987936609</v>
      </c>
      <c r="T36">
        <v>1.998484740710639</v>
      </c>
      <c r="U36">
        <v>49.194081824341893</v>
      </c>
      <c r="V36">
        <v>20.14436653948497</v>
      </c>
      <c r="W36">
        <v>19.349079196725778</v>
      </c>
      <c r="X36">
        <v>0.60146451025903425</v>
      </c>
      <c r="Y36">
        <v>3.1382089137667259</v>
      </c>
      <c r="Z36">
        <v>6.9134286907707647</v>
      </c>
      <c r="AA36">
        <v>47.591478986521842</v>
      </c>
      <c r="AB36">
        <v>0.7896686357109397</v>
      </c>
      <c r="AC36">
        <v>20.667073321772619</v>
      </c>
      <c r="AD36">
        <v>11.014234366244439</v>
      </c>
      <c r="AE36">
        <v>5.0317765677779516</v>
      </c>
      <c r="AF36">
        <v>2.520261356731115</v>
      </c>
      <c r="AG36">
        <v>35.490764520690142</v>
      </c>
      <c r="AH36">
        <v>30.337433440506668</v>
      </c>
      <c r="AI36">
        <v>5.4649142179615637</v>
      </c>
      <c r="AJ36">
        <v>35.355243640106963</v>
      </c>
      <c r="AK36">
        <v>20.01439240717982</v>
      </c>
      <c r="AL36">
        <v>305.57526900429622</v>
      </c>
      <c r="AM36">
        <v>3.2041276395212037E-2</v>
      </c>
      <c r="AN36">
        <v>6.8881495488268936</v>
      </c>
    </row>
    <row r="37" spans="1:40" x14ac:dyDescent="0.45">
      <c r="A37" s="1" t="s">
        <v>89</v>
      </c>
      <c r="B37">
        <v>63.923896085721779</v>
      </c>
      <c r="C37">
        <v>6.6396308163601869</v>
      </c>
      <c r="D37">
        <v>2.3386612338821942</v>
      </c>
      <c r="E37">
        <v>2.1584618975067502</v>
      </c>
      <c r="F37">
        <v>28.393227210131979</v>
      </c>
      <c r="G37">
        <v>6.9041277574258633</v>
      </c>
      <c r="H37">
        <v>18.247289262578349</v>
      </c>
      <c r="I37">
        <v>17.219904304544361</v>
      </c>
      <c r="J37">
        <v>10.374016305205821</v>
      </c>
      <c r="K37">
        <v>6.4459302965233718</v>
      </c>
      <c r="L37">
        <v>23.217393715054229</v>
      </c>
      <c r="M37">
        <v>62.656633403657509</v>
      </c>
      <c r="N37">
        <v>14.31856870680674</v>
      </c>
      <c r="O37">
        <v>89.900751814715861</v>
      </c>
      <c r="P37">
        <v>60.808949398789842</v>
      </c>
      <c r="Q37">
        <v>67.243168307474079</v>
      </c>
      <c r="R37">
        <v>5.6541234125871194</v>
      </c>
      <c r="S37">
        <v>22.505113197084459</v>
      </c>
      <c r="T37">
        <v>4.2463303206847831</v>
      </c>
      <c r="U37">
        <v>409.97073623243313</v>
      </c>
      <c r="V37">
        <v>82.719380968664311</v>
      </c>
      <c r="W37">
        <v>55.91050518268132</v>
      </c>
      <c r="X37">
        <v>1.373136244567182</v>
      </c>
      <c r="Y37">
        <v>8.084688331190991</v>
      </c>
      <c r="Z37">
        <v>15.72803721236259</v>
      </c>
      <c r="AA37">
        <v>137.9612563215714</v>
      </c>
      <c r="AB37">
        <v>7.7033229798548106</v>
      </c>
      <c r="AC37">
        <v>42.512506654260861</v>
      </c>
      <c r="AD37">
        <v>12.691379043926091</v>
      </c>
      <c r="AE37">
        <v>19.53984152654937</v>
      </c>
      <c r="AF37">
        <v>3.0333366914178042</v>
      </c>
      <c r="AG37">
        <v>54.761918699890877</v>
      </c>
      <c r="AH37">
        <v>96.905900006718142</v>
      </c>
      <c r="AI37">
        <v>7.7581117465780736</v>
      </c>
      <c r="AJ37">
        <v>108.95376714702169</v>
      </c>
      <c r="AK37">
        <v>51.069223026515331</v>
      </c>
      <c r="AL37">
        <v>1184.5268046770229</v>
      </c>
      <c r="AM37">
        <v>0.54866877863345842</v>
      </c>
      <c r="AN37">
        <v>56.462170791524812</v>
      </c>
    </row>
    <row r="38" spans="1:40" x14ac:dyDescent="0.45">
      <c r="A38" s="1" t="s">
        <v>90</v>
      </c>
      <c r="B38">
        <v>24.240036621268061</v>
      </c>
      <c r="C38">
        <v>2.517008562146994</v>
      </c>
      <c r="D38">
        <v>1.0428118616693201</v>
      </c>
      <c r="E38">
        <v>0.83973579323253944</v>
      </c>
      <c r="F38">
        <v>9.1820988850809186</v>
      </c>
      <c r="G38">
        <v>1.3566192367395611</v>
      </c>
      <c r="H38">
        <v>8.0314180004900138</v>
      </c>
      <c r="I38">
        <v>7.9301602386462724</v>
      </c>
      <c r="J38">
        <v>6.3685477003124484</v>
      </c>
      <c r="K38">
        <v>2.3249037610844159</v>
      </c>
      <c r="L38">
        <v>14.474371505741679</v>
      </c>
      <c r="M38">
        <v>34.215198229321807</v>
      </c>
      <c r="N38">
        <v>4.8481729350347234</v>
      </c>
      <c r="O38">
        <v>25.52292304863515</v>
      </c>
      <c r="P38">
        <v>16.57983355759244</v>
      </c>
      <c r="Q38">
        <v>18.19021618605186</v>
      </c>
      <c r="R38">
        <v>1.8207337299622011</v>
      </c>
      <c r="S38">
        <v>8.9998178020644772</v>
      </c>
      <c r="T38">
        <v>1.7803022494865139</v>
      </c>
      <c r="U38">
        <v>88.933960801587645</v>
      </c>
      <c r="V38">
        <v>23.34876336239137</v>
      </c>
      <c r="W38">
        <v>17.05242371144163</v>
      </c>
      <c r="X38">
        <v>0.66322867525514806</v>
      </c>
      <c r="Y38">
        <v>3.292343652267848</v>
      </c>
      <c r="Z38">
        <v>8.1326036968660986</v>
      </c>
      <c r="AA38">
        <v>53.659582392980347</v>
      </c>
      <c r="AB38">
        <v>1.674232850623117</v>
      </c>
      <c r="AC38">
        <v>16.29177992543444</v>
      </c>
      <c r="AD38">
        <v>5.2027767978445176</v>
      </c>
      <c r="AE38">
        <v>6.5381765593861676</v>
      </c>
      <c r="AF38">
        <v>1.299158275226213</v>
      </c>
      <c r="AG38">
        <v>21.455694105733571</v>
      </c>
      <c r="AH38">
        <v>37.543157775951649</v>
      </c>
      <c r="AI38">
        <v>2.965592266407632</v>
      </c>
      <c r="AJ38">
        <v>33.110664099199141</v>
      </c>
      <c r="AK38">
        <v>14.16368632396234</v>
      </c>
      <c r="AL38">
        <v>338.36904017197679</v>
      </c>
      <c r="AM38">
        <v>0.88159309323241086</v>
      </c>
      <c r="AN38">
        <v>9.6435443314955158</v>
      </c>
    </row>
    <row r="39" spans="1:40" x14ac:dyDescent="0.45">
      <c r="A39" s="1" t="s">
        <v>91</v>
      </c>
      <c r="B39">
        <v>0.51724477184383577</v>
      </c>
      <c r="C39">
        <v>5.7959736639212688E-2</v>
      </c>
      <c r="D39">
        <v>1.7443108055102699E-2</v>
      </c>
      <c r="E39">
        <v>5.2660532813083739E-3</v>
      </c>
      <c r="F39">
        <v>0.13171598571122639</v>
      </c>
      <c r="G39">
        <v>3.1865019039423431E-2</v>
      </c>
      <c r="H39">
        <v>0.1190929924567861</v>
      </c>
      <c r="I39">
        <v>0.1171486673847744</v>
      </c>
      <c r="J39">
        <v>8.4018266000421685E-2</v>
      </c>
      <c r="K39">
        <v>2.225621200516259E-2</v>
      </c>
      <c r="L39">
        <v>0.12783097728767989</v>
      </c>
      <c r="M39">
        <v>0.2321089693704457</v>
      </c>
      <c r="N39">
        <v>6.0261593819712599E-2</v>
      </c>
      <c r="O39">
        <v>0.26780170248279578</v>
      </c>
      <c r="P39">
        <v>0.86500006668134433</v>
      </c>
      <c r="Q39">
        <v>0.80074323244655443</v>
      </c>
      <c r="R39">
        <v>3.6184791795533279E-2</v>
      </c>
      <c r="S39">
        <v>9.2908511022681342E-2</v>
      </c>
      <c r="T39">
        <v>2.1564528616656451E-2</v>
      </c>
      <c r="U39">
        <v>1.0093044066711641</v>
      </c>
      <c r="V39">
        <v>0.3069855736694117</v>
      </c>
      <c r="W39">
        <v>0.22518767971311329</v>
      </c>
      <c r="X39">
        <v>5.8458689533489429E-3</v>
      </c>
      <c r="Y39">
        <v>3.114371677293884E-2</v>
      </c>
      <c r="Z39">
        <v>6.8114547319305635E-2</v>
      </c>
      <c r="AA39">
        <v>0.5153771098643013</v>
      </c>
      <c r="AB39">
        <v>2.148389765247324E-2</v>
      </c>
      <c r="AC39">
        <v>0.197974906240559</v>
      </c>
      <c r="AD39">
        <v>7.0989877054442763E-2</v>
      </c>
      <c r="AE39">
        <v>0.21018090429694991</v>
      </c>
      <c r="AF39">
        <v>1.9350698101418332E-2</v>
      </c>
      <c r="AG39">
        <v>0.32056820235731098</v>
      </c>
      <c r="AH39">
        <v>0.67173744966828919</v>
      </c>
      <c r="AI39">
        <v>4.2994571334624303E-2</v>
      </c>
      <c r="AJ39">
        <v>0.44548544915075938</v>
      </c>
      <c r="AK39">
        <v>0.2132391179191627</v>
      </c>
      <c r="AL39">
        <v>6.6835817271106919</v>
      </c>
      <c r="AM39">
        <v>7.9698762229249366E-4</v>
      </c>
      <c r="AN39">
        <v>0.1073145932540992</v>
      </c>
    </row>
    <row r="40" spans="1:40" x14ac:dyDescent="0.45">
      <c r="A40" s="1" t="s">
        <v>92</v>
      </c>
      <c r="B40">
        <v>10.82907795753022</v>
      </c>
      <c r="C40">
        <v>1.2115837459863741</v>
      </c>
      <c r="D40">
        <v>0.3004330847325401</v>
      </c>
      <c r="E40">
        <v>9.8678855336395421E-2</v>
      </c>
      <c r="F40">
        <v>2.1738965548153759</v>
      </c>
      <c r="G40">
        <v>0.48844497876851578</v>
      </c>
      <c r="H40">
        <v>2.9530628955193738</v>
      </c>
      <c r="I40">
        <v>2.9426494946200892</v>
      </c>
      <c r="J40">
        <v>1.896788551891545</v>
      </c>
      <c r="K40">
        <v>0.54127517073464659</v>
      </c>
      <c r="L40">
        <v>2.944170223751295</v>
      </c>
      <c r="M40">
        <v>4.1918918110129413</v>
      </c>
      <c r="N40">
        <v>1.0176498086357959</v>
      </c>
      <c r="O40">
        <v>4.8185636931021136</v>
      </c>
      <c r="P40">
        <v>21.159592771471161</v>
      </c>
      <c r="Q40">
        <v>19.336664709541889</v>
      </c>
      <c r="R40">
        <v>0.76801804419499331</v>
      </c>
      <c r="S40">
        <v>1.5279917762653179</v>
      </c>
      <c r="T40">
        <v>0.46649945752541472</v>
      </c>
      <c r="U40">
        <v>18.311110516757228</v>
      </c>
      <c r="V40">
        <v>6.6164941294568118</v>
      </c>
      <c r="W40">
        <v>4.9497182118031429</v>
      </c>
      <c r="X40">
        <v>0.12760284654985801</v>
      </c>
      <c r="Y40">
        <v>0.57278505342005526</v>
      </c>
      <c r="Z40">
        <v>1.538570488820886</v>
      </c>
      <c r="AA40">
        <v>9.4848213261978707</v>
      </c>
      <c r="AB40">
        <v>0.39832544302584522</v>
      </c>
      <c r="AC40">
        <v>3.45253910822542</v>
      </c>
      <c r="AD40">
        <v>1.6583631143812461</v>
      </c>
      <c r="AE40">
        <v>4.9174256011570252</v>
      </c>
      <c r="AF40">
        <v>0.44988837113300828</v>
      </c>
      <c r="AG40">
        <v>6.8240679393590709</v>
      </c>
      <c r="AH40">
        <v>15.16810791482977</v>
      </c>
      <c r="AI40">
        <v>0.87525954578259169</v>
      </c>
      <c r="AJ40">
        <v>8.3549273970006084</v>
      </c>
      <c r="AK40">
        <v>4.1313056540406699</v>
      </c>
      <c r="AL40">
        <v>141.13282827207669</v>
      </c>
      <c r="AM40">
        <v>1.8207220939917529E-2</v>
      </c>
      <c r="AN40">
        <v>2.6295346727972491</v>
      </c>
    </row>
    <row r="41" spans="1:40" x14ac:dyDescent="0.45">
      <c r="A41" s="1" t="s">
        <v>93</v>
      </c>
      <c r="B41">
        <v>5.6307168212391527</v>
      </c>
      <c r="C41">
        <v>0.56092416343321794</v>
      </c>
      <c r="D41">
        <v>0.20384668790981339</v>
      </c>
      <c r="E41">
        <v>0.16570090619944841</v>
      </c>
      <c r="F41">
        <v>3.6303728403445699</v>
      </c>
      <c r="G41">
        <v>1.2628311476935949</v>
      </c>
      <c r="H41">
        <v>1.778404037837898</v>
      </c>
      <c r="I41">
        <v>1.2276631320807081</v>
      </c>
      <c r="J41">
        <v>2.4766980456939058</v>
      </c>
      <c r="K41">
        <v>0.44940471035773649</v>
      </c>
      <c r="L41">
        <v>13.498988534560111</v>
      </c>
      <c r="M41">
        <v>2.9492603805680249</v>
      </c>
      <c r="N41">
        <v>1.695919502589323</v>
      </c>
      <c r="O41">
        <v>3.2056986148867108</v>
      </c>
      <c r="P41">
        <v>0.72540444431584439</v>
      </c>
      <c r="Q41">
        <v>1.0619642431747689</v>
      </c>
      <c r="R41">
        <v>2.1638415501461981</v>
      </c>
      <c r="S41">
        <v>27.240569041216649</v>
      </c>
      <c r="T41">
        <v>3.5144959429133649</v>
      </c>
      <c r="U41">
        <v>9.9667521155475143</v>
      </c>
      <c r="V41">
        <v>4.4962653541841986</v>
      </c>
      <c r="W41">
        <v>4.5549899144916726</v>
      </c>
      <c r="X41">
        <v>0.40046587065564149</v>
      </c>
      <c r="Y41">
        <v>20.844830898834079</v>
      </c>
      <c r="Z41">
        <v>3.981493256426861</v>
      </c>
      <c r="AA41">
        <v>290.38907803080428</v>
      </c>
      <c r="AB41">
        <v>0.3304245951725826</v>
      </c>
      <c r="AC41">
        <v>6.083216391088544</v>
      </c>
      <c r="AD41">
        <v>1.551099294916924</v>
      </c>
      <c r="AE41">
        <v>2.5074815865732001</v>
      </c>
      <c r="AF41">
        <v>0.73322615525616874</v>
      </c>
      <c r="AG41">
        <v>6.9993799773701006</v>
      </c>
      <c r="AH41">
        <v>18.82704374173392</v>
      </c>
      <c r="AI41">
        <v>2.5729675600199742</v>
      </c>
      <c r="AJ41">
        <v>45.258641678654229</v>
      </c>
      <c r="AK41">
        <v>19.870580621392079</v>
      </c>
      <c r="AL41">
        <v>439.82578434625822</v>
      </c>
      <c r="AM41">
        <v>3.7504556814709163E-2</v>
      </c>
      <c r="AN41">
        <v>0.79416504553644685</v>
      </c>
    </row>
    <row r="42" spans="1:40" x14ac:dyDescent="0.45">
      <c r="A42" s="1" t="s">
        <v>94</v>
      </c>
      <c r="B42">
        <v>1.138881760691286</v>
      </c>
      <c r="C42">
        <v>0.10065633367287211</v>
      </c>
      <c r="D42">
        <v>3.6770662102956937E-2</v>
      </c>
      <c r="E42">
        <v>2.1658020641166759E-2</v>
      </c>
      <c r="F42">
        <v>0.68189721144869664</v>
      </c>
      <c r="G42">
        <v>0.14019508406495609</v>
      </c>
      <c r="H42">
        <v>0.73318475660080695</v>
      </c>
      <c r="I42">
        <v>0.72086410164053194</v>
      </c>
      <c r="J42">
        <v>0.2031793923388642</v>
      </c>
      <c r="K42">
        <v>0.1651076655984573</v>
      </c>
      <c r="L42">
        <v>2.4526465376638691</v>
      </c>
      <c r="M42">
        <v>0.64541403116104201</v>
      </c>
      <c r="N42">
        <v>0.22541721094662101</v>
      </c>
      <c r="O42">
        <v>11.897748515565</v>
      </c>
      <c r="P42">
        <v>0.24879360759273969</v>
      </c>
      <c r="Q42">
        <v>2.3791544108918479</v>
      </c>
      <c r="R42">
        <v>8.6628883472996659E-2</v>
      </c>
      <c r="S42">
        <v>0.84211174518869936</v>
      </c>
      <c r="T42">
        <v>0.25184875511186422</v>
      </c>
      <c r="U42">
        <v>5.4461735040876054</v>
      </c>
      <c r="V42">
        <v>1.706989226763127</v>
      </c>
      <c r="W42">
        <v>2.2134218421608018</v>
      </c>
      <c r="X42">
        <v>0.13679281902189061</v>
      </c>
      <c r="Y42">
        <v>0.6855306653976585</v>
      </c>
      <c r="Z42">
        <v>1.6517962934201189</v>
      </c>
      <c r="AA42">
        <v>12.68552988666093</v>
      </c>
      <c r="AB42">
        <v>8.5583474487274172E-2</v>
      </c>
      <c r="AC42">
        <v>1.6620945748644129</v>
      </c>
      <c r="AD42">
        <v>0.88060571026047463</v>
      </c>
      <c r="AE42">
        <v>0.25335952423565222</v>
      </c>
      <c r="AF42">
        <v>0.17871214645841049</v>
      </c>
      <c r="AG42">
        <v>2.117941664617855</v>
      </c>
      <c r="AH42">
        <v>4.2548753094186269</v>
      </c>
      <c r="AI42">
        <v>0.40321821096050492</v>
      </c>
      <c r="AJ42">
        <v>2.9223307944040302</v>
      </c>
      <c r="AK42">
        <v>1.5777742795732581</v>
      </c>
      <c r="AL42">
        <v>50.190106331684937</v>
      </c>
      <c r="AM42">
        <v>7.3500464701546494E-3</v>
      </c>
      <c r="AN42">
        <v>0.41313218440913912</v>
      </c>
    </row>
    <row r="43" spans="1:40" x14ac:dyDescent="0.45">
      <c r="A43" s="1" t="s">
        <v>95</v>
      </c>
      <c r="B43">
        <v>4.0950636850887037</v>
      </c>
      <c r="C43">
        <v>0.40453994668972709</v>
      </c>
      <c r="D43">
        <v>0.1247306411063754</v>
      </c>
      <c r="E43">
        <v>7.7813054714902727E-2</v>
      </c>
      <c r="F43">
        <v>2.1120078407695009</v>
      </c>
      <c r="G43">
        <v>0.39546733092196629</v>
      </c>
      <c r="H43">
        <v>1.1112223076198791</v>
      </c>
      <c r="I43">
        <v>1.0742546193868669</v>
      </c>
      <c r="J43">
        <v>0.37756482520623202</v>
      </c>
      <c r="K43">
        <v>0.5200541237787496</v>
      </c>
      <c r="L43">
        <v>1.3602129669261021</v>
      </c>
      <c r="M43">
        <v>1.6513053964224149</v>
      </c>
      <c r="N43">
        <v>1.026278687548039</v>
      </c>
      <c r="O43">
        <v>24.91653679371753</v>
      </c>
      <c r="P43">
        <v>0.83760932704334268</v>
      </c>
      <c r="Q43">
        <v>5.1720584356357184</v>
      </c>
      <c r="R43">
        <v>0.18929799611554671</v>
      </c>
      <c r="S43">
        <v>0.92848228617277051</v>
      </c>
      <c r="T43">
        <v>0.1859384764803135</v>
      </c>
      <c r="U43">
        <v>8.2940521031407162</v>
      </c>
      <c r="V43">
        <v>4.4180724911293714</v>
      </c>
      <c r="W43">
        <v>2.4709024898298142</v>
      </c>
      <c r="X43">
        <v>6.6729363504009778E-2</v>
      </c>
      <c r="Y43">
        <v>0.28855949761103278</v>
      </c>
      <c r="Z43">
        <v>0.74974227637586977</v>
      </c>
      <c r="AA43">
        <v>10.519407818827281</v>
      </c>
      <c r="AB43">
        <v>0.17638659077077101</v>
      </c>
      <c r="AC43">
        <v>5.2622643468334784</v>
      </c>
      <c r="AD43">
        <v>0.78502850180685801</v>
      </c>
      <c r="AE43">
        <v>0.6283788961336616</v>
      </c>
      <c r="AF43">
        <v>0.1388128232479108</v>
      </c>
      <c r="AG43">
        <v>2.9445420030603651</v>
      </c>
      <c r="AH43">
        <v>6.7863716058846801</v>
      </c>
      <c r="AI43">
        <v>0.38758356987433312</v>
      </c>
      <c r="AJ43">
        <v>5.2010700716405616</v>
      </c>
      <c r="AK43">
        <v>2.414807443982228</v>
      </c>
      <c r="AL43">
        <v>143.54657162306529</v>
      </c>
      <c r="AM43">
        <v>7.6823849010227577E-3</v>
      </c>
      <c r="AN43">
        <v>0.80781258841707471</v>
      </c>
    </row>
    <row r="44" spans="1:40" x14ac:dyDescent="0.45">
      <c r="A44" s="1" t="s">
        <v>96</v>
      </c>
      <c r="B44">
        <v>1.506292988949095</v>
      </c>
      <c r="C44">
        <v>0.14073381545579469</v>
      </c>
      <c r="D44">
        <v>3.7845390229236567E-2</v>
      </c>
      <c r="E44">
        <v>2.2974324281770011E-2</v>
      </c>
      <c r="F44">
        <v>0.82919569687833683</v>
      </c>
      <c r="G44">
        <v>0.11200569180388251</v>
      </c>
      <c r="H44">
        <v>0.62194563556223137</v>
      </c>
      <c r="I44">
        <v>0.5989617012256041</v>
      </c>
      <c r="J44">
        <v>0.1183557066696737</v>
      </c>
      <c r="K44">
        <v>0.18989792053330429</v>
      </c>
      <c r="L44">
        <v>0.44679613400831919</v>
      </c>
      <c r="M44">
        <v>0.81510403473552939</v>
      </c>
      <c r="N44">
        <v>0.45272678487506413</v>
      </c>
      <c r="O44">
        <v>0.66889017331134315</v>
      </c>
      <c r="P44">
        <v>0.21607553812279601</v>
      </c>
      <c r="Q44">
        <v>0.274194121963383</v>
      </c>
      <c r="R44">
        <v>6.4219667255988336E-2</v>
      </c>
      <c r="S44">
        <v>0.27690044498406929</v>
      </c>
      <c r="T44">
        <v>0.21186237225348961</v>
      </c>
      <c r="U44">
        <v>138.7496397896885</v>
      </c>
      <c r="V44">
        <v>18.045046143767539</v>
      </c>
      <c r="W44">
        <v>4.9186713592879121</v>
      </c>
      <c r="X44">
        <v>6.5432637610760389E-2</v>
      </c>
      <c r="Y44">
        <v>8.6917506539188505E-2</v>
      </c>
      <c r="Z44">
        <v>0.79845493090794195</v>
      </c>
      <c r="AA44">
        <v>1.5259429024863449</v>
      </c>
      <c r="AB44">
        <v>1.2621723614272351</v>
      </c>
      <c r="AC44">
        <v>0.49883909088986961</v>
      </c>
      <c r="AD44">
        <v>0.87460744757069098</v>
      </c>
      <c r="AE44">
        <v>0.30468367577416838</v>
      </c>
      <c r="AF44">
        <v>0.15121783588496199</v>
      </c>
      <c r="AG44">
        <v>1.9047761440206701</v>
      </c>
      <c r="AH44">
        <v>2.3060859346528741</v>
      </c>
      <c r="AI44">
        <v>0.35274610306075987</v>
      </c>
      <c r="AJ44">
        <v>3.090153438171225</v>
      </c>
      <c r="AK44">
        <v>1.6194760688125811</v>
      </c>
      <c r="AL44">
        <v>69.591913772083586</v>
      </c>
      <c r="AM44">
        <v>8.2140734877494785E-3</v>
      </c>
      <c r="AN44">
        <v>5.4896503481831704</v>
      </c>
    </row>
    <row r="45" spans="1:40" x14ac:dyDescent="0.45">
      <c r="A45" s="1" t="s">
        <v>97</v>
      </c>
      <c r="B45">
        <v>7.8655250868891136E-2</v>
      </c>
      <c r="C45">
        <v>8.4180684299259671E-3</v>
      </c>
      <c r="D45">
        <v>2.088848169158445E-3</v>
      </c>
      <c r="E45">
        <v>2.1664303202698259E-3</v>
      </c>
      <c r="F45">
        <v>6.732197627751145E-2</v>
      </c>
      <c r="G45">
        <v>1.3034764433302121E-2</v>
      </c>
      <c r="H45">
        <v>0.1110726335895271</v>
      </c>
      <c r="I45">
        <v>5.7053343315046363E-2</v>
      </c>
      <c r="J45">
        <v>7.3248597915830591E-3</v>
      </c>
      <c r="K45">
        <v>7.7229895252282172E-3</v>
      </c>
      <c r="L45">
        <v>2.8542126439571349E-2</v>
      </c>
      <c r="M45">
        <v>5.3415709989233798E-2</v>
      </c>
      <c r="N45">
        <v>1.9996937028875679E-2</v>
      </c>
      <c r="O45">
        <v>5.4076181709624277E-2</v>
      </c>
      <c r="P45">
        <v>1.6468407911786481E-2</v>
      </c>
      <c r="Q45">
        <v>2.1653257905542369E-2</v>
      </c>
      <c r="R45">
        <v>3.9205733909409637E-3</v>
      </c>
      <c r="S45">
        <v>0.1201130032186352</v>
      </c>
      <c r="T45">
        <v>1.1198826691122959E-2</v>
      </c>
      <c r="U45">
        <v>0.53653348274059542</v>
      </c>
      <c r="V45">
        <v>0.11437046507936691</v>
      </c>
      <c r="W45">
        <v>0.58975662298834719</v>
      </c>
      <c r="X45">
        <v>2.362884710335929E-3</v>
      </c>
      <c r="Y45">
        <v>7.3169785752136163E-3</v>
      </c>
      <c r="Z45">
        <v>2.6951151936597639E-2</v>
      </c>
      <c r="AA45">
        <v>0.1220556305277123</v>
      </c>
      <c r="AB45">
        <v>0.26628843192431823</v>
      </c>
      <c r="AC45">
        <v>3.8850669386791527E-2</v>
      </c>
      <c r="AD45">
        <v>3.4206858959869933E-2</v>
      </c>
      <c r="AE45">
        <v>2.8655218350274649E-2</v>
      </c>
      <c r="AF45">
        <v>5.0831165085277463E-3</v>
      </c>
      <c r="AG45">
        <v>0.10582469065122641</v>
      </c>
      <c r="AH45">
        <v>0.19770829317894589</v>
      </c>
      <c r="AI45">
        <v>2.263609184327187E-2</v>
      </c>
      <c r="AJ45">
        <v>2.8911698753205628</v>
      </c>
      <c r="AK45">
        <v>1.2919696645417611</v>
      </c>
      <c r="AL45">
        <v>4.470729670420555</v>
      </c>
      <c r="AM45">
        <v>8.839191558349317E-4</v>
      </c>
      <c r="AN45">
        <v>0.25300372382222153</v>
      </c>
    </row>
    <row r="46" spans="1:40" x14ac:dyDescent="0.45">
      <c r="A46" s="1" t="s">
        <v>98</v>
      </c>
      <c r="B46">
        <v>0.27702684242046721</v>
      </c>
      <c r="C46">
        <v>2.9649448659151329E-2</v>
      </c>
      <c r="D46">
        <v>7.3328655657891057E-3</v>
      </c>
      <c r="E46">
        <v>7.6100279112030159E-3</v>
      </c>
      <c r="F46">
        <v>0.23571261982215669</v>
      </c>
      <c r="G46">
        <v>4.5645242329565357E-2</v>
      </c>
      <c r="H46">
        <v>0.39030744874787993</v>
      </c>
      <c r="I46">
        <v>0.20144027312168361</v>
      </c>
      <c r="J46">
        <v>2.5770778721598119E-2</v>
      </c>
      <c r="K46">
        <v>2.7367483471130521E-2</v>
      </c>
      <c r="L46">
        <v>0.1008132573506567</v>
      </c>
      <c r="M46">
        <v>0.18867436872770921</v>
      </c>
      <c r="N46">
        <v>7.0077373165036483E-2</v>
      </c>
      <c r="O46">
        <v>0.19126278302957611</v>
      </c>
      <c r="P46">
        <v>5.8324777932529513E-2</v>
      </c>
      <c r="Q46">
        <v>7.6735172064765766E-2</v>
      </c>
      <c r="R46">
        <v>1.376732251490561E-2</v>
      </c>
      <c r="S46">
        <v>0.42513633199640588</v>
      </c>
      <c r="T46">
        <v>3.9808541400970163E-2</v>
      </c>
      <c r="U46">
        <v>1.911172073728715</v>
      </c>
      <c r="V46">
        <v>0.40316346104774392</v>
      </c>
      <c r="W46">
        <v>2.0829967250087891</v>
      </c>
      <c r="X46">
        <v>8.3463121395741247E-3</v>
      </c>
      <c r="Y46">
        <v>2.581644226541464E-2</v>
      </c>
      <c r="Z46">
        <v>9.5307389829104278E-2</v>
      </c>
      <c r="AA46">
        <v>0.4308178619618212</v>
      </c>
      <c r="AB46">
        <v>0.94036683296668921</v>
      </c>
      <c r="AC46">
        <v>0.1368896314143111</v>
      </c>
      <c r="AD46">
        <v>0.1209908458667802</v>
      </c>
      <c r="AE46">
        <v>0.1015739499295799</v>
      </c>
      <c r="AF46">
        <v>1.802064625587052E-2</v>
      </c>
      <c r="AG46">
        <v>0.37478937338547708</v>
      </c>
      <c r="AH46">
        <v>0.69915397649832134</v>
      </c>
      <c r="AI46">
        <v>7.9907249148832196E-2</v>
      </c>
      <c r="AJ46">
        <v>10.11389606263201</v>
      </c>
      <c r="AK46">
        <v>4.5198601182489391</v>
      </c>
      <c r="AL46">
        <v>15.72552226428887</v>
      </c>
      <c r="AM46">
        <v>3.1032340082547279E-3</v>
      </c>
      <c r="AN46">
        <v>0.90586367831582604</v>
      </c>
    </row>
    <row r="47" spans="1:40" x14ac:dyDescent="0.45">
      <c r="A47" s="1" t="s">
        <v>99</v>
      </c>
      <c r="B47">
        <v>5.4965379885283702E-2</v>
      </c>
      <c r="C47">
        <v>5.8831526786913731E-3</v>
      </c>
      <c r="D47">
        <v>1.4424668168679701E-3</v>
      </c>
      <c r="E47">
        <v>1.4994799218150791E-3</v>
      </c>
      <c r="F47">
        <v>4.6046540364273587E-2</v>
      </c>
      <c r="G47">
        <v>8.9204343475131637E-3</v>
      </c>
      <c r="H47">
        <v>7.6979772421344239E-2</v>
      </c>
      <c r="I47">
        <v>4.0224237346020153E-2</v>
      </c>
      <c r="J47">
        <v>5.0989470231244177E-3</v>
      </c>
      <c r="K47">
        <v>5.5161365290772972E-3</v>
      </c>
      <c r="L47">
        <v>2.0150565075403529E-2</v>
      </c>
      <c r="M47">
        <v>3.7715066444014747E-2</v>
      </c>
      <c r="N47">
        <v>1.37221622197279E-2</v>
      </c>
      <c r="O47">
        <v>3.8363984010052851E-2</v>
      </c>
      <c r="P47">
        <v>1.1738740611745929E-2</v>
      </c>
      <c r="Q47">
        <v>1.546856786225694E-2</v>
      </c>
      <c r="R47">
        <v>2.7103892923228778E-3</v>
      </c>
      <c r="S47">
        <v>8.5432754423453758E-2</v>
      </c>
      <c r="T47">
        <v>8.0873208361042954E-3</v>
      </c>
      <c r="U47">
        <v>0.39028668489538282</v>
      </c>
      <c r="V47">
        <v>8.0171093475361915E-2</v>
      </c>
      <c r="W47">
        <v>0.41631120012248729</v>
      </c>
      <c r="X47">
        <v>1.668467233264688E-3</v>
      </c>
      <c r="Y47">
        <v>5.1459058001396569E-3</v>
      </c>
      <c r="Z47">
        <v>1.9108518573865689E-2</v>
      </c>
      <c r="AA47">
        <v>8.5961022592544498E-2</v>
      </c>
      <c r="AB47">
        <v>0.18786441601429499</v>
      </c>
      <c r="AC47">
        <v>2.718945200995463E-2</v>
      </c>
      <c r="AD47">
        <v>2.427078543286074E-2</v>
      </c>
      <c r="AE47">
        <v>2.0488547388511549E-2</v>
      </c>
      <c r="AF47">
        <v>3.6362687661771359E-3</v>
      </c>
      <c r="AG47">
        <v>7.5431470853010676E-2</v>
      </c>
      <c r="AH47">
        <v>0.14017480045397049</v>
      </c>
      <c r="AI47">
        <v>1.5948510449385431E-2</v>
      </c>
      <c r="AJ47">
        <v>1.9711426777766421</v>
      </c>
      <c r="AK47">
        <v>0.8810462258534455</v>
      </c>
      <c r="AL47">
        <v>3.1095152418292371</v>
      </c>
      <c r="AM47">
        <v>6.105751270874568E-4</v>
      </c>
      <c r="AN47">
        <v>0.18736040615738619</v>
      </c>
    </row>
    <row r="48" spans="1:40" x14ac:dyDescent="0.45">
      <c r="A48" s="1" t="s">
        <v>100</v>
      </c>
      <c r="B48">
        <v>2.6455258815536999</v>
      </c>
      <c r="C48">
        <v>0.25912803263093132</v>
      </c>
      <c r="D48">
        <v>6.9809889378599152E-2</v>
      </c>
      <c r="E48">
        <v>7.8693316820209455E-2</v>
      </c>
      <c r="F48">
        <v>3.0144550562489449</v>
      </c>
      <c r="G48">
        <v>0.29062452962626351</v>
      </c>
      <c r="H48">
        <v>1.195403822272193</v>
      </c>
      <c r="I48">
        <v>1.193643789856154</v>
      </c>
      <c r="J48">
        <v>0.4684392281526007</v>
      </c>
      <c r="K48">
        <v>0.33597928384105891</v>
      </c>
      <c r="L48">
        <v>0.9725334291075054</v>
      </c>
      <c r="M48">
        <v>119.9713933836785</v>
      </c>
      <c r="N48">
        <v>0.99405823869489107</v>
      </c>
      <c r="O48">
        <v>0.95041496938522785</v>
      </c>
      <c r="P48">
        <v>0.95703533030226162</v>
      </c>
      <c r="Q48">
        <v>0.57987754689755977</v>
      </c>
      <c r="R48">
        <v>0.32693350640420848</v>
      </c>
      <c r="S48">
        <v>7.746316437539833</v>
      </c>
      <c r="T48">
        <v>0.39682242948460711</v>
      </c>
      <c r="U48">
        <v>3.2939403548703718</v>
      </c>
      <c r="V48">
        <v>2.8366649160053061</v>
      </c>
      <c r="W48">
        <v>3.56275407630649</v>
      </c>
      <c r="X48">
        <v>0.12286220586567551</v>
      </c>
      <c r="Y48">
        <v>0.1408841899029718</v>
      </c>
      <c r="Z48">
        <v>1.519838026513743</v>
      </c>
      <c r="AA48">
        <v>2.5604440542301252</v>
      </c>
      <c r="AB48">
        <v>0.38598878523101288</v>
      </c>
      <c r="AC48">
        <v>29.426137654631319</v>
      </c>
      <c r="AD48">
        <v>1.3526192257622049</v>
      </c>
      <c r="AE48">
        <v>2.0404987185414112</v>
      </c>
      <c r="AF48">
        <v>0.57486465812391008</v>
      </c>
      <c r="AG48">
        <v>5.3928721601164922</v>
      </c>
      <c r="AH48">
        <v>31.129122015244722</v>
      </c>
      <c r="AI48">
        <v>0.98069984200327409</v>
      </c>
      <c r="AJ48">
        <v>4.1498219399919476</v>
      </c>
      <c r="AK48">
        <v>2.7595730143180899</v>
      </c>
      <c r="AL48">
        <v>65.528057959471909</v>
      </c>
      <c r="AM48">
        <v>3.8691706574759989E-2</v>
      </c>
      <c r="AN48">
        <v>1.1327124529470129</v>
      </c>
    </row>
    <row r="49" spans="1:40" x14ac:dyDescent="0.45">
      <c r="A49" s="1" t="s">
        <v>101</v>
      </c>
      <c r="B49">
        <v>7.1348980573307488</v>
      </c>
      <c r="C49">
        <v>0.77706530964823606</v>
      </c>
      <c r="D49">
        <v>0.32084213589068411</v>
      </c>
      <c r="E49">
        <v>0.24200849860831691</v>
      </c>
      <c r="F49">
        <v>10.26621823092907</v>
      </c>
      <c r="G49">
        <v>1.094244288066534</v>
      </c>
      <c r="H49">
        <v>1.7753559247616579</v>
      </c>
      <c r="I49">
        <v>1.7113674317462499</v>
      </c>
      <c r="J49">
        <v>1.7806775783859701</v>
      </c>
      <c r="K49">
        <v>0.48963755863738728</v>
      </c>
      <c r="L49">
        <v>2.148157889213528</v>
      </c>
      <c r="M49">
        <v>289.73794161381852</v>
      </c>
      <c r="N49">
        <v>3.0453191862054201</v>
      </c>
      <c r="O49">
        <v>3.5072094228734669</v>
      </c>
      <c r="P49">
        <v>3.7378485043964251</v>
      </c>
      <c r="Q49">
        <v>2.1082804240936559</v>
      </c>
      <c r="R49">
        <v>1.232124657457436</v>
      </c>
      <c r="S49">
        <v>27.713269643993751</v>
      </c>
      <c r="T49">
        <v>0.54693114557955735</v>
      </c>
      <c r="U49">
        <v>11.221022290115821</v>
      </c>
      <c r="V49">
        <v>5.3921470088327661</v>
      </c>
      <c r="W49">
        <v>7.8113160885385504</v>
      </c>
      <c r="X49">
        <v>0.15103889293017911</v>
      </c>
      <c r="Y49">
        <v>0.5046499468249076</v>
      </c>
      <c r="Z49">
        <v>1.6369571374212519</v>
      </c>
      <c r="AA49">
        <v>8.6125972889990052</v>
      </c>
      <c r="AB49">
        <v>1.366131073692215</v>
      </c>
      <c r="AC49">
        <v>100.1595018536228</v>
      </c>
      <c r="AD49">
        <v>1.804924435701599</v>
      </c>
      <c r="AE49">
        <v>6.0493687167647821</v>
      </c>
      <c r="AF49">
        <v>0.49701544011908932</v>
      </c>
      <c r="AG49">
        <v>10.92967113870923</v>
      </c>
      <c r="AH49">
        <v>94.985735979736418</v>
      </c>
      <c r="AI49">
        <v>1.5746970627457459</v>
      </c>
      <c r="AJ49">
        <v>10.918186798445531</v>
      </c>
      <c r="AK49">
        <v>5.8962512082865839</v>
      </c>
      <c r="AL49">
        <v>144.7621361621604</v>
      </c>
      <c r="AM49">
        <v>3.073749427151995E-2</v>
      </c>
      <c r="AN49">
        <v>1.2011854200458101</v>
      </c>
    </row>
    <row r="50" spans="1:40" x14ac:dyDescent="0.45">
      <c r="A50" s="1" t="s">
        <v>102</v>
      </c>
      <c r="B50">
        <v>3.6996869959934203E-2</v>
      </c>
      <c r="C50">
        <v>3.9555836903003693E-3</v>
      </c>
      <c r="D50">
        <v>1.123471105275328E-3</v>
      </c>
      <c r="E50">
        <v>1.1371036397166961E-3</v>
      </c>
      <c r="F50">
        <v>3.9828891158838323E-2</v>
      </c>
      <c r="G50">
        <v>7.6708847433531267E-3</v>
      </c>
      <c r="H50">
        <v>5.7468916993881798E-2</v>
      </c>
      <c r="I50">
        <v>2.3938817273675739E-2</v>
      </c>
      <c r="J50">
        <v>3.6068897206717201E-3</v>
      </c>
      <c r="K50">
        <v>2.6586148801680878E-3</v>
      </c>
      <c r="L50">
        <v>1.17507773198168E-2</v>
      </c>
      <c r="M50">
        <v>2.1959310143542039E-2</v>
      </c>
      <c r="N50">
        <v>1.146481242561769E-2</v>
      </c>
      <c r="O50">
        <v>2.0738953611943601E-2</v>
      </c>
      <c r="P50">
        <v>5.8636783266309798E-3</v>
      </c>
      <c r="Q50">
        <v>7.4315717982969976E-3</v>
      </c>
      <c r="R50">
        <v>2.08402725414661E-3</v>
      </c>
      <c r="S50">
        <v>4.4272316674175263E-2</v>
      </c>
      <c r="T50">
        <v>3.1314360216097522E-3</v>
      </c>
      <c r="U50">
        <v>0.12694473673506529</v>
      </c>
      <c r="V50">
        <v>5.1774401753228297E-2</v>
      </c>
      <c r="W50">
        <v>0.2432382737355186</v>
      </c>
      <c r="X50">
        <v>9.7046779492408058E-4</v>
      </c>
      <c r="Y50">
        <v>3.1744766533196682E-3</v>
      </c>
      <c r="Z50">
        <v>1.043251402328883E-2</v>
      </c>
      <c r="AA50">
        <v>5.1962067373096082E-2</v>
      </c>
      <c r="AB50">
        <v>0.1107222331102817</v>
      </c>
      <c r="AC50">
        <v>1.7946711562233351E-2</v>
      </c>
      <c r="AD50">
        <v>1.309461872526865E-2</v>
      </c>
      <c r="AE50">
        <v>9.6880544606642235E-3</v>
      </c>
      <c r="AF50">
        <v>1.7036104256970611E-3</v>
      </c>
      <c r="AG50">
        <v>3.7685668407484052E-2</v>
      </c>
      <c r="AH50">
        <v>7.6543051406695123E-2</v>
      </c>
      <c r="AI50">
        <v>9.5842596174868476E-3</v>
      </c>
      <c r="AJ50">
        <v>1.7623125520343299</v>
      </c>
      <c r="AK50">
        <v>0.78583068070023643</v>
      </c>
      <c r="AL50">
        <v>2.222940411761301</v>
      </c>
      <c r="AM50">
        <v>4.73943517565218E-4</v>
      </c>
      <c r="AN50">
        <v>3.2735339297601133E-2</v>
      </c>
    </row>
    <row r="51" spans="1:40" x14ac:dyDescent="0.45">
      <c r="A51" s="1" t="s">
        <v>103</v>
      </c>
      <c r="B51">
        <v>0.26392649104521709</v>
      </c>
      <c r="C51">
        <v>2.8217537756617402E-2</v>
      </c>
      <c r="D51">
        <v>8.036220733835378E-3</v>
      </c>
      <c r="E51">
        <v>8.1299594079864597E-3</v>
      </c>
      <c r="F51">
        <v>0.2853836703074466</v>
      </c>
      <c r="G51">
        <v>5.495877667707335E-2</v>
      </c>
      <c r="H51">
        <v>0.41077167334532388</v>
      </c>
      <c r="I51">
        <v>0.17032841662789161</v>
      </c>
      <c r="J51">
        <v>2.5755473492944121E-2</v>
      </c>
      <c r="K51">
        <v>1.8816236579987079E-2</v>
      </c>
      <c r="L51">
        <v>8.3569836410866738E-2</v>
      </c>
      <c r="M51">
        <v>0.15616585069961431</v>
      </c>
      <c r="N51">
        <v>8.2103484159837981E-2</v>
      </c>
      <c r="O51">
        <v>0.1472248839921344</v>
      </c>
      <c r="P51">
        <v>4.1540770736650023E-2</v>
      </c>
      <c r="Q51">
        <v>5.2591918689442317E-2</v>
      </c>
      <c r="R51">
        <v>1.490379735856651E-2</v>
      </c>
      <c r="S51">
        <v>0.31394932527192088</v>
      </c>
      <c r="T51">
        <v>2.201066518770161E-2</v>
      </c>
      <c r="U51">
        <v>0.88632060969984883</v>
      </c>
      <c r="V51">
        <v>0.36903508957553388</v>
      </c>
      <c r="W51">
        <v>1.7299520863025299</v>
      </c>
      <c r="X51">
        <v>6.9014181111649933E-3</v>
      </c>
      <c r="Y51">
        <v>2.2604873983736042E-2</v>
      </c>
      <c r="Z51">
        <v>7.4078103092726097E-2</v>
      </c>
      <c r="AA51">
        <v>0.36984725205076091</v>
      </c>
      <c r="AB51">
        <v>0.78763218041359484</v>
      </c>
      <c r="AC51">
        <v>0.12797708480354819</v>
      </c>
      <c r="AD51">
        <v>9.2953543503289923E-2</v>
      </c>
      <c r="AE51">
        <v>6.8529766178781426E-2</v>
      </c>
      <c r="AF51">
        <v>1.2047524973205629E-2</v>
      </c>
      <c r="AG51">
        <v>0.26698241698244279</v>
      </c>
      <c r="AH51">
        <v>0.54351116220041507</v>
      </c>
      <c r="AI51">
        <v>6.8208393747677398E-2</v>
      </c>
      <c r="AJ51">
        <v>12.63373052963602</v>
      </c>
      <c r="AK51">
        <v>5.6332913482458888</v>
      </c>
      <c r="AL51">
        <v>15.87635213181316</v>
      </c>
      <c r="AM51">
        <v>3.3899344929826888E-3</v>
      </c>
      <c r="AN51">
        <v>0.2202702380740145</v>
      </c>
    </row>
    <row r="52" spans="1:40" x14ac:dyDescent="0.45">
      <c r="A52" s="1" t="s">
        <v>104</v>
      </c>
      <c r="B52">
        <v>61.43409215814534</v>
      </c>
      <c r="C52">
        <v>5.7427959196801366</v>
      </c>
      <c r="D52">
        <v>3.8664647958093781</v>
      </c>
      <c r="E52">
        <v>1.35914981892163</v>
      </c>
      <c r="F52">
        <v>35.667252985984533</v>
      </c>
      <c r="G52">
        <v>8.5648120735932061</v>
      </c>
      <c r="H52">
        <v>4.9346389277380514</v>
      </c>
      <c r="I52">
        <v>4.7630775631686477</v>
      </c>
      <c r="J52">
        <v>3.7881456221667178</v>
      </c>
      <c r="K52">
        <v>3.660057975947427</v>
      </c>
      <c r="L52">
        <v>22.592907762952979</v>
      </c>
      <c r="M52">
        <v>15.89280653178089</v>
      </c>
      <c r="N52">
        <v>11.04565854821197</v>
      </c>
      <c r="O52">
        <v>6.444132152181802</v>
      </c>
      <c r="P52">
        <v>4.9986678305185093</v>
      </c>
      <c r="Q52">
        <v>3.0502040801782102</v>
      </c>
      <c r="R52">
        <v>1.482004635861077</v>
      </c>
      <c r="S52">
        <v>9.0451848133173254</v>
      </c>
      <c r="T52">
        <v>1.575047122262087</v>
      </c>
      <c r="U52">
        <v>25.736198056557971</v>
      </c>
      <c r="V52">
        <v>20.200641724680541</v>
      </c>
      <c r="W52">
        <v>28.39102006126209</v>
      </c>
      <c r="X52">
        <v>0.46639370949704362</v>
      </c>
      <c r="Y52">
        <v>1.642070818810226</v>
      </c>
      <c r="Z52">
        <v>4.3695425734749644</v>
      </c>
      <c r="AA52">
        <v>25.873671871785319</v>
      </c>
      <c r="AB52">
        <v>0.69771814212244432</v>
      </c>
      <c r="AC52">
        <v>13.950585425119829</v>
      </c>
      <c r="AD52">
        <v>5.7276484923316762</v>
      </c>
      <c r="AE52">
        <v>5.777239942566049</v>
      </c>
      <c r="AF52">
        <v>0.98239187249681603</v>
      </c>
      <c r="AG52">
        <v>67.469530589251832</v>
      </c>
      <c r="AH52">
        <v>28.96446761063293</v>
      </c>
      <c r="AI52">
        <v>4.7733237757591196</v>
      </c>
      <c r="AJ52">
        <v>32.717438531295187</v>
      </c>
      <c r="AK52">
        <v>18.988032139162311</v>
      </c>
      <c r="AL52">
        <v>121.8736827934863</v>
      </c>
      <c r="AM52">
        <v>0.1062327729615196</v>
      </c>
      <c r="AN52">
        <v>2.3841337244425249</v>
      </c>
    </row>
    <row r="53" spans="1:40" x14ac:dyDescent="0.45">
      <c r="A53" s="1" t="s">
        <v>105</v>
      </c>
      <c r="B53">
        <v>956.27434316979736</v>
      </c>
      <c r="C53">
        <v>87.127923549477572</v>
      </c>
      <c r="D53">
        <v>45.269443225499693</v>
      </c>
      <c r="E53">
        <v>14.983724244678781</v>
      </c>
      <c r="F53">
        <v>463.9050649812209</v>
      </c>
      <c r="G53">
        <v>100.33432277949569</v>
      </c>
      <c r="H53">
        <v>167.31068963541199</v>
      </c>
      <c r="I53">
        <v>166.517746761474</v>
      </c>
      <c r="J53">
        <v>81.422513435356592</v>
      </c>
      <c r="K53">
        <v>142.44555298942751</v>
      </c>
      <c r="L53">
        <v>8827.4239373869768</v>
      </c>
      <c r="M53">
        <v>309.15086538550099</v>
      </c>
      <c r="N53">
        <v>286.08996370756131</v>
      </c>
      <c r="O53">
        <v>136.04455046456391</v>
      </c>
      <c r="P53">
        <v>108.87723204357719</v>
      </c>
      <c r="Q53">
        <v>80.601503767363027</v>
      </c>
      <c r="R53">
        <v>42.896899214667428</v>
      </c>
      <c r="S53">
        <v>216.2836517571038</v>
      </c>
      <c r="T53">
        <v>68.74500896793441</v>
      </c>
      <c r="U53">
        <v>528.66551611083003</v>
      </c>
      <c r="V53">
        <v>423.7648845470946</v>
      </c>
      <c r="W53">
        <v>979.1845313578674</v>
      </c>
      <c r="X53">
        <v>17.07382071802386</v>
      </c>
      <c r="Y53">
        <v>26.122997340939069</v>
      </c>
      <c r="Z53">
        <v>199.657908505168</v>
      </c>
      <c r="AA53">
        <v>461.63750873537748</v>
      </c>
      <c r="AB53">
        <v>12.07154292108585</v>
      </c>
      <c r="AC53">
        <v>255.0029768259937</v>
      </c>
      <c r="AD53">
        <v>220.98917047177821</v>
      </c>
      <c r="AE53">
        <v>148.56541643660739</v>
      </c>
      <c r="AF53">
        <v>72.61118396396067</v>
      </c>
      <c r="AG53">
        <v>957.7375470366951</v>
      </c>
      <c r="AH53">
        <v>822.99388288577734</v>
      </c>
      <c r="AI53">
        <v>169.7113481452833</v>
      </c>
      <c r="AJ53">
        <v>789.23875601444604</v>
      </c>
      <c r="AK53">
        <v>460.46898276083652</v>
      </c>
      <c r="AL53">
        <v>2907.7383678767442</v>
      </c>
      <c r="AM53">
        <v>0.82746467633609333</v>
      </c>
      <c r="AN53">
        <v>79.195201473964815</v>
      </c>
    </row>
    <row r="54" spans="1:40" x14ac:dyDescent="0.45">
      <c r="A54" s="1" t="s">
        <v>106</v>
      </c>
      <c r="B54">
        <v>157.32406480628819</v>
      </c>
      <c r="C54">
        <v>15.44000443958857</v>
      </c>
      <c r="D54">
        <v>6.8235438824482788</v>
      </c>
      <c r="E54">
        <v>3.414357184267975</v>
      </c>
      <c r="F54">
        <v>67.882823774153977</v>
      </c>
      <c r="G54">
        <v>15.093797100724681</v>
      </c>
      <c r="H54">
        <v>12.72766110088344</v>
      </c>
      <c r="I54">
        <v>12.16523829788413</v>
      </c>
      <c r="J54">
        <v>17.182312430138658</v>
      </c>
      <c r="K54">
        <v>6.4226694674895404</v>
      </c>
      <c r="L54">
        <v>368.90770853784511</v>
      </c>
      <c r="M54">
        <v>56.259227338545251</v>
      </c>
      <c r="N54">
        <v>35.451379687418843</v>
      </c>
      <c r="O54">
        <v>26.08469182624372</v>
      </c>
      <c r="P54">
        <v>19.465850526796331</v>
      </c>
      <c r="Q54">
        <v>15.050641317125381</v>
      </c>
      <c r="R54">
        <v>6.7840185373460864</v>
      </c>
      <c r="S54">
        <v>38.32379508584814</v>
      </c>
      <c r="T54">
        <v>6.1941456202575784</v>
      </c>
      <c r="U54">
        <v>104.9721020809264</v>
      </c>
      <c r="V54">
        <v>225.7922483552648</v>
      </c>
      <c r="W54">
        <v>62.947653805155262</v>
      </c>
      <c r="X54">
        <v>1.2933096094361209</v>
      </c>
      <c r="Y54">
        <v>3.92700263448158</v>
      </c>
      <c r="Z54">
        <v>13.191137858697299</v>
      </c>
      <c r="AA54">
        <v>67.39868824677275</v>
      </c>
      <c r="AB54">
        <v>2.093356427416579</v>
      </c>
      <c r="AC54">
        <v>47.383772779815011</v>
      </c>
      <c r="AD54">
        <v>18.270033082717092</v>
      </c>
      <c r="AE54">
        <v>25.780644445844381</v>
      </c>
      <c r="AF54">
        <v>4.60876556629995</v>
      </c>
      <c r="AG54">
        <v>97.454163735908708</v>
      </c>
      <c r="AH54">
        <v>112.4990647147789</v>
      </c>
      <c r="AI54">
        <v>23.44717377157729</v>
      </c>
      <c r="AJ54">
        <v>131.2507512788479</v>
      </c>
      <c r="AK54">
        <v>67.698983660315619</v>
      </c>
      <c r="AL54">
        <v>407.14182070187229</v>
      </c>
      <c r="AM54">
        <v>0.12611522616582921</v>
      </c>
      <c r="AN54">
        <v>9.4187778501959851</v>
      </c>
    </row>
    <row r="55" spans="1:40" x14ac:dyDescent="0.45">
      <c r="A55" s="1" t="s">
        <v>107</v>
      </c>
      <c r="B55">
        <v>4.8067349391909087</v>
      </c>
      <c r="C55">
        <v>0.43245217555206772</v>
      </c>
      <c r="D55">
        <v>8.9685750775857095E-2</v>
      </c>
      <c r="E55">
        <v>3.5348444699791821E-2</v>
      </c>
      <c r="F55">
        <v>0.56059347596361275</v>
      </c>
      <c r="G55">
        <v>8.1284822058311307E-2</v>
      </c>
      <c r="H55">
        <v>0.87216202657149311</v>
      </c>
      <c r="I55">
        <v>0.86834327714103532</v>
      </c>
      <c r="J55">
        <v>0.12357021526734779</v>
      </c>
      <c r="K55">
        <v>138.40986669993089</v>
      </c>
      <c r="L55">
        <v>0.92928558416393847</v>
      </c>
      <c r="M55">
        <v>0.37831565143072687</v>
      </c>
      <c r="N55">
        <v>0.39198615610164178</v>
      </c>
      <c r="O55">
        <v>0.25386757001851329</v>
      </c>
      <c r="P55">
        <v>0.1439824680727092</v>
      </c>
      <c r="Q55">
        <v>0.11896215088992521</v>
      </c>
      <c r="R55">
        <v>5.3471997459888031E-2</v>
      </c>
      <c r="S55">
        <v>0.1661834928875417</v>
      </c>
      <c r="T55">
        <v>0.34641120840318562</v>
      </c>
      <c r="U55">
        <v>0.87973897327078365</v>
      </c>
      <c r="V55">
        <v>0.78628020791214603</v>
      </c>
      <c r="W55">
        <v>1.5701010399942721</v>
      </c>
      <c r="X55">
        <v>2.709070709611458E-2</v>
      </c>
      <c r="Y55">
        <v>3.6989749757863337E-2</v>
      </c>
      <c r="Z55">
        <v>0.33730347827294621</v>
      </c>
      <c r="AA55">
        <v>0.70698980244933396</v>
      </c>
      <c r="AB55">
        <v>1.395685589429569E-2</v>
      </c>
      <c r="AC55">
        <v>0.55123463524928573</v>
      </c>
      <c r="AD55">
        <v>1.5290962533783461</v>
      </c>
      <c r="AE55">
        <v>0.56008509158094166</v>
      </c>
      <c r="AF55">
        <v>0.77192883565039938</v>
      </c>
      <c r="AG55">
        <v>1.90715498557479</v>
      </c>
      <c r="AH55">
        <v>6.7062001893625096</v>
      </c>
      <c r="AI55">
        <v>0.96345956844141278</v>
      </c>
      <c r="AJ55">
        <v>3.210523497475064</v>
      </c>
      <c r="AK55">
        <v>2.915978170557247</v>
      </c>
      <c r="AL55">
        <v>6.8230388104940713</v>
      </c>
      <c r="AM55">
        <v>1.365659467294001E-3</v>
      </c>
      <c r="AN55">
        <v>0.29697569328479018</v>
      </c>
    </row>
    <row r="56" spans="1:40" x14ac:dyDescent="0.45">
      <c r="A56" s="1" t="s">
        <v>108</v>
      </c>
      <c r="B56">
        <v>2.1089291312368408</v>
      </c>
      <c r="C56">
        <v>0.19602058290444849</v>
      </c>
      <c r="D56">
        <v>6.1581477630349837E-2</v>
      </c>
      <c r="E56">
        <v>9.7165952377869555E-2</v>
      </c>
      <c r="F56">
        <v>0.95752111177039068</v>
      </c>
      <c r="G56">
        <v>0.1140934973476091</v>
      </c>
      <c r="H56">
        <v>0.39083454923768179</v>
      </c>
      <c r="I56">
        <v>0.37284893629346721</v>
      </c>
      <c r="J56">
        <v>0.1120816416378735</v>
      </c>
      <c r="K56">
        <v>9.7275909014793047</v>
      </c>
      <c r="L56">
        <v>1.2065100032061411</v>
      </c>
      <c r="M56">
        <v>0.39563685088555228</v>
      </c>
      <c r="N56">
        <v>0.35976578979548007</v>
      </c>
      <c r="O56">
        <v>0.18486616820552421</v>
      </c>
      <c r="P56">
        <v>0.14647716873090411</v>
      </c>
      <c r="Q56">
        <v>0.11494474633857189</v>
      </c>
      <c r="R56">
        <v>4.5747419238150767E-2</v>
      </c>
      <c r="S56">
        <v>0.20592778625123301</v>
      </c>
      <c r="T56">
        <v>0.27696296227903761</v>
      </c>
      <c r="U56">
        <v>0.98716638525349576</v>
      </c>
      <c r="V56">
        <v>1.0087462509223939</v>
      </c>
      <c r="W56">
        <v>1.100782646791753</v>
      </c>
      <c r="X56">
        <v>3.0222164837233029E-2</v>
      </c>
      <c r="Y56">
        <v>3.4974491032532182E-2</v>
      </c>
      <c r="Z56">
        <v>0.35375524268774727</v>
      </c>
      <c r="AA56">
        <v>0.64018221563148259</v>
      </c>
      <c r="AB56">
        <v>1.6853224640596461E-2</v>
      </c>
      <c r="AC56">
        <v>0.35445741964142369</v>
      </c>
      <c r="AD56">
        <v>0.65609196713065732</v>
      </c>
      <c r="AE56">
        <v>0.24358948067790739</v>
      </c>
      <c r="AF56">
        <v>0.1025062208434826</v>
      </c>
      <c r="AG56">
        <v>2.056314821946887</v>
      </c>
      <c r="AH56">
        <v>1.745811866796988</v>
      </c>
      <c r="AI56">
        <v>0.41125022287721552</v>
      </c>
      <c r="AJ56">
        <v>6.3640218702185578</v>
      </c>
      <c r="AK56">
        <v>14.996944354359149</v>
      </c>
      <c r="AL56">
        <v>4.6724641257202979</v>
      </c>
      <c r="AM56">
        <v>2.1132764623905771E-3</v>
      </c>
      <c r="AN56">
        <v>0.18838560993838599</v>
      </c>
    </row>
    <row r="57" spans="1:40" x14ac:dyDescent="0.45">
      <c r="A57" s="1" t="s">
        <v>109</v>
      </c>
      <c r="B57">
        <v>9.2898390783426468</v>
      </c>
      <c r="C57">
        <v>0.86040605551127136</v>
      </c>
      <c r="D57">
        <v>0.25780155629431301</v>
      </c>
      <c r="E57">
        <v>0.39913601524930881</v>
      </c>
      <c r="F57">
        <v>4.0564188401850183</v>
      </c>
      <c r="G57">
        <v>0.46848794791014747</v>
      </c>
      <c r="H57">
        <v>2.006811794930861</v>
      </c>
      <c r="I57">
        <v>1.9215418155103521</v>
      </c>
      <c r="J57">
        <v>0.49945215355776212</v>
      </c>
      <c r="K57">
        <v>54.564121677009958</v>
      </c>
      <c r="L57">
        <v>4.9726228224938431</v>
      </c>
      <c r="M57">
        <v>1.681987575110895</v>
      </c>
      <c r="N57">
        <v>1.500113198158912</v>
      </c>
      <c r="O57">
        <v>0.7948596666340576</v>
      </c>
      <c r="P57">
        <v>0.66665282968812312</v>
      </c>
      <c r="Q57">
        <v>0.51972378879624481</v>
      </c>
      <c r="R57">
        <v>0.19854628227512131</v>
      </c>
      <c r="S57">
        <v>0.86438345856858234</v>
      </c>
      <c r="T57">
        <v>1.47935344706808</v>
      </c>
      <c r="U57">
        <v>4.3913914492917332</v>
      </c>
      <c r="V57">
        <v>4.8924781507870909</v>
      </c>
      <c r="W57">
        <v>5.6060086973212284</v>
      </c>
      <c r="X57">
        <v>0.15352828964347989</v>
      </c>
      <c r="Y57">
        <v>0.14839110500674821</v>
      </c>
      <c r="Z57">
        <v>1.831795311998103</v>
      </c>
      <c r="AA57">
        <v>2.813483045346282</v>
      </c>
      <c r="AB57">
        <v>7.2754274178197367E-2</v>
      </c>
      <c r="AC57">
        <v>1.511994053553319</v>
      </c>
      <c r="AD57">
        <v>3.4512027637641638</v>
      </c>
      <c r="AE57">
        <v>1.1587676710131001</v>
      </c>
      <c r="AF57">
        <v>0.513259822590593</v>
      </c>
      <c r="AG57">
        <v>10.17692453782478</v>
      </c>
      <c r="AH57">
        <v>8.5677826707716989</v>
      </c>
      <c r="AI57">
        <v>1.9772049774458971</v>
      </c>
      <c r="AJ57">
        <v>28.05131939379439</v>
      </c>
      <c r="AK57">
        <v>79.972063434983042</v>
      </c>
      <c r="AL57">
        <v>22.175171221711661</v>
      </c>
      <c r="AM57">
        <v>1.067744850898439E-2</v>
      </c>
      <c r="AN57">
        <v>0.92588271139664557</v>
      </c>
    </row>
    <row r="58" spans="1:40" x14ac:dyDescent="0.45">
      <c r="A58" s="1" t="s">
        <v>110</v>
      </c>
      <c r="B58">
        <v>0.2049762424515002</v>
      </c>
      <c r="C58">
        <v>1.9277172082540539E-2</v>
      </c>
      <c r="D58">
        <v>6.9740236392559479E-3</v>
      </c>
      <c r="E58">
        <v>1.156447384605223E-2</v>
      </c>
      <c r="F58">
        <v>0.1049209792916678</v>
      </c>
      <c r="G58">
        <v>1.35925622032222E-2</v>
      </c>
      <c r="H58">
        <v>1.7047826951877652E-2</v>
      </c>
      <c r="I58">
        <v>1.5743442843279221E-2</v>
      </c>
      <c r="J58">
        <v>1.0472840209319051E-2</v>
      </c>
      <c r="K58">
        <v>8.5385681560924714E-2</v>
      </c>
      <c r="L58">
        <v>0.14238100835495909</v>
      </c>
      <c r="M58">
        <v>4.2917391863679863E-2</v>
      </c>
      <c r="N58">
        <v>4.1182963528392007E-2</v>
      </c>
      <c r="O58">
        <v>1.9397983011825069E-2</v>
      </c>
      <c r="P58">
        <v>1.266401303479301E-2</v>
      </c>
      <c r="Q58">
        <v>1.0188722787994511E-2</v>
      </c>
      <c r="R58">
        <v>4.6645533436321281E-3</v>
      </c>
      <c r="S58">
        <v>2.315234112867854E-2</v>
      </c>
      <c r="T58">
        <v>7.8783955694197386E-3</v>
      </c>
      <c r="U58">
        <v>9.2795747000636503E-2</v>
      </c>
      <c r="V58">
        <v>6.5081401706605202E-2</v>
      </c>
      <c r="W58">
        <v>5.1404439720355598E-2</v>
      </c>
      <c r="X58">
        <v>1.4396277947807999E-3</v>
      </c>
      <c r="Y58">
        <v>3.8157558422281892E-3</v>
      </c>
      <c r="Z58">
        <v>1.43016543073599E-2</v>
      </c>
      <c r="AA58">
        <v>6.2700998894287971E-2</v>
      </c>
      <c r="AB58">
        <v>1.7470169897962459E-3</v>
      </c>
      <c r="AC58">
        <v>3.8077809063444497E-2</v>
      </c>
      <c r="AD58">
        <v>2.256964956054907E-2</v>
      </c>
      <c r="AE58">
        <v>1.7379129978754321E-2</v>
      </c>
      <c r="AF58">
        <v>5.4313914089790492E-3</v>
      </c>
      <c r="AG58">
        <v>0.11771285626118599</v>
      </c>
      <c r="AH58">
        <v>0.1052562214884861</v>
      </c>
      <c r="AI58">
        <v>2.7808963221154621E-2</v>
      </c>
      <c r="AJ58">
        <v>0.61724194271064636</v>
      </c>
      <c r="AK58">
        <v>0.43626938979789343</v>
      </c>
      <c r="AL58">
        <v>0.3371781058595299</v>
      </c>
      <c r="AM58">
        <v>1.049222335957542E-4</v>
      </c>
      <c r="AN58">
        <v>1.1258223548361821E-2</v>
      </c>
    </row>
    <row r="59" spans="1:40" x14ac:dyDescent="0.45">
      <c r="A59" s="1" t="s">
        <v>111</v>
      </c>
      <c r="B59">
        <v>11.359480395953041</v>
      </c>
      <c r="C59">
        <v>0.96447206075524705</v>
      </c>
      <c r="D59">
        <v>0.34637133503315259</v>
      </c>
      <c r="E59">
        <v>0.232198863112793</v>
      </c>
      <c r="F59">
        <v>3.593706752479854</v>
      </c>
      <c r="G59">
        <v>0.53225232232920294</v>
      </c>
      <c r="H59">
        <v>51.39557635234911</v>
      </c>
      <c r="I59">
        <v>52.770309922314638</v>
      </c>
      <c r="J59">
        <v>18.076714571447649</v>
      </c>
      <c r="K59">
        <v>3.4097016197113201</v>
      </c>
      <c r="L59">
        <v>7.4513527230878367</v>
      </c>
      <c r="M59">
        <v>2.3564381508926719</v>
      </c>
      <c r="N59">
        <v>1.522623904079748</v>
      </c>
      <c r="O59">
        <v>1.389033685955013</v>
      </c>
      <c r="P59">
        <v>0.97618063036834235</v>
      </c>
      <c r="Q59">
        <v>0.69162646052304688</v>
      </c>
      <c r="R59">
        <v>0.27485561734468722</v>
      </c>
      <c r="S59">
        <v>1.2754697009072891</v>
      </c>
      <c r="T59">
        <v>1.1122072653164849</v>
      </c>
      <c r="U59">
        <v>6.0319548625990516</v>
      </c>
      <c r="V59">
        <v>10.89259870968953</v>
      </c>
      <c r="W59">
        <v>18.84547213169224</v>
      </c>
      <c r="X59">
        <v>0.71993157760281989</v>
      </c>
      <c r="Y59">
        <v>0.22676513421411371</v>
      </c>
      <c r="Z59">
        <v>8.0912332760589312</v>
      </c>
      <c r="AA59">
        <v>4.4448504925170713</v>
      </c>
      <c r="AB59">
        <v>0.13751027479078221</v>
      </c>
      <c r="AC59">
        <v>2.564070570436749</v>
      </c>
      <c r="AD59">
        <v>7.3814200202871332</v>
      </c>
      <c r="AE59">
        <v>2.4687135805794349</v>
      </c>
      <c r="AF59">
        <v>1.140928212617444</v>
      </c>
      <c r="AG59">
        <v>25.760946355959419</v>
      </c>
      <c r="AH59">
        <v>31.310806281466849</v>
      </c>
      <c r="AI59">
        <v>3.5930646738952392</v>
      </c>
      <c r="AJ59">
        <v>21.462751254811121</v>
      </c>
      <c r="AK59">
        <v>13.20919219642812</v>
      </c>
      <c r="AL59">
        <v>912.65489692743176</v>
      </c>
      <c r="AM59">
        <v>1.060111268118537E-2</v>
      </c>
      <c r="AN59">
        <v>26.238706851241691</v>
      </c>
    </row>
    <row r="60" spans="1:40" x14ac:dyDescent="0.45">
      <c r="A60" s="1" t="s">
        <v>112</v>
      </c>
      <c r="B60">
        <v>19.12119064101168</v>
      </c>
      <c r="C60">
        <v>1.5571679212376119</v>
      </c>
      <c r="D60">
        <v>0.80067347681580447</v>
      </c>
      <c r="E60">
        <v>0.3885121552917738</v>
      </c>
      <c r="F60">
        <v>7.2644674984434738</v>
      </c>
      <c r="G60">
        <v>1.3639438539089499</v>
      </c>
      <c r="H60">
        <v>4.1816906503048994</v>
      </c>
      <c r="I60">
        <v>4.1991544168003463</v>
      </c>
      <c r="J60">
        <v>1.2803128274015849</v>
      </c>
      <c r="K60">
        <v>1.1111874053968691</v>
      </c>
      <c r="L60">
        <v>5.240240528505316</v>
      </c>
      <c r="M60">
        <v>3.934283121261724</v>
      </c>
      <c r="N60">
        <v>3.1637580699810228</v>
      </c>
      <c r="O60">
        <v>2.1101551674774979</v>
      </c>
      <c r="P60">
        <v>1.474885505689</v>
      </c>
      <c r="Q60">
        <v>1.096286989486424</v>
      </c>
      <c r="R60">
        <v>0.49818639708849349</v>
      </c>
      <c r="S60">
        <v>2.8635736972277348</v>
      </c>
      <c r="T60">
        <v>0.70292543139701469</v>
      </c>
      <c r="U60">
        <v>13.70651143425553</v>
      </c>
      <c r="V60">
        <v>198.7335045234725</v>
      </c>
      <c r="W60">
        <v>22.047971252950031</v>
      </c>
      <c r="X60">
        <v>0.23298563405022951</v>
      </c>
      <c r="Y60">
        <v>0.51668564575403231</v>
      </c>
      <c r="Z60">
        <v>2.5016682194908899</v>
      </c>
      <c r="AA60">
        <v>8.5407201133800399</v>
      </c>
      <c r="AB60">
        <v>0.26576649252576051</v>
      </c>
      <c r="AC60">
        <v>4.3056265141453558</v>
      </c>
      <c r="AD60">
        <v>3.2276620047617679</v>
      </c>
      <c r="AE60">
        <v>2.197887796418684</v>
      </c>
      <c r="AF60">
        <v>0.57993929764901997</v>
      </c>
      <c r="AG60">
        <v>16.58092395264541</v>
      </c>
      <c r="AH60">
        <v>13.28162251357405</v>
      </c>
      <c r="AI60">
        <v>2.059136954039503</v>
      </c>
      <c r="AJ60">
        <v>11.90697946614943</v>
      </c>
      <c r="AK60">
        <v>6.8106342740212176</v>
      </c>
      <c r="AL60">
        <v>49.169853114047001</v>
      </c>
      <c r="AM60">
        <v>1.1104115354494961E-2</v>
      </c>
      <c r="AN60">
        <v>1.0553422997907189</v>
      </c>
    </row>
    <row r="61" spans="1:40" x14ac:dyDescent="0.45">
      <c r="A61" s="1" t="s">
        <v>113</v>
      </c>
      <c r="B61">
        <v>-9.333248377737288E-13</v>
      </c>
      <c r="C61">
        <v>-2.147312737493334E-14</v>
      </c>
      <c r="D61">
        <v>-4.7226940905245513E-13</v>
      </c>
      <c r="E61">
        <v>-2.448589805913606E-14</v>
      </c>
      <c r="F61">
        <v>1.1497636275451509E-12</v>
      </c>
      <c r="G61">
        <v>1.076211149098143E-13</v>
      </c>
      <c r="H61">
        <v>2.3726802062879969E-12</v>
      </c>
      <c r="I61">
        <v>1.412455766642182E-12</v>
      </c>
      <c r="J61">
        <v>-1.64791619830653E-13</v>
      </c>
      <c r="K61">
        <v>-6.6156353312807145E-13</v>
      </c>
      <c r="L61">
        <v>2.9014766014219068E-12</v>
      </c>
      <c r="M61">
        <v>-2.7072005872332912E-12</v>
      </c>
      <c r="N61">
        <v>-5.7196231884035024E-13</v>
      </c>
      <c r="O61">
        <v>2.7568126753568298E-13</v>
      </c>
      <c r="P61">
        <v>1.2384777168689891E-13</v>
      </c>
      <c r="Q61">
        <v>3.2823003642168528E-13</v>
      </c>
      <c r="R61">
        <v>2.8250990132522909E-12</v>
      </c>
      <c r="S61">
        <v>5.7702947226417062E-13</v>
      </c>
      <c r="T61">
        <v>9.949863060574964E-13</v>
      </c>
      <c r="U61">
        <v>5.5409012251303604E-12</v>
      </c>
      <c r="V61">
        <v>-1.5510176305279789E-11</v>
      </c>
      <c r="W61">
        <v>-1.5258304280110169E-11</v>
      </c>
      <c r="X61">
        <v>-1.5005929631950161E-13</v>
      </c>
      <c r="Y61">
        <v>3.6693820517609401E-13</v>
      </c>
      <c r="Z61">
        <v>-6.7308440576219919E-12</v>
      </c>
      <c r="AA61">
        <v>5.1469938172018924E-12</v>
      </c>
      <c r="AB61">
        <v>2.412950061414945E-14</v>
      </c>
      <c r="AC61">
        <v>-4.122581932798474E-13</v>
      </c>
      <c r="AD61">
        <v>-1.170738268966375E-11</v>
      </c>
      <c r="AE61">
        <v>-5.7109194993232321E-13</v>
      </c>
      <c r="AF61">
        <v>3.9877634867549114E-12</v>
      </c>
      <c r="AG61">
        <v>1.4215069756312009E-11</v>
      </c>
      <c r="AH61">
        <v>-8.6326641370947854E-12</v>
      </c>
      <c r="AI61">
        <v>-6.2700976752503453E-11</v>
      </c>
      <c r="AJ61">
        <v>-5.4980951790576197E-11</v>
      </c>
      <c r="AK61">
        <v>-3.8371011591845151E-11</v>
      </c>
      <c r="AL61">
        <v>4.4570763906700681E-12</v>
      </c>
      <c r="AM61">
        <v>-1.3936876950291731E-16</v>
      </c>
      <c r="AN61">
        <v>-8.1112984365613288E-14</v>
      </c>
    </row>
    <row r="62" spans="1:40" x14ac:dyDescent="0.45">
      <c r="A62" s="1" t="s">
        <v>114</v>
      </c>
      <c r="B62">
        <v>1.6385608872302419E-12</v>
      </c>
      <c r="C62">
        <v>1.94500399009659E-13</v>
      </c>
      <c r="D62">
        <v>2.7549800909164242E-13</v>
      </c>
      <c r="E62">
        <v>4.0951241457010861E-13</v>
      </c>
      <c r="F62">
        <v>1.182799370710245E-11</v>
      </c>
      <c r="G62">
        <v>1.5713511707675941E-13</v>
      </c>
      <c r="H62">
        <v>9.9538571719014801E-13</v>
      </c>
      <c r="I62">
        <v>-5.1675580559981232E-14</v>
      </c>
      <c r="J62">
        <v>-7.1117182173192464E-13</v>
      </c>
      <c r="K62">
        <v>2.8709348778392968E-12</v>
      </c>
      <c r="L62">
        <v>-1.8753064747997079E-11</v>
      </c>
      <c r="M62">
        <v>4.8433944722545078E-12</v>
      </c>
      <c r="N62">
        <v>4.248100806844908E-12</v>
      </c>
      <c r="O62">
        <v>-6.3700582284327614E-13</v>
      </c>
      <c r="P62">
        <v>2.005813795298447E-13</v>
      </c>
      <c r="Q62">
        <v>-9.098446295749806E-14</v>
      </c>
      <c r="R62">
        <v>-1.180153614963048E-10</v>
      </c>
      <c r="S62">
        <v>-3.110432155681619E-12</v>
      </c>
      <c r="T62">
        <v>-2.1538410886594508E-11</v>
      </c>
      <c r="U62">
        <v>7.7858942333345366E-12</v>
      </c>
      <c r="V62">
        <v>5.754394536539641E-11</v>
      </c>
      <c r="W62">
        <v>2.9446956394246823E-11</v>
      </c>
      <c r="X62">
        <v>-1.77432669556278E-13</v>
      </c>
      <c r="Y62">
        <v>-6.3022456150350093E-13</v>
      </c>
      <c r="Z62">
        <v>-2.856385575203173E-12</v>
      </c>
      <c r="AA62">
        <v>-9.6113376276342944E-12</v>
      </c>
      <c r="AB62">
        <v>8.3473997953220999E-14</v>
      </c>
      <c r="AC62">
        <v>-1.9818007877364379E-12</v>
      </c>
      <c r="AD62">
        <v>1.4884972234610549E-10</v>
      </c>
      <c r="AE62">
        <v>1.153108724316059E-12</v>
      </c>
      <c r="AF62">
        <v>-1.781969299691056E-12</v>
      </c>
      <c r="AG62">
        <v>1.8682383062310129E-11</v>
      </c>
      <c r="AH62">
        <v>7.5194958609550602E-11</v>
      </c>
      <c r="AI62">
        <v>3.5882381270165902E-10</v>
      </c>
      <c r="AJ62">
        <v>5.8795686592948403E-10</v>
      </c>
      <c r="AK62">
        <v>3.7284168083224711E-10</v>
      </c>
      <c r="AL62">
        <v>-5.9119035330641659E-12</v>
      </c>
      <c r="AM62">
        <v>8.5505354004085025E-15</v>
      </c>
      <c r="AN62">
        <v>-6.0237824239484541E-13</v>
      </c>
    </row>
    <row r="63" spans="1:40" x14ac:dyDescent="0.45">
      <c r="A63" s="1" t="s">
        <v>115</v>
      </c>
      <c r="B63">
        <v>9.3530954886239162</v>
      </c>
      <c r="C63">
        <v>0.90327814413986296</v>
      </c>
      <c r="D63">
        <v>0.36777411248134989</v>
      </c>
      <c r="E63">
        <v>0.27321786736040699</v>
      </c>
      <c r="F63">
        <v>5.8288142400192431</v>
      </c>
      <c r="G63">
        <v>1.437641671365351</v>
      </c>
      <c r="H63">
        <v>2.2979609817231572</v>
      </c>
      <c r="I63">
        <v>2.226622419144852</v>
      </c>
      <c r="J63">
        <v>0.85804746080982675</v>
      </c>
      <c r="K63">
        <v>0.74498345504154606</v>
      </c>
      <c r="L63">
        <v>4.2386009453289093</v>
      </c>
      <c r="M63">
        <v>3.1622731918244802</v>
      </c>
      <c r="N63">
        <v>2.162839940565751</v>
      </c>
      <c r="O63">
        <v>1.6577912546641409</v>
      </c>
      <c r="P63">
        <v>1.3697912299473061</v>
      </c>
      <c r="Q63">
        <v>0.92209233338743979</v>
      </c>
      <c r="R63">
        <v>0.54460704014693284</v>
      </c>
      <c r="S63">
        <v>2.6300478488861421</v>
      </c>
      <c r="T63">
        <v>0.88155122717880741</v>
      </c>
      <c r="U63">
        <v>9.6015514871683703</v>
      </c>
      <c r="V63">
        <v>7.5083668832077102</v>
      </c>
      <c r="W63">
        <v>622.99173471827442</v>
      </c>
      <c r="X63">
        <v>0.40605866623849712</v>
      </c>
      <c r="Y63">
        <v>0.35348962971823222</v>
      </c>
      <c r="Z63">
        <v>4.2270565095341999</v>
      </c>
      <c r="AA63">
        <v>5.9109052212503927</v>
      </c>
      <c r="AB63">
        <v>0.19906608573624329</v>
      </c>
      <c r="AC63">
        <v>2.9658243270740319</v>
      </c>
      <c r="AD63">
        <v>2.6873855142226382</v>
      </c>
      <c r="AE63">
        <v>1.7367238066955679</v>
      </c>
      <c r="AF63">
        <v>1.349997483048456</v>
      </c>
      <c r="AG63">
        <v>9.1163678189232353</v>
      </c>
      <c r="AH63">
        <v>13.671676798424141</v>
      </c>
      <c r="AI63">
        <v>2.5868646844812089</v>
      </c>
      <c r="AJ63">
        <v>13.81717324023848</v>
      </c>
      <c r="AK63">
        <v>8.4338735186612901</v>
      </c>
      <c r="AL63">
        <v>33.891373538084473</v>
      </c>
      <c r="AM63">
        <v>7.6326617125539991E-3</v>
      </c>
      <c r="AN63">
        <v>0.81514135993336723</v>
      </c>
    </row>
    <row r="64" spans="1:40" x14ac:dyDescent="0.45">
      <c r="A64" s="1" t="s">
        <v>116</v>
      </c>
      <c r="B64">
        <v>105.3768254185958</v>
      </c>
      <c r="C64">
        <v>9.7413499170556186</v>
      </c>
      <c r="D64">
        <v>2.2930244308315979</v>
      </c>
      <c r="E64">
        <v>1.314857880039644</v>
      </c>
      <c r="F64">
        <v>22.435693832167821</v>
      </c>
      <c r="G64">
        <v>3.9688577197098178</v>
      </c>
      <c r="H64">
        <v>21.878800664060179</v>
      </c>
      <c r="I64">
        <v>22.142205198559491</v>
      </c>
      <c r="J64">
        <v>6.0792950575372524</v>
      </c>
      <c r="K64">
        <v>10.99584998614203</v>
      </c>
      <c r="L64">
        <v>12.41763038765365</v>
      </c>
      <c r="M64">
        <v>15.875820789298389</v>
      </c>
      <c r="N64">
        <v>11.434936934316839</v>
      </c>
      <c r="O64">
        <v>6.4523687073410656</v>
      </c>
      <c r="P64">
        <v>7.2024015258763674</v>
      </c>
      <c r="Q64">
        <v>4.1734567830574596</v>
      </c>
      <c r="R64">
        <v>2.314356070695589</v>
      </c>
      <c r="S64">
        <v>8.0508673950400063</v>
      </c>
      <c r="T64">
        <v>7.3760903199805892</v>
      </c>
      <c r="U64">
        <v>47.210495798331017</v>
      </c>
      <c r="V64">
        <v>101.6816513567771</v>
      </c>
      <c r="W64">
        <v>1731.852234476821</v>
      </c>
      <c r="X64">
        <v>1.971665275660339</v>
      </c>
      <c r="Y64">
        <v>1.319658154327366</v>
      </c>
      <c r="Z64">
        <v>23.719502100167141</v>
      </c>
      <c r="AA64">
        <v>23.947993016204279</v>
      </c>
      <c r="AB64">
        <v>0.64573379105915341</v>
      </c>
      <c r="AC64">
        <v>14.70968378073103</v>
      </c>
      <c r="AD64">
        <v>18.8745220878141</v>
      </c>
      <c r="AE64">
        <v>13.54935994057313</v>
      </c>
      <c r="AF64">
        <v>8.0544728256534608</v>
      </c>
      <c r="AG64">
        <v>93.942805778216012</v>
      </c>
      <c r="AH64">
        <v>90.716344418971687</v>
      </c>
      <c r="AI64">
        <v>13.331400169491269</v>
      </c>
      <c r="AJ64">
        <v>62.444328748183807</v>
      </c>
      <c r="AK64">
        <v>45.477397722810473</v>
      </c>
      <c r="AL64">
        <v>223.40296912874351</v>
      </c>
      <c r="AM64">
        <v>5.7656153368753557E-2</v>
      </c>
      <c r="AN64">
        <v>7.5865613555948013</v>
      </c>
    </row>
    <row r="65" spans="1:40" x14ac:dyDescent="0.45">
      <c r="A65" s="1" t="s">
        <v>117</v>
      </c>
      <c r="B65">
        <v>138.2400126980524</v>
      </c>
      <c r="C65">
        <v>12.701727284895849</v>
      </c>
      <c r="D65">
        <v>4.176520671866669</v>
      </c>
      <c r="E65">
        <v>3.5964624423754619</v>
      </c>
      <c r="F65">
        <v>49.803415880048647</v>
      </c>
      <c r="G65">
        <v>9.2731227334363417</v>
      </c>
      <c r="H65">
        <v>45.094057591190257</v>
      </c>
      <c r="I65">
        <v>45.566164769403912</v>
      </c>
      <c r="J65">
        <v>9.8989727030707932</v>
      </c>
      <c r="K65">
        <v>12.284940134713381</v>
      </c>
      <c r="L65">
        <v>53.569342708197262</v>
      </c>
      <c r="M65">
        <v>30.28019611565545</v>
      </c>
      <c r="N65">
        <v>19.858569919785019</v>
      </c>
      <c r="O65">
        <v>17.99675014326273</v>
      </c>
      <c r="P65">
        <v>12.80095438284812</v>
      </c>
      <c r="Q65">
        <v>9.3703858412446266</v>
      </c>
      <c r="R65">
        <v>4.7085316155488952</v>
      </c>
      <c r="S65">
        <v>21.675486573617</v>
      </c>
      <c r="T65">
        <v>6.1383944562409507</v>
      </c>
      <c r="U65">
        <v>123.39332868647</v>
      </c>
      <c r="V65">
        <v>268.80071520419853</v>
      </c>
      <c r="W65">
        <v>5665.628066640902</v>
      </c>
      <c r="X65">
        <v>5.6455308372343183</v>
      </c>
      <c r="Y65">
        <v>3.6418215547197752</v>
      </c>
      <c r="Z65">
        <v>68.780823941997411</v>
      </c>
      <c r="AA65">
        <v>61.496003419669627</v>
      </c>
      <c r="AB65">
        <v>2.370574131649382</v>
      </c>
      <c r="AC65">
        <v>30.197856084082531</v>
      </c>
      <c r="AD65">
        <v>35.07199952823337</v>
      </c>
      <c r="AE65">
        <v>21.612531363797221</v>
      </c>
      <c r="AF65">
        <v>6.079459170083763</v>
      </c>
      <c r="AG65">
        <v>172.90503398529981</v>
      </c>
      <c r="AH65">
        <v>143.5955649291856</v>
      </c>
      <c r="AI65">
        <v>16.71680344149372</v>
      </c>
      <c r="AJ65">
        <v>102.95634803938761</v>
      </c>
      <c r="AK65">
        <v>59.379873659525707</v>
      </c>
      <c r="AL65">
        <v>547.14661539683584</v>
      </c>
      <c r="AM65">
        <v>0.1053713040132815</v>
      </c>
      <c r="AN65">
        <v>12.90742681903631</v>
      </c>
    </row>
    <row r="66" spans="1:40" x14ac:dyDescent="0.45">
      <c r="A66" s="1" t="s">
        <v>118</v>
      </c>
      <c r="B66">
        <v>57.364598891422958</v>
      </c>
      <c r="C66">
        <v>5.9388413914010583</v>
      </c>
      <c r="D66">
        <v>2.1734438497059991</v>
      </c>
      <c r="E66">
        <v>2.2521790947838292</v>
      </c>
      <c r="F66">
        <v>28.693485806014792</v>
      </c>
      <c r="G66">
        <v>6.5300348347370152</v>
      </c>
      <c r="H66">
        <v>53.621598286778656</v>
      </c>
      <c r="I66">
        <v>54.040972505555558</v>
      </c>
      <c r="J66">
        <v>4.9041701866180114</v>
      </c>
      <c r="K66">
        <v>6.5164999290793952</v>
      </c>
      <c r="L66">
        <v>19.614881097061609</v>
      </c>
      <c r="M66">
        <v>15.59493006892691</v>
      </c>
      <c r="N66">
        <v>11.203127517494799</v>
      </c>
      <c r="O66">
        <v>11.17724488189887</v>
      </c>
      <c r="P66">
        <v>5.8571047022423057</v>
      </c>
      <c r="Q66">
        <v>5.2964270344062143</v>
      </c>
      <c r="R66">
        <v>2.6520682531533342</v>
      </c>
      <c r="S66">
        <v>12.13764692172647</v>
      </c>
      <c r="T66">
        <v>5.6306212474273609</v>
      </c>
      <c r="U66">
        <v>69.396220230244907</v>
      </c>
      <c r="V66">
        <v>85.106080650386687</v>
      </c>
      <c r="W66">
        <v>2809.192597291425</v>
      </c>
      <c r="X66">
        <v>6.1156606689536517</v>
      </c>
      <c r="Y66">
        <v>2.7528739258256141</v>
      </c>
      <c r="Z66">
        <v>75.308512267705112</v>
      </c>
      <c r="AA66">
        <v>49.351733019147431</v>
      </c>
      <c r="AB66">
        <v>1.9247375140833849</v>
      </c>
      <c r="AC66">
        <v>17.318261853524891</v>
      </c>
      <c r="AD66">
        <v>44.382762658491266</v>
      </c>
      <c r="AE66">
        <v>21.4878381932004</v>
      </c>
      <c r="AF66">
        <v>4.0974345105930521</v>
      </c>
      <c r="AG66">
        <v>92.722287678198882</v>
      </c>
      <c r="AH66">
        <v>252.8543115192152</v>
      </c>
      <c r="AI66">
        <v>17.867495505523369</v>
      </c>
      <c r="AJ66">
        <v>108.4383349360379</v>
      </c>
      <c r="AK66">
        <v>58.170436399025697</v>
      </c>
      <c r="AL66">
        <v>297.80097365315908</v>
      </c>
      <c r="AM66">
        <v>5.9231233333561957E-2</v>
      </c>
      <c r="AN66">
        <v>9.471915111364023</v>
      </c>
    </row>
    <row r="67" spans="1:40" x14ac:dyDescent="0.45">
      <c r="A67" s="1" t="s">
        <v>119</v>
      </c>
      <c r="B67">
        <v>13.165293352318431</v>
      </c>
      <c r="C67">
        <v>1.339565382975328</v>
      </c>
      <c r="D67">
        <v>0.63225858510847033</v>
      </c>
      <c r="E67">
        <v>0.31154494908910002</v>
      </c>
      <c r="F67">
        <v>7.1532328130519272</v>
      </c>
      <c r="G67">
        <v>1.7268412832112321</v>
      </c>
      <c r="H67">
        <v>3.926128079285319</v>
      </c>
      <c r="I67">
        <v>3.933294952180141</v>
      </c>
      <c r="J67">
        <v>1.1460913241993089</v>
      </c>
      <c r="K67">
        <v>0.78624091459209733</v>
      </c>
      <c r="L67">
        <v>3.4915050834796828</v>
      </c>
      <c r="M67">
        <v>3.7010945875746559</v>
      </c>
      <c r="N67">
        <v>2.905432275055134</v>
      </c>
      <c r="O67">
        <v>2.297151515504384</v>
      </c>
      <c r="P67">
        <v>1.484726948696625</v>
      </c>
      <c r="Q67">
        <v>1.1353519995560271</v>
      </c>
      <c r="R67">
        <v>0.55955722212471404</v>
      </c>
      <c r="S67">
        <v>2.7654106763127189</v>
      </c>
      <c r="T67">
        <v>0.58113298057973806</v>
      </c>
      <c r="U67">
        <v>12.55358161015843</v>
      </c>
      <c r="V67">
        <v>22.352796438957789</v>
      </c>
      <c r="W67">
        <v>95.471893782837938</v>
      </c>
      <c r="X67">
        <v>0.46581659644067508</v>
      </c>
      <c r="Y67">
        <v>0.48768368273238888</v>
      </c>
      <c r="Z67">
        <v>5.16042974091466</v>
      </c>
      <c r="AA67">
        <v>8.1782585770353631</v>
      </c>
      <c r="AB67">
        <v>0.46829460064363149</v>
      </c>
      <c r="AC67">
        <v>3.7279737057207831</v>
      </c>
      <c r="AD67">
        <v>3.437786828728671</v>
      </c>
      <c r="AE67">
        <v>2.3697401090711869</v>
      </c>
      <c r="AF67">
        <v>0.56563498452216965</v>
      </c>
      <c r="AG67">
        <v>15.727222344055701</v>
      </c>
      <c r="AH67">
        <v>16.57415010711205</v>
      </c>
      <c r="AI67">
        <v>1.932322192724905</v>
      </c>
      <c r="AJ67">
        <v>11.51823833894116</v>
      </c>
      <c r="AK67">
        <v>6.1518252454145914</v>
      </c>
      <c r="AL67">
        <v>46.720025052064713</v>
      </c>
      <c r="AM67">
        <v>9.9030549921511092E-3</v>
      </c>
      <c r="AN67">
        <v>1.013029283797982</v>
      </c>
    </row>
    <row r="68" spans="1:40" x14ac:dyDescent="0.45">
      <c r="A68" s="1" t="s">
        <v>120</v>
      </c>
      <c r="B68">
        <v>2.653689423809122</v>
      </c>
      <c r="C68">
        <v>0.25709633982131158</v>
      </c>
      <c r="D68">
        <v>7.8416477124136283E-2</v>
      </c>
      <c r="E68">
        <v>6.3973693300422019E-2</v>
      </c>
      <c r="F68">
        <v>0.84790091505428578</v>
      </c>
      <c r="G68">
        <v>0.12628523385378759</v>
      </c>
      <c r="H68">
        <v>2.679214284288725</v>
      </c>
      <c r="I68">
        <v>2.7057852738913022</v>
      </c>
      <c r="J68">
        <v>0.22026200008157029</v>
      </c>
      <c r="K68">
        <v>0.40016453267228952</v>
      </c>
      <c r="L68">
        <v>0.93030311494272167</v>
      </c>
      <c r="M68">
        <v>0.48602384964470552</v>
      </c>
      <c r="N68">
        <v>0.35030810758000491</v>
      </c>
      <c r="O68">
        <v>0.30612408066085228</v>
      </c>
      <c r="P68">
        <v>0.173745736648454</v>
      </c>
      <c r="Q68">
        <v>0.15228676429746971</v>
      </c>
      <c r="R68">
        <v>8.6126275677499128E-2</v>
      </c>
      <c r="S68">
        <v>0.33963646073332993</v>
      </c>
      <c r="T68">
        <v>0.42201156613236063</v>
      </c>
      <c r="U68">
        <v>2.0498316312391212</v>
      </c>
      <c r="V68">
        <v>2.8562071790329209</v>
      </c>
      <c r="W68">
        <v>4.572268288108555</v>
      </c>
      <c r="X68">
        <v>6.5201616496585961</v>
      </c>
      <c r="Y68">
        <v>7.5936605538657914E-2</v>
      </c>
      <c r="Z68">
        <v>76.101332526661821</v>
      </c>
      <c r="AA68">
        <v>1.7337671490238751</v>
      </c>
      <c r="AB68">
        <v>3.0074300267440849E-2</v>
      </c>
      <c r="AC68">
        <v>0.66827109536609997</v>
      </c>
      <c r="AD68">
        <v>2.116160855387383</v>
      </c>
      <c r="AE68">
        <v>0.99032570023113631</v>
      </c>
      <c r="AF68">
        <v>0.34747588485224568</v>
      </c>
      <c r="AG68">
        <v>5.8037456644951622</v>
      </c>
      <c r="AH68">
        <v>16.98653059712003</v>
      </c>
      <c r="AI68">
        <v>1.0271368891655761</v>
      </c>
      <c r="AJ68">
        <v>5.4184523769132191</v>
      </c>
      <c r="AK68">
        <v>3.026618050436332</v>
      </c>
      <c r="AL68">
        <v>16.273016976328542</v>
      </c>
      <c r="AM68">
        <v>2.0760875749638421E-3</v>
      </c>
      <c r="AN68">
        <v>0.48242400905389338</v>
      </c>
    </row>
    <row r="69" spans="1:40" x14ac:dyDescent="0.45">
      <c r="A69" s="1" t="s">
        <v>121</v>
      </c>
      <c r="B69">
        <v>4.0464578214962872</v>
      </c>
      <c r="C69">
        <v>0.48948061664619319</v>
      </c>
      <c r="D69">
        <v>0.32939084374411842</v>
      </c>
      <c r="E69">
        <v>8.561609061383238E-2</v>
      </c>
      <c r="F69">
        <v>2.1088335902480111</v>
      </c>
      <c r="G69">
        <v>0.30646270562006611</v>
      </c>
      <c r="H69">
        <v>2.80466340080749</v>
      </c>
      <c r="I69">
        <v>2.7235705721239341</v>
      </c>
      <c r="J69">
        <v>0.35708152760310452</v>
      </c>
      <c r="K69">
        <v>0.28023887223621607</v>
      </c>
      <c r="L69">
        <v>1.392633469128034</v>
      </c>
      <c r="M69">
        <v>1.947542895888819</v>
      </c>
      <c r="N69">
        <v>0.84416317817288078</v>
      </c>
      <c r="O69">
        <v>0.72922403541925507</v>
      </c>
      <c r="P69">
        <v>0.40617645918465078</v>
      </c>
      <c r="Q69">
        <v>0.36029403320813269</v>
      </c>
      <c r="R69">
        <v>0.17016749934070691</v>
      </c>
      <c r="S69">
        <v>1.0067607349178249</v>
      </c>
      <c r="T69">
        <v>0.59703313922001189</v>
      </c>
      <c r="U69">
        <v>3.5040712208565359</v>
      </c>
      <c r="V69">
        <v>4.9070692433792091</v>
      </c>
      <c r="W69">
        <v>7.6570443789561793</v>
      </c>
      <c r="X69">
        <v>0.20623034945305249</v>
      </c>
      <c r="Y69">
        <v>0.17863862510041681</v>
      </c>
      <c r="Z69">
        <v>2.4157769697539639</v>
      </c>
      <c r="AA69">
        <v>3.0249589676431761</v>
      </c>
      <c r="AB69">
        <v>7.4121884517277511E-2</v>
      </c>
      <c r="AC69">
        <v>1.4495726628003029</v>
      </c>
      <c r="AD69">
        <v>2.269691564690814</v>
      </c>
      <c r="AE69">
        <v>1.099570944670639</v>
      </c>
      <c r="AF69">
        <v>0.30295140919299268</v>
      </c>
      <c r="AG69">
        <v>296.54924223730109</v>
      </c>
      <c r="AH69">
        <v>8.2912952290740822</v>
      </c>
      <c r="AI69">
        <v>1.2536289844316451</v>
      </c>
      <c r="AJ69">
        <v>12.339250232999079</v>
      </c>
      <c r="AK69">
        <v>6.1130719158542544</v>
      </c>
      <c r="AL69">
        <v>17.895535033689061</v>
      </c>
      <c r="AM69">
        <v>1.68370937998602E-2</v>
      </c>
      <c r="AN69">
        <v>0.48865741155810771</v>
      </c>
    </row>
    <row r="70" spans="1:40" x14ac:dyDescent="0.45">
      <c r="A70" s="1" t="s">
        <v>122</v>
      </c>
      <c r="B70">
        <v>4.1206233523951736</v>
      </c>
      <c r="C70">
        <v>0.49105227037521437</v>
      </c>
      <c r="D70">
        <v>0.31889491356659472</v>
      </c>
      <c r="E70">
        <v>8.5890896508258041E-2</v>
      </c>
      <c r="F70">
        <v>2.0570528867021709</v>
      </c>
      <c r="G70">
        <v>0.29758203226143709</v>
      </c>
      <c r="H70">
        <v>4.1307289672764611</v>
      </c>
      <c r="I70">
        <v>4.0953297304514527</v>
      </c>
      <c r="J70">
        <v>0.35853761324721961</v>
      </c>
      <c r="K70">
        <v>0.31353613522333501</v>
      </c>
      <c r="L70">
        <v>1.4092010812576821</v>
      </c>
      <c r="M70">
        <v>1.905170253665339</v>
      </c>
      <c r="N70">
        <v>0.82670127832381035</v>
      </c>
      <c r="O70">
        <v>0.71797111109699807</v>
      </c>
      <c r="P70">
        <v>0.40019030405596351</v>
      </c>
      <c r="Q70">
        <v>0.35351258627709209</v>
      </c>
      <c r="R70">
        <v>0.16786728709791859</v>
      </c>
      <c r="S70">
        <v>0.99490483619539416</v>
      </c>
      <c r="T70">
        <v>0.90063582104315243</v>
      </c>
      <c r="U70">
        <v>3.83055593509591</v>
      </c>
      <c r="V70">
        <v>5.1184157070691843</v>
      </c>
      <c r="W70">
        <v>7.834465179716303</v>
      </c>
      <c r="X70">
        <v>0.20834154019842149</v>
      </c>
      <c r="Y70">
        <v>0.1990535379879674</v>
      </c>
      <c r="Z70">
        <v>2.4504292146210842</v>
      </c>
      <c r="AA70">
        <v>3.335149716121006</v>
      </c>
      <c r="AB70">
        <v>7.2609849177016225E-2</v>
      </c>
      <c r="AC70">
        <v>1.4285537908913211</v>
      </c>
      <c r="AD70">
        <v>2.5130125064112931</v>
      </c>
      <c r="AE70">
        <v>1.1370089492859321</v>
      </c>
      <c r="AF70">
        <v>0.35973596516977319</v>
      </c>
      <c r="AG70">
        <v>420.24710583318682</v>
      </c>
      <c r="AH70">
        <v>9.5156637227916274</v>
      </c>
      <c r="AI70">
        <v>1.412952538204062</v>
      </c>
      <c r="AJ70">
        <v>13.00476911376601</v>
      </c>
      <c r="AK70">
        <v>6.3655526651918937</v>
      </c>
      <c r="AL70">
        <v>18.567511635772711</v>
      </c>
      <c r="AM70">
        <v>1.6340277904408229E-2</v>
      </c>
      <c r="AN70">
        <v>0.51437371715762314</v>
      </c>
    </row>
    <row r="71" spans="1:40" x14ac:dyDescent="0.45">
      <c r="A71" s="1" t="s">
        <v>123</v>
      </c>
      <c r="B71">
        <v>0.82388241920460736</v>
      </c>
      <c r="C71">
        <v>8.7839808479867929E-2</v>
      </c>
      <c r="D71">
        <v>2.5865612643212299E-2</v>
      </c>
      <c r="E71">
        <v>3.8873302105989667E-2</v>
      </c>
      <c r="F71">
        <v>0.2399902282298908</v>
      </c>
      <c r="G71">
        <v>4.6561602231458422E-2</v>
      </c>
      <c r="H71">
        <v>0.76624121144753532</v>
      </c>
      <c r="I71">
        <v>0.77908816333830833</v>
      </c>
      <c r="J71">
        <v>6.0598198112458701E-2</v>
      </c>
      <c r="K71">
        <v>0.17030049725109619</v>
      </c>
      <c r="L71">
        <v>0.2771218007539426</v>
      </c>
      <c r="M71">
        <v>0.15521180814544261</v>
      </c>
      <c r="N71">
        <v>0.1109326486453488</v>
      </c>
      <c r="O71">
        <v>9.6474799475135334E-2</v>
      </c>
      <c r="P71">
        <v>4.7852109231946861E-2</v>
      </c>
      <c r="Q71">
        <v>4.3815522163789922E-2</v>
      </c>
      <c r="R71">
        <v>3.8474121726072417E-2</v>
      </c>
      <c r="S71">
        <v>9.4588403687849903E-2</v>
      </c>
      <c r="T71">
        <v>0.1226350682169929</v>
      </c>
      <c r="U71">
        <v>0.71719629416297515</v>
      </c>
      <c r="V71">
        <v>1.116337288640123</v>
      </c>
      <c r="W71">
        <v>1.6646262163666921</v>
      </c>
      <c r="X71">
        <v>3.5716687933196573E-2</v>
      </c>
      <c r="Y71">
        <v>2.3869502944702511E-2</v>
      </c>
      <c r="Z71">
        <v>0.43491997086017892</v>
      </c>
      <c r="AA71">
        <v>0.58097956712463839</v>
      </c>
      <c r="AB71">
        <v>1.0918877096852851E-2</v>
      </c>
      <c r="AC71">
        <v>0.51657975706520687</v>
      </c>
      <c r="AD71">
        <v>1.0345147864025781</v>
      </c>
      <c r="AE71">
        <v>2.1719301341673392</v>
      </c>
      <c r="AF71">
        <v>0.21300681142047501</v>
      </c>
      <c r="AG71">
        <v>1.8597920641104939</v>
      </c>
      <c r="AH71">
        <v>3.4909335898867009</v>
      </c>
      <c r="AI71">
        <v>0.53054872573476164</v>
      </c>
      <c r="AJ71">
        <v>1.2766312568807421</v>
      </c>
      <c r="AK71">
        <v>0.98548122645446545</v>
      </c>
      <c r="AL71">
        <v>6.7234913124728406</v>
      </c>
      <c r="AM71">
        <v>1.302282836016291E-3</v>
      </c>
      <c r="AN71">
        <v>0.39576187738219892</v>
      </c>
    </row>
    <row r="72" spans="1:40" x14ac:dyDescent="0.45">
      <c r="A72" s="1" t="s">
        <v>124</v>
      </c>
      <c r="B72">
        <v>0.34431593791229931</v>
      </c>
      <c r="C72">
        <v>3.8034835330829977E-2</v>
      </c>
      <c r="D72">
        <v>1.925343249079486E-2</v>
      </c>
      <c r="E72">
        <v>9.449204852038609E-3</v>
      </c>
      <c r="F72">
        <v>0.1658723354994619</v>
      </c>
      <c r="G72">
        <v>2.7498473632831869E-2</v>
      </c>
      <c r="H72">
        <v>0.2314948559076086</v>
      </c>
      <c r="I72">
        <v>0.23120043944663679</v>
      </c>
      <c r="J72">
        <v>2.9826439626231289E-2</v>
      </c>
      <c r="K72">
        <v>4.3731835070886363E-2</v>
      </c>
      <c r="L72">
        <v>0.14946139544520631</v>
      </c>
      <c r="M72">
        <v>9.4588432920211643E-2</v>
      </c>
      <c r="N72">
        <v>7.0578950288614176E-2</v>
      </c>
      <c r="O72">
        <v>6.8449920905246653E-2</v>
      </c>
      <c r="P72">
        <v>2.8566156044970099E-2</v>
      </c>
      <c r="Q72">
        <v>2.8938970894905078E-2</v>
      </c>
      <c r="R72">
        <v>1.4745898267241091E-2</v>
      </c>
      <c r="S72">
        <v>9.2382040187460546E-2</v>
      </c>
      <c r="T72">
        <v>5.0180689483752178E-2</v>
      </c>
      <c r="U72">
        <v>0.35188757224063683</v>
      </c>
      <c r="V72">
        <v>0.38617429545378912</v>
      </c>
      <c r="W72">
        <v>0.69751327970308674</v>
      </c>
      <c r="X72">
        <v>3.4247333814457409E-2</v>
      </c>
      <c r="Y72">
        <v>3.1804107388621453E-2</v>
      </c>
      <c r="Z72">
        <v>0.392525047786277</v>
      </c>
      <c r="AA72">
        <v>1.894796051609011</v>
      </c>
      <c r="AB72">
        <v>8.9274108070674721E-3</v>
      </c>
      <c r="AC72">
        <v>0.1219742142622614</v>
      </c>
      <c r="AD72">
        <v>1.234910519821796</v>
      </c>
      <c r="AE72">
        <v>0.15173845144469381</v>
      </c>
      <c r="AF72">
        <v>9.5368085130615149E-2</v>
      </c>
      <c r="AG72">
        <v>0.67248584922145349</v>
      </c>
      <c r="AH72">
        <v>1.2806271257184569</v>
      </c>
      <c r="AI72">
        <v>0.25488422694558233</v>
      </c>
      <c r="AJ72">
        <v>1.5246219070782581</v>
      </c>
      <c r="AK72">
        <v>0.54571971245696571</v>
      </c>
      <c r="AL72">
        <v>9.818424229721991</v>
      </c>
      <c r="AM72">
        <v>3.7932272218026641E-4</v>
      </c>
      <c r="AN72">
        <v>0.19113941807845089</v>
      </c>
    </row>
    <row r="73" spans="1:40" x14ac:dyDescent="0.45">
      <c r="A73" s="1" t="s">
        <v>125</v>
      </c>
      <c r="B73">
        <v>2.7385252189850919</v>
      </c>
      <c r="C73">
        <v>0.27796224389750268</v>
      </c>
      <c r="D73">
        <v>0.11586134446507031</v>
      </c>
      <c r="E73">
        <v>6.8189221981483125E-2</v>
      </c>
      <c r="F73">
        <v>1.404823280341011</v>
      </c>
      <c r="G73">
        <v>0.2266293543757251</v>
      </c>
      <c r="H73">
        <v>1.403496158964479</v>
      </c>
      <c r="I73">
        <v>1.385096671383836</v>
      </c>
      <c r="J73">
        <v>0.2286231603108462</v>
      </c>
      <c r="K73">
        <v>0.24085153532210379</v>
      </c>
      <c r="L73">
        <v>0.93902196569144669</v>
      </c>
      <c r="M73">
        <v>0.74603757975893603</v>
      </c>
      <c r="N73">
        <v>0.58197756495335895</v>
      </c>
      <c r="O73">
        <v>0.48761279274923108</v>
      </c>
      <c r="P73">
        <v>0.23569357434005009</v>
      </c>
      <c r="Q73">
        <v>0.2180403339310108</v>
      </c>
      <c r="R73">
        <v>0.1194006456546782</v>
      </c>
      <c r="S73">
        <v>0.57160153761314203</v>
      </c>
      <c r="T73">
        <v>0.28751713036477411</v>
      </c>
      <c r="U73">
        <v>2.1936046151082418</v>
      </c>
      <c r="V73">
        <v>1.9475683600511009</v>
      </c>
      <c r="W73">
        <v>3.9839400294681209</v>
      </c>
      <c r="X73">
        <v>3.8066531913026251</v>
      </c>
      <c r="Y73">
        <v>0.12603126374541829</v>
      </c>
      <c r="Z73">
        <v>34.184074262936811</v>
      </c>
      <c r="AA73">
        <v>2.2219801345892258</v>
      </c>
      <c r="AB73">
        <v>4.4566563516459733E-2</v>
      </c>
      <c r="AC73">
        <v>0.88003744785968729</v>
      </c>
      <c r="AD73">
        <v>1.487227657662606</v>
      </c>
      <c r="AE73">
        <v>0.70074549318834789</v>
      </c>
      <c r="AF73">
        <v>0.22514149440193329</v>
      </c>
      <c r="AG73">
        <v>4.6723909939572881</v>
      </c>
      <c r="AH73">
        <v>9.1722888362235562</v>
      </c>
      <c r="AI73">
        <v>0.98647930059952738</v>
      </c>
      <c r="AJ73">
        <v>5.6466130158010142</v>
      </c>
      <c r="AK73">
        <v>3.0623527975939848</v>
      </c>
      <c r="AL73">
        <v>13.44802641861448</v>
      </c>
      <c r="AM73">
        <v>2.0792401383966852E-3</v>
      </c>
      <c r="AN73">
        <v>0.32192579141355648</v>
      </c>
    </row>
    <row r="74" spans="1:40" x14ac:dyDescent="0.45">
      <c r="A74" s="1" t="s">
        <v>126</v>
      </c>
      <c r="B74">
        <v>1.4763029228035749</v>
      </c>
      <c r="C74">
        <v>0.16554543185380571</v>
      </c>
      <c r="D74">
        <v>9.8910900327275481E-2</v>
      </c>
      <c r="E74">
        <v>3.9889005439841488E-2</v>
      </c>
      <c r="F74">
        <v>0.84104884110879286</v>
      </c>
      <c r="G74">
        <v>0.14603142084484361</v>
      </c>
      <c r="H74">
        <v>0.58950300047128523</v>
      </c>
      <c r="I74">
        <v>0.57376353123787149</v>
      </c>
      <c r="J74">
        <v>0.13339709357748231</v>
      </c>
      <c r="K74">
        <v>0.1194952068100224</v>
      </c>
      <c r="L74">
        <v>0.53493772730706268</v>
      </c>
      <c r="M74">
        <v>0.46802456750928029</v>
      </c>
      <c r="N74">
        <v>0.35833923284253061</v>
      </c>
      <c r="O74">
        <v>0.34666938006660297</v>
      </c>
      <c r="P74">
        <v>0.13521966487750089</v>
      </c>
      <c r="Q74">
        <v>0.1420063146715668</v>
      </c>
      <c r="R74">
        <v>6.9233847866986692E-2</v>
      </c>
      <c r="S74">
        <v>0.48677205482040747</v>
      </c>
      <c r="T74">
        <v>0.16073552285905399</v>
      </c>
      <c r="U74">
        <v>1.5974807798409809</v>
      </c>
      <c r="V74">
        <v>1.1272531252883691</v>
      </c>
      <c r="W74">
        <v>2.0317733598940162</v>
      </c>
      <c r="X74">
        <v>9.3621415109930925E-2</v>
      </c>
      <c r="Y74">
        <v>0.1673307943301075</v>
      </c>
      <c r="Z74">
        <v>0.94531441143242101</v>
      </c>
      <c r="AA74">
        <v>5.3352818131628528</v>
      </c>
      <c r="AB74">
        <v>4.3499307691293503E-2</v>
      </c>
      <c r="AC74">
        <v>0.56543543753248682</v>
      </c>
      <c r="AD74">
        <v>2.7332987900593619</v>
      </c>
      <c r="AE74">
        <v>0.43306845440545633</v>
      </c>
      <c r="AF74">
        <v>0.24680208127451239</v>
      </c>
      <c r="AG74">
        <v>2.1397984257503708</v>
      </c>
      <c r="AH74">
        <v>3.547971249759275</v>
      </c>
      <c r="AI74">
        <v>0.88981335147350737</v>
      </c>
      <c r="AJ74">
        <v>4.8022110025281517</v>
      </c>
      <c r="AK74">
        <v>2.060856529515747</v>
      </c>
      <c r="AL74">
        <v>26.468248581210229</v>
      </c>
      <c r="AM74">
        <v>1.520619295106341E-3</v>
      </c>
      <c r="AN74">
        <v>0.44063063591332619</v>
      </c>
    </row>
    <row r="75" spans="1:40" x14ac:dyDescent="0.45">
      <c r="A75" s="1" t="s">
        <v>127</v>
      </c>
      <c r="B75">
        <v>0.31064732372136672</v>
      </c>
      <c r="C75">
        <v>3.4964407072890342E-2</v>
      </c>
      <c r="D75">
        <v>2.1675084590458141E-2</v>
      </c>
      <c r="E75">
        <v>8.3605690045509776E-3</v>
      </c>
      <c r="F75">
        <v>0.18381763777414731</v>
      </c>
      <c r="G75">
        <v>3.2210430104623163E-2</v>
      </c>
      <c r="H75">
        <v>0.1028061176836581</v>
      </c>
      <c r="I75">
        <v>9.873133925327332E-2</v>
      </c>
      <c r="J75">
        <v>2.8360192700774209E-2</v>
      </c>
      <c r="K75">
        <v>2.156077665011847E-2</v>
      </c>
      <c r="L75">
        <v>0.10698280647422199</v>
      </c>
      <c r="M75">
        <v>0.1017742629555221</v>
      </c>
      <c r="N75">
        <v>7.8338784161809727E-2</v>
      </c>
      <c r="O75">
        <v>7.5749274373329109E-2</v>
      </c>
      <c r="P75">
        <v>2.9124472337340449E-2</v>
      </c>
      <c r="Q75">
        <v>3.0825914523871911E-2</v>
      </c>
      <c r="R75">
        <v>1.488497548470165E-2</v>
      </c>
      <c r="S75">
        <v>0.1072054995665447</v>
      </c>
      <c r="T75">
        <v>3.0954759041581181E-2</v>
      </c>
      <c r="U75">
        <v>0.34082042966506509</v>
      </c>
      <c r="V75">
        <v>0.2093500072483489</v>
      </c>
      <c r="W75">
        <v>0.37700296575148029</v>
      </c>
      <c r="X75">
        <v>1.6895799393201821E-2</v>
      </c>
      <c r="Y75">
        <v>3.684185856036197E-2</v>
      </c>
      <c r="Z75">
        <v>0.16004433404220181</v>
      </c>
      <c r="AA75">
        <v>0.97570703216673338</v>
      </c>
      <c r="AB75">
        <v>9.4283826333154824E-3</v>
      </c>
      <c r="AC75">
        <v>0.12121734210070211</v>
      </c>
      <c r="AD75">
        <v>0.44017201611751172</v>
      </c>
      <c r="AE75">
        <v>7.9664990692737844E-2</v>
      </c>
      <c r="AF75">
        <v>4.3391094767228557E-2</v>
      </c>
      <c r="AG75">
        <v>0.41108040925969391</v>
      </c>
      <c r="AH75">
        <v>0.64419615592208812</v>
      </c>
      <c r="AI75">
        <v>0.17653805721726629</v>
      </c>
      <c r="AJ75">
        <v>0.9190806082016757</v>
      </c>
      <c r="AK75">
        <v>0.41894959498741863</v>
      </c>
      <c r="AL75">
        <v>4.7459454468653854</v>
      </c>
      <c r="AM75">
        <v>3.1439863045460402E-4</v>
      </c>
      <c r="AN75">
        <v>7.2752938729434349E-2</v>
      </c>
    </row>
    <row r="76" spans="1:40" x14ac:dyDescent="0.45">
      <c r="A76" s="1" t="s">
        <v>128</v>
      </c>
      <c r="B76">
        <v>6.9010857273509254</v>
      </c>
      <c r="C76">
        <v>0.72339517525462216</v>
      </c>
      <c r="D76">
        <v>0.33575790477452022</v>
      </c>
      <c r="E76">
        <v>0.19200231061504941</v>
      </c>
      <c r="F76">
        <v>4.8239935312248106</v>
      </c>
      <c r="G76">
        <v>0.61176396064026051</v>
      </c>
      <c r="H76">
        <v>1.622861238816325</v>
      </c>
      <c r="I76">
        <v>1.516995219026813</v>
      </c>
      <c r="J76">
        <v>0.43808473648161761</v>
      </c>
      <c r="K76">
        <v>0.19308035534422979</v>
      </c>
      <c r="L76">
        <v>1.195109397369603</v>
      </c>
      <c r="M76">
        <v>2.173636093813021</v>
      </c>
      <c r="N76">
        <v>2.1791728491097699</v>
      </c>
      <c r="O76">
        <v>1.163164399563946</v>
      </c>
      <c r="P76">
        <v>0.55957282267287334</v>
      </c>
      <c r="Q76">
        <v>0.54761256783569234</v>
      </c>
      <c r="R76">
        <v>0.26371322188439028</v>
      </c>
      <c r="S76">
        <v>1.2297803291642619</v>
      </c>
      <c r="T76">
        <v>0.28464750641391928</v>
      </c>
      <c r="U76">
        <v>4.9409864557695027</v>
      </c>
      <c r="V76">
        <v>2.411074955741118</v>
      </c>
      <c r="W76">
        <v>3.841448771615029</v>
      </c>
      <c r="X76">
        <v>8.8032273585115284E-2</v>
      </c>
      <c r="Y76">
        <v>0.28206347709217228</v>
      </c>
      <c r="Z76">
        <v>0.87545055448641651</v>
      </c>
      <c r="AA76">
        <v>4.4649587775106658</v>
      </c>
      <c r="AB76">
        <v>0.1134300785594189</v>
      </c>
      <c r="AC76">
        <v>1.741858944059872</v>
      </c>
      <c r="AD76">
        <v>0.94939827406507482</v>
      </c>
      <c r="AE76">
        <v>0.80537749477344078</v>
      </c>
      <c r="AF76">
        <v>0.16299163307851519</v>
      </c>
      <c r="AG76">
        <v>5.5913085596571177</v>
      </c>
      <c r="AH76">
        <v>10.58196578109788</v>
      </c>
      <c r="AI76">
        <v>1.117437381244869</v>
      </c>
      <c r="AJ76">
        <v>11.66653966698868</v>
      </c>
      <c r="AK76">
        <v>5.431942582007661</v>
      </c>
      <c r="AL76">
        <v>20.192116860012529</v>
      </c>
      <c r="AM76">
        <v>4.9459264813152912E-3</v>
      </c>
      <c r="AN76">
        <v>0.47506634203445192</v>
      </c>
    </row>
    <row r="77" spans="1:40" x14ac:dyDescent="0.45">
      <c r="A77" s="1" t="s">
        <v>129</v>
      </c>
      <c r="B77">
        <v>1.5485798321087669</v>
      </c>
      <c r="C77">
        <v>0.13517050202195541</v>
      </c>
      <c r="D77">
        <v>5.4154981342282159E-2</v>
      </c>
      <c r="E77">
        <v>3.0451761249476759E-2</v>
      </c>
      <c r="F77">
        <v>0.81040355105250894</v>
      </c>
      <c r="G77">
        <v>0.11938056823232419</v>
      </c>
      <c r="H77">
        <v>0.35534254329215548</v>
      </c>
      <c r="I77">
        <v>0.34849008693774358</v>
      </c>
      <c r="J77">
        <v>8.3241830329832442E-2</v>
      </c>
      <c r="K77">
        <v>0.1121942095650653</v>
      </c>
      <c r="L77">
        <v>0.59167815327902873</v>
      </c>
      <c r="M77">
        <v>0.34827456608845031</v>
      </c>
      <c r="N77">
        <v>0.34732518698281778</v>
      </c>
      <c r="O77">
        <v>0.17736031269902591</v>
      </c>
      <c r="P77">
        <v>0.10896769895231551</v>
      </c>
      <c r="Q77">
        <v>8.6196710983677371E-2</v>
      </c>
      <c r="R77">
        <v>4.9311429240552158E-2</v>
      </c>
      <c r="S77">
        <v>0.22398852909087549</v>
      </c>
      <c r="T77">
        <v>8.5674088698489831E-2</v>
      </c>
      <c r="U77">
        <v>0.62353594984691552</v>
      </c>
      <c r="V77">
        <v>0.79482379184866003</v>
      </c>
      <c r="W77">
        <v>1.3002866927414001</v>
      </c>
      <c r="X77">
        <v>2.2152876942156279E-2</v>
      </c>
      <c r="Y77">
        <v>4.0097353261036951E-2</v>
      </c>
      <c r="Z77">
        <v>0.24310960347251589</v>
      </c>
      <c r="AA77">
        <v>0.66769539090970587</v>
      </c>
      <c r="AB77">
        <v>1.5997967030457371E-2</v>
      </c>
      <c r="AC77">
        <v>0.33253801716872999</v>
      </c>
      <c r="AD77">
        <v>0.24889025028876191</v>
      </c>
      <c r="AE77">
        <v>0.16627507545560169</v>
      </c>
      <c r="AF77">
        <v>4.324314872217136E-2</v>
      </c>
      <c r="AG77">
        <v>1.397399583741409</v>
      </c>
      <c r="AH77">
        <v>5.7527008293660877</v>
      </c>
      <c r="AI77">
        <v>0.7217096923881785</v>
      </c>
      <c r="AJ77">
        <v>1.9513425922987351</v>
      </c>
      <c r="AK77">
        <v>1.0968406980035601</v>
      </c>
      <c r="AL77">
        <v>3.5395303095370219</v>
      </c>
      <c r="AM77">
        <v>1.9449421817697931E-3</v>
      </c>
      <c r="AN77">
        <v>8.9929328372445522E-2</v>
      </c>
    </row>
    <row r="78" spans="1:40" x14ac:dyDescent="0.45">
      <c r="A78" s="1" t="s">
        <v>130</v>
      </c>
      <c r="B78">
        <v>1.15137513223954</v>
      </c>
      <c r="C78">
        <v>0.1122779911430196</v>
      </c>
      <c r="D78">
        <v>6.2453994753230019E-2</v>
      </c>
      <c r="E78">
        <v>3.3948077043862851E-2</v>
      </c>
      <c r="F78">
        <v>0.59578962808165103</v>
      </c>
      <c r="G78">
        <v>9.0730716435272057E-2</v>
      </c>
      <c r="H78">
        <v>0.32488800509284749</v>
      </c>
      <c r="I78">
        <v>0.31884850805534187</v>
      </c>
      <c r="J78">
        <v>8.2011179579737137E-2</v>
      </c>
      <c r="K78">
        <v>4.4050949977665607E-2</v>
      </c>
      <c r="L78">
        <v>0.26740045194712708</v>
      </c>
      <c r="M78">
        <v>0.30208014847859233</v>
      </c>
      <c r="N78">
        <v>0.26228254657442801</v>
      </c>
      <c r="O78">
        <v>0.1879252202785775</v>
      </c>
      <c r="P78">
        <v>8.5385114231554815E-2</v>
      </c>
      <c r="Q78">
        <v>8.4222718797937413E-2</v>
      </c>
      <c r="R78">
        <v>4.2312629551853061E-2</v>
      </c>
      <c r="S78">
        <v>0.25939198828377008</v>
      </c>
      <c r="T78">
        <v>4.9408657224621642E-2</v>
      </c>
      <c r="U78">
        <v>0.76655179428638687</v>
      </c>
      <c r="V78">
        <v>0.39448096603958521</v>
      </c>
      <c r="W78">
        <v>0.6171086172207545</v>
      </c>
      <c r="X78">
        <v>1.8286548940582421E-2</v>
      </c>
      <c r="Y78">
        <v>4.5247867302269741E-2</v>
      </c>
      <c r="Z78">
        <v>0.17118914740477331</v>
      </c>
      <c r="AA78">
        <v>0.73627710062245</v>
      </c>
      <c r="AB78">
        <v>1.8457615724242631E-2</v>
      </c>
      <c r="AC78">
        <v>0.3257744737220194</v>
      </c>
      <c r="AD78">
        <v>0.19005668807017501</v>
      </c>
      <c r="AE78">
        <v>0.1548805185211963</v>
      </c>
      <c r="AF78">
        <v>3.042204227999672E-2</v>
      </c>
      <c r="AG78">
        <v>1.037759249447169</v>
      </c>
      <c r="AH78">
        <v>3.5156453745656968</v>
      </c>
      <c r="AI78">
        <v>0.25002782243385802</v>
      </c>
      <c r="AJ78">
        <v>1.4206532863962531</v>
      </c>
      <c r="AK78">
        <v>0.72634424349255822</v>
      </c>
      <c r="AL78">
        <v>3.5070939414884639</v>
      </c>
      <c r="AM78">
        <v>8.3775577863525331E-4</v>
      </c>
      <c r="AN78">
        <v>7.0906978575260959E-2</v>
      </c>
    </row>
    <row r="79" spans="1:40" x14ac:dyDescent="0.45">
      <c r="A79" s="1" t="s">
        <v>131</v>
      </c>
      <c r="B79">
        <v>1.1530487368606801</v>
      </c>
      <c r="C79">
        <v>0.10837814508318749</v>
      </c>
      <c r="D79">
        <v>5.9752215039099221E-2</v>
      </c>
      <c r="E79">
        <v>4.1176874006667537E-2</v>
      </c>
      <c r="F79">
        <v>0.63738628112760631</v>
      </c>
      <c r="G79">
        <v>0.118283898933112</v>
      </c>
      <c r="H79">
        <v>32.80223935771086</v>
      </c>
      <c r="I79">
        <v>33.844191400894019</v>
      </c>
      <c r="J79">
        <v>7.9262499114978055E-2</v>
      </c>
      <c r="K79">
        <v>0.10184965698091659</v>
      </c>
      <c r="L79">
        <v>0.504425753747759</v>
      </c>
      <c r="M79">
        <v>0.35586389944867441</v>
      </c>
      <c r="N79">
        <v>0.23191408074683159</v>
      </c>
      <c r="O79">
        <v>0.17833825392256319</v>
      </c>
      <c r="P79">
        <v>8.8501070085962141E-2</v>
      </c>
      <c r="Q79">
        <v>7.8700068395506181E-2</v>
      </c>
      <c r="R79">
        <v>3.1900079600874667E-2</v>
      </c>
      <c r="S79">
        <v>0.19403600256680709</v>
      </c>
      <c r="T79">
        <v>8.1472912342027914E-2</v>
      </c>
      <c r="U79">
        <v>0.93927868662686553</v>
      </c>
      <c r="V79">
        <v>0.58388036218579187</v>
      </c>
      <c r="W79">
        <v>0.72577242292054422</v>
      </c>
      <c r="X79">
        <v>2.197756174914705E-2</v>
      </c>
      <c r="Y79">
        <v>3.8713729627010217E-2</v>
      </c>
      <c r="Z79">
        <v>0.20359824340714791</v>
      </c>
      <c r="AA79">
        <v>0.62724846534703393</v>
      </c>
      <c r="AB79">
        <v>1.7139437069493189E-2</v>
      </c>
      <c r="AC79">
        <v>0.32476057390647972</v>
      </c>
      <c r="AD79">
        <v>0.25797962483556652</v>
      </c>
      <c r="AE79">
        <v>0.13366262461669601</v>
      </c>
      <c r="AF79">
        <v>4.4788982372294339E-2</v>
      </c>
      <c r="AG79">
        <v>2.540868232063779</v>
      </c>
      <c r="AH79">
        <v>1.504062422178283</v>
      </c>
      <c r="AI79">
        <v>0.46038799717213158</v>
      </c>
      <c r="AJ79">
        <v>1.6857254994589299</v>
      </c>
      <c r="AK79">
        <v>1.0300406973792851</v>
      </c>
      <c r="AL79">
        <v>5.0605492812051791</v>
      </c>
      <c r="AM79">
        <v>4.1702214868474946E-3</v>
      </c>
      <c r="AN79">
        <v>7.7802325568256975E-2</v>
      </c>
    </row>
    <row r="80" spans="1:40" x14ac:dyDescent="0.45">
      <c r="A80" s="1" t="s">
        <v>132</v>
      </c>
      <c r="B80">
        <v>3.6939825854541588E-12</v>
      </c>
      <c r="C80">
        <v>3.8782570504969608E-13</v>
      </c>
      <c r="D80">
        <v>6.5697958176154785E-13</v>
      </c>
      <c r="E80">
        <v>1.071384139068476E-13</v>
      </c>
      <c r="F80">
        <v>-8.9526758752245099E-12</v>
      </c>
      <c r="G80">
        <v>-4.6398137913633129E-13</v>
      </c>
      <c r="H80">
        <v>4.712824492056811E-12</v>
      </c>
      <c r="I80">
        <v>5.5205781791021818E-12</v>
      </c>
      <c r="J80">
        <v>1.2493688294631409E-12</v>
      </c>
      <c r="K80">
        <v>-1.212757029248E-12</v>
      </c>
      <c r="L80">
        <v>1.7418003574150901E-11</v>
      </c>
      <c r="M80">
        <v>2.7219296384222629E-12</v>
      </c>
      <c r="N80">
        <v>-2.688893213765378E-12</v>
      </c>
      <c r="O80">
        <v>-1.049508410324402E-12</v>
      </c>
      <c r="P80">
        <v>1.2171608396378329E-13</v>
      </c>
      <c r="Q80">
        <v>-2.024040037502622E-13</v>
      </c>
      <c r="R80">
        <v>-9.8513524481843069E-11</v>
      </c>
      <c r="S80">
        <v>-3.1029052282974619E-13</v>
      </c>
      <c r="T80">
        <v>9.2852480278340503E-12</v>
      </c>
      <c r="U80">
        <v>-1.6445887110963118E-11</v>
      </c>
      <c r="V80">
        <v>-2.629321221049721E-11</v>
      </c>
      <c r="W80">
        <v>-1.0715101549066901E-11</v>
      </c>
      <c r="X80">
        <v>6.2785850324822513E-13</v>
      </c>
      <c r="Y80">
        <v>5.4402508971024926E-13</v>
      </c>
      <c r="Z80">
        <v>8.0463229996152731E-12</v>
      </c>
      <c r="AA80">
        <v>8.0925290394343678E-12</v>
      </c>
      <c r="AB80">
        <v>-3.1886991704842272E-13</v>
      </c>
      <c r="AC80">
        <v>-1.195805936421198E-12</v>
      </c>
      <c r="AD80">
        <v>-4.1812100859404499E-10</v>
      </c>
      <c r="AE80">
        <v>-4.5348447841781458E-13</v>
      </c>
      <c r="AF80">
        <v>-4.4860416282168608E-11</v>
      </c>
      <c r="AG80">
        <v>1.4951176665745911E-10</v>
      </c>
      <c r="AH80">
        <v>-4.0475412149838507E-11</v>
      </c>
      <c r="AI80">
        <v>-1.2146808580058691E-9</v>
      </c>
      <c r="AJ80">
        <v>-1.1596479436560301E-9</v>
      </c>
      <c r="AK80">
        <v>-7.8006142519600151E-10</v>
      </c>
      <c r="AL80">
        <v>5.1381841042833348E-12</v>
      </c>
      <c r="AM80">
        <v>5.6002964006748873E-14</v>
      </c>
      <c r="AN80">
        <v>1.1901223164005759E-12</v>
      </c>
    </row>
    <row r="81" spans="1:40" x14ac:dyDescent="0.45">
      <c r="A81" s="1" t="s">
        <v>133</v>
      </c>
      <c r="B81">
        <v>8.3126799696223469E-2</v>
      </c>
      <c r="C81">
        <v>7.8126103253904639E-3</v>
      </c>
      <c r="D81">
        <v>4.0442623190873259E-3</v>
      </c>
      <c r="E81">
        <v>2.9711970789977212E-3</v>
      </c>
      <c r="F81">
        <v>4.3226950748832732E-2</v>
      </c>
      <c r="G81">
        <v>7.940913981958184E-3</v>
      </c>
      <c r="H81">
        <v>10.81653960070985</v>
      </c>
      <c r="I81">
        <v>11.163193293145421</v>
      </c>
      <c r="J81">
        <v>6.2769231386943783E-3</v>
      </c>
      <c r="K81">
        <v>1.131307576501412E-2</v>
      </c>
      <c r="L81">
        <v>3.6378248433216388E-2</v>
      </c>
      <c r="M81">
        <v>2.4666896475403301E-2</v>
      </c>
      <c r="N81">
        <v>1.569857066052021E-2</v>
      </c>
      <c r="O81">
        <v>1.245606727020525E-2</v>
      </c>
      <c r="P81">
        <v>6.4307600555481223E-3</v>
      </c>
      <c r="Q81">
        <v>5.6814602267581029E-3</v>
      </c>
      <c r="R81">
        <v>2.2460568031966882E-3</v>
      </c>
      <c r="S81">
        <v>1.3237444680600679E-2</v>
      </c>
      <c r="T81">
        <v>8.7362993737243703E-3</v>
      </c>
      <c r="U81">
        <v>6.8370298149042441E-2</v>
      </c>
      <c r="V81">
        <v>5.3981674321605742E-2</v>
      </c>
      <c r="W81">
        <v>7.285741234324955E-2</v>
      </c>
      <c r="X81">
        <v>2.2357575995698531E-3</v>
      </c>
      <c r="Y81">
        <v>2.690684783952675E-3</v>
      </c>
      <c r="Z81">
        <v>2.3533174637669269E-2</v>
      </c>
      <c r="AA81">
        <v>4.523826050148088E-2</v>
      </c>
      <c r="AB81">
        <v>1.1838798416002609E-3</v>
      </c>
      <c r="AC81">
        <v>2.2791942146177729E-2</v>
      </c>
      <c r="AD81">
        <v>2.7980206011031569E-2</v>
      </c>
      <c r="AE81">
        <v>1.2606157730438709E-2</v>
      </c>
      <c r="AF81">
        <v>5.898747301428124E-3</v>
      </c>
      <c r="AG81">
        <v>0.23231295952905179</v>
      </c>
      <c r="AH81">
        <v>0.2305481586315247</v>
      </c>
      <c r="AI81">
        <v>5.7773447052289199E-2</v>
      </c>
      <c r="AJ81">
        <v>0.14491593150901139</v>
      </c>
      <c r="AK81">
        <v>8.9159818364540538E-2</v>
      </c>
      <c r="AL81">
        <v>0.7474057273225424</v>
      </c>
      <c r="AM81">
        <v>2.8001834396925069E-4</v>
      </c>
      <c r="AN81">
        <v>7.7458026506230081E-3</v>
      </c>
    </row>
    <row r="82" spans="1:40" x14ac:dyDescent="0.45">
      <c r="A82" s="1" t="s">
        <v>134</v>
      </c>
      <c r="B82">
        <v>0.85005588177574654</v>
      </c>
      <c r="C82">
        <v>9.090655064315091E-2</v>
      </c>
      <c r="D82">
        <v>3.4603759138500827E-2</v>
      </c>
      <c r="E82">
        <v>3.7215864319884322E-2</v>
      </c>
      <c r="F82">
        <v>0.33410758267224999</v>
      </c>
      <c r="G82">
        <v>7.265820815536321E-2</v>
      </c>
      <c r="H82">
        <v>0.58270001747166777</v>
      </c>
      <c r="I82">
        <v>0.5892340487792187</v>
      </c>
      <c r="J82">
        <v>6.2802847148336727E-2</v>
      </c>
      <c r="K82">
        <v>0.1303194070574363</v>
      </c>
      <c r="L82">
        <v>0.23827158096321421</v>
      </c>
      <c r="M82">
        <v>0.2035457804808099</v>
      </c>
      <c r="N82">
        <v>0.1573957227359917</v>
      </c>
      <c r="O82">
        <v>0.1276112055017615</v>
      </c>
      <c r="P82">
        <v>5.7554645343065557E-2</v>
      </c>
      <c r="Q82">
        <v>5.5024641565894317E-2</v>
      </c>
      <c r="R82">
        <v>4.0048246280361938E-2</v>
      </c>
      <c r="S82">
        <v>0.13118355116132069</v>
      </c>
      <c r="T82">
        <v>0.1013808738084115</v>
      </c>
      <c r="U82">
        <v>0.82409870495647231</v>
      </c>
      <c r="V82">
        <v>0.89154413350706574</v>
      </c>
      <c r="W82">
        <v>1.30463716704564</v>
      </c>
      <c r="X82">
        <v>3.030975995075667E-2</v>
      </c>
      <c r="Y82">
        <v>3.0539234888999001E-2</v>
      </c>
      <c r="Z82">
        <v>0.35124805465388093</v>
      </c>
      <c r="AA82">
        <v>0.63413598670863003</v>
      </c>
      <c r="AB82">
        <v>1.4115772426193961E-2</v>
      </c>
      <c r="AC82">
        <v>0.46272314063871561</v>
      </c>
      <c r="AD82">
        <v>0.83174646204413349</v>
      </c>
      <c r="AE82">
        <v>1.5935157350041</v>
      </c>
      <c r="AF82">
        <v>0.16189055957461659</v>
      </c>
      <c r="AG82">
        <v>1.5528187134490681</v>
      </c>
      <c r="AH82">
        <v>2.7561035703854708</v>
      </c>
      <c r="AI82">
        <v>0.49248524628106388</v>
      </c>
      <c r="AJ82">
        <v>1.261666864342381</v>
      </c>
      <c r="AK82">
        <v>0.89723110233590553</v>
      </c>
      <c r="AL82">
        <v>5.9308976811386884</v>
      </c>
      <c r="AM82">
        <v>1.0886199866908339E-3</v>
      </c>
      <c r="AN82">
        <v>0.2996690909605606</v>
      </c>
    </row>
    <row r="83" spans="1:40" x14ac:dyDescent="0.45">
      <c r="A83" s="1" t="s">
        <v>135</v>
      </c>
      <c r="B83">
        <v>0.68629045225920438</v>
      </c>
      <c r="C83">
        <v>7.3269221473887133E-2</v>
      </c>
      <c r="D83">
        <v>2.4384687771295689E-2</v>
      </c>
      <c r="E83">
        <v>3.1344114758315653E-2</v>
      </c>
      <c r="F83">
        <v>0.23092631917325351</v>
      </c>
      <c r="G83">
        <v>4.7613141376907517E-2</v>
      </c>
      <c r="H83">
        <v>0.56373088392812432</v>
      </c>
      <c r="I83">
        <v>0.5720222458847446</v>
      </c>
      <c r="J83">
        <v>5.057827343031647E-2</v>
      </c>
      <c r="K83">
        <v>0.12558276663303131</v>
      </c>
      <c r="L83">
        <v>0.21375307490991721</v>
      </c>
      <c r="M83">
        <v>0.1448546364300774</v>
      </c>
      <c r="N83">
        <v>0.1078038267314681</v>
      </c>
      <c r="O83">
        <v>9.042923078493284E-2</v>
      </c>
      <c r="P83">
        <v>4.2794696648317393E-2</v>
      </c>
      <c r="Q83">
        <v>4.0018465231769107E-2</v>
      </c>
      <c r="R83">
        <v>3.217494877198887E-2</v>
      </c>
      <c r="S83">
        <v>9.0836804477487917E-2</v>
      </c>
      <c r="T83">
        <v>9.3135923685555178E-2</v>
      </c>
      <c r="U83">
        <v>0.62758522317819176</v>
      </c>
      <c r="V83">
        <v>0.83657866535647052</v>
      </c>
      <c r="W83">
        <v>1.23857520503705</v>
      </c>
      <c r="X83">
        <v>2.7406103223976491E-2</v>
      </c>
      <c r="Y83">
        <v>2.2002966081646959E-2</v>
      </c>
      <c r="Z83">
        <v>0.3273280945379336</v>
      </c>
      <c r="AA83">
        <v>0.49639632842571729</v>
      </c>
      <c r="AB83">
        <v>1.0117362044933929E-2</v>
      </c>
      <c r="AC83">
        <v>0.40511151992329297</v>
      </c>
      <c r="AD83">
        <v>0.77725084328523619</v>
      </c>
      <c r="AE83">
        <v>1.577053151499473</v>
      </c>
      <c r="AF83">
        <v>0.15667749288565161</v>
      </c>
      <c r="AG83">
        <v>1.417935047675869</v>
      </c>
      <c r="AH83">
        <v>2.6046625332433462</v>
      </c>
      <c r="AI83">
        <v>0.42225172032121278</v>
      </c>
      <c r="AJ83">
        <v>1.043519050770793</v>
      </c>
      <c r="AK83">
        <v>0.77802962992525659</v>
      </c>
      <c r="AL83">
        <v>5.2398309140471477</v>
      </c>
      <c r="AM83">
        <v>9.9334344026486324E-4</v>
      </c>
      <c r="AN83">
        <v>0.29070167019741688</v>
      </c>
    </row>
    <row r="84" spans="1:40" x14ac:dyDescent="0.45">
      <c r="A84" s="1" t="s">
        <v>136</v>
      </c>
      <c r="B84">
        <v>1.582661258796767</v>
      </c>
      <c r="C84">
        <v>0.16895031754020379</v>
      </c>
      <c r="D84">
        <v>5.575899792386306E-2</v>
      </c>
      <c r="E84">
        <v>7.2456441092551921E-2</v>
      </c>
      <c r="F84">
        <v>0.5273542143161466</v>
      </c>
      <c r="G84">
        <v>0.1083247557122743</v>
      </c>
      <c r="H84">
        <v>1.312492848341277</v>
      </c>
      <c r="I84">
        <v>1.3320167234777669</v>
      </c>
      <c r="J84">
        <v>0.11662229614095759</v>
      </c>
      <c r="K84">
        <v>0.29232992975838579</v>
      </c>
      <c r="L84">
        <v>0.49579605719302938</v>
      </c>
      <c r="M84">
        <v>0.33144769839968219</v>
      </c>
      <c r="N84">
        <v>0.24603229715503561</v>
      </c>
      <c r="O84">
        <v>0.20685621118004241</v>
      </c>
      <c r="P84">
        <v>9.8198555427563256E-2</v>
      </c>
      <c r="Q84">
        <v>9.1698215150317397E-2</v>
      </c>
      <c r="R84">
        <v>7.4177868103750808E-2</v>
      </c>
      <c r="S84">
        <v>0.20746514881405459</v>
      </c>
      <c r="T84">
        <v>0.21629001534234221</v>
      </c>
      <c r="U84">
        <v>1.4422357087111171</v>
      </c>
      <c r="V84">
        <v>1.9448508724249789</v>
      </c>
      <c r="W84">
        <v>2.8810518602089981</v>
      </c>
      <c r="X84">
        <v>6.3593808086749026E-2</v>
      </c>
      <c r="Y84">
        <v>5.038673206647868E-2</v>
      </c>
      <c r="Z84">
        <v>0.76070128819991256</v>
      </c>
      <c r="AA84">
        <v>1.142663479954646</v>
      </c>
      <c r="AB84">
        <v>2.3160824822512659E-2</v>
      </c>
      <c r="AC84">
        <v>0.93844588595269174</v>
      </c>
      <c r="AD84">
        <v>1.8065575983191751</v>
      </c>
      <c r="AE84">
        <v>3.6756854343769438</v>
      </c>
      <c r="AF84">
        <v>0.36478696559313262</v>
      </c>
      <c r="AG84">
        <v>3.2918677035081898</v>
      </c>
      <c r="AH84">
        <v>6.0573594604058432</v>
      </c>
      <c r="AI84">
        <v>0.97705252295090728</v>
      </c>
      <c r="AJ84">
        <v>2.4097994633194051</v>
      </c>
      <c r="AK84">
        <v>1.801392124391699</v>
      </c>
      <c r="AL84">
        <v>12.14397066572589</v>
      </c>
      <c r="AM84">
        <v>2.306054437620456E-3</v>
      </c>
      <c r="AN84">
        <v>0.67690703852138712</v>
      </c>
    </row>
    <row r="85" spans="1:40" x14ac:dyDescent="0.45">
      <c r="A85" s="1" t="s">
        <v>137</v>
      </c>
      <c r="B85">
        <v>1.398529119639911</v>
      </c>
      <c r="C85">
        <v>0.1493490383804735</v>
      </c>
      <c r="D85">
        <v>5.0847298660990949E-2</v>
      </c>
      <c r="E85">
        <v>6.3450987108705934E-2</v>
      </c>
      <c r="F85">
        <v>0.48321350930514939</v>
      </c>
      <c r="G85">
        <v>0.1006211262834777</v>
      </c>
      <c r="H85">
        <v>1.118421060873213</v>
      </c>
      <c r="I85">
        <v>1.134335872613627</v>
      </c>
      <c r="J85">
        <v>0.1031096979718409</v>
      </c>
      <c r="K85">
        <v>0.2492857334062013</v>
      </c>
      <c r="L85">
        <v>0.42862961985901521</v>
      </c>
      <c r="M85">
        <v>0.3015238361017285</v>
      </c>
      <c r="N85">
        <v>0.22595356376814549</v>
      </c>
      <c r="O85">
        <v>0.18837652558774839</v>
      </c>
      <c r="P85">
        <v>8.8402215830228587E-2</v>
      </c>
      <c r="Q85">
        <v>8.2983500753816372E-2</v>
      </c>
      <c r="R85">
        <v>6.5617790958010902E-2</v>
      </c>
      <c r="S85">
        <v>0.19001291584294239</v>
      </c>
      <c r="T85">
        <v>0.18612085340800399</v>
      </c>
      <c r="U85">
        <v>1.291181942152968</v>
      </c>
      <c r="V85">
        <v>1.666785213306853</v>
      </c>
      <c r="W85">
        <v>2.4636929012578479</v>
      </c>
      <c r="X85">
        <v>5.489321490758689E-2</v>
      </c>
      <c r="Y85">
        <v>4.5701034793042022E-2</v>
      </c>
      <c r="Z85">
        <v>0.65279702731813127</v>
      </c>
      <c r="AA85">
        <v>1.0166279083145731</v>
      </c>
      <c r="AB85">
        <v>2.1033413397036519E-2</v>
      </c>
      <c r="AC85">
        <v>0.81527962895077644</v>
      </c>
      <c r="AD85">
        <v>1.549482032577866</v>
      </c>
      <c r="AE85">
        <v>3.1191988110096269</v>
      </c>
      <c r="AF85">
        <v>0.3108268021478347</v>
      </c>
      <c r="AG85">
        <v>2.8360300538543699</v>
      </c>
      <c r="AH85">
        <v>5.1843125263818024</v>
      </c>
      <c r="AI85">
        <v>0.85244939501593942</v>
      </c>
      <c r="AJ85">
        <v>2.1183857675915032</v>
      </c>
      <c r="AK85">
        <v>1.5680183871201729</v>
      </c>
      <c r="AL85">
        <v>10.530853539643941</v>
      </c>
      <c r="AM85">
        <v>1.987004616406557E-3</v>
      </c>
      <c r="AN85">
        <v>0.57652731525813739</v>
      </c>
    </row>
    <row r="86" spans="1:40" x14ac:dyDescent="0.45">
      <c r="A86" s="1" t="s">
        <v>138</v>
      </c>
      <c r="B86">
        <v>0.97116710429013753</v>
      </c>
      <c r="C86">
        <v>0.1067787751794069</v>
      </c>
      <c r="D86">
        <v>5.7751907720069648E-2</v>
      </c>
      <c r="E86">
        <v>4.7116379877266953E-2</v>
      </c>
      <c r="F86">
        <v>0.53879713869797596</v>
      </c>
      <c r="G86">
        <v>0.1455694806803276</v>
      </c>
      <c r="H86">
        <v>0.33906066322981521</v>
      </c>
      <c r="I86">
        <v>0.33079934922573673</v>
      </c>
      <c r="J86">
        <v>0.2408743322361131</v>
      </c>
      <c r="K86">
        <v>5.485873312569587E-2</v>
      </c>
      <c r="L86">
        <v>0.34930805458514008</v>
      </c>
      <c r="M86">
        <v>0.35221277860706868</v>
      </c>
      <c r="N86">
        <v>0.27672454858779388</v>
      </c>
      <c r="O86">
        <v>0.3405989661680171</v>
      </c>
      <c r="P86">
        <v>0.1439737657542185</v>
      </c>
      <c r="Q86">
        <v>0.1678921746784737</v>
      </c>
      <c r="R86">
        <v>0.1289123479900427</v>
      </c>
      <c r="S86">
        <v>1.134521399330586</v>
      </c>
      <c r="T86">
        <v>0.1385673507774178</v>
      </c>
      <c r="U86">
        <v>2.1352092750256362</v>
      </c>
      <c r="V86">
        <v>1.0650080835576969</v>
      </c>
      <c r="W86">
        <v>0.68713624144269914</v>
      </c>
      <c r="X86">
        <v>2.0799274916157021E-2</v>
      </c>
      <c r="Y86">
        <v>0.1883096906321402</v>
      </c>
      <c r="Z86">
        <v>0.1917201605980953</v>
      </c>
      <c r="AA86">
        <v>2.9246114741581311</v>
      </c>
      <c r="AB86">
        <v>4.7772293962511862E-2</v>
      </c>
      <c r="AC86">
        <v>0.61679646299752211</v>
      </c>
      <c r="AD86">
        <v>0.31002856817704888</v>
      </c>
      <c r="AE86">
        <v>0.50319900041064414</v>
      </c>
      <c r="AF86">
        <v>0.34425980778176057</v>
      </c>
      <c r="AG86">
        <v>0.80293333678304535</v>
      </c>
      <c r="AH86">
        <v>1.5206749088253051</v>
      </c>
      <c r="AI86">
        <v>7.2609913844148792</v>
      </c>
      <c r="AJ86">
        <v>2.0799446479707582</v>
      </c>
      <c r="AK86">
        <v>1.521087523262304</v>
      </c>
      <c r="AL86">
        <v>39.259842398804267</v>
      </c>
      <c r="AM86">
        <v>1.3548981745477231E-3</v>
      </c>
      <c r="AN86">
        <v>0.21749253517755709</v>
      </c>
    </row>
    <row r="87" spans="1:40" x14ac:dyDescent="0.45">
      <c r="A87" s="1" t="s">
        <v>139</v>
      </c>
      <c r="B87">
        <v>0.86033903188190108</v>
      </c>
      <c r="C87">
        <v>9.2301904720984526E-2</v>
      </c>
      <c r="D87">
        <v>4.3496166338254538E-2</v>
      </c>
      <c r="E87">
        <v>3.4570041165156308E-2</v>
      </c>
      <c r="F87">
        <v>0.43073221332878348</v>
      </c>
      <c r="G87">
        <v>9.9887798170122583E-2</v>
      </c>
      <c r="H87">
        <v>0.3672291289957863</v>
      </c>
      <c r="I87">
        <v>0.36664794913671123</v>
      </c>
      <c r="J87">
        <v>6.3861794861666585E-2</v>
      </c>
      <c r="K87">
        <v>8.3308773435871952E-2</v>
      </c>
      <c r="L87">
        <v>0.19014486460446339</v>
      </c>
      <c r="M87">
        <v>0.25246707568174231</v>
      </c>
      <c r="N87">
        <v>0.2052618371709152</v>
      </c>
      <c r="O87">
        <v>0.15920289245186611</v>
      </c>
      <c r="P87">
        <v>6.7009324875425463E-2</v>
      </c>
      <c r="Q87">
        <v>6.6198636811739195E-2</v>
      </c>
      <c r="R87">
        <v>4.0909345951065539E-2</v>
      </c>
      <c r="S87">
        <v>0.16872567220093859</v>
      </c>
      <c r="T87">
        <v>7.5686430284543693E-2</v>
      </c>
      <c r="U87">
        <v>0.92410851621040557</v>
      </c>
      <c r="V87">
        <v>0.623747906061901</v>
      </c>
      <c r="W87">
        <v>0.87847893192215964</v>
      </c>
      <c r="X87">
        <v>2.367425602807063E-2</v>
      </c>
      <c r="Y87">
        <v>3.7236307114484633E-2</v>
      </c>
      <c r="Z87">
        <v>0.2511446339908191</v>
      </c>
      <c r="AA87">
        <v>0.67894982689468197</v>
      </c>
      <c r="AB87">
        <v>1.7337210733041491E-2</v>
      </c>
      <c r="AC87">
        <v>0.39310587387778811</v>
      </c>
      <c r="AD87">
        <v>0.58958476810344473</v>
      </c>
      <c r="AE87">
        <v>0.91979721991561847</v>
      </c>
      <c r="AF87">
        <v>0.10189045948367</v>
      </c>
      <c r="AG87">
        <v>1.179774440762269</v>
      </c>
      <c r="AH87">
        <v>1.884167713730005</v>
      </c>
      <c r="AI87">
        <v>0.43965807168241983</v>
      </c>
      <c r="AJ87">
        <v>1.2174992667114151</v>
      </c>
      <c r="AK87">
        <v>0.7801099937125322</v>
      </c>
      <c r="AL87">
        <v>4.9256132511807191</v>
      </c>
      <c r="AM87">
        <v>8.2879863689556011E-4</v>
      </c>
      <c r="AN87">
        <v>0.1869779150538593</v>
      </c>
    </row>
    <row r="88" spans="1:40" x14ac:dyDescent="0.45">
      <c r="A88" s="1" t="s">
        <v>140</v>
      </c>
      <c r="B88">
        <v>0.55578513222435066</v>
      </c>
      <c r="C88">
        <v>5.9401448485356001E-2</v>
      </c>
      <c r="D88">
        <v>2.1614587963015588E-2</v>
      </c>
      <c r="E88">
        <v>2.470160308965828E-2</v>
      </c>
      <c r="F88">
        <v>0.20741064256920891</v>
      </c>
      <c r="G88">
        <v>4.4364438482676197E-2</v>
      </c>
      <c r="H88">
        <v>0.40750715168068968</v>
      </c>
      <c r="I88">
        <v>0.41263682418138009</v>
      </c>
      <c r="J88">
        <v>4.1026207361771407E-2</v>
      </c>
      <c r="K88">
        <v>9.0997430926067754E-2</v>
      </c>
      <c r="L88">
        <v>0.1618676326754645</v>
      </c>
      <c r="M88">
        <v>0.12754461134436779</v>
      </c>
      <c r="N88">
        <v>9.7429926424208543E-2</v>
      </c>
      <c r="O88">
        <v>7.9853175965241829E-2</v>
      </c>
      <c r="P88">
        <v>3.6586450008047708E-2</v>
      </c>
      <c r="Q88">
        <v>3.4723681529248332E-2</v>
      </c>
      <c r="R88">
        <v>2.6139523373949959E-2</v>
      </c>
      <c r="S88">
        <v>8.1484692749189555E-2</v>
      </c>
      <c r="T88">
        <v>6.9494091677536507E-2</v>
      </c>
      <c r="U88">
        <v>0.52808060357198872</v>
      </c>
      <c r="V88">
        <v>0.61611890816399062</v>
      </c>
      <c r="W88">
        <v>0.90568115271028726</v>
      </c>
      <c r="X88">
        <v>2.0651866050230509E-2</v>
      </c>
      <c r="Y88">
        <v>1.921294353081884E-2</v>
      </c>
      <c r="Z88">
        <v>0.2420928385023017</v>
      </c>
      <c r="AA88">
        <v>0.4101844454025913</v>
      </c>
      <c r="AB88">
        <v>8.8655492941911666E-3</v>
      </c>
      <c r="AC88">
        <v>0.31150438147018278</v>
      </c>
      <c r="AD88">
        <v>0.57387992867278359</v>
      </c>
      <c r="AE88">
        <v>1.1244828863680121</v>
      </c>
      <c r="AF88">
        <v>0.11323325626650391</v>
      </c>
      <c r="AG88">
        <v>1.0619741890014751</v>
      </c>
      <c r="AH88">
        <v>1.909912899845716</v>
      </c>
      <c r="AI88">
        <v>0.32900497741052198</v>
      </c>
      <c r="AJ88">
        <v>0.83198966095515314</v>
      </c>
      <c r="AK88">
        <v>0.60188437850156862</v>
      </c>
      <c r="AL88">
        <v>4.0061364326479101</v>
      </c>
      <c r="AM88">
        <v>7.4430496431143387E-4</v>
      </c>
      <c r="AN88">
        <v>0.2097955103192598</v>
      </c>
    </row>
    <row r="89" spans="1:40" x14ac:dyDescent="0.45">
      <c r="A89" s="1" t="s">
        <v>141</v>
      </c>
      <c r="B89">
        <v>0.12624289338916861</v>
      </c>
      <c r="C89">
        <v>1.3409496940675E-2</v>
      </c>
      <c r="D89">
        <v>2.5265316618912899E-3</v>
      </c>
      <c r="E89">
        <v>6.4814960724865547E-3</v>
      </c>
      <c r="F89">
        <v>2.1074960289626372E-2</v>
      </c>
      <c r="G89">
        <v>2.6665268378610251E-3</v>
      </c>
      <c r="H89">
        <v>0.15514152733585829</v>
      </c>
      <c r="I89">
        <v>0.15832992979124011</v>
      </c>
      <c r="J89">
        <v>9.234680665929515E-3</v>
      </c>
      <c r="K89">
        <v>3.4333557092935098E-2</v>
      </c>
      <c r="L89">
        <v>5.1112383207391122E-2</v>
      </c>
      <c r="M89">
        <v>1.5905300463004691E-2</v>
      </c>
      <c r="N89">
        <v>9.2046934575954927E-3</v>
      </c>
      <c r="O89">
        <v>9.6877618444744344E-3</v>
      </c>
      <c r="P89">
        <v>5.847242955771049E-3</v>
      </c>
      <c r="Q89">
        <v>4.9319991943947081E-3</v>
      </c>
      <c r="R89">
        <v>5.8314981539038064E-3</v>
      </c>
      <c r="S89">
        <v>8.3970696533035502E-3</v>
      </c>
      <c r="T89">
        <v>2.3356039697763339E-2</v>
      </c>
      <c r="U89">
        <v>9.4627963149391633E-2</v>
      </c>
      <c r="V89">
        <v>0.21829239094830549</v>
      </c>
      <c r="W89">
        <v>0.33000584547807871</v>
      </c>
      <c r="X89">
        <v>6.6601437118519787E-3</v>
      </c>
      <c r="Y89">
        <v>2.58457795144273E-3</v>
      </c>
      <c r="Z89">
        <v>8.4336702076805312E-2</v>
      </c>
      <c r="AA89">
        <v>8.2725074373284871E-2</v>
      </c>
      <c r="AB89">
        <v>1.155811516165243E-3</v>
      </c>
      <c r="AC89">
        <v>9.1908728638034648E-2</v>
      </c>
      <c r="AD89">
        <v>0.20128548442504979</v>
      </c>
      <c r="AE89">
        <v>0.45030906483497601</v>
      </c>
      <c r="AF89">
        <v>4.3144695356193023E-2</v>
      </c>
      <c r="AG89">
        <v>0.35141391277279782</v>
      </c>
      <c r="AH89">
        <v>0.68841385748752226</v>
      </c>
      <c r="AI89">
        <v>9.1263266241098873E-2</v>
      </c>
      <c r="AJ89">
        <v>0.20569434780946869</v>
      </c>
      <c r="AK89">
        <v>0.17270427240989741</v>
      </c>
      <c r="AL89">
        <v>1.212859297880587</v>
      </c>
      <c r="AM89">
        <v>2.4583669345527338E-4</v>
      </c>
      <c r="AN89">
        <v>8.0365145272776092E-2</v>
      </c>
    </row>
    <row r="90" spans="1:40" x14ac:dyDescent="0.45">
      <c r="A90" s="1" t="s">
        <v>142</v>
      </c>
      <c r="B90">
        <v>2.6858940629064949</v>
      </c>
      <c r="C90">
        <v>0.25357561590345462</v>
      </c>
      <c r="D90">
        <v>8.3600175510124247E-2</v>
      </c>
      <c r="E90">
        <v>3.1932054847305151E-2</v>
      </c>
      <c r="F90">
        <v>1.2571691243416321</v>
      </c>
      <c r="G90">
        <v>0.12011435576218529</v>
      </c>
      <c r="H90">
        <v>1.820726527987605</v>
      </c>
      <c r="I90">
        <v>1.8606418796513</v>
      </c>
      <c r="J90">
        <v>0.3809116406034338</v>
      </c>
      <c r="K90">
        <v>1.0030109515606791</v>
      </c>
      <c r="L90">
        <v>0.75011019407698254</v>
      </c>
      <c r="M90">
        <v>0.46077042950027702</v>
      </c>
      <c r="N90">
        <v>0.29522169882430699</v>
      </c>
      <c r="O90">
        <v>0.3309241433625999</v>
      </c>
      <c r="P90">
        <v>0.22364147896783701</v>
      </c>
      <c r="Q90">
        <v>0.1806935132699902</v>
      </c>
      <c r="R90">
        <v>0.16890381377997171</v>
      </c>
      <c r="S90">
        <v>0.28106163457020528</v>
      </c>
      <c r="T90">
        <v>0.27980356939678291</v>
      </c>
      <c r="U90">
        <v>37.60375260842909</v>
      </c>
      <c r="V90">
        <v>14.36370230479643</v>
      </c>
      <c r="W90">
        <v>15.79128669671891</v>
      </c>
      <c r="X90">
        <v>6.7971446332251259E-2</v>
      </c>
      <c r="Y90">
        <v>6.9513164283388676E-2</v>
      </c>
      <c r="Z90">
        <v>0.78702912156352045</v>
      </c>
      <c r="AA90">
        <v>1.255736184649805</v>
      </c>
      <c r="AB90">
        <v>3.3357379130593758E-2</v>
      </c>
      <c r="AC90">
        <v>0.51825294309736381</v>
      </c>
      <c r="AD90">
        <v>13.22401310146928</v>
      </c>
      <c r="AE90">
        <v>0.49631597293576651</v>
      </c>
      <c r="AF90">
        <v>0.49860160175380153</v>
      </c>
      <c r="AG90">
        <v>2.4698677471622772</v>
      </c>
      <c r="AH90">
        <v>3.8159955260769411</v>
      </c>
      <c r="AI90">
        <v>0.80408446481608298</v>
      </c>
      <c r="AJ90">
        <v>2.3754060724768942</v>
      </c>
      <c r="AK90">
        <v>2.698945130094375</v>
      </c>
      <c r="AL90">
        <v>21.175742489060259</v>
      </c>
      <c r="AM90">
        <v>2.2917915759089629E-3</v>
      </c>
      <c r="AN90">
        <v>0.65768670067009893</v>
      </c>
    </row>
    <row r="91" spans="1:40" x14ac:dyDescent="0.45">
      <c r="A91" s="1" t="s">
        <v>143</v>
      </c>
      <c r="B91">
        <v>1.1547228822755879</v>
      </c>
      <c r="C91">
        <v>0.1237098159734356</v>
      </c>
      <c r="D91">
        <v>5.3357678145244447E-2</v>
      </c>
      <c r="E91">
        <v>4.8233670820190658E-2</v>
      </c>
      <c r="F91">
        <v>0.52325118651176572</v>
      </c>
      <c r="G91">
        <v>0.1184509642650598</v>
      </c>
      <c r="H91">
        <v>0.6247519186016981</v>
      </c>
      <c r="I91">
        <v>0.62823525615259157</v>
      </c>
      <c r="J91">
        <v>8.5536186770433342E-2</v>
      </c>
      <c r="K91">
        <v>0.1406078647412313</v>
      </c>
      <c r="L91">
        <v>0.28543555491270101</v>
      </c>
      <c r="M91">
        <v>0.31132218880318863</v>
      </c>
      <c r="N91">
        <v>0.24825911245656809</v>
      </c>
      <c r="O91">
        <v>0.19587094652652759</v>
      </c>
      <c r="P91">
        <v>8.4747701857751351E-2</v>
      </c>
      <c r="Q91">
        <v>8.2622599682561804E-2</v>
      </c>
      <c r="R91">
        <v>5.4684177713935168E-2</v>
      </c>
      <c r="S91">
        <v>0.20515148149669071</v>
      </c>
      <c r="T91">
        <v>0.117537744639905</v>
      </c>
      <c r="U91">
        <v>1.1869535658858681</v>
      </c>
      <c r="V91">
        <v>1.0022667379297081</v>
      </c>
      <c r="W91">
        <v>1.4409677340021889</v>
      </c>
      <c r="X91">
        <v>3.5924467042658677E-2</v>
      </c>
      <c r="Y91">
        <v>4.6227708831047223E-2</v>
      </c>
      <c r="Z91">
        <v>0.39891951204105602</v>
      </c>
      <c r="AA91">
        <v>0.88925629302202724</v>
      </c>
      <c r="AB91">
        <v>2.1461656570759359E-2</v>
      </c>
      <c r="AC91">
        <v>0.57218866907680876</v>
      </c>
      <c r="AD91">
        <v>0.94079399520805906</v>
      </c>
      <c r="AE91">
        <v>1.6452013948206441</v>
      </c>
      <c r="AF91">
        <v>0.17347168675279359</v>
      </c>
      <c r="AG91">
        <v>1.815661446393861</v>
      </c>
      <c r="AH91">
        <v>3.065352175124755</v>
      </c>
      <c r="AI91">
        <v>0.62493311714642497</v>
      </c>
      <c r="AJ91">
        <v>1.669312092228773</v>
      </c>
      <c r="AK91">
        <v>1.1228808469529521</v>
      </c>
      <c r="AL91">
        <v>7.2492780315986964</v>
      </c>
      <c r="AM91">
        <v>1.274166882662027E-3</v>
      </c>
      <c r="AN91">
        <v>0.3198866040481132</v>
      </c>
    </row>
    <row r="92" spans="1:40" x14ac:dyDescent="0.45">
      <c r="A92" s="1" t="s">
        <v>144</v>
      </c>
      <c r="B92">
        <v>0.52921474375712962</v>
      </c>
      <c r="C92">
        <v>5.6710460011677413E-2</v>
      </c>
      <c r="D92">
        <v>2.484641541264309E-2</v>
      </c>
      <c r="E92">
        <v>2.1962360208840299E-2</v>
      </c>
      <c r="F92">
        <v>0.2440951158588035</v>
      </c>
      <c r="G92">
        <v>5.5506686919837733E-2</v>
      </c>
      <c r="H92">
        <v>0.27602366195368561</v>
      </c>
      <c r="I92">
        <v>0.27728698732016338</v>
      </c>
      <c r="J92">
        <v>3.9215477356694083E-2</v>
      </c>
      <c r="K92">
        <v>6.219157169307668E-2</v>
      </c>
      <c r="L92">
        <v>0.12845461893226079</v>
      </c>
      <c r="M92">
        <v>0.14483149059685291</v>
      </c>
      <c r="N92">
        <v>0.11590638889085519</v>
      </c>
      <c r="O92">
        <v>9.1159808103205731E-2</v>
      </c>
      <c r="P92">
        <v>3.9245784901787872E-2</v>
      </c>
      <c r="Q92">
        <v>3.8352864734473517E-2</v>
      </c>
      <c r="R92">
        <v>2.507944584511913E-2</v>
      </c>
      <c r="S92">
        <v>9.5686632014818196E-2</v>
      </c>
      <c r="T92">
        <v>5.2621609163691359E-2</v>
      </c>
      <c r="U92">
        <v>0.54815522202031108</v>
      </c>
      <c r="V92">
        <v>0.44644469567876272</v>
      </c>
      <c r="W92">
        <v>0.63993959446655546</v>
      </c>
      <c r="X92">
        <v>1.614013652844885E-2</v>
      </c>
      <c r="Y92">
        <v>2.147934755916156E-2</v>
      </c>
      <c r="Z92">
        <v>0.17799495840195659</v>
      </c>
      <c r="AA92">
        <v>0.40926995798478022</v>
      </c>
      <c r="AB92">
        <v>9.9772254723376908E-3</v>
      </c>
      <c r="AC92">
        <v>0.25875411394107489</v>
      </c>
      <c r="AD92">
        <v>0.41949186657932042</v>
      </c>
      <c r="AE92">
        <v>0.72191661632460369</v>
      </c>
      <c r="AF92">
        <v>7.6634096773110616E-2</v>
      </c>
      <c r="AG92">
        <v>0.81398366774896824</v>
      </c>
      <c r="AH92">
        <v>1.3629492535767509</v>
      </c>
      <c r="AI92">
        <v>0.28368786900520698</v>
      </c>
      <c r="AJ92">
        <v>0.762301623434256</v>
      </c>
      <c r="AK92">
        <v>0.50869597456357296</v>
      </c>
      <c r="AL92">
        <v>3.272509025755642</v>
      </c>
      <c r="AM92">
        <v>5.7131663147617375E-4</v>
      </c>
      <c r="AN92">
        <v>0.14121987664588939</v>
      </c>
    </row>
    <row r="93" spans="1:40" x14ac:dyDescent="0.45">
      <c r="A93" s="1" t="s">
        <v>145</v>
      </c>
      <c r="B93">
        <v>0.37447980860216462</v>
      </c>
      <c r="C93">
        <v>3.9942521493790788E-2</v>
      </c>
      <c r="D93">
        <v>1.2233536242960761E-2</v>
      </c>
      <c r="E93">
        <v>1.749489324225964E-2</v>
      </c>
      <c r="F93">
        <v>0.1142925723482244</v>
      </c>
      <c r="G93">
        <v>2.2646430820746469E-2</v>
      </c>
      <c r="H93">
        <v>0.33575887981764668</v>
      </c>
      <c r="I93">
        <v>0.34119339113928421</v>
      </c>
      <c r="J93">
        <v>2.756057532257385E-2</v>
      </c>
      <c r="K93">
        <v>7.4672789039346391E-2</v>
      </c>
      <c r="L93">
        <v>0.12309005971353069</v>
      </c>
      <c r="M93">
        <v>7.3162780118112905E-2</v>
      </c>
      <c r="N93">
        <v>5.3008584343530542E-2</v>
      </c>
      <c r="O93">
        <v>4.5541558040787723E-2</v>
      </c>
      <c r="P93">
        <v>2.2243089206112648E-2</v>
      </c>
      <c r="Q93">
        <v>2.0506805080496938E-2</v>
      </c>
      <c r="R93">
        <v>1.7508860737923831E-2</v>
      </c>
      <c r="S93">
        <v>4.5016533708678183E-2</v>
      </c>
      <c r="T93">
        <v>5.4226555393721919E-2</v>
      </c>
      <c r="U93">
        <v>0.33105430076060183</v>
      </c>
      <c r="V93">
        <v>0.4917336884022161</v>
      </c>
      <c r="W93">
        <v>0.73175555531393888</v>
      </c>
      <c r="X93">
        <v>1.5840316259283119E-2</v>
      </c>
      <c r="Y93">
        <v>1.1205478021362521E-2</v>
      </c>
      <c r="Z93">
        <v>0.19181252153480821</v>
      </c>
      <c r="AA93">
        <v>0.26616304390366657</v>
      </c>
      <c r="AB93">
        <v>5.1346265808849259E-3</v>
      </c>
      <c r="AC93">
        <v>0.23056897735057241</v>
      </c>
      <c r="AD93">
        <v>0.45602601808482091</v>
      </c>
      <c r="AE93">
        <v>0.94821382832387902</v>
      </c>
      <c r="AF93">
        <v>9.3331707306181982E-2</v>
      </c>
      <c r="AG93">
        <v>0.82328420940890312</v>
      </c>
      <c r="AH93">
        <v>1.535796217900548</v>
      </c>
      <c r="AI93">
        <v>0.2378428242892579</v>
      </c>
      <c r="AJ93">
        <v>0.57692389198786465</v>
      </c>
      <c r="AK93">
        <v>0.44073024457511301</v>
      </c>
      <c r="AL93">
        <v>2.995428130403524</v>
      </c>
      <c r="AM93">
        <v>5.7656623620303926E-4</v>
      </c>
      <c r="AN93">
        <v>0.17334076249919869</v>
      </c>
    </row>
    <row r="94" spans="1:40" x14ac:dyDescent="0.45">
      <c r="A94" s="1" t="s">
        <v>146</v>
      </c>
      <c r="B94">
        <v>0.98539915534260769</v>
      </c>
      <c r="C94">
        <v>0.1049781092381117</v>
      </c>
      <c r="D94">
        <v>2.8582839768608599E-2</v>
      </c>
      <c r="E94">
        <v>4.7354062761559478E-2</v>
      </c>
      <c r="F94">
        <v>0.26132429807177521</v>
      </c>
      <c r="G94">
        <v>4.8370941154556341E-2</v>
      </c>
      <c r="H94">
        <v>0.97826152310038361</v>
      </c>
      <c r="I94">
        <v>0.99562520301898272</v>
      </c>
      <c r="J94">
        <v>7.2394969968149675E-2</v>
      </c>
      <c r="K94">
        <v>0.21718161521695639</v>
      </c>
      <c r="L94">
        <v>0.34561722714134269</v>
      </c>
      <c r="M94">
        <v>0.17273631252354851</v>
      </c>
      <c r="N94">
        <v>0.1199145267499916</v>
      </c>
      <c r="O94">
        <v>0.107042378428161</v>
      </c>
      <c r="P94">
        <v>5.4800588704454103E-2</v>
      </c>
      <c r="Q94">
        <v>4.9486623491188472E-2</v>
      </c>
      <c r="R94">
        <v>4.5912112113992473E-2</v>
      </c>
      <c r="S94">
        <v>0.10314546687246801</v>
      </c>
      <c r="T94">
        <v>0.15415399779360839</v>
      </c>
      <c r="U94">
        <v>0.83278957713654123</v>
      </c>
      <c r="V94">
        <v>1.4125624162218671</v>
      </c>
      <c r="W94">
        <v>2.113711979014083</v>
      </c>
      <c r="X94">
        <v>4.4663525014953388E-2</v>
      </c>
      <c r="Y94">
        <v>2.6791492705375369E-2</v>
      </c>
      <c r="Z94">
        <v>0.54916654678015708</v>
      </c>
      <c r="AA94">
        <v>0.68456060362552018</v>
      </c>
      <c r="AB94">
        <v>1.22121404609977E-2</v>
      </c>
      <c r="AC94">
        <v>0.63874236655505001</v>
      </c>
      <c r="AD94">
        <v>1.3073783744906771</v>
      </c>
      <c r="AE94">
        <v>2.7901987118074509</v>
      </c>
      <c r="AF94">
        <v>0.27197405584989093</v>
      </c>
      <c r="AG94">
        <v>2.3332205372273642</v>
      </c>
      <c r="AH94">
        <v>4.4267441590594157</v>
      </c>
      <c r="AI94">
        <v>0.65088649401109977</v>
      </c>
      <c r="AJ94">
        <v>1.5434128150357409</v>
      </c>
      <c r="AK94">
        <v>1.2142227386518489</v>
      </c>
      <c r="AL94">
        <v>8.340727433385517</v>
      </c>
      <c r="AM94">
        <v>1.6334085376417491E-3</v>
      </c>
      <c r="AN94">
        <v>0.50565465205004334</v>
      </c>
    </row>
    <row r="95" spans="1:40" x14ac:dyDescent="0.45">
      <c r="A95" s="1" t="s">
        <v>147</v>
      </c>
      <c r="B95">
        <v>1.2793350335199589</v>
      </c>
      <c r="C95">
        <v>0.13665359722701489</v>
      </c>
      <c r="D95">
        <v>4.7468234807209013E-2</v>
      </c>
      <c r="E95">
        <v>5.7694413672352049E-2</v>
      </c>
      <c r="F95">
        <v>0.45245940099806831</v>
      </c>
      <c r="G95">
        <v>9.5013723068288869E-2</v>
      </c>
      <c r="H95">
        <v>0.9980336198599975</v>
      </c>
      <c r="I95">
        <v>1.011781621645619</v>
      </c>
      <c r="J95">
        <v>9.4355553049764493E-2</v>
      </c>
      <c r="K95">
        <v>0.22256631529839499</v>
      </c>
      <c r="L95">
        <v>0.38635221740211367</v>
      </c>
      <c r="M95">
        <v>0.28105903091844359</v>
      </c>
      <c r="N95">
        <v>0.21187349993468979</v>
      </c>
      <c r="O95">
        <v>0.17570638712948991</v>
      </c>
      <c r="P95">
        <v>8.1854478475590672E-2</v>
      </c>
      <c r="Q95">
        <v>7.7094716047521522E-2</v>
      </c>
      <c r="R95">
        <v>6.006773355006112E-2</v>
      </c>
      <c r="S95">
        <v>0.177868748341904</v>
      </c>
      <c r="T95">
        <v>0.16722552764504289</v>
      </c>
      <c r="U95">
        <v>1.191279777446135</v>
      </c>
      <c r="V95">
        <v>1.4933464770295539</v>
      </c>
      <c r="W95">
        <v>2.2039330587417401</v>
      </c>
      <c r="X95">
        <v>4.9425985509917558E-2</v>
      </c>
      <c r="Y95">
        <v>4.2518815890764873E-2</v>
      </c>
      <c r="Z95">
        <v>0.58540521038809046</v>
      </c>
      <c r="AA95">
        <v>0.93416662115730431</v>
      </c>
      <c r="AB95">
        <v>1.9584427423018039E-2</v>
      </c>
      <c r="AC95">
        <v>0.73732201800953567</v>
      </c>
      <c r="AD95">
        <v>1.389010002808726</v>
      </c>
      <c r="AE95">
        <v>2.775290522826479</v>
      </c>
      <c r="AF95">
        <v>0.27735608894906882</v>
      </c>
      <c r="AG95">
        <v>2.5501815871582481</v>
      </c>
      <c r="AH95">
        <v>4.64048527166669</v>
      </c>
      <c r="AI95">
        <v>0.77317468898768005</v>
      </c>
      <c r="AJ95">
        <v>1.931144928907045</v>
      </c>
      <c r="AK95">
        <v>1.419962895744717</v>
      </c>
      <c r="AL95">
        <v>9.5120025534168136</v>
      </c>
      <c r="AM95">
        <v>1.7869039630187299E-3</v>
      </c>
      <c r="AN95">
        <v>0.51428812612275554</v>
      </c>
    </row>
    <row r="96" spans="1:40" x14ac:dyDescent="0.45">
      <c r="A96" s="1" t="s">
        <v>148</v>
      </c>
      <c r="B96">
        <v>5.1384468709107596</v>
      </c>
      <c r="C96">
        <v>0.39843059558605382</v>
      </c>
      <c r="D96">
        <v>5.9410253774368343E-2</v>
      </c>
      <c r="E96">
        <v>0.1426737693997204</v>
      </c>
      <c r="F96">
        <v>1.3445271503761149</v>
      </c>
      <c r="G96">
        <v>9.2276356067925863E-2</v>
      </c>
      <c r="H96">
        <v>19.582317533344629</v>
      </c>
      <c r="I96">
        <v>6.9475914176771161</v>
      </c>
      <c r="J96">
        <v>0.22232860956939679</v>
      </c>
      <c r="K96">
        <v>0.78026029087683912</v>
      </c>
      <c r="L96">
        <v>4.0117919489514184</v>
      </c>
      <c r="M96">
        <v>0.54212061008514956</v>
      </c>
      <c r="N96">
        <v>0.61303941039623</v>
      </c>
      <c r="O96">
        <v>0.19115656579886581</v>
      </c>
      <c r="P96">
        <v>0.2162556657444645</v>
      </c>
      <c r="Q96">
        <v>0.1235139216880045</v>
      </c>
      <c r="R96">
        <v>9.1152106373133299E-2</v>
      </c>
      <c r="S96">
        <v>7.0302711308805197</v>
      </c>
      <c r="T96">
        <v>0.22213157827993779</v>
      </c>
      <c r="U96">
        <v>1.16516343578445</v>
      </c>
      <c r="V96">
        <v>11.923246170426539</v>
      </c>
      <c r="W96">
        <v>7.9018595116897883</v>
      </c>
      <c r="X96">
        <v>7.6577971243574225E-2</v>
      </c>
      <c r="Y96">
        <v>4.6770561490602963E-2</v>
      </c>
      <c r="Z96">
        <v>0.97249740191598999</v>
      </c>
      <c r="AA96">
        <v>0.97299572493280428</v>
      </c>
      <c r="AB96">
        <v>1.9590830510156719E-2</v>
      </c>
      <c r="AC96">
        <v>0.76155197232039296</v>
      </c>
      <c r="AD96">
        <v>1.1206765864176511</v>
      </c>
      <c r="AE96">
        <v>1.3396915819612609</v>
      </c>
      <c r="AF96">
        <v>0.25411063586721222</v>
      </c>
      <c r="AG96">
        <v>3.7332153688118339</v>
      </c>
      <c r="AH96">
        <v>13.196719198125029</v>
      </c>
      <c r="AI96">
        <v>0.65650284217783517</v>
      </c>
      <c r="AJ96">
        <v>666.0448648216834</v>
      </c>
      <c r="AK96">
        <v>299.15016945512832</v>
      </c>
      <c r="AL96">
        <v>21.596853357267761</v>
      </c>
      <c r="AM96">
        <v>3.5801325024678332E-3</v>
      </c>
      <c r="AN96">
        <v>0.54234629589876693</v>
      </c>
    </row>
    <row r="97" spans="1:40" x14ac:dyDescent="0.45">
      <c r="A97" s="1" t="s">
        <v>149</v>
      </c>
      <c r="B97">
        <v>0.9224487067643995</v>
      </c>
      <c r="C97">
        <v>9.1715830749346583E-2</v>
      </c>
      <c r="D97">
        <v>1.9834015015389009E-2</v>
      </c>
      <c r="E97">
        <v>6.7183829874806131E-2</v>
      </c>
      <c r="F97">
        <v>0.2353765037705684</v>
      </c>
      <c r="G97">
        <v>2.516547947095496E-2</v>
      </c>
      <c r="H97">
        <v>1.3817615331262401</v>
      </c>
      <c r="I97">
        <v>1.3259541046804639</v>
      </c>
      <c r="J97">
        <v>5.4774230452973159E-2</v>
      </c>
      <c r="K97">
        <v>0.26603850691968361</v>
      </c>
      <c r="L97">
        <v>0.52637700787113462</v>
      </c>
      <c r="M97">
        <v>0.18155846313530991</v>
      </c>
      <c r="N97">
        <v>8.135198250900412E-2</v>
      </c>
      <c r="O97">
        <v>8.6128370889882219E-2</v>
      </c>
      <c r="P97">
        <v>5.4544503027026577E-2</v>
      </c>
      <c r="Q97">
        <v>4.7922044251050837E-2</v>
      </c>
      <c r="R97">
        <v>2.9059893789923279E-2</v>
      </c>
      <c r="S97">
        <v>0.123304628163194</v>
      </c>
      <c r="T97">
        <v>0.39623949253401158</v>
      </c>
      <c r="U97">
        <v>0.57377356711041072</v>
      </c>
      <c r="V97">
        <v>1.8928523208381569</v>
      </c>
      <c r="W97">
        <v>2.3777381143973342</v>
      </c>
      <c r="X97">
        <v>0.1314803827674573</v>
      </c>
      <c r="Y97">
        <v>2.0760686429487901E-2</v>
      </c>
      <c r="Z97">
        <v>1.6788009773660091</v>
      </c>
      <c r="AA97">
        <v>0.70298846358263334</v>
      </c>
      <c r="AB97">
        <v>1.068226789058609E-2</v>
      </c>
      <c r="AC97">
        <v>0.25636941240832573</v>
      </c>
      <c r="AD97">
        <v>1.137746805299894</v>
      </c>
      <c r="AE97">
        <v>0.74824738758077269</v>
      </c>
      <c r="AF97">
        <v>128.9044855021501</v>
      </c>
      <c r="AG97">
        <v>2.9414195616165322</v>
      </c>
      <c r="AH97">
        <v>7.8615599906262377</v>
      </c>
      <c r="AI97">
        <v>113.0182165425918</v>
      </c>
      <c r="AJ97">
        <v>19.52914912684</v>
      </c>
      <c r="AK97">
        <v>228.14951471154629</v>
      </c>
      <c r="AL97">
        <v>6.0008164112612414</v>
      </c>
      <c r="AM97">
        <v>1.302879523022272E-3</v>
      </c>
      <c r="AN97">
        <v>0.3238884755733018</v>
      </c>
    </row>
    <row r="98" spans="1:40" x14ac:dyDescent="0.45">
      <c r="A98" s="1" t="s">
        <v>150</v>
      </c>
      <c r="B98">
        <v>0.15244457318805429</v>
      </c>
      <c r="C98">
        <v>1.373901162701604E-2</v>
      </c>
      <c r="D98">
        <v>3.2669874118737311E-3</v>
      </c>
      <c r="E98">
        <v>1.0159703304884389E-2</v>
      </c>
      <c r="F98">
        <v>4.0099482971704202E-2</v>
      </c>
      <c r="G98">
        <v>5.2412825973013758E-3</v>
      </c>
      <c r="H98">
        <v>0.12659505081425029</v>
      </c>
      <c r="I98">
        <v>0.1276242703508528</v>
      </c>
      <c r="J98">
        <v>6.13119742260317E-3</v>
      </c>
      <c r="K98">
        <v>4.0023139345422752E-2</v>
      </c>
      <c r="L98">
        <v>6.5292583223492545E-2</v>
      </c>
      <c r="M98">
        <v>1.9410531901453951E-2</v>
      </c>
      <c r="N98">
        <v>1.246702641325431E-2</v>
      </c>
      <c r="O98">
        <v>1.0578614239047371E-2</v>
      </c>
      <c r="P98">
        <v>7.7614073587108489E-3</v>
      </c>
      <c r="Q98">
        <v>5.9213400689068479E-3</v>
      </c>
      <c r="R98">
        <v>3.467195402912402E-3</v>
      </c>
      <c r="S98">
        <v>1.0312707547344681E-2</v>
      </c>
      <c r="T98">
        <v>77.465070061333961</v>
      </c>
      <c r="U98">
        <v>5.6778862768129358E-2</v>
      </c>
      <c r="V98">
        <v>0.12962082663228139</v>
      </c>
      <c r="W98">
        <v>0.19736283196441631</v>
      </c>
      <c r="X98">
        <v>6.5393629434991199E-3</v>
      </c>
      <c r="Y98">
        <v>2.5541468537259721E-3</v>
      </c>
      <c r="Z98">
        <v>8.3224427937849413E-2</v>
      </c>
      <c r="AA98">
        <v>5.6120866069275722E-2</v>
      </c>
      <c r="AB98">
        <v>9.3596490152571038E-4</v>
      </c>
      <c r="AC98">
        <v>2.4536014312264879E-2</v>
      </c>
      <c r="AD98">
        <v>0.14028572599103081</v>
      </c>
      <c r="AE98">
        <v>4.2401175334381327E-2</v>
      </c>
      <c r="AF98">
        <v>4.5970891941866793E-2</v>
      </c>
      <c r="AG98">
        <v>0.31892089833552772</v>
      </c>
      <c r="AH98">
        <v>83.781797586945942</v>
      </c>
      <c r="AI98">
        <v>18.4657778088872</v>
      </c>
      <c r="AJ98">
        <v>222.36396436028991</v>
      </c>
      <c r="AK98">
        <v>60.141875139610079</v>
      </c>
      <c r="AL98">
        <v>0.44128343636892081</v>
      </c>
      <c r="AM98">
        <v>1.5689032024791209E-4</v>
      </c>
      <c r="AN98">
        <v>1.9193303050598621E-2</v>
      </c>
    </row>
    <row r="99" spans="1:40" x14ac:dyDescent="0.45">
      <c r="A99" s="1" t="s">
        <v>151</v>
      </c>
      <c r="B99">
        <v>0.19336899002297731</v>
      </c>
      <c r="C99">
        <v>1.428998758627743E-2</v>
      </c>
      <c r="D99">
        <v>4.7040440505640166E-3</v>
      </c>
      <c r="E99">
        <v>6.7562610057901734E-3</v>
      </c>
      <c r="F99">
        <v>6.7045319502213693E-2</v>
      </c>
      <c r="G99">
        <v>1.124272494538082E-2</v>
      </c>
      <c r="H99">
        <v>6.2423548889881122E-2</v>
      </c>
      <c r="I99">
        <v>6.2372035608147081E-2</v>
      </c>
      <c r="J99">
        <v>6.3840396628052527E-3</v>
      </c>
      <c r="K99">
        <v>2.5086837849941659E-2</v>
      </c>
      <c r="L99">
        <v>7.6006925092203276E-2</v>
      </c>
      <c r="M99">
        <v>2.34336644950408E-2</v>
      </c>
      <c r="N99">
        <v>1.9134538236863469E-2</v>
      </c>
      <c r="O99">
        <v>1.1136427762790529E-2</v>
      </c>
      <c r="P99">
        <v>8.2017709016308782E-3</v>
      </c>
      <c r="Q99">
        <v>5.9244919342521987E-3</v>
      </c>
      <c r="R99">
        <v>3.9510169534678688E-3</v>
      </c>
      <c r="S99">
        <v>1.4043162983659419E-2</v>
      </c>
      <c r="T99">
        <v>33.209403553600417</v>
      </c>
      <c r="U99">
        <v>4.998252168886233E-2</v>
      </c>
      <c r="V99">
        <v>7.9859132348248332E-2</v>
      </c>
      <c r="W99">
        <v>0.1156069640133198</v>
      </c>
      <c r="X99">
        <v>4.0059198920198488E-3</v>
      </c>
      <c r="Y99">
        <v>3.1168897355026968E-3</v>
      </c>
      <c r="Z99">
        <v>5.0162972480310361E-2</v>
      </c>
      <c r="AA99">
        <v>5.689116351422626E-2</v>
      </c>
      <c r="AB99">
        <v>8.834459273299773E-4</v>
      </c>
      <c r="AC99">
        <v>3.1890254348141078E-2</v>
      </c>
      <c r="AD99">
        <v>7.4800701645161408E-2</v>
      </c>
      <c r="AE99">
        <v>2.560542869355276E-2</v>
      </c>
      <c r="AF99">
        <v>2.2437728556421441E-2</v>
      </c>
      <c r="AG99">
        <v>0.22431893109964129</v>
      </c>
      <c r="AH99">
        <v>35.644217673721023</v>
      </c>
      <c r="AI99">
        <v>9.3387322385452496</v>
      </c>
      <c r="AJ99">
        <v>106.4572220817474</v>
      </c>
      <c r="AK99">
        <v>34.414203703846297</v>
      </c>
      <c r="AL99">
        <v>0.34559737822068748</v>
      </c>
      <c r="AM99">
        <v>1.079632677484423E-4</v>
      </c>
      <c r="AN99">
        <v>1.3008054116714841E-2</v>
      </c>
    </row>
    <row r="100" spans="1:40" x14ac:dyDescent="0.45">
      <c r="A100" s="1" t="s">
        <v>152</v>
      </c>
      <c r="B100">
        <v>7.8704252639859903E-2</v>
      </c>
      <c r="C100">
        <v>9.334159416629139E-3</v>
      </c>
      <c r="D100">
        <v>5.8287811009512837E-3</v>
      </c>
      <c r="E100">
        <v>3.7785813089753302E-3</v>
      </c>
      <c r="F100">
        <v>4.7884809822334222E-2</v>
      </c>
      <c r="G100">
        <v>6.5013556888169543E-3</v>
      </c>
      <c r="H100">
        <v>8.9812364840337028E-2</v>
      </c>
      <c r="I100">
        <v>8.9459287095678408E-2</v>
      </c>
      <c r="J100">
        <v>6.5845852511439646E-3</v>
      </c>
      <c r="K100">
        <v>1.7119352954502121E-2</v>
      </c>
      <c r="L100">
        <v>3.1747056769766843E-2</v>
      </c>
      <c r="M100">
        <v>2.5450285555038261E-2</v>
      </c>
      <c r="N100">
        <v>1.817435883612888E-2</v>
      </c>
      <c r="O100">
        <v>1.0974082322290621E-2</v>
      </c>
      <c r="P100">
        <v>7.2693830453394344E-3</v>
      </c>
      <c r="Q100">
        <v>5.5449781428207829E-3</v>
      </c>
      <c r="R100">
        <v>3.367225217097901E-3</v>
      </c>
      <c r="S100">
        <v>1.680519413304046E-2</v>
      </c>
      <c r="T100">
        <v>2.8774050548097521E-2</v>
      </c>
      <c r="U100">
        <v>6.0116759442761E-2</v>
      </c>
      <c r="V100">
        <v>0.12755522687296841</v>
      </c>
      <c r="W100">
        <v>0.1146264980094978</v>
      </c>
      <c r="X100">
        <v>5.9131879952837082E-3</v>
      </c>
      <c r="Y100">
        <v>3.3518606279209942E-3</v>
      </c>
      <c r="Z100">
        <v>6.4607583950981706E-2</v>
      </c>
      <c r="AA100">
        <v>9.2159391261990811E-2</v>
      </c>
      <c r="AB100">
        <v>1.2041229567229339E-3</v>
      </c>
      <c r="AC100">
        <v>3.9734738386500837E-2</v>
      </c>
      <c r="AD100">
        <v>20.133159936181681</v>
      </c>
      <c r="AE100">
        <v>8.2243930775766583E-2</v>
      </c>
      <c r="AF100">
        <v>2.937400040691138E-2</v>
      </c>
      <c r="AG100">
        <v>0.40272505715072021</v>
      </c>
      <c r="AH100">
        <v>0.46098332027061539</v>
      </c>
      <c r="AI100">
        <v>1.429934257720322</v>
      </c>
      <c r="AJ100">
        <v>0.46785928263483079</v>
      </c>
      <c r="AK100">
        <v>3.1879389438291672</v>
      </c>
      <c r="AL100">
        <v>0.88994193717985803</v>
      </c>
      <c r="AM100">
        <v>1.003469515763151E-4</v>
      </c>
      <c r="AN100">
        <v>0.35171631104498602</v>
      </c>
    </row>
    <row r="101" spans="1:40" x14ac:dyDescent="0.45">
      <c r="A101" s="1" t="s">
        <v>153</v>
      </c>
      <c r="B101">
        <v>5.0909905835008568E-2</v>
      </c>
      <c r="C101">
        <v>6.6065816386140161E-3</v>
      </c>
      <c r="D101">
        <v>5.2130098960548859E-3</v>
      </c>
      <c r="E101">
        <v>2.760279302933326E-3</v>
      </c>
      <c r="F101">
        <v>4.180966839869367E-2</v>
      </c>
      <c r="G101">
        <v>6.0132069061594852E-3</v>
      </c>
      <c r="H101">
        <v>3.9093522065752333E-2</v>
      </c>
      <c r="I101">
        <v>3.8585655432682407E-2</v>
      </c>
      <c r="J101">
        <v>4.738109389145268E-3</v>
      </c>
      <c r="K101">
        <v>7.7910807465305784E-3</v>
      </c>
      <c r="L101">
        <v>2.1106024557371671E-2</v>
      </c>
      <c r="M101">
        <v>2.0653187135045329E-2</v>
      </c>
      <c r="N101">
        <v>1.420052245047263E-2</v>
      </c>
      <c r="O101">
        <v>9.1657026898030215E-3</v>
      </c>
      <c r="P101">
        <v>5.1908566491385994E-3</v>
      </c>
      <c r="Q101">
        <v>4.2476477358992489E-3</v>
      </c>
      <c r="R101">
        <v>2.5452107236863509E-3</v>
      </c>
      <c r="S101">
        <v>1.454835856003848E-2</v>
      </c>
      <c r="T101">
        <v>1.269317832777184E-2</v>
      </c>
      <c r="U101">
        <v>4.4047980999831288E-2</v>
      </c>
      <c r="V101">
        <v>5.9090733408528849E-2</v>
      </c>
      <c r="W101">
        <v>6.245987886642354E-2</v>
      </c>
      <c r="X101">
        <v>3.41460508174633E-3</v>
      </c>
      <c r="Y101">
        <v>2.814444068870681E-3</v>
      </c>
      <c r="Z101">
        <v>3.3045101221365933E-2</v>
      </c>
      <c r="AA101">
        <v>5.9916259109757342E-2</v>
      </c>
      <c r="AB101">
        <v>9.6666385843880874E-4</v>
      </c>
      <c r="AC101">
        <v>2.8203757377556839E-2</v>
      </c>
      <c r="AD101">
        <v>7.9238706067616906</v>
      </c>
      <c r="AE101">
        <v>3.6435216138980597E-2</v>
      </c>
      <c r="AF101">
        <v>1.2731527672923701E-2</v>
      </c>
      <c r="AG101">
        <v>0.21099767208937689</v>
      </c>
      <c r="AH101">
        <v>0.20918898365386229</v>
      </c>
      <c r="AI101">
        <v>0.69977934904251915</v>
      </c>
      <c r="AJ101">
        <v>0.32438241669623979</v>
      </c>
      <c r="AK101">
        <v>1.309949183407584</v>
      </c>
      <c r="AL101">
        <v>0.45682123813716852</v>
      </c>
      <c r="AM101">
        <v>5.9244400567107787E-5</v>
      </c>
      <c r="AN101">
        <v>0.1363258738903213</v>
      </c>
    </row>
    <row r="102" spans="1:40" x14ac:dyDescent="0.45">
      <c r="A102" s="1" t="s">
        <v>154</v>
      </c>
      <c r="B102">
        <v>7.6378080208255039E-2</v>
      </c>
      <c r="C102">
        <v>9.48615940450751E-3</v>
      </c>
      <c r="D102">
        <v>6.7417951430380702E-3</v>
      </c>
      <c r="E102">
        <v>3.9046998398111262E-3</v>
      </c>
      <c r="F102">
        <v>5.4620786852214262E-2</v>
      </c>
      <c r="G102">
        <v>7.6691813808985824E-3</v>
      </c>
      <c r="H102">
        <v>7.2863228146442027E-2</v>
      </c>
      <c r="I102">
        <v>7.2310339095127546E-2</v>
      </c>
      <c r="J102">
        <v>6.7502148663238773E-3</v>
      </c>
      <c r="K102">
        <v>1.4143939127173551E-2</v>
      </c>
      <c r="L102">
        <v>3.1237860276343302E-2</v>
      </c>
      <c r="M102">
        <v>2.78506393193136E-2</v>
      </c>
      <c r="N102">
        <v>1.9476101219659439E-2</v>
      </c>
      <c r="O102">
        <v>1.2204786805835911E-2</v>
      </c>
      <c r="P102">
        <v>7.4221341802586556E-3</v>
      </c>
      <c r="Q102">
        <v>5.8782566906863242E-3</v>
      </c>
      <c r="R102">
        <v>3.543881320761113E-3</v>
      </c>
      <c r="S102">
        <v>1.9075331552596778E-2</v>
      </c>
      <c r="T102">
        <v>2.3470585547783661E-2</v>
      </c>
      <c r="U102">
        <v>6.2222801749757507E-2</v>
      </c>
      <c r="V102">
        <v>0.1061678887423657</v>
      </c>
      <c r="W102">
        <v>0.1024471526096523</v>
      </c>
      <c r="X102">
        <v>5.4297225875522912E-3</v>
      </c>
      <c r="Y102">
        <v>3.7389874093533698E-3</v>
      </c>
      <c r="Z102">
        <v>5.6118301949105727E-2</v>
      </c>
      <c r="AA102">
        <v>8.966339725959549E-2</v>
      </c>
      <c r="AB102">
        <v>1.3097949293416301E-3</v>
      </c>
      <c r="AC102">
        <v>4.0442040213683549E-2</v>
      </c>
      <c r="AD102">
        <v>15.702001124380709</v>
      </c>
      <c r="AE102">
        <v>6.7201601699048777E-2</v>
      </c>
      <c r="AF102">
        <v>2.3789708105123961E-2</v>
      </c>
      <c r="AG102">
        <v>0.35358009870426998</v>
      </c>
      <c r="AH102">
        <v>0.38040647129075522</v>
      </c>
      <c r="AI102">
        <v>1.2182759915659449</v>
      </c>
      <c r="AJ102">
        <v>0.47039142725366467</v>
      </c>
      <c r="AK102">
        <v>2.5278700751698548</v>
      </c>
      <c r="AL102">
        <v>0.77423872661811011</v>
      </c>
      <c r="AM102">
        <v>9.3119345556650691E-5</v>
      </c>
      <c r="AN102">
        <v>0.27272620980383477</v>
      </c>
    </row>
    <row r="103" spans="1:40" x14ac:dyDescent="0.45">
      <c r="A103" s="1" t="s">
        <v>155</v>
      </c>
      <c r="B103">
        <v>0.15780306485123419</v>
      </c>
      <c r="C103">
        <v>1.6231094582919148E-2</v>
      </c>
      <c r="D103">
        <v>5.386226311926424E-3</v>
      </c>
      <c r="E103">
        <v>6.1955894328678349E-3</v>
      </c>
      <c r="F103">
        <v>4.8688223000271563E-2</v>
      </c>
      <c r="G103">
        <v>5.1400554372402537E-3</v>
      </c>
      <c r="H103">
        <v>0.2630614466632441</v>
      </c>
      <c r="I103">
        <v>0.26357409222246031</v>
      </c>
      <c r="J103">
        <v>1.111081993048846E-2</v>
      </c>
      <c r="K103">
        <v>4.8660644243500542E-2</v>
      </c>
      <c r="L103">
        <v>6.116207318019961E-2</v>
      </c>
      <c r="M103">
        <v>3.2726229555831099E-2</v>
      </c>
      <c r="N103">
        <v>2.576423501174788E-2</v>
      </c>
      <c r="O103">
        <v>1.2975444259290959E-2</v>
      </c>
      <c r="P103">
        <v>1.2441113033269471E-2</v>
      </c>
      <c r="Q103">
        <v>8.2315016933704743E-3</v>
      </c>
      <c r="R103">
        <v>5.1480054263906864E-3</v>
      </c>
      <c r="S103">
        <v>1.7632029005427381E-2</v>
      </c>
      <c r="T103">
        <v>8.3544019004703915E-2</v>
      </c>
      <c r="U103">
        <v>9.7993348814669812E-2</v>
      </c>
      <c r="V103">
        <v>0.35802592624283469</v>
      </c>
      <c r="W103">
        <v>0.28086575632500987</v>
      </c>
      <c r="X103">
        <v>1.364812988088712E-2</v>
      </c>
      <c r="Y103">
        <v>3.89796489207094E-3</v>
      </c>
      <c r="Z103">
        <v>0.16773726268778719</v>
      </c>
      <c r="AA103">
        <v>0.18345799138030441</v>
      </c>
      <c r="AB103">
        <v>1.59420375031954E-3</v>
      </c>
      <c r="AC103">
        <v>6.8744636595785016E-2</v>
      </c>
      <c r="AD103">
        <v>62.637456123047834</v>
      </c>
      <c r="AE103">
        <v>0.23811544155714151</v>
      </c>
      <c r="AF103">
        <v>8.6274304850736408E-2</v>
      </c>
      <c r="AG103">
        <v>1.0236749061505031</v>
      </c>
      <c r="AH103">
        <v>1.3129626151198761</v>
      </c>
      <c r="AI103">
        <v>3.8504480007590161</v>
      </c>
      <c r="AJ103">
        <v>0.84308660229213395</v>
      </c>
      <c r="AK103">
        <v>9.6768365445685394</v>
      </c>
      <c r="AL103">
        <v>2.3033510492869769</v>
      </c>
      <c r="AM103">
        <v>2.2593829603881921E-4</v>
      </c>
      <c r="AN103">
        <v>1.103417577585472</v>
      </c>
    </row>
    <row r="104" spans="1:40" x14ac:dyDescent="0.45">
      <c r="A104" s="1" t="s">
        <v>156</v>
      </c>
      <c r="B104">
        <v>0.18163533273234209</v>
      </c>
      <c r="C104">
        <v>1.8237316032209541E-2</v>
      </c>
      <c r="D104">
        <v>4.240829857893349E-3</v>
      </c>
      <c r="E104">
        <v>1.000632295869976E-2</v>
      </c>
      <c r="F104">
        <v>5.1129065239301927E-2</v>
      </c>
      <c r="G104">
        <v>6.9863080566711106E-3</v>
      </c>
      <c r="H104">
        <v>0.1888799453311705</v>
      </c>
      <c r="I104">
        <v>0.1898988627075337</v>
      </c>
      <c r="J104">
        <v>1.534852068963728E-2</v>
      </c>
      <c r="K104">
        <v>5.4805739690255893E-2</v>
      </c>
      <c r="L104">
        <v>9.4721967041983463E-2</v>
      </c>
      <c r="M104">
        <v>0.1479834287325878</v>
      </c>
      <c r="N104">
        <v>1.8537778878642979E-2</v>
      </c>
      <c r="O104">
        <v>3.9219284671115053E-2</v>
      </c>
      <c r="P104">
        <v>1.5751675447649091E-2</v>
      </c>
      <c r="Q104">
        <v>1.6025716059349351E-2</v>
      </c>
      <c r="R104">
        <v>7.4940813875064502E-3</v>
      </c>
      <c r="S104">
        <v>3.6999890828014408E-2</v>
      </c>
      <c r="T104">
        <v>0.1271908686151394</v>
      </c>
      <c r="U104">
        <v>0.1697634348991692</v>
      </c>
      <c r="V104">
        <v>4.8695331133401361</v>
      </c>
      <c r="W104">
        <v>1.06841816393655</v>
      </c>
      <c r="X104">
        <v>3.0353979435506578E-2</v>
      </c>
      <c r="Y104">
        <v>8.4770075970417719E-3</v>
      </c>
      <c r="Z104">
        <v>0.38484534671727411</v>
      </c>
      <c r="AA104">
        <v>0.40601174883436542</v>
      </c>
      <c r="AB104">
        <v>3.8337027750469802E-3</v>
      </c>
      <c r="AC104">
        <v>9.3706463291821904E-2</v>
      </c>
      <c r="AD104">
        <v>3.271159530781595</v>
      </c>
      <c r="AE104">
        <v>0.16995554507829841</v>
      </c>
      <c r="AF104">
        <v>0.13386051526998041</v>
      </c>
      <c r="AG104">
        <v>0.97611991387822061</v>
      </c>
      <c r="AH104">
        <v>5.2557614215595274</v>
      </c>
      <c r="AI104">
        <v>28.450320040360509</v>
      </c>
      <c r="AJ104">
        <v>0.84415615178384706</v>
      </c>
      <c r="AK104">
        <v>0.93592635142630187</v>
      </c>
      <c r="AL104">
        <v>2.516266575031362</v>
      </c>
      <c r="AM104">
        <v>3.4736888418398051E-4</v>
      </c>
      <c r="AN104">
        <v>0.1219689684711993</v>
      </c>
    </row>
    <row r="105" spans="1:40" x14ac:dyDescent="0.45">
      <c r="A105" s="1" t="s">
        <v>157</v>
      </c>
      <c r="B105">
        <v>0.2201484297674198</v>
      </c>
      <c r="C105">
        <v>2.138280275691266E-2</v>
      </c>
      <c r="D105">
        <v>9.5957573722682456E-3</v>
      </c>
      <c r="E105">
        <v>5.9840852943054794E-3</v>
      </c>
      <c r="F105">
        <v>1.2964629214232699</v>
      </c>
      <c r="G105">
        <v>0.15545492576806891</v>
      </c>
      <c r="H105">
        <v>7.62191237466366E-2</v>
      </c>
      <c r="I105">
        <v>7.3926173391927016E-2</v>
      </c>
      <c r="J105">
        <v>2.5089536388108728E-2</v>
      </c>
      <c r="K105">
        <v>2.0991887645398302E-2</v>
      </c>
      <c r="L105">
        <v>9.4302437077630474E-2</v>
      </c>
      <c r="M105">
        <v>0.15127418375646789</v>
      </c>
      <c r="N105">
        <v>8.5564879276217198E-2</v>
      </c>
      <c r="O105">
        <v>0.15900691166607919</v>
      </c>
      <c r="P105">
        <v>3.6419679767803581E-2</v>
      </c>
      <c r="Q105">
        <v>3.0590218052777399E-2</v>
      </c>
      <c r="R105">
        <v>2.4643507251020939E-2</v>
      </c>
      <c r="S105">
        <v>9.4706943075022587E-2</v>
      </c>
      <c r="T105">
        <v>3.932538701849371E-2</v>
      </c>
      <c r="U105">
        <v>0.2011614591347414</v>
      </c>
      <c r="V105">
        <v>0.1231706951184118</v>
      </c>
      <c r="W105">
        <v>0.34896554782329609</v>
      </c>
      <c r="X105">
        <v>7.745226844757893E-3</v>
      </c>
      <c r="Y105">
        <v>1.553249272516909E-2</v>
      </c>
      <c r="Z105">
        <v>7.3970385470238487E-2</v>
      </c>
      <c r="AA105">
        <v>0.42084186736375612</v>
      </c>
      <c r="AB105">
        <v>5.1673037274596002E-3</v>
      </c>
      <c r="AC105">
        <v>0.1122013452854812</v>
      </c>
      <c r="AD105">
        <v>9.5131167065703265E-2</v>
      </c>
      <c r="AE105">
        <v>5.0694358503214333E-2</v>
      </c>
      <c r="AF105">
        <v>3.8507115720041903E-2</v>
      </c>
      <c r="AG105">
        <v>0.43698314856151221</v>
      </c>
      <c r="AH105">
        <v>4.9473698707543532</v>
      </c>
      <c r="AI105">
        <v>0.18591770318862019</v>
      </c>
      <c r="AJ105">
        <v>0.48110951986579092</v>
      </c>
      <c r="AK105">
        <v>0.29951465293641483</v>
      </c>
      <c r="AL105">
        <v>1.1524428595757721</v>
      </c>
      <c r="AM105">
        <v>1.8669043479360451E-4</v>
      </c>
      <c r="AN105">
        <v>2.2861300653938019E-2</v>
      </c>
    </row>
    <row r="106" spans="1:40" x14ac:dyDescent="0.45">
      <c r="A106" s="1" t="s">
        <v>158</v>
      </c>
      <c r="B106">
        <v>0.44514942569535171</v>
      </c>
      <c r="C106">
        <v>4.4412253885829089E-2</v>
      </c>
      <c r="D106">
        <v>1.6010733687592611E-2</v>
      </c>
      <c r="E106">
        <v>1.2070382427887371E-2</v>
      </c>
      <c r="F106">
        <v>9.3618820506818849</v>
      </c>
      <c r="G106">
        <v>0.92318527509811243</v>
      </c>
      <c r="H106">
        <v>0.50711513536051878</v>
      </c>
      <c r="I106">
        <v>0.50057627469765398</v>
      </c>
      <c r="J106">
        <v>4.7031054355391462E-2</v>
      </c>
      <c r="K106">
        <v>0.10274063376412181</v>
      </c>
      <c r="L106">
        <v>0.25416501121118779</v>
      </c>
      <c r="M106">
        <v>0.49442118660483009</v>
      </c>
      <c r="N106">
        <v>0.13588251670905771</v>
      </c>
      <c r="O106">
        <v>0.94512748213531328</v>
      </c>
      <c r="P106">
        <v>6.3097847366825194E-2</v>
      </c>
      <c r="Q106">
        <v>5.1741058481418592E-2</v>
      </c>
      <c r="R106">
        <v>0.12812446222923279</v>
      </c>
      <c r="S106">
        <v>0.15585770342611829</v>
      </c>
      <c r="T106">
        <v>0.26609470052396339</v>
      </c>
      <c r="U106">
        <v>0.51708967193409483</v>
      </c>
      <c r="V106">
        <v>0.38771636864845088</v>
      </c>
      <c r="W106">
        <v>1.102840431942935</v>
      </c>
      <c r="X106">
        <v>3.097282494104155E-2</v>
      </c>
      <c r="Y106">
        <v>2.7809724730941988E-2</v>
      </c>
      <c r="Z106">
        <v>0.3592970037608037</v>
      </c>
      <c r="AA106">
        <v>2.0245074235727398</v>
      </c>
      <c r="AB106">
        <v>8.9629677438495918E-3</v>
      </c>
      <c r="AC106">
        <v>0.2202208717407026</v>
      </c>
      <c r="AD106">
        <v>0.51819104621766332</v>
      </c>
      <c r="AE106">
        <v>0.20290937907733941</v>
      </c>
      <c r="AF106">
        <v>0.29790794820771072</v>
      </c>
      <c r="AG106">
        <v>1.6816382008883599</v>
      </c>
      <c r="AH106">
        <v>43.53786877043612</v>
      </c>
      <c r="AI106">
        <v>0.59146875202867888</v>
      </c>
      <c r="AJ106">
        <v>2.1567670921736619</v>
      </c>
      <c r="AK106">
        <v>1.4662273341970631</v>
      </c>
      <c r="AL106">
        <v>2.8446990441447269</v>
      </c>
      <c r="AM106">
        <v>4.6841060534841489E-4</v>
      </c>
      <c r="AN106">
        <v>0.1089409952223413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1820.571337644498</v>
      </c>
      <c r="C2">
        <v>149.60212250870009</v>
      </c>
      <c r="D2">
        <v>19.56300372446395</v>
      </c>
      <c r="E2">
        <v>19.618790643855611</v>
      </c>
      <c r="F2">
        <v>122.21245811261009</v>
      </c>
      <c r="G2">
        <v>13.22735104439387</v>
      </c>
      <c r="H2">
        <v>439.00249581266041</v>
      </c>
      <c r="I2">
        <v>442.72915212851592</v>
      </c>
      <c r="J2">
        <v>113.1635991220644</v>
      </c>
      <c r="K2">
        <v>252.5628650247765</v>
      </c>
      <c r="L2">
        <v>8885.4418336322306</v>
      </c>
      <c r="M2">
        <v>252.3652392246878</v>
      </c>
      <c r="N2">
        <v>49.363967282775761</v>
      </c>
      <c r="O2">
        <v>61.00129556508476</v>
      </c>
      <c r="P2">
        <v>154.36223616425951</v>
      </c>
      <c r="Q2">
        <v>117.4405325504364</v>
      </c>
      <c r="R2">
        <v>33.667763396926873</v>
      </c>
      <c r="S2">
        <v>54.901991746191833</v>
      </c>
      <c r="T2">
        <v>81.56627030810823</v>
      </c>
      <c r="U2">
        <v>562.49087786568862</v>
      </c>
      <c r="V2">
        <v>1262.8283944106161</v>
      </c>
      <c r="W2">
        <v>8458.9471824882821</v>
      </c>
      <c r="X2">
        <v>21.14750950295825</v>
      </c>
      <c r="Y2">
        <v>11.60901346942431</v>
      </c>
      <c r="Z2">
        <v>382.22431223222259</v>
      </c>
      <c r="AA2">
        <v>239.46946346201031</v>
      </c>
      <c r="AB2">
        <v>22.768584960677948</v>
      </c>
      <c r="AC2">
        <v>316.80337497883528</v>
      </c>
      <c r="AD2">
        <v>522.56969428068408</v>
      </c>
      <c r="AE2">
        <v>193.52733447363801</v>
      </c>
      <c r="AF2">
        <v>270.58856058969718</v>
      </c>
      <c r="AG2">
        <v>1539.686523640037</v>
      </c>
      <c r="AH2">
        <v>2086.473509014093</v>
      </c>
      <c r="AI2">
        <v>332.94342513999987</v>
      </c>
      <c r="AJ2">
        <v>1905.6613568846051</v>
      </c>
      <c r="AK2">
        <v>1060.532175450948</v>
      </c>
      <c r="AL2">
        <v>4866.59889625907</v>
      </c>
      <c r="AM2">
        <v>8.2637943701499701</v>
      </c>
      <c r="AN2">
        <v>137.52541504521571</v>
      </c>
    </row>
    <row r="3" spans="1:40" x14ac:dyDescent="0.45">
      <c r="A3" s="1" t="s">
        <v>40</v>
      </c>
      <c r="B3">
        <v>18.151955870534589</v>
      </c>
      <c r="C3">
        <v>0.90040324506691549</v>
      </c>
      <c r="D3">
        <v>0.27922334034937152</v>
      </c>
      <c r="E3">
        <v>0.65797410288064362</v>
      </c>
      <c r="F3">
        <v>2.21916545113038</v>
      </c>
      <c r="G3">
        <v>6.7287128459969283</v>
      </c>
      <c r="H3">
        <v>1.102113508118395</v>
      </c>
      <c r="I3">
        <v>1.048360721004159</v>
      </c>
      <c r="J3">
        <v>1.838511888623626</v>
      </c>
      <c r="K3">
        <v>0.22240438010210661</v>
      </c>
      <c r="L3">
        <v>2.9341423983258639</v>
      </c>
      <c r="M3">
        <v>8.5956988544433965</v>
      </c>
      <c r="N3">
        <v>0.54302633960975499</v>
      </c>
      <c r="O3">
        <v>2.2244498382740332</v>
      </c>
      <c r="P3">
        <v>3.7599733592065099</v>
      </c>
      <c r="Q3">
        <v>2.3357565027728859</v>
      </c>
      <c r="R3">
        <v>0.37460705446756321</v>
      </c>
      <c r="S3">
        <v>2.2437115348042278</v>
      </c>
      <c r="T3">
        <v>0.15162993346510911</v>
      </c>
      <c r="U3">
        <v>18.08177656082065</v>
      </c>
      <c r="V3">
        <v>5.8539098181765628</v>
      </c>
      <c r="W3">
        <v>24.64484763006357</v>
      </c>
      <c r="X3">
        <v>7.7167673796106978E-2</v>
      </c>
      <c r="Y3">
        <v>0.32718009190595432</v>
      </c>
      <c r="Z3">
        <v>1.1181784239511821</v>
      </c>
      <c r="AA3">
        <v>5.3616921938897733</v>
      </c>
      <c r="AB3">
        <v>1.0303223942644479</v>
      </c>
      <c r="AC3">
        <v>8.0861317760265266</v>
      </c>
      <c r="AD3">
        <v>1.359941949530443</v>
      </c>
      <c r="AE3">
        <v>2.2382863629571741</v>
      </c>
      <c r="AF3">
        <v>0.34115852651674311</v>
      </c>
      <c r="AG3">
        <v>8.4606272876325388</v>
      </c>
      <c r="AH3">
        <v>12.809363567748051</v>
      </c>
      <c r="AI3">
        <v>1.0929838482554179</v>
      </c>
      <c r="AJ3">
        <v>8.4708609255735681</v>
      </c>
      <c r="AK3">
        <v>3.9600332247873928</v>
      </c>
      <c r="AL3">
        <v>50.414852800118183</v>
      </c>
      <c r="AM3">
        <v>5.7848919858203673E-2</v>
      </c>
      <c r="AN3">
        <v>0.40742562162692642</v>
      </c>
    </row>
    <row r="4" spans="1:40" x14ac:dyDescent="0.45">
      <c r="A4" s="1" t="s">
        <v>41</v>
      </c>
      <c r="B4">
        <v>204.6576676401387</v>
      </c>
      <c r="C4">
        <v>21.013520570547289</v>
      </c>
      <c r="D4">
        <v>4.4414550372111892</v>
      </c>
      <c r="E4">
        <v>4.3253510897399927</v>
      </c>
      <c r="F4">
        <v>51.06831532862104</v>
      </c>
      <c r="G4">
        <v>7.0427708895015666</v>
      </c>
      <c r="H4">
        <v>26.911799578262791</v>
      </c>
      <c r="I4">
        <v>26.402445434741271</v>
      </c>
      <c r="J4">
        <v>25.908186881029501</v>
      </c>
      <c r="K4">
        <v>12.135031951105541</v>
      </c>
      <c r="L4">
        <v>715.25568168220525</v>
      </c>
      <c r="M4">
        <v>106.6671218293846</v>
      </c>
      <c r="N4">
        <v>11.2392681332</v>
      </c>
      <c r="O4">
        <v>26.37959668189194</v>
      </c>
      <c r="P4">
        <v>35.014096795507832</v>
      </c>
      <c r="Q4">
        <v>38.881101778377051</v>
      </c>
      <c r="R4">
        <v>6.9844651028908116</v>
      </c>
      <c r="S4">
        <v>37.857749098664179</v>
      </c>
      <c r="T4">
        <v>4.2867644321708234</v>
      </c>
      <c r="U4">
        <v>160.76992667283881</v>
      </c>
      <c r="V4">
        <v>430.21753501472932</v>
      </c>
      <c r="W4">
        <v>490.85275243083521</v>
      </c>
      <c r="X4">
        <v>1.974559318711721</v>
      </c>
      <c r="Y4">
        <v>4.3144312115828463</v>
      </c>
      <c r="Z4">
        <v>31.33441052219402</v>
      </c>
      <c r="AA4">
        <v>73.170385875079589</v>
      </c>
      <c r="AB4">
        <v>10.06569333288056</v>
      </c>
      <c r="AC4">
        <v>81.517267459103081</v>
      </c>
      <c r="AD4">
        <v>36.478141352952498</v>
      </c>
      <c r="AE4">
        <v>33.50388471533946</v>
      </c>
      <c r="AF4">
        <v>11.59714521818155</v>
      </c>
      <c r="AG4">
        <v>156.6129489480922</v>
      </c>
      <c r="AH4">
        <v>234.03143216934279</v>
      </c>
      <c r="AI4">
        <v>27.369220652267611</v>
      </c>
      <c r="AJ4">
        <v>176.62271464553811</v>
      </c>
      <c r="AK4">
        <v>86.633478438094528</v>
      </c>
      <c r="AL4">
        <v>725.64802079118738</v>
      </c>
      <c r="AM4">
        <v>1.5001937928219899</v>
      </c>
      <c r="AN4">
        <v>10.53106052286169</v>
      </c>
    </row>
    <row r="5" spans="1:40" x14ac:dyDescent="0.45">
      <c r="A5" s="1" t="s">
        <v>42</v>
      </c>
      <c r="B5">
        <v>54.799580933863908</v>
      </c>
      <c r="C5">
        <v>4.4342135602013926</v>
      </c>
      <c r="D5">
        <v>0.72631210758689846</v>
      </c>
      <c r="E5">
        <v>0.87558796170176301</v>
      </c>
      <c r="F5">
        <v>99.483140282447323</v>
      </c>
      <c r="G5">
        <v>38.177816335821703</v>
      </c>
      <c r="H5">
        <v>3.5229467159227239</v>
      </c>
      <c r="I5">
        <v>3.3030852072601489</v>
      </c>
      <c r="J5">
        <v>4.8427451730415019</v>
      </c>
      <c r="K5">
        <v>0.56608761644140271</v>
      </c>
      <c r="L5">
        <v>4.8456588602672879</v>
      </c>
      <c r="M5">
        <v>105.4088590755568</v>
      </c>
      <c r="N5">
        <v>41.23969115709324</v>
      </c>
      <c r="O5">
        <v>7.8205270809566088</v>
      </c>
      <c r="P5">
        <v>30.998102299438202</v>
      </c>
      <c r="Q5">
        <v>13.53057464991786</v>
      </c>
      <c r="R5">
        <v>36.482358785213343</v>
      </c>
      <c r="S5">
        <v>14.744671735215659</v>
      </c>
      <c r="T5">
        <v>0.55307706306609039</v>
      </c>
      <c r="U5">
        <v>27.421128686738999</v>
      </c>
      <c r="V5">
        <v>16.906379200895881</v>
      </c>
      <c r="W5">
        <v>97.041310898893499</v>
      </c>
      <c r="X5">
        <v>0.68158795308976183</v>
      </c>
      <c r="Y5">
        <v>1.101953646687069</v>
      </c>
      <c r="Z5">
        <v>5.7840758973089113</v>
      </c>
      <c r="AA5">
        <v>18.513009459599779</v>
      </c>
      <c r="AB5">
        <v>2.5923304109225671</v>
      </c>
      <c r="AC5">
        <v>47.284677095983497</v>
      </c>
      <c r="AD5">
        <v>3.8101867724806269</v>
      </c>
      <c r="AE5">
        <v>5.6280738976290152</v>
      </c>
      <c r="AF5">
        <v>1.00327461447866</v>
      </c>
      <c r="AG5">
        <v>52.137854675767571</v>
      </c>
      <c r="AH5">
        <v>45.24112916037334</v>
      </c>
      <c r="AI5">
        <v>2.856808847159328</v>
      </c>
      <c r="AJ5">
        <v>29.045682696838181</v>
      </c>
      <c r="AK5">
        <v>13.194759717911539</v>
      </c>
      <c r="AL5">
        <v>186.46904250128361</v>
      </c>
      <c r="AM5">
        <v>7.7924652487762772E-2</v>
      </c>
      <c r="AN5">
        <v>0.82558327564758605</v>
      </c>
    </row>
    <row r="6" spans="1:40" x14ac:dyDescent="0.45">
      <c r="A6" s="1" t="s">
        <v>43</v>
      </c>
      <c r="B6">
        <v>82.577150810631352</v>
      </c>
      <c r="C6">
        <v>8.6347332282718341</v>
      </c>
      <c r="D6">
        <v>2.7744144019626491</v>
      </c>
      <c r="E6">
        <v>1.7370211566011631</v>
      </c>
      <c r="F6">
        <v>285.21605659802742</v>
      </c>
      <c r="G6">
        <v>94.38773758975843</v>
      </c>
      <c r="H6">
        <v>13.030824022517461</v>
      </c>
      <c r="I6">
        <v>12.03415533591728</v>
      </c>
      <c r="J6">
        <v>29.85999391188507</v>
      </c>
      <c r="K6">
        <v>2.2693492938069149</v>
      </c>
      <c r="L6">
        <v>22.375228797237</v>
      </c>
      <c r="M6">
        <v>295.38962022432179</v>
      </c>
      <c r="N6">
        <v>35.949173929626028</v>
      </c>
      <c r="O6">
        <v>47.732118640081708</v>
      </c>
      <c r="P6">
        <v>70.786000839857167</v>
      </c>
      <c r="Q6">
        <v>55.628791499288617</v>
      </c>
      <c r="R6">
        <v>12.330621001020249</v>
      </c>
      <c r="S6">
        <v>88.018559494746157</v>
      </c>
      <c r="T6">
        <v>2.624994651188842</v>
      </c>
      <c r="U6">
        <v>88.280293976701955</v>
      </c>
      <c r="V6">
        <v>68.118986553100342</v>
      </c>
      <c r="W6">
        <v>268.6590473357445</v>
      </c>
      <c r="X6">
        <v>1.2681876421345299</v>
      </c>
      <c r="Y6">
        <v>11.06718816598141</v>
      </c>
      <c r="Z6">
        <v>15.971907573791171</v>
      </c>
      <c r="AA6">
        <v>172.11813632843379</v>
      </c>
      <c r="AB6">
        <v>10.181847159460119</v>
      </c>
      <c r="AC6">
        <v>179.09058189352871</v>
      </c>
      <c r="AD6">
        <v>14.34915034391889</v>
      </c>
      <c r="AE6">
        <v>30.708272711311309</v>
      </c>
      <c r="AF6">
        <v>4.143221356525582</v>
      </c>
      <c r="AG6">
        <v>96.072116280947554</v>
      </c>
      <c r="AH6">
        <v>183.10468332448491</v>
      </c>
      <c r="AI6">
        <v>12.31001224409019</v>
      </c>
      <c r="AJ6">
        <v>126.456818331005</v>
      </c>
      <c r="AK6">
        <v>57.950292452168107</v>
      </c>
      <c r="AL6">
        <v>1035.403307866171</v>
      </c>
      <c r="AM6">
        <v>0.25356572912195102</v>
      </c>
      <c r="AN6">
        <v>3.6241516156480791</v>
      </c>
    </row>
    <row r="7" spans="1:40" x14ac:dyDescent="0.45">
      <c r="A7" s="1" t="s">
        <v>44</v>
      </c>
      <c r="B7">
        <v>111.0644897194646</v>
      </c>
      <c r="C7">
        <v>12.27297150857601</v>
      </c>
      <c r="D7">
        <v>18.203153836078979</v>
      </c>
      <c r="E7">
        <v>0.47954656789116989</v>
      </c>
      <c r="F7">
        <v>12.0012754148106</v>
      </c>
      <c r="G7">
        <v>3.2761220476773492</v>
      </c>
      <c r="H7">
        <v>2.6609614990567101</v>
      </c>
      <c r="I7">
        <v>2.5636434793927219</v>
      </c>
      <c r="J7">
        <v>4.3608675321265027</v>
      </c>
      <c r="K7">
        <v>0.52707868753985698</v>
      </c>
      <c r="L7">
        <v>14.694660017088291</v>
      </c>
      <c r="M7">
        <v>34.629839776565532</v>
      </c>
      <c r="N7">
        <v>3.2892078588315128</v>
      </c>
      <c r="O7">
        <v>7.5610165364149742</v>
      </c>
      <c r="P7">
        <v>5.511996171977791</v>
      </c>
      <c r="Q7">
        <v>7.7413820847358359</v>
      </c>
      <c r="R7">
        <v>2.051955758199218</v>
      </c>
      <c r="S7">
        <v>11.467491542601451</v>
      </c>
      <c r="T7">
        <v>0.5576659369899587</v>
      </c>
      <c r="U7">
        <v>72.331601022231794</v>
      </c>
      <c r="V7">
        <v>15.52081668121764</v>
      </c>
      <c r="W7">
        <v>18.875119126823371</v>
      </c>
      <c r="X7">
        <v>0.14540785924953381</v>
      </c>
      <c r="Y7">
        <v>0.85137747051701251</v>
      </c>
      <c r="Z7">
        <v>2.4164983262888469</v>
      </c>
      <c r="AA7">
        <v>14.795929899243269</v>
      </c>
      <c r="AB7">
        <v>2.920906920802341</v>
      </c>
      <c r="AC7">
        <v>36.150973289024478</v>
      </c>
      <c r="AD7">
        <v>4.6681075253753557</v>
      </c>
      <c r="AE7">
        <v>4.0973365029984112</v>
      </c>
      <c r="AF7">
        <v>0.96315138038489168</v>
      </c>
      <c r="AG7">
        <v>63.503551372781537</v>
      </c>
      <c r="AH7">
        <v>26.829379286322951</v>
      </c>
      <c r="AI7">
        <v>2.0993617467903469</v>
      </c>
      <c r="AJ7">
        <v>21.676000768874111</v>
      </c>
      <c r="AK7">
        <v>9.0809901282229308</v>
      </c>
      <c r="AL7">
        <v>146.9577368379251</v>
      </c>
      <c r="AM7">
        <v>0.22116127514429801</v>
      </c>
      <c r="AN7">
        <v>0.92026134081644728</v>
      </c>
    </row>
    <row r="8" spans="1:40" x14ac:dyDescent="0.45">
      <c r="A8" s="1" t="s">
        <v>45</v>
      </c>
      <c r="B8">
        <v>130.2891066998186</v>
      </c>
      <c r="C8">
        <v>15.18724505068689</v>
      </c>
      <c r="D8">
        <v>7.9234355438793136</v>
      </c>
      <c r="E8">
        <v>4.2124638934405292</v>
      </c>
      <c r="F8">
        <v>47.533091722575662</v>
      </c>
      <c r="G8">
        <v>5.5751639737052976</v>
      </c>
      <c r="H8">
        <v>27.011534868666601</v>
      </c>
      <c r="I8">
        <v>25.531800479172411</v>
      </c>
      <c r="J8">
        <v>28.281171139445881</v>
      </c>
      <c r="K8">
        <v>5.7728466732944614</v>
      </c>
      <c r="L8">
        <v>117.4189306459001</v>
      </c>
      <c r="M8">
        <v>109.95933407727119</v>
      </c>
      <c r="N8">
        <v>11.677547966719491</v>
      </c>
      <c r="O8">
        <v>32.63681842918129</v>
      </c>
      <c r="P8">
        <v>23.397906143165621</v>
      </c>
      <c r="Q8">
        <v>26.24969615932315</v>
      </c>
      <c r="R8">
        <v>9.7371055019911132</v>
      </c>
      <c r="S8">
        <v>87.26297315993844</v>
      </c>
      <c r="T8">
        <v>4.1706025518992709</v>
      </c>
      <c r="U8">
        <v>103.9298107243075</v>
      </c>
      <c r="V8">
        <v>83.560419666905744</v>
      </c>
      <c r="W8">
        <v>1627.5442257154191</v>
      </c>
      <c r="X8">
        <v>2.190074330550932</v>
      </c>
      <c r="Y8">
        <v>6.5382136705757388</v>
      </c>
      <c r="Z8">
        <v>35.001336501058979</v>
      </c>
      <c r="AA8">
        <v>108.19722064369731</v>
      </c>
      <c r="AB8">
        <v>14.885518105528901</v>
      </c>
      <c r="AC8">
        <v>108.73214394048451</v>
      </c>
      <c r="AD8">
        <v>35.72984247517843</v>
      </c>
      <c r="AE8">
        <v>28.915447545824549</v>
      </c>
      <c r="AF8">
        <v>7.0844526322918941</v>
      </c>
      <c r="AG8">
        <v>244.74649863984411</v>
      </c>
      <c r="AH8">
        <v>260.18622089729121</v>
      </c>
      <c r="AI8">
        <v>38.652984454809349</v>
      </c>
      <c r="AJ8">
        <v>278.20141967665199</v>
      </c>
      <c r="AK8">
        <v>146.05967323590141</v>
      </c>
      <c r="AL8">
        <v>721.47303688138072</v>
      </c>
      <c r="AM8">
        <v>0.69715156581754412</v>
      </c>
      <c r="AN8">
        <v>5.5800625714303234</v>
      </c>
    </row>
    <row r="9" spans="1:40" x14ac:dyDescent="0.45">
      <c r="A9" s="1" t="s">
        <v>46</v>
      </c>
      <c r="B9">
        <v>17.122360494338931</v>
      </c>
      <c r="C9">
        <v>1.6613346492900429</v>
      </c>
      <c r="D9">
        <v>0.49137451790984982</v>
      </c>
      <c r="E9">
        <v>0.48257816827627831</v>
      </c>
      <c r="F9">
        <v>8.2581576631495075</v>
      </c>
      <c r="G9">
        <v>1.476795358521096</v>
      </c>
      <c r="H9">
        <v>3.4252774536971198</v>
      </c>
      <c r="I9">
        <v>3.1311826356824399</v>
      </c>
      <c r="J9">
        <v>4.3698179109167734</v>
      </c>
      <c r="K9">
        <v>0.8938481010547743</v>
      </c>
      <c r="L9">
        <v>7.1946463085368526</v>
      </c>
      <c r="M9">
        <v>18.5133132814749</v>
      </c>
      <c r="N9">
        <v>1.733269566895598</v>
      </c>
      <c r="O9">
        <v>9.2605298585078231</v>
      </c>
      <c r="P9">
        <v>6.7292184537561068</v>
      </c>
      <c r="Q9">
        <v>7.3162266930276187</v>
      </c>
      <c r="R9">
        <v>1.7470017596380161</v>
      </c>
      <c r="S9">
        <v>14.443361055527721</v>
      </c>
      <c r="T9">
        <v>0.65523453569043455</v>
      </c>
      <c r="U9">
        <v>56.819700900026127</v>
      </c>
      <c r="V9">
        <v>22.871263318234671</v>
      </c>
      <c r="W9">
        <v>268.73081379948638</v>
      </c>
      <c r="X9">
        <v>0.3453489825405574</v>
      </c>
      <c r="Y9">
        <v>3.337495659445147</v>
      </c>
      <c r="Z9">
        <v>5.5506152762516079</v>
      </c>
      <c r="AA9">
        <v>49.928462339156717</v>
      </c>
      <c r="AB9">
        <v>3.7543965961545158</v>
      </c>
      <c r="AC9">
        <v>17.462380597066311</v>
      </c>
      <c r="AD9">
        <v>4.3430099107082096</v>
      </c>
      <c r="AE9">
        <v>4.2912170282017579</v>
      </c>
      <c r="AF9">
        <v>1.066194643119377</v>
      </c>
      <c r="AG9">
        <v>14.819857505137261</v>
      </c>
      <c r="AH9">
        <v>32.990657392175493</v>
      </c>
      <c r="AI9">
        <v>6.0378771696095708</v>
      </c>
      <c r="AJ9">
        <v>35.629134127864518</v>
      </c>
      <c r="AK9">
        <v>17.075327343844961</v>
      </c>
      <c r="AL9">
        <v>230.42083545451919</v>
      </c>
      <c r="AM9">
        <v>6.6454492963893247E-2</v>
      </c>
      <c r="AN9">
        <v>0.82525314926772197</v>
      </c>
    </row>
    <row r="10" spans="1:40" x14ac:dyDescent="0.45">
      <c r="A10" s="1" t="s">
        <v>47</v>
      </c>
      <c r="B10">
        <v>714.44596129903084</v>
      </c>
      <c r="C10">
        <v>69.895715738516344</v>
      </c>
      <c r="D10">
        <v>38.426449109242093</v>
      </c>
      <c r="E10">
        <v>14.766358818752201</v>
      </c>
      <c r="F10">
        <v>186.09992137888099</v>
      </c>
      <c r="G10">
        <v>55.227053715378439</v>
      </c>
      <c r="H10">
        <v>50.064924364166401</v>
      </c>
      <c r="I10">
        <v>47.66067310587502</v>
      </c>
      <c r="J10">
        <v>52.273035882959029</v>
      </c>
      <c r="K10">
        <v>10.60048358114568</v>
      </c>
      <c r="L10">
        <v>326.6558703377886</v>
      </c>
      <c r="M10">
        <v>231.11751855219549</v>
      </c>
      <c r="N10">
        <v>54.416336192276553</v>
      </c>
      <c r="O10">
        <v>81.987752347887408</v>
      </c>
      <c r="P10">
        <v>138.56724809996621</v>
      </c>
      <c r="Q10">
        <v>80.841905620801626</v>
      </c>
      <c r="R10">
        <v>14.58221365836914</v>
      </c>
      <c r="S10">
        <v>80.579046852008645</v>
      </c>
      <c r="T10">
        <v>8.0935469776086126</v>
      </c>
      <c r="U10">
        <v>692.19657074975328</v>
      </c>
      <c r="V10">
        <v>390.30575249454398</v>
      </c>
      <c r="W10">
        <v>1711.299089029779</v>
      </c>
      <c r="X10">
        <v>3.9346208406503749</v>
      </c>
      <c r="Y10">
        <v>14.25852291985888</v>
      </c>
      <c r="Z10">
        <v>55.262667549007723</v>
      </c>
      <c r="AA10">
        <v>228.40627443640369</v>
      </c>
      <c r="AB10">
        <v>36.848426658668643</v>
      </c>
      <c r="AC10">
        <v>269.23876393243978</v>
      </c>
      <c r="AD10">
        <v>67.473556764849519</v>
      </c>
      <c r="AE10">
        <v>65.552952063110638</v>
      </c>
      <c r="AF10">
        <v>16.457452420901031</v>
      </c>
      <c r="AG10">
        <v>512.53646851202177</v>
      </c>
      <c r="AH10">
        <v>438.00644433005448</v>
      </c>
      <c r="AI10">
        <v>80.95838788322601</v>
      </c>
      <c r="AJ10">
        <v>471.39129316937431</v>
      </c>
      <c r="AK10">
        <v>241.1306777865353</v>
      </c>
      <c r="AL10">
        <v>2008.475471359478</v>
      </c>
      <c r="AM10">
        <v>1.127952787878455</v>
      </c>
      <c r="AN10">
        <v>13.534221950974411</v>
      </c>
    </row>
    <row r="11" spans="1:40" x14ac:dyDescent="0.45">
      <c r="A11" s="1" t="s">
        <v>48</v>
      </c>
      <c r="B11">
        <v>84.350952011435311</v>
      </c>
      <c r="C11">
        <v>9.1672354734095549</v>
      </c>
      <c r="D11">
        <v>1.5912711882618951</v>
      </c>
      <c r="E11">
        <v>1.6827609741408101</v>
      </c>
      <c r="F11">
        <v>21.545607912507691</v>
      </c>
      <c r="G11">
        <v>2.795710039216067</v>
      </c>
      <c r="H11">
        <v>11.426079427407471</v>
      </c>
      <c r="I11">
        <v>10.943820035043981</v>
      </c>
      <c r="J11">
        <v>9.5416004062303461</v>
      </c>
      <c r="K11">
        <v>3.6350716269650118</v>
      </c>
      <c r="L11">
        <v>34.247026542951907</v>
      </c>
      <c r="M11">
        <v>114.75532442594459</v>
      </c>
      <c r="N11">
        <v>4.7862192709503608</v>
      </c>
      <c r="O11">
        <v>14.68650789183396</v>
      </c>
      <c r="P11">
        <v>13.83304856450841</v>
      </c>
      <c r="Q11">
        <v>17.135252986194459</v>
      </c>
      <c r="R11">
        <v>3.8488073808331889</v>
      </c>
      <c r="S11">
        <v>22.72668526102828</v>
      </c>
      <c r="T11">
        <v>1.8195610134092339</v>
      </c>
      <c r="U11">
        <v>67.632530806017982</v>
      </c>
      <c r="V11">
        <v>212.4393958911657</v>
      </c>
      <c r="W11">
        <v>315.51021287519848</v>
      </c>
      <c r="X11">
        <v>0.94204543007849895</v>
      </c>
      <c r="Y11">
        <v>2.8685783609470659</v>
      </c>
      <c r="Z11">
        <v>14.176129232795351</v>
      </c>
      <c r="AA11">
        <v>46.185291073781713</v>
      </c>
      <c r="AB11">
        <v>5.7030804877920653</v>
      </c>
      <c r="AC11">
        <v>62.084827529704143</v>
      </c>
      <c r="AD11">
        <v>16.277381490563339</v>
      </c>
      <c r="AE11">
        <v>12.557861160752999</v>
      </c>
      <c r="AF11">
        <v>3.7092750626068698</v>
      </c>
      <c r="AG11">
        <v>71.480533550559954</v>
      </c>
      <c r="AH11">
        <v>109.36361650293691</v>
      </c>
      <c r="AI11">
        <v>15.11678704383413</v>
      </c>
      <c r="AJ11">
        <v>98.541868550988312</v>
      </c>
      <c r="AK11">
        <v>50.870947148268591</v>
      </c>
      <c r="AL11">
        <v>380.79294524070639</v>
      </c>
      <c r="AM11">
        <v>0.31927150525303871</v>
      </c>
      <c r="AN11">
        <v>4.4765800010560932</v>
      </c>
    </row>
    <row r="12" spans="1:40" x14ac:dyDescent="0.45">
      <c r="A12" s="1" t="s">
        <v>49</v>
      </c>
      <c r="B12">
        <v>58.915219822804609</v>
      </c>
      <c r="C12">
        <v>8.8979572624052636</v>
      </c>
      <c r="D12">
        <v>8.6872803350212386</v>
      </c>
      <c r="E12">
        <v>1.1539124722918319</v>
      </c>
      <c r="F12">
        <v>87.393073196195445</v>
      </c>
      <c r="G12">
        <v>5.0462687421419909</v>
      </c>
      <c r="H12">
        <v>7.6016285750380792</v>
      </c>
      <c r="I12">
        <v>7.0926826532511837</v>
      </c>
      <c r="J12">
        <v>9.8365295931255119</v>
      </c>
      <c r="K12">
        <v>1.7008944833921511</v>
      </c>
      <c r="L12">
        <v>17.777639201952798</v>
      </c>
      <c r="M12">
        <v>62.400942156905238</v>
      </c>
      <c r="N12">
        <v>20.146888526806091</v>
      </c>
      <c r="O12">
        <v>13.27919062593935</v>
      </c>
      <c r="P12">
        <v>16.994769100740118</v>
      </c>
      <c r="Q12">
        <v>13.622043649933049</v>
      </c>
      <c r="R12">
        <v>3.3265655767186439</v>
      </c>
      <c r="S12">
        <v>19.692687780877641</v>
      </c>
      <c r="T12">
        <v>1.256789098498009</v>
      </c>
      <c r="U12">
        <v>53.364168392553559</v>
      </c>
      <c r="V12">
        <v>38.467464805107312</v>
      </c>
      <c r="W12">
        <v>277.99527567437963</v>
      </c>
      <c r="X12">
        <v>0.67713176903800509</v>
      </c>
      <c r="Y12">
        <v>3.3347440090901732</v>
      </c>
      <c r="Z12">
        <v>9.4616183830772655</v>
      </c>
      <c r="AA12">
        <v>51.645811431746587</v>
      </c>
      <c r="AB12">
        <v>5.5828575034783263</v>
      </c>
      <c r="AC12">
        <v>38.074701815535953</v>
      </c>
      <c r="AD12">
        <v>11.4639560795378</v>
      </c>
      <c r="AE12">
        <v>9.9731907866241976</v>
      </c>
      <c r="AF12">
        <v>2.4547338637277458</v>
      </c>
      <c r="AG12">
        <v>108.66419963718781</v>
      </c>
      <c r="AH12">
        <v>68.642092670433016</v>
      </c>
      <c r="AI12">
        <v>15.236673612827509</v>
      </c>
      <c r="AJ12">
        <v>83.638401872562241</v>
      </c>
      <c r="AK12">
        <v>41.539581418942177</v>
      </c>
      <c r="AL12">
        <v>311.95609244151859</v>
      </c>
      <c r="AM12">
        <v>0.30546047614474903</v>
      </c>
      <c r="AN12">
        <v>2.135455607926978</v>
      </c>
    </row>
    <row r="13" spans="1:40" x14ac:dyDescent="0.45">
      <c r="A13" s="1" t="s">
        <v>50</v>
      </c>
      <c r="B13">
        <v>188.09300713801889</v>
      </c>
      <c r="C13">
        <v>15.846175681041631</v>
      </c>
      <c r="D13">
        <v>5.0566593637922299</v>
      </c>
      <c r="E13">
        <v>3.1573047416900941</v>
      </c>
      <c r="F13">
        <v>34.131263624034503</v>
      </c>
      <c r="G13">
        <v>7.7522518106594589</v>
      </c>
      <c r="H13">
        <v>22.34655744742528</v>
      </c>
      <c r="I13">
        <v>21.951538667972208</v>
      </c>
      <c r="J13">
        <v>20.143071861749799</v>
      </c>
      <c r="K13">
        <v>4.6213762324762513</v>
      </c>
      <c r="L13">
        <v>31.803255174591371</v>
      </c>
      <c r="M13">
        <v>204.2873581734838</v>
      </c>
      <c r="N13">
        <v>7.7933145092108056</v>
      </c>
      <c r="O13">
        <v>13.896615896623731</v>
      </c>
      <c r="P13">
        <v>92.165336821786639</v>
      </c>
      <c r="Q13">
        <v>47.461713304046199</v>
      </c>
      <c r="R13">
        <v>10.35824875110794</v>
      </c>
      <c r="S13">
        <v>32.617437585617928</v>
      </c>
      <c r="T13">
        <v>2.7732799067299569</v>
      </c>
      <c r="U13">
        <v>115.036530852929</v>
      </c>
      <c r="V13">
        <v>145.7153668934655</v>
      </c>
      <c r="W13">
        <v>1120.7491520853839</v>
      </c>
      <c r="X13">
        <v>2.601614985924301</v>
      </c>
      <c r="Y13">
        <v>4.9343032245285201</v>
      </c>
      <c r="Z13">
        <v>35.199509531669563</v>
      </c>
      <c r="AA13">
        <v>75.417745862242896</v>
      </c>
      <c r="AB13">
        <v>6.5804594928664901</v>
      </c>
      <c r="AC13">
        <v>121.09283135802831</v>
      </c>
      <c r="AD13">
        <v>27.96221196689029</v>
      </c>
      <c r="AE13">
        <v>26.20701519528463</v>
      </c>
      <c r="AF13">
        <v>6.1619765681702798</v>
      </c>
      <c r="AG13">
        <v>145.5647802755866</v>
      </c>
      <c r="AH13">
        <v>206.44458001658779</v>
      </c>
      <c r="AI13">
        <v>30.460722584713821</v>
      </c>
      <c r="AJ13">
        <v>170.0954954648781</v>
      </c>
      <c r="AK13">
        <v>86.149269081859373</v>
      </c>
      <c r="AL13">
        <v>543.67216474809618</v>
      </c>
      <c r="AM13">
        <v>0.33215035889531741</v>
      </c>
      <c r="AN13">
        <v>5.3724407904930187</v>
      </c>
    </row>
    <row r="14" spans="1:40" x14ac:dyDescent="0.45">
      <c r="A14" s="1" t="s">
        <v>51</v>
      </c>
      <c r="B14">
        <v>48.139202960579368</v>
      </c>
      <c r="C14">
        <v>3.8072611972631152</v>
      </c>
      <c r="D14">
        <v>1.9422739888129621</v>
      </c>
      <c r="E14">
        <v>1.1139140217514769</v>
      </c>
      <c r="F14">
        <v>7.1551059924049527</v>
      </c>
      <c r="G14">
        <v>1.6209035320531611</v>
      </c>
      <c r="H14">
        <v>4.3899394074042544</v>
      </c>
      <c r="I14">
        <v>4.1326186689927384</v>
      </c>
      <c r="J14">
        <v>3.6299379026308092</v>
      </c>
      <c r="K14">
        <v>1.1325265326154079</v>
      </c>
      <c r="L14">
        <v>12.184295088484969</v>
      </c>
      <c r="M14">
        <v>19.588690981928721</v>
      </c>
      <c r="N14">
        <v>2.0461846412214681</v>
      </c>
      <c r="O14">
        <v>4.0904772370425961</v>
      </c>
      <c r="P14">
        <v>4.5421658278392041</v>
      </c>
      <c r="Q14">
        <v>6.0085162396068856</v>
      </c>
      <c r="R14">
        <v>1.208512808445255</v>
      </c>
      <c r="S14">
        <v>6.4135283227062274</v>
      </c>
      <c r="T14">
        <v>0.57700868478161393</v>
      </c>
      <c r="U14">
        <v>18.907931125444112</v>
      </c>
      <c r="V14">
        <v>62.44047951305658</v>
      </c>
      <c r="W14">
        <v>177.9529345207211</v>
      </c>
      <c r="X14">
        <v>0.75302949580814516</v>
      </c>
      <c r="Y14">
        <v>2.6830265693722088</v>
      </c>
      <c r="Z14">
        <v>7.79768801646523</v>
      </c>
      <c r="AA14">
        <v>39.144701771141762</v>
      </c>
      <c r="AB14">
        <v>1.3297529240923509</v>
      </c>
      <c r="AC14">
        <v>16.50739635006488</v>
      </c>
      <c r="AD14">
        <v>5.5189011585539633</v>
      </c>
      <c r="AE14">
        <v>3.7679645957453509</v>
      </c>
      <c r="AF14">
        <v>1.2274909720676781</v>
      </c>
      <c r="AG14">
        <v>99.155579777445112</v>
      </c>
      <c r="AH14">
        <v>37.225450461925199</v>
      </c>
      <c r="AI14">
        <v>3.801066082384871</v>
      </c>
      <c r="AJ14">
        <v>38.667610969637323</v>
      </c>
      <c r="AK14">
        <v>17.743902085490031</v>
      </c>
      <c r="AL14">
        <v>132.79925612483561</v>
      </c>
      <c r="AM14">
        <v>0.26465514647027111</v>
      </c>
      <c r="AN14">
        <v>1.2732751907097231</v>
      </c>
    </row>
    <row r="15" spans="1:40" x14ac:dyDescent="0.45">
      <c r="A15" s="1" t="s">
        <v>52</v>
      </c>
      <c r="B15">
        <v>90.65773712212183</v>
      </c>
      <c r="C15">
        <v>6.224211278675666</v>
      </c>
      <c r="D15">
        <v>1.43677793968783</v>
      </c>
      <c r="E15">
        <v>2.533989430239739</v>
      </c>
      <c r="F15">
        <v>63.327538474244427</v>
      </c>
      <c r="G15">
        <v>9.4664916382763771</v>
      </c>
      <c r="H15">
        <v>7.0125927098747418</v>
      </c>
      <c r="I15">
        <v>6.716129826789853</v>
      </c>
      <c r="J15">
        <v>9.0955504295578002</v>
      </c>
      <c r="K15">
        <v>1.271027136949237</v>
      </c>
      <c r="L15">
        <v>11.438308742992341</v>
      </c>
      <c r="M15">
        <v>55.946899907632258</v>
      </c>
      <c r="N15">
        <v>12.566957383185819</v>
      </c>
      <c r="O15">
        <v>10.9051211594159</v>
      </c>
      <c r="P15">
        <v>13.90142502319283</v>
      </c>
      <c r="Q15">
        <v>16.529620338629861</v>
      </c>
      <c r="R15">
        <v>4.604530561765249</v>
      </c>
      <c r="S15">
        <v>22.457011113779831</v>
      </c>
      <c r="T15">
        <v>1.1068899101199881</v>
      </c>
      <c r="U15">
        <v>35.438551032401833</v>
      </c>
      <c r="V15">
        <v>57.758213192829388</v>
      </c>
      <c r="W15">
        <v>163.37283138998859</v>
      </c>
      <c r="X15">
        <v>0.56186513921335712</v>
      </c>
      <c r="Y15">
        <v>3.6302094958556248</v>
      </c>
      <c r="Z15">
        <v>7.499525991920942</v>
      </c>
      <c r="AA15">
        <v>55.203242612341718</v>
      </c>
      <c r="AB15">
        <v>2.7347587613578419</v>
      </c>
      <c r="AC15">
        <v>49.176846805537551</v>
      </c>
      <c r="AD15">
        <v>6.8165601129177453</v>
      </c>
      <c r="AE15">
        <v>10.205001297906749</v>
      </c>
      <c r="AF15">
        <v>1.8964196379774001</v>
      </c>
      <c r="AG15">
        <v>52.880723962150633</v>
      </c>
      <c r="AH15">
        <v>56.233149577602767</v>
      </c>
      <c r="AI15">
        <v>7.825275891072665</v>
      </c>
      <c r="AJ15">
        <v>67.550175152946977</v>
      </c>
      <c r="AK15">
        <v>29.999170389289699</v>
      </c>
      <c r="AL15">
        <v>254.05682168972331</v>
      </c>
      <c r="AM15">
        <v>0.1645202815692553</v>
      </c>
      <c r="AN15">
        <v>1.694537170764731</v>
      </c>
    </row>
    <row r="16" spans="1:40" x14ac:dyDescent="0.45">
      <c r="A16" s="1" t="s">
        <v>53</v>
      </c>
      <c r="B16">
        <v>123.78664035848669</v>
      </c>
      <c r="C16">
        <v>10.17469391145567</v>
      </c>
      <c r="D16">
        <v>2.626601465959292</v>
      </c>
      <c r="E16">
        <v>2.0714503370009929</v>
      </c>
      <c r="F16">
        <v>47.860362538682779</v>
      </c>
      <c r="G16">
        <v>5.1649377742075986</v>
      </c>
      <c r="H16">
        <v>17.82534546476986</v>
      </c>
      <c r="I16">
        <v>16.900936705149459</v>
      </c>
      <c r="J16">
        <v>27.328879009791251</v>
      </c>
      <c r="K16">
        <v>3.5308561669519438</v>
      </c>
      <c r="L16">
        <v>33.850567952372259</v>
      </c>
      <c r="M16">
        <v>97.852663352106575</v>
      </c>
      <c r="N16">
        <v>15.274700930374371</v>
      </c>
      <c r="O16">
        <v>11.4725462462371</v>
      </c>
      <c r="P16">
        <v>34.530661381555582</v>
      </c>
      <c r="Q16">
        <v>61.121277820877587</v>
      </c>
      <c r="R16">
        <v>15.15561843877537</v>
      </c>
      <c r="S16">
        <v>55.526716118628222</v>
      </c>
      <c r="T16">
        <v>3.0023159452227159</v>
      </c>
      <c r="U16">
        <v>88.31330717136693</v>
      </c>
      <c r="V16">
        <v>218.83938255864189</v>
      </c>
      <c r="W16">
        <v>317.88153450645632</v>
      </c>
      <c r="X16">
        <v>1.5768655591592751</v>
      </c>
      <c r="Y16">
        <v>11.6847783884159</v>
      </c>
      <c r="Z16">
        <v>23.357816006919261</v>
      </c>
      <c r="AA16">
        <v>169.45137178764821</v>
      </c>
      <c r="AB16">
        <v>6.9356073674045886</v>
      </c>
      <c r="AC16">
        <v>75.955013961998645</v>
      </c>
      <c r="AD16">
        <v>17.673388952757701</v>
      </c>
      <c r="AE16">
        <v>30.82107924700875</v>
      </c>
      <c r="AF16">
        <v>4.7958995534359046</v>
      </c>
      <c r="AG16">
        <v>234.21203054483229</v>
      </c>
      <c r="AH16">
        <v>129.82350825243421</v>
      </c>
      <c r="AI16">
        <v>18.477595431124151</v>
      </c>
      <c r="AJ16">
        <v>164.0203759561081</v>
      </c>
      <c r="AK16">
        <v>76.078144318099319</v>
      </c>
      <c r="AL16">
        <v>594.92619709750284</v>
      </c>
      <c r="AM16">
        <v>0.32799374027713651</v>
      </c>
      <c r="AN16">
        <v>4.3605286181980176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737.30260965353216</v>
      </c>
      <c r="C2">
        <v>24.14098294474287</v>
      </c>
      <c r="D2">
        <v>8.8594445366133741</v>
      </c>
      <c r="E2">
        <v>4.8759027048861201</v>
      </c>
      <c r="F2">
        <v>17.82538976379675</v>
      </c>
      <c r="G2">
        <v>5.1519664139249377</v>
      </c>
      <c r="H2">
        <v>4.6328008219674981</v>
      </c>
      <c r="I2">
        <v>4.675495837788298</v>
      </c>
      <c r="J2">
        <v>2.0068887159941111</v>
      </c>
      <c r="K2">
        <v>0.40649221660761531</v>
      </c>
      <c r="L2">
        <v>2.5784091653001791</v>
      </c>
      <c r="M2">
        <v>9.9130086386202869</v>
      </c>
      <c r="N2">
        <v>3.254767357982407</v>
      </c>
      <c r="O2">
        <v>0.96935327958887674</v>
      </c>
      <c r="P2">
        <v>1.947984933004139</v>
      </c>
      <c r="Q2">
        <v>1.128136090031097</v>
      </c>
      <c r="R2">
        <v>1.169831351771732</v>
      </c>
      <c r="S2">
        <v>6.2870320144498857</v>
      </c>
      <c r="T2">
        <v>0.85250046929041212</v>
      </c>
      <c r="U2">
        <v>5.3040981131068188</v>
      </c>
      <c r="V2">
        <v>8.3774680038263636</v>
      </c>
      <c r="W2">
        <v>13.81221758495116</v>
      </c>
      <c r="X2">
        <v>0.14690390592858851</v>
      </c>
      <c r="Y2">
        <v>0.29960702412010382</v>
      </c>
      <c r="Z2">
        <v>2.2276277048526261</v>
      </c>
      <c r="AA2">
        <v>5.2084267350265208</v>
      </c>
      <c r="AB2">
        <v>0.37018004905092539</v>
      </c>
      <c r="AC2">
        <v>145.3613236338789</v>
      </c>
      <c r="AD2">
        <v>11.29318316337273</v>
      </c>
      <c r="AE2">
        <v>2.3650139023049821</v>
      </c>
      <c r="AF2">
        <v>1.3504199943888799</v>
      </c>
      <c r="AG2">
        <v>134.25053141468109</v>
      </c>
      <c r="AH2">
        <v>19.400480442905849</v>
      </c>
      <c r="AI2">
        <v>4.4107822596098467</v>
      </c>
      <c r="AJ2">
        <v>23.714799289158041</v>
      </c>
      <c r="AK2">
        <v>12.81360694085882</v>
      </c>
      <c r="AL2">
        <v>57.232891429881697</v>
      </c>
      <c r="AM2">
        <v>0.1000960752761333</v>
      </c>
      <c r="AN2">
        <v>3.1340015505279299</v>
      </c>
    </row>
    <row r="3" spans="1:40" x14ac:dyDescent="0.45">
      <c r="A3" s="1" t="s">
        <v>55</v>
      </c>
      <c r="B3">
        <v>3.645896114373036</v>
      </c>
      <c r="C3">
        <v>0.25793559432772017</v>
      </c>
      <c r="D3">
        <v>9.5113973229508972E-2</v>
      </c>
      <c r="E3">
        <v>0.1189700120039647</v>
      </c>
      <c r="F3">
        <v>0.65159238414086362</v>
      </c>
      <c r="G3">
        <v>0.27296889432254812</v>
      </c>
      <c r="H3">
        <v>0.41230486974572439</v>
      </c>
      <c r="I3">
        <v>0.41442967385858021</v>
      </c>
      <c r="J3">
        <v>1.3870528034251399</v>
      </c>
      <c r="K3">
        <v>3.7429073395692437E-2</v>
      </c>
      <c r="L3">
        <v>0.52326144641537864</v>
      </c>
      <c r="M3">
        <v>3.2106338900709011</v>
      </c>
      <c r="N3">
        <v>0.13925397957907959</v>
      </c>
      <c r="O3">
        <v>0.13199061765145151</v>
      </c>
      <c r="P3">
        <v>0.17496722628745581</v>
      </c>
      <c r="Q3">
        <v>0.17701743580370141</v>
      </c>
      <c r="R3">
        <v>8.2738436409010296E-2</v>
      </c>
      <c r="S3">
        <v>0.42917182552936339</v>
      </c>
      <c r="T3">
        <v>3.5935446561948269E-2</v>
      </c>
      <c r="U3">
        <v>1.0273648834833551</v>
      </c>
      <c r="V3">
        <v>0.56951029801460373</v>
      </c>
      <c r="W3">
        <v>0.55697513905340434</v>
      </c>
      <c r="X3">
        <v>1.1023077722967831E-2</v>
      </c>
      <c r="Y3">
        <v>2.896368893576692E-2</v>
      </c>
      <c r="Z3">
        <v>0.1820530022497307</v>
      </c>
      <c r="AA3">
        <v>0.48379231406789941</v>
      </c>
      <c r="AB3">
        <v>6.8775826914546506E-2</v>
      </c>
      <c r="AC3">
        <v>4.0722512168970244</v>
      </c>
      <c r="AD3">
        <v>0.73764017793522718</v>
      </c>
      <c r="AE3">
        <v>2.124575874177697</v>
      </c>
      <c r="AF3">
        <v>0.1235280807517779</v>
      </c>
      <c r="AG3">
        <v>1.574528061155219</v>
      </c>
      <c r="AH3">
        <v>6.1062918141517208</v>
      </c>
      <c r="AI3">
        <v>0.2579523549915998</v>
      </c>
      <c r="AJ3">
        <v>1.500589838006847</v>
      </c>
      <c r="AK3">
        <v>0.85261993683773774</v>
      </c>
      <c r="AL3">
        <v>9.7881559675957135</v>
      </c>
      <c r="AM3">
        <v>5.9263896856314186E-3</v>
      </c>
      <c r="AN3">
        <v>0.17058941549994411</v>
      </c>
    </row>
    <row r="4" spans="1:40" x14ac:dyDescent="0.45">
      <c r="A4" s="1" t="s">
        <v>56</v>
      </c>
      <c r="B4">
        <v>44.251085286226647</v>
      </c>
      <c r="C4">
        <v>6.4189253971747604</v>
      </c>
      <c r="D4">
        <v>0.38389793194372229</v>
      </c>
      <c r="E4">
        <v>1.9928341455048591E-2</v>
      </c>
      <c r="F4">
        <v>0.35765467085428321</v>
      </c>
      <c r="G4">
        <v>6.3234972249317803E-2</v>
      </c>
      <c r="H4">
        <v>0.52888158350801973</v>
      </c>
      <c r="I4">
        <v>0.54571270115191628</v>
      </c>
      <c r="J4">
        <v>7.8749600922710078E-2</v>
      </c>
      <c r="K4">
        <v>3.4412866426064427E-2</v>
      </c>
      <c r="L4">
        <v>0.2151124141295683</v>
      </c>
      <c r="M4">
        <v>0.14442744957439099</v>
      </c>
      <c r="N4">
        <v>2.991725991106562E-2</v>
      </c>
      <c r="O4">
        <v>3.0102529476487689E-2</v>
      </c>
      <c r="P4">
        <v>2.990128765996905E-2</v>
      </c>
      <c r="Q4">
        <v>3.087186895533196E-2</v>
      </c>
      <c r="R4">
        <v>3.4036208926775773E-2</v>
      </c>
      <c r="S4">
        <v>0.27225364409013258</v>
      </c>
      <c r="T4">
        <v>0.112023330229956</v>
      </c>
      <c r="U4">
        <v>0.28110117515618099</v>
      </c>
      <c r="V4">
        <v>0.4253043208549645</v>
      </c>
      <c r="W4">
        <v>2.6013686181107172</v>
      </c>
      <c r="X4">
        <v>1.393701053372144E-2</v>
      </c>
      <c r="Y4">
        <v>1.216572999445927E-2</v>
      </c>
      <c r="Z4">
        <v>0.2465753833642679</v>
      </c>
      <c r="AA4">
        <v>0.2387656887541991</v>
      </c>
      <c r="AB4">
        <v>1.171293218264657E-2</v>
      </c>
      <c r="AC4">
        <v>0.78228229491229417</v>
      </c>
      <c r="AD4">
        <v>1.564392083693092</v>
      </c>
      <c r="AE4">
        <v>0.13247128833357599</v>
      </c>
      <c r="AF4">
        <v>0.16707267437962511</v>
      </c>
      <c r="AG4">
        <v>23.54708335383798</v>
      </c>
      <c r="AH4">
        <v>1.6585743411685561</v>
      </c>
      <c r="AI4">
        <v>0.39127927179956129</v>
      </c>
      <c r="AJ4">
        <v>1.5931638669498309</v>
      </c>
      <c r="AK4">
        <v>1.0077457409748709</v>
      </c>
      <c r="AL4">
        <v>1.700094532878162</v>
      </c>
      <c r="AM4">
        <v>1.4250633902175159E-3</v>
      </c>
      <c r="AN4">
        <v>0.20127083889788089</v>
      </c>
    </row>
    <row r="5" spans="1:40" x14ac:dyDescent="0.45">
      <c r="A5" s="1" t="s">
        <v>57</v>
      </c>
      <c r="B5">
        <v>66.772507795826186</v>
      </c>
      <c r="C5">
        <v>6.714975092212442</v>
      </c>
      <c r="D5">
        <v>1.54868603933354</v>
      </c>
      <c r="E5">
        <v>1.88968742041284</v>
      </c>
      <c r="F5">
        <v>21.09674265042888</v>
      </c>
      <c r="G5">
        <v>4.2385883919415344</v>
      </c>
      <c r="H5">
        <v>10.533550950666051</v>
      </c>
      <c r="I5">
        <v>10.650625226969771</v>
      </c>
      <c r="J5">
        <v>4.8428784046123639</v>
      </c>
      <c r="K5">
        <v>6.335815560394221</v>
      </c>
      <c r="L5">
        <v>750.93658805489474</v>
      </c>
      <c r="M5">
        <v>23.564207473796841</v>
      </c>
      <c r="N5">
        <v>5.6965043247959066</v>
      </c>
      <c r="O5">
        <v>5.7902513651594631</v>
      </c>
      <c r="P5">
        <v>9.435389649818438</v>
      </c>
      <c r="Q5">
        <v>7.9946531693754634</v>
      </c>
      <c r="R5">
        <v>3.0709154936854688</v>
      </c>
      <c r="S5">
        <v>8.2417216407092013</v>
      </c>
      <c r="T5">
        <v>1.977574837389281</v>
      </c>
      <c r="U5">
        <v>37.5900565237555</v>
      </c>
      <c r="V5">
        <v>58.064435313499203</v>
      </c>
      <c r="W5">
        <v>61.458655329030492</v>
      </c>
      <c r="X5">
        <v>0.63424630508256141</v>
      </c>
      <c r="Y5">
        <v>1.045801511371991</v>
      </c>
      <c r="Z5">
        <v>10.853220490435129</v>
      </c>
      <c r="AA5">
        <v>18.468478600146678</v>
      </c>
      <c r="AB5">
        <v>2.0518394140245171</v>
      </c>
      <c r="AC5">
        <v>19.836916053156859</v>
      </c>
      <c r="AD5">
        <v>16.396036630016209</v>
      </c>
      <c r="AE5">
        <v>7.5935445435508813</v>
      </c>
      <c r="AF5">
        <v>6.6231841511076217</v>
      </c>
      <c r="AG5">
        <v>56.940525340828458</v>
      </c>
      <c r="AH5">
        <v>68.399243044029177</v>
      </c>
      <c r="AI5">
        <v>10.528301060625621</v>
      </c>
      <c r="AJ5">
        <v>49.060731940007827</v>
      </c>
      <c r="AK5">
        <v>28.48331624996451</v>
      </c>
      <c r="AL5">
        <v>192.26010647434251</v>
      </c>
      <c r="AM5">
        <v>0.29292578105077299</v>
      </c>
      <c r="AN5">
        <v>5.6631422499959161</v>
      </c>
    </row>
    <row r="6" spans="1:40" x14ac:dyDescent="0.45">
      <c r="A6" s="1" t="s">
        <v>58</v>
      </c>
      <c r="B6">
        <v>130.70524901684209</v>
      </c>
      <c r="C6">
        <v>12.580563842884359</v>
      </c>
      <c r="D6">
        <v>3.580126173824556</v>
      </c>
      <c r="E6">
        <v>2.4694096695604499</v>
      </c>
      <c r="F6">
        <v>47.631128098808041</v>
      </c>
      <c r="G6">
        <v>6.0964395662823829</v>
      </c>
      <c r="H6">
        <v>24.920649657717309</v>
      </c>
      <c r="I6">
        <v>24.763434710059379</v>
      </c>
      <c r="J6">
        <v>21.425976658940652</v>
      </c>
      <c r="K6">
        <v>7.8822779542731176</v>
      </c>
      <c r="L6">
        <v>369.65002205755951</v>
      </c>
      <c r="M6">
        <v>79.684981971806607</v>
      </c>
      <c r="N6">
        <v>9.3868132223947018</v>
      </c>
      <c r="O6">
        <v>23.58026938408706</v>
      </c>
      <c r="P6">
        <v>31.87745523003116</v>
      </c>
      <c r="Q6">
        <v>28.945036641803679</v>
      </c>
      <c r="R6">
        <v>7.7382120357897994</v>
      </c>
      <c r="S6">
        <v>48.337090984510397</v>
      </c>
      <c r="T6">
        <v>3.7683870735149978</v>
      </c>
      <c r="U6">
        <v>122.9920788853902</v>
      </c>
      <c r="V6">
        <v>342.48783596030222</v>
      </c>
      <c r="W6">
        <v>307.73418889093313</v>
      </c>
      <c r="X6">
        <v>1.48230794822009</v>
      </c>
      <c r="Y6">
        <v>4.04147131380586</v>
      </c>
      <c r="Z6">
        <v>24.349088727403711</v>
      </c>
      <c r="AA6">
        <v>69.331943845434637</v>
      </c>
      <c r="AB6">
        <v>7.6196784997148583</v>
      </c>
      <c r="AC6">
        <v>72.101497794217352</v>
      </c>
      <c r="AD6">
        <v>32.372044790952103</v>
      </c>
      <c r="AE6">
        <v>27.377716621294049</v>
      </c>
      <c r="AF6">
        <v>9.436877365016155</v>
      </c>
      <c r="AG6">
        <v>143.9481490832452</v>
      </c>
      <c r="AH6">
        <v>174.7082181141808</v>
      </c>
      <c r="AI6">
        <v>21.58955770573877</v>
      </c>
      <c r="AJ6">
        <v>147.70257866580329</v>
      </c>
      <c r="AK6">
        <v>69.11727299869716</v>
      </c>
      <c r="AL6">
        <v>676.49100444172177</v>
      </c>
      <c r="AM6">
        <v>1.425139049605628</v>
      </c>
      <c r="AN6">
        <v>11.04777269349213</v>
      </c>
    </row>
    <row r="7" spans="1:40" x14ac:dyDescent="0.45">
      <c r="A7" s="1" t="s">
        <v>59</v>
      </c>
      <c r="B7">
        <v>7.9615443112338014</v>
      </c>
      <c r="C7">
        <v>0.82827317416874091</v>
      </c>
      <c r="D7">
        <v>0.26506511787026898</v>
      </c>
      <c r="E7">
        <v>0.1207278786834894</v>
      </c>
      <c r="F7">
        <v>2.2854310763569128</v>
      </c>
      <c r="G7">
        <v>0.52742203473307125</v>
      </c>
      <c r="H7">
        <v>3.9110143163353799</v>
      </c>
      <c r="I7">
        <v>4.0429890141405069</v>
      </c>
      <c r="J7">
        <v>2.2698208401960751</v>
      </c>
      <c r="K7">
        <v>0.47318495616816131</v>
      </c>
      <c r="L7">
        <v>1.1832711072410711</v>
      </c>
      <c r="M7">
        <v>3.3661047509008228</v>
      </c>
      <c r="N7">
        <v>0.47282284111180378</v>
      </c>
      <c r="O7">
        <v>0.65822032044162726</v>
      </c>
      <c r="P7">
        <v>8.3444472112625387</v>
      </c>
      <c r="Q7">
        <v>0.81025544781128078</v>
      </c>
      <c r="R7">
        <v>0.71677009775294298</v>
      </c>
      <c r="S7">
        <v>3.0159677613781479</v>
      </c>
      <c r="T7">
        <v>0.2063249507623991</v>
      </c>
      <c r="U7">
        <v>4.8993170777057014</v>
      </c>
      <c r="V7">
        <v>4.8293830098616413</v>
      </c>
      <c r="W7">
        <v>12.56674611795183</v>
      </c>
      <c r="X7">
        <v>7.2000809908415994E-2</v>
      </c>
      <c r="Y7">
        <v>0.17978376005999819</v>
      </c>
      <c r="Z7">
        <v>1.1506025239904301</v>
      </c>
      <c r="AA7">
        <v>3.1686385609720848</v>
      </c>
      <c r="AB7">
        <v>0.27900770667569502</v>
      </c>
      <c r="AC7">
        <v>5.4621676339874741</v>
      </c>
      <c r="AD7">
        <v>2.588403980909538</v>
      </c>
      <c r="AE7">
        <v>1.519854827116929</v>
      </c>
      <c r="AF7">
        <v>0.69188230589500443</v>
      </c>
      <c r="AG7">
        <v>9.9523208372956926</v>
      </c>
      <c r="AH7">
        <v>11.23168631126309</v>
      </c>
      <c r="AI7">
        <v>1.4171187208017391</v>
      </c>
      <c r="AJ7">
        <v>11.68822205449497</v>
      </c>
      <c r="AK7">
        <v>4.2653863924370903</v>
      </c>
      <c r="AL7">
        <v>66.21711604204539</v>
      </c>
      <c r="AM7">
        <v>7.2925991592204559E-2</v>
      </c>
      <c r="AN7">
        <v>1.253113634929913</v>
      </c>
    </row>
    <row r="8" spans="1:40" x14ac:dyDescent="0.45">
      <c r="A8" s="1" t="s">
        <v>60</v>
      </c>
      <c r="B8">
        <v>1.6332176234000051</v>
      </c>
      <c r="C8">
        <v>0.16626308695732619</v>
      </c>
      <c r="D8">
        <v>6.044557152426059E-2</v>
      </c>
      <c r="E8">
        <v>3.4419935493576803E-2</v>
      </c>
      <c r="F8">
        <v>1.0446650373269271</v>
      </c>
      <c r="G8">
        <v>0.14806207246958239</v>
      </c>
      <c r="H8">
        <v>0.27968749526671222</v>
      </c>
      <c r="I8">
        <v>0.26927074510282201</v>
      </c>
      <c r="J8">
        <v>0.35043200112330969</v>
      </c>
      <c r="K8">
        <v>8.8273445833398856E-2</v>
      </c>
      <c r="L8">
        <v>2.913795410240243</v>
      </c>
      <c r="M8">
        <v>1.679047120744537</v>
      </c>
      <c r="N8">
        <v>0.17824023181358251</v>
      </c>
      <c r="O8">
        <v>0.50726195918331396</v>
      </c>
      <c r="P8">
        <v>0.54341399607539453</v>
      </c>
      <c r="Q8">
        <v>0.58893761859166249</v>
      </c>
      <c r="R8">
        <v>0.13941155190119389</v>
      </c>
      <c r="S8">
        <v>0.7758417398222569</v>
      </c>
      <c r="T8">
        <v>4.8732040101588381E-2</v>
      </c>
      <c r="U8">
        <v>2.0368942532243461</v>
      </c>
      <c r="V8">
        <v>4.9138912245739572</v>
      </c>
      <c r="W8">
        <v>2.6028848775472242</v>
      </c>
      <c r="X8">
        <v>1.9045562050836871E-2</v>
      </c>
      <c r="Y8">
        <v>8.8967231667393454E-2</v>
      </c>
      <c r="Z8">
        <v>0.30530464259029882</v>
      </c>
      <c r="AA8">
        <v>1.45909039809065</v>
      </c>
      <c r="AB8">
        <v>0.142904353356445</v>
      </c>
      <c r="AC8">
        <v>1.2135240795668949</v>
      </c>
      <c r="AD8">
        <v>0.3446978444018044</v>
      </c>
      <c r="AE8">
        <v>0.33047476803869003</v>
      </c>
      <c r="AF8">
        <v>0.10685709078083749</v>
      </c>
      <c r="AG8">
        <v>1.510489369046182</v>
      </c>
      <c r="AH8">
        <v>2.315416466006583</v>
      </c>
      <c r="AI8">
        <v>0.26389743715089292</v>
      </c>
      <c r="AJ8">
        <v>2.2667836164186328</v>
      </c>
      <c r="AK8">
        <v>0.99712942474570276</v>
      </c>
      <c r="AL8">
        <v>11.52627302023199</v>
      </c>
      <c r="AM8">
        <v>2.4370550290264949E-2</v>
      </c>
      <c r="AN8">
        <v>0.13461543866990991</v>
      </c>
    </row>
    <row r="9" spans="1:40" x14ac:dyDescent="0.45">
      <c r="A9" s="1" t="s">
        <v>61</v>
      </c>
      <c r="B9">
        <v>112.4843318429631</v>
      </c>
      <c r="C9">
        <v>3.4481609587420299</v>
      </c>
      <c r="D9">
        <v>0.25965915098275433</v>
      </c>
      <c r="E9">
        <v>7.0023062732986877E-2</v>
      </c>
      <c r="F9">
        <v>3.6901683176192921</v>
      </c>
      <c r="G9">
        <v>0.7133999423347106</v>
      </c>
      <c r="H9">
        <v>0.37680023372907728</v>
      </c>
      <c r="I9">
        <v>0.37253970621003568</v>
      </c>
      <c r="J9">
        <v>0.26918423078192127</v>
      </c>
      <c r="K9">
        <v>6.470177587955489E-2</v>
      </c>
      <c r="L9">
        <v>0.30004119884138353</v>
      </c>
      <c r="M9">
        <v>0.9849445749136736</v>
      </c>
      <c r="N9">
        <v>0.129802871908823</v>
      </c>
      <c r="O9">
        <v>0.1046944541267059</v>
      </c>
      <c r="P9">
        <v>0.17239422115005409</v>
      </c>
      <c r="Q9">
        <v>0.1128073751647545</v>
      </c>
      <c r="R9">
        <v>0.38258103872794957</v>
      </c>
      <c r="S9">
        <v>0.945397829115315</v>
      </c>
      <c r="T9">
        <v>0.1822318976235015</v>
      </c>
      <c r="U9">
        <v>0.63896075434854183</v>
      </c>
      <c r="V9">
        <v>0.90268495816131011</v>
      </c>
      <c r="W9">
        <v>1.458684941289826</v>
      </c>
      <c r="X9">
        <v>1.834163768431123E-2</v>
      </c>
      <c r="Y9">
        <v>4.8172065410256537E-2</v>
      </c>
      <c r="Z9">
        <v>0.2880949878025732</v>
      </c>
      <c r="AA9">
        <v>0.80893748668151388</v>
      </c>
      <c r="AB9">
        <v>4.0402926882243839E-2</v>
      </c>
      <c r="AC9">
        <v>3.715815378601909</v>
      </c>
      <c r="AD9">
        <v>0.85481704962714677</v>
      </c>
      <c r="AE9">
        <v>0.32007057953605039</v>
      </c>
      <c r="AF9">
        <v>0.27048327620680529</v>
      </c>
      <c r="AG9">
        <v>14.538345657433631</v>
      </c>
      <c r="AH9">
        <v>2.8271065948021659</v>
      </c>
      <c r="AI9">
        <v>0.57532951250612308</v>
      </c>
      <c r="AJ9">
        <v>3.34447689301</v>
      </c>
      <c r="AK9">
        <v>1.897183558519169</v>
      </c>
      <c r="AL9">
        <v>3.8838141191523579</v>
      </c>
      <c r="AM9">
        <v>3.642143419211887E-3</v>
      </c>
      <c r="AN9">
        <v>0.1145188947926067</v>
      </c>
    </row>
    <row r="10" spans="1:40" x14ac:dyDescent="0.45">
      <c r="A10" s="1" t="s">
        <v>62</v>
      </c>
      <c r="B10">
        <v>57.226721209757457</v>
      </c>
      <c r="C10">
        <v>10.8961064344711</v>
      </c>
      <c r="D10">
        <v>0.17289658514195261</v>
      </c>
      <c r="E10">
        <v>2.2037229100379769E-2</v>
      </c>
      <c r="F10">
        <v>0.17115844414539949</v>
      </c>
      <c r="G10">
        <v>5.1867293467567667E-2</v>
      </c>
      <c r="H10">
        <v>0.30769576421209638</v>
      </c>
      <c r="I10">
        <v>0.31556066167438812</v>
      </c>
      <c r="J10">
        <v>3.001566533168969E-2</v>
      </c>
      <c r="K10">
        <v>3.871255626563018E-2</v>
      </c>
      <c r="L10">
        <v>0.25019219876587317</v>
      </c>
      <c r="M10">
        <v>9.8278913442436111E-2</v>
      </c>
      <c r="N10">
        <v>2.2792715176017189E-2</v>
      </c>
      <c r="O10">
        <v>2.6060895205751718E-2</v>
      </c>
      <c r="P10">
        <v>2.7866374750288459E-2</v>
      </c>
      <c r="Q10">
        <v>2.6013516992663931E-2</v>
      </c>
      <c r="R10">
        <v>1.6907089214193739E-2</v>
      </c>
      <c r="S10">
        <v>6.3458199489057884E-2</v>
      </c>
      <c r="T10">
        <v>0.153976116273873</v>
      </c>
      <c r="U10">
        <v>0.2172199014795535</v>
      </c>
      <c r="V10">
        <v>0.4503274864519447</v>
      </c>
      <c r="W10">
        <v>0.99080253230923732</v>
      </c>
      <c r="X10">
        <v>1.9554305484794442E-2</v>
      </c>
      <c r="Y10">
        <v>9.7665117315225598E-3</v>
      </c>
      <c r="Z10">
        <v>0.35162016621234748</v>
      </c>
      <c r="AA10">
        <v>0.20405803998426331</v>
      </c>
      <c r="AB10">
        <v>9.6931388394165124E-3</v>
      </c>
      <c r="AC10">
        <v>0.53336290346836734</v>
      </c>
      <c r="AD10">
        <v>0.90969237098520361</v>
      </c>
      <c r="AE10">
        <v>0.13004616765799989</v>
      </c>
      <c r="AF10">
        <v>0.26756326208509551</v>
      </c>
      <c r="AG10">
        <v>15.27300065098215</v>
      </c>
      <c r="AH10">
        <v>2.0047823463502521</v>
      </c>
      <c r="AI10">
        <v>0.48516349569113038</v>
      </c>
      <c r="AJ10">
        <v>1.7111462570354541</v>
      </c>
      <c r="AK10">
        <v>1.0470436041738009</v>
      </c>
      <c r="AL10">
        <v>1.5287585783080639</v>
      </c>
      <c r="AM10">
        <v>1.354918006035579E-3</v>
      </c>
      <c r="AN10">
        <v>0.33978850037524649</v>
      </c>
    </row>
    <row r="11" spans="1:40" x14ac:dyDescent="0.45">
      <c r="A11" s="1" t="s">
        <v>63</v>
      </c>
      <c r="B11">
        <v>29.248968617122369</v>
      </c>
      <c r="C11">
        <v>2.733192499034419</v>
      </c>
      <c r="D11">
        <v>0.17701960715799681</v>
      </c>
      <c r="E11">
        <v>1.8328286311287311E-2</v>
      </c>
      <c r="F11">
        <v>0.1129295144408147</v>
      </c>
      <c r="G11">
        <v>0.1177602762273664</v>
      </c>
      <c r="H11">
        <v>0.17348658005234291</v>
      </c>
      <c r="I11">
        <v>0.1788052572707737</v>
      </c>
      <c r="J11">
        <v>6.2297282883188809E-2</v>
      </c>
      <c r="K11">
        <v>1.6319654507851489E-2</v>
      </c>
      <c r="L11">
        <v>5.6377893954222887E-2</v>
      </c>
      <c r="M11">
        <v>7.6447204204648123E-2</v>
      </c>
      <c r="N11">
        <v>1.7738012138633991E-2</v>
      </c>
      <c r="O11">
        <v>1.3751866176752279E-2</v>
      </c>
      <c r="P11">
        <v>1.9139322550513271E-2</v>
      </c>
      <c r="Q11">
        <v>1.666320008453822E-2</v>
      </c>
      <c r="R11">
        <v>3.5993837905908363E-2</v>
      </c>
      <c r="S11">
        <v>0.2365068045908835</v>
      </c>
      <c r="T11">
        <v>0.26446235216473329</v>
      </c>
      <c r="U11">
        <v>0.11625078858024129</v>
      </c>
      <c r="V11">
        <v>0.29041926466430612</v>
      </c>
      <c r="W11">
        <v>0.44398779287367862</v>
      </c>
      <c r="X11">
        <v>9.7591044060626794E-3</v>
      </c>
      <c r="Y11">
        <v>9.512358973515482E-3</v>
      </c>
      <c r="Z11">
        <v>0.1737822815959004</v>
      </c>
      <c r="AA11">
        <v>0.18804166631047509</v>
      </c>
      <c r="AB11">
        <v>5.1741611670262783E-3</v>
      </c>
      <c r="AC11">
        <v>2.138014819897569</v>
      </c>
      <c r="AD11">
        <v>0.55188698077345422</v>
      </c>
      <c r="AE11">
        <v>0.1132490852948535</v>
      </c>
      <c r="AF11">
        <v>0.12971879536191261</v>
      </c>
      <c r="AG11">
        <v>6.349878829175271</v>
      </c>
      <c r="AH11">
        <v>1.747404288295787</v>
      </c>
      <c r="AI11">
        <v>0.34008437030889438</v>
      </c>
      <c r="AJ11">
        <v>2.2369100189620439</v>
      </c>
      <c r="AK11">
        <v>0.83893748481763519</v>
      </c>
      <c r="AL11">
        <v>1.169068851073535</v>
      </c>
      <c r="AM11">
        <v>7.5254456621574786E-4</v>
      </c>
      <c r="AN11">
        <v>9.2407533988054485E-2</v>
      </c>
    </row>
    <row r="12" spans="1:40" x14ac:dyDescent="0.45">
      <c r="A12" s="1" t="s">
        <v>64</v>
      </c>
      <c r="B12">
        <v>75.44265817464013</v>
      </c>
      <c r="C12">
        <v>0.99680451910218171</v>
      </c>
      <c r="D12">
        <v>0.15279701211700941</v>
      </c>
      <c r="E12">
        <v>1.8445190432276829E-2</v>
      </c>
      <c r="F12">
        <v>0.13549632560036631</v>
      </c>
      <c r="G12">
        <v>5.8035543899608057E-2</v>
      </c>
      <c r="H12">
        <v>0.46314602667430821</v>
      </c>
      <c r="I12">
        <v>0.47904164752855088</v>
      </c>
      <c r="J12">
        <v>3.8430167723126712E-2</v>
      </c>
      <c r="K12">
        <v>3.2093034454206373E-2</v>
      </c>
      <c r="L12">
        <v>0.1129914419098093</v>
      </c>
      <c r="M12">
        <v>0.1479542561725011</v>
      </c>
      <c r="N12">
        <v>2.3199952165011101E-2</v>
      </c>
      <c r="O12">
        <v>2.982193757890093E-2</v>
      </c>
      <c r="P12">
        <v>2.5974018306490178E-2</v>
      </c>
      <c r="Q12">
        <v>3.1007074686754569E-2</v>
      </c>
      <c r="R12">
        <v>3.3634085890428413E-2</v>
      </c>
      <c r="S12">
        <v>0.11164567536636311</v>
      </c>
      <c r="T12">
        <v>0.12701458377030109</v>
      </c>
      <c r="U12">
        <v>0.2540339165594539</v>
      </c>
      <c r="V12">
        <v>0.36342344048594971</v>
      </c>
      <c r="W12">
        <v>0.96158960372607305</v>
      </c>
      <c r="X12">
        <v>1.3689726116218191E-2</v>
      </c>
      <c r="Y12">
        <v>8.4003493235643104E-3</v>
      </c>
      <c r="Z12">
        <v>0.24158742904289049</v>
      </c>
      <c r="AA12">
        <v>0.16905484806117771</v>
      </c>
      <c r="AB12">
        <v>1.129479552030296E-2</v>
      </c>
      <c r="AC12">
        <v>0.8941650135898811</v>
      </c>
      <c r="AD12">
        <v>0.59293957586501167</v>
      </c>
      <c r="AE12">
        <v>0.1062459008396154</v>
      </c>
      <c r="AF12">
        <v>0.19341573141281629</v>
      </c>
      <c r="AG12">
        <v>8.8691499349234686</v>
      </c>
      <c r="AH12">
        <v>1.59086945397851</v>
      </c>
      <c r="AI12">
        <v>0.40403390898568042</v>
      </c>
      <c r="AJ12">
        <v>1.7367034269929651</v>
      </c>
      <c r="AK12">
        <v>1.0137417880520581</v>
      </c>
      <c r="AL12">
        <v>1.365077888612759</v>
      </c>
      <c r="AM12">
        <v>1.739078520415549E-3</v>
      </c>
      <c r="AN12">
        <v>5.4000525682780243E-2</v>
      </c>
    </row>
    <row r="13" spans="1:40" x14ac:dyDescent="0.45">
      <c r="A13" s="1" t="s">
        <v>65</v>
      </c>
      <c r="B13">
        <v>60.737222606161737</v>
      </c>
      <c r="C13">
        <v>4.7988969877597274</v>
      </c>
      <c r="D13">
        <v>0.50524251899168615</v>
      </c>
      <c r="E13">
        <v>4.214761650728608E-2</v>
      </c>
      <c r="F13">
        <v>2.7284895551661581</v>
      </c>
      <c r="G13">
        <v>0.48862244201291161</v>
      </c>
      <c r="H13">
        <v>0.36082000298959033</v>
      </c>
      <c r="I13">
        <v>0.36415849272054063</v>
      </c>
      <c r="J13">
        <v>0.51529839230419017</v>
      </c>
      <c r="K13">
        <v>3.2488883031173477E-2</v>
      </c>
      <c r="L13">
        <v>0.21095363423762489</v>
      </c>
      <c r="M13">
        <v>1.284517683126617</v>
      </c>
      <c r="N13">
        <v>0.236076602968435</v>
      </c>
      <c r="O13">
        <v>0.12778316266038439</v>
      </c>
      <c r="P13">
        <v>0.14753424787091279</v>
      </c>
      <c r="Q13">
        <v>0.19291486563308491</v>
      </c>
      <c r="R13">
        <v>0.22469039840441909</v>
      </c>
      <c r="S13">
        <v>2.0201899899292308</v>
      </c>
      <c r="T13">
        <v>0.1543934432965467</v>
      </c>
      <c r="U13">
        <v>0.48918229067746682</v>
      </c>
      <c r="V13">
        <v>0.67789838171449412</v>
      </c>
      <c r="W13">
        <v>1.025530078712926</v>
      </c>
      <c r="X13">
        <v>1.475394919221763E-2</v>
      </c>
      <c r="Y13">
        <v>4.4847952128917998E-2</v>
      </c>
      <c r="Z13">
        <v>0.24431940436627941</v>
      </c>
      <c r="AA13">
        <v>0.85665231489258198</v>
      </c>
      <c r="AB13">
        <v>3.2975882291003372E-2</v>
      </c>
      <c r="AC13">
        <v>4.151110794444282</v>
      </c>
      <c r="AD13">
        <v>0.90876450904556128</v>
      </c>
      <c r="AE13">
        <v>0.45553767307366411</v>
      </c>
      <c r="AF13">
        <v>0.21102468076294659</v>
      </c>
      <c r="AG13">
        <v>22.077708138657631</v>
      </c>
      <c r="AH13">
        <v>2.7851481313790871</v>
      </c>
      <c r="AI13">
        <v>0.42353732271267303</v>
      </c>
      <c r="AJ13">
        <v>2.2223124013939488</v>
      </c>
      <c r="AK13">
        <v>1.182108079970283</v>
      </c>
      <c r="AL13">
        <v>4.2492198500806468</v>
      </c>
      <c r="AM13">
        <v>2.917997315657461E-3</v>
      </c>
      <c r="AN13">
        <v>0.15494064154522549</v>
      </c>
    </row>
    <row r="14" spans="1:40" x14ac:dyDescent="0.45">
      <c r="A14" s="1" t="s">
        <v>66</v>
      </c>
      <c r="B14">
        <v>77.284725756163397</v>
      </c>
      <c r="C14">
        <v>11.983862897951459</v>
      </c>
      <c r="D14">
        <v>2.6648776251882489</v>
      </c>
      <c r="E14">
        <v>3.6856491640984979E-2</v>
      </c>
      <c r="F14">
        <v>0.1402282800670058</v>
      </c>
      <c r="G14">
        <v>0.22115631062869601</v>
      </c>
      <c r="H14">
        <v>0.42676572854864142</v>
      </c>
      <c r="I14">
        <v>0.44110009151706731</v>
      </c>
      <c r="J14">
        <v>4.3545043174277681E-2</v>
      </c>
      <c r="K14">
        <v>2.9768613054898769E-2</v>
      </c>
      <c r="L14">
        <v>0.10915304716391511</v>
      </c>
      <c r="M14">
        <v>0.10946541219662841</v>
      </c>
      <c r="N14">
        <v>2.2818444732437351E-2</v>
      </c>
      <c r="O14">
        <v>2.3307835586733921E-2</v>
      </c>
      <c r="P14">
        <v>2.6592136596491581E-2</v>
      </c>
      <c r="Q14">
        <v>2.63379128504392E-2</v>
      </c>
      <c r="R14">
        <v>2.7782211495058641E-2</v>
      </c>
      <c r="S14">
        <v>0.1146522890407108</v>
      </c>
      <c r="T14">
        <v>0.19888626123986489</v>
      </c>
      <c r="U14">
        <v>0.22677456300859661</v>
      </c>
      <c r="V14">
        <v>0.43546843481297709</v>
      </c>
      <c r="W14">
        <v>0.81942004058186446</v>
      </c>
      <c r="X14">
        <v>1.509468443170602E-2</v>
      </c>
      <c r="Y14">
        <v>1.8344697116666569E-2</v>
      </c>
      <c r="Z14">
        <v>0.27007879227792841</v>
      </c>
      <c r="AA14">
        <v>0.33225433535492821</v>
      </c>
      <c r="AB14">
        <v>8.7818268353420416E-3</v>
      </c>
      <c r="AC14">
        <v>4.9362849940429978</v>
      </c>
      <c r="AD14">
        <v>1.3533461269492899</v>
      </c>
      <c r="AE14">
        <v>0.1388721115898591</v>
      </c>
      <c r="AF14">
        <v>0.22408618539132</v>
      </c>
      <c r="AG14">
        <v>22.510866597851919</v>
      </c>
      <c r="AH14">
        <v>2.144032815464171</v>
      </c>
      <c r="AI14">
        <v>0.56468911421325363</v>
      </c>
      <c r="AJ14">
        <v>1.966904896006936</v>
      </c>
      <c r="AK14">
        <v>1.0967380683397789</v>
      </c>
      <c r="AL14">
        <v>2.010228161762833</v>
      </c>
      <c r="AM14">
        <v>1.3672809224321079E-3</v>
      </c>
      <c r="AN14">
        <v>0.2815226853708957</v>
      </c>
    </row>
    <row r="15" spans="1:40" x14ac:dyDescent="0.45">
      <c r="A15" s="1" t="s">
        <v>67</v>
      </c>
      <c r="B15">
        <v>96.218382631256432</v>
      </c>
      <c r="C15">
        <v>14.311038673016419</v>
      </c>
      <c r="D15">
        <v>3.42172659123037</v>
      </c>
      <c r="E15">
        <v>5.2196013143508878E-2</v>
      </c>
      <c r="F15">
        <v>0.37591010070935549</v>
      </c>
      <c r="G15">
        <v>0.39235631772821211</v>
      </c>
      <c r="H15">
        <v>0.4996193685648711</v>
      </c>
      <c r="I15">
        <v>0.51058003148648434</v>
      </c>
      <c r="J15">
        <v>0.11768288990456829</v>
      </c>
      <c r="K15">
        <v>3.8620470713555753E-2</v>
      </c>
      <c r="L15">
        <v>0.18605312213476319</v>
      </c>
      <c r="M15">
        <v>0.27659809372987781</v>
      </c>
      <c r="N15">
        <v>6.5981958327633636E-2</v>
      </c>
      <c r="O15">
        <v>5.041846744739778E-2</v>
      </c>
      <c r="P15">
        <v>5.2877170766484467E-2</v>
      </c>
      <c r="Q15">
        <v>5.6366787029119861E-2</v>
      </c>
      <c r="R15">
        <v>8.125525151931326E-2</v>
      </c>
      <c r="S15">
        <v>0.38163920773310628</v>
      </c>
      <c r="T15">
        <v>0.21726838163955239</v>
      </c>
      <c r="U15">
        <v>0.39180797185342292</v>
      </c>
      <c r="V15">
        <v>0.58803491265123364</v>
      </c>
      <c r="W15">
        <v>1.159853637636314</v>
      </c>
      <c r="X15">
        <v>1.872883171468679E-2</v>
      </c>
      <c r="Y15">
        <v>2.492031792509385E-2</v>
      </c>
      <c r="Z15">
        <v>0.32905000501328519</v>
      </c>
      <c r="AA15">
        <v>0.45857978557486428</v>
      </c>
      <c r="AB15">
        <v>1.8370380805723559E-2</v>
      </c>
      <c r="AC15">
        <v>7.874740148078974</v>
      </c>
      <c r="AD15">
        <v>1.5968087879476469</v>
      </c>
      <c r="AE15">
        <v>0.21460538285822511</v>
      </c>
      <c r="AF15">
        <v>0.25847712281349322</v>
      </c>
      <c r="AG15">
        <v>26.749643856540441</v>
      </c>
      <c r="AH15">
        <v>2.659844698925574</v>
      </c>
      <c r="AI15">
        <v>0.69659699962530841</v>
      </c>
      <c r="AJ15">
        <v>2.8230314937733971</v>
      </c>
      <c r="AK15">
        <v>1.565304717401464</v>
      </c>
      <c r="AL15">
        <v>2.8076791870511828</v>
      </c>
      <c r="AM15">
        <v>2.8292214454539678E-3</v>
      </c>
      <c r="AN15">
        <v>0.28977794270349599</v>
      </c>
    </row>
    <row r="16" spans="1:40" x14ac:dyDescent="0.45">
      <c r="A16" s="1" t="s">
        <v>68</v>
      </c>
      <c r="B16">
        <v>44.716028593014023</v>
      </c>
      <c r="C16">
        <v>6.7930827322505722</v>
      </c>
      <c r="D16">
        <v>1.5784083368092789</v>
      </c>
      <c r="E16">
        <v>2.2211948390154349E-2</v>
      </c>
      <c r="F16">
        <v>0.113113779215309</v>
      </c>
      <c r="G16">
        <v>0.15011921396908701</v>
      </c>
      <c r="H16">
        <v>0.2389391953146778</v>
      </c>
      <c r="I16">
        <v>0.24595274893599389</v>
      </c>
      <c r="J16">
        <v>3.4043450109835602E-2</v>
      </c>
      <c r="K16">
        <v>1.7277719294375521E-2</v>
      </c>
      <c r="L16">
        <v>7.0830888671381834E-2</v>
      </c>
      <c r="M16">
        <v>8.4628119405964264E-2</v>
      </c>
      <c r="N16">
        <v>1.9033311311853731E-2</v>
      </c>
      <c r="O16">
        <v>1.6804236497280779E-2</v>
      </c>
      <c r="P16">
        <v>1.7983268573842082E-2</v>
      </c>
      <c r="Q16">
        <v>1.8850375361335062E-2</v>
      </c>
      <c r="R16">
        <v>2.2820268541019251E-2</v>
      </c>
      <c r="S16">
        <v>9.9011775409579006E-2</v>
      </c>
      <c r="T16">
        <v>0.1094664945093818</v>
      </c>
      <c r="U16">
        <v>0.14652103817457821</v>
      </c>
      <c r="V16">
        <v>0.25612350117198313</v>
      </c>
      <c r="W16">
        <v>0.47992428144215799</v>
      </c>
      <c r="X16">
        <v>8.6890397604015603E-3</v>
      </c>
      <c r="Y16">
        <v>1.0779392581569829E-2</v>
      </c>
      <c r="Z16">
        <v>0.15457736336896799</v>
      </c>
      <c r="AA16">
        <v>0.19616191220827309</v>
      </c>
      <c r="AB16">
        <v>6.1892714420148428E-3</v>
      </c>
      <c r="AC16">
        <v>3.1883500671087561</v>
      </c>
      <c r="AD16">
        <v>0.7666588988962808</v>
      </c>
      <c r="AE16">
        <v>8.5704789635810422E-2</v>
      </c>
      <c r="AF16">
        <v>0.12557851830637651</v>
      </c>
      <c r="AG16">
        <v>12.82843677755057</v>
      </c>
      <c r="AH16">
        <v>1.2299460179094499</v>
      </c>
      <c r="AI16">
        <v>0.32398639898201509</v>
      </c>
      <c r="AJ16">
        <v>1.192516182358599</v>
      </c>
      <c r="AK16">
        <v>0.66490681762896797</v>
      </c>
      <c r="AL16">
        <v>1.197459765310269</v>
      </c>
      <c r="AM16">
        <v>9.7980341126305249E-4</v>
      </c>
      <c r="AN16">
        <v>0.15188698401030121</v>
      </c>
    </row>
    <row r="17" spans="1:40" x14ac:dyDescent="0.45">
      <c r="A17" s="1" t="s">
        <v>69</v>
      </c>
      <c r="B17">
        <v>97.973742099310883</v>
      </c>
      <c r="C17">
        <v>17.00310148736682</v>
      </c>
      <c r="D17">
        <v>8.3868748907761717</v>
      </c>
      <c r="E17">
        <v>0.10012876853775431</v>
      </c>
      <c r="F17">
        <v>0.32977603742754252</v>
      </c>
      <c r="G17">
        <v>0.44615850940260388</v>
      </c>
      <c r="H17">
        <v>0.83178304047236784</v>
      </c>
      <c r="I17">
        <v>0.85491952424891482</v>
      </c>
      <c r="J17">
        <v>9.4818368944708339E-2</v>
      </c>
      <c r="K17">
        <v>6.9250195560187244E-2</v>
      </c>
      <c r="L17">
        <v>0.31342429353168738</v>
      </c>
      <c r="M17">
        <v>0.27121140057733217</v>
      </c>
      <c r="N17">
        <v>6.1712665601661283E-2</v>
      </c>
      <c r="O17">
        <v>6.0134488568429921E-2</v>
      </c>
      <c r="P17">
        <v>6.2345375974364417E-2</v>
      </c>
      <c r="Q17">
        <v>6.4735295153527911E-2</v>
      </c>
      <c r="R17">
        <v>0.1227215894446147</v>
      </c>
      <c r="S17">
        <v>0.1842914588847544</v>
      </c>
      <c r="T17">
        <v>0.29313794839433871</v>
      </c>
      <c r="U17">
        <v>0.54038644681134895</v>
      </c>
      <c r="V17">
        <v>0.79244532851845118</v>
      </c>
      <c r="W17">
        <v>1.557006201853492</v>
      </c>
      <c r="X17">
        <v>3.2289940999807178E-2</v>
      </c>
      <c r="Y17">
        <v>2.2374242585609869E-2</v>
      </c>
      <c r="Z17">
        <v>0.57496002505660981</v>
      </c>
      <c r="AA17">
        <v>0.44783014237950491</v>
      </c>
      <c r="AB17">
        <v>2.1419644293520949E-2</v>
      </c>
      <c r="AC17">
        <v>10.06340662391195</v>
      </c>
      <c r="AD17">
        <v>2.8210589007280991</v>
      </c>
      <c r="AE17">
        <v>0.284940566260799</v>
      </c>
      <c r="AF17">
        <v>0.32494173452464309</v>
      </c>
      <c r="AG17">
        <v>44.684714301463821</v>
      </c>
      <c r="AH17">
        <v>3.845266462117785</v>
      </c>
      <c r="AI17">
        <v>0.82190878065900874</v>
      </c>
      <c r="AJ17">
        <v>3.7996738051919312</v>
      </c>
      <c r="AK17">
        <v>2.0514406221349448</v>
      </c>
      <c r="AL17">
        <v>4.0614648631062424</v>
      </c>
      <c r="AM17">
        <v>3.8570507721876102E-3</v>
      </c>
      <c r="AN17">
        <v>0.38177762426668782</v>
      </c>
    </row>
    <row r="18" spans="1:40" x14ac:dyDescent="0.45">
      <c r="A18" s="1" t="s">
        <v>70</v>
      </c>
      <c r="B18">
        <v>10.414095770790251</v>
      </c>
      <c r="C18">
        <v>1.689685310277796</v>
      </c>
      <c r="D18">
        <v>0.64803828031805055</v>
      </c>
      <c r="E18">
        <v>9.5900198686459433E-3</v>
      </c>
      <c r="F18">
        <v>2.594654406353062E-2</v>
      </c>
      <c r="G18">
        <v>3.3779678073551631E-2</v>
      </c>
      <c r="H18">
        <v>8.0057307620266582E-2</v>
      </c>
      <c r="I18">
        <v>8.2622423494066774E-2</v>
      </c>
      <c r="J18">
        <v>7.879945711879846E-3</v>
      </c>
      <c r="K18">
        <v>6.5472781147239631E-3</v>
      </c>
      <c r="L18">
        <v>2.7065581720782939E-2</v>
      </c>
      <c r="M18">
        <v>2.177566203859034E-2</v>
      </c>
      <c r="N18">
        <v>4.8081079579777291E-3</v>
      </c>
      <c r="O18">
        <v>4.9621312751798492E-3</v>
      </c>
      <c r="P18">
        <v>5.372061720967259E-3</v>
      </c>
      <c r="Q18">
        <v>5.3789521064540758E-3</v>
      </c>
      <c r="R18">
        <v>9.3842120849704658E-3</v>
      </c>
      <c r="S18">
        <v>1.4351342298010449E-2</v>
      </c>
      <c r="T18">
        <v>3.011530396815832E-2</v>
      </c>
      <c r="U18">
        <v>4.6947884866079197E-2</v>
      </c>
      <c r="V18">
        <v>7.541428011577464E-2</v>
      </c>
      <c r="W18">
        <v>0.15017114581314819</v>
      </c>
      <c r="X18">
        <v>3.015232000327325E-3</v>
      </c>
      <c r="Y18">
        <v>1.9895033384872201E-3</v>
      </c>
      <c r="Z18">
        <v>5.3856849294603798E-2</v>
      </c>
      <c r="AA18">
        <v>4.0879449597985527E-2</v>
      </c>
      <c r="AB18">
        <v>1.7762052534422571E-3</v>
      </c>
      <c r="AC18">
        <v>1.0126767769094871</v>
      </c>
      <c r="AD18">
        <v>0.27350622722215512</v>
      </c>
      <c r="AE18">
        <v>2.6456768168461639E-2</v>
      </c>
      <c r="AF18">
        <v>3.2214370220800377E-2</v>
      </c>
      <c r="AG18">
        <v>4.0349098450240248</v>
      </c>
      <c r="AH18">
        <v>0.37218984394170301</v>
      </c>
      <c r="AI18">
        <v>8.0160074275377913E-2</v>
      </c>
      <c r="AJ18">
        <v>0.34841100988021001</v>
      </c>
      <c r="AK18">
        <v>0.1891708693536806</v>
      </c>
      <c r="AL18">
        <v>0.38717331658956472</v>
      </c>
      <c r="AM18">
        <v>3.1664450141828562E-4</v>
      </c>
      <c r="AN18">
        <v>4.0851604953709528E-2</v>
      </c>
    </row>
    <row r="19" spans="1:40" x14ac:dyDescent="0.45">
      <c r="A19" s="1" t="s">
        <v>71</v>
      </c>
      <c r="B19">
        <v>0.10095589288460249</v>
      </c>
      <c r="C19">
        <v>8.0998197315352242E-3</v>
      </c>
      <c r="D19">
        <v>3.7823535312955449E-3</v>
      </c>
      <c r="E19">
        <v>7.7429200227791224</v>
      </c>
      <c r="F19">
        <v>8.6992165827858681E-2</v>
      </c>
      <c r="G19">
        <v>2.3927812575682911E-2</v>
      </c>
      <c r="H19">
        <v>6.4514356872591733E-3</v>
      </c>
      <c r="I19">
        <v>6.1025203665853326E-3</v>
      </c>
      <c r="J19">
        <v>3.2196308566408698E-2</v>
      </c>
      <c r="K19">
        <v>1.634273298454516E-3</v>
      </c>
      <c r="L19">
        <v>1.4323758065374771E-2</v>
      </c>
      <c r="M19">
        <v>4.5338015002436248E-2</v>
      </c>
      <c r="N19">
        <v>8.4975463367180579E-3</v>
      </c>
      <c r="O19">
        <v>8.0995824935085042E-3</v>
      </c>
      <c r="P19">
        <v>7.8665649437235381E-3</v>
      </c>
      <c r="Q19">
        <v>8.2786202565164543E-3</v>
      </c>
      <c r="R19">
        <v>3.2128124581593649E-2</v>
      </c>
      <c r="S19">
        <v>0.1233409722444147</v>
      </c>
      <c r="T19">
        <v>2.7483309595143892E-3</v>
      </c>
      <c r="U19">
        <v>5.3373276712316141E-2</v>
      </c>
      <c r="V19">
        <v>4.9025117228728148E-2</v>
      </c>
      <c r="W19">
        <v>6.2322829942105369E-2</v>
      </c>
      <c r="X19">
        <v>3.8997439114072752E-4</v>
      </c>
      <c r="Y19">
        <v>1.832637232815613E-3</v>
      </c>
      <c r="Z19">
        <v>5.5138358898522231E-3</v>
      </c>
      <c r="AA19">
        <v>3.7720285940454873E-2</v>
      </c>
      <c r="AB19">
        <v>3.3407323376608662E-3</v>
      </c>
      <c r="AC19">
        <v>8.5533184600153814E-2</v>
      </c>
      <c r="AD19">
        <v>1.2719313143778039E-2</v>
      </c>
      <c r="AE19">
        <v>2.518250725635723E-2</v>
      </c>
      <c r="AF19">
        <v>2.5198299569286018E-3</v>
      </c>
      <c r="AG19">
        <v>0.11659298443667961</v>
      </c>
      <c r="AH19">
        <v>0.11131721505561259</v>
      </c>
      <c r="AI19">
        <v>1.419837600425997E-2</v>
      </c>
      <c r="AJ19">
        <v>7.3516123834509187E-2</v>
      </c>
      <c r="AK19">
        <v>3.6362536156093903E-2</v>
      </c>
      <c r="AL19">
        <v>0.1994599651924302</v>
      </c>
      <c r="AM19">
        <v>1.654685285121355E-4</v>
      </c>
      <c r="AN19">
        <v>1.703113471312002E-3</v>
      </c>
    </row>
    <row r="20" spans="1:40" x14ac:dyDescent="0.45">
      <c r="A20" s="1" t="s">
        <v>72</v>
      </c>
      <c r="B20">
        <v>3.3048483636803399</v>
      </c>
      <c r="C20">
        <v>0.24779963020575521</v>
      </c>
      <c r="D20">
        <v>9.1155299511935114E-2</v>
      </c>
      <c r="E20">
        <v>6.6407116074564745E-2</v>
      </c>
      <c r="F20">
        <v>113.1932292683143</v>
      </c>
      <c r="G20">
        <v>4.9893501923183639</v>
      </c>
      <c r="H20">
        <v>0.63210810556353503</v>
      </c>
      <c r="I20">
        <v>0.63402287303465965</v>
      </c>
      <c r="J20">
        <v>0.54330328387051674</v>
      </c>
      <c r="K20">
        <v>8.5438844944556197E-2</v>
      </c>
      <c r="L20">
        <v>0.40319855991769238</v>
      </c>
      <c r="M20">
        <v>88.383729751292094</v>
      </c>
      <c r="N20">
        <v>58.991863936101957</v>
      </c>
      <c r="O20">
        <v>0.32612427997843119</v>
      </c>
      <c r="P20">
        <v>0.43019397622689248</v>
      </c>
      <c r="Q20">
        <v>0.4556683490377374</v>
      </c>
      <c r="R20">
        <v>1.0563391372170809</v>
      </c>
      <c r="S20">
        <v>1.698207310514998</v>
      </c>
      <c r="T20">
        <v>0.18267600587462951</v>
      </c>
      <c r="U20">
        <v>4.569426845849077</v>
      </c>
      <c r="V20">
        <v>3.67248168368556</v>
      </c>
      <c r="W20">
        <v>2.563819754039717</v>
      </c>
      <c r="X20">
        <v>3.2700425069892423E-2</v>
      </c>
      <c r="Y20">
        <v>8.3875176199706178E-2</v>
      </c>
      <c r="Z20">
        <v>0.51746886513214441</v>
      </c>
      <c r="AA20">
        <v>1.4768557418757691</v>
      </c>
      <c r="AB20">
        <v>0.2401312368252016</v>
      </c>
      <c r="AC20">
        <v>12.72348919399743</v>
      </c>
      <c r="AD20">
        <v>1.7943446154566041</v>
      </c>
      <c r="AE20">
        <v>0.65251640498027941</v>
      </c>
      <c r="AF20">
        <v>0.44365975413706238</v>
      </c>
      <c r="AG20">
        <v>7.1942277654892859</v>
      </c>
      <c r="AH20">
        <v>6.681162499443781</v>
      </c>
      <c r="AI20">
        <v>0.9383095968120958</v>
      </c>
      <c r="AJ20">
        <v>4.1451144356761516</v>
      </c>
      <c r="AK20">
        <v>2.521341278731883</v>
      </c>
      <c r="AL20">
        <v>19.310889207392261</v>
      </c>
      <c r="AM20">
        <v>1.9077883981602262E-2</v>
      </c>
      <c r="AN20">
        <v>0.60167557070771571</v>
      </c>
    </row>
    <row r="21" spans="1:40" x14ac:dyDescent="0.45">
      <c r="A21" s="1" t="s">
        <v>73</v>
      </c>
      <c r="B21">
        <v>0.19352723308674311</v>
      </c>
      <c r="C21">
        <v>2.058317612167887E-2</v>
      </c>
      <c r="D21">
        <v>9.5165650762454191E-3</v>
      </c>
      <c r="E21">
        <v>4.2875651249307057E-3</v>
      </c>
      <c r="F21">
        <v>80.227015902403707</v>
      </c>
      <c r="G21">
        <v>0.39080886247339047</v>
      </c>
      <c r="H21">
        <v>4.0930369461806893E-2</v>
      </c>
      <c r="I21">
        <v>3.7392257240049631E-2</v>
      </c>
      <c r="J21">
        <v>4.6743727645651358E-2</v>
      </c>
      <c r="K21">
        <v>8.1474154489867608E-3</v>
      </c>
      <c r="L21">
        <v>3.5548669159777592E-2</v>
      </c>
      <c r="M21">
        <v>0.91436799116478928</v>
      </c>
      <c r="N21">
        <v>0.56004312304462556</v>
      </c>
      <c r="O21">
        <v>2.235203571987264E-2</v>
      </c>
      <c r="P21">
        <v>2.052815784417187E-2</v>
      </c>
      <c r="Q21">
        <v>2.1823250344387039E-2</v>
      </c>
      <c r="R21">
        <v>6.1183976206690763E-2</v>
      </c>
      <c r="S21">
        <v>0.17128836477276191</v>
      </c>
      <c r="T21">
        <v>2.9659101539504729E-2</v>
      </c>
      <c r="U21">
        <v>0.19645851342023279</v>
      </c>
      <c r="V21">
        <v>0.13458296706353901</v>
      </c>
      <c r="W21">
        <v>0.27234482151597772</v>
      </c>
      <c r="X21">
        <v>2.5802014451621752E-3</v>
      </c>
      <c r="Y21">
        <v>4.7184268788674896E-3</v>
      </c>
      <c r="Z21">
        <v>3.8640586966175179E-2</v>
      </c>
      <c r="AA21">
        <v>9.2737214197385759E-2</v>
      </c>
      <c r="AB21">
        <v>1.6813210337203909E-2</v>
      </c>
      <c r="AC21">
        <v>0.3026571962118092</v>
      </c>
      <c r="AD21">
        <v>0.13159874134780111</v>
      </c>
      <c r="AE21">
        <v>4.6280831594593591E-2</v>
      </c>
      <c r="AF21">
        <v>4.4764489852281403E-2</v>
      </c>
      <c r="AG21">
        <v>0.4802595906121489</v>
      </c>
      <c r="AH21">
        <v>0.48223950806211507</v>
      </c>
      <c r="AI21">
        <v>0.10407241762548169</v>
      </c>
      <c r="AJ21">
        <v>0.5650015960609851</v>
      </c>
      <c r="AK21">
        <v>0.31318684156535431</v>
      </c>
      <c r="AL21">
        <v>2.0277195982606928</v>
      </c>
      <c r="AM21">
        <v>3.6361655451764641E-3</v>
      </c>
      <c r="AN21">
        <v>0.7014505173856731</v>
      </c>
    </row>
    <row r="22" spans="1:40" x14ac:dyDescent="0.45">
      <c r="A22" s="1" t="s">
        <v>74</v>
      </c>
      <c r="B22">
        <v>0.25326307756413829</v>
      </c>
      <c r="C22">
        <v>3.3335003684905058E-2</v>
      </c>
      <c r="D22">
        <v>1.2537230674208869E-2</v>
      </c>
      <c r="E22">
        <v>3.7291490871321962E-3</v>
      </c>
      <c r="F22">
        <v>1.073463656807651</v>
      </c>
      <c r="G22">
        <v>27.997165083224179</v>
      </c>
      <c r="H22">
        <v>3.2909759078049647E-2</v>
      </c>
      <c r="I22">
        <v>3.1972558113101159E-2</v>
      </c>
      <c r="J22">
        <v>0.1796318232417177</v>
      </c>
      <c r="K22">
        <v>4.8147455662550069E-3</v>
      </c>
      <c r="L22">
        <v>2.5010087532076859E-2</v>
      </c>
      <c r="M22">
        <v>0.42817501448588452</v>
      </c>
      <c r="N22">
        <v>7.3431101611699245E-2</v>
      </c>
      <c r="O22">
        <v>2.2712602624151809E-2</v>
      </c>
      <c r="P22">
        <v>2.728868989401239E-2</v>
      </c>
      <c r="Q22">
        <v>3.3725390603542127E-2</v>
      </c>
      <c r="R22">
        <v>0.21656559218416591</v>
      </c>
      <c r="S22">
        <v>0.76483174092658346</v>
      </c>
      <c r="T22">
        <v>2.0716079937155549E-2</v>
      </c>
      <c r="U22">
        <v>0.4825769518351985</v>
      </c>
      <c r="V22">
        <v>0.49927286903677848</v>
      </c>
      <c r="W22">
        <v>0.14731642924507579</v>
      </c>
      <c r="X22">
        <v>1.967406850283454E-3</v>
      </c>
      <c r="Y22">
        <v>5.5543156311466651E-3</v>
      </c>
      <c r="Z22">
        <v>3.2098246402367622E-2</v>
      </c>
      <c r="AA22">
        <v>0.14883301776607619</v>
      </c>
      <c r="AB22">
        <v>2.701363573316852E-2</v>
      </c>
      <c r="AC22">
        <v>3.786058943565195</v>
      </c>
      <c r="AD22">
        <v>7.7740545586333309E-2</v>
      </c>
      <c r="AE22">
        <v>0.13072718287307439</v>
      </c>
      <c r="AF22">
        <v>2.139021861593977E-2</v>
      </c>
      <c r="AG22">
        <v>0.37611591846762632</v>
      </c>
      <c r="AH22">
        <v>4.4042185229828634</v>
      </c>
      <c r="AI22">
        <v>6.6588382345150049E-2</v>
      </c>
      <c r="AJ22">
        <v>0.33542257437533213</v>
      </c>
      <c r="AK22">
        <v>0.1646082542346432</v>
      </c>
      <c r="AL22">
        <v>1.163591690659697</v>
      </c>
      <c r="AM22">
        <v>2.557691186361045E-3</v>
      </c>
      <c r="AN22">
        <v>1.304574421518007E-2</v>
      </c>
    </row>
    <row r="23" spans="1:40" x14ac:dyDescent="0.45">
      <c r="A23" s="1" t="s">
        <v>75</v>
      </c>
      <c r="B23">
        <v>5.8437186259519303</v>
      </c>
      <c r="C23">
        <v>0.55876683091089707</v>
      </c>
      <c r="D23">
        <v>0.1291048469292102</v>
      </c>
      <c r="E23">
        <v>9.7824909557157766E-2</v>
      </c>
      <c r="F23">
        <v>1.2036142340071001</v>
      </c>
      <c r="G23">
        <v>0.41792191296372139</v>
      </c>
      <c r="H23">
        <v>6.956594578920579</v>
      </c>
      <c r="I23">
        <v>7.2641672020940238</v>
      </c>
      <c r="J23">
        <v>9.1523064338285547</v>
      </c>
      <c r="K23">
        <v>0.46166607057047893</v>
      </c>
      <c r="L23">
        <v>1.3269442362633319</v>
      </c>
      <c r="M23">
        <v>23.71469519194282</v>
      </c>
      <c r="N23">
        <v>0.41914064110354582</v>
      </c>
      <c r="O23">
        <v>0.49684057519435282</v>
      </c>
      <c r="P23">
        <v>0.88996027271240219</v>
      </c>
      <c r="Q23">
        <v>1.061010444518357</v>
      </c>
      <c r="R23">
        <v>0.19039263674972351</v>
      </c>
      <c r="S23">
        <v>1.4899889379140221</v>
      </c>
      <c r="T23">
        <v>0.24076275042160949</v>
      </c>
      <c r="U23">
        <v>5.0069684814957292</v>
      </c>
      <c r="V23">
        <v>4.3005432352760744</v>
      </c>
      <c r="W23">
        <v>4.4761614977642381</v>
      </c>
      <c r="X23">
        <v>0.10732337094464969</v>
      </c>
      <c r="Y23">
        <v>7.3831187483246033E-2</v>
      </c>
      <c r="Z23">
        <v>1.9187179976989419</v>
      </c>
      <c r="AA23">
        <v>1.484880289401227</v>
      </c>
      <c r="AB23">
        <v>0.29955817649691219</v>
      </c>
      <c r="AC23">
        <v>7.5006718778114214</v>
      </c>
      <c r="AD23">
        <v>3.4374970609965461</v>
      </c>
      <c r="AE23">
        <v>12.90439818584991</v>
      </c>
      <c r="AF23">
        <v>1.410062555635796</v>
      </c>
      <c r="AG23">
        <v>8.9727980333657591</v>
      </c>
      <c r="AH23">
        <v>32.753888605792397</v>
      </c>
      <c r="AI23">
        <v>1.9333099446853219</v>
      </c>
      <c r="AJ23">
        <v>5.5471065097664587</v>
      </c>
      <c r="AK23">
        <v>4.4585325206716604</v>
      </c>
      <c r="AL23">
        <v>135.42910304159909</v>
      </c>
      <c r="AM23">
        <v>2.5113592615104999E-2</v>
      </c>
      <c r="AN23">
        <v>3.280360485450863</v>
      </c>
    </row>
    <row r="24" spans="1:40" x14ac:dyDescent="0.45">
      <c r="A24" s="1" t="s">
        <v>76</v>
      </c>
      <c r="B24">
        <v>53.638749458055159</v>
      </c>
      <c r="C24">
        <v>5.9372553757650532</v>
      </c>
      <c r="D24">
        <v>1.7191712144078359</v>
      </c>
      <c r="E24">
        <v>3.2938694349811222</v>
      </c>
      <c r="F24">
        <v>13.974008049289599</v>
      </c>
      <c r="G24">
        <v>4.9143977946773232</v>
      </c>
      <c r="H24">
        <v>5.5043198594890148</v>
      </c>
      <c r="I24">
        <v>5.3904433423554483</v>
      </c>
      <c r="J24">
        <v>23.97887906585991</v>
      </c>
      <c r="K24">
        <v>0.65169825300258222</v>
      </c>
      <c r="L24">
        <v>6.7469748543089247</v>
      </c>
      <c r="M24">
        <v>13.86736473346714</v>
      </c>
      <c r="N24">
        <v>2.54004837081985</v>
      </c>
      <c r="O24">
        <v>2.158500503296207</v>
      </c>
      <c r="P24">
        <v>2.2955931781263388</v>
      </c>
      <c r="Q24">
        <v>2.1737175257138608</v>
      </c>
      <c r="R24">
        <v>2.8157583492836942</v>
      </c>
      <c r="S24">
        <v>5.4378621671451581</v>
      </c>
      <c r="T24">
        <v>1.138436545410497</v>
      </c>
      <c r="U24">
        <v>8.8673465717668485</v>
      </c>
      <c r="V24">
        <v>9.7199732403830659</v>
      </c>
      <c r="W24">
        <v>10.56202792575735</v>
      </c>
      <c r="X24">
        <v>0.19230155139490959</v>
      </c>
      <c r="Y24">
        <v>0.63810164225232158</v>
      </c>
      <c r="Z24">
        <v>3.1079199261542549</v>
      </c>
      <c r="AA24">
        <v>10.40193373236556</v>
      </c>
      <c r="AB24">
        <v>0.6104111787343216</v>
      </c>
      <c r="AC24">
        <v>25.672500867127411</v>
      </c>
      <c r="AD24">
        <v>7.0832268723001208</v>
      </c>
      <c r="AE24">
        <v>35.902413461802993</v>
      </c>
      <c r="AF24">
        <v>2.9831416182510568</v>
      </c>
      <c r="AG24">
        <v>29.07858080076096</v>
      </c>
      <c r="AH24">
        <v>156.1235825002266</v>
      </c>
      <c r="AI24">
        <v>5.0865087475946433</v>
      </c>
      <c r="AJ24">
        <v>32.790556327619939</v>
      </c>
      <c r="AK24">
        <v>17.4998393580696</v>
      </c>
      <c r="AL24">
        <v>68.527858271916458</v>
      </c>
      <c r="AM24">
        <v>4.5869960059490469E-2</v>
      </c>
      <c r="AN24">
        <v>2.7607270215472641</v>
      </c>
    </row>
    <row r="25" spans="1:40" x14ac:dyDescent="0.45">
      <c r="A25" s="1" t="s">
        <v>77</v>
      </c>
      <c r="B25">
        <v>3.7130440253473882</v>
      </c>
      <c r="C25">
        <v>0.41802881497439609</v>
      </c>
      <c r="D25">
        <v>0.14802375243599261</v>
      </c>
      <c r="E25">
        <v>0.18377117524772099</v>
      </c>
      <c r="F25">
        <v>1.5003091095192109</v>
      </c>
      <c r="G25">
        <v>0.26219436685457709</v>
      </c>
      <c r="H25">
        <v>2.592436376412615</v>
      </c>
      <c r="I25">
        <v>2.6023031860420098</v>
      </c>
      <c r="J25">
        <v>0.38706401408773289</v>
      </c>
      <c r="K25">
        <v>0.27488482528927333</v>
      </c>
      <c r="L25">
        <v>1.0591733847467679</v>
      </c>
      <c r="M25">
        <v>1.6404798448325919</v>
      </c>
      <c r="N25">
        <v>0.30424949236992599</v>
      </c>
      <c r="O25">
        <v>0.4646796158967772</v>
      </c>
      <c r="P25">
        <v>0.3035797060960731</v>
      </c>
      <c r="Q25">
        <v>0.39148064064380661</v>
      </c>
      <c r="R25">
        <v>0.23846968685439959</v>
      </c>
      <c r="S25">
        <v>0.59919923758481886</v>
      </c>
      <c r="T25">
        <v>0.35835046111080499</v>
      </c>
      <c r="U25">
        <v>2.977247180438066</v>
      </c>
      <c r="V25">
        <v>4.2289426322954942</v>
      </c>
      <c r="W25">
        <v>4.5894735238840543</v>
      </c>
      <c r="X25">
        <v>0.10001688380924501</v>
      </c>
      <c r="Y25">
        <v>0.119134756286633</v>
      </c>
      <c r="Z25">
        <v>1.639430217637645</v>
      </c>
      <c r="AA25">
        <v>2.175369269685814</v>
      </c>
      <c r="AB25">
        <v>0.16713435654102121</v>
      </c>
      <c r="AC25">
        <v>32.573859796214563</v>
      </c>
      <c r="AD25">
        <v>3.92743284394713</v>
      </c>
      <c r="AE25">
        <v>2.7755173300592499</v>
      </c>
      <c r="AF25">
        <v>1.7614510467187441</v>
      </c>
      <c r="AG25">
        <v>5.3539336958974166</v>
      </c>
      <c r="AH25">
        <v>25.80420799214173</v>
      </c>
      <c r="AI25">
        <v>2.949845419339101</v>
      </c>
      <c r="AJ25">
        <v>10.28476950568858</v>
      </c>
      <c r="AK25">
        <v>6.991987524381277</v>
      </c>
      <c r="AL25">
        <v>20.293192721314711</v>
      </c>
      <c r="AM25">
        <v>9.7678900335309484E-3</v>
      </c>
      <c r="AN25">
        <v>1.2388896111085601</v>
      </c>
    </row>
    <row r="26" spans="1:40" x14ac:dyDescent="0.45">
      <c r="A26" s="1" t="s">
        <v>78</v>
      </c>
      <c r="B26">
        <v>149.57195091352349</v>
      </c>
      <c r="C26">
        <v>12.338612383946099</v>
      </c>
      <c r="D26">
        <v>3.2312064204244599</v>
      </c>
      <c r="E26">
        <v>2.0408158036610242</v>
      </c>
      <c r="F26">
        <v>32.716014063141003</v>
      </c>
      <c r="G26">
        <v>6.4460696930468702</v>
      </c>
      <c r="H26">
        <v>20.88945405640661</v>
      </c>
      <c r="I26">
        <v>20.3841456956076</v>
      </c>
      <c r="J26">
        <v>13.19299961961239</v>
      </c>
      <c r="K26">
        <v>7.226316461816447</v>
      </c>
      <c r="L26">
        <v>86.506791718505141</v>
      </c>
      <c r="M26">
        <v>35.519837685254927</v>
      </c>
      <c r="N26">
        <v>8.0177747882000503</v>
      </c>
      <c r="O26">
        <v>8.4429053412314996</v>
      </c>
      <c r="P26">
        <v>12.64441108144073</v>
      </c>
      <c r="Q26">
        <v>10.313385414249099</v>
      </c>
      <c r="R26">
        <v>5.9074050970926439</v>
      </c>
      <c r="S26">
        <v>35.591849752841227</v>
      </c>
      <c r="T26">
        <v>3.4140189581975608</v>
      </c>
      <c r="U26">
        <v>51.410533193781241</v>
      </c>
      <c r="V26">
        <v>795.99108538502992</v>
      </c>
      <c r="W26">
        <v>322.30482990699312</v>
      </c>
      <c r="X26">
        <v>1.852911648301715</v>
      </c>
      <c r="Y26">
        <v>1.7599752445751351</v>
      </c>
      <c r="Z26">
        <v>31.456431162231301</v>
      </c>
      <c r="AA26">
        <v>33.209358726614667</v>
      </c>
      <c r="AB26">
        <v>2.8864158322332929</v>
      </c>
      <c r="AC26">
        <v>47.782358477126529</v>
      </c>
      <c r="AD26">
        <v>28.93745275689513</v>
      </c>
      <c r="AE26">
        <v>17.374903836083071</v>
      </c>
      <c r="AF26">
        <v>9.1525562253601933</v>
      </c>
      <c r="AG26">
        <v>136.86610549515399</v>
      </c>
      <c r="AH26">
        <v>152.46708410564409</v>
      </c>
      <c r="AI26">
        <v>19.685680000441419</v>
      </c>
      <c r="AJ26">
        <v>144.79271447774281</v>
      </c>
      <c r="AK26">
        <v>67.868088530058401</v>
      </c>
      <c r="AL26">
        <v>362.93005343023049</v>
      </c>
      <c r="AM26">
        <v>0.38432095113654802</v>
      </c>
      <c r="AN26">
        <v>13.72477627929487</v>
      </c>
    </row>
    <row r="27" spans="1:40" x14ac:dyDescent="0.45">
      <c r="A27" s="1" t="s">
        <v>79</v>
      </c>
      <c r="B27">
        <v>0.68539365488135229</v>
      </c>
      <c r="C27">
        <v>0.13767258904891069</v>
      </c>
      <c r="D27">
        <v>3.5747409387637721E-2</v>
      </c>
      <c r="E27">
        <v>6.2387996957833664E-3</v>
      </c>
      <c r="F27">
        <v>7.8431150415789311E-2</v>
      </c>
      <c r="G27">
        <v>1.239617773542045E-2</v>
      </c>
      <c r="H27">
        <v>0.1377738333073891</v>
      </c>
      <c r="I27">
        <v>0.14297562823142959</v>
      </c>
      <c r="J27">
        <v>5.3059558822991959E-2</v>
      </c>
      <c r="K27">
        <v>3.8639180349502672E-2</v>
      </c>
      <c r="L27">
        <v>4.2519702189170387E-2</v>
      </c>
      <c r="M27">
        <v>0.17986300395850521</v>
      </c>
      <c r="N27">
        <v>5.6839648052328988E-2</v>
      </c>
      <c r="O27">
        <v>3.7857126247307797E-2</v>
      </c>
      <c r="P27">
        <v>6.4875205952386564E-2</v>
      </c>
      <c r="Q27">
        <v>5.2705978768176773E-2</v>
      </c>
      <c r="R27">
        <v>0.26223934691079681</v>
      </c>
      <c r="S27">
        <v>0.29717754932156493</v>
      </c>
      <c r="T27">
        <v>3.668114499514788E-2</v>
      </c>
      <c r="U27">
        <v>0.28956825064902347</v>
      </c>
      <c r="V27">
        <v>0.34027014075137701</v>
      </c>
      <c r="W27">
        <v>0.51175569569971713</v>
      </c>
      <c r="X27">
        <v>4.8644059170959751E-3</v>
      </c>
      <c r="Y27">
        <v>8.8391499385279994E-3</v>
      </c>
      <c r="Z27">
        <v>8.7799000273822564E-2</v>
      </c>
      <c r="AA27">
        <v>0.26947363705901428</v>
      </c>
      <c r="AB27">
        <v>1.0740792725261541E-2</v>
      </c>
      <c r="AC27">
        <v>0.31748476446753149</v>
      </c>
      <c r="AD27">
        <v>0.194630745860222</v>
      </c>
      <c r="AE27">
        <v>0.3148142146319603</v>
      </c>
      <c r="AF27">
        <v>7.8382943693333096E-2</v>
      </c>
      <c r="AG27">
        <v>0.66574358480402163</v>
      </c>
      <c r="AH27">
        <v>1.5560113137660181</v>
      </c>
      <c r="AI27">
        <v>0.13554133198040669</v>
      </c>
      <c r="AJ27">
        <v>4.8270338964306179</v>
      </c>
      <c r="AK27">
        <v>0.26375613412102628</v>
      </c>
      <c r="AL27">
        <v>2.7399343307380439</v>
      </c>
      <c r="AM27">
        <v>8.6938947585370467E-4</v>
      </c>
      <c r="AN27">
        <v>0.10089267483781569</v>
      </c>
    </row>
    <row r="28" spans="1:40" x14ac:dyDescent="0.45">
      <c r="A28" s="1" t="s">
        <v>80</v>
      </c>
      <c r="B28">
        <v>0.85113721394728681</v>
      </c>
      <c r="C28">
        <v>0.170964909064243</v>
      </c>
      <c r="D28">
        <v>4.439193478862017E-2</v>
      </c>
      <c r="E28">
        <v>7.7474813979178866E-3</v>
      </c>
      <c r="F28">
        <v>9.7397561789700923E-2</v>
      </c>
      <c r="G28">
        <v>1.539385155695319E-2</v>
      </c>
      <c r="H28">
        <v>0.17109063645532069</v>
      </c>
      <c r="I28">
        <v>0.17755034206776821</v>
      </c>
      <c r="J28">
        <v>6.589055026733695E-2</v>
      </c>
      <c r="K28">
        <v>4.7983000831216517E-2</v>
      </c>
      <c r="L28">
        <v>5.2801919891458077E-2</v>
      </c>
      <c r="M28">
        <v>0.22335791262604079</v>
      </c>
      <c r="N28">
        <v>7.0584749859375767E-2</v>
      </c>
      <c r="O28">
        <v>4.7011828505710493E-2</v>
      </c>
      <c r="P28">
        <v>8.0563485896480033E-2</v>
      </c>
      <c r="Q28">
        <v>6.5451466624499868E-2</v>
      </c>
      <c r="R28">
        <v>0.32565470299787053</v>
      </c>
      <c r="S28">
        <v>0.36904174641217691</v>
      </c>
      <c r="T28">
        <v>4.5551468609628713E-2</v>
      </c>
      <c r="U28">
        <v>0.35959234864475692</v>
      </c>
      <c r="V28">
        <v>0.42255509301251581</v>
      </c>
      <c r="W28">
        <v>0.63550970155233566</v>
      </c>
      <c r="X28">
        <v>6.0407283760198806E-3</v>
      </c>
      <c r="Y28">
        <v>1.0976654654971101E-2</v>
      </c>
      <c r="Z28">
        <v>0.1090307678634035</v>
      </c>
      <c r="AA28">
        <v>0.33463840676837842</v>
      </c>
      <c r="AB28">
        <v>1.333815732120679E-2</v>
      </c>
      <c r="AC28">
        <v>0.39425970166937602</v>
      </c>
      <c r="AD28">
        <v>0.24169682575866339</v>
      </c>
      <c r="AE28">
        <v>0.39094335298338012</v>
      </c>
      <c r="AF28">
        <v>9.7337697600482526E-2</v>
      </c>
      <c r="AG28">
        <v>0.82673531617602125</v>
      </c>
      <c r="AH28">
        <v>1.9322897506229859</v>
      </c>
      <c r="AI28">
        <v>0.16831826623267779</v>
      </c>
      <c r="AJ28">
        <v>5.9943189625067106</v>
      </c>
      <c r="AK28">
        <v>0.32753828337692859</v>
      </c>
      <c r="AL28">
        <v>3.4025119083814732</v>
      </c>
      <c r="AM28">
        <v>1.0796273514398209E-3</v>
      </c>
      <c r="AN28">
        <v>0.1252907866268668</v>
      </c>
    </row>
    <row r="29" spans="1:40" x14ac:dyDescent="0.45">
      <c r="A29" s="1" t="s">
        <v>81</v>
      </c>
      <c r="B29">
        <v>1.7828775757817119</v>
      </c>
      <c r="C29">
        <v>0.35812028615526609</v>
      </c>
      <c r="D29">
        <v>9.2987809466284876E-2</v>
      </c>
      <c r="E29">
        <v>1.6228653414265121E-2</v>
      </c>
      <c r="F29">
        <v>0.20401872460181961</v>
      </c>
      <c r="G29">
        <v>3.2245509062542282E-2</v>
      </c>
      <c r="H29">
        <v>0.3583836473883798</v>
      </c>
      <c r="I29">
        <v>0.37191479617832929</v>
      </c>
      <c r="J29">
        <v>0.1380209707700881</v>
      </c>
      <c r="K29">
        <v>0.10051001742004589</v>
      </c>
      <c r="L29">
        <v>0.11060420974441521</v>
      </c>
      <c r="M29">
        <v>0.46786793864595583</v>
      </c>
      <c r="N29">
        <v>0.14785391315792751</v>
      </c>
      <c r="O29">
        <v>9.8475702232093482E-2</v>
      </c>
      <c r="P29">
        <v>0.16875637685433881</v>
      </c>
      <c r="Q29">
        <v>0.13710122202936939</v>
      </c>
      <c r="R29">
        <v>0.68214907997045215</v>
      </c>
      <c r="S29">
        <v>0.77303194293927302</v>
      </c>
      <c r="T29">
        <v>9.5416685579278668E-2</v>
      </c>
      <c r="U29">
        <v>0.75323828439855023</v>
      </c>
      <c r="V29">
        <v>0.88512637859003029</v>
      </c>
      <c r="W29">
        <v>1.331202510620759</v>
      </c>
      <c r="X29">
        <v>1.2653516949455259E-2</v>
      </c>
      <c r="Y29">
        <v>2.299280435723015E-2</v>
      </c>
      <c r="Z29">
        <v>0.22838680756586241</v>
      </c>
      <c r="AA29">
        <v>0.70096724904759133</v>
      </c>
      <c r="AB29">
        <v>2.7939445251069749E-2</v>
      </c>
      <c r="AC29">
        <v>0.82585600725977792</v>
      </c>
      <c r="AD29">
        <v>0.50628246976101354</v>
      </c>
      <c r="AE29">
        <v>0.81890924989933533</v>
      </c>
      <c r="AF29">
        <v>0.20389332705275109</v>
      </c>
      <c r="AG29">
        <v>1.7317629075120169</v>
      </c>
      <c r="AH29">
        <v>4.0475683706997634</v>
      </c>
      <c r="AI29">
        <v>0.35257636200510739</v>
      </c>
      <c r="AJ29">
        <v>12.556303126229171</v>
      </c>
      <c r="AK29">
        <v>0.68609461679456973</v>
      </c>
      <c r="AL29">
        <v>7.127243508306127</v>
      </c>
      <c r="AM29">
        <v>2.2614959885914102E-3</v>
      </c>
      <c r="AN29">
        <v>0.26244667753762008</v>
      </c>
    </row>
    <row r="30" spans="1:40" x14ac:dyDescent="0.45">
      <c r="A30" s="1" t="s">
        <v>82</v>
      </c>
      <c r="B30">
        <v>7.9506197761918234</v>
      </c>
      <c r="C30">
        <v>1.59701275513162</v>
      </c>
      <c r="D30">
        <v>0.41467273296274848</v>
      </c>
      <c r="E30">
        <v>7.2370562358913718E-2</v>
      </c>
      <c r="F30">
        <v>0.90980745316820366</v>
      </c>
      <c r="G30">
        <v>0.14379662716528019</v>
      </c>
      <c r="H30">
        <v>1.598187196415036</v>
      </c>
      <c r="I30">
        <v>1.6585284226581221</v>
      </c>
      <c r="J30">
        <v>0.61549501471110091</v>
      </c>
      <c r="K30">
        <v>0.44821750133618932</v>
      </c>
      <c r="L30">
        <v>0.49323185689766219</v>
      </c>
      <c r="M30">
        <v>2.0864248539407741</v>
      </c>
      <c r="N30">
        <v>0.65934434417088306</v>
      </c>
      <c r="O30">
        <v>0.43914561284308867</v>
      </c>
      <c r="P30">
        <v>0.75255744163381699</v>
      </c>
      <c r="Q30">
        <v>0.61139345853785698</v>
      </c>
      <c r="R30">
        <v>3.0419968477903909</v>
      </c>
      <c r="S30">
        <v>3.4472827167991018</v>
      </c>
      <c r="T30">
        <v>0.42550413873070853</v>
      </c>
      <c r="U30">
        <v>3.3590142595731129</v>
      </c>
      <c r="V30">
        <v>3.9471601335057489</v>
      </c>
      <c r="W30">
        <v>5.9364059264793116</v>
      </c>
      <c r="X30">
        <v>5.6427487486126103E-2</v>
      </c>
      <c r="Y30">
        <v>0.1025348276942408</v>
      </c>
      <c r="Z30">
        <v>1.018475241104712</v>
      </c>
      <c r="AA30">
        <v>3.125915176927947</v>
      </c>
      <c r="AB30">
        <v>0.1245940321233707</v>
      </c>
      <c r="AC30">
        <v>3.6828479940511261</v>
      </c>
      <c r="AD30">
        <v>2.257731810136351</v>
      </c>
      <c r="AE30">
        <v>3.6518694079717489</v>
      </c>
      <c r="AF30">
        <v>0.90924825143329369</v>
      </c>
      <c r="AG30">
        <v>7.7226774329154919</v>
      </c>
      <c r="AH30">
        <v>18.04985242436755</v>
      </c>
      <c r="AI30">
        <v>1.5722900071512189</v>
      </c>
      <c r="AJ30">
        <v>55.993969135814503</v>
      </c>
      <c r="AK30">
        <v>3.0595916975588979</v>
      </c>
      <c r="AL30">
        <v>31.783451627085519</v>
      </c>
      <c r="AM30">
        <v>1.0084985629363691E-2</v>
      </c>
      <c r="AN30">
        <v>1.170362885803617</v>
      </c>
    </row>
    <row r="31" spans="1:40" x14ac:dyDescent="0.45">
      <c r="A31" s="1" t="s">
        <v>83</v>
      </c>
      <c r="B31">
        <v>26.54112197132644</v>
      </c>
      <c r="C31">
        <v>5.3312209006194822</v>
      </c>
      <c r="D31">
        <v>1.384279451610146</v>
      </c>
      <c r="E31">
        <v>0.2415907157896357</v>
      </c>
      <c r="F31">
        <v>3.0371607830207692</v>
      </c>
      <c r="G31">
        <v>0.48002846672251359</v>
      </c>
      <c r="H31">
        <v>5.3351414741381209</v>
      </c>
      <c r="I31">
        <v>5.5365753108325757</v>
      </c>
      <c r="J31">
        <v>2.0546735623188428</v>
      </c>
      <c r="K31">
        <v>1.496260129087069</v>
      </c>
      <c r="L31">
        <v>1.646529106229623</v>
      </c>
      <c r="M31">
        <v>6.9649987159834996</v>
      </c>
      <c r="N31">
        <v>2.2010533961323011</v>
      </c>
      <c r="O31">
        <v>1.4659759366865379</v>
      </c>
      <c r="P31">
        <v>2.512221614300302</v>
      </c>
      <c r="Q31">
        <v>2.0409815602195489</v>
      </c>
      <c r="R31">
        <v>10.15493277836852</v>
      </c>
      <c r="S31">
        <v>11.50787657211229</v>
      </c>
      <c r="T31">
        <v>1.420437344919194</v>
      </c>
      <c r="U31">
        <v>11.213214777761239</v>
      </c>
      <c r="V31">
        <v>13.17659018954018</v>
      </c>
      <c r="W31">
        <v>19.81718132689522</v>
      </c>
      <c r="X31">
        <v>0.1883688152701615</v>
      </c>
      <c r="Y31">
        <v>0.34228644366707162</v>
      </c>
      <c r="Z31">
        <v>3.399920554606596</v>
      </c>
      <c r="AA31">
        <v>10.43507277650294</v>
      </c>
      <c r="AB31">
        <v>0.41592548714103722</v>
      </c>
      <c r="AC31">
        <v>12.29425133681648</v>
      </c>
      <c r="AD31">
        <v>7.5368634192282133</v>
      </c>
      <c r="AE31">
        <v>12.19083720624845</v>
      </c>
      <c r="AF31">
        <v>3.035294030255498</v>
      </c>
      <c r="AG31">
        <v>25.780194432891861</v>
      </c>
      <c r="AH31">
        <v>60.254841540044403</v>
      </c>
      <c r="AI31">
        <v>5.2486902944422003</v>
      </c>
      <c r="AJ31">
        <v>186.92162451820471</v>
      </c>
      <c r="AK31">
        <v>10.21366870926683</v>
      </c>
      <c r="AL31">
        <v>106.10096949049201</v>
      </c>
      <c r="AM31">
        <v>3.3666159519984383E-2</v>
      </c>
      <c r="AN31">
        <v>3.9069588255050229</v>
      </c>
    </row>
    <row r="32" spans="1:40" x14ac:dyDescent="0.45">
      <c r="A32" s="1" t="s">
        <v>84</v>
      </c>
      <c r="B32">
        <v>5.4084178436587731</v>
      </c>
      <c r="C32">
        <v>1.0863696824326821</v>
      </c>
      <c r="D32">
        <v>0.28208158248874238</v>
      </c>
      <c r="E32">
        <v>4.9230154608782717E-2</v>
      </c>
      <c r="F32">
        <v>0.61889752025917266</v>
      </c>
      <c r="G32">
        <v>9.7817813719065422E-2</v>
      </c>
      <c r="H32">
        <v>1.087168597406905</v>
      </c>
      <c r="I32">
        <v>1.1282157828978541</v>
      </c>
      <c r="J32">
        <v>0.4186911604318963</v>
      </c>
      <c r="K32">
        <v>0.30490044805386401</v>
      </c>
      <c r="L32">
        <v>0.3355215129132979</v>
      </c>
      <c r="M32">
        <v>1.4192928007068339</v>
      </c>
      <c r="N32">
        <v>0.4485197150048269</v>
      </c>
      <c r="O32">
        <v>0.29872928593280601</v>
      </c>
      <c r="P32">
        <v>0.51192802703238383</v>
      </c>
      <c r="Q32">
        <v>0.41590107233579982</v>
      </c>
      <c r="R32">
        <v>2.0693217000780328</v>
      </c>
      <c r="S32">
        <v>2.3450178580421288</v>
      </c>
      <c r="T32">
        <v>0.28944965817043472</v>
      </c>
      <c r="U32">
        <v>2.2849731429718898</v>
      </c>
      <c r="V32">
        <v>2.6850600203216151</v>
      </c>
      <c r="W32">
        <v>4.0382466579669281</v>
      </c>
      <c r="X32">
        <v>3.8384860398766651E-2</v>
      </c>
      <c r="Y32">
        <v>6.9749429265705376E-2</v>
      </c>
      <c r="Z32">
        <v>0.69281890247225086</v>
      </c>
      <c r="AA32">
        <v>2.1264072357335921</v>
      </c>
      <c r="AB32">
        <v>8.4755227330490651E-2</v>
      </c>
      <c r="AC32">
        <v>2.5052613968730761</v>
      </c>
      <c r="AD32">
        <v>1.53582454599359</v>
      </c>
      <c r="AE32">
        <v>2.4841881796347511</v>
      </c>
      <c r="AF32">
        <v>0.61851712266421388</v>
      </c>
      <c r="AG32">
        <v>5.2533598140454423</v>
      </c>
      <c r="AH32">
        <v>12.27843195566768</v>
      </c>
      <c r="AI32">
        <v>1.069552005938847</v>
      </c>
      <c r="AJ32">
        <v>38.08995906435748</v>
      </c>
      <c r="AK32">
        <v>2.0812906159768212</v>
      </c>
      <c r="AL32">
        <v>21.62072791202327</v>
      </c>
      <c r="AM32">
        <v>6.8603225617988534E-3</v>
      </c>
      <c r="AN32">
        <v>0.79614063976382266</v>
      </c>
    </row>
    <row r="33" spans="1:40" x14ac:dyDescent="0.45">
      <c r="A33" s="1" t="s">
        <v>85</v>
      </c>
      <c r="B33">
        <v>4.624538885564327</v>
      </c>
      <c r="C33">
        <v>0.92891470033118262</v>
      </c>
      <c r="D33">
        <v>0.24119757105124559</v>
      </c>
      <c r="E33">
        <v>4.2094891872600571E-2</v>
      </c>
      <c r="F33">
        <v>0.52919647322989949</v>
      </c>
      <c r="G33">
        <v>8.3640409509980598E-2</v>
      </c>
      <c r="H33">
        <v>0.92959782309857153</v>
      </c>
      <c r="I33">
        <v>0.96469575948831043</v>
      </c>
      <c r="J33">
        <v>0.35800738930139481</v>
      </c>
      <c r="K33">
        <v>0.26070914249058907</v>
      </c>
      <c r="L33">
        <v>0.28689208716189868</v>
      </c>
      <c r="M33">
        <v>1.21358499594588</v>
      </c>
      <c r="N33">
        <v>0.3835126876178756</v>
      </c>
      <c r="O33">
        <v>0.25543240906818632</v>
      </c>
      <c r="P33">
        <v>0.43773079966394168</v>
      </c>
      <c r="Q33">
        <v>0.35562168773995301</v>
      </c>
      <c r="R33">
        <v>1.7694007647676699</v>
      </c>
      <c r="S33">
        <v>2.0051383945073029</v>
      </c>
      <c r="T33">
        <v>0.2474977411724795</v>
      </c>
      <c r="U33">
        <v>1.9537963703254011</v>
      </c>
      <c r="V33">
        <v>2.2958959224295601</v>
      </c>
      <c r="W33">
        <v>3.4529559732823221</v>
      </c>
      <c r="X33">
        <v>3.2821480266947797E-2</v>
      </c>
      <c r="Y33">
        <v>5.9640167829001042E-2</v>
      </c>
      <c r="Z33">
        <v>0.59240392435534428</v>
      </c>
      <c r="AA33">
        <v>1.818212503629884</v>
      </c>
      <c r="AB33">
        <v>7.2471073033725353E-2</v>
      </c>
      <c r="AC33">
        <v>2.1421567421841581</v>
      </c>
      <c r="AD33">
        <v>1.313226999034294</v>
      </c>
      <c r="AE33">
        <v>2.124137810330208</v>
      </c>
      <c r="AF33">
        <v>0.52887120925793707</v>
      </c>
      <c r="AG33">
        <v>4.4919544758174794</v>
      </c>
      <c r="AH33">
        <v>10.498834904059111</v>
      </c>
      <c r="AI33">
        <v>0.91453452462013451</v>
      </c>
      <c r="AJ33">
        <v>32.569320998229479</v>
      </c>
      <c r="AK33">
        <v>1.7796349438921431</v>
      </c>
      <c r="AL33">
        <v>18.487088064134781</v>
      </c>
      <c r="AM33">
        <v>5.8660091308867348E-3</v>
      </c>
      <c r="AN33">
        <v>0.68075053618178827</v>
      </c>
    </row>
    <row r="34" spans="1:40" x14ac:dyDescent="0.45">
      <c r="A34" s="1" t="s">
        <v>86</v>
      </c>
      <c r="B34">
        <v>107.30014043624119</v>
      </c>
      <c r="C34">
        <v>12.22821266897213</v>
      </c>
      <c r="D34">
        <v>4.0366941976626052</v>
      </c>
      <c r="E34">
        <v>1.6612127205996501</v>
      </c>
      <c r="F34">
        <v>27.661378932441131</v>
      </c>
      <c r="G34">
        <v>14.277816413498581</v>
      </c>
      <c r="H34">
        <v>16.139092306977741</v>
      </c>
      <c r="I34">
        <v>16.26190589797088</v>
      </c>
      <c r="J34">
        <v>38.687196483436622</v>
      </c>
      <c r="K34">
        <v>2.2748065153720569</v>
      </c>
      <c r="L34">
        <v>8.3954033195391133</v>
      </c>
      <c r="M34">
        <v>57.260131704687502</v>
      </c>
      <c r="N34">
        <v>8.7832187053656376</v>
      </c>
      <c r="O34">
        <v>12.29391744395959</v>
      </c>
      <c r="P34">
        <v>54.098312845744907</v>
      </c>
      <c r="Q34">
        <v>116.9317531275757</v>
      </c>
      <c r="R34">
        <v>25.340383165587362</v>
      </c>
      <c r="S34">
        <v>47.266269691412248</v>
      </c>
      <c r="T34">
        <v>1.9728758625177301</v>
      </c>
      <c r="U34">
        <v>156.6201471945632</v>
      </c>
      <c r="V34">
        <v>201.0548442651768</v>
      </c>
      <c r="W34">
        <v>46.327820908653059</v>
      </c>
      <c r="X34">
        <v>1.6174519804676639</v>
      </c>
      <c r="Y34">
        <v>3.469694444367843</v>
      </c>
      <c r="Z34">
        <v>27.923359693639039</v>
      </c>
      <c r="AA34">
        <v>54.26398583041243</v>
      </c>
      <c r="AB34">
        <v>6.3078536615481333</v>
      </c>
      <c r="AC34">
        <v>49.731053463166461</v>
      </c>
      <c r="AD34">
        <v>14.79179311629432</v>
      </c>
      <c r="AE34">
        <v>45.78650995375996</v>
      </c>
      <c r="AF34">
        <v>4.2534847396329418</v>
      </c>
      <c r="AG34">
        <v>61.915992601241364</v>
      </c>
      <c r="AH34">
        <v>92.969414706035664</v>
      </c>
      <c r="AI34">
        <v>8.2531866497167794</v>
      </c>
      <c r="AJ34">
        <v>84.372912104947943</v>
      </c>
      <c r="AK34">
        <v>30.344768554954811</v>
      </c>
      <c r="AL34">
        <v>511.99749091946512</v>
      </c>
      <c r="AM34">
        <v>0.1742520465998447</v>
      </c>
      <c r="AN34">
        <v>5.2788709826025748</v>
      </c>
    </row>
    <row r="35" spans="1:40" x14ac:dyDescent="0.45">
      <c r="A35" s="1" t="s">
        <v>87</v>
      </c>
      <c r="B35">
        <v>32.704402192686373</v>
      </c>
      <c r="C35">
        <v>2.6644643620523092</v>
      </c>
      <c r="D35">
        <v>0.94171224292700828</v>
      </c>
      <c r="E35">
        <v>0.48615100199663769</v>
      </c>
      <c r="F35">
        <v>10.119393859692661</v>
      </c>
      <c r="G35">
        <v>2.0136304313795041</v>
      </c>
      <c r="H35">
        <v>50.492841989752883</v>
      </c>
      <c r="I35">
        <v>52.593570308325511</v>
      </c>
      <c r="J35">
        <v>37.897859652755621</v>
      </c>
      <c r="K35">
        <v>4.7902215373610506</v>
      </c>
      <c r="L35">
        <v>11.849835118204901</v>
      </c>
      <c r="M35">
        <v>13.53851788964222</v>
      </c>
      <c r="N35">
        <v>2.613459933271574</v>
      </c>
      <c r="O35">
        <v>4.2444844925884322</v>
      </c>
      <c r="P35">
        <v>15.84085845848146</v>
      </c>
      <c r="Q35">
        <v>5.4477651579800552</v>
      </c>
      <c r="R35">
        <v>3.078866762343281</v>
      </c>
      <c r="S35">
        <v>17.263281858460449</v>
      </c>
      <c r="T35">
        <v>1.536155829743429</v>
      </c>
      <c r="U35">
        <v>25.85602978804333</v>
      </c>
      <c r="V35">
        <v>22.93142333666886</v>
      </c>
      <c r="W35">
        <v>50.627416840009083</v>
      </c>
      <c r="X35">
        <v>0.75849607921963746</v>
      </c>
      <c r="Y35">
        <v>0.92927601588785724</v>
      </c>
      <c r="Z35">
        <v>12.082024310587551</v>
      </c>
      <c r="AA35">
        <v>16.683716913129881</v>
      </c>
      <c r="AB35">
        <v>1.3542965466755279</v>
      </c>
      <c r="AC35">
        <v>18.507374981958321</v>
      </c>
      <c r="AD35">
        <v>28.129393556530381</v>
      </c>
      <c r="AE35">
        <v>6.7687989441818193</v>
      </c>
      <c r="AF35">
        <v>11.80512780636457</v>
      </c>
      <c r="AG35">
        <v>41.139401580555372</v>
      </c>
      <c r="AH35">
        <v>64.810697044409039</v>
      </c>
      <c r="AI35">
        <v>16.06258563477968</v>
      </c>
      <c r="AJ35">
        <v>48.957290635730132</v>
      </c>
      <c r="AK35">
        <v>41.314260446898011</v>
      </c>
      <c r="AL35">
        <v>925.8906328728782</v>
      </c>
      <c r="AM35">
        <v>7.3017697124135084E-2</v>
      </c>
      <c r="AN35">
        <v>20.43231422339711</v>
      </c>
    </row>
    <row r="36" spans="1:40" x14ac:dyDescent="0.45">
      <c r="A36" s="1" t="s">
        <v>88</v>
      </c>
      <c r="B36">
        <v>54.827013624386034</v>
      </c>
      <c r="C36">
        <v>6.5862104870171736</v>
      </c>
      <c r="D36">
        <v>2.774498928668037</v>
      </c>
      <c r="E36">
        <v>0.31915915728388539</v>
      </c>
      <c r="F36">
        <v>13.108834603339909</v>
      </c>
      <c r="G36">
        <v>3.1599284617565289</v>
      </c>
      <c r="H36">
        <v>10.31199551889843</v>
      </c>
      <c r="I36">
        <v>10.340386279025299</v>
      </c>
      <c r="J36">
        <v>8.7562205616833317</v>
      </c>
      <c r="K36">
        <v>1.12976672603469</v>
      </c>
      <c r="L36">
        <v>6.4491800647103608</v>
      </c>
      <c r="M36">
        <v>20.596137448267822</v>
      </c>
      <c r="N36">
        <v>2.353568212355984</v>
      </c>
      <c r="O36">
        <v>6.3122748889618743</v>
      </c>
      <c r="P36">
        <v>229.52224585680719</v>
      </c>
      <c r="Q36">
        <v>6.369196903217432</v>
      </c>
      <c r="R36">
        <v>2.91206256012258</v>
      </c>
      <c r="S36">
        <v>9.6482027410923834</v>
      </c>
      <c r="T36">
        <v>0.95484513664737436</v>
      </c>
      <c r="U36">
        <v>50.85184814043275</v>
      </c>
      <c r="V36">
        <v>23.478050207362749</v>
      </c>
      <c r="W36">
        <v>20.944226968590471</v>
      </c>
      <c r="X36">
        <v>0.3809005745930989</v>
      </c>
      <c r="Y36">
        <v>2.647282494292055</v>
      </c>
      <c r="Z36">
        <v>6.0725609167490626</v>
      </c>
      <c r="AA36">
        <v>39.563927256122</v>
      </c>
      <c r="AB36">
        <v>2.5029964897079848</v>
      </c>
      <c r="AC36">
        <v>30.095400389750569</v>
      </c>
      <c r="AD36">
        <v>12.95707852633063</v>
      </c>
      <c r="AE36">
        <v>4.3164633708921896</v>
      </c>
      <c r="AF36">
        <v>3.4570423081396471</v>
      </c>
      <c r="AG36">
        <v>36.125847956473343</v>
      </c>
      <c r="AH36">
        <v>37.438422523690043</v>
      </c>
      <c r="AI36">
        <v>6.2506249707156796</v>
      </c>
      <c r="AJ36">
        <v>41.077053437791967</v>
      </c>
      <c r="AK36">
        <v>22.424560309532051</v>
      </c>
      <c r="AL36">
        <v>307.84169026525052</v>
      </c>
      <c r="AM36">
        <v>8.1549780227260615E-2</v>
      </c>
      <c r="AN36">
        <v>3.3897902529660859</v>
      </c>
    </row>
    <row r="37" spans="1:40" x14ac:dyDescent="0.45">
      <c r="A37" s="1" t="s">
        <v>89</v>
      </c>
      <c r="B37">
        <v>60.221728285918857</v>
      </c>
      <c r="C37">
        <v>6.5695960786793792</v>
      </c>
      <c r="D37">
        <v>2.134886255209973</v>
      </c>
      <c r="E37">
        <v>2.0322198525285429</v>
      </c>
      <c r="F37">
        <v>23.764878390842831</v>
      </c>
      <c r="G37">
        <v>7.1472371901595864</v>
      </c>
      <c r="H37">
        <v>15.572739354413599</v>
      </c>
      <c r="I37">
        <v>14.60938784447001</v>
      </c>
      <c r="J37">
        <v>10.229831760892081</v>
      </c>
      <c r="K37">
        <v>3.8010606551476869</v>
      </c>
      <c r="L37">
        <v>20.728964541755438</v>
      </c>
      <c r="M37">
        <v>83.314603559705461</v>
      </c>
      <c r="N37">
        <v>5.6019370764717014</v>
      </c>
      <c r="O37">
        <v>59.828958796238147</v>
      </c>
      <c r="P37">
        <v>56.519530458389411</v>
      </c>
      <c r="Q37">
        <v>86.859858396367088</v>
      </c>
      <c r="R37">
        <v>8.0668194033897294</v>
      </c>
      <c r="S37">
        <v>15.95392161983124</v>
      </c>
      <c r="T37">
        <v>1.933777044577746</v>
      </c>
      <c r="U37">
        <v>380.06364158542613</v>
      </c>
      <c r="V37">
        <v>86.490786647994682</v>
      </c>
      <c r="W37">
        <v>56.286610031471263</v>
      </c>
      <c r="X37">
        <v>0.77137268028458716</v>
      </c>
      <c r="Y37">
        <v>6.4793769421733636</v>
      </c>
      <c r="Z37">
        <v>12.043687811778851</v>
      </c>
      <c r="AA37">
        <v>107.02053385383969</v>
      </c>
      <c r="AB37">
        <v>23.50277990176096</v>
      </c>
      <c r="AC37">
        <v>59.954007850314788</v>
      </c>
      <c r="AD37">
        <v>12.958883258210131</v>
      </c>
      <c r="AE37">
        <v>16.510123206741909</v>
      </c>
      <c r="AF37">
        <v>3.817064837127889</v>
      </c>
      <c r="AG37">
        <v>49.804053910548532</v>
      </c>
      <c r="AH37">
        <v>111.38370648092859</v>
      </c>
      <c r="AI37">
        <v>8.6192756599410956</v>
      </c>
      <c r="AJ37">
        <v>112.09406404424929</v>
      </c>
      <c r="AK37">
        <v>50.25481027822584</v>
      </c>
      <c r="AL37">
        <v>1159.22629305142</v>
      </c>
      <c r="AM37">
        <v>1.929125538594632</v>
      </c>
      <c r="AN37">
        <v>16.65721976035049</v>
      </c>
    </row>
    <row r="38" spans="1:40" x14ac:dyDescent="0.45">
      <c r="A38" s="1" t="s">
        <v>90</v>
      </c>
      <c r="B38">
        <v>23.037533897820389</v>
      </c>
      <c r="C38">
        <v>2.503900739331006</v>
      </c>
      <c r="D38">
        <v>0.8869347233079089</v>
      </c>
      <c r="E38">
        <v>0.80269515092402932</v>
      </c>
      <c r="F38">
        <v>7.4374827199783002</v>
      </c>
      <c r="G38">
        <v>1.5520268616577779</v>
      </c>
      <c r="H38">
        <v>6.9449145607894929</v>
      </c>
      <c r="I38">
        <v>6.8941211184620093</v>
      </c>
      <c r="J38">
        <v>6.6908509921184924</v>
      </c>
      <c r="K38">
        <v>1.594686279697193</v>
      </c>
      <c r="L38">
        <v>13.16819867206832</v>
      </c>
      <c r="M38">
        <v>41.024967304359478</v>
      </c>
      <c r="N38">
        <v>1.779652448410405</v>
      </c>
      <c r="O38">
        <v>16.941941361048691</v>
      </c>
      <c r="P38">
        <v>17.130290251361082</v>
      </c>
      <c r="Q38">
        <v>25.572943614598</v>
      </c>
      <c r="R38">
        <v>1.6301037220910879</v>
      </c>
      <c r="S38">
        <v>6.2175314838705997</v>
      </c>
      <c r="T38">
        <v>0.83562962898247328</v>
      </c>
      <c r="U38">
        <v>86.193468907842316</v>
      </c>
      <c r="V38">
        <v>24.943807028714168</v>
      </c>
      <c r="W38">
        <v>16.891602593321739</v>
      </c>
      <c r="X38">
        <v>0.36375143827130613</v>
      </c>
      <c r="Y38">
        <v>2.7418352815912228</v>
      </c>
      <c r="Z38">
        <v>6.2382770461652637</v>
      </c>
      <c r="AA38">
        <v>43.31482055313672</v>
      </c>
      <c r="AB38">
        <v>5.140456974114862</v>
      </c>
      <c r="AC38">
        <v>22.304538628636521</v>
      </c>
      <c r="AD38">
        <v>5.4537012877603708</v>
      </c>
      <c r="AE38">
        <v>5.753982353567066</v>
      </c>
      <c r="AF38">
        <v>1.672418254142362</v>
      </c>
      <c r="AG38">
        <v>19.04364113922702</v>
      </c>
      <c r="AH38">
        <v>43.742972817578639</v>
      </c>
      <c r="AI38">
        <v>3.2401265746645298</v>
      </c>
      <c r="AJ38">
        <v>34.67244120916321</v>
      </c>
      <c r="AK38">
        <v>14.57003705549468</v>
      </c>
      <c r="AL38">
        <v>335.70221660199837</v>
      </c>
      <c r="AM38">
        <v>4.377553828394019</v>
      </c>
      <c r="AN38">
        <v>3.466911783337995</v>
      </c>
    </row>
    <row r="39" spans="1:40" x14ac:dyDescent="0.45">
      <c r="A39" s="1" t="s">
        <v>91</v>
      </c>
      <c r="B39">
        <v>0.60312253182845421</v>
      </c>
      <c r="C39">
        <v>7.0339426348308073E-2</v>
      </c>
      <c r="D39">
        <v>1.7753656945764432E-2</v>
      </c>
      <c r="E39">
        <v>5.1895304155238761E-3</v>
      </c>
      <c r="F39">
        <v>0.1166511475360148</v>
      </c>
      <c r="G39">
        <v>3.5320539912634917E-2</v>
      </c>
      <c r="H39">
        <v>0.14196185454067631</v>
      </c>
      <c r="I39">
        <v>0.14161413821375529</v>
      </c>
      <c r="J39">
        <v>0.1083894768246533</v>
      </c>
      <c r="K39">
        <v>2.101820020116859E-2</v>
      </c>
      <c r="L39">
        <v>0.15577698132275741</v>
      </c>
      <c r="M39">
        <v>0.37026787776239789</v>
      </c>
      <c r="N39">
        <v>2.614987632918352E-2</v>
      </c>
      <c r="O39">
        <v>0.21090466130538771</v>
      </c>
      <c r="P39">
        <v>1.0951566340165131</v>
      </c>
      <c r="Q39">
        <v>1.4201325184921729</v>
      </c>
      <c r="R39">
        <v>4.1151531007721273E-2</v>
      </c>
      <c r="S39">
        <v>7.4491388183666379E-2</v>
      </c>
      <c r="T39">
        <v>1.2623599337813891E-2</v>
      </c>
      <c r="U39">
        <v>1.173718377217237</v>
      </c>
      <c r="V39">
        <v>0.41295853200694121</v>
      </c>
      <c r="W39">
        <v>0.29293521453575422</v>
      </c>
      <c r="X39">
        <v>4.3569078333160483E-3</v>
      </c>
      <c r="Y39">
        <v>2.9087989712645309E-2</v>
      </c>
      <c r="Z39">
        <v>7.1746935467761896E-2</v>
      </c>
      <c r="AA39">
        <v>0.46964502632900151</v>
      </c>
      <c r="AB39">
        <v>7.8080502663812321E-2</v>
      </c>
      <c r="AC39">
        <v>0.31132741278790949</v>
      </c>
      <c r="AD39">
        <v>9.504298301155728E-2</v>
      </c>
      <c r="AE39">
        <v>0.24056055179305461</v>
      </c>
      <c r="AF39">
        <v>3.2729684437002818E-2</v>
      </c>
      <c r="AG39">
        <v>0.37199828988261779</v>
      </c>
      <c r="AH39">
        <v>0.96339914489188638</v>
      </c>
      <c r="AI39">
        <v>5.834843045186329E-2</v>
      </c>
      <c r="AJ39">
        <v>0.56123664554509756</v>
      </c>
      <c r="AK39">
        <v>0.26240096025189852</v>
      </c>
      <c r="AL39">
        <v>8.3281195648823498</v>
      </c>
      <c r="AM39">
        <v>2.479243662023115E-3</v>
      </c>
      <c r="AN39">
        <v>6.953118647332035E-2</v>
      </c>
    </row>
    <row r="40" spans="1:40" x14ac:dyDescent="0.45">
      <c r="A40" s="1" t="s">
        <v>92</v>
      </c>
      <c r="B40">
        <v>10.292742404801571</v>
      </c>
      <c r="C40">
        <v>1.2013314810560149</v>
      </c>
      <c r="D40">
        <v>0.27710772410422951</v>
      </c>
      <c r="E40">
        <v>8.2698106890164491E-2</v>
      </c>
      <c r="F40">
        <v>1.7744166311720799</v>
      </c>
      <c r="G40">
        <v>0.53051670390365757</v>
      </c>
      <c r="H40">
        <v>2.6080588706637031</v>
      </c>
      <c r="I40">
        <v>2.6181718472511681</v>
      </c>
      <c r="J40">
        <v>1.9229095904978679</v>
      </c>
      <c r="K40">
        <v>0.38541677169374189</v>
      </c>
      <c r="L40">
        <v>2.7849558421161422</v>
      </c>
      <c r="M40">
        <v>5.903183053311035</v>
      </c>
      <c r="N40">
        <v>0.40893554514935981</v>
      </c>
      <c r="O40">
        <v>3.37635941083518</v>
      </c>
      <c r="P40">
        <v>20.126786165320311</v>
      </c>
      <c r="Q40">
        <v>25.969839057072381</v>
      </c>
      <c r="R40">
        <v>0.69852150949371494</v>
      </c>
      <c r="S40">
        <v>1.136345193367311</v>
      </c>
      <c r="T40">
        <v>0.22044144972037469</v>
      </c>
      <c r="U40">
        <v>18.939362887919209</v>
      </c>
      <c r="V40">
        <v>7.1815563235489011</v>
      </c>
      <c r="W40">
        <v>5.0731983835200252</v>
      </c>
      <c r="X40">
        <v>7.6004785178140535E-2</v>
      </c>
      <c r="Y40">
        <v>0.47197958257713107</v>
      </c>
      <c r="Z40">
        <v>1.274259798731409</v>
      </c>
      <c r="AA40">
        <v>7.619722492448366</v>
      </c>
      <c r="AB40">
        <v>1.2703384678451599</v>
      </c>
      <c r="AC40">
        <v>4.9085777990279418</v>
      </c>
      <c r="AD40">
        <v>1.6961822687883941</v>
      </c>
      <c r="AE40">
        <v>4.3410351309956452</v>
      </c>
      <c r="AF40">
        <v>0.58749837934290439</v>
      </c>
      <c r="AG40">
        <v>6.3584160370588876</v>
      </c>
      <c r="AH40">
        <v>17.070960462593021</v>
      </c>
      <c r="AI40">
        <v>0.98286466540065565</v>
      </c>
      <c r="AJ40">
        <v>9.2173043094884619</v>
      </c>
      <c r="AK40">
        <v>4.3652639365680344</v>
      </c>
      <c r="AL40">
        <v>143.00740257338529</v>
      </c>
      <c r="AM40">
        <v>4.4843553373356257E-2</v>
      </c>
      <c r="AN40">
        <v>1.3090850171764881</v>
      </c>
    </row>
    <row r="41" spans="1:40" x14ac:dyDescent="0.45">
      <c r="A41" s="1" t="s">
        <v>93</v>
      </c>
      <c r="B41">
        <v>4.8768514344793488</v>
      </c>
      <c r="C41">
        <v>0.5165628307191652</v>
      </c>
      <c r="D41">
        <v>0.1787658829391067</v>
      </c>
      <c r="E41">
        <v>0.15024722952757791</v>
      </c>
      <c r="F41">
        <v>2.7426464777410171</v>
      </c>
      <c r="G41">
        <v>1.0640554738125401</v>
      </c>
      <c r="H41">
        <v>1.7133498694553</v>
      </c>
      <c r="I41">
        <v>1.0709265819226399</v>
      </c>
      <c r="J41">
        <v>1.9589321220881371</v>
      </c>
      <c r="K41">
        <v>0.2548135197376778</v>
      </c>
      <c r="L41">
        <v>12.524875097099899</v>
      </c>
      <c r="M41">
        <v>4.0407413160826238</v>
      </c>
      <c r="N41">
        <v>0.55682673068456823</v>
      </c>
      <c r="O41">
        <v>2.30843023114834</v>
      </c>
      <c r="P41">
        <v>0.67219269935496806</v>
      </c>
      <c r="Q41">
        <v>1.379648112508588</v>
      </c>
      <c r="R41">
        <v>3.2413161790485692</v>
      </c>
      <c r="S41">
        <v>16.131441346144161</v>
      </c>
      <c r="T41">
        <v>1.671981090197759</v>
      </c>
      <c r="U41">
        <v>9.9104417728553873</v>
      </c>
      <c r="V41">
        <v>4.4597343741978008</v>
      </c>
      <c r="W41">
        <v>5.0364433310885097</v>
      </c>
      <c r="X41">
        <v>0.21403213354301709</v>
      </c>
      <c r="Y41">
        <v>19.33090898509084</v>
      </c>
      <c r="Z41">
        <v>2.7525642838620672</v>
      </c>
      <c r="AA41">
        <v>269.61578401690292</v>
      </c>
      <c r="AB41">
        <v>0.95241980472089938</v>
      </c>
      <c r="AC41">
        <v>7.0065062857387339</v>
      </c>
      <c r="AD41">
        <v>1.789020966534649</v>
      </c>
      <c r="AE41">
        <v>1.657903303744974</v>
      </c>
      <c r="AF41">
        <v>1.008571714823967</v>
      </c>
      <c r="AG41">
        <v>6.1960591379916936</v>
      </c>
      <c r="AH41">
        <v>22.409797821023581</v>
      </c>
      <c r="AI41">
        <v>3.05160350299044</v>
      </c>
      <c r="AJ41">
        <v>49.898491870167732</v>
      </c>
      <c r="AK41">
        <v>21.593345983987341</v>
      </c>
      <c r="AL41">
        <v>459.38342542086889</v>
      </c>
      <c r="AM41">
        <v>6.8076830120690712E-2</v>
      </c>
      <c r="AN41">
        <v>0.23859196031938101</v>
      </c>
    </row>
    <row r="42" spans="1:40" x14ac:dyDescent="0.45">
      <c r="A42" s="1" t="s">
        <v>94</v>
      </c>
      <c r="B42">
        <v>1.1333696864828859</v>
      </c>
      <c r="C42">
        <v>0.1033218472787566</v>
      </c>
      <c r="D42">
        <v>3.3770118797032532E-2</v>
      </c>
      <c r="E42">
        <v>2.187233728172638E-2</v>
      </c>
      <c r="F42">
        <v>0.4803514689947696</v>
      </c>
      <c r="G42">
        <v>0.12599310279774101</v>
      </c>
      <c r="H42">
        <v>0.66444259744852063</v>
      </c>
      <c r="I42">
        <v>0.65206563965296582</v>
      </c>
      <c r="J42">
        <v>0.19321837490795549</v>
      </c>
      <c r="K42">
        <v>0.12173407176138611</v>
      </c>
      <c r="L42">
        <v>2.4262844372177561</v>
      </c>
      <c r="M42">
        <v>0.91936731205408906</v>
      </c>
      <c r="N42">
        <v>8.5447692045276746E-2</v>
      </c>
      <c r="O42">
        <v>8.5053289836629169</v>
      </c>
      <c r="P42">
        <v>0.24434266598187099</v>
      </c>
      <c r="Q42">
        <v>3.1777388033731411</v>
      </c>
      <c r="R42">
        <v>0.1299731972023781</v>
      </c>
      <c r="S42">
        <v>0.51845492618069933</v>
      </c>
      <c r="T42">
        <v>0.1246391303937798</v>
      </c>
      <c r="U42">
        <v>5.6773456924384353</v>
      </c>
      <c r="V42">
        <v>1.9211792149117459</v>
      </c>
      <c r="W42">
        <v>2.3462585003343941</v>
      </c>
      <c r="X42">
        <v>7.9137947864980102E-2</v>
      </c>
      <c r="Y42">
        <v>0.58210364861586705</v>
      </c>
      <c r="Z42">
        <v>1.3273613564753139</v>
      </c>
      <c r="AA42">
        <v>10.34671029267299</v>
      </c>
      <c r="AB42">
        <v>0.28694542002272921</v>
      </c>
      <c r="AC42">
        <v>3.0206189459817949</v>
      </c>
      <c r="AD42">
        <v>0.99617800481235397</v>
      </c>
      <c r="AE42">
        <v>0.20930770850152569</v>
      </c>
      <c r="AF42">
        <v>0.23524106238224701</v>
      </c>
      <c r="AG42">
        <v>1.573246405397164</v>
      </c>
      <c r="AH42">
        <v>6.017911504029521</v>
      </c>
      <c r="AI42">
        <v>0.47198823453104932</v>
      </c>
      <c r="AJ42">
        <v>3.4549322513378802</v>
      </c>
      <c r="AK42">
        <v>1.7893002903783131</v>
      </c>
      <c r="AL42">
        <v>50.502972760748143</v>
      </c>
      <c r="AM42">
        <v>7.9358577917184123E-3</v>
      </c>
      <c r="AN42">
        <v>0.15060106480771229</v>
      </c>
    </row>
    <row r="43" spans="1:40" x14ac:dyDescent="0.45">
      <c r="A43" s="1" t="s">
        <v>95</v>
      </c>
      <c r="B43">
        <v>4.0145942506580727</v>
      </c>
      <c r="C43">
        <v>0.40866297747448871</v>
      </c>
      <c r="D43">
        <v>0.113028813658915</v>
      </c>
      <c r="E43">
        <v>7.3619275844239079E-2</v>
      </c>
      <c r="F43">
        <v>1.8486473607605729</v>
      </c>
      <c r="G43">
        <v>0.45223161246477112</v>
      </c>
      <c r="H43">
        <v>1.0437784289648631</v>
      </c>
      <c r="I43">
        <v>1.002437887970717</v>
      </c>
      <c r="J43">
        <v>0.37062357911324789</v>
      </c>
      <c r="K43">
        <v>0.39547048579512728</v>
      </c>
      <c r="L43">
        <v>1.3271381423603379</v>
      </c>
      <c r="M43">
        <v>2.441286825538906</v>
      </c>
      <c r="N43">
        <v>0.42656944403440739</v>
      </c>
      <c r="O43">
        <v>16.96718927555845</v>
      </c>
      <c r="P43">
        <v>0.82564444624677569</v>
      </c>
      <c r="Q43">
        <v>6.652395570454825</v>
      </c>
      <c r="R43">
        <v>0.2214552751584051</v>
      </c>
      <c r="S43">
        <v>0.70193830242868172</v>
      </c>
      <c r="T43">
        <v>9.4433864414600346E-2</v>
      </c>
      <c r="U43">
        <v>8.5283975255080833</v>
      </c>
      <c r="V43">
        <v>4.9986589606742857</v>
      </c>
      <c r="W43">
        <v>2.759458464097166</v>
      </c>
      <c r="X43">
        <v>4.2126380688511232E-2</v>
      </c>
      <c r="Y43">
        <v>0.26408266666544089</v>
      </c>
      <c r="Z43">
        <v>0.65300516896670657</v>
      </c>
      <c r="AA43">
        <v>8.0715642462154804</v>
      </c>
      <c r="AB43">
        <v>0.58335170062418451</v>
      </c>
      <c r="AC43">
        <v>7.3672896086543087</v>
      </c>
      <c r="AD43">
        <v>0.8589228753074436</v>
      </c>
      <c r="AE43">
        <v>0.53609928306396015</v>
      </c>
      <c r="AF43">
        <v>0.19344881066628131</v>
      </c>
      <c r="AG43">
        <v>2.9517971938520429</v>
      </c>
      <c r="AH43">
        <v>8.680707176040185</v>
      </c>
      <c r="AI43">
        <v>0.46256928516293722</v>
      </c>
      <c r="AJ43">
        <v>6.2412755772917166</v>
      </c>
      <c r="AK43">
        <v>2.7609047087405552</v>
      </c>
      <c r="AL43">
        <v>141.34014559533321</v>
      </c>
      <c r="AM43">
        <v>1.832368029448907E-2</v>
      </c>
      <c r="AN43">
        <v>0.2469102458242457</v>
      </c>
    </row>
    <row r="44" spans="1:40" x14ac:dyDescent="0.45">
      <c r="A44" s="1" t="s">
        <v>96</v>
      </c>
      <c r="B44">
        <v>1.436503142287606</v>
      </c>
      <c r="C44">
        <v>0.14077824424994601</v>
      </c>
      <c r="D44">
        <v>3.5100055019337592E-2</v>
      </c>
      <c r="E44">
        <v>2.1725454141668168E-2</v>
      </c>
      <c r="F44">
        <v>0.73485723576067041</v>
      </c>
      <c r="G44">
        <v>0.1117129609655705</v>
      </c>
      <c r="H44">
        <v>0.56228325973743276</v>
      </c>
      <c r="I44">
        <v>0.52940817462767686</v>
      </c>
      <c r="J44">
        <v>0.1170240791489069</v>
      </c>
      <c r="K44">
        <v>0.1161733791483965</v>
      </c>
      <c r="L44">
        <v>0.41963985070568027</v>
      </c>
      <c r="M44">
        <v>1.238281242769983</v>
      </c>
      <c r="N44">
        <v>0.21116616390692641</v>
      </c>
      <c r="O44">
        <v>0.48065351543633322</v>
      </c>
      <c r="P44">
        <v>0.2048393484835265</v>
      </c>
      <c r="Q44">
        <v>0.36429187847805949</v>
      </c>
      <c r="R44">
        <v>8.5332570003668104E-2</v>
      </c>
      <c r="S44">
        <v>0.22465870572370361</v>
      </c>
      <c r="T44">
        <v>0.1061605934876787</v>
      </c>
      <c r="U44">
        <v>124.2911273026576</v>
      </c>
      <c r="V44">
        <v>19.508068901610891</v>
      </c>
      <c r="W44">
        <v>4.5001256099460516</v>
      </c>
      <c r="X44">
        <v>3.9988628427224962E-2</v>
      </c>
      <c r="Y44">
        <v>7.9948734156647036E-2</v>
      </c>
      <c r="Z44">
        <v>0.67473086195352605</v>
      </c>
      <c r="AA44">
        <v>1.334503015520937</v>
      </c>
      <c r="AB44">
        <v>3.6508599867061808</v>
      </c>
      <c r="AC44">
        <v>0.75305532402704234</v>
      </c>
      <c r="AD44">
        <v>0.90076475599262185</v>
      </c>
      <c r="AE44">
        <v>0.2450268085499433</v>
      </c>
      <c r="AF44">
        <v>0.208584426845347</v>
      </c>
      <c r="AG44">
        <v>1.754355590698361</v>
      </c>
      <c r="AH44">
        <v>3.1866480321590158</v>
      </c>
      <c r="AI44">
        <v>0.43463868656090793</v>
      </c>
      <c r="AJ44">
        <v>3.8945163090926571</v>
      </c>
      <c r="AK44">
        <v>1.93093335662279</v>
      </c>
      <c r="AL44">
        <v>67.340961711795046</v>
      </c>
      <c r="AM44">
        <v>1.0750645111028041E-2</v>
      </c>
      <c r="AN44">
        <v>0.1162796527157368</v>
      </c>
    </row>
    <row r="45" spans="1:40" x14ac:dyDescent="0.45">
      <c r="A45" s="1" t="s">
        <v>97</v>
      </c>
      <c r="B45">
        <v>7.0105819070242853E-2</v>
      </c>
      <c r="C45">
        <v>7.7201598167755299E-3</v>
      </c>
      <c r="D45">
        <v>1.826310522002728E-3</v>
      </c>
      <c r="E45">
        <v>1.9380831108025021E-3</v>
      </c>
      <c r="F45">
        <v>5.5319944876978749E-2</v>
      </c>
      <c r="G45">
        <v>2.9769973680250899E-2</v>
      </c>
      <c r="H45">
        <v>8.9285427332663966E-2</v>
      </c>
      <c r="I45">
        <v>4.3739967916996428E-2</v>
      </c>
      <c r="J45">
        <v>6.7297462518343884E-3</v>
      </c>
      <c r="K45">
        <v>4.6533053837207738E-3</v>
      </c>
      <c r="L45">
        <v>2.701841104953397E-2</v>
      </c>
      <c r="M45">
        <v>6.8114559326717547E-2</v>
      </c>
      <c r="N45">
        <v>7.4417624088285892E-3</v>
      </c>
      <c r="O45">
        <v>3.4669693533481573E-2</v>
      </c>
      <c r="P45">
        <v>1.4083812064645471E-2</v>
      </c>
      <c r="Q45">
        <v>2.577712041982921E-2</v>
      </c>
      <c r="R45">
        <v>4.0030380324145324E-3</v>
      </c>
      <c r="S45">
        <v>0.10818106200651451</v>
      </c>
      <c r="T45">
        <v>5.2517984556712588E-3</v>
      </c>
      <c r="U45">
        <v>0.88093724398626483</v>
      </c>
      <c r="V45">
        <v>0.1032406643008579</v>
      </c>
      <c r="W45">
        <v>0.64359132382396089</v>
      </c>
      <c r="X45">
        <v>1.3962736834439999E-3</v>
      </c>
      <c r="Y45">
        <v>6.2143842053607127E-3</v>
      </c>
      <c r="Z45">
        <v>2.155615582283045E-2</v>
      </c>
      <c r="AA45">
        <v>9.9085653382499347E-2</v>
      </c>
      <c r="AB45">
        <v>0.84466260756644829</v>
      </c>
      <c r="AC45">
        <v>5.4648462041892908E-2</v>
      </c>
      <c r="AD45">
        <v>3.1404262837967413E-2</v>
      </c>
      <c r="AE45">
        <v>1.9169133078947471E-2</v>
      </c>
      <c r="AF45">
        <v>6.0228318797295368E-3</v>
      </c>
      <c r="AG45">
        <v>9.90444156041035E-2</v>
      </c>
      <c r="AH45">
        <v>0.22833287601964319</v>
      </c>
      <c r="AI45">
        <v>2.5377642882643589E-2</v>
      </c>
      <c r="AJ45">
        <v>2.3155353561764151</v>
      </c>
      <c r="AK45">
        <v>0.98505102353318597</v>
      </c>
      <c r="AL45">
        <v>5.3748109494634573</v>
      </c>
      <c r="AM45">
        <v>6.5970406017110432E-4</v>
      </c>
      <c r="AN45">
        <v>6.2409380771666903E-3</v>
      </c>
    </row>
    <row r="46" spans="1:40" x14ac:dyDescent="0.45">
      <c r="A46" s="1" t="s">
        <v>98</v>
      </c>
      <c r="B46">
        <v>0.26155394845309787</v>
      </c>
      <c r="C46">
        <v>2.8843332371682479E-2</v>
      </c>
      <c r="D46">
        <v>6.5824728032730633E-3</v>
      </c>
      <c r="E46">
        <v>7.0374240857589577E-3</v>
      </c>
      <c r="F46">
        <v>0.19464264297781039</v>
      </c>
      <c r="G46">
        <v>0.1206345759575886</v>
      </c>
      <c r="H46">
        <v>0.32772113683566251</v>
      </c>
      <c r="I46">
        <v>0.16875536497518731</v>
      </c>
      <c r="J46">
        <v>2.4864268961797321E-2</v>
      </c>
      <c r="K46">
        <v>1.8500451336917991E-2</v>
      </c>
      <c r="L46">
        <v>0.1045564781354288</v>
      </c>
      <c r="M46">
        <v>0.25981235156873672</v>
      </c>
      <c r="N46">
        <v>2.639516661993499E-2</v>
      </c>
      <c r="O46">
        <v>0.13513548502633049</v>
      </c>
      <c r="P46">
        <v>5.5594727649086878E-2</v>
      </c>
      <c r="Q46">
        <v>0.1025456825470082</v>
      </c>
      <c r="R46">
        <v>1.441396619573458E-2</v>
      </c>
      <c r="S46">
        <v>0.43249570577395108</v>
      </c>
      <c r="T46">
        <v>2.1807110280839929E-2</v>
      </c>
      <c r="U46">
        <v>3.7468538393952211</v>
      </c>
      <c r="V46">
        <v>0.3937678965553838</v>
      </c>
      <c r="W46">
        <v>2.4246238416310799</v>
      </c>
      <c r="X46">
        <v>5.3417424857087146E-3</v>
      </c>
      <c r="Y46">
        <v>2.3967813261979519E-2</v>
      </c>
      <c r="Z46">
        <v>8.3723062351836547E-2</v>
      </c>
      <c r="AA46">
        <v>0.38287958710074083</v>
      </c>
      <c r="AB46">
        <v>3.3161277907861169</v>
      </c>
      <c r="AC46">
        <v>0.2058103860199669</v>
      </c>
      <c r="AD46">
        <v>0.1228320767699385</v>
      </c>
      <c r="AE46">
        <v>7.5778594245584238E-2</v>
      </c>
      <c r="AF46">
        <v>2.4057200714430391E-2</v>
      </c>
      <c r="AG46">
        <v>0.39062755744505578</v>
      </c>
      <c r="AH46">
        <v>0.88879212952267495</v>
      </c>
      <c r="AI46">
        <v>9.7022840851548026E-2</v>
      </c>
      <c r="AJ46">
        <v>8.1480333891197567</v>
      </c>
      <c r="AK46">
        <v>3.4683354171795169</v>
      </c>
      <c r="AL46">
        <v>19.9201640857756</v>
      </c>
      <c r="AM46">
        <v>2.5613801581229069E-3</v>
      </c>
      <c r="AN46">
        <v>2.5492446142517611E-2</v>
      </c>
    </row>
    <row r="47" spans="1:40" x14ac:dyDescent="0.45">
      <c r="A47" s="1" t="s">
        <v>99</v>
      </c>
      <c r="B47">
        <v>4.9986741167567308E-2</v>
      </c>
      <c r="C47">
        <v>5.5068086027457502E-3</v>
      </c>
      <c r="D47">
        <v>1.2897118099244669E-3</v>
      </c>
      <c r="E47">
        <v>1.371456100099563E-3</v>
      </c>
      <c r="F47">
        <v>3.8809979584530231E-2</v>
      </c>
      <c r="G47">
        <v>2.1743014119857601E-2</v>
      </c>
      <c r="H47">
        <v>6.3371245315357053E-2</v>
      </c>
      <c r="I47">
        <v>3.1487995903283668E-2</v>
      </c>
      <c r="J47">
        <v>4.785295284822624E-3</v>
      </c>
      <c r="K47">
        <v>3.379415950265547E-3</v>
      </c>
      <c r="L47">
        <v>1.946732832582436E-2</v>
      </c>
      <c r="M47">
        <v>4.8873961560624429E-2</v>
      </c>
      <c r="N47">
        <v>5.2322171841325763E-3</v>
      </c>
      <c r="O47">
        <v>2.503259431686573E-2</v>
      </c>
      <c r="P47">
        <v>1.0206675741465211E-2</v>
      </c>
      <c r="Q47">
        <v>1.872371411344741E-2</v>
      </c>
      <c r="R47">
        <v>2.8261285369193018E-3</v>
      </c>
      <c r="S47">
        <v>7.8694590896626629E-2</v>
      </c>
      <c r="T47">
        <v>3.8641176709766252E-3</v>
      </c>
      <c r="U47">
        <v>0.65296801887920153</v>
      </c>
      <c r="V47">
        <v>7.4076367783400252E-2</v>
      </c>
      <c r="W47">
        <v>0.46016022208478619</v>
      </c>
      <c r="X47">
        <v>1.002719501827656E-3</v>
      </c>
      <c r="Y47">
        <v>4.4732339372953629E-3</v>
      </c>
      <c r="Z47">
        <v>1.554809982832365E-2</v>
      </c>
      <c r="AA47">
        <v>7.1362811402224391E-2</v>
      </c>
      <c r="AB47">
        <v>0.61115755602654431</v>
      </c>
      <c r="AC47">
        <v>3.906930107270587E-2</v>
      </c>
      <c r="AD47">
        <v>2.2697772156314681E-2</v>
      </c>
      <c r="AE47">
        <v>1.389799367529302E-2</v>
      </c>
      <c r="AF47">
        <v>4.3800577527289787E-3</v>
      </c>
      <c r="AG47">
        <v>7.1759969121810985E-2</v>
      </c>
      <c r="AH47">
        <v>0.16479845492475911</v>
      </c>
      <c r="AI47">
        <v>1.822119691640741E-2</v>
      </c>
      <c r="AJ47">
        <v>1.6245209290541209</v>
      </c>
      <c r="AK47">
        <v>0.69119931474228413</v>
      </c>
      <c r="AL47">
        <v>3.8251907466079782</v>
      </c>
      <c r="AM47">
        <v>4.7578624607671658E-4</v>
      </c>
      <c r="AN47">
        <v>4.5691230359644064E-3</v>
      </c>
    </row>
    <row r="48" spans="1:40" x14ac:dyDescent="0.45">
      <c r="A48" s="1" t="s">
        <v>100</v>
      </c>
      <c r="B48">
        <v>2.205326561972929</v>
      </c>
      <c r="C48">
        <v>0.2274589513003317</v>
      </c>
      <c r="D48">
        <v>5.9966785586432078E-2</v>
      </c>
      <c r="E48">
        <v>6.272759891740437E-2</v>
      </c>
      <c r="F48">
        <v>2.6815862490648601</v>
      </c>
      <c r="G48">
        <v>0.30352792221639258</v>
      </c>
      <c r="H48">
        <v>0.85715332669598454</v>
      </c>
      <c r="I48">
        <v>0.86161598093590963</v>
      </c>
      <c r="J48">
        <v>0.40686055870340981</v>
      </c>
      <c r="K48">
        <v>0.19377951178580671</v>
      </c>
      <c r="L48">
        <v>0.77285726351058126</v>
      </c>
      <c r="M48">
        <v>145.55667626231249</v>
      </c>
      <c r="N48">
        <v>0.32980096552097832</v>
      </c>
      <c r="O48">
        <v>0.60532810138686444</v>
      </c>
      <c r="P48">
        <v>0.90519207635366283</v>
      </c>
      <c r="Q48">
        <v>0.6910616365513762</v>
      </c>
      <c r="R48">
        <v>0.33345088927297201</v>
      </c>
      <c r="S48">
        <v>4.9554193293090929</v>
      </c>
      <c r="T48">
        <v>0.14081380868838389</v>
      </c>
      <c r="U48">
        <v>2.972873040993981</v>
      </c>
      <c r="V48">
        <v>2.5339744321361062</v>
      </c>
      <c r="W48">
        <v>3.2129172129931902</v>
      </c>
      <c r="X48">
        <v>5.7177485118628767E-2</v>
      </c>
      <c r="Y48">
        <v>0.1053502306323877</v>
      </c>
      <c r="Z48">
        <v>0.97307992605241522</v>
      </c>
      <c r="AA48">
        <v>1.804776366189216</v>
      </c>
      <c r="AB48">
        <v>0.38280808189354998</v>
      </c>
      <c r="AC48">
        <v>40.745530738505757</v>
      </c>
      <c r="AD48">
        <v>1.2134715475489231</v>
      </c>
      <c r="AE48">
        <v>1.591150609159504</v>
      </c>
      <c r="AF48">
        <v>0.58544484548436571</v>
      </c>
      <c r="AG48">
        <v>4.6166935134895084</v>
      </c>
      <c r="AH48">
        <v>31.364563337355211</v>
      </c>
      <c r="AI48">
        <v>0.90279690562371484</v>
      </c>
      <c r="AJ48">
        <v>3.8818682148085339</v>
      </c>
      <c r="AK48">
        <v>2.4952985268255792</v>
      </c>
      <c r="AL48">
        <v>58.321039080655233</v>
      </c>
      <c r="AM48">
        <v>4.1614400407687033E-2</v>
      </c>
      <c r="AN48">
        <v>0.46916207969952339</v>
      </c>
    </row>
    <row r="49" spans="1:40" x14ac:dyDescent="0.45">
      <c r="A49" s="1" t="s">
        <v>101</v>
      </c>
      <c r="B49">
        <v>6.0547976555572314</v>
      </c>
      <c r="C49">
        <v>0.70433564203879184</v>
      </c>
      <c r="D49">
        <v>0.27227570924703731</v>
      </c>
      <c r="E49">
        <v>0.19934336628012281</v>
      </c>
      <c r="F49">
        <v>8.6766998127819974</v>
      </c>
      <c r="G49">
        <v>1.039820021498904</v>
      </c>
      <c r="H49">
        <v>1.6263853814196421</v>
      </c>
      <c r="I49">
        <v>1.5851915289967149</v>
      </c>
      <c r="J49">
        <v>1.4902746070959201</v>
      </c>
      <c r="K49">
        <v>0.3018043007994734</v>
      </c>
      <c r="L49">
        <v>1.7834687874177391</v>
      </c>
      <c r="M49">
        <v>361.44041204895211</v>
      </c>
      <c r="N49">
        <v>0.96242615666500009</v>
      </c>
      <c r="O49">
        <v>2.1776217709126349</v>
      </c>
      <c r="P49">
        <v>3.363333252029046</v>
      </c>
      <c r="Q49">
        <v>2.4578299432720589</v>
      </c>
      <c r="R49">
        <v>1.183423783187892</v>
      </c>
      <c r="S49">
        <v>17.528926650705799</v>
      </c>
      <c r="T49">
        <v>0.2059600037774891</v>
      </c>
      <c r="U49">
        <v>10.09161398866558</v>
      </c>
      <c r="V49">
        <v>5.0523856467906709</v>
      </c>
      <c r="W49">
        <v>7.9704541539409028</v>
      </c>
      <c r="X49">
        <v>8.0810811320538689E-2</v>
      </c>
      <c r="Y49">
        <v>0.37293788224278629</v>
      </c>
      <c r="Z49">
        <v>1.17142357674006</v>
      </c>
      <c r="AA49">
        <v>6.0671993841447822</v>
      </c>
      <c r="AB49">
        <v>1.465849217923888</v>
      </c>
      <c r="AC49">
        <v>138.57872829994889</v>
      </c>
      <c r="AD49">
        <v>1.7402496639756591</v>
      </c>
      <c r="AE49">
        <v>4.8775125627340721</v>
      </c>
      <c r="AF49">
        <v>0.53784278556998877</v>
      </c>
      <c r="AG49">
        <v>10.249834090152509</v>
      </c>
      <c r="AH49">
        <v>95.440594151533475</v>
      </c>
      <c r="AI49">
        <v>1.645606809692969</v>
      </c>
      <c r="AJ49">
        <v>10.9293992375503</v>
      </c>
      <c r="AK49">
        <v>5.8106525020543289</v>
      </c>
      <c r="AL49">
        <v>132.8120055599673</v>
      </c>
      <c r="AM49">
        <v>5.7347007355729937E-2</v>
      </c>
      <c r="AN49">
        <v>0.44634078832771801</v>
      </c>
    </row>
    <row r="50" spans="1:40" x14ac:dyDescent="0.45">
      <c r="A50" s="1" t="s">
        <v>102</v>
      </c>
      <c r="B50">
        <v>4.5024146746042583E-2</v>
      </c>
      <c r="C50">
        <v>4.9277239809780594E-3</v>
      </c>
      <c r="D50">
        <v>1.346004695910149E-3</v>
      </c>
      <c r="E50">
        <v>1.3893815261551369E-3</v>
      </c>
      <c r="F50">
        <v>4.4322788637876163E-2</v>
      </c>
      <c r="G50">
        <v>1.195670174181385E-2</v>
      </c>
      <c r="H50">
        <v>6.1376254205079812E-2</v>
      </c>
      <c r="I50">
        <v>2.3922531686680421E-2</v>
      </c>
      <c r="J50">
        <v>4.5042497722596851E-3</v>
      </c>
      <c r="K50">
        <v>2.135286023358939E-3</v>
      </c>
      <c r="L50">
        <v>1.454096255782591E-2</v>
      </c>
      <c r="M50">
        <v>3.9487446194548553E-2</v>
      </c>
      <c r="N50">
        <v>5.8041359204007489E-3</v>
      </c>
      <c r="O50">
        <v>1.7932687004781289E-2</v>
      </c>
      <c r="P50">
        <v>6.7615715923917304E-3</v>
      </c>
      <c r="Q50">
        <v>1.178214246762835E-2</v>
      </c>
      <c r="R50">
        <v>2.9607266927077201E-3</v>
      </c>
      <c r="S50">
        <v>4.7849989959199667E-2</v>
      </c>
      <c r="T50">
        <v>1.7157919141431101E-3</v>
      </c>
      <c r="U50">
        <v>0.22123339540810719</v>
      </c>
      <c r="V50">
        <v>5.9871375880662013E-2</v>
      </c>
      <c r="W50">
        <v>0.39575325159153402</v>
      </c>
      <c r="X50">
        <v>7.9756506481942107E-4</v>
      </c>
      <c r="Y50">
        <v>3.404958633228461E-3</v>
      </c>
      <c r="Z50">
        <v>1.137325213509534E-2</v>
      </c>
      <c r="AA50">
        <v>5.3749149989259698E-2</v>
      </c>
      <c r="AB50">
        <v>0.41907679763254962</v>
      </c>
      <c r="AC50">
        <v>3.3655495852176517E-2</v>
      </c>
      <c r="AD50">
        <v>1.5925805053701041E-2</v>
      </c>
      <c r="AE50">
        <v>9.1206853991951248E-3</v>
      </c>
      <c r="AF50">
        <v>2.6800054591020312E-3</v>
      </c>
      <c r="AG50">
        <v>4.780708346959249E-2</v>
      </c>
      <c r="AH50">
        <v>0.11900472825697329</v>
      </c>
      <c r="AI50">
        <v>1.454442178014958E-2</v>
      </c>
      <c r="AJ50">
        <v>1.8545918853388199</v>
      </c>
      <c r="AK50">
        <v>0.78740137685772349</v>
      </c>
      <c r="AL50">
        <v>3.5510078224862198</v>
      </c>
      <c r="AM50">
        <v>3.4872430856984932E-4</v>
      </c>
      <c r="AN50">
        <v>2.354784566687492E-3</v>
      </c>
    </row>
    <row r="51" spans="1:40" x14ac:dyDescent="0.45">
      <c r="A51" s="1" t="s">
        <v>103</v>
      </c>
      <c r="B51">
        <v>0.25142548515017349</v>
      </c>
      <c r="C51">
        <v>2.7518002582065128E-2</v>
      </c>
      <c r="D51">
        <v>7.513981637737142E-3</v>
      </c>
      <c r="E51">
        <v>7.7566064209095651E-3</v>
      </c>
      <c r="F51">
        <v>0.24738562405903489</v>
      </c>
      <c r="G51">
        <v>6.6869478244744818E-2</v>
      </c>
      <c r="H51">
        <v>0.34268295403890731</v>
      </c>
      <c r="I51">
        <v>0.1336475251534911</v>
      </c>
      <c r="J51">
        <v>2.5150241504171989E-2</v>
      </c>
      <c r="K51">
        <v>1.193590535399282E-2</v>
      </c>
      <c r="L51">
        <v>8.1239589663536227E-2</v>
      </c>
      <c r="M51">
        <v>0.22056694022079509</v>
      </c>
      <c r="N51">
        <v>3.2397298783690263E-2</v>
      </c>
      <c r="O51">
        <v>0.1002011239918601</v>
      </c>
      <c r="P51">
        <v>3.7790232618101972E-2</v>
      </c>
      <c r="Q51">
        <v>6.5861190230676311E-2</v>
      </c>
      <c r="R51">
        <v>1.6527931954687981E-2</v>
      </c>
      <c r="S51">
        <v>0.26750890422717089</v>
      </c>
      <c r="T51">
        <v>9.6046222481758203E-3</v>
      </c>
      <c r="U51">
        <v>1.2402503921745021</v>
      </c>
      <c r="V51">
        <v>0.33442612350746481</v>
      </c>
      <c r="W51">
        <v>2.210226276877004</v>
      </c>
      <c r="X51">
        <v>4.4551824010905959E-3</v>
      </c>
      <c r="Y51">
        <v>1.902231245486909E-2</v>
      </c>
      <c r="Z51">
        <v>6.3545573661160842E-2</v>
      </c>
      <c r="AA51">
        <v>0.30028659201939711</v>
      </c>
      <c r="AB51">
        <v>2.3419540773842158</v>
      </c>
      <c r="AC51">
        <v>0.18796046052688001</v>
      </c>
      <c r="AD51">
        <v>8.8992954645259262E-2</v>
      </c>
      <c r="AE51">
        <v>5.0976797165364199E-2</v>
      </c>
      <c r="AF51">
        <v>1.498244232154855E-2</v>
      </c>
      <c r="AG51">
        <v>0.26718763116676192</v>
      </c>
      <c r="AH51">
        <v>0.66493806845673009</v>
      </c>
      <c r="AI51">
        <v>8.124408330689678E-2</v>
      </c>
      <c r="AJ51">
        <v>10.351327178886891</v>
      </c>
      <c r="AK51">
        <v>4.394865448454671</v>
      </c>
      <c r="AL51">
        <v>19.828277593732381</v>
      </c>
      <c r="AM51">
        <v>1.9484100352765361E-3</v>
      </c>
      <c r="AN51">
        <v>1.317285597553809E-2</v>
      </c>
    </row>
    <row r="52" spans="1:40" x14ac:dyDescent="0.45">
      <c r="A52" s="1" t="s">
        <v>104</v>
      </c>
      <c r="B52">
        <v>54.811844092107521</v>
      </c>
      <c r="C52">
        <v>5.6589079149589896</v>
      </c>
      <c r="D52">
        <v>3.6818636433770431</v>
      </c>
      <c r="E52">
        <v>1.574448669133611</v>
      </c>
      <c r="F52">
        <v>33.105844186497812</v>
      </c>
      <c r="G52">
        <v>8.4123952934717021</v>
      </c>
      <c r="H52">
        <v>4.5708040035333566</v>
      </c>
      <c r="I52">
        <v>4.4212878662592976</v>
      </c>
      <c r="J52">
        <v>3.8089568222080321</v>
      </c>
      <c r="K52">
        <v>1.7675993920947191</v>
      </c>
      <c r="L52">
        <v>16.253350103926159</v>
      </c>
      <c r="M52">
        <v>23.461263357219881</v>
      </c>
      <c r="N52">
        <v>4.6292016493150543</v>
      </c>
      <c r="O52">
        <v>4.8064465294524954</v>
      </c>
      <c r="P52">
        <v>4.8380286898612148</v>
      </c>
      <c r="Q52">
        <v>4.111853526093773</v>
      </c>
      <c r="R52">
        <v>1.19823971220985</v>
      </c>
      <c r="S52">
        <v>7.5582188381001689</v>
      </c>
      <c r="T52">
        <v>0.64874962123310098</v>
      </c>
      <c r="U52">
        <v>26.307521146319431</v>
      </c>
      <c r="V52">
        <v>17.922965347968201</v>
      </c>
      <c r="W52">
        <v>31.035567668315959</v>
      </c>
      <c r="X52">
        <v>0.27954946199281627</v>
      </c>
      <c r="Y52">
        <v>1.3680654672514081</v>
      </c>
      <c r="Z52">
        <v>3.444730177311349</v>
      </c>
      <c r="AA52">
        <v>21.084251631913261</v>
      </c>
      <c r="AB52">
        <v>2.1295603974164918</v>
      </c>
      <c r="AC52">
        <v>20.641508898621851</v>
      </c>
      <c r="AD52">
        <v>5.875814158641024</v>
      </c>
      <c r="AE52">
        <v>4.8048854260214364</v>
      </c>
      <c r="AF52">
        <v>1.132136324587695</v>
      </c>
      <c r="AG52">
        <v>70.3122158888646</v>
      </c>
      <c r="AH52">
        <v>35.476446070540177</v>
      </c>
      <c r="AI52">
        <v>5.0957840648897292</v>
      </c>
      <c r="AJ52">
        <v>34.530325708659319</v>
      </c>
      <c r="AK52">
        <v>18.713609199557521</v>
      </c>
      <c r="AL52">
        <v>124.1901541259721</v>
      </c>
      <c r="AM52">
        <v>0.1995044935398268</v>
      </c>
      <c r="AN52">
        <v>0.98316038205589007</v>
      </c>
    </row>
    <row r="53" spans="1:40" x14ac:dyDescent="0.45">
      <c r="A53" s="1" t="s">
        <v>105</v>
      </c>
      <c r="B53">
        <v>898.14029897815317</v>
      </c>
      <c r="C53">
        <v>86.895439039558312</v>
      </c>
      <c r="D53">
        <v>39.722605912915441</v>
      </c>
      <c r="E53">
        <v>13.885087978221859</v>
      </c>
      <c r="F53">
        <v>393.39822961523578</v>
      </c>
      <c r="G53">
        <v>106.0702689950365</v>
      </c>
      <c r="H53">
        <v>158.7471493673076</v>
      </c>
      <c r="I53">
        <v>160.09270953248941</v>
      </c>
      <c r="J53">
        <v>82.778661256594418</v>
      </c>
      <c r="K53">
        <v>112.293973394988</v>
      </c>
      <c r="L53">
        <v>8448.2411974353017</v>
      </c>
      <c r="M53">
        <v>447.53374506651232</v>
      </c>
      <c r="N53">
        <v>109.506909979032</v>
      </c>
      <c r="O53">
        <v>96.652700928766748</v>
      </c>
      <c r="P53">
        <v>110.76851809881281</v>
      </c>
      <c r="Q53">
        <v>109.62536046118861</v>
      </c>
      <c r="R53">
        <v>47.513163025088467</v>
      </c>
      <c r="S53">
        <v>180.0533056788187</v>
      </c>
      <c r="T53">
        <v>28.69540230154967</v>
      </c>
      <c r="U53">
        <v>529.99091510575533</v>
      </c>
      <c r="V53">
        <v>457.5760373229507</v>
      </c>
      <c r="W53">
        <v>1010.138440988842</v>
      </c>
      <c r="X53">
        <v>10.73070972842298</v>
      </c>
      <c r="Y53">
        <v>21.739006879515191</v>
      </c>
      <c r="Z53">
        <v>177.30788476473489</v>
      </c>
      <c r="AA53">
        <v>370.41744748017987</v>
      </c>
      <c r="AB53">
        <v>34.502981834380464</v>
      </c>
      <c r="AC53">
        <v>373.05719176625553</v>
      </c>
      <c r="AD53">
        <v>253.54683248404331</v>
      </c>
      <c r="AE53">
        <v>127.1441439550658</v>
      </c>
      <c r="AF53">
        <v>89.800666996639265</v>
      </c>
      <c r="AG53">
        <v>991.98915514801649</v>
      </c>
      <c r="AH53">
        <v>1103.40063556154</v>
      </c>
      <c r="AI53">
        <v>177.96248358546211</v>
      </c>
      <c r="AJ53">
        <v>822.42857702616573</v>
      </c>
      <c r="AK53">
        <v>473.47007329499991</v>
      </c>
      <c r="AL53">
        <v>2919.5835133507671</v>
      </c>
      <c r="AM53">
        <v>2.8780994401502049</v>
      </c>
      <c r="AN53">
        <v>40.424842735910062</v>
      </c>
    </row>
    <row r="54" spans="1:40" x14ac:dyDescent="0.45">
      <c r="A54" s="1" t="s">
        <v>106</v>
      </c>
      <c r="B54">
        <v>137.2492196049304</v>
      </c>
      <c r="C54">
        <v>14.19906533604091</v>
      </c>
      <c r="D54">
        <v>5.8865354956953464</v>
      </c>
      <c r="E54">
        <v>2.826429336972311</v>
      </c>
      <c r="F54">
        <v>51.554753598516491</v>
      </c>
      <c r="G54">
        <v>16.34862795615674</v>
      </c>
      <c r="H54">
        <v>11.53167789889199</v>
      </c>
      <c r="I54">
        <v>11.04474366407004</v>
      </c>
      <c r="J54">
        <v>14.660634393400359</v>
      </c>
      <c r="K54">
        <v>3.6465532312743609</v>
      </c>
      <c r="L54">
        <v>319.40830567343852</v>
      </c>
      <c r="M54">
        <v>70.720437628644603</v>
      </c>
      <c r="N54">
        <v>12.753128342531051</v>
      </c>
      <c r="O54">
        <v>16.8106437656784</v>
      </c>
      <c r="P54">
        <v>17.708324512908241</v>
      </c>
      <c r="Q54">
        <v>18.396320488543431</v>
      </c>
      <c r="R54">
        <v>4.2539186742886841</v>
      </c>
      <c r="S54">
        <v>25.867843599526019</v>
      </c>
      <c r="T54">
        <v>2.335158490628503</v>
      </c>
      <c r="U54">
        <v>96.407241658312984</v>
      </c>
      <c r="V54">
        <v>149.19025047454991</v>
      </c>
      <c r="W54">
        <v>72.836632292860713</v>
      </c>
      <c r="X54">
        <v>0.79499604922647515</v>
      </c>
      <c r="Y54">
        <v>2.9612691977685022</v>
      </c>
      <c r="Z54">
        <v>10.91909707696418</v>
      </c>
      <c r="AA54">
        <v>48.40428969098982</v>
      </c>
      <c r="AB54">
        <v>5.9910171623617803</v>
      </c>
      <c r="AC54">
        <v>61.450599018747234</v>
      </c>
      <c r="AD54">
        <v>17.880748135121291</v>
      </c>
      <c r="AE54">
        <v>18.437718158906911</v>
      </c>
      <c r="AF54">
        <v>4.9843018746762837</v>
      </c>
      <c r="AG54">
        <v>91.809347292990878</v>
      </c>
      <c r="AH54">
        <v>116.98598388803541</v>
      </c>
      <c r="AI54">
        <v>25.106078823075901</v>
      </c>
      <c r="AJ54">
        <v>119.59935431878939</v>
      </c>
      <c r="AK54">
        <v>65.291397591795146</v>
      </c>
      <c r="AL54">
        <v>382.97248401744889</v>
      </c>
      <c r="AM54">
        <v>0.3770386844879991</v>
      </c>
      <c r="AN54">
        <v>3.496848478582899</v>
      </c>
    </row>
    <row r="55" spans="1:40" x14ac:dyDescent="0.45">
      <c r="A55" s="1" t="s">
        <v>107</v>
      </c>
      <c r="B55">
        <v>3.7104077862316669</v>
      </c>
      <c r="C55">
        <v>0.32784357094372868</v>
      </c>
      <c r="D55">
        <v>6.5260729858421476E-2</v>
      </c>
      <c r="E55">
        <v>2.5411420758447201E-2</v>
      </c>
      <c r="F55">
        <v>0.29225215747929417</v>
      </c>
      <c r="G55">
        <v>5.0386343719201053E-2</v>
      </c>
      <c r="H55">
        <v>0.47266628707758851</v>
      </c>
      <c r="I55">
        <v>0.47218982549139032</v>
      </c>
      <c r="J55">
        <v>9.0603257685950594E-2</v>
      </c>
      <c r="K55">
        <v>77.818108718672363</v>
      </c>
      <c r="L55">
        <v>0.56197949524440283</v>
      </c>
      <c r="M55">
        <v>0.37318032399402679</v>
      </c>
      <c r="N55">
        <v>0.1117863952624447</v>
      </c>
      <c r="O55">
        <v>0.14334164547839279</v>
      </c>
      <c r="P55">
        <v>0.12854759028605761</v>
      </c>
      <c r="Q55">
        <v>0.1348263036932851</v>
      </c>
      <c r="R55">
        <v>2.99051639763489E-2</v>
      </c>
      <c r="S55">
        <v>0.1053128150916066</v>
      </c>
      <c r="T55">
        <v>0.1075355300113615</v>
      </c>
      <c r="U55">
        <v>0.69376586107783345</v>
      </c>
      <c r="V55">
        <v>0.48651762182228642</v>
      </c>
      <c r="W55">
        <v>0.82604321483187471</v>
      </c>
      <c r="X55">
        <v>9.6923586032513186E-3</v>
      </c>
      <c r="Y55">
        <v>2.3293362642150341E-2</v>
      </c>
      <c r="Z55">
        <v>0.16799335459687401</v>
      </c>
      <c r="AA55">
        <v>0.40425274014348089</v>
      </c>
      <c r="AB55">
        <v>3.5008610945900402E-2</v>
      </c>
      <c r="AC55">
        <v>0.56288434339840066</v>
      </c>
      <c r="AD55">
        <v>0.98290551415180216</v>
      </c>
      <c r="AE55">
        <v>0.14491419541708189</v>
      </c>
      <c r="AF55">
        <v>0.59946860800521473</v>
      </c>
      <c r="AG55">
        <v>1.2652838415036951</v>
      </c>
      <c r="AH55">
        <v>3.6323398761240679</v>
      </c>
      <c r="AI55">
        <v>0.67539578065887729</v>
      </c>
      <c r="AJ55">
        <v>2.4078611196957511</v>
      </c>
      <c r="AK55">
        <v>1.9656390600836351</v>
      </c>
      <c r="AL55">
        <v>4.5608966612073347</v>
      </c>
      <c r="AM55">
        <v>3.6461351305805412E-3</v>
      </c>
      <c r="AN55">
        <v>0.16288150662746881</v>
      </c>
    </row>
    <row r="56" spans="1:40" x14ac:dyDescent="0.45">
      <c r="A56" s="1" t="s">
        <v>108</v>
      </c>
      <c r="B56">
        <v>1.8090764300489861</v>
      </c>
      <c r="C56">
        <v>0.17201011939711741</v>
      </c>
      <c r="D56">
        <v>5.2834092452562952E-2</v>
      </c>
      <c r="E56">
        <v>8.8183077556007614E-2</v>
      </c>
      <c r="F56">
        <v>0.65928551972349936</v>
      </c>
      <c r="G56">
        <v>9.4433275208516784E-2</v>
      </c>
      <c r="H56">
        <v>0.31679024476070933</v>
      </c>
      <c r="I56">
        <v>0.30042281299400803</v>
      </c>
      <c r="J56">
        <v>0.1042810346480986</v>
      </c>
      <c r="K56">
        <v>5.1897906075341496</v>
      </c>
      <c r="L56">
        <v>0.9063049995877428</v>
      </c>
      <c r="M56">
        <v>0.4839265612315084</v>
      </c>
      <c r="N56">
        <v>0.1100935593082267</v>
      </c>
      <c r="O56">
        <v>0.1333845284666472</v>
      </c>
      <c r="P56">
        <v>0.13135373591834559</v>
      </c>
      <c r="Q56">
        <v>0.14222455627989561</v>
      </c>
      <c r="R56">
        <v>3.9551573230461698E-2</v>
      </c>
      <c r="S56">
        <v>0.17001976044517431</v>
      </c>
      <c r="T56">
        <v>9.7393167425720531E-2</v>
      </c>
      <c r="U56">
        <v>0.9105532033746554</v>
      </c>
      <c r="V56">
        <v>0.8320159361817</v>
      </c>
      <c r="W56">
        <v>1.0445859935072099</v>
      </c>
      <c r="X56">
        <v>1.6029227694958001E-2</v>
      </c>
      <c r="Y56">
        <v>2.5804253503744351E-2</v>
      </c>
      <c r="Z56">
        <v>0.25875543898317049</v>
      </c>
      <c r="AA56">
        <v>0.45281767110271298</v>
      </c>
      <c r="AB56">
        <v>4.9958846303549298E-2</v>
      </c>
      <c r="AC56">
        <v>0.50485122375333491</v>
      </c>
      <c r="AD56">
        <v>0.646098789312611</v>
      </c>
      <c r="AE56">
        <v>0.17857810925537651</v>
      </c>
      <c r="AF56">
        <v>0.1090300334308017</v>
      </c>
      <c r="AG56">
        <v>1.805001973046781</v>
      </c>
      <c r="AH56">
        <v>2.1739642163616888</v>
      </c>
      <c r="AI56">
        <v>0.38208427237552428</v>
      </c>
      <c r="AJ56">
        <v>6.6133132317958108</v>
      </c>
      <c r="AK56">
        <v>13.19642237374636</v>
      </c>
      <c r="AL56">
        <v>4.1227898001846688</v>
      </c>
      <c r="AM56">
        <v>7.739872019008694E-3</v>
      </c>
      <c r="AN56">
        <v>8.453124993012763E-2</v>
      </c>
    </row>
    <row r="57" spans="1:40" x14ac:dyDescent="0.45">
      <c r="A57" s="1" t="s">
        <v>109</v>
      </c>
      <c r="B57">
        <v>7.7462972948171904</v>
      </c>
      <c r="C57">
        <v>0.73522113394381128</v>
      </c>
      <c r="D57">
        <v>0.2140637912198779</v>
      </c>
      <c r="E57">
        <v>0.36825290091430718</v>
      </c>
      <c r="F57">
        <v>2.762559992746211</v>
      </c>
      <c r="G57">
        <v>0.37521413505162959</v>
      </c>
      <c r="H57">
        <v>1.5878559697278161</v>
      </c>
      <c r="I57">
        <v>1.5138980653236369</v>
      </c>
      <c r="J57">
        <v>0.44918972138743468</v>
      </c>
      <c r="K57">
        <v>29.252234760956391</v>
      </c>
      <c r="L57">
        <v>3.6344588042971568</v>
      </c>
      <c r="M57">
        <v>2.0081856294881688</v>
      </c>
      <c r="N57">
        <v>0.44702783384815648</v>
      </c>
      <c r="O57">
        <v>0.56631283176061298</v>
      </c>
      <c r="P57">
        <v>0.58765068320239044</v>
      </c>
      <c r="Q57">
        <v>0.6359751940267625</v>
      </c>
      <c r="R57">
        <v>0.16557397313912389</v>
      </c>
      <c r="S57">
        <v>0.69817590480151892</v>
      </c>
      <c r="T57">
        <v>0.51907489123267503</v>
      </c>
      <c r="U57">
        <v>3.941215183744867</v>
      </c>
      <c r="V57">
        <v>4.0411543567806536</v>
      </c>
      <c r="W57">
        <v>5.1147725519913934</v>
      </c>
      <c r="X57">
        <v>8.0039674003368283E-2</v>
      </c>
      <c r="Y57">
        <v>0.1077972041505311</v>
      </c>
      <c r="Z57">
        <v>1.325431310593477</v>
      </c>
      <c r="AA57">
        <v>1.9517785502020311</v>
      </c>
      <c r="AB57">
        <v>0.2104773821030306</v>
      </c>
      <c r="AC57">
        <v>2.0886271784067101</v>
      </c>
      <c r="AD57">
        <v>3.3990875311038562</v>
      </c>
      <c r="AE57">
        <v>0.81899383127898084</v>
      </c>
      <c r="AF57">
        <v>0.54332749568482264</v>
      </c>
      <c r="AG57">
        <v>8.7064833025671113</v>
      </c>
      <c r="AH57">
        <v>10.433820558305509</v>
      </c>
      <c r="AI57">
        <v>1.7886897405490729</v>
      </c>
      <c r="AJ57">
        <v>28.097561749756711</v>
      </c>
      <c r="AK57">
        <v>69.500788024161182</v>
      </c>
      <c r="AL57">
        <v>18.975319058070301</v>
      </c>
      <c r="AM57">
        <v>4.0024806905007697E-2</v>
      </c>
      <c r="AN57">
        <v>0.41727544042080172</v>
      </c>
    </row>
    <row r="58" spans="1:40" x14ac:dyDescent="0.45">
      <c r="A58" s="1" t="s">
        <v>110</v>
      </c>
      <c r="B58">
        <v>0.18214014480804319</v>
      </c>
      <c r="C58">
        <v>1.7405211800322361E-2</v>
      </c>
      <c r="D58">
        <v>6.127401595323375E-3</v>
      </c>
      <c r="E58">
        <v>9.4985743082725057E-3</v>
      </c>
      <c r="F58">
        <v>7.0391465843405762E-2</v>
      </c>
      <c r="G58">
        <v>1.144286249841908E-2</v>
      </c>
      <c r="H58">
        <v>1.652838025508355E-2</v>
      </c>
      <c r="I58">
        <v>1.5137762031664731E-2</v>
      </c>
      <c r="J58">
        <v>1.032196734562384E-2</v>
      </c>
      <c r="K58">
        <v>5.5653661772070297E-2</v>
      </c>
      <c r="L58">
        <v>0.10760163444202429</v>
      </c>
      <c r="M58">
        <v>5.2968771509042938E-2</v>
      </c>
      <c r="N58">
        <v>1.270359576343846E-2</v>
      </c>
      <c r="O58">
        <v>1.3749907039965179E-2</v>
      </c>
      <c r="P58">
        <v>1.155093278877084E-2</v>
      </c>
      <c r="Q58">
        <v>1.2527433350422669E-2</v>
      </c>
      <c r="R58">
        <v>4.2332768174128711E-3</v>
      </c>
      <c r="S58">
        <v>1.9098998531125611E-2</v>
      </c>
      <c r="T58">
        <v>3.028817563932158E-3</v>
      </c>
      <c r="U58">
        <v>8.8865821607203591E-2</v>
      </c>
      <c r="V58">
        <v>5.198886551565398E-2</v>
      </c>
      <c r="W58">
        <v>6.2538517112739306E-2</v>
      </c>
      <c r="X58">
        <v>8.565084900057857E-4</v>
      </c>
      <c r="Y58">
        <v>2.7769268918905578E-3</v>
      </c>
      <c r="Z58">
        <v>1.1610114477469629E-2</v>
      </c>
      <c r="AA58">
        <v>4.473655010980622E-2</v>
      </c>
      <c r="AB58">
        <v>5.2584865465681281E-3</v>
      </c>
      <c r="AC58">
        <v>5.5683533279260587E-2</v>
      </c>
      <c r="AD58">
        <v>2.3042549300878731E-2</v>
      </c>
      <c r="AE58">
        <v>1.4370850460487869E-2</v>
      </c>
      <c r="AF58">
        <v>5.8988806342943718E-3</v>
      </c>
      <c r="AG58">
        <v>0.1168058204581456</v>
      </c>
      <c r="AH58">
        <v>0.14415965764562411</v>
      </c>
      <c r="AI58">
        <v>2.833196318971461E-2</v>
      </c>
      <c r="AJ58">
        <v>0.68044907572907087</v>
      </c>
      <c r="AK58">
        <v>0.46564554338301811</v>
      </c>
      <c r="AL58">
        <v>0.32729998203858113</v>
      </c>
      <c r="AM58">
        <v>3.2213741305898281E-4</v>
      </c>
      <c r="AN58">
        <v>4.836908726422672E-3</v>
      </c>
    </row>
    <row r="59" spans="1:40" x14ac:dyDescent="0.45">
      <c r="A59" s="1" t="s">
        <v>111</v>
      </c>
      <c r="B59">
        <v>10.48616649649494</v>
      </c>
      <c r="C59">
        <v>0.91733667386734863</v>
      </c>
      <c r="D59">
        <v>0.29761361274319159</v>
      </c>
      <c r="E59">
        <v>0.2392123319245649</v>
      </c>
      <c r="F59">
        <v>3.009025706368293</v>
      </c>
      <c r="G59">
        <v>0.47672855507312129</v>
      </c>
      <c r="H59">
        <v>48.762530614750077</v>
      </c>
      <c r="I59">
        <v>51.007621426829317</v>
      </c>
      <c r="J59">
        <v>18.197253331261759</v>
      </c>
      <c r="K59">
        <v>2.6726328999181841</v>
      </c>
      <c r="L59">
        <v>6.7831493858857597</v>
      </c>
      <c r="M59">
        <v>3.3343735840126429</v>
      </c>
      <c r="N59">
        <v>0.56747176960454437</v>
      </c>
      <c r="O59">
        <v>0.98778146015819923</v>
      </c>
      <c r="P59">
        <v>0.89918945737354972</v>
      </c>
      <c r="Q59">
        <v>0.86559724199468446</v>
      </c>
      <c r="R59">
        <v>0.28409772906848452</v>
      </c>
      <c r="S59">
        <v>1.025563774931354</v>
      </c>
      <c r="T59">
        <v>0.51929254491072685</v>
      </c>
      <c r="U59">
        <v>5.7459582478490248</v>
      </c>
      <c r="V59">
        <v>10.907620185175761</v>
      </c>
      <c r="W59">
        <v>19.64032018638418</v>
      </c>
      <c r="X59">
        <v>0.46929746311602871</v>
      </c>
      <c r="Y59">
        <v>0.18518734801993969</v>
      </c>
      <c r="Z59">
        <v>7.4550514372811127</v>
      </c>
      <c r="AA59">
        <v>3.5372986775974709</v>
      </c>
      <c r="AB59">
        <v>0.37616712274404862</v>
      </c>
      <c r="AC59">
        <v>3.8025722946214362</v>
      </c>
      <c r="AD59">
        <v>8.0331279840793695</v>
      </c>
      <c r="AE59">
        <v>2.0222826917995138</v>
      </c>
      <c r="AF59">
        <v>1.5010898436508811</v>
      </c>
      <c r="AG59">
        <v>27.26933097936805</v>
      </c>
      <c r="AH59">
        <v>40.603853968826677</v>
      </c>
      <c r="AI59">
        <v>4.019260200158925</v>
      </c>
      <c r="AJ59">
        <v>23.860564171042761</v>
      </c>
      <c r="AK59">
        <v>14.016188044305681</v>
      </c>
      <c r="AL59">
        <v>900.33703167647786</v>
      </c>
      <c r="AM59">
        <v>2.484615209701016E-2</v>
      </c>
      <c r="AN59">
        <v>15.939530242562061</v>
      </c>
    </row>
    <row r="60" spans="1:40" x14ac:dyDescent="0.45">
      <c r="A60" s="1" t="s">
        <v>112</v>
      </c>
      <c r="B60">
        <v>18.498509608091339</v>
      </c>
      <c r="C60">
        <v>1.596072426423311</v>
      </c>
      <c r="D60">
        <v>0.76492884694625762</v>
      </c>
      <c r="E60">
        <v>0.46988429677720228</v>
      </c>
      <c r="F60">
        <v>6.625368315938192</v>
      </c>
      <c r="G60">
        <v>1.3055614350736959</v>
      </c>
      <c r="H60">
        <v>3.8400105260943129</v>
      </c>
      <c r="I60">
        <v>3.8996166649253872</v>
      </c>
      <c r="J60">
        <v>1.3347574701778</v>
      </c>
      <c r="K60">
        <v>0.69404808535611495</v>
      </c>
      <c r="L60">
        <v>4.4137072348781281</v>
      </c>
      <c r="M60">
        <v>5.7643714785279769</v>
      </c>
      <c r="N60">
        <v>1.261826254928057</v>
      </c>
      <c r="O60">
        <v>1.591582446379372</v>
      </c>
      <c r="P60">
        <v>1.4939607258889711</v>
      </c>
      <c r="Q60">
        <v>1.509978604544568</v>
      </c>
      <c r="R60">
        <v>0.40689734852782261</v>
      </c>
      <c r="S60">
        <v>2.2898237443400542</v>
      </c>
      <c r="T60">
        <v>0.31389684860327222</v>
      </c>
      <c r="U60">
        <v>13.60403192684506</v>
      </c>
      <c r="V60">
        <v>194.80467948467569</v>
      </c>
      <c r="W60">
        <v>23.998212298464718</v>
      </c>
      <c r="X60">
        <v>0.1566781326764885</v>
      </c>
      <c r="Y60">
        <v>0.44318262244086859</v>
      </c>
      <c r="Z60">
        <v>2.334898305114494</v>
      </c>
      <c r="AA60">
        <v>7.1273784476214548</v>
      </c>
      <c r="AB60">
        <v>0.84077201840419624</v>
      </c>
      <c r="AC60">
        <v>6.40421727706351</v>
      </c>
      <c r="AD60">
        <v>3.3796429657765792</v>
      </c>
      <c r="AE60">
        <v>1.903366570747421</v>
      </c>
      <c r="AF60">
        <v>0.69610399270537537</v>
      </c>
      <c r="AG60">
        <v>17.909219023775862</v>
      </c>
      <c r="AH60">
        <v>18.365624925986388</v>
      </c>
      <c r="AI60">
        <v>2.2913704633540171</v>
      </c>
      <c r="AJ60">
        <v>13.217411344747131</v>
      </c>
      <c r="AK60">
        <v>7.189322165273393</v>
      </c>
      <c r="AL60">
        <v>51.605800147664382</v>
      </c>
      <c r="AM60">
        <v>2.9145585186935961E-2</v>
      </c>
      <c r="AN60">
        <v>0.54838236082421254</v>
      </c>
    </row>
    <row r="61" spans="1:40" x14ac:dyDescent="0.45">
      <c r="A61" s="1" t="s">
        <v>113</v>
      </c>
      <c r="B61">
        <v>1.773859538103338E-12</v>
      </c>
      <c r="C61">
        <v>-9.6016385414574267E-15</v>
      </c>
      <c r="D61">
        <v>6.3208257240096387E-14</v>
      </c>
      <c r="E61">
        <v>1.9203746965018519E-13</v>
      </c>
      <c r="F61">
        <v>-2.927528830368089E-12</v>
      </c>
      <c r="G61">
        <v>2.6854077171064811E-13</v>
      </c>
      <c r="H61">
        <v>3.1080029998755721E-12</v>
      </c>
      <c r="I61">
        <v>-1.1948848320788021E-12</v>
      </c>
      <c r="J61">
        <v>3.5186691045157467E-14</v>
      </c>
      <c r="K61">
        <v>2.354243210796624E-13</v>
      </c>
      <c r="L61">
        <v>1.3803912289593909E-12</v>
      </c>
      <c r="M61">
        <v>-3.2756720310158409E-12</v>
      </c>
      <c r="N61">
        <v>-1.239352240846399E-12</v>
      </c>
      <c r="O61">
        <v>-3.7380204672326562E-13</v>
      </c>
      <c r="P61">
        <v>1.708054640092129E-13</v>
      </c>
      <c r="Q61">
        <v>-5.3782777274860272E-14</v>
      </c>
      <c r="R61">
        <v>-1.2918181172546921E-9</v>
      </c>
      <c r="S61">
        <v>4.7993359403907379E-13</v>
      </c>
      <c r="T61">
        <v>2.8774134208650241E-11</v>
      </c>
      <c r="U61">
        <v>-8.8799213725173337E-12</v>
      </c>
      <c r="V61">
        <v>4.6261274831367131E-12</v>
      </c>
      <c r="W61">
        <v>1.385004874944676E-11</v>
      </c>
      <c r="X61">
        <v>1.1716004736830361E-13</v>
      </c>
      <c r="Y61">
        <v>-4.9528170576499939E-13</v>
      </c>
      <c r="Z61">
        <v>-2.2741073156900991E-12</v>
      </c>
      <c r="AA61">
        <v>-7.023625251546012E-12</v>
      </c>
      <c r="AB61">
        <v>-5.8965526426987311E-13</v>
      </c>
      <c r="AC61">
        <v>-2.2938472775727482E-12</v>
      </c>
      <c r="AD61">
        <v>-1.5789209732428078E-11</v>
      </c>
      <c r="AE61">
        <v>7.8518700760821453E-14</v>
      </c>
      <c r="AF61">
        <v>7.9098143702264227E-11</v>
      </c>
      <c r="AG61">
        <v>-1.513539184763067E-11</v>
      </c>
      <c r="AH61">
        <v>5.8238356939637843E-12</v>
      </c>
      <c r="AI61">
        <v>1.178914171207054E-10</v>
      </c>
      <c r="AJ61">
        <v>1.123294960606593E-9</v>
      </c>
      <c r="AK61">
        <v>8.2023843844968644E-10</v>
      </c>
      <c r="AL61">
        <v>-1.170011475986764E-11</v>
      </c>
      <c r="AM61">
        <v>3.4690918234024587E-14</v>
      </c>
      <c r="AN61">
        <v>1.1230701678547E-14</v>
      </c>
    </row>
    <row r="62" spans="1:40" x14ac:dyDescent="0.45">
      <c r="A62" s="1" t="s">
        <v>114</v>
      </c>
      <c r="B62">
        <v>-7.1789823331151755E-13</v>
      </c>
      <c r="C62">
        <v>3.0171781065155759E-13</v>
      </c>
      <c r="D62">
        <v>-3.7083539369446569E-13</v>
      </c>
      <c r="E62">
        <v>-1.085275417958084E-12</v>
      </c>
      <c r="F62">
        <v>-1.8841808062842778E-11</v>
      </c>
      <c r="G62">
        <v>2.5997400321555122E-12</v>
      </c>
      <c r="H62">
        <v>-7.1464473878508512E-12</v>
      </c>
      <c r="I62">
        <v>-2.7445527023815519E-12</v>
      </c>
      <c r="J62">
        <v>1.0591122879168781E-12</v>
      </c>
      <c r="K62">
        <v>-8.8988157851563084E-13</v>
      </c>
      <c r="L62">
        <v>1.342402017441078E-11</v>
      </c>
      <c r="M62">
        <v>-2.912647999523879E-12</v>
      </c>
      <c r="N62">
        <v>1.4319147103149949E-12</v>
      </c>
      <c r="O62">
        <v>2.366013555685424E-12</v>
      </c>
      <c r="P62">
        <v>-8.8448710558364356E-13</v>
      </c>
      <c r="Q62">
        <v>3.9473238131472939E-13</v>
      </c>
      <c r="R62">
        <v>5.4602064479076593E-9</v>
      </c>
      <c r="S62">
        <v>-9.0432873145687166E-14</v>
      </c>
      <c r="T62">
        <v>-3.1836740333965389E-10</v>
      </c>
      <c r="U62">
        <v>9.8113238496413054E-12</v>
      </c>
      <c r="V62">
        <v>-9.0421575723944369E-12</v>
      </c>
      <c r="W62">
        <v>-6.7517601025532488E-11</v>
      </c>
      <c r="X62">
        <v>-3.4903634091079101E-13</v>
      </c>
      <c r="Y62">
        <v>-1.105496249389367E-12</v>
      </c>
      <c r="Z62">
        <v>-7.3232679025672574E-13</v>
      </c>
      <c r="AA62">
        <v>-1.438573321804216E-11</v>
      </c>
      <c r="AB62">
        <v>-1.327957149826081E-13</v>
      </c>
      <c r="AC62">
        <v>2.1958379275189088E-12</v>
      </c>
      <c r="AD62">
        <v>1.0080767564808199E-10</v>
      </c>
      <c r="AE62">
        <v>-1.328930012214009E-13</v>
      </c>
      <c r="AF62">
        <v>2.6083691206146059E-12</v>
      </c>
      <c r="AG62">
        <v>-5.4122531867448143E-11</v>
      </c>
      <c r="AH62">
        <v>-1.3518777028288529E-10</v>
      </c>
      <c r="AI62">
        <v>-5.3385043796045723E-10</v>
      </c>
      <c r="AJ62">
        <v>-1.025952386057066E-8</v>
      </c>
      <c r="AK62">
        <v>-6.8677780209213691E-9</v>
      </c>
      <c r="AL62">
        <v>-2.9446065820305057E-11</v>
      </c>
      <c r="AM62">
        <v>-1.3325703347577401E-13</v>
      </c>
      <c r="AN62">
        <v>-4.5001906813605119E-13</v>
      </c>
    </row>
    <row r="63" spans="1:40" x14ac:dyDescent="0.45">
      <c r="A63" s="1" t="s">
        <v>115</v>
      </c>
      <c r="B63">
        <v>13.81932264230521</v>
      </c>
      <c r="C63">
        <v>1.2941322698678961</v>
      </c>
      <c r="D63">
        <v>0.38543464691997709</v>
      </c>
      <c r="E63">
        <v>0.34881634192387861</v>
      </c>
      <c r="F63">
        <v>6.1930036631855883</v>
      </c>
      <c r="G63">
        <v>1.5088230234094819</v>
      </c>
      <c r="H63">
        <v>2.4810632338401621</v>
      </c>
      <c r="I63">
        <v>2.4011670873902542</v>
      </c>
      <c r="J63">
        <v>1.0514255657276541</v>
      </c>
      <c r="K63">
        <v>0.93938249256798789</v>
      </c>
      <c r="L63">
        <v>7.8828748251888587</v>
      </c>
      <c r="M63">
        <v>5.0503308596840917</v>
      </c>
      <c r="N63">
        <v>0.98507630651836608</v>
      </c>
      <c r="O63">
        <v>1.375070690704471</v>
      </c>
      <c r="P63">
        <v>1.582748753852524</v>
      </c>
      <c r="Q63">
        <v>1.4079493111696879</v>
      </c>
      <c r="R63">
        <v>0.74562898802205124</v>
      </c>
      <c r="S63">
        <v>2.411872273479319</v>
      </c>
      <c r="T63">
        <v>0.4589438881443369</v>
      </c>
      <c r="U63">
        <v>10.333853155617749</v>
      </c>
      <c r="V63">
        <v>9.5805318036030211</v>
      </c>
      <c r="W63">
        <v>633.90165562919617</v>
      </c>
      <c r="X63">
        <v>0.30721909446451878</v>
      </c>
      <c r="Y63">
        <v>0.31289439844288802</v>
      </c>
      <c r="Z63">
        <v>4.7095316577163411</v>
      </c>
      <c r="AA63">
        <v>5.1829215755912728</v>
      </c>
      <c r="AB63">
        <v>0.63227471022726489</v>
      </c>
      <c r="AC63">
        <v>5.0692695154344181</v>
      </c>
      <c r="AD63">
        <v>3.4379752513159731</v>
      </c>
      <c r="AE63">
        <v>1.8377982366742649</v>
      </c>
      <c r="AF63">
        <v>1.7865236269505469</v>
      </c>
      <c r="AG63">
        <v>12.029092586492309</v>
      </c>
      <c r="AH63">
        <v>20.436316842807191</v>
      </c>
      <c r="AI63">
        <v>3.143068364290333</v>
      </c>
      <c r="AJ63">
        <v>19.234966222057661</v>
      </c>
      <c r="AK63">
        <v>10.440996757858789</v>
      </c>
      <c r="AL63">
        <v>41.176376769871908</v>
      </c>
      <c r="AM63">
        <v>3.1996190284062948E-2</v>
      </c>
      <c r="AN63">
        <v>0.57072731760070827</v>
      </c>
    </row>
    <row r="64" spans="1:40" x14ac:dyDescent="0.45">
      <c r="A64" s="1" t="s">
        <v>116</v>
      </c>
      <c r="B64">
        <v>111.12974852964081</v>
      </c>
      <c r="C64">
        <v>10.44531300513186</v>
      </c>
      <c r="D64">
        <v>2.2211110706878419</v>
      </c>
      <c r="E64">
        <v>1.769181871065304</v>
      </c>
      <c r="F64">
        <v>22.551119812823501</v>
      </c>
      <c r="G64">
        <v>3.971385155170708</v>
      </c>
      <c r="H64">
        <v>21.469711738814009</v>
      </c>
      <c r="I64">
        <v>21.946267115506579</v>
      </c>
      <c r="J64">
        <v>7.1074580884456546</v>
      </c>
      <c r="K64">
        <v>7.6945504104355296</v>
      </c>
      <c r="L64">
        <v>16.61151797626902</v>
      </c>
      <c r="M64">
        <v>23.931386154043739</v>
      </c>
      <c r="N64">
        <v>5.1136931237476384</v>
      </c>
      <c r="O64">
        <v>5.3221847302190426</v>
      </c>
      <c r="P64">
        <v>7.7425644439976251</v>
      </c>
      <c r="Q64">
        <v>6.1298287358423877</v>
      </c>
      <c r="R64">
        <v>2.451621552759053</v>
      </c>
      <c r="S64">
        <v>6.817148933011957</v>
      </c>
      <c r="T64">
        <v>3.7550417774775879</v>
      </c>
      <c r="U64">
        <v>46.106920914053077</v>
      </c>
      <c r="V64">
        <v>119.5234803404082</v>
      </c>
      <c r="W64">
        <v>1765.3136226425841</v>
      </c>
      <c r="X64">
        <v>1.393964610411347</v>
      </c>
      <c r="Y64">
        <v>1.2184006582161619</v>
      </c>
      <c r="Z64">
        <v>23.73431941890906</v>
      </c>
      <c r="AA64">
        <v>21.28547104459372</v>
      </c>
      <c r="AB64">
        <v>1.938122058907394</v>
      </c>
      <c r="AC64">
        <v>23.180866979500461</v>
      </c>
      <c r="AD64">
        <v>21.474264021249041</v>
      </c>
      <c r="AE64">
        <v>12.7398595002102</v>
      </c>
      <c r="AF64">
        <v>10.96986925814601</v>
      </c>
      <c r="AG64">
        <v>102.6863467782906</v>
      </c>
      <c r="AH64">
        <v>139.3184432636474</v>
      </c>
      <c r="AI64">
        <v>15.92285309717032</v>
      </c>
      <c r="AJ64">
        <v>79.313518581648282</v>
      </c>
      <c r="AK64">
        <v>52.956255649740832</v>
      </c>
      <c r="AL64">
        <v>251.76993637238809</v>
      </c>
      <c r="AM64">
        <v>0.19589593449656231</v>
      </c>
      <c r="AN64">
        <v>4.7347328621798512</v>
      </c>
    </row>
    <row r="65" spans="1:40" x14ac:dyDescent="0.45">
      <c r="A65" s="1" t="s">
        <v>117</v>
      </c>
      <c r="B65">
        <v>144.18988832963029</v>
      </c>
      <c r="C65">
        <v>13.73244357047605</v>
      </c>
      <c r="D65">
        <v>3.8198871129381402</v>
      </c>
      <c r="E65">
        <v>3.369368980113157</v>
      </c>
      <c r="F65">
        <v>45.755478488496138</v>
      </c>
      <c r="G65">
        <v>9.1437263762446772</v>
      </c>
      <c r="H65">
        <v>42.412053726193271</v>
      </c>
      <c r="I65">
        <v>43.348158041106061</v>
      </c>
      <c r="J65">
        <v>10.6077293769448</v>
      </c>
      <c r="K65">
        <v>8.1943884424510962</v>
      </c>
      <c r="L65">
        <v>60.209827581960987</v>
      </c>
      <c r="M65">
        <v>45.714225030118413</v>
      </c>
      <c r="N65">
        <v>8.1903048506777694</v>
      </c>
      <c r="O65">
        <v>13.947583398582889</v>
      </c>
      <c r="P65">
        <v>13.14232986299209</v>
      </c>
      <c r="Q65">
        <v>13.383288627337519</v>
      </c>
      <c r="R65">
        <v>4.3408500165883979</v>
      </c>
      <c r="S65">
        <v>19.106270323971099</v>
      </c>
      <c r="T65">
        <v>3.2381090843243339</v>
      </c>
      <c r="U65">
        <v>120.2356274947106</v>
      </c>
      <c r="V65">
        <v>215.37205965364549</v>
      </c>
      <c r="W65">
        <v>6436.6853629639718</v>
      </c>
      <c r="X65">
        <v>3.4182404912048598</v>
      </c>
      <c r="Y65">
        <v>3.1512126592339569</v>
      </c>
      <c r="Z65">
        <v>58.660807387159103</v>
      </c>
      <c r="AA65">
        <v>51.779314569038057</v>
      </c>
      <c r="AB65">
        <v>7.7813189269511884</v>
      </c>
      <c r="AC65">
        <v>47.044159884960209</v>
      </c>
      <c r="AD65">
        <v>39.589717567769263</v>
      </c>
      <c r="AE65">
        <v>19.294305779396861</v>
      </c>
      <c r="AF65">
        <v>7.9890022486358649</v>
      </c>
      <c r="AG65">
        <v>176.61283545127191</v>
      </c>
      <c r="AH65">
        <v>200.51008035408901</v>
      </c>
      <c r="AI65">
        <v>21.293108701633329</v>
      </c>
      <c r="AJ65">
        <v>127.22632679417239</v>
      </c>
      <c r="AK65">
        <v>66.130872143825812</v>
      </c>
      <c r="AL65">
        <v>627.63051012971516</v>
      </c>
      <c r="AM65">
        <v>0.40850919973081562</v>
      </c>
      <c r="AN65">
        <v>6.60746051961776</v>
      </c>
    </row>
    <row r="66" spans="1:40" x14ac:dyDescent="0.45">
      <c r="A66" s="1" t="s">
        <v>118</v>
      </c>
      <c r="B66">
        <v>56.17388755065754</v>
      </c>
      <c r="C66">
        <v>6.1190365162989222</v>
      </c>
      <c r="D66">
        <v>1.9920389236372951</v>
      </c>
      <c r="E66">
        <v>2.2934653757238781</v>
      </c>
      <c r="F66">
        <v>25.582492583940891</v>
      </c>
      <c r="G66">
        <v>6.2613818342327621</v>
      </c>
      <c r="H66">
        <v>51.061615272093952</v>
      </c>
      <c r="I66">
        <v>52.177971012409053</v>
      </c>
      <c r="J66">
        <v>5.1904598428018636</v>
      </c>
      <c r="K66">
        <v>4.1879315996736644</v>
      </c>
      <c r="L66">
        <v>20.144052421220529</v>
      </c>
      <c r="M66">
        <v>22.990432993916642</v>
      </c>
      <c r="N66">
        <v>4.5981052458013476</v>
      </c>
      <c r="O66">
        <v>9.6214768111035358</v>
      </c>
      <c r="P66">
        <v>6.077074115879296</v>
      </c>
      <c r="Q66">
        <v>7.3447391242041569</v>
      </c>
      <c r="R66">
        <v>2.5381695193995881</v>
      </c>
      <c r="S66">
        <v>10.380542791901959</v>
      </c>
      <c r="T66">
        <v>2.669928129661741</v>
      </c>
      <c r="U66">
        <v>65.482791151575725</v>
      </c>
      <c r="V66">
        <v>81.728550181467057</v>
      </c>
      <c r="W66">
        <v>4109.8120929103052</v>
      </c>
      <c r="X66">
        <v>3.8192850552636202</v>
      </c>
      <c r="Y66">
        <v>2.2223522821859318</v>
      </c>
      <c r="Z66">
        <v>66.247826867649479</v>
      </c>
      <c r="AA66">
        <v>38.936054088481562</v>
      </c>
      <c r="AB66">
        <v>5.287713410765396</v>
      </c>
      <c r="AC66">
        <v>26.95533495506195</v>
      </c>
      <c r="AD66">
        <v>49.778959757158788</v>
      </c>
      <c r="AE66">
        <v>17.446755825312511</v>
      </c>
      <c r="AF66">
        <v>5.5630080854835038</v>
      </c>
      <c r="AG66">
        <v>92.472988961907504</v>
      </c>
      <c r="AH66">
        <v>403.92592107310958</v>
      </c>
      <c r="AI66">
        <v>19.46043084162924</v>
      </c>
      <c r="AJ66">
        <v>121.82256922593869</v>
      </c>
      <c r="AK66">
        <v>61.631183170083759</v>
      </c>
      <c r="AL66">
        <v>304.95738310712193</v>
      </c>
      <c r="AM66">
        <v>0.18203607115039061</v>
      </c>
      <c r="AN66">
        <v>5.2770433461208679</v>
      </c>
    </row>
    <row r="67" spans="1:40" x14ac:dyDescent="0.45">
      <c r="A67" s="1" t="s">
        <v>119</v>
      </c>
      <c r="B67">
        <v>16.168665045271428</v>
      </c>
      <c r="C67">
        <v>1.6931684010430179</v>
      </c>
      <c r="D67">
        <v>0.69292296560031086</v>
      </c>
      <c r="E67">
        <v>0.36589830326751238</v>
      </c>
      <c r="F67">
        <v>7.1643265576150297</v>
      </c>
      <c r="G67">
        <v>1.8371264217625181</v>
      </c>
      <c r="H67">
        <v>4.438433405277717</v>
      </c>
      <c r="I67">
        <v>4.4919805620794939</v>
      </c>
      <c r="J67">
        <v>1.3941325683639381</v>
      </c>
      <c r="K67">
        <v>0.73706720958152838</v>
      </c>
      <c r="L67">
        <v>4.9461869001332817</v>
      </c>
      <c r="M67">
        <v>6.0364893259093231</v>
      </c>
      <c r="N67">
        <v>1.3206610916259529</v>
      </c>
      <c r="O67">
        <v>2.1099518968175519</v>
      </c>
      <c r="P67">
        <v>1.676587238893821</v>
      </c>
      <c r="Q67">
        <v>1.77574070940552</v>
      </c>
      <c r="R67">
        <v>0.64579130008276431</v>
      </c>
      <c r="S67">
        <v>2.6041480624650362</v>
      </c>
      <c r="T67">
        <v>0.34394399880429227</v>
      </c>
      <c r="U67">
        <v>14.752281106789381</v>
      </c>
      <c r="V67">
        <v>28.69159179726141</v>
      </c>
      <c r="W67">
        <v>123.984526286068</v>
      </c>
      <c r="X67">
        <v>0.40097056647311707</v>
      </c>
      <c r="Y67">
        <v>0.46055313057317482</v>
      </c>
      <c r="Z67">
        <v>6.41017992585539</v>
      </c>
      <c r="AA67">
        <v>7.6035426242039996</v>
      </c>
      <c r="AB67">
        <v>1.189438217271253</v>
      </c>
      <c r="AC67">
        <v>6.5628766923039583</v>
      </c>
      <c r="AD67">
        <v>5.0527422360047183</v>
      </c>
      <c r="AE67">
        <v>2.5325057300994782</v>
      </c>
      <c r="AF67">
        <v>0.93393488649352663</v>
      </c>
      <c r="AG67">
        <v>21.818947146375631</v>
      </c>
      <c r="AH67">
        <v>32.889494063188259</v>
      </c>
      <c r="AI67">
        <v>2.6333844184179029</v>
      </c>
      <c r="AJ67">
        <v>16.42778019175044</v>
      </c>
      <c r="AK67">
        <v>8.2654667581495644</v>
      </c>
      <c r="AL67">
        <v>57.306121446878016</v>
      </c>
      <c r="AM67">
        <v>4.6160315179711642E-2</v>
      </c>
      <c r="AN67">
        <v>0.6798031371719655</v>
      </c>
    </row>
    <row r="68" spans="1:40" x14ac:dyDescent="0.45">
      <c r="A68" s="1" t="s">
        <v>120</v>
      </c>
      <c r="B68">
        <v>2.528498494371636</v>
      </c>
      <c r="C68">
        <v>0.25550771251942889</v>
      </c>
      <c r="D68">
        <v>7.0239447008139236E-2</v>
      </c>
      <c r="E68">
        <v>6.5311884256031544E-2</v>
      </c>
      <c r="F68">
        <v>0.80790075675869821</v>
      </c>
      <c r="G68">
        <v>0.1262610541040031</v>
      </c>
      <c r="H68">
        <v>2.4824452986668581</v>
      </c>
      <c r="I68">
        <v>2.5351388952586031</v>
      </c>
      <c r="J68">
        <v>0.22021861290623981</v>
      </c>
      <c r="K68">
        <v>0.25763259325287619</v>
      </c>
      <c r="L68">
        <v>0.85269971463165617</v>
      </c>
      <c r="M68">
        <v>0.72857459744792985</v>
      </c>
      <c r="N68">
        <v>0.14441619800815769</v>
      </c>
      <c r="O68">
        <v>0.25803794533344088</v>
      </c>
      <c r="P68">
        <v>0.17608762090879959</v>
      </c>
      <c r="Q68">
        <v>0.21398009017573499</v>
      </c>
      <c r="R68">
        <v>0.1049321502594627</v>
      </c>
      <c r="S68">
        <v>0.3066103171797786</v>
      </c>
      <c r="T68">
        <v>0.194708356918809</v>
      </c>
      <c r="U68">
        <v>1.9177971813314769</v>
      </c>
      <c r="V68">
        <v>3.1963437338124261</v>
      </c>
      <c r="W68">
        <v>5.1270523775533219</v>
      </c>
      <c r="X68">
        <v>4.0452204004677306</v>
      </c>
      <c r="Y68">
        <v>6.4423212829169144E-2</v>
      </c>
      <c r="Z68">
        <v>65.589079736614579</v>
      </c>
      <c r="AA68">
        <v>1.4460192151921829</v>
      </c>
      <c r="AB68">
        <v>8.9651361930697684E-2</v>
      </c>
      <c r="AC68">
        <v>1.08239264968453</v>
      </c>
      <c r="AD68">
        <v>2.400525869932661</v>
      </c>
      <c r="AE68">
        <v>0.83380258558284315</v>
      </c>
      <c r="AF68">
        <v>0.50081579788613972</v>
      </c>
      <c r="AG68">
        <v>6.2598979366632017</v>
      </c>
      <c r="AH68">
        <v>26.997135541918471</v>
      </c>
      <c r="AI68">
        <v>1.2020797315763629</v>
      </c>
      <c r="AJ68">
        <v>6.3969181755540054</v>
      </c>
      <c r="AK68">
        <v>3.4514380543487531</v>
      </c>
      <c r="AL68">
        <v>16.09601375869741</v>
      </c>
      <c r="AM68">
        <v>6.1285332921270069E-3</v>
      </c>
      <c r="AN68">
        <v>0.31015265945751208</v>
      </c>
    </row>
    <row r="69" spans="1:40" x14ac:dyDescent="0.45">
      <c r="A69" s="1" t="s">
        <v>121</v>
      </c>
      <c r="B69">
        <v>4.3487554838118259</v>
      </c>
      <c r="C69">
        <v>0.55882475512970675</v>
      </c>
      <c r="D69">
        <v>0.3225390893907561</v>
      </c>
      <c r="E69">
        <v>9.7457223907496407E-2</v>
      </c>
      <c r="F69">
        <v>1.905712443729809</v>
      </c>
      <c r="G69">
        <v>0.31213079209650102</v>
      </c>
      <c r="H69">
        <v>2.755014626053792</v>
      </c>
      <c r="I69">
        <v>2.5965834087632689</v>
      </c>
      <c r="J69">
        <v>0.38649718630331731</v>
      </c>
      <c r="K69">
        <v>0.20709653557536961</v>
      </c>
      <c r="L69">
        <v>1.537093394502127</v>
      </c>
      <c r="M69">
        <v>3.0916089004515799</v>
      </c>
      <c r="N69">
        <v>0.33898625597796922</v>
      </c>
      <c r="O69">
        <v>0.58534472438607699</v>
      </c>
      <c r="P69">
        <v>0.39973432576069678</v>
      </c>
      <c r="Q69">
        <v>0.50795963045202952</v>
      </c>
      <c r="R69">
        <v>0.15742474525015501</v>
      </c>
      <c r="S69">
        <v>0.93064985985123949</v>
      </c>
      <c r="T69">
        <v>0.28272163758103858</v>
      </c>
      <c r="U69">
        <v>3.5015077841952889</v>
      </c>
      <c r="V69">
        <v>4.3561549993356934</v>
      </c>
      <c r="W69">
        <v>9.4908284718113141</v>
      </c>
      <c r="X69">
        <v>0.13203902752014199</v>
      </c>
      <c r="Y69">
        <v>0.1487972163881027</v>
      </c>
      <c r="Z69">
        <v>2.1587726871027049</v>
      </c>
      <c r="AA69">
        <v>2.4875718857888631</v>
      </c>
      <c r="AB69">
        <v>0.23055460461799049</v>
      </c>
      <c r="AC69">
        <v>2.4100450801667761</v>
      </c>
      <c r="AD69">
        <v>2.6245598087532831</v>
      </c>
      <c r="AE69">
        <v>0.92350297934054826</v>
      </c>
      <c r="AF69">
        <v>0.41273368914774172</v>
      </c>
      <c r="AG69">
        <v>302.619751475356</v>
      </c>
      <c r="AH69">
        <v>13.09105826836697</v>
      </c>
      <c r="AI69">
        <v>1.50398596454475</v>
      </c>
      <c r="AJ69">
        <v>18.190787909127909</v>
      </c>
      <c r="AK69">
        <v>8.4577940435159036</v>
      </c>
      <c r="AL69">
        <v>19.24982744493192</v>
      </c>
      <c r="AM69">
        <v>2.6196880007003581E-2</v>
      </c>
      <c r="AN69">
        <v>0.30058515208353798</v>
      </c>
    </row>
    <row r="70" spans="1:40" x14ac:dyDescent="0.45">
      <c r="A70" s="1" t="s">
        <v>122</v>
      </c>
      <c r="B70">
        <v>4.253749550498771</v>
      </c>
      <c r="C70">
        <v>0.5395002673019117</v>
      </c>
      <c r="D70">
        <v>0.30334952615944499</v>
      </c>
      <c r="E70">
        <v>9.4186574656382221E-2</v>
      </c>
      <c r="F70">
        <v>1.801407244192047</v>
      </c>
      <c r="G70">
        <v>0.29425393460823362</v>
      </c>
      <c r="H70">
        <v>3.8236344844159071</v>
      </c>
      <c r="I70">
        <v>3.7380147166555862</v>
      </c>
      <c r="J70">
        <v>0.37301896351318309</v>
      </c>
      <c r="K70">
        <v>0.21446240960648949</v>
      </c>
      <c r="L70">
        <v>1.4863376547059119</v>
      </c>
      <c r="M70">
        <v>2.9289307311143671</v>
      </c>
      <c r="N70">
        <v>0.32178341593004872</v>
      </c>
      <c r="O70">
        <v>0.55828316203515782</v>
      </c>
      <c r="P70">
        <v>0.38089624869491862</v>
      </c>
      <c r="Q70">
        <v>0.48320660445167951</v>
      </c>
      <c r="R70">
        <v>0.15044948425741289</v>
      </c>
      <c r="S70">
        <v>0.88489348631117992</v>
      </c>
      <c r="T70">
        <v>0.40716560785943329</v>
      </c>
      <c r="U70">
        <v>3.6093758835685339</v>
      </c>
      <c r="V70">
        <v>4.4189279368628727</v>
      </c>
      <c r="W70">
        <v>9.239695650214987</v>
      </c>
      <c r="X70">
        <v>0.1284777789571219</v>
      </c>
      <c r="Y70">
        <v>0.16053572559261059</v>
      </c>
      <c r="Z70">
        <v>2.108281277341137</v>
      </c>
      <c r="AA70">
        <v>2.670411261444654</v>
      </c>
      <c r="AB70">
        <v>0.21861621477112361</v>
      </c>
      <c r="AC70">
        <v>2.299649375193682</v>
      </c>
      <c r="AD70">
        <v>2.7555657137909422</v>
      </c>
      <c r="AE70">
        <v>0.91464872714268364</v>
      </c>
      <c r="AF70">
        <v>0.46131248754569382</v>
      </c>
      <c r="AG70">
        <v>394.00438598386478</v>
      </c>
      <c r="AH70">
        <v>13.842753197234661</v>
      </c>
      <c r="AI70">
        <v>1.597365695658141</v>
      </c>
      <c r="AJ70">
        <v>18.145029912761341</v>
      </c>
      <c r="AK70">
        <v>8.3681909250675091</v>
      </c>
      <c r="AL70">
        <v>19.197509653187971</v>
      </c>
      <c r="AM70">
        <v>2.4897042277058579E-2</v>
      </c>
      <c r="AN70">
        <v>0.30501024653604297</v>
      </c>
    </row>
    <row r="71" spans="1:40" x14ac:dyDescent="0.45">
      <c r="A71" s="1" t="s">
        <v>123</v>
      </c>
      <c r="B71">
        <v>0.65395666665727292</v>
      </c>
      <c r="C71">
        <v>7.371508325222681E-2</v>
      </c>
      <c r="D71">
        <v>1.951506238229397E-2</v>
      </c>
      <c r="E71">
        <v>3.5721308824076717E-2</v>
      </c>
      <c r="F71">
        <v>0.17006843370644251</v>
      </c>
      <c r="G71">
        <v>3.2131307906375139E-2</v>
      </c>
      <c r="H71">
        <v>0.60478757362619662</v>
      </c>
      <c r="I71">
        <v>0.62484223035962516</v>
      </c>
      <c r="J71">
        <v>5.4875816286179553E-2</v>
      </c>
      <c r="K71">
        <v>9.3097114204133302E-2</v>
      </c>
      <c r="L71">
        <v>0.220774685239741</v>
      </c>
      <c r="M71">
        <v>0.17833787890041181</v>
      </c>
      <c r="N71">
        <v>3.214408857372901E-2</v>
      </c>
      <c r="O71">
        <v>6.6388936583344244E-2</v>
      </c>
      <c r="P71">
        <v>4.0125155146553702E-2</v>
      </c>
      <c r="Q71">
        <v>5.039433055638122E-2</v>
      </c>
      <c r="R71">
        <v>3.1225461403145291E-2</v>
      </c>
      <c r="S71">
        <v>7.0045916349254889E-2</v>
      </c>
      <c r="T71">
        <v>5.2684029077325681E-2</v>
      </c>
      <c r="U71">
        <v>0.57137831839769337</v>
      </c>
      <c r="V71">
        <v>1.0300545784566371</v>
      </c>
      <c r="W71">
        <v>1.454475938912636</v>
      </c>
      <c r="X71">
        <v>2.0050872418356191E-2</v>
      </c>
      <c r="Y71">
        <v>1.622581409107782E-2</v>
      </c>
      <c r="Z71">
        <v>0.34617152365524129</v>
      </c>
      <c r="AA71">
        <v>0.38642420235719499</v>
      </c>
      <c r="AB71">
        <v>2.7048579444195749E-2</v>
      </c>
      <c r="AC71">
        <v>0.74569821225602795</v>
      </c>
      <c r="AD71">
        <v>0.92286023380563564</v>
      </c>
      <c r="AE71">
        <v>1.4808610897493411</v>
      </c>
      <c r="AF71">
        <v>0.25751184289249812</v>
      </c>
      <c r="AG71">
        <v>1.609077087095427</v>
      </c>
      <c r="AH71">
        <v>4.465166877093238</v>
      </c>
      <c r="AI71">
        <v>0.52359654874516182</v>
      </c>
      <c r="AJ71">
        <v>1.2167580943773879</v>
      </c>
      <c r="AK71">
        <v>0.91433531790760869</v>
      </c>
      <c r="AL71">
        <v>6.0386203790947173</v>
      </c>
      <c r="AM71">
        <v>2.291946353464005E-3</v>
      </c>
      <c r="AN71">
        <v>0.25538485771092068</v>
      </c>
    </row>
    <row r="72" spans="1:40" x14ac:dyDescent="0.45">
      <c r="A72" s="1" t="s">
        <v>124</v>
      </c>
      <c r="B72">
        <v>0.3070647435714613</v>
      </c>
      <c r="C72">
        <v>3.6185361906749487E-2</v>
      </c>
      <c r="D72">
        <v>1.6225015250027879E-2</v>
      </c>
      <c r="E72">
        <v>1.0288053815636321E-2</v>
      </c>
      <c r="F72">
        <v>0.12884351950879791</v>
      </c>
      <c r="G72">
        <v>2.265382828836017E-2</v>
      </c>
      <c r="H72">
        <v>0.2078034613596304</v>
      </c>
      <c r="I72">
        <v>0.21003224219893571</v>
      </c>
      <c r="J72">
        <v>2.946964509804394E-2</v>
      </c>
      <c r="K72">
        <v>2.9691241175126951E-2</v>
      </c>
      <c r="L72">
        <v>0.12554508180042359</v>
      </c>
      <c r="M72">
        <v>0.12547902246036069</v>
      </c>
      <c r="N72">
        <v>2.4117990881709909E-2</v>
      </c>
      <c r="O72">
        <v>5.0857613405551963E-2</v>
      </c>
      <c r="P72">
        <v>2.5285653583790289E-2</v>
      </c>
      <c r="Q72">
        <v>3.4977459799658432E-2</v>
      </c>
      <c r="R72">
        <v>1.2888821947104419E-2</v>
      </c>
      <c r="S72">
        <v>6.919174761441961E-2</v>
      </c>
      <c r="T72">
        <v>2.09623045554021E-2</v>
      </c>
      <c r="U72">
        <v>0.31382713941743628</v>
      </c>
      <c r="V72">
        <v>0.4061368113733721</v>
      </c>
      <c r="W72">
        <v>0.71935505133552358</v>
      </c>
      <c r="X72">
        <v>2.146356319095041E-2</v>
      </c>
      <c r="Y72">
        <v>2.1351080737182958E-2</v>
      </c>
      <c r="Z72">
        <v>0.34869429355845599</v>
      </c>
      <c r="AA72">
        <v>1.278076766392455</v>
      </c>
      <c r="AB72">
        <v>2.4460371339356111E-2</v>
      </c>
      <c r="AC72">
        <v>0.17432364885274909</v>
      </c>
      <c r="AD72">
        <v>1.154259192562185</v>
      </c>
      <c r="AE72">
        <v>0.1150477537414062</v>
      </c>
      <c r="AF72">
        <v>0.1175953572635902</v>
      </c>
      <c r="AG72">
        <v>0.62438947425942359</v>
      </c>
      <c r="AH72">
        <v>1.8781922197933669</v>
      </c>
      <c r="AI72">
        <v>0.25572487305901442</v>
      </c>
      <c r="AJ72">
        <v>1.459387961400423</v>
      </c>
      <c r="AK72">
        <v>0.54258849473455217</v>
      </c>
      <c r="AL72">
        <v>8.0266456307662111</v>
      </c>
      <c r="AM72">
        <v>8.1706192896081431E-4</v>
      </c>
      <c r="AN72">
        <v>0.11328838545496279</v>
      </c>
    </row>
    <row r="73" spans="1:40" x14ac:dyDescent="0.45">
      <c r="A73" s="1" t="s">
        <v>125</v>
      </c>
      <c r="B73">
        <v>2.547782364552674</v>
      </c>
      <c r="C73">
        <v>0.27431119516892088</v>
      </c>
      <c r="D73">
        <v>0.10358787196462969</v>
      </c>
      <c r="E73">
        <v>7.0340229060306528E-2</v>
      </c>
      <c r="F73">
        <v>1.295140959524413</v>
      </c>
      <c r="G73">
        <v>0.2222126571295539</v>
      </c>
      <c r="H73">
        <v>1.296070344820488</v>
      </c>
      <c r="I73">
        <v>1.2776852441240949</v>
      </c>
      <c r="J73">
        <v>0.2325300178976745</v>
      </c>
      <c r="K73">
        <v>0.152496260535121</v>
      </c>
      <c r="L73">
        <v>0.84732676694210851</v>
      </c>
      <c r="M73">
        <v>1.101054863716604</v>
      </c>
      <c r="N73">
        <v>0.23234616081401799</v>
      </c>
      <c r="O73">
        <v>0.38760771909225739</v>
      </c>
      <c r="P73">
        <v>0.22781894314246379</v>
      </c>
      <c r="Q73">
        <v>0.28950769055742409</v>
      </c>
      <c r="R73">
        <v>0.15286291851012021</v>
      </c>
      <c r="S73">
        <v>0.49512240487227188</v>
      </c>
      <c r="T73">
        <v>0.12930860179674999</v>
      </c>
      <c r="U73">
        <v>2.069544077937914</v>
      </c>
      <c r="V73">
        <v>2.1124969340215718</v>
      </c>
      <c r="W73">
        <v>4.611213598048618</v>
      </c>
      <c r="X73">
        <v>2.3530987828703869</v>
      </c>
      <c r="Y73">
        <v>0.1008594396892155</v>
      </c>
      <c r="Z73">
        <v>28.093690827904059</v>
      </c>
      <c r="AA73">
        <v>1.7556621975576669</v>
      </c>
      <c r="AB73">
        <v>0.13386517991470051</v>
      </c>
      <c r="AC73">
        <v>1.3775810832325439</v>
      </c>
      <c r="AD73">
        <v>1.6956287649664581</v>
      </c>
      <c r="AE73">
        <v>0.5889924866057703</v>
      </c>
      <c r="AF73">
        <v>0.31077017566803578</v>
      </c>
      <c r="AG73">
        <v>5.0196478235541298</v>
      </c>
      <c r="AH73">
        <v>14.16345462869876</v>
      </c>
      <c r="AI73">
        <v>1.1362252043076191</v>
      </c>
      <c r="AJ73">
        <v>6.8233436547029296</v>
      </c>
      <c r="AK73">
        <v>3.5482265636886279</v>
      </c>
      <c r="AL73">
        <v>13.28282085592439</v>
      </c>
      <c r="AM73">
        <v>6.7541100517780374E-3</v>
      </c>
      <c r="AN73">
        <v>0.19238834884918701</v>
      </c>
    </row>
    <row r="74" spans="1:40" x14ac:dyDescent="0.45">
      <c r="A74" s="1" t="s">
        <v>126</v>
      </c>
      <c r="B74">
        <v>1.501579218342344</v>
      </c>
      <c r="C74">
        <v>0.18121158504148141</v>
      </c>
      <c r="D74">
        <v>9.7727172569175222E-2</v>
      </c>
      <c r="E74">
        <v>4.7619707119394887E-2</v>
      </c>
      <c r="F74">
        <v>0.76175164017609576</v>
      </c>
      <c r="G74">
        <v>0.14146548719813601</v>
      </c>
      <c r="H74">
        <v>0.59713699124912856</v>
      </c>
      <c r="I74">
        <v>0.58227004359758094</v>
      </c>
      <c r="J74">
        <v>0.15222227203101829</v>
      </c>
      <c r="K74">
        <v>8.9926910378921351E-2</v>
      </c>
      <c r="L74">
        <v>0.51432121023877986</v>
      </c>
      <c r="M74">
        <v>0.72773687169316303</v>
      </c>
      <c r="N74">
        <v>0.14407122685615831</v>
      </c>
      <c r="O74">
        <v>0.2920702563131119</v>
      </c>
      <c r="P74">
        <v>0.13717447573473299</v>
      </c>
      <c r="Q74">
        <v>0.1978503713683408</v>
      </c>
      <c r="R74">
        <v>7.0152156362400339E-2</v>
      </c>
      <c r="S74">
        <v>0.42690263662542582</v>
      </c>
      <c r="T74">
        <v>7.4941332917690728E-2</v>
      </c>
      <c r="U74">
        <v>1.6612837621354699</v>
      </c>
      <c r="V74">
        <v>1.294320822519438</v>
      </c>
      <c r="W74">
        <v>2.3826714013221908</v>
      </c>
      <c r="X74">
        <v>6.5957399067956279E-2</v>
      </c>
      <c r="Y74">
        <v>0.13036099307549501</v>
      </c>
      <c r="Z74">
        <v>0.93578047416031773</v>
      </c>
      <c r="AA74">
        <v>3.9839017124373219</v>
      </c>
      <c r="AB74">
        <v>0.14171763383105521</v>
      </c>
      <c r="AC74">
        <v>0.92568149468725103</v>
      </c>
      <c r="AD74">
        <v>2.8169060966422448</v>
      </c>
      <c r="AE74">
        <v>0.37751943165122981</v>
      </c>
      <c r="AF74">
        <v>0.33225752838994671</v>
      </c>
      <c r="AG74">
        <v>2.2950041779694348</v>
      </c>
      <c r="AH74">
        <v>5.9196397567337531</v>
      </c>
      <c r="AI74">
        <v>1.0177198776497709</v>
      </c>
      <c r="AJ74">
        <v>5.3821341832729566</v>
      </c>
      <c r="AK74">
        <v>2.3733116907652869</v>
      </c>
      <c r="AL74">
        <v>24.67900038302156</v>
      </c>
      <c r="AM74">
        <v>3.7955554566769141E-3</v>
      </c>
      <c r="AN74">
        <v>0.27354216232365081</v>
      </c>
    </row>
    <row r="75" spans="1:40" x14ac:dyDescent="0.45">
      <c r="A75" s="1" t="s">
        <v>127</v>
      </c>
      <c r="B75">
        <v>0.27283105909629801</v>
      </c>
      <c r="C75">
        <v>3.304001066567272E-2</v>
      </c>
      <c r="D75">
        <v>1.8250972491658329E-2</v>
      </c>
      <c r="E75">
        <v>8.5799878752384102E-3</v>
      </c>
      <c r="F75">
        <v>0.1419481741573845</v>
      </c>
      <c r="G75">
        <v>2.652878768361952E-2</v>
      </c>
      <c r="H75">
        <v>9.7230445942200261E-2</v>
      </c>
      <c r="I75">
        <v>9.3836401077288967E-2</v>
      </c>
      <c r="J75">
        <v>2.7876316366338302E-2</v>
      </c>
      <c r="K75">
        <v>1.4853396866815249E-2</v>
      </c>
      <c r="L75">
        <v>9.0771959156009024E-2</v>
      </c>
      <c r="M75">
        <v>0.1352956269144584</v>
      </c>
      <c r="N75">
        <v>2.6879790538049349E-2</v>
      </c>
      <c r="O75">
        <v>5.4234157782966502E-2</v>
      </c>
      <c r="P75">
        <v>2.5287715237136112E-2</v>
      </c>
      <c r="Q75">
        <v>3.6669404375132608E-2</v>
      </c>
      <c r="R75">
        <v>1.293792977189601E-2</v>
      </c>
      <c r="S75">
        <v>7.9947352047701953E-2</v>
      </c>
      <c r="T75">
        <v>1.2875353194682261E-2</v>
      </c>
      <c r="U75">
        <v>0.30525365413067412</v>
      </c>
      <c r="V75">
        <v>0.21657416190620851</v>
      </c>
      <c r="W75">
        <v>0.40240347624406397</v>
      </c>
      <c r="X75">
        <v>1.0935546359377711E-2</v>
      </c>
      <c r="Y75">
        <v>2.438386180255054E-2</v>
      </c>
      <c r="Z75">
        <v>0.14934123885412759</v>
      </c>
      <c r="AA75">
        <v>0.66293168107814104</v>
      </c>
      <c r="AB75">
        <v>2.6343852950855919E-2</v>
      </c>
      <c r="AC75">
        <v>0.17016140427456741</v>
      </c>
      <c r="AD75">
        <v>0.43579548408984109</v>
      </c>
      <c r="AE75">
        <v>6.3617579986224054E-2</v>
      </c>
      <c r="AF75">
        <v>5.3841729869852223E-2</v>
      </c>
      <c r="AG75">
        <v>0.39660382970998093</v>
      </c>
      <c r="AH75">
        <v>0.9877901321000947</v>
      </c>
      <c r="AI75">
        <v>0.17865627422359451</v>
      </c>
      <c r="AJ75">
        <v>0.93074067581842101</v>
      </c>
      <c r="AK75">
        <v>0.42369286085146002</v>
      </c>
      <c r="AL75">
        <v>4.0922703970330261</v>
      </c>
      <c r="AM75">
        <v>6.8426103378195599E-4</v>
      </c>
      <c r="AN75">
        <v>4.2160964642901609E-2</v>
      </c>
    </row>
    <row r="76" spans="1:40" x14ac:dyDescent="0.45">
      <c r="A76" s="1" t="s">
        <v>128</v>
      </c>
      <c r="B76">
        <v>6.5736912122649276</v>
      </c>
      <c r="C76">
        <v>0.72509977789611635</v>
      </c>
      <c r="D76">
        <v>0.30969259514449421</v>
      </c>
      <c r="E76">
        <v>0.19758799377131289</v>
      </c>
      <c r="F76">
        <v>4.2050292922952934</v>
      </c>
      <c r="G76">
        <v>0.57969886795840164</v>
      </c>
      <c r="H76">
        <v>1.816806538629411</v>
      </c>
      <c r="I76">
        <v>1.686441953049892</v>
      </c>
      <c r="J76">
        <v>0.45502841403299832</v>
      </c>
      <c r="K76">
        <v>0.14882767562071161</v>
      </c>
      <c r="L76">
        <v>1.19665562561621</v>
      </c>
      <c r="M76">
        <v>3.18133858386236</v>
      </c>
      <c r="N76">
        <v>0.83660038790382951</v>
      </c>
      <c r="O76">
        <v>0.8662988654682755</v>
      </c>
      <c r="P76">
        <v>0.54839600241355879</v>
      </c>
      <c r="Q76">
        <v>0.72484949553423772</v>
      </c>
      <c r="R76">
        <v>0.25548852162952213</v>
      </c>
      <c r="S76">
        <v>1.0473621178202119</v>
      </c>
      <c r="T76">
        <v>0.12536450621751019</v>
      </c>
      <c r="U76">
        <v>4.8314712570988148</v>
      </c>
      <c r="V76">
        <v>2.5111759441837238</v>
      </c>
      <c r="W76">
        <v>4.6743718436869388</v>
      </c>
      <c r="X76">
        <v>5.7480939880182158E-2</v>
      </c>
      <c r="Y76">
        <v>0.2262540325461308</v>
      </c>
      <c r="Z76">
        <v>0.78947458737664411</v>
      </c>
      <c r="AA76">
        <v>3.532018898559095</v>
      </c>
      <c r="AB76">
        <v>0.35356636915170031</v>
      </c>
      <c r="AC76">
        <v>2.6518400604436549</v>
      </c>
      <c r="AD76">
        <v>1.150055274368784</v>
      </c>
      <c r="AE76">
        <v>0.71210555818363108</v>
      </c>
      <c r="AF76">
        <v>0.2238317608637046</v>
      </c>
      <c r="AG76">
        <v>5.9254529610458126</v>
      </c>
      <c r="AH76">
        <v>22.259818231385761</v>
      </c>
      <c r="AI76">
        <v>1.289649715082027</v>
      </c>
      <c r="AJ76">
        <v>14.51695465605572</v>
      </c>
      <c r="AK76">
        <v>6.4961035070151647</v>
      </c>
      <c r="AL76">
        <v>21.120514695579772</v>
      </c>
      <c r="AM76">
        <v>1.279350129796634E-2</v>
      </c>
      <c r="AN76">
        <v>0.22707208310701271</v>
      </c>
    </row>
    <row r="77" spans="1:40" x14ac:dyDescent="0.45">
      <c r="A77" s="1" t="s">
        <v>129</v>
      </c>
      <c r="B77">
        <v>1.7898493267904161</v>
      </c>
      <c r="C77">
        <v>0.16318826217770829</v>
      </c>
      <c r="D77">
        <v>5.5712622860657451E-2</v>
      </c>
      <c r="E77">
        <v>3.7064018222548761E-2</v>
      </c>
      <c r="F77">
        <v>0.83052977083001278</v>
      </c>
      <c r="G77">
        <v>0.12749599042584001</v>
      </c>
      <c r="H77">
        <v>0.45875515356360258</v>
      </c>
      <c r="I77">
        <v>0.45540852675934779</v>
      </c>
      <c r="J77">
        <v>9.990904748975063E-2</v>
      </c>
      <c r="K77">
        <v>9.2805098210796647E-2</v>
      </c>
      <c r="L77">
        <v>0.69499692376033706</v>
      </c>
      <c r="M77">
        <v>0.58908003248119101</v>
      </c>
      <c r="N77">
        <v>0.16545369364157461</v>
      </c>
      <c r="O77">
        <v>0.1564744520183077</v>
      </c>
      <c r="P77">
        <v>0.1227599865126091</v>
      </c>
      <c r="Q77">
        <v>0.13517051650636669</v>
      </c>
      <c r="R77">
        <v>6.0434776082000451E-2</v>
      </c>
      <c r="S77">
        <v>0.20671267500883669</v>
      </c>
      <c r="T77">
        <v>4.1219909414930853E-2</v>
      </c>
      <c r="U77">
        <v>0.69188689997261643</v>
      </c>
      <c r="V77">
        <v>0.82819166713191994</v>
      </c>
      <c r="W77">
        <v>1.691350025388364</v>
      </c>
      <c r="X77">
        <v>1.8058884912378441E-2</v>
      </c>
      <c r="Y77">
        <v>3.661086296613407E-2</v>
      </c>
      <c r="Z77">
        <v>0.28700026150030761</v>
      </c>
      <c r="AA77">
        <v>0.60583262363250956</v>
      </c>
      <c r="AB77">
        <v>5.6088364174932959E-2</v>
      </c>
      <c r="AC77">
        <v>0.56171478406835507</v>
      </c>
      <c r="AD77">
        <v>0.37000485249590481</v>
      </c>
      <c r="AE77">
        <v>0.17365634653493109</v>
      </c>
      <c r="AF77">
        <v>6.8162309803753443E-2</v>
      </c>
      <c r="AG77">
        <v>1.817355922720961</v>
      </c>
      <c r="AH77">
        <v>6.6473256867146633</v>
      </c>
      <c r="AI77">
        <v>0.92611512662347306</v>
      </c>
      <c r="AJ77">
        <v>2.505784638729565</v>
      </c>
      <c r="AK77">
        <v>1.333989031737667</v>
      </c>
      <c r="AL77">
        <v>4.3037168093193801</v>
      </c>
      <c r="AM77">
        <v>6.4593787237790167E-3</v>
      </c>
      <c r="AN77">
        <v>6.1487592138726108E-2</v>
      </c>
    </row>
    <row r="78" spans="1:40" x14ac:dyDescent="0.45">
      <c r="A78" s="1" t="s">
        <v>130</v>
      </c>
      <c r="B78">
        <v>1.0788338795348431</v>
      </c>
      <c r="C78">
        <v>0.11426122772165111</v>
      </c>
      <c r="D78">
        <v>5.7852041419321931E-2</v>
      </c>
      <c r="E78">
        <v>3.6159442844525887E-2</v>
      </c>
      <c r="F78">
        <v>0.5346779062630066</v>
      </c>
      <c r="G78">
        <v>8.6738219526798097E-2</v>
      </c>
      <c r="H78">
        <v>0.40144425298886999</v>
      </c>
      <c r="I78">
        <v>0.40022847427728059</v>
      </c>
      <c r="J78">
        <v>9.0372027434469801E-2</v>
      </c>
      <c r="K78">
        <v>3.7455713500970107E-2</v>
      </c>
      <c r="L78">
        <v>0.2806343547917392</v>
      </c>
      <c r="M78">
        <v>0.45469779389808518</v>
      </c>
      <c r="N78">
        <v>0.1035207833207259</v>
      </c>
      <c r="O78">
        <v>0.14795356268404911</v>
      </c>
      <c r="P78">
        <v>8.6600353947192288E-2</v>
      </c>
      <c r="Q78">
        <v>0.1160755516319766</v>
      </c>
      <c r="R78">
        <v>4.0123276409290538E-2</v>
      </c>
      <c r="S78">
        <v>0.2266432439344625</v>
      </c>
      <c r="T78">
        <v>2.3601667282326821E-2</v>
      </c>
      <c r="U78">
        <v>0.7706185525200796</v>
      </c>
      <c r="V78">
        <v>0.45724880340541407</v>
      </c>
      <c r="W78">
        <v>0.7757299169459011</v>
      </c>
      <c r="X78">
        <v>1.3258669408167551E-2</v>
      </c>
      <c r="Y78">
        <v>3.7688080588842293E-2</v>
      </c>
      <c r="Z78">
        <v>0.17929692675309389</v>
      </c>
      <c r="AA78">
        <v>0.61038389078869038</v>
      </c>
      <c r="AB78">
        <v>6.1481991095494383E-2</v>
      </c>
      <c r="AC78">
        <v>0.4933565058067389</v>
      </c>
      <c r="AD78">
        <v>0.2546263137635984</v>
      </c>
      <c r="AE78">
        <v>0.1499861108172717</v>
      </c>
      <c r="AF78">
        <v>4.6563181281656027E-2</v>
      </c>
      <c r="AG78">
        <v>1.1616647394216659</v>
      </c>
      <c r="AH78">
        <v>6.2867253366170113</v>
      </c>
      <c r="AI78">
        <v>0.31498081856908938</v>
      </c>
      <c r="AJ78">
        <v>1.743034847288301</v>
      </c>
      <c r="AK78">
        <v>0.86876846987367484</v>
      </c>
      <c r="AL78">
        <v>3.9563170826709708</v>
      </c>
      <c r="AM78">
        <v>2.3532901744764568E-3</v>
      </c>
      <c r="AN78">
        <v>4.2356409447817142E-2</v>
      </c>
    </row>
    <row r="79" spans="1:40" x14ac:dyDescent="0.45">
      <c r="A79" s="1" t="s">
        <v>131</v>
      </c>
      <c r="B79">
        <v>1.13913808246633</v>
      </c>
      <c r="C79">
        <v>0.11122287189244839</v>
      </c>
      <c r="D79">
        <v>5.501798661023527E-2</v>
      </c>
      <c r="E79">
        <v>4.6039664142585889E-2</v>
      </c>
      <c r="F79">
        <v>0.61361459086484016</v>
      </c>
      <c r="G79">
        <v>0.1231459435311541</v>
      </c>
      <c r="H79">
        <v>27.65350511578011</v>
      </c>
      <c r="I79">
        <v>29.099280810971511</v>
      </c>
      <c r="J79">
        <v>8.477466295246644E-2</v>
      </c>
      <c r="K79">
        <v>7.2171722994089152E-2</v>
      </c>
      <c r="L79">
        <v>0.53022886645856193</v>
      </c>
      <c r="M79">
        <v>0.53774615777888857</v>
      </c>
      <c r="N79">
        <v>9.3041009870138733E-2</v>
      </c>
      <c r="O79">
        <v>0.13395923023625869</v>
      </c>
      <c r="P79">
        <v>8.5621446040944238E-2</v>
      </c>
      <c r="Q79">
        <v>0.1036220087335491</v>
      </c>
      <c r="R79">
        <v>2.8833431691648499E-2</v>
      </c>
      <c r="S79">
        <v>0.16855411672506121</v>
      </c>
      <c r="T79">
        <v>3.2504649601288418E-2</v>
      </c>
      <c r="U79">
        <v>0.85365198727390756</v>
      </c>
      <c r="V79">
        <v>0.53650474152508931</v>
      </c>
      <c r="W79">
        <v>0.82868584315782867</v>
      </c>
      <c r="X79">
        <v>1.4098518134591429E-2</v>
      </c>
      <c r="Y79">
        <v>3.1286450556671751E-2</v>
      </c>
      <c r="Z79">
        <v>0.18387644312198859</v>
      </c>
      <c r="AA79">
        <v>0.49744262686693702</v>
      </c>
      <c r="AB79">
        <v>5.1139260974424693E-2</v>
      </c>
      <c r="AC79">
        <v>0.50459233224977629</v>
      </c>
      <c r="AD79">
        <v>0.26965659822411409</v>
      </c>
      <c r="AE79">
        <v>0.1146265799915895</v>
      </c>
      <c r="AF79">
        <v>5.3237647157858572E-2</v>
      </c>
      <c r="AG79">
        <v>2.319110699745444</v>
      </c>
      <c r="AH79">
        <v>2.1739356028881991</v>
      </c>
      <c r="AI79">
        <v>0.44515054259141162</v>
      </c>
      <c r="AJ79">
        <v>1.8498420017864181</v>
      </c>
      <c r="AK79">
        <v>1.07525910518892</v>
      </c>
      <c r="AL79">
        <v>5.2650638293039416</v>
      </c>
      <c r="AM79">
        <v>5.7118236635904096E-3</v>
      </c>
      <c r="AN79">
        <v>4.3305322701887812E-2</v>
      </c>
    </row>
    <row r="80" spans="1:40" x14ac:dyDescent="0.45">
      <c r="A80" s="1" t="s">
        <v>132</v>
      </c>
      <c r="B80">
        <v>-2.7679004935710061E-11</v>
      </c>
      <c r="C80">
        <v>-3.0596041400163819E-12</v>
      </c>
      <c r="D80">
        <v>1.085263832951421E-13</v>
      </c>
      <c r="E80">
        <v>-7.4977858409367989E-13</v>
      </c>
      <c r="F80">
        <v>-9.6076770106414116E-12</v>
      </c>
      <c r="G80">
        <v>-2.3197541741689469E-12</v>
      </c>
      <c r="H80">
        <v>-2.347126584064004E-12</v>
      </c>
      <c r="I80">
        <v>-2.9975756833713858E-12</v>
      </c>
      <c r="J80">
        <v>-1.6998765562245071E-12</v>
      </c>
      <c r="K80">
        <v>-1.690665167942703E-12</v>
      </c>
      <c r="L80">
        <v>-4.4614570096993237E-11</v>
      </c>
      <c r="M80">
        <v>7.787078728094658E-12</v>
      </c>
      <c r="N80">
        <v>1.00795787455741E-13</v>
      </c>
      <c r="O80">
        <v>-3.047234875682845E-12</v>
      </c>
      <c r="P80">
        <v>-9.3362020546892636E-13</v>
      </c>
      <c r="Q80">
        <v>-1.124483140573969E-12</v>
      </c>
      <c r="R80">
        <v>2.0743412525968501E-9</v>
      </c>
      <c r="S80">
        <v>-9.9620714479511001E-13</v>
      </c>
      <c r="T80">
        <v>2.8193214683751532E-10</v>
      </c>
      <c r="U80">
        <v>-2.1213963902540159E-11</v>
      </c>
      <c r="V80">
        <v>-2.889809779157668E-11</v>
      </c>
      <c r="W80">
        <v>-3.210505068728875E-11</v>
      </c>
      <c r="X80">
        <v>-1.9167000772685349E-13</v>
      </c>
      <c r="Y80">
        <v>-1.129037881068165E-13</v>
      </c>
      <c r="Z80">
        <v>-5.9182748401187613E-12</v>
      </c>
      <c r="AA80">
        <v>-3.5841658459819448E-12</v>
      </c>
      <c r="AB80">
        <v>-1.8433821546790818E-12</v>
      </c>
      <c r="AC80">
        <v>-8.9168439091703444E-12</v>
      </c>
      <c r="AD80">
        <v>-2.8212360099474788E-10</v>
      </c>
      <c r="AE80">
        <v>-2.5517101373852419E-12</v>
      </c>
      <c r="AF80">
        <v>-2.204014704037773E-10</v>
      </c>
      <c r="AG80">
        <v>-1.348218274018574E-10</v>
      </c>
      <c r="AH80">
        <v>9.1307075118049495E-11</v>
      </c>
      <c r="AI80">
        <v>9.2965668279306888E-12</v>
      </c>
      <c r="AJ80">
        <v>8.6185328577407728E-9</v>
      </c>
      <c r="AK80">
        <v>5.5074648075956631E-9</v>
      </c>
      <c r="AL80">
        <v>-5.5835510024194113E-11</v>
      </c>
      <c r="AM80">
        <v>-5.6753018890251219E-14</v>
      </c>
      <c r="AN80">
        <v>-1.7236820169163919E-12</v>
      </c>
    </row>
    <row r="81" spans="1:40" x14ac:dyDescent="0.45">
      <c r="A81" s="1" t="s">
        <v>133</v>
      </c>
      <c r="B81">
        <v>5.9591450947080772E-2</v>
      </c>
      <c r="C81">
        <v>5.7957936858419393E-3</v>
      </c>
      <c r="D81">
        <v>2.6369358942881969E-3</v>
      </c>
      <c r="E81">
        <v>2.333060085237535E-3</v>
      </c>
      <c r="F81">
        <v>2.947504269233293E-2</v>
      </c>
      <c r="G81">
        <v>5.8057015477540989E-3</v>
      </c>
      <c r="H81">
        <v>9.2188582770486196</v>
      </c>
      <c r="I81">
        <v>9.7053442486312846</v>
      </c>
      <c r="J81">
        <v>5.0109135305422209E-3</v>
      </c>
      <c r="K81">
        <v>6.3088750712821688E-3</v>
      </c>
      <c r="L81">
        <v>2.7585416395387721E-2</v>
      </c>
      <c r="M81">
        <v>2.682723628714467E-2</v>
      </c>
      <c r="N81">
        <v>4.4873527211167661E-3</v>
      </c>
      <c r="O81">
        <v>6.8872126930884323E-3</v>
      </c>
      <c r="P81">
        <v>4.6178380891188026E-3</v>
      </c>
      <c r="Q81">
        <v>5.5697255966005591E-3</v>
      </c>
      <c r="R81">
        <v>1.4807672404094821E-3</v>
      </c>
      <c r="S81">
        <v>8.2937652467884367E-3</v>
      </c>
      <c r="T81">
        <v>3.0872391746757169E-3</v>
      </c>
      <c r="U81">
        <v>4.5721486188546497E-2</v>
      </c>
      <c r="V81">
        <v>4.1883401374272343E-2</v>
      </c>
      <c r="W81">
        <v>6.6940262184120983E-2</v>
      </c>
      <c r="X81">
        <v>1.243677648018388E-3</v>
      </c>
      <c r="Y81">
        <v>1.5873934593770209E-3</v>
      </c>
      <c r="Z81">
        <v>1.9223420089413211E-2</v>
      </c>
      <c r="AA81">
        <v>2.644334057074875E-2</v>
      </c>
      <c r="AB81">
        <v>2.525732696228071E-3</v>
      </c>
      <c r="AC81">
        <v>2.5665949751084039E-2</v>
      </c>
      <c r="AD81">
        <v>2.523192606003739E-2</v>
      </c>
      <c r="AE81">
        <v>8.2191085100617022E-3</v>
      </c>
      <c r="AF81">
        <v>6.1995080236574096E-3</v>
      </c>
      <c r="AG81">
        <v>0.16750455770890491</v>
      </c>
      <c r="AH81">
        <v>0.26160954764156352</v>
      </c>
      <c r="AI81">
        <v>4.8491439803672168E-2</v>
      </c>
      <c r="AJ81">
        <v>0.1227821895607239</v>
      </c>
      <c r="AK81">
        <v>7.1925888615690659E-2</v>
      </c>
      <c r="AL81">
        <v>0.70262824983109928</v>
      </c>
      <c r="AM81">
        <v>2.8357256274777568E-4</v>
      </c>
      <c r="AN81">
        <v>3.7024171044046559E-3</v>
      </c>
    </row>
    <row r="82" spans="1:40" x14ac:dyDescent="0.45">
      <c r="A82" s="1" t="s">
        <v>134</v>
      </c>
      <c r="B82">
        <v>0.67481998547315392</v>
      </c>
      <c r="C82">
        <v>7.6490240597995224E-2</v>
      </c>
      <c r="D82">
        <v>2.659007402516295E-2</v>
      </c>
      <c r="E82">
        <v>3.4606898610460367E-2</v>
      </c>
      <c r="F82">
        <v>0.23655168896560921</v>
      </c>
      <c r="G82">
        <v>5.0213000622068092E-2</v>
      </c>
      <c r="H82">
        <v>0.46026979133865847</v>
      </c>
      <c r="I82">
        <v>0.47192881913570439</v>
      </c>
      <c r="J82">
        <v>5.7338361731443167E-2</v>
      </c>
      <c r="K82">
        <v>7.1614145268654963E-2</v>
      </c>
      <c r="L82">
        <v>0.1906347633911368</v>
      </c>
      <c r="M82">
        <v>0.2341401580244076</v>
      </c>
      <c r="N82">
        <v>4.4539860765612081E-2</v>
      </c>
      <c r="O82">
        <v>8.6270905476677734E-2</v>
      </c>
      <c r="P82">
        <v>4.7642553137659159E-2</v>
      </c>
      <c r="Q82">
        <v>6.2639350629656892E-2</v>
      </c>
      <c r="R82">
        <v>3.2306230886553301E-2</v>
      </c>
      <c r="S82">
        <v>9.9034972348740785E-2</v>
      </c>
      <c r="T82">
        <v>4.2694019791638588E-2</v>
      </c>
      <c r="U82">
        <v>0.66910306153850341</v>
      </c>
      <c r="V82">
        <v>0.82087941804609987</v>
      </c>
      <c r="W82">
        <v>1.1486534576738721</v>
      </c>
      <c r="X82">
        <v>1.6716112976336531E-2</v>
      </c>
      <c r="Y82">
        <v>2.087359979414842E-2</v>
      </c>
      <c r="Z82">
        <v>0.27496003414348957</v>
      </c>
      <c r="AA82">
        <v>0.42398099373042231</v>
      </c>
      <c r="AB82">
        <v>3.6157826559258158E-2</v>
      </c>
      <c r="AC82">
        <v>0.65216480104099972</v>
      </c>
      <c r="AD82">
        <v>0.74910637163997562</v>
      </c>
      <c r="AE82">
        <v>1.080850049424918</v>
      </c>
      <c r="AF82">
        <v>0.19458264064122979</v>
      </c>
      <c r="AG82">
        <v>1.34597924139388</v>
      </c>
      <c r="AH82">
        <v>3.5361762310170159</v>
      </c>
      <c r="AI82">
        <v>0.49658560031491999</v>
      </c>
      <c r="AJ82">
        <v>1.212781175204666</v>
      </c>
      <c r="AK82">
        <v>0.83593239562347588</v>
      </c>
      <c r="AL82">
        <v>5.2951721679132362</v>
      </c>
      <c r="AM82">
        <v>1.928564848499628E-3</v>
      </c>
      <c r="AN82">
        <v>0.18871145829596961</v>
      </c>
    </row>
    <row r="83" spans="1:40" x14ac:dyDescent="0.45">
      <c r="A83" s="1" t="s">
        <v>135</v>
      </c>
      <c r="B83">
        <v>0.54636358107273808</v>
      </c>
      <c r="C83">
        <v>6.1736946625703927E-2</v>
      </c>
      <c r="D83">
        <v>1.8589209183904141E-2</v>
      </c>
      <c r="E83">
        <v>2.9046029190345969E-2</v>
      </c>
      <c r="F83">
        <v>0.16370899169952541</v>
      </c>
      <c r="G83">
        <v>3.2884833960891868E-2</v>
      </c>
      <c r="H83">
        <v>0.44727590422480518</v>
      </c>
      <c r="I83">
        <v>0.46083147215976111</v>
      </c>
      <c r="J83">
        <v>4.6099368823011591E-2</v>
      </c>
      <c r="K83">
        <v>6.9121028426842743E-2</v>
      </c>
      <c r="L83">
        <v>0.1712843154799388</v>
      </c>
      <c r="M83">
        <v>0.1667421951430578</v>
      </c>
      <c r="N83">
        <v>3.088190646798402E-2</v>
      </c>
      <c r="O83">
        <v>6.1756662330258463E-2</v>
      </c>
      <c r="P83">
        <v>3.5732214555629853E-2</v>
      </c>
      <c r="Q83">
        <v>4.5869940389282951E-2</v>
      </c>
      <c r="R83">
        <v>2.611800089569194E-2</v>
      </c>
      <c r="S83">
        <v>6.7995600623873512E-2</v>
      </c>
      <c r="T83">
        <v>3.9883332407735408E-2</v>
      </c>
      <c r="U83">
        <v>0.50552212715678069</v>
      </c>
      <c r="V83">
        <v>0.77487485110115617</v>
      </c>
      <c r="W83">
        <v>1.0904487684643041</v>
      </c>
      <c r="X83">
        <v>1.534457102277283E-2</v>
      </c>
      <c r="Y83">
        <v>1.501877524471204E-2</v>
      </c>
      <c r="Z83">
        <v>0.26008942518153477</v>
      </c>
      <c r="AA83">
        <v>0.33178104257011909</v>
      </c>
      <c r="AB83">
        <v>2.5518505723548648E-2</v>
      </c>
      <c r="AC83">
        <v>0.5814653681016293</v>
      </c>
      <c r="AD83">
        <v>0.69907096924536138</v>
      </c>
      <c r="AE83">
        <v>1.078841347997179</v>
      </c>
      <c r="AF83">
        <v>0.18995108519524451</v>
      </c>
      <c r="AG83">
        <v>1.232996742556046</v>
      </c>
      <c r="AH83">
        <v>3.351116708645232</v>
      </c>
      <c r="AI83">
        <v>0.42197093617641718</v>
      </c>
      <c r="AJ83">
        <v>1.0014149279238611</v>
      </c>
      <c r="AK83">
        <v>0.72580998710937372</v>
      </c>
      <c r="AL83">
        <v>4.7136229000677767</v>
      </c>
      <c r="AM83">
        <v>1.7602896275235431E-3</v>
      </c>
      <c r="AN83">
        <v>0.18687220374571581</v>
      </c>
    </row>
    <row r="84" spans="1:40" x14ac:dyDescent="0.45">
      <c r="A84" s="1" t="s">
        <v>136</v>
      </c>
      <c r="B84">
        <v>1.2536757842766031</v>
      </c>
      <c r="C84">
        <v>0.14164920050893781</v>
      </c>
      <c r="D84">
        <v>4.248290517908223E-2</v>
      </c>
      <c r="E84">
        <v>6.6708410430540821E-2</v>
      </c>
      <c r="F84">
        <v>0.37402028815928162</v>
      </c>
      <c r="G84">
        <v>7.500344758944108E-2</v>
      </c>
      <c r="H84">
        <v>1.030666325127692</v>
      </c>
      <c r="I84">
        <v>1.062010906872469</v>
      </c>
      <c r="J84">
        <v>0.1057598349595773</v>
      </c>
      <c r="K84">
        <v>0.15925397106286349</v>
      </c>
      <c r="L84">
        <v>0.39401442393487762</v>
      </c>
      <c r="M84">
        <v>0.38127121097541139</v>
      </c>
      <c r="N84">
        <v>7.0558750005395326E-2</v>
      </c>
      <c r="O84">
        <v>0.1412334055240235</v>
      </c>
      <c r="P84">
        <v>8.1824648744374492E-2</v>
      </c>
      <c r="Q84">
        <v>0.10496950403541561</v>
      </c>
      <c r="R84">
        <v>5.992763392075811E-2</v>
      </c>
      <c r="S84">
        <v>0.155310129186258</v>
      </c>
      <c r="T84">
        <v>9.1825850530653674E-2</v>
      </c>
      <c r="U84">
        <v>1.157848173505309</v>
      </c>
      <c r="V84">
        <v>1.7844485872550391</v>
      </c>
      <c r="W84">
        <v>2.5114882405411629</v>
      </c>
      <c r="X84">
        <v>3.5315038250743842E-2</v>
      </c>
      <c r="Y84">
        <v>3.4351996254661121E-2</v>
      </c>
      <c r="Z84">
        <v>0.59898332508126406</v>
      </c>
      <c r="AA84">
        <v>0.76062789855183432</v>
      </c>
      <c r="AB84">
        <v>5.8335046716912017E-2</v>
      </c>
      <c r="AC84">
        <v>1.337338987860041</v>
      </c>
      <c r="AD84">
        <v>1.6094777272027669</v>
      </c>
      <c r="AE84">
        <v>2.4873806467245938</v>
      </c>
      <c r="AF84">
        <v>0.4377497811492978</v>
      </c>
      <c r="AG84">
        <v>2.8375714011775788</v>
      </c>
      <c r="AH84">
        <v>7.7178970806322917</v>
      </c>
      <c r="AI84">
        <v>0.96940898199075987</v>
      </c>
      <c r="AJ84">
        <v>2.2989660070046658</v>
      </c>
      <c r="AK84">
        <v>1.668290249972427</v>
      </c>
      <c r="AL84">
        <v>10.84068022096</v>
      </c>
      <c r="AM84">
        <v>4.050733386589552E-3</v>
      </c>
      <c r="AN84">
        <v>0.43078277975521267</v>
      </c>
    </row>
    <row r="85" spans="1:40" x14ac:dyDescent="0.45">
      <c r="A85" s="1" t="s">
        <v>137</v>
      </c>
      <c r="B85">
        <v>1.153948430607447</v>
      </c>
      <c r="C85">
        <v>0.1304628053872352</v>
      </c>
      <c r="D85">
        <v>4.0345625130722221E-2</v>
      </c>
      <c r="E85">
        <v>6.0967970408694117E-2</v>
      </c>
      <c r="F85">
        <v>0.35602185834997968</v>
      </c>
      <c r="G85">
        <v>7.2320624962564833E-2</v>
      </c>
      <c r="H85">
        <v>0.91714355235648448</v>
      </c>
      <c r="I85">
        <v>0.9442553337791868</v>
      </c>
      <c r="J85">
        <v>9.7483889404574864E-2</v>
      </c>
      <c r="K85">
        <v>0.1418782074870302</v>
      </c>
      <c r="L85">
        <v>0.35551325203491302</v>
      </c>
      <c r="M85">
        <v>0.36058901315896758</v>
      </c>
      <c r="N85">
        <v>6.7134824771845764E-2</v>
      </c>
      <c r="O85">
        <v>0.133418295511881</v>
      </c>
      <c r="P85">
        <v>7.6516396439323786E-2</v>
      </c>
      <c r="Q85">
        <v>9.8667165622746272E-2</v>
      </c>
      <c r="R85">
        <v>5.5176794593705773E-2</v>
      </c>
      <c r="S85">
        <v>0.14810598061498409</v>
      </c>
      <c r="T85">
        <v>8.2274557660524633E-2</v>
      </c>
      <c r="U85">
        <v>1.081047392910808</v>
      </c>
      <c r="V85">
        <v>1.5959050027799699</v>
      </c>
      <c r="W85">
        <v>2.2438980068864689</v>
      </c>
      <c r="X85">
        <v>3.1740682259482463E-2</v>
      </c>
      <c r="Y85">
        <v>3.2414452084410572E-2</v>
      </c>
      <c r="Z85">
        <v>0.53550050520977754</v>
      </c>
      <c r="AA85">
        <v>0.7049782347774457</v>
      </c>
      <c r="AB85">
        <v>5.5282101444509228E-2</v>
      </c>
      <c r="AC85">
        <v>1.208370554395426</v>
      </c>
      <c r="AD85">
        <v>1.442329986641482</v>
      </c>
      <c r="AE85">
        <v>2.2034139313236132</v>
      </c>
      <c r="AF85">
        <v>0.38923169292312432</v>
      </c>
      <c r="AG85">
        <v>2.5513172856509749</v>
      </c>
      <c r="AH85">
        <v>6.8976915432360899</v>
      </c>
      <c r="AI85">
        <v>0.88387887372973595</v>
      </c>
      <c r="AJ85">
        <v>2.1078494454287489</v>
      </c>
      <c r="AK85">
        <v>1.5148723621262139</v>
      </c>
      <c r="AL85">
        <v>9.7981186249437151</v>
      </c>
      <c r="AM85">
        <v>3.6444752554263462E-3</v>
      </c>
      <c r="AN85">
        <v>0.38211117393234278</v>
      </c>
    </row>
    <row r="86" spans="1:40" x14ac:dyDescent="0.45">
      <c r="A86" s="1" t="s">
        <v>138</v>
      </c>
      <c r="B86">
        <v>0.95422260717872165</v>
      </c>
      <c r="C86">
        <v>0.1166374708615931</v>
      </c>
      <c r="D86">
        <v>5.5260052616500098E-2</v>
      </c>
      <c r="E86">
        <v>5.1370342098584813E-2</v>
      </c>
      <c r="F86">
        <v>0.57402004714848653</v>
      </c>
      <c r="G86">
        <v>0.1190632917159035</v>
      </c>
      <c r="H86">
        <v>0.28934456660512697</v>
      </c>
      <c r="I86">
        <v>0.26239718099016152</v>
      </c>
      <c r="J86">
        <v>0.27814466345437638</v>
      </c>
      <c r="K86">
        <v>3.9092277933152147E-2</v>
      </c>
      <c r="L86">
        <v>0.3369468485498337</v>
      </c>
      <c r="M86">
        <v>0.51788332914252122</v>
      </c>
      <c r="N86">
        <v>0.1214014862354022</v>
      </c>
      <c r="O86">
        <v>0.22618571373958729</v>
      </c>
      <c r="P86">
        <v>0.1281425092564438</v>
      </c>
      <c r="Q86">
        <v>0.20346004767914461</v>
      </c>
      <c r="R86">
        <v>0.1181959669138601</v>
      </c>
      <c r="S86">
        <v>1.0816488991106841</v>
      </c>
      <c r="T86">
        <v>7.9275870261540121E-2</v>
      </c>
      <c r="U86">
        <v>1.9945810646148421</v>
      </c>
      <c r="V86">
        <v>0.91429785973951461</v>
      </c>
      <c r="W86">
        <v>0.70559502225384563</v>
      </c>
      <c r="X86">
        <v>1.259781827990736E-2</v>
      </c>
      <c r="Y86">
        <v>0.14845999141375951</v>
      </c>
      <c r="Z86">
        <v>0.15322087133971379</v>
      </c>
      <c r="AA86">
        <v>2.2537450198302769</v>
      </c>
      <c r="AB86">
        <v>0.14489920180071419</v>
      </c>
      <c r="AC86">
        <v>0.87384278653339464</v>
      </c>
      <c r="AD86">
        <v>0.3562373028144295</v>
      </c>
      <c r="AE86">
        <v>0.3760157490623352</v>
      </c>
      <c r="AF86">
        <v>0.41379330714783769</v>
      </c>
      <c r="AG86">
        <v>0.77821318980202181</v>
      </c>
      <c r="AH86">
        <v>1.9195917816781509</v>
      </c>
      <c r="AI86">
        <v>9.8285389862464889</v>
      </c>
      <c r="AJ86">
        <v>3.412742799199687</v>
      </c>
      <c r="AK86">
        <v>2.0576850646007041</v>
      </c>
      <c r="AL86">
        <v>32.200997930292438</v>
      </c>
      <c r="AM86">
        <v>3.3186309436137301E-3</v>
      </c>
      <c r="AN86">
        <v>0.113582613174014</v>
      </c>
    </row>
    <row r="87" spans="1:40" x14ac:dyDescent="0.45">
      <c r="A87" s="1" t="s">
        <v>139</v>
      </c>
      <c r="B87">
        <v>0.70521714006561731</v>
      </c>
      <c r="C87">
        <v>8.0382488270519303E-2</v>
      </c>
      <c r="D87">
        <v>3.4596044192006382E-2</v>
      </c>
      <c r="E87">
        <v>3.3787431476401383E-2</v>
      </c>
      <c r="F87">
        <v>0.31163154651773117</v>
      </c>
      <c r="G87">
        <v>7.0471991192930405E-2</v>
      </c>
      <c r="H87">
        <v>0.30815699580279632</v>
      </c>
      <c r="I87">
        <v>0.31080752383042531</v>
      </c>
      <c r="J87">
        <v>6.0672241871115078E-2</v>
      </c>
      <c r="K87">
        <v>4.903850920718314E-2</v>
      </c>
      <c r="L87">
        <v>0.15998812699936349</v>
      </c>
      <c r="M87">
        <v>0.29756306067963811</v>
      </c>
      <c r="N87">
        <v>5.8543415764327089E-2</v>
      </c>
      <c r="O87">
        <v>0.10890047149366321</v>
      </c>
      <c r="P87">
        <v>5.6369823328801347E-2</v>
      </c>
      <c r="Q87">
        <v>7.668478116083946E-2</v>
      </c>
      <c r="R87">
        <v>3.385070048234292E-2</v>
      </c>
      <c r="S87">
        <v>0.13172567067554111</v>
      </c>
      <c r="T87">
        <v>3.2302801948940772E-2</v>
      </c>
      <c r="U87">
        <v>0.78312228816164975</v>
      </c>
      <c r="V87">
        <v>0.60247190717838817</v>
      </c>
      <c r="W87">
        <v>0.82874665765930022</v>
      </c>
      <c r="X87">
        <v>1.327547759004547E-2</v>
      </c>
      <c r="Y87">
        <v>2.6171725840427439E-2</v>
      </c>
      <c r="Z87">
        <v>0.2005542698349177</v>
      </c>
      <c r="AA87">
        <v>0.46969894888844999</v>
      </c>
      <c r="AB87">
        <v>4.6487587363935552E-2</v>
      </c>
      <c r="AC87">
        <v>0.55774829287040151</v>
      </c>
      <c r="AD87">
        <v>0.56844881826114324</v>
      </c>
      <c r="AE87">
        <v>0.6576184607792056</v>
      </c>
      <c r="AF87">
        <v>0.12827979049829899</v>
      </c>
      <c r="AG87">
        <v>1.0748372981104259</v>
      </c>
      <c r="AH87">
        <v>2.564936175651618</v>
      </c>
      <c r="AI87">
        <v>0.47282825622391922</v>
      </c>
      <c r="AJ87">
        <v>1.2222554199362869</v>
      </c>
      <c r="AK87">
        <v>0.76008176016326279</v>
      </c>
      <c r="AL87">
        <v>4.5459733030203813</v>
      </c>
      <c r="AM87">
        <v>1.5548647127747481E-3</v>
      </c>
      <c r="AN87">
        <v>0.1182650775279252</v>
      </c>
    </row>
    <row r="88" spans="1:40" x14ac:dyDescent="0.45">
      <c r="A88" s="1" t="s">
        <v>140</v>
      </c>
      <c r="B88">
        <v>0.45358534831778541</v>
      </c>
      <c r="C88">
        <v>5.134955671183488E-2</v>
      </c>
      <c r="D88">
        <v>1.6898385271122879E-2</v>
      </c>
      <c r="E88">
        <v>2.3601653922244711E-2</v>
      </c>
      <c r="F88">
        <v>0.14978014173418239</v>
      </c>
      <c r="G88">
        <v>3.1175451710507798E-2</v>
      </c>
      <c r="H88">
        <v>0.33410996645346802</v>
      </c>
      <c r="I88">
        <v>0.34331104698309473</v>
      </c>
      <c r="J88">
        <v>3.8432924291756598E-2</v>
      </c>
      <c r="K88">
        <v>5.1828471757871523E-2</v>
      </c>
      <c r="L88">
        <v>0.1337513874146177</v>
      </c>
      <c r="M88">
        <v>0.14981190898758839</v>
      </c>
      <c r="N88">
        <v>2.8220859848223079E-2</v>
      </c>
      <c r="O88">
        <v>5.5305233160317699E-2</v>
      </c>
      <c r="P88">
        <v>3.108145509409739E-2</v>
      </c>
      <c r="Q88">
        <v>4.0497252739980033E-2</v>
      </c>
      <c r="R88">
        <v>2.170210565067264E-2</v>
      </c>
      <c r="S88">
        <v>6.2527118145472946E-2</v>
      </c>
      <c r="T88">
        <v>3.045943198962725E-2</v>
      </c>
      <c r="U88">
        <v>0.43773855926655508</v>
      </c>
      <c r="V88">
        <v>0.58830861382927002</v>
      </c>
      <c r="W88">
        <v>0.82526307293144596</v>
      </c>
      <c r="X88">
        <v>1.183601443248403E-2</v>
      </c>
      <c r="Y88">
        <v>1.340668617715216E-2</v>
      </c>
      <c r="Z88">
        <v>0.1972372760726607</v>
      </c>
      <c r="AA88">
        <v>0.28117243225920358</v>
      </c>
      <c r="AB88">
        <v>2.3058539512759161E-2</v>
      </c>
      <c r="AC88">
        <v>0.45607369314202079</v>
      </c>
      <c r="AD88">
        <v>0.53420069456823094</v>
      </c>
      <c r="AE88">
        <v>0.79403835336659334</v>
      </c>
      <c r="AF88">
        <v>0.1415332389894261</v>
      </c>
      <c r="AG88">
        <v>0.95219033292000677</v>
      </c>
      <c r="AH88">
        <v>2.5386586511823119</v>
      </c>
      <c r="AI88">
        <v>0.3403849058238877</v>
      </c>
      <c r="AJ88">
        <v>0.82164225404456981</v>
      </c>
      <c r="AK88">
        <v>0.57812212735111701</v>
      </c>
      <c r="AL88">
        <v>3.700543685628523</v>
      </c>
      <c r="AM88">
        <v>1.3622124753915089E-3</v>
      </c>
      <c r="AN88">
        <v>0.1381420172873635</v>
      </c>
    </row>
    <row r="89" spans="1:40" x14ac:dyDescent="0.45">
      <c r="A89" s="1" t="s">
        <v>141</v>
      </c>
      <c r="B89">
        <v>0.1066647560275477</v>
      </c>
      <c r="C89">
        <v>1.1939017820542569E-2</v>
      </c>
      <c r="D89">
        <v>1.8966842793534219E-3</v>
      </c>
      <c r="E89">
        <v>6.2757515631950492E-3</v>
      </c>
      <c r="F89">
        <v>1.556688113956007E-2</v>
      </c>
      <c r="G89">
        <v>1.8404290512573709E-3</v>
      </c>
      <c r="H89">
        <v>0.13130260085879289</v>
      </c>
      <c r="I89">
        <v>0.13637495610421821</v>
      </c>
      <c r="J89">
        <v>8.808706268672202E-3</v>
      </c>
      <c r="K89">
        <v>2.0059733315257532E-2</v>
      </c>
      <c r="L89">
        <v>4.3422717498456782E-2</v>
      </c>
      <c r="M89">
        <v>1.909763896533398E-2</v>
      </c>
      <c r="N89">
        <v>2.9761402994741611E-3</v>
      </c>
      <c r="O89">
        <v>7.287063147532807E-3</v>
      </c>
      <c r="P89">
        <v>5.3012205104949663E-3</v>
      </c>
      <c r="Q89">
        <v>6.0990078298739188E-3</v>
      </c>
      <c r="R89">
        <v>5.0762227179913626E-3</v>
      </c>
      <c r="S89">
        <v>6.0912112461725763E-3</v>
      </c>
      <c r="T89">
        <v>1.091981250476151E-2</v>
      </c>
      <c r="U89">
        <v>7.7347355199296461E-2</v>
      </c>
      <c r="V89">
        <v>0.21626141779468461</v>
      </c>
      <c r="W89">
        <v>0.30745444220291462</v>
      </c>
      <c r="X89">
        <v>4.0627787806173724E-3</v>
      </c>
      <c r="Y89">
        <v>1.823157133059346E-3</v>
      </c>
      <c r="Z89">
        <v>7.286137170424932E-2</v>
      </c>
      <c r="AA89">
        <v>5.7998823114275427E-2</v>
      </c>
      <c r="AB89">
        <v>2.767821476050748E-3</v>
      </c>
      <c r="AC89">
        <v>0.14501805640367069</v>
      </c>
      <c r="AD89">
        <v>0.19103392336510211</v>
      </c>
      <c r="AE89">
        <v>0.3307032892768873</v>
      </c>
      <c r="AF89">
        <v>5.6185325315028262E-2</v>
      </c>
      <c r="AG89">
        <v>0.32513664841044931</v>
      </c>
      <c r="AH89">
        <v>0.94190200505922117</v>
      </c>
      <c r="AI89">
        <v>9.4117235049915066E-2</v>
      </c>
      <c r="AJ89">
        <v>0.20699317100228609</v>
      </c>
      <c r="AK89">
        <v>0.1705800642703123</v>
      </c>
      <c r="AL89">
        <v>1.171560687123679</v>
      </c>
      <c r="AM89">
        <v>4.6085300217339032E-4</v>
      </c>
      <c r="AN89">
        <v>5.6571314836696633E-2</v>
      </c>
    </row>
    <row r="90" spans="1:40" x14ac:dyDescent="0.45">
      <c r="A90" s="1" t="s">
        <v>142</v>
      </c>
      <c r="B90">
        <v>2.690205049726702</v>
      </c>
      <c r="C90">
        <v>0.26829283765321749</v>
      </c>
      <c r="D90">
        <v>7.3706224159728245E-2</v>
      </c>
      <c r="E90">
        <v>3.4323090279766433E-2</v>
      </c>
      <c r="F90">
        <v>1.144653271557017</v>
      </c>
      <c r="G90">
        <v>0.12769955439318281</v>
      </c>
      <c r="H90">
        <v>1.7598403026045999</v>
      </c>
      <c r="I90">
        <v>1.8299849645355071</v>
      </c>
      <c r="J90">
        <v>0.42878031796293942</v>
      </c>
      <c r="K90">
        <v>0.61632278727032719</v>
      </c>
      <c r="L90">
        <v>0.74700149365954627</v>
      </c>
      <c r="M90">
        <v>0.6698203905728588</v>
      </c>
      <c r="N90">
        <v>0.1082869719392419</v>
      </c>
      <c r="O90">
        <v>0.2437091954002038</v>
      </c>
      <c r="P90">
        <v>0.22179893139005169</v>
      </c>
      <c r="Q90">
        <v>0.25018987758252531</v>
      </c>
      <c r="R90">
        <v>0.18583394905823869</v>
      </c>
      <c r="S90">
        <v>0.2572325365940894</v>
      </c>
      <c r="T90">
        <v>0.12765804351047139</v>
      </c>
      <c r="U90">
        <v>33.680905711026483</v>
      </c>
      <c r="V90">
        <v>15.5773812927264</v>
      </c>
      <c r="W90">
        <v>15.84699271117533</v>
      </c>
      <c r="X90">
        <v>4.5565145386569868E-2</v>
      </c>
      <c r="Y90">
        <v>5.6366515117174443E-2</v>
      </c>
      <c r="Z90">
        <v>0.75242891940300038</v>
      </c>
      <c r="AA90">
        <v>0.99969622925360968</v>
      </c>
      <c r="AB90">
        <v>9.7957986751076254E-2</v>
      </c>
      <c r="AC90">
        <v>0.81580616135954631</v>
      </c>
      <c r="AD90">
        <v>12.161568342247991</v>
      </c>
      <c r="AE90">
        <v>0.43302256614163248</v>
      </c>
      <c r="AF90">
        <v>0.67418673357658043</v>
      </c>
      <c r="AG90">
        <v>2.5401498212845839</v>
      </c>
      <c r="AH90">
        <v>5.3599286742203152</v>
      </c>
      <c r="AI90">
        <v>0.91557408588323796</v>
      </c>
      <c r="AJ90">
        <v>2.6378195152713948</v>
      </c>
      <c r="AK90">
        <v>2.7699023716547608</v>
      </c>
      <c r="AL90">
        <v>22.988038142214819</v>
      </c>
      <c r="AM90">
        <v>5.8788210646066536E-3</v>
      </c>
      <c r="AN90">
        <v>0.41407392999104492</v>
      </c>
    </row>
    <row r="91" spans="1:40" x14ac:dyDescent="0.45">
      <c r="A91" s="1" t="s">
        <v>143</v>
      </c>
      <c r="B91">
        <v>0.90910489668090522</v>
      </c>
      <c r="C91">
        <v>0.1033687654622571</v>
      </c>
      <c r="D91">
        <v>4.0736904466688442E-2</v>
      </c>
      <c r="E91">
        <v>4.4904714346026477E-2</v>
      </c>
      <c r="F91">
        <v>0.36518975688540689</v>
      </c>
      <c r="G91">
        <v>8.0639208513228949E-2</v>
      </c>
      <c r="H91">
        <v>0.49527962193765751</v>
      </c>
      <c r="I91">
        <v>0.50410353041500278</v>
      </c>
      <c r="J91">
        <v>7.7787421883974944E-2</v>
      </c>
      <c r="K91">
        <v>7.784965155569068E-2</v>
      </c>
      <c r="L91">
        <v>0.2284944764992268</v>
      </c>
      <c r="M91">
        <v>0.35360357889689698</v>
      </c>
      <c r="N91">
        <v>6.8664791383432233E-2</v>
      </c>
      <c r="O91">
        <v>0.1297545809609639</v>
      </c>
      <c r="P91">
        <v>6.8934523234658179E-2</v>
      </c>
      <c r="Q91">
        <v>9.2489714758858893E-2</v>
      </c>
      <c r="R91">
        <v>4.3586779720829111E-2</v>
      </c>
      <c r="S91">
        <v>0.1537987157972989</v>
      </c>
      <c r="T91">
        <v>4.8626133422940358E-2</v>
      </c>
      <c r="U91">
        <v>0.96196071008075423</v>
      </c>
      <c r="V91">
        <v>0.92149698103798761</v>
      </c>
      <c r="W91">
        <v>1.27913045273677</v>
      </c>
      <c r="X91">
        <v>1.9492025065278199E-2</v>
      </c>
      <c r="Y91">
        <v>3.1266729600924741E-2</v>
      </c>
      <c r="Z91">
        <v>0.30776135442283092</v>
      </c>
      <c r="AA91">
        <v>0.59039766644973635</v>
      </c>
      <c r="AB91">
        <v>5.4992933686531693E-2</v>
      </c>
      <c r="AC91">
        <v>0.78921078149750723</v>
      </c>
      <c r="AD91">
        <v>0.85439365215612617</v>
      </c>
      <c r="AE91">
        <v>1.1153958006380109</v>
      </c>
      <c r="AF91">
        <v>0.20794230502766761</v>
      </c>
      <c r="AG91">
        <v>1.57375311995824</v>
      </c>
      <c r="AH91">
        <v>3.9476779080004221</v>
      </c>
      <c r="AI91">
        <v>0.63568984851167731</v>
      </c>
      <c r="AJ91">
        <v>1.601235956016787</v>
      </c>
      <c r="AK91">
        <v>1.044206627903902</v>
      </c>
      <c r="AL91">
        <v>6.4204654564467347</v>
      </c>
      <c r="AM91">
        <v>2.2656129035392202E-3</v>
      </c>
      <c r="AN91">
        <v>0.1972322360035913</v>
      </c>
    </row>
    <row r="92" spans="1:40" x14ac:dyDescent="0.45">
      <c r="A92" s="1" t="s">
        <v>144</v>
      </c>
      <c r="B92">
        <v>0.42978847434533801</v>
      </c>
      <c r="C92">
        <v>4.8886661051099747E-2</v>
      </c>
      <c r="D92">
        <v>1.953367403265505E-2</v>
      </c>
      <c r="E92">
        <v>2.1133125993795882E-2</v>
      </c>
      <c r="F92">
        <v>0.17524836775791119</v>
      </c>
      <c r="G92">
        <v>3.8849660408477878E-2</v>
      </c>
      <c r="H92">
        <v>0.2271694969142001</v>
      </c>
      <c r="I92">
        <v>0.23095615053857729</v>
      </c>
      <c r="J92">
        <v>3.6805111483900393E-2</v>
      </c>
      <c r="K92">
        <v>3.5762428174485168E-2</v>
      </c>
      <c r="L92">
        <v>0.1064389333074867</v>
      </c>
      <c r="M92">
        <v>0.16930460319848531</v>
      </c>
      <c r="N92">
        <v>3.2946379091058582E-2</v>
      </c>
      <c r="O92">
        <v>6.209958144959099E-2</v>
      </c>
      <c r="P92">
        <v>3.285521591483663E-2</v>
      </c>
      <c r="Q92">
        <v>4.4178623196993727E-2</v>
      </c>
      <c r="R92">
        <v>2.0609691302270149E-2</v>
      </c>
      <c r="S92">
        <v>7.3849707591901528E-2</v>
      </c>
      <c r="T92">
        <v>2.2491280749002671E-2</v>
      </c>
      <c r="U92">
        <v>0.45816336593094609</v>
      </c>
      <c r="V92">
        <v>0.42533541732696117</v>
      </c>
      <c r="W92">
        <v>0.58971589399377589</v>
      </c>
      <c r="X92">
        <v>9.0457268860477998E-3</v>
      </c>
      <c r="Y92">
        <v>1.49576169907902E-2</v>
      </c>
      <c r="Z92">
        <v>0.1419929331214668</v>
      </c>
      <c r="AA92">
        <v>0.28019124670155049</v>
      </c>
      <c r="AB92">
        <v>2.6349780479372649E-2</v>
      </c>
      <c r="AC92">
        <v>0.36810897662003972</v>
      </c>
      <c r="AD92">
        <v>0.3952663980563611</v>
      </c>
      <c r="AE92">
        <v>0.50826010385966547</v>
      </c>
      <c r="AF92">
        <v>9.5275829946995835E-2</v>
      </c>
      <c r="AG92">
        <v>0.73061179260648934</v>
      </c>
      <c r="AH92">
        <v>1.820657550877137</v>
      </c>
      <c r="AI92">
        <v>0.29866635253667428</v>
      </c>
      <c r="AJ92">
        <v>0.75517716909231503</v>
      </c>
      <c r="AK92">
        <v>0.48907622355968883</v>
      </c>
      <c r="AL92">
        <v>2.9954587955164311</v>
      </c>
      <c r="AM92">
        <v>1.052494920816958E-3</v>
      </c>
      <c r="AN92">
        <v>9.0055913685207045E-2</v>
      </c>
    </row>
    <row r="93" spans="1:40" x14ac:dyDescent="0.45">
      <c r="A93" s="1" t="s">
        <v>145</v>
      </c>
      <c r="B93">
        <v>0.32536408520841709</v>
      </c>
      <c r="C93">
        <v>3.6674229878731368E-2</v>
      </c>
      <c r="D93">
        <v>9.6887711992681338E-3</v>
      </c>
      <c r="E93">
        <v>1.7779670931730249E-2</v>
      </c>
      <c r="F93">
        <v>8.4419592047929912E-2</v>
      </c>
      <c r="G93">
        <v>1.5931915791379009E-2</v>
      </c>
      <c r="H93">
        <v>0.30142360190699941</v>
      </c>
      <c r="I93">
        <v>0.31143025696387822</v>
      </c>
      <c r="J93">
        <v>2.730017956696535E-2</v>
      </c>
      <c r="K93">
        <v>4.6396777947034361E-2</v>
      </c>
      <c r="L93">
        <v>0.10996101971199861</v>
      </c>
      <c r="M93">
        <v>8.8568824725987066E-2</v>
      </c>
      <c r="N93">
        <v>1.5956418507767151E-2</v>
      </c>
      <c r="O93">
        <v>3.2973910469229199E-2</v>
      </c>
      <c r="P93">
        <v>1.994362942567424E-2</v>
      </c>
      <c r="Q93">
        <v>2.5038828837111029E-2</v>
      </c>
      <c r="R93">
        <v>1.553538287878996E-2</v>
      </c>
      <c r="S93">
        <v>3.4764686726777468E-2</v>
      </c>
      <c r="T93">
        <v>2.6249206725305601E-2</v>
      </c>
      <c r="U93">
        <v>0.28402509461857123</v>
      </c>
      <c r="V93">
        <v>0.51325696077374483</v>
      </c>
      <c r="W93">
        <v>0.72477157226510691</v>
      </c>
      <c r="X93">
        <v>9.9886236377806047E-3</v>
      </c>
      <c r="Y93">
        <v>8.059676297705572E-3</v>
      </c>
      <c r="Z93">
        <v>0.1724937213535746</v>
      </c>
      <c r="AA93">
        <v>0.1921777395324685</v>
      </c>
      <c r="AB93">
        <v>1.3431209800055331E-2</v>
      </c>
      <c r="AC93">
        <v>0.37138275613255062</v>
      </c>
      <c r="AD93">
        <v>0.45980045620976001</v>
      </c>
      <c r="AE93">
        <v>0.73820224039912297</v>
      </c>
      <c r="AF93">
        <v>0.1283472790597818</v>
      </c>
      <c r="AG93">
        <v>0.80156993596929571</v>
      </c>
      <c r="AH93">
        <v>2.2249802358622341</v>
      </c>
      <c r="AI93">
        <v>0.26064529838202433</v>
      </c>
      <c r="AJ93">
        <v>0.60551211309477704</v>
      </c>
      <c r="AK93">
        <v>0.45525392794457731</v>
      </c>
      <c r="AL93">
        <v>3.0073911663588651</v>
      </c>
      <c r="AM93">
        <v>1.141708451095414E-3</v>
      </c>
      <c r="AN93">
        <v>0.1273007672497454</v>
      </c>
    </row>
    <row r="94" spans="1:40" x14ac:dyDescent="0.45">
      <c r="A94" s="1" t="s">
        <v>146</v>
      </c>
      <c r="B94">
        <v>0.83464581884889955</v>
      </c>
      <c r="C94">
        <v>9.3918498646189064E-2</v>
      </c>
      <c r="D94">
        <v>2.2405337634515261E-2</v>
      </c>
      <c r="E94">
        <v>4.6465102659869501E-2</v>
      </c>
      <c r="F94">
        <v>0.19338505194497979</v>
      </c>
      <c r="G94">
        <v>3.4395962816631931E-2</v>
      </c>
      <c r="H94">
        <v>0.83540542144770991</v>
      </c>
      <c r="I94">
        <v>0.86450447319839085</v>
      </c>
      <c r="J94">
        <v>6.9762087430078251E-2</v>
      </c>
      <c r="K94">
        <v>0.12830104414838039</v>
      </c>
      <c r="L94">
        <v>0.29619195589263408</v>
      </c>
      <c r="M94">
        <v>0.2081829286053887</v>
      </c>
      <c r="N94">
        <v>3.6617006559673482E-2</v>
      </c>
      <c r="O94">
        <v>7.7844766339316099E-2</v>
      </c>
      <c r="P94">
        <v>4.87934440592553E-2</v>
      </c>
      <c r="Q94">
        <v>6.0194016134150582E-2</v>
      </c>
      <c r="R94">
        <v>3.982030797029501E-2</v>
      </c>
      <c r="S94">
        <v>7.9026364877054181E-2</v>
      </c>
      <c r="T94">
        <v>7.176576169223392E-2</v>
      </c>
      <c r="U94">
        <v>0.69842839136665347</v>
      </c>
      <c r="V94">
        <v>1.408503999000968</v>
      </c>
      <c r="W94">
        <v>1.9929161203723671</v>
      </c>
      <c r="X94">
        <v>2.713194927156928E-2</v>
      </c>
      <c r="Y94">
        <v>1.9107674691507152E-2</v>
      </c>
      <c r="Z94">
        <v>0.4737117107014131</v>
      </c>
      <c r="AA94">
        <v>0.48341198976914579</v>
      </c>
      <c r="AB94">
        <v>3.1324839273343043E-2</v>
      </c>
      <c r="AC94">
        <v>0.99722497109518971</v>
      </c>
      <c r="AD94">
        <v>1.2566320224905301</v>
      </c>
      <c r="AE94">
        <v>2.063437162676752</v>
      </c>
      <c r="AF94">
        <v>0.35624729334480021</v>
      </c>
      <c r="AG94">
        <v>2.175580740022407</v>
      </c>
      <c r="AH94">
        <v>6.1143243806953693</v>
      </c>
      <c r="AI94">
        <v>0.68521655514366653</v>
      </c>
      <c r="AJ94">
        <v>1.56954292930952</v>
      </c>
      <c r="AK94">
        <v>1.2086762644690261</v>
      </c>
      <c r="AL94">
        <v>8.0700489733646634</v>
      </c>
      <c r="AM94">
        <v>3.094457105095929E-3</v>
      </c>
      <c r="AN94">
        <v>0.35495802796693221</v>
      </c>
    </row>
    <row r="95" spans="1:40" x14ac:dyDescent="0.45">
      <c r="A95" s="1" t="s">
        <v>147</v>
      </c>
      <c r="B95">
        <v>1.082354469316279</v>
      </c>
      <c r="C95">
        <v>0.12237559141910501</v>
      </c>
      <c r="D95">
        <v>3.7949726921523777E-2</v>
      </c>
      <c r="E95">
        <v>5.7147893404573463E-2</v>
      </c>
      <c r="F95">
        <v>0.33494820805284431</v>
      </c>
      <c r="G95">
        <v>6.8117172712733515E-2</v>
      </c>
      <c r="H95">
        <v>0.85751876238030889</v>
      </c>
      <c r="I95">
        <v>0.88279827529076937</v>
      </c>
      <c r="J95">
        <v>9.1447567152541751E-2</v>
      </c>
      <c r="K95">
        <v>0.13266926636194659</v>
      </c>
      <c r="L95">
        <v>0.3328382400980362</v>
      </c>
      <c r="M95">
        <v>0.33905008504090461</v>
      </c>
      <c r="N95">
        <v>6.3158597381499232E-2</v>
      </c>
      <c r="O95">
        <v>0.1254359421325115</v>
      </c>
      <c r="P95">
        <v>7.1872793528191342E-2</v>
      </c>
      <c r="Q95">
        <v>9.2722406313298714E-2</v>
      </c>
      <c r="R95">
        <v>5.1754888579765873E-2</v>
      </c>
      <c r="S95">
        <v>0.13936179986200339</v>
      </c>
      <c r="T95">
        <v>7.6976043227751839E-2</v>
      </c>
      <c r="U95">
        <v>1.015297748402084</v>
      </c>
      <c r="V95">
        <v>1.492867869523693</v>
      </c>
      <c r="W95">
        <v>2.0988262103176218</v>
      </c>
      <c r="X95">
        <v>2.970534627552027E-2</v>
      </c>
      <c r="Y95">
        <v>3.0472024410306549E-2</v>
      </c>
      <c r="Z95">
        <v>0.50090944677007365</v>
      </c>
      <c r="AA95">
        <v>0.66165889099420694</v>
      </c>
      <c r="AB95">
        <v>5.1989322696794307E-2</v>
      </c>
      <c r="AC95">
        <v>1.1314500016342659</v>
      </c>
      <c r="AD95">
        <v>1.349466647264858</v>
      </c>
      <c r="AE95">
        <v>2.0592743193609482</v>
      </c>
      <c r="AF95">
        <v>0.36390021108419007</v>
      </c>
      <c r="AG95">
        <v>2.3878005657997958</v>
      </c>
      <c r="AH95">
        <v>6.451931751612987</v>
      </c>
      <c r="AI95">
        <v>0.82831411235520336</v>
      </c>
      <c r="AJ95">
        <v>1.9763616580369501</v>
      </c>
      <c r="AK95">
        <v>1.4190977074920801</v>
      </c>
      <c r="AL95">
        <v>9.1746584275721865</v>
      </c>
      <c r="AM95">
        <v>3.4111071884905032E-3</v>
      </c>
      <c r="AN95">
        <v>0.35716036109506327</v>
      </c>
    </row>
    <row r="96" spans="1:40" x14ac:dyDescent="0.45">
      <c r="A96" s="1" t="s">
        <v>148</v>
      </c>
      <c r="B96">
        <v>4.647774502270182</v>
      </c>
      <c r="C96">
        <v>0.36771554485961611</v>
      </c>
      <c r="D96">
        <v>4.6446043928564433E-2</v>
      </c>
      <c r="E96">
        <v>0.12828494630351739</v>
      </c>
      <c r="F96">
        <v>0.95305821457290474</v>
      </c>
      <c r="G96">
        <v>7.8679818237403928E-2</v>
      </c>
      <c r="H96">
        <v>18.838455384279271</v>
      </c>
      <c r="I96">
        <v>6.1609577259122119</v>
      </c>
      <c r="J96">
        <v>0.20059616015872189</v>
      </c>
      <c r="K96">
        <v>0.4891118364164303</v>
      </c>
      <c r="L96">
        <v>3.4110955400397822</v>
      </c>
      <c r="M96">
        <v>0.67472524070845807</v>
      </c>
      <c r="N96">
        <v>0.2253810007833307</v>
      </c>
      <c r="O96">
        <v>0.14559930293234349</v>
      </c>
      <c r="P96">
        <v>0.19636064885733351</v>
      </c>
      <c r="Q96">
        <v>0.15442724470014421</v>
      </c>
      <c r="R96">
        <v>6.9135645596274553E-2</v>
      </c>
      <c r="S96">
        <v>7.3462612787364598</v>
      </c>
      <c r="T96">
        <v>0.1038336571215264</v>
      </c>
      <c r="U96">
        <v>1.01809873218633</v>
      </c>
      <c r="V96">
        <v>11.336658604415661</v>
      </c>
      <c r="W96">
        <v>7.1595254106219857</v>
      </c>
      <c r="X96">
        <v>4.4208737637485382E-2</v>
      </c>
      <c r="Y96">
        <v>3.6430497549967383E-2</v>
      </c>
      <c r="Z96">
        <v>0.79342853608993247</v>
      </c>
      <c r="AA96">
        <v>0.72599056060885758</v>
      </c>
      <c r="AB96">
        <v>5.2066711321464211E-2</v>
      </c>
      <c r="AC96">
        <v>1.1320076647534869</v>
      </c>
      <c r="AD96">
        <v>1.165572651625191</v>
      </c>
      <c r="AE96">
        <v>1.090683386234945</v>
      </c>
      <c r="AF96">
        <v>0.32490378689282901</v>
      </c>
      <c r="AG96">
        <v>3.378711804597093</v>
      </c>
      <c r="AH96">
        <v>17.215192486330722</v>
      </c>
      <c r="AI96">
        <v>0.72179213469103665</v>
      </c>
      <c r="AJ96">
        <v>628.25694842593373</v>
      </c>
      <c r="AK96">
        <v>269.25514526337298</v>
      </c>
      <c r="AL96">
        <v>21.144156208951269</v>
      </c>
      <c r="AM96">
        <v>2.868067068725336E-2</v>
      </c>
      <c r="AN96">
        <v>0.32833744671426468</v>
      </c>
    </row>
    <row r="97" spans="1:40" x14ac:dyDescent="0.45">
      <c r="A97" s="1" t="s">
        <v>149</v>
      </c>
      <c r="B97">
        <v>0.65253638407521874</v>
      </c>
      <c r="C97">
        <v>7.0459508349760475E-2</v>
      </c>
      <c r="D97">
        <v>1.419886437249294E-2</v>
      </c>
      <c r="E97">
        <v>5.0176475252020007E-2</v>
      </c>
      <c r="F97">
        <v>0.16911297360290919</v>
      </c>
      <c r="G97">
        <v>2.0815024244299471E-2</v>
      </c>
      <c r="H97">
        <v>1.065709588282125</v>
      </c>
      <c r="I97">
        <v>1.027150545522723</v>
      </c>
      <c r="J97">
        <v>4.7678679749693843E-2</v>
      </c>
      <c r="K97">
        <v>0.14953330567184051</v>
      </c>
      <c r="L97">
        <v>0.3134078336288541</v>
      </c>
      <c r="M97">
        <v>0.23029152561580621</v>
      </c>
      <c r="N97">
        <v>2.6660383314695189E-2</v>
      </c>
      <c r="O97">
        <v>6.944303323553655E-2</v>
      </c>
      <c r="P97">
        <v>4.6682966153991652E-2</v>
      </c>
      <c r="Q97">
        <v>5.6128510080274627E-2</v>
      </c>
      <c r="R97">
        <v>2.195605407683477E-2</v>
      </c>
      <c r="S97">
        <v>0.1018933012144215</v>
      </c>
      <c r="T97">
        <v>0.15115314246771849</v>
      </c>
      <c r="U97">
        <v>0.45880115119039772</v>
      </c>
      <c r="V97">
        <v>2.3630211625944288</v>
      </c>
      <c r="W97">
        <v>2.0867111023893501</v>
      </c>
      <c r="X97">
        <v>7.327890407855453E-2</v>
      </c>
      <c r="Y97">
        <v>1.4517465985001031E-2</v>
      </c>
      <c r="Z97">
        <v>1.322739080783589</v>
      </c>
      <c r="AA97">
        <v>0.47137000247062788</v>
      </c>
      <c r="AB97">
        <v>2.4258823164011411E-2</v>
      </c>
      <c r="AC97">
        <v>0.38894702375574119</v>
      </c>
      <c r="AD97">
        <v>1.130641079432225</v>
      </c>
      <c r="AE97">
        <v>0.50692108327961483</v>
      </c>
      <c r="AF97">
        <v>128.9050557165078</v>
      </c>
      <c r="AG97">
        <v>2.4646139445359658</v>
      </c>
      <c r="AH97">
        <v>10.10434319557317</v>
      </c>
      <c r="AI97">
        <v>98.012618499794144</v>
      </c>
      <c r="AJ97">
        <v>17.755958013053899</v>
      </c>
      <c r="AK97">
        <v>195.44758066768949</v>
      </c>
      <c r="AL97">
        <v>5.1630333674623454</v>
      </c>
      <c r="AM97">
        <v>2.3434362867934071E-3</v>
      </c>
      <c r="AN97">
        <v>0.1636792207900693</v>
      </c>
    </row>
    <row r="98" spans="1:40" x14ac:dyDescent="0.45">
      <c r="A98" s="1" t="s">
        <v>150</v>
      </c>
      <c r="B98">
        <v>5.0589701533030863E-2</v>
      </c>
      <c r="C98">
        <v>4.9630407013763391E-3</v>
      </c>
      <c r="D98">
        <v>1.1226738360015131E-3</v>
      </c>
      <c r="E98">
        <v>2.2351586470962209E-3</v>
      </c>
      <c r="F98">
        <v>4.6584359732563169E-2</v>
      </c>
      <c r="G98">
        <v>2.7688555098807949E-3</v>
      </c>
      <c r="H98">
        <v>7.1033983472053031E-2</v>
      </c>
      <c r="I98">
        <v>7.2036270465517235E-2</v>
      </c>
      <c r="J98">
        <v>2.1661641037287131E-3</v>
      </c>
      <c r="K98">
        <v>1.1128684814461959E-2</v>
      </c>
      <c r="L98">
        <v>1.6883583803167651E-2</v>
      </c>
      <c r="M98">
        <v>1.102786046574186E-2</v>
      </c>
      <c r="N98">
        <v>2.5171210976270711E-3</v>
      </c>
      <c r="O98">
        <v>3.6809915739286188E-3</v>
      </c>
      <c r="P98">
        <v>3.284447544580878E-3</v>
      </c>
      <c r="Q98">
        <v>3.4601153935809701E-3</v>
      </c>
      <c r="R98">
        <v>1.237123067444876E-3</v>
      </c>
      <c r="S98">
        <v>4.2050694094448744E-3</v>
      </c>
      <c r="T98">
        <v>28.133062749568989</v>
      </c>
      <c r="U98">
        <v>2.0374625683364529E-2</v>
      </c>
      <c r="V98">
        <v>5.6985833560486747E-2</v>
      </c>
      <c r="W98">
        <v>6.7204910921206423E-2</v>
      </c>
      <c r="X98">
        <v>1.0194445152813211E-3</v>
      </c>
      <c r="Y98">
        <v>8.9358008216150811E-4</v>
      </c>
      <c r="Z98">
        <v>1.819103208585629E-2</v>
      </c>
      <c r="AA98">
        <v>1.8622802757569831E-2</v>
      </c>
      <c r="AB98">
        <v>1.220533657968758E-3</v>
      </c>
      <c r="AC98">
        <v>1.413098204751205E-2</v>
      </c>
      <c r="AD98">
        <v>6.9582016155481999E-2</v>
      </c>
      <c r="AE98">
        <v>1.1361197334364571E-2</v>
      </c>
      <c r="AF98">
        <v>3.0499306198850391E-2</v>
      </c>
      <c r="AG98">
        <v>0.10469574630300719</v>
      </c>
      <c r="AH98">
        <v>91.077485746823285</v>
      </c>
      <c r="AI98">
        <v>15.136329023425899</v>
      </c>
      <c r="AJ98">
        <v>185.0123091055618</v>
      </c>
      <c r="AK98">
        <v>49.967133285198727</v>
      </c>
      <c r="AL98">
        <v>0.17050769620364351</v>
      </c>
      <c r="AM98">
        <v>1.46204576452169E-4</v>
      </c>
      <c r="AN98">
        <v>4.6989053069187931E-3</v>
      </c>
    </row>
    <row r="99" spans="1:40" x14ac:dyDescent="0.45">
      <c r="A99" s="1" t="s">
        <v>151</v>
      </c>
      <c r="B99">
        <v>9.495824296451591E-2</v>
      </c>
      <c r="C99">
        <v>7.4499647600938593E-3</v>
      </c>
      <c r="D99">
        <v>3.2417142271888729E-3</v>
      </c>
      <c r="E99">
        <v>2.7664214490207579E-3</v>
      </c>
      <c r="F99">
        <v>0.12513487728562059</v>
      </c>
      <c r="G99">
        <v>1.2109660637963199E-2</v>
      </c>
      <c r="H99">
        <v>3.4602886097636523E-2</v>
      </c>
      <c r="I99">
        <v>3.4605016698852999E-2</v>
      </c>
      <c r="J99">
        <v>3.6907092850512468E-3</v>
      </c>
      <c r="K99">
        <v>5.9147423517130074E-3</v>
      </c>
      <c r="L99">
        <v>2.6731286570777269E-2</v>
      </c>
      <c r="M99">
        <v>2.641792411322073E-2</v>
      </c>
      <c r="N99">
        <v>6.7877896777740337E-3</v>
      </c>
      <c r="O99">
        <v>6.7103862089135874E-3</v>
      </c>
      <c r="P99">
        <v>5.820531068410387E-3</v>
      </c>
      <c r="Q99">
        <v>6.1297950454917566E-3</v>
      </c>
      <c r="R99">
        <v>3.2598876233712508E-3</v>
      </c>
      <c r="S99">
        <v>9.2582107281306385E-3</v>
      </c>
      <c r="T99">
        <v>12.13145846261664</v>
      </c>
      <c r="U99">
        <v>3.4318814110810572E-2</v>
      </c>
      <c r="V99">
        <v>3.9548463597839527E-2</v>
      </c>
      <c r="W99">
        <v>5.2155938367972013E-2</v>
      </c>
      <c r="X99">
        <v>6.6995992524114892E-4</v>
      </c>
      <c r="Y99">
        <v>1.7424898502619299E-3</v>
      </c>
      <c r="Z99">
        <v>1.0962889835911449E-2</v>
      </c>
      <c r="AA99">
        <v>2.9048687863137919E-2</v>
      </c>
      <c r="AB99">
        <v>2.1485065788230269E-3</v>
      </c>
      <c r="AC99">
        <v>3.3839530043558982E-2</v>
      </c>
      <c r="AD99">
        <v>3.8704239884411483E-2</v>
      </c>
      <c r="AE99">
        <v>8.4963329770696636E-3</v>
      </c>
      <c r="AF99">
        <v>1.5240591202271409E-2</v>
      </c>
      <c r="AG99">
        <v>0.10970598699897539</v>
      </c>
      <c r="AH99">
        <v>38.89618986625586</v>
      </c>
      <c r="AI99">
        <v>8.1876073789906361</v>
      </c>
      <c r="AJ99">
        <v>94.713071141110191</v>
      </c>
      <c r="AK99">
        <v>32.527680686258691</v>
      </c>
      <c r="AL99">
        <v>0.20328958604605429</v>
      </c>
      <c r="AM99">
        <v>2.0257879217661529E-4</v>
      </c>
      <c r="AN99">
        <v>3.2003834811667642E-3</v>
      </c>
    </row>
    <row r="100" spans="1:40" x14ac:dyDescent="0.45">
      <c r="A100" s="1" t="s">
        <v>152</v>
      </c>
      <c r="B100">
        <v>5.312529533936456E-2</v>
      </c>
      <c r="C100">
        <v>7.3353676862150403E-3</v>
      </c>
      <c r="D100">
        <v>5.0182292953891271E-3</v>
      </c>
      <c r="E100">
        <v>3.0988074000734261E-3</v>
      </c>
      <c r="F100">
        <v>3.7206127475233997E-2</v>
      </c>
      <c r="G100">
        <v>5.9202000487869671E-3</v>
      </c>
      <c r="H100">
        <v>6.2954943448105052E-2</v>
      </c>
      <c r="I100">
        <v>6.3311165060786559E-2</v>
      </c>
      <c r="J100">
        <v>5.3794692658178794E-3</v>
      </c>
      <c r="K100">
        <v>8.0788761299907218E-3</v>
      </c>
      <c r="L100">
        <v>2.0897010252855831E-2</v>
      </c>
      <c r="M100">
        <v>3.0751818601981989E-2</v>
      </c>
      <c r="N100">
        <v>5.4348370692119986E-3</v>
      </c>
      <c r="O100">
        <v>7.8104809434642623E-3</v>
      </c>
      <c r="P100">
        <v>5.6572610227815963E-3</v>
      </c>
      <c r="Q100">
        <v>6.3681113467091736E-3</v>
      </c>
      <c r="R100">
        <v>2.5537735803214238E-3</v>
      </c>
      <c r="S100">
        <v>1.1799777650970259E-2</v>
      </c>
      <c r="T100">
        <v>1.096484349290992E-2</v>
      </c>
      <c r="U100">
        <v>4.5927806430989392E-2</v>
      </c>
      <c r="V100">
        <v>0.1088692898961537</v>
      </c>
      <c r="W100">
        <v>9.2313744319949778E-2</v>
      </c>
      <c r="X100">
        <v>2.897966343477163E-3</v>
      </c>
      <c r="Y100">
        <v>2.3574956431411469E-3</v>
      </c>
      <c r="Z100">
        <v>4.207699930972901E-2</v>
      </c>
      <c r="AA100">
        <v>5.8465046801757938E-2</v>
      </c>
      <c r="AB100">
        <v>3.1403335160852691E-3</v>
      </c>
      <c r="AC100">
        <v>5.088908265468061E-2</v>
      </c>
      <c r="AD100">
        <v>17.71832165095687</v>
      </c>
      <c r="AE100">
        <v>4.7322664776481393E-2</v>
      </c>
      <c r="AF100">
        <v>2.9687500805899939E-2</v>
      </c>
      <c r="AG100">
        <v>0.31906144785029072</v>
      </c>
      <c r="AH100">
        <v>0.67609754062412541</v>
      </c>
      <c r="AI100">
        <v>1.182790477729025</v>
      </c>
      <c r="AJ100">
        <v>0.40409066348928041</v>
      </c>
      <c r="AK100">
        <v>2.4588603829485791</v>
      </c>
      <c r="AL100">
        <v>0.69191629343323324</v>
      </c>
      <c r="AM100">
        <v>1.6693099824761909E-4</v>
      </c>
      <c r="AN100">
        <v>0.34656172594909002</v>
      </c>
    </row>
    <row r="101" spans="1:40" x14ac:dyDescent="0.45">
      <c r="A101" s="1" t="s">
        <v>153</v>
      </c>
      <c r="B101">
        <v>4.473646170595056E-2</v>
      </c>
      <c r="C101">
        <v>7.0669083077237703E-3</v>
      </c>
      <c r="D101">
        <v>5.9694595871109847E-3</v>
      </c>
      <c r="E101">
        <v>2.9335445018446342E-3</v>
      </c>
      <c r="F101">
        <v>4.2819839665788118E-2</v>
      </c>
      <c r="G101">
        <v>7.149969305903843E-3</v>
      </c>
      <c r="H101">
        <v>3.081339511834617E-2</v>
      </c>
      <c r="I101">
        <v>3.0446856258499539E-2</v>
      </c>
      <c r="J101">
        <v>4.9671039647627303E-3</v>
      </c>
      <c r="K101">
        <v>4.2170323090737587E-3</v>
      </c>
      <c r="L101">
        <v>1.7396786811088291E-2</v>
      </c>
      <c r="M101">
        <v>3.3390580413600927E-2</v>
      </c>
      <c r="N101">
        <v>5.7384288114131314E-3</v>
      </c>
      <c r="O101">
        <v>8.3700019567410286E-3</v>
      </c>
      <c r="P101">
        <v>5.1589566746151521E-3</v>
      </c>
      <c r="Q101">
        <v>6.1326440387512761E-3</v>
      </c>
      <c r="R101">
        <v>2.4954259432413261E-3</v>
      </c>
      <c r="S101">
        <v>1.3055632403207821E-2</v>
      </c>
      <c r="T101">
        <v>5.3140626161228763E-3</v>
      </c>
      <c r="U101">
        <v>4.4089674847909509E-2</v>
      </c>
      <c r="V101">
        <v>5.6566592402090311E-2</v>
      </c>
      <c r="W101">
        <v>6.5318052482210565E-2</v>
      </c>
      <c r="X101">
        <v>2.1126714447045271E-3</v>
      </c>
      <c r="Y101">
        <v>2.5300978029393481E-3</v>
      </c>
      <c r="Z101">
        <v>2.5353248084685309E-2</v>
      </c>
      <c r="AA101">
        <v>4.8249236885699189E-2</v>
      </c>
      <c r="AB101">
        <v>3.369009563226338E-3</v>
      </c>
      <c r="AC101">
        <v>4.6175752287941067E-2</v>
      </c>
      <c r="AD101">
        <v>7.2070404788689579</v>
      </c>
      <c r="AE101">
        <v>2.3739119606681201E-2</v>
      </c>
      <c r="AF101">
        <v>1.4071007663811639E-2</v>
      </c>
      <c r="AG101">
        <v>0.20249066588106801</v>
      </c>
      <c r="AH101">
        <v>0.33284224679110941</v>
      </c>
      <c r="AI101">
        <v>0.65572389332660896</v>
      </c>
      <c r="AJ101">
        <v>0.35377992602148761</v>
      </c>
      <c r="AK101">
        <v>1.086348662270064</v>
      </c>
      <c r="AL101">
        <v>0.42558582210738338</v>
      </c>
      <c r="AM101">
        <v>1.2517477289144139E-4</v>
      </c>
      <c r="AN101">
        <v>0.13729469166182159</v>
      </c>
    </row>
    <row r="102" spans="1:40" x14ac:dyDescent="0.45">
      <c r="A102" s="1" t="s">
        <v>154</v>
      </c>
      <c r="B102">
        <v>6.5452935327652562E-2</v>
      </c>
      <c r="C102">
        <v>9.8733069675412677E-3</v>
      </c>
      <c r="D102">
        <v>7.8204040752003698E-3</v>
      </c>
      <c r="E102">
        <v>4.1222509146534416E-3</v>
      </c>
      <c r="F102">
        <v>5.6630525276126109E-2</v>
      </c>
      <c r="G102">
        <v>9.3270650047823558E-3</v>
      </c>
      <c r="H102">
        <v>5.67118352432988E-2</v>
      </c>
      <c r="I102">
        <v>5.6524702194662699E-2</v>
      </c>
      <c r="J102">
        <v>7.0382984879510391E-3</v>
      </c>
      <c r="K102">
        <v>7.5245570583814571E-3</v>
      </c>
      <c r="L102">
        <v>2.5557858771216871E-2</v>
      </c>
      <c r="M102">
        <v>4.4927048719071681E-2</v>
      </c>
      <c r="N102">
        <v>7.7871834431967992E-3</v>
      </c>
      <c r="O102">
        <v>1.1306809284878689E-2</v>
      </c>
      <c r="P102">
        <v>7.3410337758217249E-3</v>
      </c>
      <c r="Q102">
        <v>8.5691316004134419E-3</v>
      </c>
      <c r="R102">
        <v>3.4703268610699828E-3</v>
      </c>
      <c r="S102">
        <v>1.7467505228355839E-2</v>
      </c>
      <c r="T102">
        <v>9.8279878494455693E-3</v>
      </c>
      <c r="U102">
        <v>6.1670501174968743E-2</v>
      </c>
      <c r="V102">
        <v>0.1011539969830014</v>
      </c>
      <c r="W102">
        <v>0.1020707868967828</v>
      </c>
      <c r="X102">
        <v>3.2626572466855851E-3</v>
      </c>
      <c r="Y102">
        <v>3.4163103534803761E-3</v>
      </c>
      <c r="Z102">
        <v>4.237378819876686E-2</v>
      </c>
      <c r="AA102">
        <v>7.1107745925442972E-2</v>
      </c>
      <c r="AB102">
        <v>4.5495762091627154E-3</v>
      </c>
      <c r="AC102">
        <v>6.5818344022398015E-2</v>
      </c>
      <c r="AD102">
        <v>14.585036474034711</v>
      </c>
      <c r="AE102">
        <v>4.3171689101781638E-2</v>
      </c>
      <c r="AF102">
        <v>2.631179169348093E-2</v>
      </c>
      <c r="AG102">
        <v>0.33093172744432209</v>
      </c>
      <c r="AH102">
        <v>0.61085866096458086</v>
      </c>
      <c r="AI102">
        <v>1.1376344241356611</v>
      </c>
      <c r="AJ102">
        <v>0.51053700105216626</v>
      </c>
      <c r="AK102">
        <v>2.104993413577672</v>
      </c>
      <c r="AL102">
        <v>0.70494532542526833</v>
      </c>
      <c r="AM102">
        <v>1.9120581129742411E-4</v>
      </c>
      <c r="AN102">
        <v>0.28182776405992299</v>
      </c>
    </row>
    <row r="103" spans="1:40" x14ac:dyDescent="0.45">
      <c r="A103" s="1" t="s">
        <v>155</v>
      </c>
      <c r="B103">
        <v>0.10451116244607481</v>
      </c>
      <c r="C103">
        <v>1.161923473577588E-2</v>
      </c>
      <c r="D103">
        <v>4.3633788888560914E-3</v>
      </c>
      <c r="E103">
        <v>5.072337594071134E-3</v>
      </c>
      <c r="F103">
        <v>3.6896908031500288E-2</v>
      </c>
      <c r="G103">
        <v>4.8078092662584464E-3</v>
      </c>
      <c r="H103">
        <v>0.19398789938332639</v>
      </c>
      <c r="I103">
        <v>0.19679441929124061</v>
      </c>
      <c r="J103">
        <v>9.2018894876647224E-3</v>
      </c>
      <c r="K103">
        <v>2.406374056132727E-2</v>
      </c>
      <c r="L103">
        <v>4.1743096022091711E-2</v>
      </c>
      <c r="M103">
        <v>3.6818462578788548E-2</v>
      </c>
      <c r="N103">
        <v>7.0212320071732287E-3</v>
      </c>
      <c r="O103">
        <v>9.7010005404033831E-3</v>
      </c>
      <c r="P103">
        <v>9.8813036862545594E-3</v>
      </c>
      <c r="Q103">
        <v>1.0094705275486161E-2</v>
      </c>
      <c r="R103">
        <v>3.9342403822385597E-3</v>
      </c>
      <c r="S103">
        <v>1.335882670664618E-2</v>
      </c>
      <c r="T103">
        <v>3.3953302428075663E-2</v>
      </c>
      <c r="U103">
        <v>7.3246587921606168E-2</v>
      </c>
      <c r="V103">
        <v>0.32510353193419089</v>
      </c>
      <c r="W103">
        <v>0.22084010086294709</v>
      </c>
      <c r="X103">
        <v>6.7363249447753831E-3</v>
      </c>
      <c r="Y103">
        <v>2.9163795395670431E-3</v>
      </c>
      <c r="Z103">
        <v>0.11462102406355371</v>
      </c>
      <c r="AA103">
        <v>0.11812398118375229</v>
      </c>
      <c r="AB103">
        <v>3.8887228970044051E-3</v>
      </c>
      <c r="AC103">
        <v>8.9615363509239029E-2</v>
      </c>
      <c r="AD103">
        <v>59.225964845310457</v>
      </c>
      <c r="AE103">
        <v>0.14399611709101989</v>
      </c>
      <c r="AF103">
        <v>9.2930367022915225E-2</v>
      </c>
      <c r="AG103">
        <v>0.8367899657947403</v>
      </c>
      <c r="AH103">
        <v>2.0772287011858599</v>
      </c>
      <c r="AI103">
        <v>3.4019684818965872</v>
      </c>
      <c r="AJ103">
        <v>0.75230621372868922</v>
      </c>
      <c r="AK103">
        <v>7.9467752247200911</v>
      </c>
      <c r="AL103">
        <v>1.8574242100325069</v>
      </c>
      <c r="AM103">
        <v>3.770399636782556E-4</v>
      </c>
      <c r="AN103">
        <v>1.170030534603915</v>
      </c>
    </row>
    <row r="104" spans="1:40" x14ac:dyDescent="0.45">
      <c r="A104" s="1" t="s">
        <v>156</v>
      </c>
      <c r="B104">
        <v>0.15059946756219189</v>
      </c>
      <c r="C104">
        <v>1.5517257179885989E-2</v>
      </c>
      <c r="D104">
        <v>3.373503519777592E-3</v>
      </c>
      <c r="E104">
        <v>1.144593744901155E-2</v>
      </c>
      <c r="F104">
        <v>4.2834000237266738E-2</v>
      </c>
      <c r="G104">
        <v>1.0844353510974991E-2</v>
      </c>
      <c r="H104">
        <v>0.140233340190828</v>
      </c>
      <c r="I104">
        <v>0.1424999637409031</v>
      </c>
      <c r="J104">
        <v>1.3925771898152769E-2</v>
      </c>
      <c r="K104">
        <v>3.2204609355371568E-2</v>
      </c>
      <c r="L104">
        <v>6.6075326685274147E-2</v>
      </c>
      <c r="M104">
        <v>0.165777632067755</v>
      </c>
      <c r="N104">
        <v>6.7786778639318691E-3</v>
      </c>
      <c r="O104">
        <v>3.130102690434107E-2</v>
      </c>
      <c r="P104">
        <v>1.46327040321818E-2</v>
      </c>
      <c r="Q104">
        <v>2.12414264658515E-2</v>
      </c>
      <c r="R104">
        <v>6.101159445681615E-3</v>
      </c>
      <c r="S104">
        <v>2.701523681736729E-2</v>
      </c>
      <c r="T104">
        <v>5.2496769988369801E-2</v>
      </c>
      <c r="U104">
        <v>0.14934835491657411</v>
      </c>
      <c r="V104">
        <v>4.3445582255220039</v>
      </c>
      <c r="W104">
        <v>0.90843896122299594</v>
      </c>
      <c r="X104">
        <v>1.520915218302564E-2</v>
      </c>
      <c r="Y104">
        <v>6.8837267168818878E-3</v>
      </c>
      <c r="Z104">
        <v>0.27006523623046341</v>
      </c>
      <c r="AA104">
        <v>0.2810913080900066</v>
      </c>
      <c r="AB104">
        <v>1.0144989287379461E-2</v>
      </c>
      <c r="AC104">
        <v>0.1315203374456094</v>
      </c>
      <c r="AD104">
        <v>3.2277875996977352</v>
      </c>
      <c r="AE104">
        <v>0.1072220956380614</v>
      </c>
      <c r="AF104">
        <v>0.13151517987636679</v>
      </c>
      <c r="AG104">
        <v>0.75318293799649561</v>
      </c>
      <c r="AH104">
        <v>10.84725944487567</v>
      </c>
      <c r="AI104">
        <v>23.892031538793191</v>
      </c>
      <c r="AJ104">
        <v>0.81909432917935943</v>
      </c>
      <c r="AK104">
        <v>0.83502542280736014</v>
      </c>
      <c r="AL104">
        <v>2.075263282143414</v>
      </c>
      <c r="AM104">
        <v>5.5645804770309822E-4</v>
      </c>
      <c r="AN104">
        <v>9.5390292117645936E-2</v>
      </c>
    </row>
    <row r="105" spans="1:40" x14ac:dyDescent="0.45">
      <c r="A105" s="1" t="s">
        <v>157</v>
      </c>
      <c r="B105">
        <v>0.18572370359468099</v>
      </c>
      <c r="C105">
        <v>1.9469804085549412E-2</v>
      </c>
      <c r="D105">
        <v>7.3726593304546803E-3</v>
      </c>
      <c r="E105">
        <v>6.6966599548147739E-3</v>
      </c>
      <c r="F105">
        <v>0.98281509210954154</v>
      </c>
      <c r="G105">
        <v>9.3899000540648841E-2</v>
      </c>
      <c r="H105">
        <v>7.1091617505928434E-2</v>
      </c>
      <c r="I105">
        <v>6.8996144449962604E-2</v>
      </c>
      <c r="J105">
        <v>2.2526640115491461E-2</v>
      </c>
      <c r="K105">
        <v>1.250801492825925E-2</v>
      </c>
      <c r="L105">
        <v>7.9421087286490583E-2</v>
      </c>
      <c r="M105">
        <v>0.1888908664329709</v>
      </c>
      <c r="N105">
        <v>3.065238069656067E-2</v>
      </c>
      <c r="O105">
        <v>0.47356374315992039</v>
      </c>
      <c r="P105">
        <v>3.1510784904280782E-2</v>
      </c>
      <c r="Q105">
        <v>3.8246337219117202E-2</v>
      </c>
      <c r="R105">
        <v>2.7501035174488708E-2</v>
      </c>
      <c r="S105">
        <v>6.4829257461994055E-2</v>
      </c>
      <c r="T105">
        <v>1.8651265331310452E-2</v>
      </c>
      <c r="U105">
        <v>0.18082645905986919</v>
      </c>
      <c r="V105">
        <v>0.1376690668444108</v>
      </c>
      <c r="W105">
        <v>0.44264345153581619</v>
      </c>
      <c r="X105">
        <v>4.8874797137774886E-3</v>
      </c>
      <c r="Y105">
        <v>1.136231841214312E-2</v>
      </c>
      <c r="Z105">
        <v>6.7959090094509872E-2</v>
      </c>
      <c r="AA105">
        <v>0.28456508167059891</v>
      </c>
      <c r="AB105">
        <v>1.453610811584272E-2</v>
      </c>
      <c r="AC105">
        <v>0.15387297829510821</v>
      </c>
      <c r="AD105">
        <v>0.11889264261316169</v>
      </c>
      <c r="AE105">
        <v>3.9988646424913232E-2</v>
      </c>
      <c r="AF105">
        <v>4.8121948016737678E-2</v>
      </c>
      <c r="AG105">
        <v>0.42372324906115238</v>
      </c>
      <c r="AH105">
        <v>12.848473491120689</v>
      </c>
      <c r="AI105">
        <v>0.27926095958453462</v>
      </c>
      <c r="AJ105">
        <v>0.57939692057556957</v>
      </c>
      <c r="AK105">
        <v>0.35051386623606962</v>
      </c>
      <c r="AL105">
        <v>1.1093834912916569</v>
      </c>
      <c r="AM105">
        <v>4.4124917221743151E-4</v>
      </c>
      <c r="AN105">
        <v>1.480377350401527E-2</v>
      </c>
    </row>
    <row r="106" spans="1:40" x14ac:dyDescent="0.45">
      <c r="A106" s="1" t="s">
        <v>158</v>
      </c>
      <c r="B106">
        <v>0.41223431596592469</v>
      </c>
      <c r="C106">
        <v>4.4601267033955672E-2</v>
      </c>
      <c r="D106">
        <v>1.327507179294019E-2</v>
      </c>
      <c r="E106">
        <v>1.373438954617359E-2</v>
      </c>
      <c r="F106">
        <v>6.6883810750886896</v>
      </c>
      <c r="G106">
        <v>0.38925091440434068</v>
      </c>
      <c r="H106">
        <v>0.4381508091518404</v>
      </c>
      <c r="I106">
        <v>0.4343279649186616</v>
      </c>
      <c r="J106">
        <v>4.5853903079300637E-2</v>
      </c>
      <c r="K106">
        <v>6.0690452773494233E-2</v>
      </c>
      <c r="L106">
        <v>0.2255583846001539</v>
      </c>
      <c r="M106">
        <v>0.5487107773569857</v>
      </c>
      <c r="N106">
        <v>5.3798047400483093E-2</v>
      </c>
      <c r="O106">
        <v>3.7518962372793441</v>
      </c>
      <c r="P106">
        <v>5.9355953297473188E-2</v>
      </c>
      <c r="Q106">
        <v>7.0475863703464814E-2</v>
      </c>
      <c r="R106">
        <v>0.17514458894308221</v>
      </c>
      <c r="S106">
        <v>0.1187568375798173</v>
      </c>
      <c r="T106">
        <v>0.12195044247377169</v>
      </c>
      <c r="U106">
        <v>0.48946881452739038</v>
      </c>
      <c r="V106">
        <v>0.44043373128681118</v>
      </c>
      <c r="W106">
        <v>1.3206739932386089</v>
      </c>
      <c r="X106">
        <v>2.026824781959527E-2</v>
      </c>
      <c r="Y106">
        <v>2.2196700528182269E-2</v>
      </c>
      <c r="Z106">
        <v>0.33372879419556839</v>
      </c>
      <c r="AA106">
        <v>1.271697493313799</v>
      </c>
      <c r="AB106">
        <v>2.6763181518783919E-2</v>
      </c>
      <c r="AC106">
        <v>0.33025185313295408</v>
      </c>
      <c r="AD106">
        <v>0.6261357245416348</v>
      </c>
      <c r="AE106">
        <v>0.15805902917390161</v>
      </c>
      <c r="AF106">
        <v>0.36063030594401752</v>
      </c>
      <c r="AG106">
        <v>1.7506897526439149</v>
      </c>
      <c r="AH106">
        <v>110.0423913626404</v>
      </c>
      <c r="AI106">
        <v>0.77051900068127221</v>
      </c>
      <c r="AJ106">
        <v>2.394863757582598</v>
      </c>
      <c r="AK106">
        <v>1.5687298502427549</v>
      </c>
      <c r="AL106">
        <v>2.856648079738187</v>
      </c>
      <c r="AM106">
        <v>1.184054884838226E-3</v>
      </c>
      <c r="AN106">
        <v>8.7225495077372761E-2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1764.063190664529</v>
      </c>
      <c r="C2">
        <v>151.1706999673776</v>
      </c>
      <c r="D2">
        <v>16.785505937004661</v>
      </c>
      <c r="E2">
        <v>15.18718722636018</v>
      </c>
      <c r="F2">
        <v>125.6252762156888</v>
      </c>
      <c r="G2">
        <v>11.412243441919131</v>
      </c>
      <c r="H2">
        <v>411.73824562919361</v>
      </c>
      <c r="I2">
        <v>443.38898515576972</v>
      </c>
      <c r="J2">
        <v>128.9398799217802</v>
      </c>
      <c r="K2">
        <v>330.54074159840428</v>
      </c>
      <c r="L2">
        <v>9952.4751607881553</v>
      </c>
      <c r="M2">
        <v>245.30667216170059</v>
      </c>
      <c r="N2">
        <v>70.28099032230071</v>
      </c>
      <c r="O2">
        <v>65.440732029979714</v>
      </c>
      <c r="P2">
        <v>232.45754156561799</v>
      </c>
      <c r="Q2">
        <v>87.567350657470556</v>
      </c>
      <c r="R2">
        <v>33.49484429650154</v>
      </c>
      <c r="S2">
        <v>77.571555574013118</v>
      </c>
      <c r="T2">
        <v>68.047566085290597</v>
      </c>
      <c r="U2">
        <v>505.07198576783838</v>
      </c>
      <c r="V2">
        <v>1311.293025532002</v>
      </c>
      <c r="W2">
        <v>8070.5480493652522</v>
      </c>
      <c r="X2">
        <v>27.878664394214681</v>
      </c>
      <c r="Y2">
        <v>12.33128807074039</v>
      </c>
      <c r="Z2">
        <v>447.32508468246601</v>
      </c>
      <c r="AA2">
        <v>238.87546486430901</v>
      </c>
      <c r="AB2">
        <v>20.066209712403591</v>
      </c>
      <c r="AC2">
        <v>346.04249132086778</v>
      </c>
      <c r="AD2">
        <v>484.86322892906492</v>
      </c>
      <c r="AE2">
        <v>183.65735316892039</v>
      </c>
      <c r="AF2">
        <v>228.9229933767497</v>
      </c>
      <c r="AG2">
        <v>1613.295438228706</v>
      </c>
      <c r="AH2">
        <v>1591.154043492885</v>
      </c>
      <c r="AI2">
        <v>335.22330092117039</v>
      </c>
      <c r="AJ2">
        <v>1983.516289421138</v>
      </c>
      <c r="AK2">
        <v>1091.5234290329111</v>
      </c>
      <c r="AL2">
        <v>5059.6299789614613</v>
      </c>
      <c r="AM2">
        <v>11.12775649767657</v>
      </c>
      <c r="AN2">
        <v>380.96881652760652</v>
      </c>
    </row>
    <row r="3" spans="1:40" x14ac:dyDescent="0.45">
      <c r="A3" s="1" t="s">
        <v>40</v>
      </c>
      <c r="B3">
        <v>17.691019108818679</v>
      </c>
      <c r="C3">
        <v>0.96273949537670223</v>
      </c>
      <c r="D3">
        <v>0.25337982643674839</v>
      </c>
      <c r="E3">
        <v>0.49703112598829791</v>
      </c>
      <c r="F3">
        <v>2.138632741647521</v>
      </c>
      <c r="G3">
        <v>8.0111673368163459</v>
      </c>
      <c r="H3">
        <v>0.92345651091975234</v>
      </c>
      <c r="I3">
        <v>0.92208004040920788</v>
      </c>
      <c r="J3">
        <v>2.0358226355957578</v>
      </c>
      <c r="K3">
        <v>0.30239197482367042</v>
      </c>
      <c r="L3">
        <v>2.394358872997004</v>
      </c>
      <c r="M3">
        <v>6.6904885245413741</v>
      </c>
      <c r="N3">
        <v>0.76050834819530033</v>
      </c>
      <c r="O3">
        <v>2.8425077692757368</v>
      </c>
      <c r="P3">
        <v>6.3180988710129231</v>
      </c>
      <c r="Q3">
        <v>1.5955410133424339</v>
      </c>
      <c r="R3">
        <v>0.40532622787055328</v>
      </c>
      <c r="S3">
        <v>3.4261713710079529</v>
      </c>
      <c r="T3">
        <v>0.1224286860722771</v>
      </c>
      <c r="U3">
        <v>14.83592751237981</v>
      </c>
      <c r="V3">
        <v>5.6195982273632801</v>
      </c>
      <c r="W3">
        <v>24.147723336200251</v>
      </c>
      <c r="X3">
        <v>9.1971355567616514E-2</v>
      </c>
      <c r="Y3">
        <v>0.32299027622709903</v>
      </c>
      <c r="Z3">
        <v>1.106731481320363</v>
      </c>
      <c r="AA3">
        <v>5.1470812902359127</v>
      </c>
      <c r="AB3">
        <v>0.80084968904310072</v>
      </c>
      <c r="AC3">
        <v>8.5990966278844052</v>
      </c>
      <c r="AD3">
        <v>1.082476158735622</v>
      </c>
      <c r="AE3">
        <v>2.1844108667705169</v>
      </c>
      <c r="AF3">
        <v>0.26356215430049579</v>
      </c>
      <c r="AG3">
        <v>8.3431435262463847</v>
      </c>
      <c r="AH3">
        <v>9.8162250739610961</v>
      </c>
      <c r="AI3">
        <v>0.94819885293686856</v>
      </c>
      <c r="AJ3">
        <v>8.4771259348360513</v>
      </c>
      <c r="AK3">
        <v>3.9880066699964871</v>
      </c>
      <c r="AL3">
        <v>48.446915141094827</v>
      </c>
      <c r="AM3">
        <v>5.796786841250022E-2</v>
      </c>
      <c r="AN3">
        <v>0.90867276309694056</v>
      </c>
    </row>
    <row r="4" spans="1:40" x14ac:dyDescent="0.45">
      <c r="A4" s="1" t="s">
        <v>41</v>
      </c>
      <c r="B4">
        <v>187.25859967843741</v>
      </c>
      <c r="C4">
        <v>19.151509396250042</v>
      </c>
      <c r="D4">
        <v>3.6451346050049231</v>
      </c>
      <c r="E4">
        <v>3.8373641829724119</v>
      </c>
      <c r="F4">
        <v>49.912464514262517</v>
      </c>
      <c r="G4">
        <v>6.5672435261497393</v>
      </c>
      <c r="H4">
        <v>22.97242579678019</v>
      </c>
      <c r="I4">
        <v>23.67690935112747</v>
      </c>
      <c r="J4">
        <v>33.43469953200394</v>
      </c>
      <c r="K4">
        <v>17.773975254652559</v>
      </c>
      <c r="L4">
        <v>573.94269504378155</v>
      </c>
      <c r="M4">
        <v>82.465258836054502</v>
      </c>
      <c r="N4">
        <v>13.6527470201135</v>
      </c>
      <c r="O4">
        <v>26.83706694705787</v>
      </c>
      <c r="P4">
        <v>46.109606273215618</v>
      </c>
      <c r="Q4">
        <v>25.031276589846769</v>
      </c>
      <c r="R4">
        <v>7.9247828331921273</v>
      </c>
      <c r="S4">
        <v>63.068606454755013</v>
      </c>
      <c r="T4">
        <v>3.4590789046867272</v>
      </c>
      <c r="U4">
        <v>126.2042083947759</v>
      </c>
      <c r="V4">
        <v>646.11951976486239</v>
      </c>
      <c r="W4">
        <v>406.12528554428371</v>
      </c>
      <c r="X4">
        <v>2.3713072094385179</v>
      </c>
      <c r="Y4">
        <v>4.0334959028307118</v>
      </c>
      <c r="Z4">
        <v>33.564349343097433</v>
      </c>
      <c r="AA4">
        <v>65.923950048719533</v>
      </c>
      <c r="AB4">
        <v>7.7716789497365646</v>
      </c>
      <c r="AC4">
        <v>86.045345657244823</v>
      </c>
      <c r="AD4">
        <v>31.289084452345449</v>
      </c>
      <c r="AE4">
        <v>32.74143361922787</v>
      </c>
      <c r="AF4">
        <v>8.8029425404883668</v>
      </c>
      <c r="AG4">
        <v>155.24973090964181</v>
      </c>
      <c r="AH4">
        <v>176.8388628597074</v>
      </c>
      <c r="AI4">
        <v>23.575444885496221</v>
      </c>
      <c r="AJ4">
        <v>186.8133633089262</v>
      </c>
      <c r="AK4">
        <v>91.504182625012135</v>
      </c>
      <c r="AL4">
        <v>654.70412786122313</v>
      </c>
      <c r="AM4">
        <v>1.637372183310998</v>
      </c>
      <c r="AN4">
        <v>27.0170085566103</v>
      </c>
    </row>
    <row r="5" spans="1:40" x14ac:dyDescent="0.45">
      <c r="A5" s="1" t="s">
        <v>42</v>
      </c>
      <c r="B5">
        <v>57.868679963361167</v>
      </c>
      <c r="C5">
        <v>4.7476847625255498</v>
      </c>
      <c r="D5">
        <v>0.65881730897472901</v>
      </c>
      <c r="E5">
        <v>0.6908740392776227</v>
      </c>
      <c r="F5">
        <v>92.36535348327844</v>
      </c>
      <c r="G5">
        <v>32.529564935936357</v>
      </c>
      <c r="H5">
        <v>3.2912438320699038</v>
      </c>
      <c r="I5">
        <v>3.2305719344721968</v>
      </c>
      <c r="J5">
        <v>6.8634775323919888</v>
      </c>
      <c r="K5">
        <v>0.9827375270573705</v>
      </c>
      <c r="L5">
        <v>8.3145484954527564</v>
      </c>
      <c r="M5">
        <v>112.2097437140071</v>
      </c>
      <c r="N5">
        <v>53.870919231006113</v>
      </c>
      <c r="O5">
        <v>10.113377662016269</v>
      </c>
      <c r="P5">
        <v>50.006841436489957</v>
      </c>
      <c r="Q5">
        <v>10.18888841327623</v>
      </c>
      <c r="R5">
        <v>19.581525584832359</v>
      </c>
      <c r="S5">
        <v>25.473489840164842</v>
      </c>
      <c r="T5">
        <v>0.52261151639676784</v>
      </c>
      <c r="U5">
        <v>31.694168947727189</v>
      </c>
      <c r="V5">
        <v>17.524046388664871</v>
      </c>
      <c r="W5">
        <v>107.9047609241092</v>
      </c>
      <c r="X5">
        <v>0.84880731680620214</v>
      </c>
      <c r="Y5">
        <v>1.25897317524974</v>
      </c>
      <c r="Z5">
        <v>6.2946351330084314</v>
      </c>
      <c r="AA5">
        <v>20.307556606340508</v>
      </c>
      <c r="AB5">
        <v>2.4577438565640879</v>
      </c>
      <c r="AC5">
        <v>54.167765117336138</v>
      </c>
      <c r="AD5">
        <v>3.7333749771646469</v>
      </c>
      <c r="AE5">
        <v>6.5036579473644416</v>
      </c>
      <c r="AF5">
        <v>0.93277332842831606</v>
      </c>
      <c r="AG5">
        <v>56.232962001044953</v>
      </c>
      <c r="AH5">
        <v>38.227848518015897</v>
      </c>
      <c r="AI5">
        <v>3.39821112439822</v>
      </c>
      <c r="AJ5">
        <v>31.609347829087302</v>
      </c>
      <c r="AK5">
        <v>14.45008948028665</v>
      </c>
      <c r="AL5">
        <v>199.34166782952209</v>
      </c>
      <c r="AM5">
        <v>9.5939924325683462E-2</v>
      </c>
      <c r="AN5">
        <v>2.840029509514983</v>
      </c>
    </row>
    <row r="6" spans="1:40" x14ac:dyDescent="0.45">
      <c r="A6" s="1" t="s">
        <v>43</v>
      </c>
      <c r="B6">
        <v>96.059498900169203</v>
      </c>
      <c r="C6">
        <v>10.84761171554049</v>
      </c>
      <c r="D6">
        <v>2.617357086488846</v>
      </c>
      <c r="E6">
        <v>1.7831604622003201</v>
      </c>
      <c r="F6">
        <v>403.17781146123491</v>
      </c>
      <c r="G6">
        <v>114.7794445160516</v>
      </c>
      <c r="H6">
        <v>14.593254585497339</v>
      </c>
      <c r="I6">
        <v>14.238578699749709</v>
      </c>
      <c r="J6">
        <v>49.628029809993421</v>
      </c>
      <c r="K6">
        <v>4.1699841456656399</v>
      </c>
      <c r="L6">
        <v>26.93117370397329</v>
      </c>
      <c r="M6">
        <v>423.59120106183713</v>
      </c>
      <c r="N6">
        <v>68.891615040382874</v>
      </c>
      <c r="O6">
        <v>69.475162010853808</v>
      </c>
      <c r="P6">
        <v>136.81123663101391</v>
      </c>
      <c r="Q6">
        <v>54.203555979478509</v>
      </c>
      <c r="R6">
        <v>19.834244980144401</v>
      </c>
      <c r="S6">
        <v>192.56960386035999</v>
      </c>
      <c r="T6">
        <v>2.8274435056411891</v>
      </c>
      <c r="U6">
        <v>102.8392119355786</v>
      </c>
      <c r="V6">
        <v>82.513558073193266</v>
      </c>
      <c r="W6">
        <v>338.26350743766369</v>
      </c>
      <c r="X6">
        <v>2.0399323735140289</v>
      </c>
      <c r="Y6">
        <v>15.084692644087641</v>
      </c>
      <c r="Z6">
        <v>21.12185823434611</v>
      </c>
      <c r="AA6">
        <v>224.42244907523201</v>
      </c>
      <c r="AB6">
        <v>10.14681760388021</v>
      </c>
      <c r="AC6">
        <v>302.42356068876791</v>
      </c>
      <c r="AD6">
        <v>15.81393829477144</v>
      </c>
      <c r="AE6">
        <v>44.034716003256051</v>
      </c>
      <c r="AF6">
        <v>4.5997240120743639</v>
      </c>
      <c r="AG6">
        <v>130.65625384240099</v>
      </c>
      <c r="AH6">
        <v>204.73290990128879</v>
      </c>
      <c r="AI6">
        <v>13.43438109076666</v>
      </c>
      <c r="AJ6">
        <v>154.05194237498739</v>
      </c>
      <c r="AK6">
        <v>69.542930462199408</v>
      </c>
      <c r="AL6">
        <v>1283.462909694985</v>
      </c>
      <c r="AM6">
        <v>0.39836465641863977</v>
      </c>
      <c r="AN6">
        <v>12.688008825311829</v>
      </c>
    </row>
    <row r="7" spans="1:40" x14ac:dyDescent="0.45">
      <c r="A7" s="1" t="s">
        <v>44</v>
      </c>
      <c r="B7">
        <v>74.212872261529512</v>
      </c>
      <c r="C7">
        <v>17.16853183568761</v>
      </c>
      <c r="D7">
        <v>28.264517422758029</v>
      </c>
      <c r="E7">
        <v>0.41306701101073467</v>
      </c>
      <c r="F7">
        <v>14.316253422809719</v>
      </c>
      <c r="G7">
        <v>1.8378257007393699</v>
      </c>
      <c r="H7">
        <v>2.5813332356797112</v>
      </c>
      <c r="I7">
        <v>2.6854772487256779</v>
      </c>
      <c r="J7">
        <v>3.7745816814100168</v>
      </c>
      <c r="K7">
        <v>0.81433624099259339</v>
      </c>
      <c r="L7">
        <v>34.848387235071719</v>
      </c>
      <c r="M7">
        <v>25.353953994231301</v>
      </c>
      <c r="N7">
        <v>5.5752889254026696</v>
      </c>
      <c r="O7">
        <v>5.8565569739132588</v>
      </c>
      <c r="P7">
        <v>7.2136541264283576</v>
      </c>
      <c r="Q7">
        <v>4.2000140349447008</v>
      </c>
      <c r="R7">
        <v>1.41058284137706</v>
      </c>
      <c r="S7">
        <v>9.5762825816471686</v>
      </c>
      <c r="T7">
        <v>0.50742197800103861</v>
      </c>
      <c r="U7">
        <v>51.348925106454743</v>
      </c>
      <c r="V7">
        <v>11.561535179466709</v>
      </c>
      <c r="W7">
        <v>14.095442798188371</v>
      </c>
      <c r="X7">
        <v>0.18137742346554361</v>
      </c>
      <c r="Y7">
        <v>0.67450121319184109</v>
      </c>
      <c r="Z7">
        <v>2.6750197611740738</v>
      </c>
      <c r="AA7">
        <v>10.897457603578269</v>
      </c>
      <c r="AB7">
        <v>2.0815188347553271</v>
      </c>
      <c r="AC7">
        <v>28.30122153343072</v>
      </c>
      <c r="AD7">
        <v>5.2515251257524689</v>
      </c>
      <c r="AE7">
        <v>3.2180340292212448</v>
      </c>
      <c r="AF7">
        <v>0.87748526850126984</v>
      </c>
      <c r="AG7">
        <v>97.181613952725215</v>
      </c>
      <c r="AH7">
        <v>18.268411705343901</v>
      </c>
      <c r="AI7">
        <v>2.1412105014085991</v>
      </c>
      <c r="AJ7">
        <v>20.941220596327209</v>
      </c>
      <c r="AK7">
        <v>8.7321493952510885</v>
      </c>
      <c r="AL7">
        <v>111.19321793024911</v>
      </c>
      <c r="AM7">
        <v>0.23711862309162149</v>
      </c>
      <c r="AN7">
        <v>3.003980676673053</v>
      </c>
    </row>
    <row r="8" spans="1:40" x14ac:dyDescent="0.45">
      <c r="A8" s="1" t="s">
        <v>45</v>
      </c>
      <c r="B8">
        <v>112.4250084124488</v>
      </c>
      <c r="C8">
        <v>14.29986966609431</v>
      </c>
      <c r="D8">
        <v>8.0250157876133219</v>
      </c>
      <c r="E8">
        <v>3.1166401852919439</v>
      </c>
      <c r="F8">
        <v>43.941592691906763</v>
      </c>
      <c r="G8">
        <v>5.5766456038637457</v>
      </c>
      <c r="H8">
        <v>21.282923114982971</v>
      </c>
      <c r="I8">
        <v>21.05362948654453</v>
      </c>
      <c r="J8">
        <v>31.23103340013181</v>
      </c>
      <c r="K8">
        <v>8.437345388351341</v>
      </c>
      <c r="L8">
        <v>96.57644565447977</v>
      </c>
      <c r="M8">
        <v>84.951531763024747</v>
      </c>
      <c r="N8">
        <v>15.23072088584637</v>
      </c>
      <c r="O8">
        <v>32.688547314216812</v>
      </c>
      <c r="P8">
        <v>34.052422682929432</v>
      </c>
      <c r="Q8">
        <v>17.43709658826667</v>
      </c>
      <c r="R8">
        <v>9.9253186615839546</v>
      </c>
      <c r="S8">
        <v>108.8418840692743</v>
      </c>
      <c r="T8">
        <v>3.3053411457995412</v>
      </c>
      <c r="U8">
        <v>83.243586483646993</v>
      </c>
      <c r="V8">
        <v>62.252067980057923</v>
      </c>
      <c r="W8">
        <v>1177.8807683023049</v>
      </c>
      <c r="X8">
        <v>2.3362040634780739</v>
      </c>
      <c r="Y8">
        <v>6.10482882733411</v>
      </c>
      <c r="Z8">
        <v>33.342251736492223</v>
      </c>
      <c r="AA8">
        <v>96.065697743327021</v>
      </c>
      <c r="AB8">
        <v>11.29189636267574</v>
      </c>
      <c r="AC8">
        <v>106.9293111676639</v>
      </c>
      <c r="AD8">
        <v>28.92612741245517</v>
      </c>
      <c r="AE8">
        <v>26.501971601005732</v>
      </c>
      <c r="AF8">
        <v>5.3651271673096828</v>
      </c>
      <c r="AG8">
        <v>184.18961129086739</v>
      </c>
      <c r="AH8">
        <v>178.89275909365921</v>
      </c>
      <c r="AI8">
        <v>38.399133487645493</v>
      </c>
      <c r="AJ8">
        <v>290.69265748549509</v>
      </c>
      <c r="AK8">
        <v>157.08887041679441</v>
      </c>
      <c r="AL8">
        <v>632.13089683013959</v>
      </c>
      <c r="AM8">
        <v>0.82892750296963591</v>
      </c>
      <c r="AN8">
        <v>14.67695791050652</v>
      </c>
    </row>
    <row r="9" spans="1:40" x14ac:dyDescent="0.45">
      <c r="A9" s="1" t="s">
        <v>46</v>
      </c>
      <c r="B9">
        <v>14.333516903232621</v>
      </c>
      <c r="C9">
        <v>1.4796064083131359</v>
      </c>
      <c r="D9">
        <v>0.41087364667034321</v>
      </c>
      <c r="E9">
        <v>0.38028202392942922</v>
      </c>
      <c r="F9">
        <v>8.5947040526652358</v>
      </c>
      <c r="G9">
        <v>1.521803277357747</v>
      </c>
      <c r="H9">
        <v>2.9739150459718862</v>
      </c>
      <c r="I9">
        <v>2.818168134895068</v>
      </c>
      <c r="J9">
        <v>5.5648964317293856</v>
      </c>
      <c r="K9">
        <v>1.3898139097269779</v>
      </c>
      <c r="L9">
        <v>7.3686334600333359</v>
      </c>
      <c r="M9">
        <v>14.076107817977251</v>
      </c>
      <c r="N9">
        <v>2.404602783730676</v>
      </c>
      <c r="O9">
        <v>9.829670822794121</v>
      </c>
      <c r="P9">
        <v>9.5042029578971725</v>
      </c>
      <c r="Q9">
        <v>5.0709010242250896</v>
      </c>
      <c r="R9">
        <v>2.0432044608360211</v>
      </c>
      <c r="S9">
        <v>24.907858361787159</v>
      </c>
      <c r="T9">
        <v>0.60844153843777526</v>
      </c>
      <c r="U9">
        <v>54.022680733286222</v>
      </c>
      <c r="V9">
        <v>20.069418850780629</v>
      </c>
      <c r="W9">
        <v>272.05149643932953</v>
      </c>
      <c r="X9">
        <v>0.39713000244059482</v>
      </c>
      <c r="Y9">
        <v>4.0037866110905451</v>
      </c>
      <c r="Z9">
        <v>5.3501579101141727</v>
      </c>
      <c r="AA9">
        <v>56.765817625148181</v>
      </c>
      <c r="AB9">
        <v>3.219233131197992</v>
      </c>
      <c r="AC9">
        <v>18.505750203647139</v>
      </c>
      <c r="AD9">
        <v>3.7265381812405161</v>
      </c>
      <c r="AE9">
        <v>4.4288005398780994</v>
      </c>
      <c r="AF9">
        <v>0.88891382578483946</v>
      </c>
      <c r="AG9">
        <v>16.557819296543769</v>
      </c>
      <c r="AH9">
        <v>25.688550097116831</v>
      </c>
      <c r="AI9">
        <v>6.2508934276023922</v>
      </c>
      <c r="AJ9">
        <v>39.154136335254343</v>
      </c>
      <c r="AK9">
        <v>19.244013771952719</v>
      </c>
      <c r="AL9">
        <v>225.14866995109341</v>
      </c>
      <c r="AM9">
        <v>8.7629163205583324E-2</v>
      </c>
      <c r="AN9">
        <v>2.350876430715461</v>
      </c>
    </row>
    <row r="10" spans="1:40" x14ac:dyDescent="0.45">
      <c r="A10" s="1" t="s">
        <v>47</v>
      </c>
      <c r="B10">
        <v>678.91937770913296</v>
      </c>
      <c r="C10">
        <v>66.797533387445441</v>
      </c>
      <c r="D10">
        <v>34.582943638492722</v>
      </c>
      <c r="E10">
        <v>11.78815273928995</v>
      </c>
      <c r="F10">
        <v>177.3420137960417</v>
      </c>
      <c r="G10">
        <v>53.178479300194923</v>
      </c>
      <c r="H10">
        <v>43.607059532586987</v>
      </c>
      <c r="I10">
        <v>43.587987545049209</v>
      </c>
      <c r="J10">
        <v>59.088076011974948</v>
      </c>
      <c r="K10">
        <v>15.04963204087594</v>
      </c>
      <c r="L10">
        <v>328.51951418061179</v>
      </c>
      <c r="M10">
        <v>202.65496699324399</v>
      </c>
      <c r="N10">
        <v>71.437972309792457</v>
      </c>
      <c r="O10">
        <v>87.096578400529296</v>
      </c>
      <c r="P10">
        <v>212.11067024186551</v>
      </c>
      <c r="Q10">
        <v>56.178331336243367</v>
      </c>
      <c r="R10">
        <v>14.95241455516196</v>
      </c>
      <c r="S10">
        <v>113.4102043569612</v>
      </c>
      <c r="T10">
        <v>6.9594794033118532</v>
      </c>
      <c r="U10">
        <v>574.17593616118791</v>
      </c>
      <c r="V10">
        <v>405.37556776312857</v>
      </c>
      <c r="W10">
        <v>1640.4242452095359</v>
      </c>
      <c r="X10">
        <v>4.6363574863117503</v>
      </c>
      <c r="Y10">
        <v>13.558506370537581</v>
      </c>
      <c r="Z10">
        <v>55.991230225725722</v>
      </c>
      <c r="AA10">
        <v>208.01664291234701</v>
      </c>
      <c r="AB10">
        <v>30.348801857238119</v>
      </c>
      <c r="AC10">
        <v>267.91846937746391</v>
      </c>
      <c r="AD10">
        <v>58.124179285116718</v>
      </c>
      <c r="AE10">
        <v>62.401782899919858</v>
      </c>
      <c r="AF10">
        <v>13.75980000089041</v>
      </c>
      <c r="AG10">
        <v>543.14539051405245</v>
      </c>
      <c r="AH10">
        <v>336.12446238619361</v>
      </c>
      <c r="AI10">
        <v>91.345345714223953</v>
      </c>
      <c r="AJ10">
        <v>488.94454207255183</v>
      </c>
      <c r="AK10">
        <v>253.04080235645441</v>
      </c>
      <c r="AL10">
        <v>1856.1248011135599</v>
      </c>
      <c r="AM10">
        <v>1.175890391869524</v>
      </c>
      <c r="AN10">
        <v>35.75069489676131</v>
      </c>
    </row>
    <row r="11" spans="1:40" x14ac:dyDescent="0.45">
      <c r="A11" s="1" t="s">
        <v>48</v>
      </c>
      <c r="B11">
        <v>85.03151956492718</v>
      </c>
      <c r="C11">
        <v>8.9731656946441891</v>
      </c>
      <c r="D11">
        <v>1.4174182880642221</v>
      </c>
      <c r="E11">
        <v>1.3101336365220759</v>
      </c>
      <c r="F11">
        <v>35.306150773642898</v>
      </c>
      <c r="G11">
        <v>2.2929352643390302</v>
      </c>
      <c r="H11">
        <v>10.08263017780425</v>
      </c>
      <c r="I11">
        <v>10.21072385718716</v>
      </c>
      <c r="J11">
        <v>10.64893285067717</v>
      </c>
      <c r="K11">
        <v>4.7807461307712327</v>
      </c>
      <c r="L11">
        <v>40.37859145618868</v>
      </c>
      <c r="M11">
        <v>82.144651768243676</v>
      </c>
      <c r="N11">
        <v>6.2692505310952642</v>
      </c>
      <c r="O11">
        <v>16.072489592741729</v>
      </c>
      <c r="P11">
        <v>19.496574567610981</v>
      </c>
      <c r="Q11">
        <v>11.83712084510484</v>
      </c>
      <c r="R11">
        <v>3.8324468821286382</v>
      </c>
      <c r="S11">
        <v>32.107457909298702</v>
      </c>
      <c r="T11">
        <v>1.528349066482156</v>
      </c>
      <c r="U11">
        <v>59.835833801749509</v>
      </c>
      <c r="V11">
        <v>261.30782483980931</v>
      </c>
      <c r="W11">
        <v>303.65717095635699</v>
      </c>
      <c r="X11">
        <v>1.052772610304348</v>
      </c>
      <c r="Y11">
        <v>3.0328652493900039</v>
      </c>
      <c r="Z11">
        <v>14.51653426642865</v>
      </c>
      <c r="AA11">
        <v>46.276088266315057</v>
      </c>
      <c r="AB11">
        <v>5.0439470136542264</v>
      </c>
      <c r="AC11">
        <v>58.454937187748882</v>
      </c>
      <c r="AD11">
        <v>13.304107165709061</v>
      </c>
      <c r="AE11">
        <v>11.54001595341661</v>
      </c>
      <c r="AF11">
        <v>3.1190457117672188</v>
      </c>
      <c r="AG11">
        <v>70.523277861993691</v>
      </c>
      <c r="AH11">
        <v>76.17152842701708</v>
      </c>
      <c r="AI11">
        <v>13.55522656613714</v>
      </c>
      <c r="AJ11">
        <v>90.951535317553706</v>
      </c>
      <c r="AK11">
        <v>45.881956967890801</v>
      </c>
      <c r="AL11">
        <v>475.27049937964671</v>
      </c>
      <c r="AM11">
        <v>0.37153025665725858</v>
      </c>
      <c r="AN11">
        <v>9.8487202674414664</v>
      </c>
    </row>
    <row r="12" spans="1:40" x14ac:dyDescent="0.45">
      <c r="A12" s="1" t="s">
        <v>49</v>
      </c>
      <c r="B12">
        <v>55.311853424182843</v>
      </c>
      <c r="C12">
        <v>8.8827989527811368</v>
      </c>
      <c r="D12">
        <v>8.6270036344932901</v>
      </c>
      <c r="E12">
        <v>0.98082105703171196</v>
      </c>
      <c r="F12">
        <v>80.382291481894953</v>
      </c>
      <c r="G12">
        <v>4.5605461075858154</v>
      </c>
      <c r="H12">
        <v>7.3648835371650314</v>
      </c>
      <c r="I12">
        <v>7.361724137984015</v>
      </c>
      <c r="J12">
        <v>12.445237039556501</v>
      </c>
      <c r="K12">
        <v>3.2025004216241442</v>
      </c>
      <c r="L12">
        <v>21.78212907685889</v>
      </c>
      <c r="M12">
        <v>57.46502778343033</v>
      </c>
      <c r="N12">
        <v>23.84602143474357</v>
      </c>
      <c r="O12">
        <v>16.375826328398489</v>
      </c>
      <c r="P12">
        <v>29.387230293351379</v>
      </c>
      <c r="Q12">
        <v>10.8538205811106</v>
      </c>
      <c r="R12">
        <v>3.7990101833342012</v>
      </c>
      <c r="S12">
        <v>29.887357916109838</v>
      </c>
      <c r="T12">
        <v>1.115685587652685</v>
      </c>
      <c r="U12">
        <v>52.26938330706421</v>
      </c>
      <c r="V12">
        <v>35.034672284826158</v>
      </c>
      <c r="W12">
        <v>279.94734129439689</v>
      </c>
      <c r="X12">
        <v>0.80629244635173769</v>
      </c>
      <c r="Y12">
        <v>3.7198775127531571</v>
      </c>
      <c r="Z12">
        <v>10.14415326762567</v>
      </c>
      <c r="AA12">
        <v>55.06931349173481</v>
      </c>
      <c r="AB12">
        <v>4.2475165217348403</v>
      </c>
      <c r="AC12">
        <v>40.332184264081157</v>
      </c>
      <c r="AD12">
        <v>9.9507971738142054</v>
      </c>
      <c r="AE12">
        <v>10.042044463109439</v>
      </c>
      <c r="AF12">
        <v>2.1104867108102892</v>
      </c>
      <c r="AG12">
        <v>119.5439397034469</v>
      </c>
      <c r="AH12">
        <v>56.585082146604996</v>
      </c>
      <c r="AI12">
        <v>11.369252387284471</v>
      </c>
      <c r="AJ12">
        <v>83.904936278147929</v>
      </c>
      <c r="AK12">
        <v>38.922613255480726</v>
      </c>
      <c r="AL12">
        <v>319.29353229095773</v>
      </c>
      <c r="AM12">
        <v>0.5442075164144996</v>
      </c>
      <c r="AN12">
        <v>8.1032372724843515</v>
      </c>
    </row>
    <row r="13" spans="1:40" x14ac:dyDescent="0.45">
      <c r="A13" s="1" t="s">
        <v>50</v>
      </c>
      <c r="B13">
        <v>147.01049351336999</v>
      </c>
      <c r="C13">
        <v>13.964624900664569</v>
      </c>
      <c r="D13">
        <v>4.0689743828173883</v>
      </c>
      <c r="E13">
        <v>2.9290648630000899</v>
      </c>
      <c r="F13">
        <v>33.245392737576303</v>
      </c>
      <c r="G13">
        <v>6.2433836656304056</v>
      </c>
      <c r="H13">
        <v>24.27221122472811</v>
      </c>
      <c r="I13">
        <v>25.169398942916001</v>
      </c>
      <c r="J13">
        <v>23.380212454489509</v>
      </c>
      <c r="K13">
        <v>8.2263707763198965</v>
      </c>
      <c r="L13">
        <v>39.860771745575057</v>
      </c>
      <c r="M13">
        <v>127.978325727631</v>
      </c>
      <c r="N13">
        <v>11.304435533017211</v>
      </c>
      <c r="O13">
        <v>15.921076878529741</v>
      </c>
      <c r="P13">
        <v>142.67302915152169</v>
      </c>
      <c r="Q13">
        <v>32.713523851113258</v>
      </c>
      <c r="R13">
        <v>11.43839087236976</v>
      </c>
      <c r="S13">
        <v>49.358684656411512</v>
      </c>
      <c r="T13">
        <v>2.3785600284270672</v>
      </c>
      <c r="U13">
        <v>101.31782078876169</v>
      </c>
      <c r="V13">
        <v>142.5815337025939</v>
      </c>
      <c r="W13">
        <v>1101.073225514931</v>
      </c>
      <c r="X13">
        <v>4.6830443171355061</v>
      </c>
      <c r="Y13">
        <v>5.2089337563342086</v>
      </c>
      <c r="Z13">
        <v>45.584862058150428</v>
      </c>
      <c r="AA13">
        <v>76.35949054599908</v>
      </c>
      <c r="AB13">
        <v>5.6791489769756573</v>
      </c>
      <c r="AC13">
        <v>105.38713503784921</v>
      </c>
      <c r="AD13">
        <v>27.135422694862608</v>
      </c>
      <c r="AE13">
        <v>25.50250249368904</v>
      </c>
      <c r="AF13">
        <v>5.3807673010008568</v>
      </c>
      <c r="AG13">
        <v>289.18212787180852</v>
      </c>
      <c r="AH13">
        <v>160.21341991395059</v>
      </c>
      <c r="AI13">
        <v>26.34492622432051</v>
      </c>
      <c r="AJ13">
        <v>182.98706500763481</v>
      </c>
      <c r="AK13">
        <v>87.462812000859955</v>
      </c>
      <c r="AL13">
        <v>517.35712335970857</v>
      </c>
      <c r="AM13">
        <v>0.40210375589374681</v>
      </c>
      <c r="AN13">
        <v>17.29054997711604</v>
      </c>
    </row>
    <row r="14" spans="1:40" x14ac:dyDescent="0.45">
      <c r="A14" s="1" t="s">
        <v>51</v>
      </c>
      <c r="B14">
        <v>46.365162397076553</v>
      </c>
      <c r="C14">
        <v>3.8022868569285251</v>
      </c>
      <c r="D14">
        <v>1.851141190043146</v>
      </c>
      <c r="E14">
        <v>0.90744628426024598</v>
      </c>
      <c r="F14">
        <v>6.2961605412045722</v>
      </c>
      <c r="G14">
        <v>1.4691604793208699</v>
      </c>
      <c r="H14">
        <v>3.9688030116324229</v>
      </c>
      <c r="I14">
        <v>3.9751787651299568</v>
      </c>
      <c r="J14">
        <v>3.9549157016839511</v>
      </c>
      <c r="K14">
        <v>1.4788746629858549</v>
      </c>
      <c r="L14">
        <v>14.53722253038706</v>
      </c>
      <c r="M14">
        <v>13.2845026894973</v>
      </c>
      <c r="N14">
        <v>2.4757347458070922</v>
      </c>
      <c r="O14">
        <v>4.0961664435163163</v>
      </c>
      <c r="P14">
        <v>6.7292437892179304</v>
      </c>
      <c r="Q14">
        <v>3.596931950289751</v>
      </c>
      <c r="R14">
        <v>1.1701183995848989</v>
      </c>
      <c r="S14">
        <v>11.681939785448829</v>
      </c>
      <c r="T14">
        <v>0.49660367771473801</v>
      </c>
      <c r="U14">
        <v>15.23892412798152</v>
      </c>
      <c r="V14">
        <v>37.73440012507448</v>
      </c>
      <c r="W14">
        <v>152.74894019245301</v>
      </c>
      <c r="X14">
        <v>0.76602038831949248</v>
      </c>
      <c r="Y14">
        <v>3.0609917359465748</v>
      </c>
      <c r="Z14">
        <v>7.1461615173378199</v>
      </c>
      <c r="AA14">
        <v>42.452075708175137</v>
      </c>
      <c r="AB14">
        <v>1.2110717960085859</v>
      </c>
      <c r="AC14">
        <v>16.177199216822348</v>
      </c>
      <c r="AD14">
        <v>4.6169834474998126</v>
      </c>
      <c r="AE14">
        <v>3.2969864050855362</v>
      </c>
      <c r="AF14">
        <v>0.95588492278909076</v>
      </c>
      <c r="AG14">
        <v>107.617462853484</v>
      </c>
      <c r="AH14">
        <v>24.987718270435199</v>
      </c>
      <c r="AI14">
        <v>4.1193951316034347</v>
      </c>
      <c r="AJ14">
        <v>38.845244291480007</v>
      </c>
      <c r="AK14">
        <v>18.393417545250749</v>
      </c>
      <c r="AL14">
        <v>123.74588046530791</v>
      </c>
      <c r="AM14">
        <v>0.2468377890096542</v>
      </c>
      <c r="AN14">
        <v>3.2522909779349871</v>
      </c>
    </row>
    <row r="15" spans="1:40" x14ac:dyDescent="0.45">
      <c r="A15" s="1" t="s">
        <v>52</v>
      </c>
      <c r="B15">
        <v>97.853826218247676</v>
      </c>
      <c r="C15">
        <v>6.9117712077948408</v>
      </c>
      <c r="D15">
        <v>1.3003702012266869</v>
      </c>
      <c r="E15">
        <v>1.8786279507484831</v>
      </c>
      <c r="F15">
        <v>67.885763282117253</v>
      </c>
      <c r="G15">
        <v>10.03437296964519</v>
      </c>
      <c r="H15">
        <v>6.8181693917222752</v>
      </c>
      <c r="I15">
        <v>6.9225164552162974</v>
      </c>
      <c r="J15">
        <v>12.883501148657411</v>
      </c>
      <c r="K15">
        <v>2.0768800516717318</v>
      </c>
      <c r="L15">
        <v>13.233300907776179</v>
      </c>
      <c r="M15">
        <v>63.643141924275028</v>
      </c>
      <c r="N15">
        <v>19.710611947646871</v>
      </c>
      <c r="O15">
        <v>13.393530537821171</v>
      </c>
      <c r="P15">
        <v>23.793118169218101</v>
      </c>
      <c r="Q15">
        <v>14.342569997758829</v>
      </c>
      <c r="R15">
        <v>6.0552682195121186</v>
      </c>
      <c r="S15">
        <v>37.642505255554418</v>
      </c>
      <c r="T15">
        <v>1.0030102366693849</v>
      </c>
      <c r="U15">
        <v>35.537516701798893</v>
      </c>
      <c r="V15">
        <v>66.397087249425596</v>
      </c>
      <c r="W15">
        <v>170.1316985525292</v>
      </c>
      <c r="X15">
        <v>0.71046488104118666</v>
      </c>
      <c r="Y15">
        <v>3.6347077847932141</v>
      </c>
      <c r="Z15">
        <v>8.322150866566032</v>
      </c>
      <c r="AA15">
        <v>53.333379356950957</v>
      </c>
      <c r="AB15">
        <v>2.6922342417030869</v>
      </c>
      <c r="AC15">
        <v>60.894195944950731</v>
      </c>
      <c r="AD15">
        <v>6.4788804306939802</v>
      </c>
      <c r="AE15">
        <v>12.04301664240859</v>
      </c>
      <c r="AF15">
        <v>1.735908658675885</v>
      </c>
      <c r="AG15">
        <v>57.588357936255314</v>
      </c>
      <c r="AH15">
        <v>49.620231951599017</v>
      </c>
      <c r="AI15">
        <v>8.3170961598139304</v>
      </c>
      <c r="AJ15">
        <v>75.084799546844778</v>
      </c>
      <c r="AK15">
        <v>32.845276397663767</v>
      </c>
      <c r="AL15">
        <v>260.8724613302515</v>
      </c>
      <c r="AM15">
        <v>0.20967206806263891</v>
      </c>
      <c r="AN15">
        <v>6.7098118355832197</v>
      </c>
    </row>
    <row r="16" spans="1:40" x14ac:dyDescent="0.45">
      <c r="A16" s="1" t="s">
        <v>53</v>
      </c>
      <c r="B16">
        <v>127.22035190848339</v>
      </c>
      <c r="C16">
        <v>10.335562221869489</v>
      </c>
      <c r="D16">
        <v>2.504788116881183</v>
      </c>
      <c r="E16">
        <v>1.7621410371240149</v>
      </c>
      <c r="F16">
        <v>45.955374004098459</v>
      </c>
      <c r="G16">
        <v>4.780619831401193</v>
      </c>
      <c r="H16">
        <v>22.29583932476902</v>
      </c>
      <c r="I16">
        <v>23.13686884989448</v>
      </c>
      <c r="J16">
        <v>32.297465574348713</v>
      </c>
      <c r="K16">
        <v>5.9273193992338724</v>
      </c>
      <c r="L16">
        <v>38.817954940154451</v>
      </c>
      <c r="M16">
        <v>98.179951618760427</v>
      </c>
      <c r="N16">
        <v>19.166815830166929</v>
      </c>
      <c r="O16">
        <v>14.11727121982091</v>
      </c>
      <c r="P16">
        <v>55.574099007772389</v>
      </c>
      <c r="Q16">
        <v>41.641662105973232</v>
      </c>
      <c r="R16">
        <v>16.964371596264719</v>
      </c>
      <c r="S16">
        <v>96.635560973213643</v>
      </c>
      <c r="T16">
        <v>2.5867418918630851</v>
      </c>
      <c r="U16">
        <v>77.656454590094938</v>
      </c>
      <c r="V16">
        <v>245.1339794780136</v>
      </c>
      <c r="W16">
        <v>387.12120910736189</v>
      </c>
      <c r="X16">
        <v>2.0422872117305819</v>
      </c>
      <c r="Y16">
        <v>15.7664476243413</v>
      </c>
      <c r="Z16">
        <v>25.608887837332041</v>
      </c>
      <c r="AA16">
        <v>217.4733332275531</v>
      </c>
      <c r="AB16">
        <v>5.7539017956377467</v>
      </c>
      <c r="AC16">
        <v>89.972493494752442</v>
      </c>
      <c r="AD16">
        <v>17.176369172784561</v>
      </c>
      <c r="AE16">
        <v>30.74113334426314</v>
      </c>
      <c r="AF16">
        <v>4.2919158894165097</v>
      </c>
      <c r="AG16">
        <v>269.41336652318068</v>
      </c>
      <c r="AH16">
        <v>110.1654464692554</v>
      </c>
      <c r="AI16">
        <v>19.26468853326713</v>
      </c>
      <c r="AJ16">
        <v>172.11269578384849</v>
      </c>
      <c r="AK16">
        <v>82.04907297514734</v>
      </c>
      <c r="AL16">
        <v>624.35451854114649</v>
      </c>
      <c r="AM16">
        <v>0.29973846620021333</v>
      </c>
      <c r="AN16">
        <v>13.26076935508476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3:R26"/>
  <sheetViews>
    <sheetView workbookViewId="0">
      <selection activeCell="C7" sqref="C7"/>
    </sheetView>
  </sheetViews>
  <sheetFormatPr defaultColWidth="9.1328125" defaultRowHeight="14.25" x14ac:dyDescent="0.45"/>
  <cols>
    <col min="1" max="1" width="9.1328125" style="3"/>
    <col min="2" max="2" width="51.86328125" style="3" bestFit="1" customWidth="1"/>
    <col min="3" max="3" width="8.3984375" style="3" bestFit="1" customWidth="1"/>
    <col min="4" max="5" width="6.3984375" style="3" bestFit="1" customWidth="1"/>
    <col min="6" max="6" width="9.1328125" style="3"/>
    <col min="7" max="10" width="6.3984375" style="3" bestFit="1" customWidth="1"/>
    <col min="11" max="16384" width="9.1328125" style="3"/>
  </cols>
  <sheetData>
    <row r="3" spans="2:18" x14ac:dyDescent="0.45">
      <c r="B3" s="3" t="s">
        <v>564</v>
      </c>
      <c r="C3" s="5">
        <v>2001</v>
      </c>
      <c r="D3" s="5">
        <v>2002</v>
      </c>
      <c r="E3" s="5">
        <v>2003</v>
      </c>
      <c r="F3" s="5">
        <v>2004</v>
      </c>
      <c r="G3" s="5">
        <v>2005</v>
      </c>
      <c r="H3" s="5">
        <v>2006</v>
      </c>
      <c r="I3" s="5">
        <v>2007</v>
      </c>
      <c r="J3" s="5">
        <v>2008</v>
      </c>
      <c r="K3" s="5">
        <v>2009</v>
      </c>
      <c r="L3" s="5">
        <v>2010</v>
      </c>
      <c r="M3" s="5">
        <v>2011</v>
      </c>
      <c r="N3" s="5">
        <v>2012</v>
      </c>
      <c r="O3" s="5">
        <v>2013</v>
      </c>
      <c r="P3" s="5">
        <v>2014</v>
      </c>
      <c r="Q3" s="5">
        <v>2015</v>
      </c>
      <c r="R3" s="5">
        <v>2016</v>
      </c>
    </row>
    <row r="4" spans="2:18" ht="42.75" x14ac:dyDescent="0.45">
      <c r="B4" s="10" t="s">
        <v>565</v>
      </c>
      <c r="C4" s="6">
        <f>co2_coicop!B309</f>
        <v>581.11668514161079</v>
      </c>
      <c r="D4" s="6">
        <f>co2_coicop!C309</f>
        <v>595.23918263216524</v>
      </c>
      <c r="E4" s="6">
        <f>co2_coicop!D309</f>
        <v>597.68670500807525</v>
      </c>
      <c r="F4" s="6">
        <f>co2_coicop!E309</f>
        <v>708.67753342187132</v>
      </c>
      <c r="G4" s="6">
        <f>co2_coicop!F309</f>
        <v>712.72962062768511</v>
      </c>
      <c r="H4" s="6">
        <f>co2_coicop!G309</f>
        <v>762.17781755779663</v>
      </c>
      <c r="I4" s="6">
        <f>co2_coicop!H309</f>
        <v>720.55432219803515</v>
      </c>
      <c r="J4" s="6">
        <f>co2_coicop!I309</f>
        <v>718.40347965347212</v>
      </c>
      <c r="K4" s="6">
        <f>co2_coicop!J309</f>
        <v>696.12165540084243</v>
      </c>
      <c r="L4" s="6">
        <f>co2_coicop!K309</f>
        <v>654.85483557381735</v>
      </c>
      <c r="M4" s="6">
        <f>co2_coicop!L309</f>
        <v>663.54574246477989</v>
      </c>
      <c r="N4" s="6">
        <f>co2_coicop!M309</f>
        <v>663.18357774119488</v>
      </c>
      <c r="O4" s="6">
        <f>co2_coicop!N309</f>
        <v>705.34567007499629</v>
      </c>
      <c r="P4" s="6">
        <f>co2_coicop!O309</f>
        <v>638.22663370806276</v>
      </c>
      <c r="Q4" s="6">
        <f>co2_coicop!P309</f>
        <v>643.35831888525672</v>
      </c>
      <c r="R4" s="6">
        <f>co2_coicop!Q309</f>
        <v>654.40975999717512</v>
      </c>
    </row>
    <row r="5" spans="2:18" x14ac:dyDescent="0.45">
      <c r="B5" s="3" t="s">
        <v>566</v>
      </c>
      <c r="C5" s="6">
        <f>co2_coicop!B310</f>
        <v>3593.1100734324668</v>
      </c>
      <c r="D5" s="6">
        <f>co2_coicop!C310</f>
        <v>3675.669209193446</v>
      </c>
      <c r="E5" s="6">
        <f>co2_coicop!D310</f>
        <v>3848.0869015841131</v>
      </c>
      <c r="F5" s="6">
        <f>co2_coicop!E310</f>
        <v>4413.4686780366856</v>
      </c>
      <c r="G5" s="6">
        <f>co2_coicop!F310</f>
        <v>4147.2594705383008</v>
      </c>
      <c r="H5" s="6">
        <f>co2_coicop!G310</f>
        <v>4457.0164558790984</v>
      </c>
      <c r="I5" s="6">
        <f>co2_coicop!H310</f>
        <v>4379.6749868992829</v>
      </c>
      <c r="J5" s="6">
        <f>co2_coicop!I310</f>
        <v>4365.0269998994954</v>
      </c>
      <c r="K5" s="6">
        <f>co2_coicop!J310</f>
        <v>4171.2664533974239</v>
      </c>
      <c r="L5" s="6">
        <f>co2_coicop!K310</f>
        <v>4322.8571379813166</v>
      </c>
      <c r="M5" s="6">
        <f>co2_coicop!L310</f>
        <v>4278.29728536939</v>
      </c>
      <c r="N5" s="6">
        <f>co2_coicop!M310</f>
        <v>4297.2506639876392</v>
      </c>
      <c r="O5" s="6">
        <f>co2_coicop!N310</f>
        <v>4250.9144223511676</v>
      </c>
      <c r="P5" s="6">
        <f>co2_coicop!O310</f>
        <v>4090.951943119298</v>
      </c>
      <c r="Q5" s="6">
        <f>co2_coicop!P310</f>
        <v>4119.6977284764407</v>
      </c>
      <c r="R5" s="6">
        <f>co2_coicop!Q310</f>
        <v>4181.9170269944552</v>
      </c>
    </row>
    <row r="6" spans="2:18" x14ac:dyDescent="0.45">
      <c r="B6" s="3" t="s">
        <v>567</v>
      </c>
      <c r="C6" s="6">
        <f>co2_coicop!B311</f>
        <v>1953.534538896361</v>
      </c>
      <c r="D6" s="6">
        <f>co2_coicop!C311</f>
        <v>1937.9984222203641</v>
      </c>
      <c r="E6" s="6">
        <f>co2_coicop!D311</f>
        <v>2014.669623353152</v>
      </c>
      <c r="F6" s="6">
        <f>co2_coicop!E311</f>
        <v>2298.986846317076</v>
      </c>
      <c r="G6" s="6">
        <f>co2_coicop!F311</f>
        <v>2215.1581811919082</v>
      </c>
      <c r="H6" s="6">
        <f>co2_coicop!G311</f>
        <v>2379.5043327383082</v>
      </c>
      <c r="I6" s="6">
        <f>co2_coicop!H311</f>
        <v>2360.0944413758261</v>
      </c>
      <c r="J6" s="6">
        <f>co2_coicop!I311</f>
        <v>2340.2810162580959</v>
      </c>
      <c r="K6" s="6">
        <f>co2_coicop!J311</f>
        <v>2227.9853097661799</v>
      </c>
      <c r="L6" s="6">
        <f>co2_coicop!K311</f>
        <v>2201.2082791986918</v>
      </c>
      <c r="M6" s="6">
        <f>co2_coicop!L311</f>
        <v>2088.355877068359</v>
      </c>
      <c r="N6" s="6">
        <f>co2_coicop!M311</f>
        <v>2039.075712739557</v>
      </c>
      <c r="O6" s="6">
        <f>co2_coicop!N311</f>
        <v>2042.421069484928</v>
      </c>
      <c r="P6" s="6">
        <f>co2_coicop!O311</f>
        <v>1899.9657222669459</v>
      </c>
      <c r="Q6" s="6">
        <f>co2_coicop!P311</f>
        <v>1866.590033497263</v>
      </c>
      <c r="R6" s="6">
        <f>co2_coicop!Q311</f>
        <v>1855.634283341627</v>
      </c>
    </row>
    <row r="7" spans="2:18" ht="42.75" x14ac:dyDescent="0.45">
      <c r="B7" s="10" t="s">
        <v>36</v>
      </c>
      <c r="C7" s="6">
        <f>co2_coicop!B312</f>
        <v>12098.84735466701</v>
      </c>
      <c r="D7" s="6">
        <f>co2_coicop!C312</f>
        <v>12190.064678093509</v>
      </c>
      <c r="E7" s="6">
        <f>co2_coicop!D312</f>
        <v>12391.077200680351</v>
      </c>
      <c r="F7" s="6">
        <f>co2_coicop!E312</f>
        <v>13203.460557971441</v>
      </c>
      <c r="G7" s="6">
        <f>co2_coicop!F312</f>
        <v>12659.003599339239</v>
      </c>
      <c r="H7" s="6">
        <f>co2_coicop!G312</f>
        <v>13262.268266728939</v>
      </c>
      <c r="I7" s="6">
        <f>co2_coicop!H312</f>
        <v>13690.013629814361</v>
      </c>
      <c r="J7" s="6">
        <f>co2_coicop!I312</f>
        <v>11679.485090008489</v>
      </c>
      <c r="K7" s="6">
        <f>co2_coicop!J312</f>
        <v>9878.1321392553</v>
      </c>
      <c r="L7" s="6">
        <f>co2_coicop!K312</f>
        <v>9789.1474055088656</v>
      </c>
      <c r="M7" s="6">
        <f>co2_coicop!L312</f>
        <v>9961.6088563345293</v>
      </c>
      <c r="N7" s="6">
        <f>co2_coicop!M312</f>
        <v>10600.971727669081</v>
      </c>
      <c r="O7" s="6">
        <f>co2_coicop!N312</f>
        <v>11119.859119478409</v>
      </c>
      <c r="P7" s="6">
        <f>co2_coicop!O312</f>
        <v>11002.81811512989</v>
      </c>
      <c r="Q7" s="6">
        <f>co2_coicop!P312</f>
        <v>11495.81924053072</v>
      </c>
      <c r="R7" s="6">
        <f>co2_coicop!Q312</f>
        <v>11612.55611447585</v>
      </c>
    </row>
    <row r="8" spans="2:18" x14ac:dyDescent="0.45">
      <c r="B8" s="3" t="s">
        <v>37</v>
      </c>
      <c r="C8" s="6">
        <f>co2_coicop!B313</f>
        <v>3.823872256754782</v>
      </c>
      <c r="D8" s="6">
        <f>co2_coicop!C313</f>
        <v>13.98009909485384</v>
      </c>
      <c r="E8" s="6">
        <f>co2_coicop!D313</f>
        <v>17.72105666351877</v>
      </c>
      <c r="F8" s="6">
        <f>co2_coicop!E313</f>
        <v>0.73280945229462557</v>
      </c>
      <c r="G8" s="6">
        <f>co2_coicop!F313</f>
        <v>2.495277996942328</v>
      </c>
      <c r="H8" s="6">
        <f>co2_coicop!G313</f>
        <v>10.261266774571091</v>
      </c>
      <c r="I8" s="6">
        <f>co2_coicop!H313</f>
        <v>1.095048649266364</v>
      </c>
      <c r="J8" s="6">
        <f>co2_coicop!I313</f>
        <v>1.2637143969777951</v>
      </c>
      <c r="K8" s="6">
        <f>co2_coicop!J313</f>
        <v>48.584372706559392</v>
      </c>
      <c r="L8" s="6">
        <f>co2_coicop!K313</f>
        <v>0.38386890015222253</v>
      </c>
      <c r="M8" s="6">
        <f>co2_coicop!L313</f>
        <v>1.7836022339104161</v>
      </c>
      <c r="N8" s="6">
        <f>co2_coicop!M313</f>
        <v>1.1016523746993541</v>
      </c>
      <c r="O8" s="6">
        <f>co2_coicop!N313</f>
        <v>25.976066787553631</v>
      </c>
      <c r="P8" s="6">
        <f>co2_coicop!O313</f>
        <v>65.053224010936461</v>
      </c>
      <c r="Q8" s="6">
        <f>co2_coicop!P313</f>
        <v>33.343478103315903</v>
      </c>
      <c r="R8" s="6">
        <f>co2_coicop!Q313</f>
        <v>16.568374791358298</v>
      </c>
    </row>
    <row r="9" spans="2:18" x14ac:dyDescent="0.45">
      <c r="B9" s="3" t="s">
        <v>38</v>
      </c>
      <c r="C9" s="6">
        <f>co2_coicop!B314</f>
        <v>377.39386079389971</v>
      </c>
      <c r="D9" s="6">
        <f>co2_coicop!C314</f>
        <v>193.0862524726374</v>
      </c>
      <c r="E9" s="6">
        <f>co2_coicop!D314</f>
        <v>538.67042578244173</v>
      </c>
      <c r="F9" s="6">
        <f>co2_coicop!E314</f>
        <v>154.87011198073051</v>
      </c>
      <c r="G9" s="6">
        <f>co2_coicop!F314</f>
        <v>279.04086784934248</v>
      </c>
      <c r="H9" s="6">
        <f>co2_coicop!G314</f>
        <v>275.22550529700789</v>
      </c>
      <c r="I9" s="6">
        <f>co2_coicop!H314</f>
        <v>244.94579367846751</v>
      </c>
      <c r="J9" s="6">
        <f>co2_coicop!I314</f>
        <v>60.50030305928496</v>
      </c>
      <c r="K9" s="6">
        <f>co2_coicop!J314</f>
        <v>318.03979589615687</v>
      </c>
      <c r="L9" s="6">
        <f>co2_coicop!K314</f>
        <v>236.0634070854168</v>
      </c>
      <c r="M9" s="6">
        <f>co2_coicop!L314</f>
        <v>197.6041060797543</v>
      </c>
      <c r="N9" s="6">
        <f>co2_coicop!M314</f>
        <v>119.06708670712879</v>
      </c>
      <c r="O9" s="6">
        <f>co2_coicop!N314</f>
        <v>163.8976007685427</v>
      </c>
      <c r="P9" s="6">
        <f>co2_coicop!O314</f>
        <v>452.42954072713502</v>
      </c>
      <c r="Q9" s="6">
        <f>co2_coicop!P314</f>
        <v>282.80314863521318</v>
      </c>
      <c r="R9" s="6">
        <f>co2_coicop!Q314</f>
        <v>391.38293245930748</v>
      </c>
    </row>
    <row r="10" spans="2:18" x14ac:dyDescent="0.45">
      <c r="B10" s="3" t="s">
        <v>560</v>
      </c>
      <c r="C10" s="11">
        <f>SUM(C4:C9)</f>
        <v>18607.826385188102</v>
      </c>
      <c r="D10" s="11">
        <f t="shared" ref="D10:R10" si="0">SUM(D4:D9)</f>
        <v>18606.037843706974</v>
      </c>
      <c r="E10" s="11">
        <f t="shared" si="0"/>
        <v>19407.911913071654</v>
      </c>
      <c r="F10" s="11">
        <f t="shared" si="0"/>
        <v>20780.196537180098</v>
      </c>
      <c r="G10" s="11">
        <f t="shared" si="0"/>
        <v>20015.68701754342</v>
      </c>
      <c r="H10" s="11">
        <f t="shared" si="0"/>
        <v>21146.453644975722</v>
      </c>
      <c r="I10" s="11">
        <f t="shared" si="0"/>
        <v>21396.37822261524</v>
      </c>
      <c r="J10" s="11">
        <f t="shared" si="0"/>
        <v>19164.960603275817</v>
      </c>
      <c r="K10" s="11">
        <f t="shared" si="0"/>
        <v>17340.129726422463</v>
      </c>
      <c r="L10" s="11">
        <f t="shared" si="0"/>
        <v>17204.514934248262</v>
      </c>
      <c r="M10" s="11">
        <f t="shared" si="0"/>
        <v>17191.195469550723</v>
      </c>
      <c r="N10" s="11">
        <f t="shared" si="0"/>
        <v>17720.650421219299</v>
      </c>
      <c r="O10" s="11">
        <f t="shared" si="0"/>
        <v>18308.413948945596</v>
      </c>
      <c r="P10" s="11">
        <f t="shared" si="0"/>
        <v>18149.445178962265</v>
      </c>
      <c r="Q10" s="11">
        <f t="shared" si="0"/>
        <v>18441.611948128211</v>
      </c>
      <c r="R10" s="11">
        <f t="shared" si="0"/>
        <v>18712.468492059772</v>
      </c>
    </row>
    <row r="13" spans="2:18" x14ac:dyDescent="0.45">
      <c r="B13" s="3" t="s">
        <v>568</v>
      </c>
      <c r="C13" s="5">
        <v>2001</v>
      </c>
      <c r="D13" s="5">
        <v>2002</v>
      </c>
      <c r="E13" s="5">
        <v>2003</v>
      </c>
      <c r="F13" s="5">
        <v>2004</v>
      </c>
      <c r="G13" s="5">
        <v>2005</v>
      </c>
      <c r="H13" s="5">
        <v>2006</v>
      </c>
      <c r="I13" s="5">
        <v>2007</v>
      </c>
      <c r="J13" s="5">
        <v>2008</v>
      </c>
      <c r="K13" s="5">
        <v>2009</v>
      </c>
      <c r="L13" s="5">
        <v>2010</v>
      </c>
      <c r="M13" s="5">
        <v>2011</v>
      </c>
      <c r="N13" s="5">
        <v>2012</v>
      </c>
      <c r="O13" s="5">
        <v>2013</v>
      </c>
      <c r="P13" s="5">
        <v>2014</v>
      </c>
      <c r="Q13" s="5">
        <v>2015</v>
      </c>
      <c r="R13" s="5">
        <v>2016</v>
      </c>
    </row>
    <row r="14" spans="2:18" ht="42.75" x14ac:dyDescent="0.45">
      <c r="B14" s="10" t="s">
        <v>565</v>
      </c>
      <c r="C14" s="8">
        <f>C4/Population!D$5*1000</f>
        <v>7.9365840636658122E-2</v>
      </c>
      <c r="D14" s="8">
        <f>D4/Population!E$5*1000</f>
        <v>8.0688516013578043E-2</v>
      </c>
      <c r="E14" s="8">
        <f>E4/Population!F$5*1000</f>
        <v>8.0823083841524715E-2</v>
      </c>
      <c r="F14" s="8">
        <f>F4/Population!G$5*1000</f>
        <v>9.534206019398242E-2</v>
      </c>
      <c r="G14" s="8">
        <f>G4/Population!H$5*1000</f>
        <v>9.4790480200516711E-2</v>
      </c>
      <c r="H14" s="8">
        <f>H4/Population!I$5*1000</f>
        <v>0.10031295308736465</v>
      </c>
      <c r="I14" s="8">
        <f>I4/Population!J$5*1000</f>
        <v>9.3663632158850277E-2</v>
      </c>
      <c r="J14" s="8">
        <f>J4/Population!K$5*1000</f>
        <v>9.1961530933624178E-2</v>
      </c>
      <c r="K14" s="8">
        <f>K4/Population!L$5*1000</f>
        <v>8.7639639355513332E-2</v>
      </c>
      <c r="L14" s="8">
        <f>L4/Population!M$5*1000</f>
        <v>8.1237419125892246E-2</v>
      </c>
      <c r="M14" s="8">
        <f>M4/Population!N$5*1000</f>
        <v>8.1177604901490077E-2</v>
      </c>
      <c r="N14" s="8">
        <f>N4/Population!O$5*1000</f>
        <v>7.9824696406017678E-2</v>
      </c>
      <c r="O14" s="8">
        <f>O4/Population!P$5*1000</f>
        <v>8.3800127132588373E-2</v>
      </c>
      <c r="P14" s="8">
        <f>P4/Population!Q$5*1000</f>
        <v>7.4742549913111925E-2</v>
      </c>
      <c r="Q14" s="8">
        <f>Q4/Population!R$5*1000</f>
        <v>7.4170892193366006E-2</v>
      </c>
      <c r="R14" s="8">
        <f>R4/Population!S$5*1000</f>
        <v>7.4466290395673082E-2</v>
      </c>
    </row>
    <row r="15" spans="2:18" x14ac:dyDescent="0.45">
      <c r="B15" s="3" t="s">
        <v>566</v>
      </c>
      <c r="C15" s="8">
        <f>C5/Population!D$5*1000</f>
        <v>0.4907279532139398</v>
      </c>
      <c r="D15" s="8">
        <f>D5/Population!E$5*1000</f>
        <v>0.49826070342869</v>
      </c>
      <c r="E15" s="8">
        <f>E5/Population!F$5*1000</f>
        <v>0.52036334030887255</v>
      </c>
      <c r="F15" s="8">
        <f>F5/Population!G$5*1000</f>
        <v>0.59376680721602115</v>
      </c>
      <c r="G15" s="8">
        <f>G5/Population!H$5*1000</f>
        <v>0.55157061717493028</v>
      </c>
      <c r="H15" s="8">
        <f>H5/Population!I$5*1000</f>
        <v>0.58660390311649102</v>
      </c>
      <c r="I15" s="8">
        <f>I5/Population!J$5*1000</f>
        <v>0.56930651071094285</v>
      </c>
      <c r="J15" s="8">
        <f>J5/Population!K$5*1000</f>
        <v>0.55875921657699634</v>
      </c>
      <c r="K15" s="8">
        <f>K5/Population!L$5*1000</f>
        <v>0.52515000042772553</v>
      </c>
      <c r="L15" s="8">
        <f>L5/Population!M$5*1000</f>
        <v>0.53626809800041142</v>
      </c>
      <c r="M15" s="8">
        <f>M5/Population!N$5*1000</f>
        <v>0.52340314232559215</v>
      </c>
      <c r="N15" s="8">
        <f>N5/Population!O$5*1000</f>
        <v>0.51724249686899837</v>
      </c>
      <c r="O15" s="8">
        <f>O5/Population!P$5*1000</f>
        <v>0.50503913773923814</v>
      </c>
      <c r="P15" s="8">
        <f>P5/Population!Q$5*1000</f>
        <v>0.47909028494194844</v>
      </c>
      <c r="Q15" s="8">
        <f>Q5/Population!R$5*1000</f>
        <v>0.47494785894356012</v>
      </c>
      <c r="R15" s="8">
        <f>R5/Population!S$5*1000</f>
        <v>0.47586675318553201</v>
      </c>
    </row>
    <row r="16" spans="2:18" x14ac:dyDescent="0.45">
      <c r="B16" s="3" t="s">
        <v>567</v>
      </c>
      <c r="C16" s="8">
        <f>C6/Population!D$5*1000</f>
        <v>0.26680340602244756</v>
      </c>
      <c r="D16" s="8">
        <f>D6/Population!E$5*1000</f>
        <v>0.26270820417789942</v>
      </c>
      <c r="E16" s="8">
        <f>E6/Population!F$5*1000</f>
        <v>0.27243673067655871</v>
      </c>
      <c r="F16" s="8">
        <f>F6/Population!G$5*1000</f>
        <v>0.30929461137052011</v>
      </c>
      <c r="G16" s="8">
        <f>G6/Population!H$5*1000</f>
        <v>0.29460808368026442</v>
      </c>
      <c r="H16" s="8">
        <f>H6/Population!I$5*1000</f>
        <v>0.3131750898576347</v>
      </c>
      <c r="I16" s="8">
        <f>I6/Population!J$5*1000</f>
        <v>0.30678466675884908</v>
      </c>
      <c r="J16" s="8">
        <f>J6/Population!K$5*1000</f>
        <v>0.29957514289018122</v>
      </c>
      <c r="K16" s="8">
        <f>K6/Population!L$5*1000</f>
        <v>0.28049670272770738</v>
      </c>
      <c r="L16" s="8">
        <f>L6/Population!M$5*1000</f>
        <v>0.27306888465434709</v>
      </c>
      <c r="M16" s="8">
        <f>M6/Population!N$5*1000</f>
        <v>0.25548762870912151</v>
      </c>
      <c r="N16" s="8">
        <f>N6/Population!O$5*1000</f>
        <v>0.24543520856277767</v>
      </c>
      <c r="O16" s="8">
        <f>O6/Population!P$5*1000</f>
        <v>0.2426542793732836</v>
      </c>
      <c r="P16" s="8">
        <f>P6/Population!Q$5*1000</f>
        <v>0.22250447619943156</v>
      </c>
      <c r="Q16" s="8">
        <f>Q6/Population!R$5*1000</f>
        <v>0.21519368613065057</v>
      </c>
      <c r="R16" s="8">
        <f>R6/Population!S$5*1000</f>
        <v>0.21115547147719924</v>
      </c>
    </row>
    <row r="17" spans="2:18" ht="42.75" x14ac:dyDescent="0.45">
      <c r="B17" s="10" t="s">
        <v>36</v>
      </c>
      <c r="C17" s="8">
        <f>C7/Population!D$5*1000</f>
        <v>1.6523965248111185</v>
      </c>
      <c r="D17" s="8">
        <f>D7/Population!E$5*1000</f>
        <v>1.6524420059771601</v>
      </c>
      <c r="E17" s="8">
        <f>E7/Population!F$5*1000</f>
        <v>1.6756020555348683</v>
      </c>
      <c r="F17" s="8">
        <f>F7/Population!G$5*1000</f>
        <v>1.7763299553304779</v>
      </c>
      <c r="G17" s="8">
        <f>G7/Population!H$5*1000</f>
        <v>1.6836020214575396</v>
      </c>
      <c r="H17" s="8">
        <f>H7/Population!I$5*1000</f>
        <v>1.7454946389482677</v>
      </c>
      <c r="I17" s="8">
        <f>I7/Population!J$5*1000</f>
        <v>1.7795416131306852</v>
      </c>
      <c r="J17" s="8">
        <f>J7/Population!K$5*1000</f>
        <v>1.4950697759867497</v>
      </c>
      <c r="K17" s="8">
        <f>K7/Population!L$5*1000</f>
        <v>1.2436273623637542</v>
      </c>
      <c r="L17" s="8">
        <f>L7/Population!M$5*1000</f>
        <v>1.2143837495979239</v>
      </c>
      <c r="M17" s="8">
        <f>M7/Population!N$5*1000</f>
        <v>1.2186945016313346</v>
      </c>
      <c r="N17" s="8">
        <f>N7/Population!O$5*1000</f>
        <v>1.2759956340477949</v>
      </c>
      <c r="O17" s="8">
        <f>O7/Population!P$5*1000</f>
        <v>1.3211190589851978</v>
      </c>
      <c r="P17" s="8">
        <f>P7/Population!Q$5*1000</f>
        <v>1.2885370787129513</v>
      </c>
      <c r="Q17" s="8">
        <f>Q7/Population!R$5*1000</f>
        <v>1.3253192576124879</v>
      </c>
      <c r="R17" s="8">
        <f>R7/Population!S$5*1000</f>
        <v>1.3214105728807295</v>
      </c>
    </row>
    <row r="18" spans="2:18" x14ac:dyDescent="0.45">
      <c r="B18" s="3" t="s">
        <v>37</v>
      </c>
      <c r="C18" s="8">
        <f>C8/Population!D$5*1000</f>
        <v>5.2224423064118849E-4</v>
      </c>
      <c r="D18" s="8">
        <f>D8/Population!E$5*1000</f>
        <v>1.8950927334761881E-3</v>
      </c>
      <c r="E18" s="8">
        <f>E8/Population!F$5*1000</f>
        <v>2.3963565467909087E-3</v>
      </c>
      <c r="F18" s="8">
        <f>F8/Population!G$5*1000</f>
        <v>9.8588652266194749E-5</v>
      </c>
      <c r="G18" s="8">
        <f>G8/Population!H$5*1000</f>
        <v>3.3186301329197077E-4</v>
      </c>
      <c r="H18" s="8">
        <f>H8/Population!I$5*1000</f>
        <v>1.3505220814123572E-3</v>
      </c>
      <c r="I18" s="8">
        <f>I8/Population!J$5*1000</f>
        <v>1.4234351348841337E-4</v>
      </c>
      <c r="J18" s="8">
        <f>J8/Population!K$5*1000</f>
        <v>1.6176579582409051E-4</v>
      </c>
      <c r="K18" s="8">
        <f>K8/Population!L$5*1000</f>
        <v>6.1166275596826634E-3</v>
      </c>
      <c r="L18" s="8">
        <f>L8/Population!M$5*1000</f>
        <v>4.7620506159561165E-5</v>
      </c>
      <c r="M18" s="8">
        <f>M8/Population!N$5*1000</f>
        <v>2.1820433495356204E-4</v>
      </c>
      <c r="N18" s="8">
        <f>N8/Population!O$5*1000</f>
        <v>1.3260139319924821E-4</v>
      </c>
      <c r="O18" s="8">
        <f>O8/Population!P$5*1000</f>
        <v>3.0861431374068706E-3</v>
      </c>
      <c r="P18" s="8">
        <f>P8/Population!Q$5*1000</f>
        <v>7.6183656178635045E-3</v>
      </c>
      <c r="Q18" s="8">
        <f>Q8/Population!R$5*1000</f>
        <v>3.8440717204652869E-3</v>
      </c>
      <c r="R18" s="8">
        <f>R8/Population!S$5*1000</f>
        <v>1.8853407819024008E-3</v>
      </c>
    </row>
    <row r="19" spans="2:18" x14ac:dyDescent="0.45">
      <c r="B19" s="3" t="s">
        <v>38</v>
      </c>
      <c r="C19" s="8">
        <f>C9/Population!D$5*1000</f>
        <v>5.1542455721647056E-2</v>
      </c>
      <c r="D19" s="8">
        <f>D9/Population!E$5*1000</f>
        <v>2.6174088717993413E-2</v>
      </c>
      <c r="E19" s="8">
        <f>E9/Population!F$5*1000</f>
        <v>7.28425186994512E-2</v>
      </c>
      <c r="F19" s="8">
        <f>F9/Population!G$5*1000</f>
        <v>2.0835478539046215E-2</v>
      </c>
      <c r="G19" s="8">
        <f>G9/Population!H$5*1000</f>
        <v>3.7111433415260339E-2</v>
      </c>
      <c r="H19" s="8">
        <f>H9/Population!I$5*1000</f>
        <v>3.6223414753488802E-2</v>
      </c>
      <c r="I19" s="8">
        <f>I9/Population!J$5*1000</f>
        <v>3.1840087570319447E-2</v>
      </c>
      <c r="J19" s="8">
        <f>J9/Population!K$5*1000</f>
        <v>7.7445344417927491E-3</v>
      </c>
      <c r="K19" s="8">
        <f>K9/Population!L$5*1000</f>
        <v>4.0040261349132175E-2</v>
      </c>
      <c r="L19" s="8">
        <f>L9/Population!M$5*1000</f>
        <v>2.9284630577523483E-2</v>
      </c>
      <c r="M19" s="8">
        <f>M9/Population!N$5*1000</f>
        <v>2.4174713246850294E-2</v>
      </c>
      <c r="N19" s="8">
        <f>N9/Population!O$5*1000</f>
        <v>1.4331618525171978E-2</v>
      </c>
      <c r="O19" s="8">
        <f>O9/Population!P$5*1000</f>
        <v>1.9472211092852881E-2</v>
      </c>
      <c r="P19" s="8">
        <f>P9/Population!Q$5*1000</f>
        <v>5.2983902181418789E-2</v>
      </c>
      <c r="Q19" s="8">
        <f>Q9/Population!R$5*1000</f>
        <v>3.2603544919900071E-2</v>
      </c>
      <c r="R19" s="8">
        <f>R9/Population!S$5*1000</f>
        <v>4.4536064230690432E-2</v>
      </c>
    </row>
    <row r="20" spans="2:18" x14ac:dyDescent="0.45">
      <c r="B20" s="3" t="s">
        <v>560</v>
      </c>
      <c r="C20" s="12">
        <f>SUM(C14:C19)</f>
        <v>2.5413584246364525</v>
      </c>
      <c r="D20" s="12">
        <f t="shared" ref="D20:R20" si="1">SUM(D14:D19)</f>
        <v>2.5221686110487975</v>
      </c>
      <c r="E20" s="12">
        <f t="shared" si="1"/>
        <v>2.6244640856080661</v>
      </c>
      <c r="F20" s="12">
        <f t="shared" si="1"/>
        <v>2.7956675013023138</v>
      </c>
      <c r="G20" s="12">
        <f t="shared" si="1"/>
        <v>2.6620144989418035</v>
      </c>
      <c r="H20" s="12">
        <f t="shared" si="1"/>
        <v>2.7831605218446596</v>
      </c>
      <c r="I20" s="12">
        <f t="shared" si="1"/>
        <v>2.7812788538431352</v>
      </c>
      <c r="J20" s="12">
        <f t="shared" si="1"/>
        <v>2.4532719666251679</v>
      </c>
      <c r="K20" s="12">
        <f t="shared" si="1"/>
        <v>2.1830705937835151</v>
      </c>
      <c r="L20" s="12">
        <f t="shared" si="1"/>
        <v>2.1342904024622578</v>
      </c>
      <c r="M20" s="12">
        <f t="shared" si="1"/>
        <v>2.1031557951493425</v>
      </c>
      <c r="N20" s="12">
        <f t="shared" si="1"/>
        <v>2.1329622558039594</v>
      </c>
      <c r="O20" s="12">
        <f t="shared" si="1"/>
        <v>2.1751709574605678</v>
      </c>
      <c r="P20" s="12">
        <f t="shared" si="1"/>
        <v>2.1254766575667254</v>
      </c>
      <c r="Q20" s="12">
        <f t="shared" si="1"/>
        <v>2.1260793115204297</v>
      </c>
      <c r="R20" s="12">
        <f t="shared" si="1"/>
        <v>2.1293204929517264</v>
      </c>
    </row>
    <row r="26" spans="2:18" x14ac:dyDescent="0.45">
      <c r="B26" s="3" t="s">
        <v>569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729.33192318464251</v>
      </c>
      <c r="C2">
        <v>24.127108837698071</v>
      </c>
      <c r="D2">
        <v>7.9932916654419293</v>
      </c>
      <c r="E2">
        <v>3.521057531630968</v>
      </c>
      <c r="F2">
        <v>21.060527823116391</v>
      </c>
      <c r="G2">
        <v>4.8397169387391008</v>
      </c>
      <c r="H2">
        <v>5.1714603178397054</v>
      </c>
      <c r="I2">
        <v>5.5650866986906866</v>
      </c>
      <c r="J2">
        <v>2.4935023189380621</v>
      </c>
      <c r="K2">
        <v>0.60640004370469491</v>
      </c>
      <c r="L2">
        <v>3.0421144772268471</v>
      </c>
      <c r="M2">
        <v>10.15127545012133</v>
      </c>
      <c r="N2">
        <v>4.8663794086673429</v>
      </c>
      <c r="O2">
        <v>1.1147409443743179</v>
      </c>
      <c r="P2">
        <v>2.9849421101871041</v>
      </c>
      <c r="Q2">
        <v>0.82719707822191202</v>
      </c>
      <c r="R2">
        <v>1.189999947878432</v>
      </c>
      <c r="S2">
        <v>8.7577609877038398</v>
      </c>
      <c r="T2">
        <v>0.80796278192526039</v>
      </c>
      <c r="U2">
        <v>4.8417780911438877</v>
      </c>
      <c r="V2">
        <v>9.6457563958186174</v>
      </c>
      <c r="W2">
        <v>14.987863954694991</v>
      </c>
      <c r="X2">
        <v>0.236430326181924</v>
      </c>
      <c r="Y2">
        <v>0.3162997978405851</v>
      </c>
      <c r="Z2">
        <v>3.022356691289434</v>
      </c>
      <c r="AA2">
        <v>5.24196136714371</v>
      </c>
      <c r="AB2">
        <v>0.89261516873515612</v>
      </c>
      <c r="AC2">
        <v>147.1434195357044</v>
      </c>
      <c r="AD2">
        <v>11.80653140899526</v>
      </c>
      <c r="AE2">
        <v>2.474582939511758</v>
      </c>
      <c r="AF2">
        <v>1.11772207145472</v>
      </c>
      <c r="AG2">
        <v>164.58888809204731</v>
      </c>
      <c r="AH2">
        <v>16.424343716655549</v>
      </c>
      <c r="AI2">
        <v>4.5006787486841437</v>
      </c>
      <c r="AJ2">
        <v>26.72706004690615</v>
      </c>
      <c r="AK2">
        <v>14.04560424456441</v>
      </c>
      <c r="AL2">
        <v>63.889536102214421</v>
      </c>
      <c r="AM2">
        <v>0.10663499601922199</v>
      </c>
      <c r="AN2">
        <v>10.14812402821763</v>
      </c>
    </row>
    <row r="3" spans="1:40" x14ac:dyDescent="0.45">
      <c r="A3" s="1" t="s">
        <v>55</v>
      </c>
      <c r="B3">
        <v>3.6984790138408621</v>
      </c>
      <c r="C3">
        <v>0.30427427401273999</v>
      </c>
      <c r="D3">
        <v>0.10349907138078961</v>
      </c>
      <c r="E3">
        <v>0.1071804648203394</v>
      </c>
      <c r="F3">
        <v>1.947177410562968</v>
      </c>
      <c r="G3">
        <v>0.70431356303950576</v>
      </c>
      <c r="H3">
        <v>0.42467110937513231</v>
      </c>
      <c r="I3">
        <v>0.45362658978207149</v>
      </c>
      <c r="J3">
        <v>1.975658405159739</v>
      </c>
      <c r="K3">
        <v>6.2093991274140899E-2</v>
      </c>
      <c r="L3">
        <v>0.66144018993925846</v>
      </c>
      <c r="M3">
        <v>4.3424622329647393</v>
      </c>
      <c r="N3">
        <v>0.40749948986020978</v>
      </c>
      <c r="O3">
        <v>0.22462981115139891</v>
      </c>
      <c r="P3">
        <v>0.42414742838026942</v>
      </c>
      <c r="Q3">
        <v>0.23166509385312581</v>
      </c>
      <c r="R3">
        <v>0.16858584732703349</v>
      </c>
      <c r="S3">
        <v>1.3352244761955101</v>
      </c>
      <c r="T3">
        <v>4.0526777391569679E-2</v>
      </c>
      <c r="U3">
        <v>1.130313498899957</v>
      </c>
      <c r="V3">
        <v>0.75543938428915247</v>
      </c>
      <c r="W3">
        <v>0.66476526061008356</v>
      </c>
      <c r="X3">
        <v>1.6940126505032811E-2</v>
      </c>
      <c r="Y3">
        <v>5.3184697307199803E-2</v>
      </c>
      <c r="Z3">
        <v>0.23775876968153689</v>
      </c>
      <c r="AA3">
        <v>0.83151329342031877</v>
      </c>
      <c r="AB3">
        <v>7.8185837901241576E-2</v>
      </c>
      <c r="AC3">
        <v>6.5141318839047253</v>
      </c>
      <c r="AD3">
        <v>0.65013249478905699</v>
      </c>
      <c r="AE3">
        <v>2.5339149356160449</v>
      </c>
      <c r="AF3">
        <v>0.1188878716267798</v>
      </c>
      <c r="AG3">
        <v>1.9884331649270279</v>
      </c>
      <c r="AH3">
        <v>6.1730170025070814</v>
      </c>
      <c r="AI3">
        <v>0.29569022247328181</v>
      </c>
      <c r="AJ3">
        <v>1.913036243947035</v>
      </c>
      <c r="AK3">
        <v>1.026827803981901</v>
      </c>
      <c r="AL3">
        <v>12.492627777032849</v>
      </c>
      <c r="AM3">
        <v>8.7416608274623921E-3</v>
      </c>
      <c r="AN3">
        <v>0.28257937463935368</v>
      </c>
    </row>
    <row r="4" spans="1:40" x14ac:dyDescent="0.45">
      <c r="A4" s="1" t="s">
        <v>56</v>
      </c>
      <c r="B4">
        <v>40.442990181070911</v>
      </c>
      <c r="C4">
        <v>5.6514098198930984</v>
      </c>
      <c r="D4">
        <v>0.35093720656932048</v>
      </c>
      <c r="E4">
        <v>1.8700584269930501E-2</v>
      </c>
      <c r="F4">
        <v>0.37279081867161318</v>
      </c>
      <c r="G4">
        <v>6.5835151558266775E-2</v>
      </c>
      <c r="H4">
        <v>0.44214964016842151</v>
      </c>
      <c r="I4">
        <v>0.4851283957045085</v>
      </c>
      <c r="J4">
        <v>0.1025205016310685</v>
      </c>
      <c r="K4">
        <v>6.4336064670172402E-2</v>
      </c>
      <c r="L4">
        <v>0.28666185981697623</v>
      </c>
      <c r="M4">
        <v>0.1420906978367574</v>
      </c>
      <c r="N4">
        <v>4.0839754900351119E-2</v>
      </c>
      <c r="O4">
        <v>3.356188773713191E-2</v>
      </c>
      <c r="P4">
        <v>4.5491011122314573E-2</v>
      </c>
      <c r="Q4">
        <v>2.2716484230758172E-2</v>
      </c>
      <c r="R4">
        <v>3.9466863405053808E-2</v>
      </c>
      <c r="S4">
        <v>0.39046837485419938</v>
      </c>
      <c r="T4">
        <v>0.1000660206479102</v>
      </c>
      <c r="U4">
        <v>0.238114635752283</v>
      </c>
      <c r="V4">
        <v>0.44378541670555138</v>
      </c>
      <c r="W4">
        <v>2.682896561017615</v>
      </c>
      <c r="X4">
        <v>1.8708877990509441E-2</v>
      </c>
      <c r="Y4">
        <v>1.239899204063249E-2</v>
      </c>
      <c r="Z4">
        <v>0.29247445454404353</v>
      </c>
      <c r="AA4">
        <v>0.23274318675611791</v>
      </c>
      <c r="AB4">
        <v>1.1062326285748511E-2</v>
      </c>
      <c r="AC4">
        <v>0.72458419673562502</v>
      </c>
      <c r="AD4">
        <v>1.3211339435013409</v>
      </c>
      <c r="AE4">
        <v>0.1337205349911105</v>
      </c>
      <c r="AF4">
        <v>0.11721456192398851</v>
      </c>
      <c r="AG4">
        <v>22.87186436271454</v>
      </c>
      <c r="AH4">
        <v>1.284932653077</v>
      </c>
      <c r="AI4">
        <v>0.38007368155142818</v>
      </c>
      <c r="AJ4">
        <v>1.825246262458704</v>
      </c>
      <c r="AK4">
        <v>1.0492721158619811</v>
      </c>
      <c r="AL4">
        <v>1.7275018783954561</v>
      </c>
      <c r="AM4">
        <v>2.288370856813147E-3</v>
      </c>
      <c r="AN4">
        <v>1.0201668122802341</v>
      </c>
    </row>
    <row r="5" spans="1:40" x14ac:dyDescent="0.45">
      <c r="A5" s="1" t="s">
        <v>57</v>
      </c>
      <c r="B5">
        <v>50.973687944304018</v>
      </c>
      <c r="C5">
        <v>5.3116004428806676</v>
      </c>
      <c r="D5">
        <v>1.2471341830992011</v>
      </c>
      <c r="E5">
        <v>1.7433082411360989</v>
      </c>
      <c r="F5">
        <v>23.234781312975489</v>
      </c>
      <c r="G5">
        <v>4.238429758604993</v>
      </c>
      <c r="H5">
        <v>7.2788292163146462</v>
      </c>
      <c r="I5">
        <v>7.748094147388457</v>
      </c>
      <c r="J5">
        <v>5.2714946691697957</v>
      </c>
      <c r="K5">
        <v>6.1119244993657293</v>
      </c>
      <c r="L5">
        <v>550.23517737361965</v>
      </c>
      <c r="M5">
        <v>23.41659236397383</v>
      </c>
      <c r="N5">
        <v>7.3437209036789417</v>
      </c>
      <c r="O5">
        <v>6.0102504665195342</v>
      </c>
      <c r="P5">
        <v>12.49166306727961</v>
      </c>
      <c r="Q5">
        <v>5.0920390395971031</v>
      </c>
      <c r="R5">
        <v>2.2836338818942981</v>
      </c>
      <c r="S5">
        <v>12.43374351785806</v>
      </c>
      <c r="T5">
        <v>1.2385691741864071</v>
      </c>
      <c r="U5">
        <v>27.39286420377864</v>
      </c>
      <c r="V5">
        <v>91.676982234132353</v>
      </c>
      <c r="W5">
        <v>45.639816560778648</v>
      </c>
      <c r="X5">
        <v>0.63081929743067322</v>
      </c>
      <c r="Y5">
        <v>0.97437749597332413</v>
      </c>
      <c r="Z5">
        <v>9.2907727801864297</v>
      </c>
      <c r="AA5">
        <v>16.13218417631132</v>
      </c>
      <c r="AB5">
        <v>1.524467647153239</v>
      </c>
      <c r="AC5">
        <v>20.72534971165242</v>
      </c>
      <c r="AD5">
        <v>11.162894926754291</v>
      </c>
      <c r="AE5">
        <v>6.2587277891324291</v>
      </c>
      <c r="AF5">
        <v>4.026231852366454</v>
      </c>
      <c r="AG5">
        <v>46.913966114839759</v>
      </c>
      <c r="AH5">
        <v>41.740879959013967</v>
      </c>
      <c r="AI5">
        <v>8.5369172340140231</v>
      </c>
      <c r="AJ5">
        <v>44.885294878978797</v>
      </c>
      <c r="AK5">
        <v>25.263620973362961</v>
      </c>
      <c r="AL5">
        <v>161.53198169610471</v>
      </c>
      <c r="AM5">
        <v>0.2469615541191762</v>
      </c>
      <c r="AN5">
        <v>6.7131909969783603</v>
      </c>
    </row>
    <row r="6" spans="1:40" x14ac:dyDescent="0.45">
      <c r="A6" s="1" t="s">
        <v>58</v>
      </c>
      <c r="B6">
        <v>127.30875423862641</v>
      </c>
      <c r="C6">
        <v>12.53023719372332</v>
      </c>
      <c r="D6">
        <v>3.2150446331169791</v>
      </c>
      <c r="E6">
        <v>2.2525529210148001</v>
      </c>
      <c r="F6">
        <v>56.847459368736487</v>
      </c>
      <c r="G6">
        <v>5.9566643344600116</v>
      </c>
      <c r="H6">
        <v>22.91577827627296</v>
      </c>
      <c r="I6">
        <v>24.179327422926679</v>
      </c>
      <c r="J6">
        <v>27.822505596255759</v>
      </c>
      <c r="K6">
        <v>11.933948735927549</v>
      </c>
      <c r="L6">
        <v>428.15129919156249</v>
      </c>
      <c r="M6">
        <v>72.57062084016421</v>
      </c>
      <c r="N6">
        <v>13.482297080361841</v>
      </c>
      <c r="O6">
        <v>26.915771937708591</v>
      </c>
      <c r="P6">
        <v>49.460140298983092</v>
      </c>
      <c r="Q6">
        <v>20.933863835833911</v>
      </c>
      <c r="R6">
        <v>8.7083007920455326</v>
      </c>
      <c r="S6">
        <v>72.750901465055662</v>
      </c>
      <c r="T6">
        <v>3.363522290021927</v>
      </c>
      <c r="U6">
        <v>107.908024837852</v>
      </c>
      <c r="V6">
        <v>425.0772722415677</v>
      </c>
      <c r="W6">
        <v>274.14785550252282</v>
      </c>
      <c r="X6">
        <v>2.0456834562485642</v>
      </c>
      <c r="Y6">
        <v>4.2150260064248064</v>
      </c>
      <c r="Z6">
        <v>28.762966967923791</v>
      </c>
      <c r="AA6">
        <v>69.076325531245516</v>
      </c>
      <c r="AB6">
        <v>6.4389901384112349</v>
      </c>
      <c r="AC6">
        <v>83.090696076869023</v>
      </c>
      <c r="AD6">
        <v>29.47050212285707</v>
      </c>
      <c r="AE6">
        <v>27.45419410581491</v>
      </c>
      <c r="AF6">
        <v>8.2739834144904698</v>
      </c>
      <c r="AG6">
        <v>159.12934066566871</v>
      </c>
      <c r="AH6">
        <v>141.74329443384741</v>
      </c>
      <c r="AI6">
        <v>21.978380369436071</v>
      </c>
      <c r="AJ6">
        <v>162.2354927055072</v>
      </c>
      <c r="AK6">
        <v>73.412613784650546</v>
      </c>
      <c r="AL6">
        <v>720.32675665165766</v>
      </c>
      <c r="AM6">
        <v>1.721440926313941</v>
      </c>
      <c r="AN6">
        <v>24.990414797679431</v>
      </c>
    </row>
    <row r="7" spans="1:40" x14ac:dyDescent="0.45">
      <c r="A7" s="1" t="s">
        <v>59</v>
      </c>
      <c r="B7">
        <v>9.0214415958009866</v>
      </c>
      <c r="C7">
        <v>0.985776192155704</v>
      </c>
      <c r="D7">
        <v>0.28177477231588072</v>
      </c>
      <c r="E7">
        <v>0.10602668437913459</v>
      </c>
      <c r="F7">
        <v>3.183401322290591</v>
      </c>
      <c r="G7">
        <v>0.64368777536439048</v>
      </c>
      <c r="H7">
        <v>3.9638379437835218</v>
      </c>
      <c r="I7">
        <v>4.3856188847526578</v>
      </c>
      <c r="J7">
        <v>2.9000996741269711</v>
      </c>
      <c r="K7">
        <v>0.96026747267672719</v>
      </c>
      <c r="L7">
        <v>1.4996631847895889</v>
      </c>
      <c r="M7">
        <v>3.863901994127481</v>
      </c>
      <c r="N7">
        <v>0.82108999397301741</v>
      </c>
      <c r="O7">
        <v>0.86285824530463662</v>
      </c>
      <c r="P7">
        <v>13.361092834135951</v>
      </c>
      <c r="Q7">
        <v>0.69135436305819009</v>
      </c>
      <c r="R7">
        <v>0.93698406090903541</v>
      </c>
      <c r="S7">
        <v>5.1439141652312594</v>
      </c>
      <c r="T7">
        <v>0.2212901281761166</v>
      </c>
      <c r="U7">
        <v>4.4585994107034486</v>
      </c>
      <c r="V7">
        <v>5.5568864956856334</v>
      </c>
      <c r="W7">
        <v>14.273809148349359</v>
      </c>
      <c r="X7">
        <v>0.105049890042691</v>
      </c>
      <c r="Y7">
        <v>0.22742234304601111</v>
      </c>
      <c r="Z7">
        <v>1.4751437096792379</v>
      </c>
      <c r="AA7">
        <v>3.768447120099228</v>
      </c>
      <c r="AB7">
        <v>0.25649798920549582</v>
      </c>
      <c r="AC7">
        <v>7.0779410267480163</v>
      </c>
      <c r="AD7">
        <v>2.5932011667469061</v>
      </c>
      <c r="AE7">
        <v>1.8264795184967431</v>
      </c>
      <c r="AF7">
        <v>0.65722970254154256</v>
      </c>
      <c r="AG7">
        <v>12.399986906305029</v>
      </c>
      <c r="AH7">
        <v>10.83147281864035</v>
      </c>
      <c r="AI7">
        <v>1.6459052510553189</v>
      </c>
      <c r="AJ7">
        <v>15.76609514350252</v>
      </c>
      <c r="AK7">
        <v>5.2058876434488086</v>
      </c>
      <c r="AL7">
        <v>71.347902319423142</v>
      </c>
      <c r="AM7">
        <v>8.9300828413401187E-2</v>
      </c>
      <c r="AN7">
        <v>4.8355191831728046</v>
      </c>
    </row>
    <row r="8" spans="1:40" x14ac:dyDescent="0.45">
      <c r="A8" s="1" t="s">
        <v>60</v>
      </c>
      <c r="B8">
        <v>1.41293536768808</v>
      </c>
      <c r="C8">
        <v>0.15089052719559809</v>
      </c>
      <c r="D8">
        <v>4.9704814888192568E-2</v>
      </c>
      <c r="E8">
        <v>2.8188555969494301E-2</v>
      </c>
      <c r="F8">
        <v>1.00569334555514</v>
      </c>
      <c r="G8">
        <v>0.14663514303986949</v>
      </c>
      <c r="H8">
        <v>0.23473702274026881</v>
      </c>
      <c r="I8">
        <v>0.2398502979900915</v>
      </c>
      <c r="J8">
        <v>0.43475913384144699</v>
      </c>
      <c r="K8">
        <v>0.1241581678788094</v>
      </c>
      <c r="L8">
        <v>3.207965482431625</v>
      </c>
      <c r="M8">
        <v>1.5028155810439661</v>
      </c>
      <c r="N8">
        <v>0.23912956555858489</v>
      </c>
      <c r="O8">
        <v>0.548079513215459</v>
      </c>
      <c r="P8">
        <v>0.78396256162751365</v>
      </c>
      <c r="Q8">
        <v>0.40524810212381318</v>
      </c>
      <c r="R8">
        <v>0.13913285384377269</v>
      </c>
      <c r="S8">
        <v>1.1925163621473589</v>
      </c>
      <c r="T8">
        <v>4.0307878584433639E-2</v>
      </c>
      <c r="U8">
        <v>1.6393035349613649</v>
      </c>
      <c r="V8">
        <v>5.1440692101851102</v>
      </c>
      <c r="W8">
        <v>2.190884091399588</v>
      </c>
      <c r="X8">
        <v>2.356038284100416E-2</v>
      </c>
      <c r="Y8">
        <v>8.8533599745795014E-2</v>
      </c>
      <c r="Z8">
        <v>0.3230834505201754</v>
      </c>
      <c r="AA8">
        <v>1.387292722670348</v>
      </c>
      <c r="AB8">
        <v>0.110297761620164</v>
      </c>
      <c r="AC8">
        <v>1.368055185738811</v>
      </c>
      <c r="AD8">
        <v>0.28524452713668502</v>
      </c>
      <c r="AE8">
        <v>0.32455387689318271</v>
      </c>
      <c r="AF8">
        <v>8.5645722131248159E-2</v>
      </c>
      <c r="AG8">
        <v>1.5634907713768771</v>
      </c>
      <c r="AH8">
        <v>1.7951953966026111</v>
      </c>
      <c r="AI8">
        <v>0.24616692128326159</v>
      </c>
      <c r="AJ8">
        <v>2.1888320065948692</v>
      </c>
      <c r="AK8">
        <v>0.96060346234752558</v>
      </c>
      <c r="AL8">
        <v>10.25129029281023</v>
      </c>
      <c r="AM8">
        <v>2.902204192279793E-2</v>
      </c>
      <c r="AN8">
        <v>0.29610955483539708</v>
      </c>
    </row>
    <row r="9" spans="1:40" x14ac:dyDescent="0.45">
      <c r="A9" s="1" t="s">
        <v>61</v>
      </c>
      <c r="B9">
        <v>123.8803219428122</v>
      </c>
      <c r="C9">
        <v>4.2221519894146384</v>
      </c>
      <c r="D9">
        <v>0.2469116361596933</v>
      </c>
      <c r="E9">
        <v>9.0871822649095546E-2</v>
      </c>
      <c r="F9">
        <v>4.7104497077473244</v>
      </c>
      <c r="G9">
        <v>0.66191644251387427</v>
      </c>
      <c r="H9">
        <v>0.5243148233961602</v>
      </c>
      <c r="I9">
        <v>0.55367377203647505</v>
      </c>
      <c r="J9">
        <v>0.43801221808037533</v>
      </c>
      <c r="K9">
        <v>0.1194505292660262</v>
      </c>
      <c r="L9">
        <v>0.41004151244024423</v>
      </c>
      <c r="M9">
        <v>0.90501450593320787</v>
      </c>
      <c r="N9">
        <v>0.23091842128898271</v>
      </c>
      <c r="O9">
        <v>0.1402598340488582</v>
      </c>
      <c r="P9">
        <v>0.33582268503576113</v>
      </c>
      <c r="Q9">
        <v>0.10009766854084511</v>
      </c>
      <c r="R9">
        <v>0.25843169267952643</v>
      </c>
      <c r="S9">
        <v>1.7179215029377499</v>
      </c>
      <c r="T9">
        <v>0.19418124625448169</v>
      </c>
      <c r="U9">
        <v>0.72781663795162499</v>
      </c>
      <c r="V9">
        <v>1.1917388457834031</v>
      </c>
      <c r="W9">
        <v>2.0356289768188969</v>
      </c>
      <c r="X9">
        <v>3.8075886772375347E-2</v>
      </c>
      <c r="Y9">
        <v>5.3637000402371453E-2</v>
      </c>
      <c r="Z9">
        <v>0.48945170044815678</v>
      </c>
      <c r="AA9">
        <v>0.89504710647801289</v>
      </c>
      <c r="AB9">
        <v>4.3336667401896622E-2</v>
      </c>
      <c r="AC9">
        <v>3.6831431505965879</v>
      </c>
      <c r="AD9">
        <v>0.98007059415795805</v>
      </c>
      <c r="AE9">
        <v>0.43359853282127181</v>
      </c>
      <c r="AF9">
        <v>0.2659676990374471</v>
      </c>
      <c r="AG9">
        <v>22.596753850644539</v>
      </c>
      <c r="AH9">
        <v>2.8542618951772609</v>
      </c>
      <c r="AI9">
        <v>0.70013289719182947</v>
      </c>
      <c r="AJ9">
        <v>4.4998214301424344</v>
      </c>
      <c r="AK9">
        <v>2.4283572548760488</v>
      </c>
      <c r="AL9">
        <v>4.7640597452948601</v>
      </c>
      <c r="AM9">
        <v>4.8109400891164977E-3</v>
      </c>
      <c r="AN9">
        <v>1.9573714454600379</v>
      </c>
    </row>
    <row r="10" spans="1:40" x14ac:dyDescent="0.45">
      <c r="A10" s="1" t="s">
        <v>62</v>
      </c>
      <c r="B10">
        <v>55.179601514148203</v>
      </c>
      <c r="C10">
        <v>10.34148423136417</v>
      </c>
      <c r="D10">
        <v>0.15747696745527659</v>
      </c>
      <c r="E10">
        <v>2.0049834781632161E-2</v>
      </c>
      <c r="F10">
        <v>0.16337767095843511</v>
      </c>
      <c r="G10">
        <v>5.0559654524528062E-2</v>
      </c>
      <c r="H10">
        <v>0.33084581582103029</v>
      </c>
      <c r="I10">
        <v>0.36409036421589058</v>
      </c>
      <c r="J10">
        <v>3.2454828856449923E-2</v>
      </c>
      <c r="K10">
        <v>7.7472978818829558E-2</v>
      </c>
      <c r="L10">
        <v>0.32957484445890572</v>
      </c>
      <c r="M10">
        <v>0.1023488295358267</v>
      </c>
      <c r="N10">
        <v>3.1383851678157222E-2</v>
      </c>
      <c r="O10">
        <v>2.966510132685559E-2</v>
      </c>
      <c r="P10">
        <v>4.2241316817149772E-2</v>
      </c>
      <c r="Q10">
        <v>1.9830073590518499E-2</v>
      </c>
      <c r="R10">
        <v>1.6096486042571179E-2</v>
      </c>
      <c r="S10">
        <v>7.4547493125918435E-2</v>
      </c>
      <c r="T10">
        <v>0.15755803218974171</v>
      </c>
      <c r="U10">
        <v>0.21053090279927</v>
      </c>
      <c r="V10">
        <v>0.52448663398394302</v>
      </c>
      <c r="W10">
        <v>1.106443192253904</v>
      </c>
      <c r="X10">
        <v>2.9230739256413538E-2</v>
      </c>
      <c r="Y10">
        <v>1.162878898966809E-2</v>
      </c>
      <c r="Z10">
        <v>0.46665482627442489</v>
      </c>
      <c r="AA10">
        <v>0.23102819469058311</v>
      </c>
      <c r="AB10">
        <v>9.8468985183497483E-3</v>
      </c>
      <c r="AC10">
        <v>0.47741510000307968</v>
      </c>
      <c r="AD10">
        <v>0.88233650625519444</v>
      </c>
      <c r="AE10">
        <v>0.13067138637940001</v>
      </c>
      <c r="AF10">
        <v>0.2067329390418928</v>
      </c>
      <c r="AG10">
        <v>18.73759075448022</v>
      </c>
      <c r="AH10">
        <v>1.655793905035978</v>
      </c>
      <c r="AI10">
        <v>0.51977892895945232</v>
      </c>
      <c r="AJ10">
        <v>2.0255955670989532</v>
      </c>
      <c r="AK10">
        <v>1.1066296673145579</v>
      </c>
      <c r="AL10">
        <v>1.736270999061434</v>
      </c>
      <c r="AM10">
        <v>1.682135083104005E-3</v>
      </c>
      <c r="AN10">
        <v>1.8772666838323451</v>
      </c>
    </row>
    <row r="11" spans="1:40" x14ac:dyDescent="0.45">
      <c r="A11" s="1" t="s">
        <v>63</v>
      </c>
      <c r="B11">
        <v>13.91779047642806</v>
      </c>
      <c r="C11">
        <v>1.2209930779484299</v>
      </c>
      <c r="D11">
        <v>0.1075946048935503</v>
      </c>
      <c r="E11">
        <v>5.8447365458029364E-3</v>
      </c>
      <c r="F11">
        <v>0.10661337165687711</v>
      </c>
      <c r="G11">
        <v>6.9489826488933024E-2</v>
      </c>
      <c r="H11">
        <v>6.4398886794733587E-2</v>
      </c>
      <c r="I11">
        <v>6.9604682792932401E-2</v>
      </c>
      <c r="J11">
        <v>4.4887779359724093E-2</v>
      </c>
      <c r="K11">
        <v>1.0525628083810031E-2</v>
      </c>
      <c r="L11">
        <v>3.4713312439119862E-2</v>
      </c>
      <c r="M11">
        <v>6.0437096355883853E-2</v>
      </c>
      <c r="N11">
        <v>1.7452534432724629E-2</v>
      </c>
      <c r="O11">
        <v>1.0124431852361501E-2</v>
      </c>
      <c r="P11">
        <v>1.823637941768743E-2</v>
      </c>
      <c r="Q11">
        <v>7.9723980769930321E-3</v>
      </c>
      <c r="R11">
        <v>2.1015171364757178E-2</v>
      </c>
      <c r="S11">
        <v>0.18385044113473789</v>
      </c>
      <c r="T11">
        <v>8.4759842181633308E-2</v>
      </c>
      <c r="U11">
        <v>5.7289065701608521E-2</v>
      </c>
      <c r="V11">
        <v>0.14125003949975501</v>
      </c>
      <c r="W11">
        <v>0.20333539143852089</v>
      </c>
      <c r="X11">
        <v>5.6202274354810369E-3</v>
      </c>
      <c r="Y11">
        <v>4.4045389504677093E-3</v>
      </c>
      <c r="Z11">
        <v>8.6393150299371779E-2</v>
      </c>
      <c r="AA11">
        <v>8.2151948085948168E-2</v>
      </c>
      <c r="AB11">
        <v>3.5381897485943551E-3</v>
      </c>
      <c r="AC11">
        <v>0.74169113141814569</v>
      </c>
      <c r="AD11">
        <v>0.19712063370938701</v>
      </c>
      <c r="AE11">
        <v>5.3182918378607613E-2</v>
      </c>
      <c r="AF11">
        <v>4.019240305951003E-2</v>
      </c>
      <c r="AG11">
        <v>3.187310247865768</v>
      </c>
      <c r="AH11">
        <v>0.53151311545252633</v>
      </c>
      <c r="AI11">
        <v>0.13821149753170961</v>
      </c>
      <c r="AJ11">
        <v>0.96783158186745344</v>
      </c>
      <c r="AK11">
        <v>0.3807546478277431</v>
      </c>
      <c r="AL11">
        <v>0.53440050868915412</v>
      </c>
      <c r="AM11">
        <v>4.5805186084283859E-4</v>
      </c>
      <c r="AN11">
        <v>1.181718653316322</v>
      </c>
    </row>
    <row r="12" spans="1:40" x14ac:dyDescent="0.45">
      <c r="A12" s="1" t="s">
        <v>64</v>
      </c>
      <c r="B12">
        <v>65.414911275378287</v>
      </c>
      <c r="C12">
        <v>1.02486446505396</v>
      </c>
      <c r="D12">
        <v>0.13839655322625991</v>
      </c>
      <c r="E12">
        <v>1.3562013386321641E-2</v>
      </c>
      <c r="F12">
        <v>0.117825154117269</v>
      </c>
      <c r="G12">
        <v>5.3661770088721562E-2</v>
      </c>
      <c r="H12">
        <v>0.43287692982330778</v>
      </c>
      <c r="I12">
        <v>0.47950580790855157</v>
      </c>
      <c r="J12">
        <v>3.6166111533108808E-2</v>
      </c>
      <c r="K12">
        <v>3.4545459841457793E-2</v>
      </c>
      <c r="L12">
        <v>0.12590269602566501</v>
      </c>
      <c r="M12">
        <v>0.12107305719174249</v>
      </c>
      <c r="N12">
        <v>2.826027800307097E-2</v>
      </c>
      <c r="O12">
        <v>2.872995737314641E-2</v>
      </c>
      <c r="P12">
        <v>3.5472495349384493E-2</v>
      </c>
      <c r="Q12">
        <v>2.0079021220044329E-2</v>
      </c>
      <c r="R12">
        <v>2.242064207038974E-2</v>
      </c>
      <c r="S12">
        <v>0.1128650257943556</v>
      </c>
      <c r="T12">
        <v>0.10854211280464129</v>
      </c>
      <c r="U12">
        <v>0.20702111192122219</v>
      </c>
      <c r="V12">
        <v>0.35894882401147921</v>
      </c>
      <c r="W12">
        <v>0.88917482620865307</v>
      </c>
      <c r="X12">
        <v>1.801977766420438E-2</v>
      </c>
      <c r="Y12">
        <v>8.0603035944057082E-3</v>
      </c>
      <c r="Z12">
        <v>0.28294599201068937</v>
      </c>
      <c r="AA12">
        <v>0.15634038312558851</v>
      </c>
      <c r="AB12">
        <v>9.411537460679532E-3</v>
      </c>
      <c r="AC12">
        <v>0.66300101423442304</v>
      </c>
      <c r="AD12">
        <v>0.51788026311671176</v>
      </c>
      <c r="AE12">
        <v>9.5356908427695258E-2</v>
      </c>
      <c r="AF12">
        <v>0.1194724791058137</v>
      </c>
      <c r="AG12">
        <v>9.3455388206985983</v>
      </c>
      <c r="AH12">
        <v>1.1417867514252991</v>
      </c>
      <c r="AI12">
        <v>0.3735899937870733</v>
      </c>
      <c r="AJ12">
        <v>1.8267108829384631</v>
      </c>
      <c r="AK12">
        <v>0.97365667296494274</v>
      </c>
      <c r="AL12">
        <v>1.3095288321698539</v>
      </c>
      <c r="AM12">
        <v>1.5584886319276699E-3</v>
      </c>
      <c r="AN12">
        <v>3.0378038654467709</v>
      </c>
    </row>
    <row r="13" spans="1:40" x14ac:dyDescent="0.45">
      <c r="A13" s="1" t="s">
        <v>65</v>
      </c>
      <c r="B13">
        <v>40.931251273860411</v>
      </c>
      <c r="C13">
        <v>3.5172200520526218</v>
      </c>
      <c r="D13">
        <v>0.30546726715133898</v>
      </c>
      <c r="E13">
        <v>2.509449587482751E-2</v>
      </c>
      <c r="F13">
        <v>3.3010789670249152</v>
      </c>
      <c r="G13">
        <v>0.49401266879660122</v>
      </c>
      <c r="H13">
        <v>0.26489025275842448</v>
      </c>
      <c r="I13">
        <v>0.28154434337307488</v>
      </c>
      <c r="J13">
        <v>0.69160755717625144</v>
      </c>
      <c r="K13">
        <v>4.2350504646786642E-2</v>
      </c>
      <c r="L13">
        <v>0.2245051505569656</v>
      </c>
      <c r="M13">
        <v>1.7102456682730209</v>
      </c>
      <c r="N13">
        <v>0.39035010024838668</v>
      </c>
      <c r="O13">
        <v>0.18293453936977111</v>
      </c>
      <c r="P13">
        <v>0.26018122091394219</v>
      </c>
      <c r="Q13">
        <v>0.1629576961496062</v>
      </c>
      <c r="R13">
        <v>0.27510009103391092</v>
      </c>
      <c r="S13">
        <v>3.0344831773612841</v>
      </c>
      <c r="T13">
        <v>0.101071951600349</v>
      </c>
      <c r="U13">
        <v>0.43974562368181191</v>
      </c>
      <c r="V13">
        <v>0.60137487069688822</v>
      </c>
      <c r="W13">
        <v>0.85633360358803268</v>
      </c>
      <c r="X13">
        <v>1.6325325750361379E-2</v>
      </c>
      <c r="Y13">
        <v>5.9237974850123179E-2</v>
      </c>
      <c r="Z13">
        <v>0.22767510810299699</v>
      </c>
      <c r="AA13">
        <v>1.017055132485978</v>
      </c>
      <c r="AB13">
        <v>3.5499104515749023E-2</v>
      </c>
      <c r="AC13">
        <v>3.3155018253211992</v>
      </c>
      <c r="AD13">
        <v>0.55626513591450388</v>
      </c>
      <c r="AE13">
        <v>0.49738024841687389</v>
      </c>
      <c r="AF13">
        <v>0.1137155112120647</v>
      </c>
      <c r="AG13">
        <v>17.76560446524655</v>
      </c>
      <c r="AH13">
        <v>2.2141900037648812</v>
      </c>
      <c r="AI13">
        <v>0.3091782270308886</v>
      </c>
      <c r="AJ13">
        <v>1.975720448661253</v>
      </c>
      <c r="AK13">
        <v>0.97299812498659266</v>
      </c>
      <c r="AL13">
        <v>4.6566012863139257</v>
      </c>
      <c r="AM13">
        <v>3.2437135874118588E-3</v>
      </c>
      <c r="AN13">
        <v>0.82684967522680042</v>
      </c>
    </row>
    <row r="14" spans="1:40" x14ac:dyDescent="0.45">
      <c r="A14" s="1" t="s">
        <v>66</v>
      </c>
      <c r="B14">
        <v>79.287170770188354</v>
      </c>
      <c r="C14">
        <v>12.625599709966799</v>
      </c>
      <c r="D14">
        <v>2.37613352992128</v>
      </c>
      <c r="E14">
        <v>2.4352340997564441E-2</v>
      </c>
      <c r="F14">
        <v>0.15785209227877131</v>
      </c>
      <c r="G14">
        <v>0.23416969720892669</v>
      </c>
      <c r="H14">
        <v>0.41320694169023631</v>
      </c>
      <c r="I14">
        <v>0.45766862104754719</v>
      </c>
      <c r="J14">
        <v>5.7008575401682422E-2</v>
      </c>
      <c r="K14">
        <v>4.8417181374914867E-2</v>
      </c>
      <c r="L14">
        <v>0.12327280570700611</v>
      </c>
      <c r="M14">
        <v>0.1139783947252772</v>
      </c>
      <c r="N14">
        <v>3.6409003928800601E-2</v>
      </c>
      <c r="O14">
        <v>2.6516245611353371E-2</v>
      </c>
      <c r="P14">
        <v>4.0675847695175113E-2</v>
      </c>
      <c r="Q14">
        <v>1.9983558319040761E-2</v>
      </c>
      <c r="R14">
        <v>2.7595482343525921E-2</v>
      </c>
      <c r="S14">
        <v>0.1835969748728033</v>
      </c>
      <c r="T14">
        <v>0.17905089757317241</v>
      </c>
      <c r="U14">
        <v>0.20382581616494791</v>
      </c>
      <c r="V14">
        <v>0.44929497143142011</v>
      </c>
      <c r="W14">
        <v>0.78458377264053136</v>
      </c>
      <c r="X14">
        <v>2.0423274080346589E-2</v>
      </c>
      <c r="Y14">
        <v>1.8144838234418571E-2</v>
      </c>
      <c r="Z14">
        <v>0.32400735680942261</v>
      </c>
      <c r="AA14">
        <v>0.31976896821897638</v>
      </c>
      <c r="AB14">
        <v>1.100685176672115E-2</v>
      </c>
      <c r="AC14">
        <v>3.716808575283713</v>
      </c>
      <c r="AD14">
        <v>1.2102858079400149</v>
      </c>
      <c r="AE14">
        <v>0.13471308871107959</v>
      </c>
      <c r="AF14">
        <v>0.16779854641018929</v>
      </c>
      <c r="AG14">
        <v>24.626161140443489</v>
      </c>
      <c r="AH14">
        <v>1.6199522956324619</v>
      </c>
      <c r="AI14">
        <v>0.57642496907170027</v>
      </c>
      <c r="AJ14">
        <v>2.1730111064955908</v>
      </c>
      <c r="AK14">
        <v>1.1234561983419391</v>
      </c>
      <c r="AL14">
        <v>2.0335590891444331</v>
      </c>
      <c r="AM14">
        <v>1.4812467730046599E-3</v>
      </c>
      <c r="AN14">
        <v>2.510839072680116</v>
      </c>
    </row>
    <row r="15" spans="1:40" x14ac:dyDescent="0.45">
      <c r="A15" s="1" t="s">
        <v>67</v>
      </c>
      <c r="B15">
        <v>111.6034107666292</v>
      </c>
      <c r="C15">
        <v>17.26850452622228</v>
      </c>
      <c r="D15">
        <v>3.4912509212420342</v>
      </c>
      <c r="E15">
        <v>4.0054873399516272E-2</v>
      </c>
      <c r="F15">
        <v>0.42671396638468312</v>
      </c>
      <c r="G15">
        <v>0.42512514910921623</v>
      </c>
      <c r="H15">
        <v>0.56629688924679122</v>
      </c>
      <c r="I15">
        <v>0.62055257796043839</v>
      </c>
      <c r="J15">
        <v>0.1574029902829264</v>
      </c>
      <c r="K15">
        <v>7.2495738511654251E-2</v>
      </c>
      <c r="L15">
        <v>0.23591558373281329</v>
      </c>
      <c r="M15">
        <v>0.28895775305663041</v>
      </c>
      <c r="N15">
        <v>0.1014461928532563</v>
      </c>
      <c r="O15">
        <v>5.9093855066030203E-2</v>
      </c>
      <c r="P15">
        <v>8.8381798167320003E-2</v>
      </c>
      <c r="Q15">
        <v>4.4249783970516238E-2</v>
      </c>
      <c r="R15">
        <v>7.77312804468758E-2</v>
      </c>
      <c r="S15">
        <v>0.56938749372132902</v>
      </c>
      <c r="T15">
        <v>0.23048212061592621</v>
      </c>
      <c r="U15">
        <v>0.37957848993255999</v>
      </c>
      <c r="V15">
        <v>0.69105951416326961</v>
      </c>
      <c r="W15">
        <v>1.2817247813508921</v>
      </c>
      <c r="X15">
        <v>2.9158702246110359E-2</v>
      </c>
      <c r="Y15">
        <v>2.8291383697192991E-2</v>
      </c>
      <c r="Z15">
        <v>0.45481148863275528</v>
      </c>
      <c r="AA15">
        <v>0.5019336518342471</v>
      </c>
      <c r="AB15">
        <v>2.151295443582792E-2</v>
      </c>
      <c r="AC15">
        <v>6.2711574533291863</v>
      </c>
      <c r="AD15">
        <v>1.6360461499703121</v>
      </c>
      <c r="AE15">
        <v>0.23763346724426851</v>
      </c>
      <c r="AF15">
        <v>0.2278698309122536</v>
      </c>
      <c r="AG15">
        <v>33.770907190301742</v>
      </c>
      <c r="AH15">
        <v>2.3538655306400531</v>
      </c>
      <c r="AI15">
        <v>0.82041126272921572</v>
      </c>
      <c r="AJ15">
        <v>3.5221997715272102</v>
      </c>
      <c r="AK15">
        <v>1.839074025889363</v>
      </c>
      <c r="AL15">
        <v>3.197011343070904</v>
      </c>
      <c r="AM15">
        <v>2.8513923626433432E-3</v>
      </c>
      <c r="AN15">
        <v>2.9779534908814398</v>
      </c>
    </row>
    <row r="16" spans="1:40" x14ac:dyDescent="0.45">
      <c r="A16" s="1" t="s">
        <v>68</v>
      </c>
      <c r="B16">
        <v>32.954331234101687</v>
      </c>
      <c r="C16">
        <v>5.0758110577781919</v>
      </c>
      <c r="D16">
        <v>1.042405012850981</v>
      </c>
      <c r="E16">
        <v>1.112862308389634E-2</v>
      </c>
      <c r="F16">
        <v>0.10897142627031089</v>
      </c>
      <c r="G16">
        <v>0.1230376742422659</v>
      </c>
      <c r="H16">
        <v>0.1627205237030088</v>
      </c>
      <c r="I16">
        <v>0.17871126427802619</v>
      </c>
      <c r="J16">
        <v>3.6763197566607252E-2</v>
      </c>
      <c r="K16">
        <v>2.0450728842719229E-2</v>
      </c>
      <c r="L16">
        <v>6.3125099052951134E-2</v>
      </c>
      <c r="M16">
        <v>7.3269811880376137E-2</v>
      </c>
      <c r="N16">
        <v>2.530949955092706E-2</v>
      </c>
      <c r="O16">
        <v>1.5464206969204459E-2</v>
      </c>
      <c r="P16">
        <v>2.1878215186973159E-2</v>
      </c>
      <c r="Q16">
        <v>1.1484247411273281E-2</v>
      </c>
      <c r="R16">
        <v>1.8446431728332619E-2</v>
      </c>
      <c r="S16">
        <v>0.12788621640564499</v>
      </c>
      <c r="T16">
        <v>6.874463288796262E-2</v>
      </c>
      <c r="U16">
        <v>0.1010428144376867</v>
      </c>
      <c r="V16">
        <v>0.19289533781641299</v>
      </c>
      <c r="W16">
        <v>0.3351628546979542</v>
      </c>
      <c r="X16">
        <v>8.4279895105071386E-3</v>
      </c>
      <c r="Y16">
        <v>7.8098000577364072E-3</v>
      </c>
      <c r="Z16">
        <v>0.13239512482927551</v>
      </c>
      <c r="AA16">
        <v>0.13805353922230801</v>
      </c>
      <c r="AB16">
        <v>5.7287837630020776E-3</v>
      </c>
      <c r="AC16">
        <v>1.808081498936116</v>
      </c>
      <c r="AD16">
        <v>0.48448784010659163</v>
      </c>
      <c r="AE16">
        <v>6.3343355847792951E-2</v>
      </c>
      <c r="AF16">
        <v>6.7047030398192625E-2</v>
      </c>
      <c r="AG16">
        <v>9.9806003100424228</v>
      </c>
      <c r="AH16">
        <v>0.6735783247522702</v>
      </c>
      <c r="AI16">
        <v>0.2381545982358077</v>
      </c>
      <c r="AJ16">
        <v>0.98422349002032627</v>
      </c>
      <c r="AK16">
        <v>0.51492479725398743</v>
      </c>
      <c r="AL16">
        <v>0.88916067412100708</v>
      </c>
      <c r="AM16">
        <v>7.6795101101722371E-4</v>
      </c>
      <c r="AN16">
        <v>0.90615736511543155</v>
      </c>
    </row>
    <row r="17" spans="1:40" x14ac:dyDescent="0.45">
      <c r="A17" s="1" t="s">
        <v>69</v>
      </c>
      <c r="B17">
        <v>110.9785346960013</v>
      </c>
      <c r="C17">
        <v>18.94690235648973</v>
      </c>
      <c r="D17">
        <v>7.8461787056838963</v>
      </c>
      <c r="E17">
        <v>7.3332339925748849E-2</v>
      </c>
      <c r="F17">
        <v>0.30360565476850881</v>
      </c>
      <c r="G17">
        <v>0.43633987321579609</v>
      </c>
      <c r="H17">
        <v>0.81508775554661428</v>
      </c>
      <c r="I17">
        <v>0.8976504306290467</v>
      </c>
      <c r="J17">
        <v>0.11593896785636371</v>
      </c>
      <c r="K17">
        <v>0.1126949264281964</v>
      </c>
      <c r="L17">
        <v>0.35963836054627679</v>
      </c>
      <c r="M17">
        <v>0.25635521360981428</v>
      </c>
      <c r="N17">
        <v>8.212174919858603E-2</v>
      </c>
      <c r="O17">
        <v>6.4150844197805174E-2</v>
      </c>
      <c r="P17">
        <v>0.10025277149096209</v>
      </c>
      <c r="Q17">
        <v>4.8796755916876808E-2</v>
      </c>
      <c r="R17">
        <v>0.10008118979053129</v>
      </c>
      <c r="S17">
        <v>0.27322663602561259</v>
      </c>
      <c r="T17">
        <v>0.28774315199051659</v>
      </c>
      <c r="U17">
        <v>0.48518502733280588</v>
      </c>
      <c r="V17">
        <v>0.83547256855736773</v>
      </c>
      <c r="W17">
        <v>1.557485503426679</v>
      </c>
      <c r="X17">
        <v>4.4818039934342788E-2</v>
      </c>
      <c r="Y17">
        <v>2.270986893767267E-2</v>
      </c>
      <c r="Z17">
        <v>0.70894791399431112</v>
      </c>
      <c r="AA17">
        <v>0.44014269399132189</v>
      </c>
      <c r="AB17">
        <v>2.6047069050716899E-2</v>
      </c>
      <c r="AC17">
        <v>7.7896883116483169</v>
      </c>
      <c r="AD17">
        <v>2.6100143359987058</v>
      </c>
      <c r="AE17">
        <v>0.27568205475078439</v>
      </c>
      <c r="AF17">
        <v>0.2537751793554392</v>
      </c>
      <c r="AG17">
        <v>47.918606198385248</v>
      </c>
      <c r="AH17">
        <v>3.0437468004927748</v>
      </c>
      <c r="AI17">
        <v>0.883304022239078</v>
      </c>
      <c r="AJ17">
        <v>4.3054675768957864</v>
      </c>
      <c r="AK17">
        <v>2.161444340678186</v>
      </c>
      <c r="AL17">
        <v>4.2260067660150593</v>
      </c>
      <c r="AM17">
        <v>3.0711203371199271E-3</v>
      </c>
      <c r="AN17">
        <v>3.5208114062143339</v>
      </c>
    </row>
    <row r="18" spans="1:40" x14ac:dyDescent="0.45">
      <c r="A18" s="1" t="s">
        <v>70</v>
      </c>
      <c r="B18">
        <v>9.6633196698158716</v>
      </c>
      <c r="C18">
        <v>1.5880947890150861</v>
      </c>
      <c r="D18">
        <v>0.54690139178191055</v>
      </c>
      <c r="E18">
        <v>5.8249795896456492E-3</v>
      </c>
      <c r="F18">
        <v>2.134714555807575E-2</v>
      </c>
      <c r="G18">
        <v>3.0115113186238281E-2</v>
      </c>
      <c r="H18">
        <v>6.6472927813268468E-2</v>
      </c>
      <c r="I18">
        <v>7.3443002725595063E-2</v>
      </c>
      <c r="J18">
        <v>8.5035187166852336E-3</v>
      </c>
      <c r="K18">
        <v>8.9523159497871627E-3</v>
      </c>
      <c r="L18">
        <v>2.6905249058852859E-2</v>
      </c>
      <c r="M18">
        <v>1.8335192353127701E-2</v>
      </c>
      <c r="N18">
        <v>5.7580056148934114E-3</v>
      </c>
      <c r="O18">
        <v>4.6811273533583454E-3</v>
      </c>
      <c r="P18">
        <v>7.4692248040331977E-3</v>
      </c>
      <c r="Q18">
        <v>3.568204555118532E-3</v>
      </c>
      <c r="R18">
        <v>6.9834839048430533E-3</v>
      </c>
      <c r="S18">
        <v>1.9296625048116099E-2</v>
      </c>
      <c r="T18">
        <v>2.4367077352988702E-2</v>
      </c>
      <c r="U18">
        <v>3.6736341951899482E-2</v>
      </c>
      <c r="V18">
        <v>6.7336673022733079E-2</v>
      </c>
      <c r="W18">
        <v>0.1266158617637082</v>
      </c>
      <c r="X18">
        <v>3.586765078436892E-3</v>
      </c>
      <c r="Y18">
        <v>1.752186672403422E-3</v>
      </c>
      <c r="Z18">
        <v>5.6862452034979687E-2</v>
      </c>
      <c r="AA18">
        <v>3.4628612955264447E-2</v>
      </c>
      <c r="AB18">
        <v>2.003092643514684E-3</v>
      </c>
      <c r="AC18">
        <v>0.65451357587239745</v>
      </c>
      <c r="AD18">
        <v>0.2135158079603717</v>
      </c>
      <c r="AE18">
        <v>2.1779558725087959E-2</v>
      </c>
      <c r="AF18">
        <v>2.078424152887633E-2</v>
      </c>
      <c r="AG18">
        <v>3.74459923794709</v>
      </c>
      <c r="AH18">
        <v>0.24713653990130841</v>
      </c>
      <c r="AI18">
        <v>7.2319337514280241E-2</v>
      </c>
      <c r="AJ18">
        <v>0.33868286586147889</v>
      </c>
      <c r="AK18">
        <v>0.16976470733962071</v>
      </c>
      <c r="AL18">
        <v>0.34137941883258283</v>
      </c>
      <c r="AM18">
        <v>2.346050395889127E-4</v>
      </c>
      <c r="AN18">
        <v>0.31493588188189209</v>
      </c>
    </row>
    <row r="19" spans="1:40" x14ac:dyDescent="0.45">
      <c r="A19" s="1" t="s">
        <v>71</v>
      </c>
      <c r="B19">
        <v>8.2917595917433168E-2</v>
      </c>
      <c r="C19">
        <v>6.6417879973768874E-3</v>
      </c>
      <c r="D19">
        <v>3.4463687181427449E-3</v>
      </c>
      <c r="E19">
        <v>4.6153606333956931</v>
      </c>
      <c r="F19">
        <v>5.6754623302010421E-2</v>
      </c>
      <c r="G19">
        <v>1.797381405308987E-2</v>
      </c>
      <c r="H19">
        <v>4.9707535762245712E-3</v>
      </c>
      <c r="I19">
        <v>4.9091257795338223E-3</v>
      </c>
      <c r="J19">
        <v>9.3979227546812372E-3</v>
      </c>
      <c r="K19">
        <v>1.8742502504876591E-3</v>
      </c>
      <c r="L19">
        <v>1.201214768803844E-2</v>
      </c>
      <c r="M19">
        <v>3.3676543579783468E-2</v>
      </c>
      <c r="N19">
        <v>6.6926581463060096E-3</v>
      </c>
      <c r="O19">
        <v>8.2341981984829227E-3</v>
      </c>
      <c r="P19">
        <v>9.8438356323253245E-3</v>
      </c>
      <c r="Q19">
        <v>4.866004979396819E-3</v>
      </c>
      <c r="R19">
        <v>1.060424541750604E-2</v>
      </c>
      <c r="S19">
        <v>3.0528984727996391E-2</v>
      </c>
      <c r="T19">
        <v>1.136725804455972E-3</v>
      </c>
      <c r="U19">
        <v>3.6121429272386783E-2</v>
      </c>
      <c r="V19">
        <v>3.7138134557606013E-2</v>
      </c>
      <c r="W19">
        <v>6.0751318032633929E-2</v>
      </c>
      <c r="X19">
        <v>4.3469375687846658E-4</v>
      </c>
      <c r="Y19">
        <v>1.490400553214978E-3</v>
      </c>
      <c r="Z19">
        <v>5.300430892680787E-3</v>
      </c>
      <c r="AA19">
        <v>2.3587896510531219E-2</v>
      </c>
      <c r="AB19">
        <v>2.365488406741661E-3</v>
      </c>
      <c r="AC19">
        <v>3.9329267408842482E-2</v>
      </c>
      <c r="AD19">
        <v>9.6602419426984453E-3</v>
      </c>
      <c r="AE19">
        <v>8.822025464830633E-3</v>
      </c>
      <c r="AF19">
        <v>1.338308843086758E-3</v>
      </c>
      <c r="AG19">
        <v>0.14089825302840009</v>
      </c>
      <c r="AH19">
        <v>4.947983654390288E-2</v>
      </c>
      <c r="AI19">
        <v>1.085062104304613E-2</v>
      </c>
      <c r="AJ19">
        <v>5.5822725533003992E-2</v>
      </c>
      <c r="AK19">
        <v>2.820661840478875E-2</v>
      </c>
      <c r="AL19">
        <v>0.16950978762322941</v>
      </c>
      <c r="AM19">
        <v>1.4152099804628341E-4</v>
      </c>
      <c r="AN19">
        <v>3.29485954643771E-3</v>
      </c>
    </row>
    <row r="20" spans="1:40" x14ac:dyDescent="0.45">
      <c r="A20" s="1" t="s">
        <v>72</v>
      </c>
      <c r="B20">
        <v>2.660487853766528</v>
      </c>
      <c r="C20">
        <v>0.20774703793239649</v>
      </c>
      <c r="D20">
        <v>6.751698693171547E-2</v>
      </c>
      <c r="E20">
        <v>4.7502907373473749E-2</v>
      </c>
      <c r="F20">
        <v>115.9678716442352</v>
      </c>
      <c r="G20">
        <v>4.7034550404803888</v>
      </c>
      <c r="H20">
        <v>0.5389519439023972</v>
      </c>
      <c r="I20">
        <v>0.57170006702658538</v>
      </c>
      <c r="J20">
        <v>0.66257182617500421</v>
      </c>
      <c r="K20">
        <v>0.12084982411655661</v>
      </c>
      <c r="L20">
        <v>0.35972420297066549</v>
      </c>
      <c r="M20">
        <v>108.70915299691561</v>
      </c>
      <c r="N20">
        <v>84.113652952319427</v>
      </c>
      <c r="O20">
        <v>0.32929345923567321</v>
      </c>
      <c r="P20">
        <v>0.57667091341106547</v>
      </c>
      <c r="Q20">
        <v>0.30504438862113897</v>
      </c>
      <c r="R20">
        <v>1.0043861422181251</v>
      </c>
      <c r="S20">
        <v>2.6140522618141682</v>
      </c>
      <c r="T20">
        <v>0.15667482887169731</v>
      </c>
      <c r="U20">
        <v>3.9858034291541919</v>
      </c>
      <c r="V20">
        <v>3.4205479748796401</v>
      </c>
      <c r="W20">
        <v>2.278950722565865</v>
      </c>
      <c r="X20">
        <v>4.3571926514131172E-2</v>
      </c>
      <c r="Y20">
        <v>8.5445472494443259E-2</v>
      </c>
      <c r="Z20">
        <v>0.57881763287816568</v>
      </c>
      <c r="AA20">
        <v>1.428561138276917</v>
      </c>
      <c r="AB20">
        <v>0.19728094112022329</v>
      </c>
      <c r="AC20">
        <v>12.39663177594543</v>
      </c>
      <c r="AD20">
        <v>1.7091712985472209</v>
      </c>
      <c r="AE20">
        <v>0.65308591300040575</v>
      </c>
      <c r="AF20">
        <v>0.33395097118642109</v>
      </c>
      <c r="AG20">
        <v>8.3568630910650903</v>
      </c>
      <c r="AH20">
        <v>4.9519385150973614</v>
      </c>
      <c r="AI20">
        <v>0.81654070586585614</v>
      </c>
      <c r="AJ20">
        <v>4.0878096632934424</v>
      </c>
      <c r="AK20">
        <v>2.3613289731305018</v>
      </c>
      <c r="AL20">
        <v>18.55228946865331</v>
      </c>
      <c r="AM20">
        <v>1.869022227756317E-2</v>
      </c>
      <c r="AN20">
        <v>1.4199245357224211</v>
      </c>
    </row>
    <row r="21" spans="1:40" x14ac:dyDescent="0.45">
      <c r="A21" s="1" t="s">
        <v>73</v>
      </c>
      <c r="B21">
        <v>0.1747388653044325</v>
      </c>
      <c r="C21">
        <v>2.023250453063943E-2</v>
      </c>
      <c r="D21">
        <v>8.5680440253917984E-3</v>
      </c>
      <c r="E21">
        <v>3.5051691261368092E-3</v>
      </c>
      <c r="F21">
        <v>88.593096474233207</v>
      </c>
      <c r="G21">
        <v>0.36985552396794291</v>
      </c>
      <c r="H21">
        <v>3.5508281336718829E-2</v>
      </c>
      <c r="I21">
        <v>3.304066744441702E-2</v>
      </c>
      <c r="J21">
        <v>6.7902572553806204E-2</v>
      </c>
      <c r="K21">
        <v>1.2781329789513581E-2</v>
      </c>
      <c r="L21">
        <v>3.6602594969468313E-2</v>
      </c>
      <c r="M21">
        <v>1.2504799443011749</v>
      </c>
      <c r="N21">
        <v>0.92103899059827055</v>
      </c>
      <c r="O21">
        <v>2.3575335589874059E-2</v>
      </c>
      <c r="P21">
        <v>3.020208783799604E-2</v>
      </c>
      <c r="Q21">
        <v>1.5430468313013271E-2</v>
      </c>
      <c r="R21">
        <v>4.185191185720416E-2</v>
      </c>
      <c r="S21">
        <v>0.27950976931822108</v>
      </c>
      <c r="T21">
        <v>2.4226973564861771E-2</v>
      </c>
      <c r="U21">
        <v>0.18013740119856911</v>
      </c>
      <c r="V21">
        <v>0.1291698163932993</v>
      </c>
      <c r="W21">
        <v>0.28906296996852721</v>
      </c>
      <c r="X21">
        <v>3.3773912787780518E-3</v>
      </c>
      <c r="Y21">
        <v>4.5192396307243083E-3</v>
      </c>
      <c r="Z21">
        <v>4.2687537478220537E-2</v>
      </c>
      <c r="AA21">
        <v>8.747233056450246E-2</v>
      </c>
      <c r="AB21">
        <v>1.4394391493309729E-2</v>
      </c>
      <c r="AC21">
        <v>0.34134302951098111</v>
      </c>
      <c r="AD21">
        <v>0.1047864712198654</v>
      </c>
      <c r="AE21">
        <v>5.3586349206077882E-2</v>
      </c>
      <c r="AF21">
        <v>3.3749762658298071E-2</v>
      </c>
      <c r="AG21">
        <v>0.57166791379574267</v>
      </c>
      <c r="AH21">
        <v>0.36373276764744977</v>
      </c>
      <c r="AI21">
        <v>9.6955040156473327E-2</v>
      </c>
      <c r="AJ21">
        <v>0.6025024058564914</v>
      </c>
      <c r="AK21">
        <v>0.32016702475559422</v>
      </c>
      <c r="AL21">
        <v>2.105056992796595</v>
      </c>
      <c r="AM21">
        <v>2.783750432502246E-3</v>
      </c>
      <c r="AN21">
        <v>1.9263472951109479</v>
      </c>
    </row>
    <row r="22" spans="1:40" x14ac:dyDescent="0.45">
      <c r="A22" s="1" t="s">
        <v>74</v>
      </c>
      <c r="B22">
        <v>0.18410389610926209</v>
      </c>
      <c r="C22">
        <v>1.9419827051242278E-2</v>
      </c>
      <c r="D22">
        <v>8.0635447976157171E-3</v>
      </c>
      <c r="E22">
        <v>3.146807302832462E-3</v>
      </c>
      <c r="F22">
        <v>1.198946851227628</v>
      </c>
      <c r="G22">
        <v>29.301474025364509</v>
      </c>
      <c r="H22">
        <v>2.390194678158097E-2</v>
      </c>
      <c r="I22">
        <v>2.4352857369719171E-2</v>
      </c>
      <c r="J22">
        <v>0.41064287090021911</v>
      </c>
      <c r="K22">
        <v>5.8309043696869326E-3</v>
      </c>
      <c r="L22">
        <v>2.235908081410222E-2</v>
      </c>
      <c r="M22">
        <v>0.38930014414239578</v>
      </c>
      <c r="N22">
        <v>9.7112529875146389E-2</v>
      </c>
      <c r="O22">
        <v>2.386220298224679E-2</v>
      </c>
      <c r="P22">
        <v>3.6042578685740623E-2</v>
      </c>
      <c r="Q22">
        <v>2.229815448733061E-2</v>
      </c>
      <c r="R22">
        <v>0.31153583303096422</v>
      </c>
      <c r="S22">
        <v>1.8687601978497379</v>
      </c>
      <c r="T22">
        <v>2.069472449246245E-2</v>
      </c>
      <c r="U22">
        <v>0.34299835308370108</v>
      </c>
      <c r="V22">
        <v>0.37176958374545538</v>
      </c>
      <c r="W22">
        <v>0.12846476693891251</v>
      </c>
      <c r="X22">
        <v>2.1502113140613849E-3</v>
      </c>
      <c r="Y22">
        <v>5.6311116523727733E-3</v>
      </c>
      <c r="Z22">
        <v>2.9223938581937441E-2</v>
      </c>
      <c r="AA22">
        <v>0.1883048165429175</v>
      </c>
      <c r="AB22">
        <v>1.959231356435568E-2</v>
      </c>
      <c r="AC22">
        <v>4.0346729277538156</v>
      </c>
      <c r="AD22">
        <v>5.4206306687562288E-2</v>
      </c>
      <c r="AE22">
        <v>0.2486730272279398</v>
      </c>
      <c r="AF22">
        <v>1.6311818275533799E-2</v>
      </c>
      <c r="AG22">
        <v>0.35185313733638868</v>
      </c>
      <c r="AH22">
        <v>3.0006216717331569</v>
      </c>
      <c r="AI22">
        <v>5.7371170238005087E-2</v>
      </c>
      <c r="AJ22">
        <v>0.34905749565045768</v>
      </c>
      <c r="AK22">
        <v>0.16516185200354699</v>
      </c>
      <c r="AL22">
        <v>1.0353463022726741</v>
      </c>
      <c r="AM22">
        <v>2.444257306563846E-3</v>
      </c>
      <c r="AN22">
        <v>2.6893748382931879E-2</v>
      </c>
    </row>
    <row r="23" spans="1:40" x14ac:dyDescent="0.45">
      <c r="A23" s="1" t="s">
        <v>75</v>
      </c>
      <c r="B23">
        <v>5.2690191270912008</v>
      </c>
      <c r="C23">
        <v>0.53213840076183783</v>
      </c>
      <c r="D23">
        <v>0.10881935142743759</v>
      </c>
      <c r="E23">
        <v>0.1350972683996694</v>
      </c>
      <c r="F23">
        <v>1.0928229123017641</v>
      </c>
      <c r="G23">
        <v>0.17393961757199741</v>
      </c>
      <c r="H23">
        <v>6.5082151405179074</v>
      </c>
      <c r="I23">
        <v>7.2849603501419509</v>
      </c>
      <c r="J23">
        <v>11.14149872126599</v>
      </c>
      <c r="K23">
        <v>0.68125010237060601</v>
      </c>
      <c r="L23">
        <v>1.332014782189044</v>
      </c>
      <c r="M23">
        <v>19.381646047845511</v>
      </c>
      <c r="N23">
        <v>0.54596410375369908</v>
      </c>
      <c r="O23">
        <v>0.56212953660684917</v>
      </c>
      <c r="P23">
        <v>1.2989830016946029</v>
      </c>
      <c r="Q23">
        <v>0.73248501456038162</v>
      </c>
      <c r="R23">
        <v>0.19303927347429881</v>
      </c>
      <c r="S23">
        <v>2.4318191861449399</v>
      </c>
      <c r="T23">
        <v>0.2267991537792855</v>
      </c>
      <c r="U23">
        <v>4.7359499327326162</v>
      </c>
      <c r="V23">
        <v>4.1299429333245374</v>
      </c>
      <c r="W23">
        <v>4.4142842387434076</v>
      </c>
      <c r="X23">
        <v>0.13367108195955399</v>
      </c>
      <c r="Y23">
        <v>0.1072993762490403</v>
      </c>
      <c r="Z23">
        <v>2.1157074317320599</v>
      </c>
      <c r="AA23">
        <v>1.8677143418061191</v>
      </c>
      <c r="AB23">
        <v>0.28434861947115597</v>
      </c>
      <c r="AC23">
        <v>8.2341053674617477</v>
      </c>
      <c r="AD23">
        <v>3.2062574118465541</v>
      </c>
      <c r="AE23">
        <v>13.404312276360759</v>
      </c>
      <c r="AF23">
        <v>1.178138675790779</v>
      </c>
      <c r="AG23">
        <v>8.8177907408209979</v>
      </c>
      <c r="AH23">
        <v>23.91720438145007</v>
      </c>
      <c r="AI23">
        <v>2.019544753139709</v>
      </c>
      <c r="AJ23">
        <v>6.0546913736812042</v>
      </c>
      <c r="AK23">
        <v>4.6144821287254603</v>
      </c>
      <c r="AL23">
        <v>144.05400328299899</v>
      </c>
      <c r="AM23">
        <v>3.3204695606359393E-2</v>
      </c>
      <c r="AN23">
        <v>3.1846233601668339</v>
      </c>
    </row>
    <row r="24" spans="1:40" x14ac:dyDescent="0.45">
      <c r="A24" s="1" t="s">
        <v>76</v>
      </c>
      <c r="B24">
        <v>48.742707681047541</v>
      </c>
      <c r="C24">
        <v>5.6374626261565837</v>
      </c>
      <c r="D24">
        <v>1.5284555193930269</v>
      </c>
      <c r="E24">
        <v>2.7006930957444699</v>
      </c>
      <c r="F24">
        <v>13.8344288936926</v>
      </c>
      <c r="G24">
        <v>4.9566983048064532</v>
      </c>
      <c r="H24">
        <v>4.5991200318704406</v>
      </c>
      <c r="I24">
        <v>4.7707594553946064</v>
      </c>
      <c r="J24">
        <v>26.73425553359753</v>
      </c>
      <c r="K24">
        <v>1.0000247205781549</v>
      </c>
      <c r="L24">
        <v>6.0765746788983579</v>
      </c>
      <c r="M24">
        <v>13.47137949784431</v>
      </c>
      <c r="N24">
        <v>3.4445400076791368</v>
      </c>
      <c r="O24">
        <v>2.301948368494156</v>
      </c>
      <c r="P24">
        <v>3.4637500837406252</v>
      </c>
      <c r="Q24">
        <v>1.502909271612515</v>
      </c>
      <c r="R24">
        <v>2.860198591168682</v>
      </c>
      <c r="S24">
        <v>7.9149194491652866</v>
      </c>
      <c r="T24">
        <v>0.97733991254839958</v>
      </c>
      <c r="U24">
        <v>7.5981240918706847</v>
      </c>
      <c r="V24">
        <v>8.707552653316732</v>
      </c>
      <c r="W24">
        <v>9.2216413486577444</v>
      </c>
      <c r="X24">
        <v>0.22648863096336419</v>
      </c>
      <c r="Y24">
        <v>0.66701257430912175</v>
      </c>
      <c r="Z24">
        <v>3.196565063829917</v>
      </c>
      <c r="AA24">
        <v>10.281993066703791</v>
      </c>
      <c r="AB24">
        <v>0.51537583299004663</v>
      </c>
      <c r="AC24">
        <v>31.051335708731571</v>
      </c>
      <c r="AD24">
        <v>6.2432101961700912</v>
      </c>
      <c r="AE24">
        <v>34.905365702862177</v>
      </c>
      <c r="AF24">
        <v>2.266708161276386</v>
      </c>
      <c r="AG24">
        <v>29.214393715274639</v>
      </c>
      <c r="AH24">
        <v>152.82726508534421</v>
      </c>
      <c r="AI24">
        <v>4.7933033949494996</v>
      </c>
      <c r="AJ24">
        <v>33.093887102093717</v>
      </c>
      <c r="AK24">
        <v>17.110397143074671</v>
      </c>
      <c r="AL24">
        <v>64.659006341067823</v>
      </c>
      <c r="AM24">
        <v>4.788999531708419E-2</v>
      </c>
      <c r="AN24">
        <v>3.5748345114236089</v>
      </c>
    </row>
    <row r="25" spans="1:40" x14ac:dyDescent="0.45">
      <c r="A25" s="1" t="s">
        <v>77</v>
      </c>
      <c r="B25">
        <v>3.6284504421737211</v>
      </c>
      <c r="C25">
        <v>0.41850616271800911</v>
      </c>
      <c r="D25">
        <v>0.13219062280857491</v>
      </c>
      <c r="E25">
        <v>0.13498799300418529</v>
      </c>
      <c r="F25">
        <v>1.539752983146375</v>
      </c>
      <c r="G25">
        <v>0.25234559441502002</v>
      </c>
      <c r="H25">
        <v>2.770218310632254</v>
      </c>
      <c r="I25">
        <v>2.9744713436067971</v>
      </c>
      <c r="J25">
        <v>0.43411529497331081</v>
      </c>
      <c r="K25">
        <v>0.47062686198440468</v>
      </c>
      <c r="L25">
        <v>1.0713926962022919</v>
      </c>
      <c r="M25">
        <v>1.601016274630694</v>
      </c>
      <c r="N25">
        <v>0.46667331765621661</v>
      </c>
      <c r="O25">
        <v>0.47843301238224489</v>
      </c>
      <c r="P25">
        <v>0.4538071037661317</v>
      </c>
      <c r="Q25">
        <v>0.28643015222327112</v>
      </c>
      <c r="R25">
        <v>0.20012790625877619</v>
      </c>
      <c r="S25">
        <v>0.89642924056023121</v>
      </c>
      <c r="T25">
        <v>0.36465603634358229</v>
      </c>
      <c r="U25">
        <v>2.5723827116090621</v>
      </c>
      <c r="V25">
        <v>4.8745461194445694</v>
      </c>
      <c r="W25">
        <v>4.9726392802695081</v>
      </c>
      <c r="X25">
        <v>0.14817332427531271</v>
      </c>
      <c r="Y25">
        <v>0.1224525393334869</v>
      </c>
      <c r="Z25">
        <v>2.1783158050797589</v>
      </c>
      <c r="AA25">
        <v>2.2076662332683479</v>
      </c>
      <c r="AB25">
        <v>0.1364746723949041</v>
      </c>
      <c r="AC25">
        <v>44.417006542270322</v>
      </c>
      <c r="AD25">
        <v>4.5647519401285628</v>
      </c>
      <c r="AE25">
        <v>3.0459813583923352</v>
      </c>
      <c r="AF25">
        <v>1.9379472075592741</v>
      </c>
      <c r="AG25">
        <v>6.0628358146991914</v>
      </c>
      <c r="AH25">
        <v>22.40519955269167</v>
      </c>
      <c r="AI25">
        <v>3.4814115262776189</v>
      </c>
      <c r="AJ25">
        <v>11.87127923194676</v>
      </c>
      <c r="AK25">
        <v>8.3807367965699218</v>
      </c>
      <c r="AL25">
        <v>21.69863314547991</v>
      </c>
      <c r="AM25">
        <v>1.096795034731546E-2</v>
      </c>
      <c r="AN25">
        <v>1.1590677097313939</v>
      </c>
    </row>
    <row r="26" spans="1:40" x14ac:dyDescent="0.45">
      <c r="A26" s="1" t="s">
        <v>78</v>
      </c>
      <c r="B26">
        <v>132.51580326885161</v>
      </c>
      <c r="C26">
        <v>11.49093775033041</v>
      </c>
      <c r="D26">
        <v>2.8016977927439339</v>
      </c>
      <c r="E26">
        <v>1.768144129328969</v>
      </c>
      <c r="F26">
        <v>32.607506919526948</v>
      </c>
      <c r="G26">
        <v>6.3723595768553443</v>
      </c>
      <c r="H26">
        <v>18.969373592621331</v>
      </c>
      <c r="I26">
        <v>19.67034710256047</v>
      </c>
      <c r="J26">
        <v>15.50312884898862</v>
      </c>
      <c r="K26">
        <v>10.76815895405314</v>
      </c>
      <c r="L26">
        <v>112.80099028169199</v>
      </c>
      <c r="M26">
        <v>33.167451958283444</v>
      </c>
      <c r="N26">
        <v>10.47765200992221</v>
      </c>
      <c r="O26">
        <v>9.0243547126001875</v>
      </c>
      <c r="P26">
        <v>18.565686632559441</v>
      </c>
      <c r="Q26">
        <v>7.0949631845236762</v>
      </c>
      <c r="R26">
        <v>5.9375814964604183</v>
      </c>
      <c r="S26">
        <v>47.196154875369203</v>
      </c>
      <c r="T26">
        <v>2.978842434643838</v>
      </c>
      <c r="U26">
        <v>42.735781169902637</v>
      </c>
      <c r="V26">
        <v>967.90877982818017</v>
      </c>
      <c r="W26">
        <v>300.74087836950918</v>
      </c>
      <c r="X26">
        <v>2.4849466110744838</v>
      </c>
      <c r="Y26">
        <v>1.8493854120052029</v>
      </c>
      <c r="Z26">
        <v>36.679004674930248</v>
      </c>
      <c r="AA26">
        <v>32.576281079100553</v>
      </c>
      <c r="AB26">
        <v>2.438095410299562</v>
      </c>
      <c r="AC26">
        <v>50.165963495387302</v>
      </c>
      <c r="AD26">
        <v>25.27808634023889</v>
      </c>
      <c r="AE26">
        <v>16.348303144419869</v>
      </c>
      <c r="AF26">
        <v>7.739949313402942</v>
      </c>
      <c r="AG26">
        <v>147.1694502724809</v>
      </c>
      <c r="AH26">
        <v>114.5719075293313</v>
      </c>
      <c r="AI26">
        <v>19.81148853900994</v>
      </c>
      <c r="AJ26">
        <v>144.93209484290901</v>
      </c>
      <c r="AK26">
        <v>70.056156423498749</v>
      </c>
      <c r="AL26">
        <v>351.93337847650531</v>
      </c>
      <c r="AM26">
        <v>0.35139626305206689</v>
      </c>
      <c r="AN26">
        <v>17.237123479917589</v>
      </c>
    </row>
    <row r="27" spans="1:40" x14ac:dyDescent="0.45">
      <c r="A27" s="1" t="s">
        <v>79</v>
      </c>
      <c r="B27">
        <v>0.60961339702530248</v>
      </c>
      <c r="C27">
        <v>0.12902881967271959</v>
      </c>
      <c r="D27">
        <v>2.9517401378135629E-2</v>
      </c>
      <c r="E27">
        <v>4.4215511543071514E-3</v>
      </c>
      <c r="F27">
        <v>5.8219681745998363E-2</v>
      </c>
      <c r="G27">
        <v>1.021164561077754E-2</v>
      </c>
      <c r="H27">
        <v>0.1124022381965271</v>
      </c>
      <c r="I27">
        <v>0.1248552890356385</v>
      </c>
      <c r="J27">
        <v>4.9565936303270289E-2</v>
      </c>
      <c r="K27">
        <v>4.6211836081845252E-2</v>
      </c>
      <c r="L27">
        <v>4.6866321021020681E-2</v>
      </c>
      <c r="M27">
        <v>0.14946826095336779</v>
      </c>
      <c r="N27">
        <v>6.4734160339319502E-2</v>
      </c>
      <c r="O27">
        <v>3.5940447810657493E-2</v>
      </c>
      <c r="P27">
        <v>7.7658142177638528E-2</v>
      </c>
      <c r="Q27">
        <v>3.1650403606853242E-2</v>
      </c>
      <c r="R27">
        <v>0.23484891443637801</v>
      </c>
      <c r="S27">
        <v>0.26423128497497239</v>
      </c>
      <c r="T27">
        <v>3.001141552399178E-2</v>
      </c>
      <c r="U27">
        <v>0.2248675935069353</v>
      </c>
      <c r="V27">
        <v>0.27494702261148629</v>
      </c>
      <c r="W27">
        <v>0.37620225244848149</v>
      </c>
      <c r="X27">
        <v>5.5188467808783906E-3</v>
      </c>
      <c r="Y27">
        <v>9.4274117333802265E-3</v>
      </c>
      <c r="Z27">
        <v>8.8409297458611605E-2</v>
      </c>
      <c r="AA27">
        <v>0.21425194572598341</v>
      </c>
      <c r="AB27">
        <v>8.2101938463737863E-3</v>
      </c>
      <c r="AC27">
        <v>0.30363861085383542</v>
      </c>
      <c r="AD27">
        <v>0.16649353316396381</v>
      </c>
      <c r="AE27">
        <v>0.23757148181958379</v>
      </c>
      <c r="AF27">
        <v>5.6124014688267977E-2</v>
      </c>
      <c r="AG27">
        <v>0.62293413025145539</v>
      </c>
      <c r="AH27">
        <v>1.263752132950303</v>
      </c>
      <c r="AI27">
        <v>0.12502802778745861</v>
      </c>
      <c r="AJ27">
        <v>4.6493074935585446</v>
      </c>
      <c r="AK27">
        <v>0.24381851309725169</v>
      </c>
      <c r="AL27">
        <v>2.2539184534562349</v>
      </c>
      <c r="AM27">
        <v>9.6848567911968025E-4</v>
      </c>
      <c r="AN27">
        <v>0.92453322589917664</v>
      </c>
    </row>
    <row r="28" spans="1:40" x14ac:dyDescent="0.45">
      <c r="A28" s="1" t="s">
        <v>80</v>
      </c>
      <c r="B28">
        <v>2.3431064012120619</v>
      </c>
      <c r="C28">
        <v>0.49593439840928799</v>
      </c>
      <c r="D28">
        <v>0.11345290712727669</v>
      </c>
      <c r="E28">
        <v>1.6994647531529981E-2</v>
      </c>
      <c r="F28">
        <v>0.22377282002205701</v>
      </c>
      <c r="G28">
        <v>3.9249419901657437E-2</v>
      </c>
      <c r="H28">
        <v>0.43202856944089452</v>
      </c>
      <c r="I28">
        <v>0.47989304105212122</v>
      </c>
      <c r="J28">
        <v>0.19051133587446659</v>
      </c>
      <c r="K28">
        <v>0.1776195363545133</v>
      </c>
      <c r="L28">
        <v>0.18013511074635241</v>
      </c>
      <c r="M28">
        <v>0.57449531248299424</v>
      </c>
      <c r="N28">
        <v>0.24881183092151091</v>
      </c>
      <c r="O28">
        <v>0.13814048992116279</v>
      </c>
      <c r="P28">
        <v>0.29848637010040779</v>
      </c>
      <c r="Q28">
        <v>0.1216513017168569</v>
      </c>
      <c r="R28">
        <v>0.90266388077875681</v>
      </c>
      <c r="S28">
        <v>1.015597784180011</v>
      </c>
      <c r="T28">
        <v>0.1153516969391364</v>
      </c>
      <c r="U28">
        <v>0.86429973544262939</v>
      </c>
      <c r="V28">
        <v>1.056784729172269</v>
      </c>
      <c r="W28">
        <v>1.445968724053232</v>
      </c>
      <c r="X28">
        <v>2.1212206429000138E-2</v>
      </c>
      <c r="Y28">
        <v>3.6235143268067087E-2</v>
      </c>
      <c r="Z28">
        <v>0.33980944613875691</v>
      </c>
      <c r="AA28">
        <v>0.82349749521966953</v>
      </c>
      <c r="AB28">
        <v>3.155665188872453E-2</v>
      </c>
      <c r="AC28">
        <v>1.167063545877471</v>
      </c>
      <c r="AD28">
        <v>0.6399335467699776</v>
      </c>
      <c r="AE28">
        <v>0.91312832446462333</v>
      </c>
      <c r="AF28">
        <v>0.21571792667204509</v>
      </c>
      <c r="AG28">
        <v>2.3943058916486879</v>
      </c>
      <c r="AH28">
        <v>4.8573501283114791</v>
      </c>
      <c r="AI28">
        <v>0.48055697868390912</v>
      </c>
      <c r="AJ28">
        <v>17.87005043281237</v>
      </c>
      <c r="AK28">
        <v>0.93713937646364642</v>
      </c>
      <c r="AL28">
        <v>8.6631474666953494</v>
      </c>
      <c r="AM28">
        <v>3.7224657550190689E-3</v>
      </c>
      <c r="AN28">
        <v>3.5535303690966682</v>
      </c>
    </row>
    <row r="29" spans="1:40" x14ac:dyDescent="0.45">
      <c r="A29" s="1" t="s">
        <v>81</v>
      </c>
      <c r="B29">
        <v>1.883614106948398</v>
      </c>
      <c r="C29">
        <v>0.39867973066928469</v>
      </c>
      <c r="D29">
        <v>9.1204350015304234E-2</v>
      </c>
      <c r="E29">
        <v>1.366193093768449E-2</v>
      </c>
      <c r="F29">
        <v>0.1798900981735756</v>
      </c>
      <c r="G29">
        <v>3.155245573912463E-2</v>
      </c>
      <c r="H29">
        <v>0.34730608374534261</v>
      </c>
      <c r="I29">
        <v>0.3857841459886534</v>
      </c>
      <c r="J29">
        <v>0.15315132065752571</v>
      </c>
      <c r="K29">
        <v>0.14278765325122569</v>
      </c>
      <c r="L29">
        <v>0.1448099137038858</v>
      </c>
      <c r="M29">
        <v>0.4618345434116537</v>
      </c>
      <c r="N29">
        <v>0.20001886148105871</v>
      </c>
      <c r="O29">
        <v>0.1110506016379217</v>
      </c>
      <c r="P29">
        <v>0.23995202998980819</v>
      </c>
      <c r="Q29">
        <v>9.7795007484070648E-2</v>
      </c>
      <c r="R29">
        <v>0.72564797688578053</v>
      </c>
      <c r="S29">
        <v>0.81643510182782697</v>
      </c>
      <c r="T29">
        <v>9.2730779747175959E-2</v>
      </c>
      <c r="U29">
        <v>0.69480718992076329</v>
      </c>
      <c r="V29">
        <v>0.8495451264384859</v>
      </c>
      <c r="W29">
        <v>1.162408623622013</v>
      </c>
      <c r="X29">
        <v>1.7052410103313091E-2</v>
      </c>
      <c r="Y29">
        <v>2.912929049731627E-2</v>
      </c>
      <c r="Z29">
        <v>0.27317148981803963</v>
      </c>
      <c r="AA29">
        <v>0.66200642797529297</v>
      </c>
      <c r="AB29">
        <v>2.536826950535127E-2</v>
      </c>
      <c r="AC29">
        <v>0.93819783753007047</v>
      </c>
      <c r="AD29">
        <v>0.51444008500079996</v>
      </c>
      <c r="AE29">
        <v>0.73406030239428799</v>
      </c>
      <c r="AF29">
        <v>0.17341480079220239</v>
      </c>
      <c r="AG29">
        <v>1.924773177831868</v>
      </c>
      <c r="AH29">
        <v>3.90480484340884</v>
      </c>
      <c r="AI29">
        <v>0.38631788286407759</v>
      </c>
      <c r="AJ29">
        <v>14.36566391936476</v>
      </c>
      <c r="AK29">
        <v>0.75336269354674956</v>
      </c>
      <c r="AL29">
        <v>6.9642704959537882</v>
      </c>
      <c r="AM29">
        <v>2.9924757173464978E-3</v>
      </c>
      <c r="AN29">
        <v>2.8566692187932961</v>
      </c>
    </row>
    <row r="30" spans="1:40" x14ac:dyDescent="0.45">
      <c r="A30" s="1" t="s">
        <v>82</v>
      </c>
      <c r="B30">
        <v>8.3438931845759363</v>
      </c>
      <c r="C30">
        <v>1.766041714854893</v>
      </c>
      <c r="D30">
        <v>0.40401022252336721</v>
      </c>
      <c r="E30">
        <v>6.0518601988902861E-2</v>
      </c>
      <c r="F30">
        <v>0.79686373052010451</v>
      </c>
      <c r="G30">
        <v>0.1397687134679802</v>
      </c>
      <c r="H30">
        <v>1.5384705680609529</v>
      </c>
      <c r="I30">
        <v>1.7089178163180749</v>
      </c>
      <c r="J30">
        <v>0.67841828956855488</v>
      </c>
      <c r="K30">
        <v>0.63251008920009832</v>
      </c>
      <c r="L30">
        <v>0.6414681476188292</v>
      </c>
      <c r="M30">
        <v>2.045800190686196</v>
      </c>
      <c r="N30">
        <v>0.88602862387893921</v>
      </c>
      <c r="O30">
        <v>0.49192366670627069</v>
      </c>
      <c r="P30">
        <v>1.0629215932666469</v>
      </c>
      <c r="Q30">
        <v>0.43320502507483338</v>
      </c>
      <c r="R30">
        <v>3.2144212481757828</v>
      </c>
      <c r="S30">
        <v>3.6165832782098581</v>
      </c>
      <c r="T30">
        <v>0.41077188702222361</v>
      </c>
      <c r="U30">
        <v>3.0778050319268719</v>
      </c>
      <c r="V30">
        <v>3.7632515940134561</v>
      </c>
      <c r="W30">
        <v>5.1491509627973526</v>
      </c>
      <c r="X30">
        <v>7.5537493543270662E-2</v>
      </c>
      <c r="Y30">
        <v>0.1290347569364155</v>
      </c>
      <c r="Z30">
        <v>1.210074677029183</v>
      </c>
      <c r="AA30">
        <v>2.9325066647952389</v>
      </c>
      <c r="AB30">
        <v>0.1123744668556918</v>
      </c>
      <c r="AC30">
        <v>4.1559587568779559</v>
      </c>
      <c r="AD30">
        <v>2.278828292523738</v>
      </c>
      <c r="AE30">
        <v>3.251685539846751</v>
      </c>
      <c r="AF30">
        <v>0.76817994147369828</v>
      </c>
      <c r="AG30">
        <v>8.5262165648061075</v>
      </c>
      <c r="AH30">
        <v>17.297213054324789</v>
      </c>
      <c r="AI30">
        <v>1.71128212409257</v>
      </c>
      <c r="AJ30">
        <v>63.635945826976027</v>
      </c>
      <c r="AK30">
        <v>3.3371898315108042</v>
      </c>
      <c r="AL30">
        <v>30.849805654128112</v>
      </c>
      <c r="AM30">
        <v>1.3255845584756209E-2</v>
      </c>
      <c r="AN30">
        <v>12.6542600935884</v>
      </c>
    </row>
    <row r="31" spans="1:40" x14ac:dyDescent="0.45">
      <c r="A31" s="1" t="s">
        <v>83</v>
      </c>
      <c r="B31">
        <v>24.322661642711719</v>
      </c>
      <c r="C31">
        <v>5.1480566837473249</v>
      </c>
      <c r="D31">
        <v>1.1777001125562629</v>
      </c>
      <c r="E31">
        <v>0.17641326976560931</v>
      </c>
      <c r="F31">
        <v>2.3228781174497422</v>
      </c>
      <c r="G31">
        <v>0.40742936788824419</v>
      </c>
      <c r="H31">
        <v>4.4846809812221711</v>
      </c>
      <c r="I31">
        <v>4.9815390612072807</v>
      </c>
      <c r="J31">
        <v>1.9776066333046891</v>
      </c>
      <c r="K31">
        <v>1.843783057248864</v>
      </c>
      <c r="L31">
        <v>1.8698960262280451</v>
      </c>
      <c r="M31">
        <v>5.9635597826968469</v>
      </c>
      <c r="N31">
        <v>2.5827960578644631</v>
      </c>
      <c r="O31">
        <v>1.4339700466751359</v>
      </c>
      <c r="P31">
        <v>3.0984435794968279</v>
      </c>
      <c r="Q31">
        <v>1.262803707302385</v>
      </c>
      <c r="R31">
        <v>9.3701199987852046</v>
      </c>
      <c r="S31">
        <v>10.542432583053021</v>
      </c>
      <c r="T31">
        <v>1.1974105371876851</v>
      </c>
      <c r="U31">
        <v>8.9718802407700515</v>
      </c>
      <c r="V31">
        <v>10.969974467888241</v>
      </c>
      <c r="W31">
        <v>15.009906508256471</v>
      </c>
      <c r="X31">
        <v>0.22019372206103649</v>
      </c>
      <c r="Y31">
        <v>0.37613961057358458</v>
      </c>
      <c r="Z31">
        <v>3.5273985753078998</v>
      </c>
      <c r="AA31">
        <v>8.5483317912867776</v>
      </c>
      <c r="AB31">
        <v>0.32757443967087679</v>
      </c>
      <c r="AC31">
        <v>12.114725872985231</v>
      </c>
      <c r="AD31">
        <v>6.6428426484836738</v>
      </c>
      <c r="AE31">
        <v>9.478746360319132</v>
      </c>
      <c r="AF31">
        <v>2.239264140116437</v>
      </c>
      <c r="AG31">
        <v>24.85413895058177</v>
      </c>
      <c r="AH31">
        <v>50.421817630641122</v>
      </c>
      <c r="AI31">
        <v>4.9884310787279036</v>
      </c>
      <c r="AJ31">
        <v>185.50040663567449</v>
      </c>
      <c r="AK31">
        <v>9.7279935533427633</v>
      </c>
      <c r="AL31">
        <v>89.92797104064401</v>
      </c>
      <c r="AM31">
        <v>3.8641128285542087E-2</v>
      </c>
      <c r="AN31">
        <v>36.887491221025542</v>
      </c>
    </row>
    <row r="32" spans="1:40" x14ac:dyDescent="0.45">
      <c r="A32" s="1" t="s">
        <v>84</v>
      </c>
      <c r="B32">
        <v>4.3996640758689693</v>
      </c>
      <c r="C32">
        <v>0.93121881086592562</v>
      </c>
      <c r="D32">
        <v>0.21303116219245141</v>
      </c>
      <c r="E32">
        <v>3.1910945310827402E-2</v>
      </c>
      <c r="F32">
        <v>0.42017948348297479</v>
      </c>
      <c r="G32">
        <v>7.3698856633523491E-2</v>
      </c>
      <c r="H32">
        <v>0.81122247616877974</v>
      </c>
      <c r="I32">
        <v>0.90109786388033664</v>
      </c>
      <c r="J32">
        <v>0.35772420751320277</v>
      </c>
      <c r="K32">
        <v>0.33351720300333421</v>
      </c>
      <c r="L32">
        <v>0.3382407111958024</v>
      </c>
      <c r="M32">
        <v>1.078733081339821</v>
      </c>
      <c r="N32">
        <v>0.46719537516106208</v>
      </c>
      <c r="O32">
        <v>0.25938717533897998</v>
      </c>
      <c r="P32">
        <v>0.56046953693096035</v>
      </c>
      <c r="Q32">
        <v>0.22842533385145761</v>
      </c>
      <c r="R32">
        <v>1.694937048864875</v>
      </c>
      <c r="S32">
        <v>1.906993674840173</v>
      </c>
      <c r="T32">
        <v>0.21659653050801059</v>
      </c>
      <c r="U32">
        <v>1.6229004772651121</v>
      </c>
      <c r="V32">
        <v>1.984330633240136</v>
      </c>
      <c r="W32">
        <v>2.7151036106410791</v>
      </c>
      <c r="X32">
        <v>3.983027938778707E-2</v>
      </c>
      <c r="Y32">
        <v>6.803893243516923E-2</v>
      </c>
      <c r="Z32">
        <v>0.63806210936227636</v>
      </c>
      <c r="AA32">
        <v>1.5462858811754621</v>
      </c>
      <c r="AB32">
        <v>5.9254102843005509E-2</v>
      </c>
      <c r="AC32">
        <v>2.191401787984212</v>
      </c>
      <c r="AD32">
        <v>1.2016068221276091</v>
      </c>
      <c r="AE32">
        <v>1.7145861936646341</v>
      </c>
      <c r="AF32">
        <v>0.40505476490908898</v>
      </c>
      <c r="AG32">
        <v>4.495801647197486</v>
      </c>
      <c r="AH32">
        <v>9.120673671667122</v>
      </c>
      <c r="AI32">
        <v>0.90234454330798974</v>
      </c>
      <c r="AJ32">
        <v>33.554694265075199</v>
      </c>
      <c r="AK32">
        <v>1.759671881130332</v>
      </c>
      <c r="AL32">
        <v>16.2668407518576</v>
      </c>
      <c r="AM32">
        <v>6.9896948971407882E-3</v>
      </c>
      <c r="AN32">
        <v>6.672483972275673</v>
      </c>
    </row>
    <row r="33" spans="1:40" x14ac:dyDescent="0.45">
      <c r="A33" s="1" t="s">
        <v>85</v>
      </c>
      <c r="B33">
        <v>4.6192669052466346</v>
      </c>
      <c r="C33">
        <v>0.97769924257831065</v>
      </c>
      <c r="D33">
        <v>0.22366430262234549</v>
      </c>
      <c r="E33">
        <v>3.3503733705016241E-2</v>
      </c>
      <c r="F33">
        <v>0.4411521309006266</v>
      </c>
      <c r="G33">
        <v>7.7377427806124693E-2</v>
      </c>
      <c r="H33">
        <v>0.85171346546919213</v>
      </c>
      <c r="I33">
        <v>0.94607485235989619</v>
      </c>
      <c r="J33">
        <v>0.37557949072394842</v>
      </c>
      <c r="K33">
        <v>0.35016422881318338</v>
      </c>
      <c r="L33">
        <v>0.3551235040428089</v>
      </c>
      <c r="M33">
        <v>1.1325764731807599</v>
      </c>
      <c r="N33">
        <v>0.49051475238812142</v>
      </c>
      <c r="O33">
        <v>0.27233410870172092</v>
      </c>
      <c r="P33">
        <v>0.5884445581979465</v>
      </c>
      <c r="Q33">
        <v>0.23982685195608919</v>
      </c>
      <c r="R33">
        <v>1.7795373649638371</v>
      </c>
      <c r="S33">
        <v>2.0021784888120209</v>
      </c>
      <c r="T33">
        <v>0.22740763110858331</v>
      </c>
      <c r="U33">
        <v>1.7039051927297559</v>
      </c>
      <c r="V33">
        <v>2.083375608939614</v>
      </c>
      <c r="W33">
        <v>2.8506240559906559</v>
      </c>
      <c r="X33">
        <v>4.1818349817171689E-2</v>
      </c>
      <c r="Y33">
        <v>7.14349967284751E-2</v>
      </c>
      <c r="Z33">
        <v>0.66991005095926381</v>
      </c>
      <c r="AA33">
        <v>1.6234664905759191</v>
      </c>
      <c r="AB33">
        <v>6.2211685152056953E-2</v>
      </c>
      <c r="AC33">
        <v>2.3007824190155861</v>
      </c>
      <c r="AD33">
        <v>1.261583277917955</v>
      </c>
      <c r="AE33">
        <v>1.800167268230257</v>
      </c>
      <c r="AF33">
        <v>0.42527248401060352</v>
      </c>
      <c r="AG33">
        <v>4.7202030435359852</v>
      </c>
      <c r="AH33">
        <v>9.5759188243854947</v>
      </c>
      <c r="AI33">
        <v>0.94738375797684948</v>
      </c>
      <c r="AJ33">
        <v>35.229527996115827</v>
      </c>
      <c r="AK33">
        <v>1.8475033421711891</v>
      </c>
      <c r="AL33">
        <v>17.078776434342259</v>
      </c>
      <c r="AM33">
        <v>7.3385753456090214E-3</v>
      </c>
      <c r="AN33">
        <v>7.0055312990762886</v>
      </c>
    </row>
    <row r="34" spans="1:40" x14ac:dyDescent="0.45">
      <c r="A34" s="1" t="s">
        <v>86</v>
      </c>
      <c r="B34">
        <v>106.12801528744011</v>
      </c>
      <c r="C34">
        <v>12.53166718480713</v>
      </c>
      <c r="D34">
        <v>3.7259325713125468</v>
      </c>
      <c r="E34">
        <v>1.2207445744476011</v>
      </c>
      <c r="F34">
        <v>32.28889214112781</v>
      </c>
      <c r="G34">
        <v>17.6722449048481</v>
      </c>
      <c r="H34">
        <v>14.472050406382539</v>
      </c>
      <c r="I34">
        <v>15.503158925045071</v>
      </c>
      <c r="J34">
        <v>47.960248441826657</v>
      </c>
      <c r="K34">
        <v>3.0414087532476239</v>
      </c>
      <c r="L34">
        <v>8.5578428086848177</v>
      </c>
      <c r="M34">
        <v>60.91591794290953</v>
      </c>
      <c r="N34">
        <v>12.68278539278263</v>
      </c>
      <c r="O34">
        <v>14.61072029286513</v>
      </c>
      <c r="P34">
        <v>84.981643062305352</v>
      </c>
      <c r="Q34">
        <v>83.429791893514277</v>
      </c>
      <c r="R34">
        <v>29.643313128600141</v>
      </c>
      <c r="S34">
        <v>77.631539998795176</v>
      </c>
      <c r="T34">
        <v>1.831000952138387</v>
      </c>
      <c r="U34">
        <v>139.1524709316391</v>
      </c>
      <c r="V34">
        <v>182.4634841882465</v>
      </c>
      <c r="W34">
        <v>44.131123414330361</v>
      </c>
      <c r="X34">
        <v>1.8112628868739411</v>
      </c>
      <c r="Y34">
        <v>4.0251131218958074</v>
      </c>
      <c r="Z34">
        <v>27.230328963150569</v>
      </c>
      <c r="AA34">
        <v>59.550611333977237</v>
      </c>
      <c r="AB34">
        <v>5.6026394936084554</v>
      </c>
      <c r="AC34">
        <v>59.771216937212117</v>
      </c>
      <c r="AD34">
        <v>13.08552614876062</v>
      </c>
      <c r="AE34">
        <v>46.686719272461403</v>
      </c>
      <c r="AF34">
        <v>3.5952576621978469</v>
      </c>
      <c r="AG34">
        <v>68.508763606823251</v>
      </c>
      <c r="AH34">
        <v>72.685377788162299</v>
      </c>
      <c r="AI34">
        <v>8.4385889423439817</v>
      </c>
      <c r="AJ34">
        <v>89.873420921291711</v>
      </c>
      <c r="AK34">
        <v>32.331799424758927</v>
      </c>
      <c r="AL34">
        <v>526.42666292009108</v>
      </c>
      <c r="AM34">
        <v>0.18253779077909221</v>
      </c>
      <c r="AN34">
        <v>16.386697692395298</v>
      </c>
    </row>
    <row r="35" spans="1:40" x14ac:dyDescent="0.45">
      <c r="A35" s="1" t="s">
        <v>87</v>
      </c>
      <c r="B35">
        <v>30.3488397425639</v>
      </c>
      <c r="C35">
        <v>2.6053641750446679</v>
      </c>
      <c r="D35">
        <v>0.89777265886220126</v>
      </c>
      <c r="E35">
        <v>0.38536690050406219</v>
      </c>
      <c r="F35">
        <v>12.01529699750574</v>
      </c>
      <c r="G35">
        <v>1.856572301840312</v>
      </c>
      <c r="H35">
        <v>43.759494845855237</v>
      </c>
      <c r="I35">
        <v>48.809048897749449</v>
      </c>
      <c r="J35">
        <v>41.589169203192156</v>
      </c>
      <c r="K35">
        <v>6.5756932518396924</v>
      </c>
      <c r="L35">
        <v>13.3465221756917</v>
      </c>
      <c r="M35">
        <v>12.205488051124039</v>
      </c>
      <c r="N35">
        <v>3.7110748168238881</v>
      </c>
      <c r="O35">
        <v>4.5455799407742532</v>
      </c>
      <c r="P35">
        <v>27.17196903580982</v>
      </c>
      <c r="Q35">
        <v>3.679839155098152</v>
      </c>
      <c r="R35">
        <v>2.9267070585413419</v>
      </c>
      <c r="S35">
        <v>25.035869778704821</v>
      </c>
      <c r="T35">
        <v>1.3544117131606619</v>
      </c>
      <c r="U35">
        <v>18.677120800437311</v>
      </c>
      <c r="V35">
        <v>21.717941064786199</v>
      </c>
      <c r="W35">
        <v>42.890869796076203</v>
      </c>
      <c r="X35">
        <v>0.95019012662846114</v>
      </c>
      <c r="Y35">
        <v>1.206038145940808</v>
      </c>
      <c r="Z35">
        <v>13.087505355822289</v>
      </c>
      <c r="AA35">
        <v>19.654291400592559</v>
      </c>
      <c r="AB35">
        <v>1.032211902468533</v>
      </c>
      <c r="AC35">
        <v>20.76475715862092</v>
      </c>
      <c r="AD35">
        <v>24.94038172735884</v>
      </c>
      <c r="AE35">
        <v>6.6518960563600986</v>
      </c>
      <c r="AF35">
        <v>9.2604998163647423</v>
      </c>
      <c r="AG35">
        <v>44.564294232701492</v>
      </c>
      <c r="AH35">
        <v>51.640771634777089</v>
      </c>
      <c r="AI35">
        <v>15.484881621535131</v>
      </c>
      <c r="AJ35">
        <v>51.864135577118972</v>
      </c>
      <c r="AK35">
        <v>41.145091660179943</v>
      </c>
      <c r="AL35">
        <v>910.24743621221648</v>
      </c>
      <c r="AM35">
        <v>9.6578589434136108E-2</v>
      </c>
      <c r="AN35">
        <v>72.147330404626189</v>
      </c>
    </row>
    <row r="36" spans="1:40" x14ac:dyDescent="0.45">
      <c r="A36" s="1" t="s">
        <v>88</v>
      </c>
      <c r="B36">
        <v>53.378429972310236</v>
      </c>
      <c r="C36">
        <v>6.7490977845680682</v>
      </c>
      <c r="D36">
        <v>2.7579273917835261</v>
      </c>
      <c r="E36">
        <v>0.25643769673723621</v>
      </c>
      <c r="F36">
        <v>14.384261738709871</v>
      </c>
      <c r="G36">
        <v>2.9727528868075841</v>
      </c>
      <c r="H36">
        <v>9.4886747164645353</v>
      </c>
      <c r="I36">
        <v>10.17379922656419</v>
      </c>
      <c r="J36">
        <v>10.282208305838539</v>
      </c>
      <c r="K36">
        <v>1.6748656864934519</v>
      </c>
      <c r="L36">
        <v>6.6184957099368118</v>
      </c>
      <c r="M36">
        <v>21.254042014242469</v>
      </c>
      <c r="N36">
        <v>3.3517663211859499</v>
      </c>
      <c r="O36">
        <v>7.2343730836047726</v>
      </c>
      <c r="P36">
        <v>356.18895629899879</v>
      </c>
      <c r="Q36">
        <v>4.6666181900782249</v>
      </c>
      <c r="R36">
        <v>2.1555861577033668</v>
      </c>
      <c r="S36">
        <v>16.518035269080499</v>
      </c>
      <c r="T36">
        <v>0.82463959259872921</v>
      </c>
      <c r="U36">
        <v>42.105352844963271</v>
      </c>
      <c r="V36">
        <v>21.612672878699762</v>
      </c>
      <c r="W36">
        <v>19.358267286849291</v>
      </c>
      <c r="X36">
        <v>0.49036029280865501</v>
      </c>
      <c r="Y36">
        <v>2.7757420703665638</v>
      </c>
      <c r="Z36">
        <v>6.6298539244588852</v>
      </c>
      <c r="AA36">
        <v>39.744907771923778</v>
      </c>
      <c r="AB36">
        <v>2.0538852952388109</v>
      </c>
      <c r="AC36">
        <v>34.450243163270372</v>
      </c>
      <c r="AD36">
        <v>11.01035097614708</v>
      </c>
      <c r="AE36">
        <v>4.3018609616807639</v>
      </c>
      <c r="AF36">
        <v>2.946791413593544</v>
      </c>
      <c r="AG36">
        <v>43.157246312789631</v>
      </c>
      <c r="AH36">
        <v>31.34425831251253</v>
      </c>
      <c r="AI36">
        <v>6.2240470190636854</v>
      </c>
      <c r="AJ36">
        <v>40.870110469678821</v>
      </c>
      <c r="AK36">
        <v>22.24604226941884</v>
      </c>
      <c r="AL36">
        <v>309.6387877425866</v>
      </c>
      <c r="AM36">
        <v>0.1191889992068339</v>
      </c>
      <c r="AN36">
        <v>8.7285377739094638</v>
      </c>
    </row>
    <row r="37" spans="1:40" x14ac:dyDescent="0.45">
      <c r="A37" s="1" t="s">
        <v>89</v>
      </c>
      <c r="B37">
        <v>59.402611118710183</v>
      </c>
      <c r="C37">
        <v>6.7287668107940117</v>
      </c>
      <c r="D37">
        <v>1.874974599087295</v>
      </c>
      <c r="E37">
        <v>1.5497962453026579</v>
      </c>
      <c r="F37">
        <v>25.039877810052239</v>
      </c>
      <c r="G37">
        <v>7.0052682961665349</v>
      </c>
      <c r="H37">
        <v>15.333616491038571</v>
      </c>
      <c r="I37">
        <v>15.253041770726909</v>
      </c>
      <c r="J37">
        <v>12.913395640131091</v>
      </c>
      <c r="K37">
        <v>5.3080018367377768</v>
      </c>
      <c r="L37">
        <v>21.629645015739669</v>
      </c>
      <c r="M37">
        <v>74.089058369532253</v>
      </c>
      <c r="N37">
        <v>7.4177139041359794</v>
      </c>
      <c r="O37">
        <v>70.78383329592647</v>
      </c>
      <c r="P37">
        <v>91.789576674112169</v>
      </c>
      <c r="Q37">
        <v>66.086408240274551</v>
      </c>
      <c r="R37">
        <v>5.9703859348176387</v>
      </c>
      <c r="S37">
        <v>32.708700477732663</v>
      </c>
      <c r="T37">
        <v>1.728893111543508</v>
      </c>
      <c r="U37">
        <v>338.01213452825237</v>
      </c>
      <c r="V37">
        <v>76.884018185298729</v>
      </c>
      <c r="W37">
        <v>56.06085984041021</v>
      </c>
      <c r="X37">
        <v>1.036869498230113</v>
      </c>
      <c r="Y37">
        <v>6.9641857634933544</v>
      </c>
      <c r="Z37">
        <v>13.779536983158749</v>
      </c>
      <c r="AA37">
        <v>110.1820037287174</v>
      </c>
      <c r="AB37">
        <v>19.66586024557586</v>
      </c>
      <c r="AC37">
        <v>70.565615225994151</v>
      </c>
      <c r="AD37">
        <v>12.16101458505762</v>
      </c>
      <c r="AE37">
        <v>17.480035508700979</v>
      </c>
      <c r="AF37">
        <v>3.4288793056792439</v>
      </c>
      <c r="AG37">
        <v>56.51690089782425</v>
      </c>
      <c r="AH37">
        <v>97.443766476225804</v>
      </c>
      <c r="AI37">
        <v>8.9758496990253214</v>
      </c>
      <c r="AJ37">
        <v>119.9906991738239</v>
      </c>
      <c r="AK37">
        <v>53.689525707184579</v>
      </c>
      <c r="AL37">
        <v>1174.225234803394</v>
      </c>
      <c r="AM37">
        <v>2.9017777823389581</v>
      </c>
      <c r="AN37">
        <v>54.163540209635919</v>
      </c>
    </row>
    <row r="38" spans="1:40" x14ac:dyDescent="0.45">
      <c r="A38" s="1" t="s">
        <v>90</v>
      </c>
      <c r="B38">
        <v>22.171305828990949</v>
      </c>
      <c r="C38">
        <v>2.4778006526534231</v>
      </c>
      <c r="D38">
        <v>0.79098792981584665</v>
      </c>
      <c r="E38">
        <v>0.71039331283440266</v>
      </c>
      <c r="F38">
        <v>7.5189665233171876</v>
      </c>
      <c r="G38">
        <v>1.2554289330805151</v>
      </c>
      <c r="H38">
        <v>6.0443807766092972</v>
      </c>
      <c r="I38">
        <v>6.3904403236511804</v>
      </c>
      <c r="J38">
        <v>8.1525778444713488</v>
      </c>
      <c r="K38">
        <v>2.3660580767172581</v>
      </c>
      <c r="L38">
        <v>14.49684480665052</v>
      </c>
      <c r="M38">
        <v>34.115889829603077</v>
      </c>
      <c r="N38">
        <v>2.316925812505874</v>
      </c>
      <c r="O38">
        <v>18.07014256079362</v>
      </c>
      <c r="P38">
        <v>24.775587180829749</v>
      </c>
      <c r="Q38">
        <v>17.340613071515978</v>
      </c>
      <c r="R38">
        <v>1.59032440642748</v>
      </c>
      <c r="S38">
        <v>12.31480073310507</v>
      </c>
      <c r="T38">
        <v>0.7151374770748028</v>
      </c>
      <c r="U38">
        <v>71.390460033392614</v>
      </c>
      <c r="V38">
        <v>21.09813204602326</v>
      </c>
      <c r="W38">
        <v>15.551118660217901</v>
      </c>
      <c r="X38">
        <v>0.45449579550167979</v>
      </c>
      <c r="Y38">
        <v>2.6486379408072138</v>
      </c>
      <c r="Z38">
        <v>6.820225356145599</v>
      </c>
      <c r="AA38">
        <v>40.153248517817183</v>
      </c>
      <c r="AB38">
        <v>4.0446326442947571</v>
      </c>
      <c r="AC38">
        <v>27.950189931956309</v>
      </c>
      <c r="AD38">
        <v>5.0696437416294957</v>
      </c>
      <c r="AE38">
        <v>5.6119883025094772</v>
      </c>
      <c r="AF38">
        <v>1.460409655804171</v>
      </c>
      <c r="AG38">
        <v>20.001157087902101</v>
      </c>
      <c r="AH38">
        <v>36.6081981840032</v>
      </c>
      <c r="AI38">
        <v>3.2797694024971231</v>
      </c>
      <c r="AJ38">
        <v>35.496680953698359</v>
      </c>
      <c r="AK38">
        <v>14.77191952376011</v>
      </c>
      <c r="AL38">
        <v>323.1084812316866</v>
      </c>
      <c r="AM38">
        <v>5.7120580471295854</v>
      </c>
      <c r="AN38">
        <v>8.5322723317169213</v>
      </c>
    </row>
    <row r="39" spans="1:40" x14ac:dyDescent="0.45">
      <c r="A39" s="1" t="s">
        <v>91</v>
      </c>
      <c r="B39">
        <v>0.58858472583920429</v>
      </c>
      <c r="C39">
        <v>7.0267001736368795E-2</v>
      </c>
      <c r="D39">
        <v>1.624885604023097E-2</v>
      </c>
      <c r="E39">
        <v>4.8702511382647928E-3</v>
      </c>
      <c r="F39">
        <v>0.1164430539302914</v>
      </c>
      <c r="G39">
        <v>3.3387662398980208E-2</v>
      </c>
      <c r="H39">
        <v>0.117219223578527</v>
      </c>
      <c r="I39">
        <v>0.1240401752239108</v>
      </c>
      <c r="J39">
        <v>0.1201901718317441</v>
      </c>
      <c r="K39">
        <v>2.6459480570800921E-2</v>
      </c>
      <c r="L39">
        <v>0.14247825191968791</v>
      </c>
      <c r="M39">
        <v>0.33394365906083462</v>
      </c>
      <c r="N39">
        <v>3.5047730975170548E-2</v>
      </c>
      <c r="O39">
        <v>0.23690488380879879</v>
      </c>
      <c r="P39">
        <v>1.53158547699651</v>
      </c>
      <c r="Q39">
        <v>0.91070845726143901</v>
      </c>
      <c r="R39">
        <v>4.1109386553590463E-2</v>
      </c>
      <c r="S39">
        <v>0.1387923298808027</v>
      </c>
      <c r="T39">
        <v>1.051869043629591E-2</v>
      </c>
      <c r="U39">
        <v>1.0205311075290551</v>
      </c>
      <c r="V39">
        <v>0.34908884907318932</v>
      </c>
      <c r="W39">
        <v>0.25741105922887392</v>
      </c>
      <c r="X39">
        <v>5.1474271860950426E-3</v>
      </c>
      <c r="Y39">
        <v>2.7870345646444791E-2</v>
      </c>
      <c r="Z39">
        <v>7.1844113783858396E-2</v>
      </c>
      <c r="AA39">
        <v>0.4343428976007116</v>
      </c>
      <c r="AB39">
        <v>6.3506087712423123E-2</v>
      </c>
      <c r="AC39">
        <v>0.33249448740729992</v>
      </c>
      <c r="AD39">
        <v>8.1836184493476877E-2</v>
      </c>
      <c r="AE39">
        <v>0.2224706625058244</v>
      </c>
      <c r="AF39">
        <v>2.5690138592891761E-2</v>
      </c>
      <c r="AG39">
        <v>0.38313877755387471</v>
      </c>
      <c r="AH39">
        <v>0.77819314997366484</v>
      </c>
      <c r="AI39">
        <v>5.6245061783268567E-2</v>
      </c>
      <c r="AJ39">
        <v>0.56316014950312121</v>
      </c>
      <c r="AK39">
        <v>0.26084983742829398</v>
      </c>
      <c r="AL39">
        <v>7.7410026812294044</v>
      </c>
      <c r="AM39">
        <v>2.944167074802541E-3</v>
      </c>
      <c r="AN39">
        <v>0.15201339136901659</v>
      </c>
    </row>
    <row r="40" spans="1:40" x14ac:dyDescent="0.45">
      <c r="A40" s="1" t="s">
        <v>92</v>
      </c>
      <c r="B40">
        <v>10.95957488706666</v>
      </c>
      <c r="C40">
        <v>1.315988335866678</v>
      </c>
      <c r="D40">
        <v>0.24174604424464169</v>
      </c>
      <c r="E40">
        <v>8.2831765892265249E-2</v>
      </c>
      <c r="F40">
        <v>1.689406581996264</v>
      </c>
      <c r="G40">
        <v>0.43662420184390699</v>
      </c>
      <c r="H40">
        <v>2.5545668552365859</v>
      </c>
      <c r="I40">
        <v>2.7502508523352649</v>
      </c>
      <c r="J40">
        <v>2.4188394831541369</v>
      </c>
      <c r="K40">
        <v>0.57710532937355352</v>
      </c>
      <c r="L40">
        <v>2.9191643660910982</v>
      </c>
      <c r="M40">
        <v>5.2151799091479738</v>
      </c>
      <c r="N40">
        <v>0.53058080027610699</v>
      </c>
      <c r="O40">
        <v>3.7875201736601238</v>
      </c>
      <c r="P40">
        <v>33.630841093676977</v>
      </c>
      <c r="Q40">
        <v>19.73088954562979</v>
      </c>
      <c r="R40">
        <v>0.78242677726423016</v>
      </c>
      <c r="S40">
        <v>2.015128333399983</v>
      </c>
      <c r="T40">
        <v>0.2073852016041903</v>
      </c>
      <c r="U40">
        <v>16.719343169803238</v>
      </c>
      <c r="V40">
        <v>6.70108350999684</v>
      </c>
      <c r="W40">
        <v>4.9042918602816608</v>
      </c>
      <c r="X40">
        <v>9.8542418031240891E-2</v>
      </c>
      <c r="Y40">
        <v>0.44647753973016602</v>
      </c>
      <c r="Z40">
        <v>1.4494039187986341</v>
      </c>
      <c r="AA40">
        <v>6.9878003649248903</v>
      </c>
      <c r="AB40">
        <v>1.053136934058464</v>
      </c>
      <c r="AC40">
        <v>5.134016997282111</v>
      </c>
      <c r="AD40">
        <v>1.698622096629238</v>
      </c>
      <c r="AE40">
        <v>4.6792445129980091</v>
      </c>
      <c r="AF40">
        <v>0.53405115592229591</v>
      </c>
      <c r="AG40">
        <v>6.9592656815342506</v>
      </c>
      <c r="AH40">
        <v>15.759602107741779</v>
      </c>
      <c r="AI40">
        <v>1.018108572059808</v>
      </c>
      <c r="AJ40">
        <v>9.4539411676583907</v>
      </c>
      <c r="AK40">
        <v>4.5179498264112183</v>
      </c>
      <c r="AL40">
        <v>145.23208760042229</v>
      </c>
      <c r="AM40">
        <v>6.1357078053635362E-2</v>
      </c>
      <c r="AN40">
        <v>3.435591163192977</v>
      </c>
    </row>
    <row r="41" spans="1:40" x14ac:dyDescent="0.45">
      <c r="A41" s="1" t="s">
        <v>93</v>
      </c>
      <c r="B41">
        <v>3.9407181100409709</v>
      </c>
      <c r="C41">
        <v>0.41954044856638278</v>
      </c>
      <c r="D41">
        <v>0.14656666916460581</v>
      </c>
      <c r="E41">
        <v>0.12813856078504121</v>
      </c>
      <c r="F41">
        <v>2.5918795367913501</v>
      </c>
      <c r="G41">
        <v>0.9057813004897286</v>
      </c>
      <c r="H41">
        <v>1.347619322278452</v>
      </c>
      <c r="I41">
        <v>0.92795045532723885</v>
      </c>
      <c r="J41">
        <v>2.962675024173969</v>
      </c>
      <c r="K41">
        <v>0.32691398501654872</v>
      </c>
      <c r="L41">
        <v>6.040414946315674</v>
      </c>
      <c r="M41">
        <v>3.5142803400071569</v>
      </c>
      <c r="N41">
        <v>0.68561573822534316</v>
      </c>
      <c r="O41">
        <v>2.9268663663387149</v>
      </c>
      <c r="P41">
        <v>0.92871493668447291</v>
      </c>
      <c r="Q41">
        <v>1.089387750921182</v>
      </c>
      <c r="R41">
        <v>2.1617758666746449</v>
      </c>
      <c r="S41">
        <v>50.36993520694616</v>
      </c>
      <c r="T41">
        <v>1.3351038051747921</v>
      </c>
      <c r="U41">
        <v>9.3805282781029931</v>
      </c>
      <c r="V41">
        <v>4.0881441913892864</v>
      </c>
      <c r="W41">
        <v>4.7751747259801931</v>
      </c>
      <c r="X41">
        <v>0.27321655230574599</v>
      </c>
      <c r="Y41">
        <v>23.89120244960889</v>
      </c>
      <c r="Z41">
        <v>2.9322711866206639</v>
      </c>
      <c r="AA41">
        <v>320.18810139195108</v>
      </c>
      <c r="AB41">
        <v>0.83394201760558895</v>
      </c>
      <c r="AC41">
        <v>9.3123095558717672</v>
      </c>
      <c r="AD41">
        <v>2.0062771214768409</v>
      </c>
      <c r="AE41">
        <v>2.028337561512874</v>
      </c>
      <c r="AF41">
        <v>0.98667825579768398</v>
      </c>
      <c r="AG41">
        <v>7.6344814352818409</v>
      </c>
      <c r="AH41">
        <v>18.773434227371268</v>
      </c>
      <c r="AI41">
        <v>3.162568867494826</v>
      </c>
      <c r="AJ41">
        <v>41.223268090323913</v>
      </c>
      <c r="AK41">
        <v>18.418929277021011</v>
      </c>
      <c r="AL41">
        <v>470.12711914771842</v>
      </c>
      <c r="AM41">
        <v>3.9768476142829683E-2</v>
      </c>
      <c r="AN41">
        <v>0.69523905050860235</v>
      </c>
    </row>
    <row r="42" spans="1:40" x14ac:dyDescent="0.45">
      <c r="A42" s="1" t="s">
        <v>94</v>
      </c>
      <c r="B42">
        <v>1.0097138248600579</v>
      </c>
      <c r="C42">
        <v>9.7136171671693333E-2</v>
      </c>
      <c r="D42">
        <v>2.9027648006901989E-2</v>
      </c>
      <c r="E42">
        <v>2.0785406494394431E-2</v>
      </c>
      <c r="F42">
        <v>0.51785194486301322</v>
      </c>
      <c r="G42">
        <v>0.1199927533356015</v>
      </c>
      <c r="H42">
        <v>0.60801594509852652</v>
      </c>
      <c r="I42">
        <v>0.63453638100960996</v>
      </c>
      <c r="J42">
        <v>0.23731719776567281</v>
      </c>
      <c r="K42">
        <v>0.170300007674762</v>
      </c>
      <c r="L42">
        <v>2.5147785547235499</v>
      </c>
      <c r="M42">
        <v>0.80811519510863383</v>
      </c>
      <c r="N42">
        <v>0.1219066476116864</v>
      </c>
      <c r="O42">
        <v>9.3650213558125976</v>
      </c>
      <c r="P42">
        <v>0.36209352535520928</v>
      </c>
      <c r="Q42">
        <v>2.4428067688087518</v>
      </c>
      <c r="R42">
        <v>9.0648503401211777E-2</v>
      </c>
      <c r="S42">
        <v>1.3079131362391689</v>
      </c>
      <c r="T42">
        <v>0.10525337900943681</v>
      </c>
      <c r="U42">
        <v>5.3326116318990362</v>
      </c>
      <c r="V42">
        <v>1.842063228154059</v>
      </c>
      <c r="W42">
        <v>2.21353882466531</v>
      </c>
      <c r="X42">
        <v>9.8052936547750463E-2</v>
      </c>
      <c r="Y42">
        <v>0.55743274215524363</v>
      </c>
      <c r="Z42">
        <v>1.412763086535193</v>
      </c>
      <c r="AA42">
        <v>9.583491700794589</v>
      </c>
      <c r="AB42">
        <v>0.2459605181501951</v>
      </c>
      <c r="AC42">
        <v>3.69598192737842</v>
      </c>
      <c r="AD42">
        <v>0.93973835061936306</v>
      </c>
      <c r="AE42">
        <v>0.2065209122654173</v>
      </c>
      <c r="AF42">
        <v>0.2036002947392464</v>
      </c>
      <c r="AG42">
        <v>1.955806315024702</v>
      </c>
      <c r="AH42">
        <v>4.6339712725501254</v>
      </c>
      <c r="AI42">
        <v>0.46991637379555851</v>
      </c>
      <c r="AJ42">
        <v>3.533766167840561</v>
      </c>
      <c r="AK42">
        <v>1.8382447234134081</v>
      </c>
      <c r="AL42">
        <v>48.078867035800087</v>
      </c>
      <c r="AM42">
        <v>1.2359092821220011E-2</v>
      </c>
      <c r="AN42">
        <v>0.45905201730989448</v>
      </c>
    </row>
    <row r="43" spans="1:40" x14ac:dyDescent="0.45">
      <c r="A43" s="1" t="s">
        <v>95</v>
      </c>
      <c r="B43">
        <v>3.4161392611117218</v>
      </c>
      <c r="C43">
        <v>0.36407326162735432</v>
      </c>
      <c r="D43">
        <v>9.4342632813873034E-2</v>
      </c>
      <c r="E43">
        <v>6.0816466799889148E-2</v>
      </c>
      <c r="F43">
        <v>1.8450949051002781</v>
      </c>
      <c r="G43">
        <v>0.40087615724117359</v>
      </c>
      <c r="H43">
        <v>0.89460400726686107</v>
      </c>
      <c r="I43">
        <v>0.90399395070360378</v>
      </c>
      <c r="J43">
        <v>0.42081428350902361</v>
      </c>
      <c r="K43">
        <v>0.52392707600434463</v>
      </c>
      <c r="L43">
        <v>1.1744869710134851</v>
      </c>
      <c r="M43">
        <v>2.2756174132859348</v>
      </c>
      <c r="N43">
        <v>0.56662873911922784</v>
      </c>
      <c r="O43">
        <v>19.89065367582322</v>
      </c>
      <c r="P43">
        <v>1.136272626010107</v>
      </c>
      <c r="Q43">
        <v>5.3310405231194524</v>
      </c>
      <c r="R43">
        <v>0.1777658124428268</v>
      </c>
      <c r="S43">
        <v>1.250656178700241</v>
      </c>
      <c r="T43">
        <v>7.9103815965040222E-2</v>
      </c>
      <c r="U43">
        <v>7.1475453241612747</v>
      </c>
      <c r="V43">
        <v>4.3459384431201791</v>
      </c>
      <c r="W43">
        <v>2.587831116606198</v>
      </c>
      <c r="X43">
        <v>5.2149002591529527E-2</v>
      </c>
      <c r="Y43">
        <v>0.25511975228175843</v>
      </c>
      <c r="Z43">
        <v>0.69202567160668083</v>
      </c>
      <c r="AA43">
        <v>7.8155735046765908</v>
      </c>
      <c r="AB43">
        <v>0.46082568087348452</v>
      </c>
      <c r="AC43">
        <v>7.9402637327013883</v>
      </c>
      <c r="AD43">
        <v>0.76912270762246093</v>
      </c>
      <c r="AE43">
        <v>0.49228438966236399</v>
      </c>
      <c r="AF43">
        <v>0.15592439239340011</v>
      </c>
      <c r="AG43">
        <v>3.0143053713318939</v>
      </c>
      <c r="AH43">
        <v>7.3736436347327921</v>
      </c>
      <c r="AI43">
        <v>0.43754112889927438</v>
      </c>
      <c r="AJ43">
        <v>6.2923674527626794</v>
      </c>
      <c r="AK43">
        <v>2.790885227087204</v>
      </c>
      <c r="AL43">
        <v>136.86849940410801</v>
      </c>
      <c r="AM43">
        <v>2.2025009943065579E-2</v>
      </c>
      <c r="AN43">
        <v>0.614494354014818</v>
      </c>
    </row>
    <row r="44" spans="1:40" x14ac:dyDescent="0.45">
      <c r="A44" s="1" t="s">
        <v>96</v>
      </c>
      <c r="B44">
        <v>1.2262927922909921</v>
      </c>
      <c r="C44">
        <v>0.13160111740810321</v>
      </c>
      <c r="D44">
        <v>2.995044352287568E-2</v>
      </c>
      <c r="E44">
        <v>1.7594201163370321E-2</v>
      </c>
      <c r="F44">
        <v>0.58649492166580108</v>
      </c>
      <c r="G44">
        <v>0.1108461051308824</v>
      </c>
      <c r="H44">
        <v>0.44048769613058247</v>
      </c>
      <c r="I44">
        <v>0.43414341867611189</v>
      </c>
      <c r="J44">
        <v>0.12281629058902491</v>
      </c>
      <c r="K44">
        <v>0.1575271326522705</v>
      </c>
      <c r="L44">
        <v>0.39655029096099559</v>
      </c>
      <c r="M44">
        <v>0.94434904253100027</v>
      </c>
      <c r="N44">
        <v>0.20859202632868259</v>
      </c>
      <c r="O44">
        <v>0.49887329863776431</v>
      </c>
      <c r="P44">
        <v>0.27604933902659262</v>
      </c>
      <c r="Q44">
        <v>0.24267057597235961</v>
      </c>
      <c r="R44">
        <v>5.9650783692665507E-2</v>
      </c>
      <c r="S44">
        <v>0.36824652144316422</v>
      </c>
      <c r="T44">
        <v>8.9011684627699886E-2</v>
      </c>
      <c r="U44">
        <v>106.82094522421551</v>
      </c>
      <c r="V44">
        <v>15.579528287890829</v>
      </c>
      <c r="W44">
        <v>4.1024833712812212</v>
      </c>
      <c r="X44">
        <v>4.6089065573702272E-2</v>
      </c>
      <c r="Y44">
        <v>7.185960741592895E-2</v>
      </c>
      <c r="Z44">
        <v>0.6889747553233273</v>
      </c>
      <c r="AA44">
        <v>1.1538908748243379</v>
      </c>
      <c r="AB44">
        <v>3.034010428787385</v>
      </c>
      <c r="AC44">
        <v>0.7510731595120429</v>
      </c>
      <c r="AD44">
        <v>0.65303706341580081</v>
      </c>
      <c r="AE44">
        <v>0.20144954043704461</v>
      </c>
      <c r="AF44">
        <v>0.1663482619584791</v>
      </c>
      <c r="AG44">
        <v>1.6292071576871221</v>
      </c>
      <c r="AH44">
        <v>2.0845408157490581</v>
      </c>
      <c r="AI44">
        <v>0.42819386826511668</v>
      </c>
      <c r="AJ44">
        <v>3.746887078874968</v>
      </c>
      <c r="AK44">
        <v>1.8485897445159729</v>
      </c>
      <c r="AL44">
        <v>66.480287310214891</v>
      </c>
      <c r="AM44">
        <v>2.910338229469939E-2</v>
      </c>
      <c r="AN44">
        <v>0.83071612429662578</v>
      </c>
    </row>
    <row r="45" spans="1:40" x14ac:dyDescent="0.45">
      <c r="A45" s="1" t="s">
        <v>97</v>
      </c>
      <c r="B45">
        <v>6.2682772101129464E-2</v>
      </c>
      <c r="C45">
        <v>6.8328896381546307E-3</v>
      </c>
      <c r="D45">
        <v>1.4831634569683701E-3</v>
      </c>
      <c r="E45">
        <v>1.673367339637103E-3</v>
      </c>
      <c r="F45">
        <v>5.8412985262856307E-2</v>
      </c>
      <c r="G45">
        <v>1.15519961114517E-2</v>
      </c>
      <c r="H45">
        <v>9.7215490401638974E-2</v>
      </c>
      <c r="I45">
        <v>4.5462878892356201E-2</v>
      </c>
      <c r="J45">
        <v>8.5173909029298903E-3</v>
      </c>
      <c r="K45">
        <v>7.3161778985139951E-3</v>
      </c>
      <c r="L45">
        <v>3.0173231637832879E-2</v>
      </c>
      <c r="M45">
        <v>6.8906003605727448E-2</v>
      </c>
      <c r="N45">
        <v>1.1642215823567391E-2</v>
      </c>
      <c r="O45">
        <v>4.0738159179806513E-2</v>
      </c>
      <c r="P45">
        <v>2.1048712590728082E-2</v>
      </c>
      <c r="Q45">
        <v>1.954606136674757E-2</v>
      </c>
      <c r="R45">
        <v>3.755426386464224E-3</v>
      </c>
      <c r="S45">
        <v>0.149659992330054</v>
      </c>
      <c r="T45">
        <v>4.3152729803630297E-3</v>
      </c>
      <c r="U45">
        <v>1.0081911166551809</v>
      </c>
      <c r="V45">
        <v>0.1058938516526851</v>
      </c>
      <c r="W45">
        <v>0.53084004942364382</v>
      </c>
      <c r="X45">
        <v>1.6753026449519131E-3</v>
      </c>
      <c r="Y45">
        <v>6.3024076556386609E-3</v>
      </c>
      <c r="Z45">
        <v>2.2420146065593199E-2</v>
      </c>
      <c r="AA45">
        <v>9.653513005354486E-2</v>
      </c>
      <c r="AB45">
        <v>0.66384392714314999</v>
      </c>
      <c r="AC45">
        <v>6.5326741765726642E-2</v>
      </c>
      <c r="AD45">
        <v>2.567777435166824E-2</v>
      </c>
      <c r="AE45">
        <v>1.7377042197119962E-2</v>
      </c>
      <c r="AF45">
        <v>4.7348409542034174E-3</v>
      </c>
      <c r="AG45">
        <v>9.7342311938638224E-2</v>
      </c>
      <c r="AH45">
        <v>0.1775681210962389</v>
      </c>
      <c r="AI45">
        <v>2.4795933831942861E-2</v>
      </c>
      <c r="AJ45">
        <v>2.7499548669079341</v>
      </c>
      <c r="AK45">
        <v>1.159186665782582</v>
      </c>
      <c r="AL45">
        <v>5.0850764698059763</v>
      </c>
      <c r="AM45">
        <v>1.332700550290317E-3</v>
      </c>
      <c r="AN45">
        <v>0.18163368879251379</v>
      </c>
    </row>
    <row r="46" spans="1:40" x14ac:dyDescent="0.45">
      <c r="A46" s="1" t="s">
        <v>98</v>
      </c>
      <c r="B46">
        <v>0.16403672458679869</v>
      </c>
      <c r="C46">
        <v>1.7959911760008249E-2</v>
      </c>
      <c r="D46">
        <v>3.464748185149572E-3</v>
      </c>
      <c r="E46">
        <v>3.9431288101809767E-3</v>
      </c>
      <c r="F46">
        <v>0.1281700056340416</v>
      </c>
      <c r="G46">
        <v>2.5581249784326701E-2</v>
      </c>
      <c r="H46">
        <v>0.2350650299433425</v>
      </c>
      <c r="I46">
        <v>0.13068951378895741</v>
      </c>
      <c r="J46">
        <v>2.1597589282746289E-2</v>
      </c>
      <c r="K46">
        <v>2.1531697318722929E-2</v>
      </c>
      <c r="L46">
        <v>8.6057014508402641E-2</v>
      </c>
      <c r="M46">
        <v>0.19696337964114771</v>
      </c>
      <c r="N46">
        <v>2.7870302730141901E-2</v>
      </c>
      <c r="O46">
        <v>0.1248368161289698</v>
      </c>
      <c r="P46">
        <v>6.7750776227462853E-2</v>
      </c>
      <c r="Q46">
        <v>6.3549334586486039E-2</v>
      </c>
      <c r="R46">
        <v>8.7508171455375136E-3</v>
      </c>
      <c r="S46">
        <v>0.48436904324714092</v>
      </c>
      <c r="T46">
        <v>1.552564091156111E-2</v>
      </c>
      <c r="U46">
        <v>3.9606907380745722</v>
      </c>
      <c r="V46">
        <v>0.28359274331768791</v>
      </c>
      <c r="W46">
        <v>1.447500558926976</v>
      </c>
      <c r="X46">
        <v>4.6899594278365609E-3</v>
      </c>
      <c r="Y46">
        <v>1.8392123394274561E-2</v>
      </c>
      <c r="Z46">
        <v>6.5892487455152304E-2</v>
      </c>
      <c r="AA46">
        <v>0.28316044246672928</v>
      </c>
      <c r="AB46">
        <v>2.029681310373908</v>
      </c>
      <c r="AC46">
        <v>0.17776690798990041</v>
      </c>
      <c r="AD46">
        <v>7.6516806594328024E-2</v>
      </c>
      <c r="AE46">
        <v>5.2091315305116341E-2</v>
      </c>
      <c r="AF46">
        <v>1.4709858653468889E-2</v>
      </c>
      <c r="AG46">
        <v>0.29647488079000978</v>
      </c>
      <c r="AH46">
        <v>0.53991769525278743</v>
      </c>
      <c r="AI46">
        <v>6.6730291094605473E-2</v>
      </c>
      <c r="AJ46">
        <v>5.8251526344270683</v>
      </c>
      <c r="AK46">
        <v>2.4583060452157022</v>
      </c>
      <c r="AL46">
        <v>12.83891749960136</v>
      </c>
      <c r="AM46">
        <v>3.4527006411793578E-3</v>
      </c>
      <c r="AN46">
        <v>0.79682152355561353</v>
      </c>
    </row>
    <row r="47" spans="1:40" x14ac:dyDescent="0.45">
      <c r="A47" s="1" t="s">
        <v>99</v>
      </c>
      <c r="B47">
        <v>6.0927334620364662E-2</v>
      </c>
      <c r="C47">
        <v>6.6600848741940246E-3</v>
      </c>
      <c r="D47">
        <v>1.3434104191141489E-3</v>
      </c>
      <c r="E47">
        <v>1.523720793186094E-3</v>
      </c>
      <c r="F47">
        <v>5.095546640368926E-2</v>
      </c>
      <c r="G47">
        <v>1.013229035867115E-2</v>
      </c>
      <c r="H47">
        <v>8.9932958969653753E-2</v>
      </c>
      <c r="I47">
        <v>4.6951900915257853E-2</v>
      </c>
      <c r="J47">
        <v>8.1157447169634654E-3</v>
      </c>
      <c r="K47">
        <v>7.673753190186948E-3</v>
      </c>
      <c r="L47">
        <v>3.1001106897477249E-2</v>
      </c>
      <c r="M47">
        <v>7.0899563480008809E-2</v>
      </c>
      <c r="N47">
        <v>1.070399148838189E-2</v>
      </c>
      <c r="O47">
        <v>4.3894680389460122E-2</v>
      </c>
      <c r="P47">
        <v>2.3445793229297001E-2</v>
      </c>
      <c r="Q47">
        <v>2.192178007721288E-2</v>
      </c>
      <c r="R47">
        <v>3.3963661067853762E-3</v>
      </c>
      <c r="S47">
        <v>0.16732825199065821</v>
      </c>
      <c r="T47">
        <v>5.192368248083651E-3</v>
      </c>
      <c r="U47">
        <v>1.291709209898533</v>
      </c>
      <c r="V47">
        <v>0.1044549453471495</v>
      </c>
      <c r="W47">
        <v>0.52972504558042277</v>
      </c>
      <c r="X47">
        <v>1.7004819760141341E-3</v>
      </c>
      <c r="Y47">
        <v>6.5736512215779164E-3</v>
      </c>
      <c r="Z47">
        <v>2.3494568468422239E-2</v>
      </c>
      <c r="AA47">
        <v>0.1010304757866452</v>
      </c>
      <c r="AB47">
        <v>0.71420027625192151</v>
      </c>
      <c r="AC47">
        <v>6.5103053633404212E-2</v>
      </c>
      <c r="AD47">
        <v>2.7155905575443139E-2</v>
      </c>
      <c r="AE47">
        <v>1.845036824355625E-2</v>
      </c>
      <c r="AF47">
        <v>5.1489937285679821E-3</v>
      </c>
      <c r="AG47">
        <v>0.104456078426338</v>
      </c>
      <c r="AH47">
        <v>0.19033249263881649</v>
      </c>
      <c r="AI47">
        <v>2.4535546822945769E-2</v>
      </c>
      <c r="AJ47">
        <v>2.3496420269421332</v>
      </c>
      <c r="AK47">
        <v>0.99111103865711647</v>
      </c>
      <c r="AL47">
        <v>4.8322385520829858</v>
      </c>
      <c r="AM47">
        <v>1.2871524671752221E-3</v>
      </c>
      <c r="AN47">
        <v>0.25234395848449431</v>
      </c>
    </row>
    <row r="48" spans="1:40" x14ac:dyDescent="0.45">
      <c r="A48" s="1" t="s">
        <v>100</v>
      </c>
      <c r="B48">
        <v>2.0201219173990381</v>
      </c>
      <c r="C48">
        <v>0.2142197715839862</v>
      </c>
      <c r="D48">
        <v>4.908427653296777E-2</v>
      </c>
      <c r="E48">
        <v>5.273719550909528E-2</v>
      </c>
      <c r="F48">
        <v>2.6007563828683189</v>
      </c>
      <c r="G48">
        <v>0.27669106767861318</v>
      </c>
      <c r="H48">
        <v>0.77103519195628678</v>
      </c>
      <c r="I48">
        <v>0.82171174761630383</v>
      </c>
      <c r="J48">
        <v>0.5143429559980538</v>
      </c>
      <c r="K48">
        <v>0.27845652375293328</v>
      </c>
      <c r="L48">
        <v>0.68022240501020037</v>
      </c>
      <c r="M48">
        <v>110.77042962341039</v>
      </c>
      <c r="N48">
        <v>0.4614956098324931</v>
      </c>
      <c r="O48">
        <v>0.73773172927378827</v>
      </c>
      <c r="P48">
        <v>1.3611718257835941</v>
      </c>
      <c r="Q48">
        <v>0.50911497358603297</v>
      </c>
      <c r="R48">
        <v>0.31861843727970379</v>
      </c>
      <c r="S48">
        <v>8.7177468421111914</v>
      </c>
      <c r="T48">
        <v>0.1240224748416604</v>
      </c>
      <c r="U48">
        <v>2.6047131841410112</v>
      </c>
      <c r="V48">
        <v>2.443057073903371</v>
      </c>
      <c r="W48">
        <v>3.2851854420977911</v>
      </c>
      <c r="X48">
        <v>7.5425083583155833E-2</v>
      </c>
      <c r="Y48">
        <v>0.11708300027987729</v>
      </c>
      <c r="Z48">
        <v>1.102688983763402</v>
      </c>
      <c r="AA48">
        <v>1.9148270490227819</v>
      </c>
      <c r="AB48">
        <v>0.3854755012613893</v>
      </c>
      <c r="AC48">
        <v>39.290276644200333</v>
      </c>
      <c r="AD48">
        <v>1.1915263721370899</v>
      </c>
      <c r="AE48">
        <v>1.447060104786051</v>
      </c>
      <c r="AF48">
        <v>0.50394301560157673</v>
      </c>
      <c r="AG48">
        <v>5.9261911852699134</v>
      </c>
      <c r="AH48">
        <v>20.420510160517551</v>
      </c>
      <c r="AI48">
        <v>0.90515461631395311</v>
      </c>
      <c r="AJ48">
        <v>4.1112502178736934</v>
      </c>
      <c r="AK48">
        <v>2.5803774436639699</v>
      </c>
      <c r="AL48">
        <v>53.909760255968173</v>
      </c>
      <c r="AM48">
        <v>5.0734294440292628E-2</v>
      </c>
      <c r="AN48">
        <v>0.42365041518931112</v>
      </c>
    </row>
    <row r="49" spans="1:40" x14ac:dyDescent="0.45">
      <c r="A49" s="1" t="s">
        <v>101</v>
      </c>
      <c r="B49">
        <v>6.2089750798311449</v>
      </c>
      <c r="C49">
        <v>0.72357384321833962</v>
      </c>
      <c r="D49">
        <v>0.243067561069327</v>
      </c>
      <c r="E49">
        <v>0.18290486983520099</v>
      </c>
      <c r="F49">
        <v>9.3413367174626032</v>
      </c>
      <c r="G49">
        <v>1.014667493529126</v>
      </c>
      <c r="H49">
        <v>1.960841668987394</v>
      </c>
      <c r="I49">
        <v>2.042999973474521</v>
      </c>
      <c r="J49">
        <v>2.071393616755786</v>
      </c>
      <c r="K49">
        <v>0.50486180706341355</v>
      </c>
      <c r="L49">
        <v>2.089368072991062</v>
      </c>
      <c r="M49">
        <v>300.64746365593737</v>
      </c>
      <c r="N49">
        <v>1.5082290220510539</v>
      </c>
      <c r="O49">
        <v>2.8387731818070701</v>
      </c>
      <c r="P49">
        <v>5.7552008219124833</v>
      </c>
      <c r="Q49">
        <v>1.995829861973303</v>
      </c>
      <c r="R49">
        <v>1.226679646571361</v>
      </c>
      <c r="S49">
        <v>33.307402168574868</v>
      </c>
      <c r="T49">
        <v>0.22321608971160969</v>
      </c>
      <c r="U49">
        <v>9.7206740613842673</v>
      </c>
      <c r="V49">
        <v>5.9657512741814882</v>
      </c>
      <c r="W49">
        <v>10.16261779669132</v>
      </c>
      <c r="X49">
        <v>0.14294376646378959</v>
      </c>
      <c r="Y49">
        <v>0.44300695700189302</v>
      </c>
      <c r="Z49">
        <v>1.782487194242472</v>
      </c>
      <c r="AA49">
        <v>6.9509569970801177</v>
      </c>
      <c r="AB49">
        <v>1.583349361633777</v>
      </c>
      <c r="AC49">
        <v>145.85247465063759</v>
      </c>
      <c r="AD49">
        <v>2.0185285537864361</v>
      </c>
      <c r="AE49">
        <v>4.9989562432798396</v>
      </c>
      <c r="AF49">
        <v>0.63924141960410374</v>
      </c>
      <c r="AG49">
        <v>17.40647860727023</v>
      </c>
      <c r="AH49">
        <v>68.642385460884555</v>
      </c>
      <c r="AI49">
        <v>1.9123676804894181</v>
      </c>
      <c r="AJ49">
        <v>12.82080422038011</v>
      </c>
      <c r="AK49">
        <v>6.7631089814815324</v>
      </c>
      <c r="AL49">
        <v>138.63289057563941</v>
      </c>
      <c r="AM49">
        <v>8.3902226504635441E-2</v>
      </c>
      <c r="AN49">
        <v>0.94981240535273637</v>
      </c>
    </row>
    <row r="50" spans="1:40" x14ac:dyDescent="0.45">
      <c r="A50" s="1" t="s">
        <v>102</v>
      </c>
      <c r="B50">
        <v>4.9934740477603969E-2</v>
      </c>
      <c r="C50">
        <v>5.415449898411381E-3</v>
      </c>
      <c r="D50">
        <v>1.3287606595295E-3</v>
      </c>
      <c r="E50">
        <v>1.4871280467377949E-3</v>
      </c>
      <c r="F50">
        <v>5.5260372988425323E-2</v>
      </c>
      <c r="G50">
        <v>1.084588721849254E-2</v>
      </c>
      <c r="H50">
        <v>8.428015962113701E-2</v>
      </c>
      <c r="I50">
        <v>3.2076175873504018E-2</v>
      </c>
      <c r="J50">
        <v>7.0296985614007844E-3</v>
      </c>
      <c r="K50">
        <v>4.9850853513535732E-3</v>
      </c>
      <c r="L50">
        <v>2.152902829261015E-2</v>
      </c>
      <c r="M50">
        <v>4.9011069269206738E-2</v>
      </c>
      <c r="N50">
        <v>1.019219793319554E-2</v>
      </c>
      <c r="O50">
        <v>2.6010997491698939E-2</v>
      </c>
      <c r="P50">
        <v>1.229091373792998E-2</v>
      </c>
      <c r="Q50">
        <v>1.118896893673004E-2</v>
      </c>
      <c r="R50">
        <v>3.3722681646651421E-3</v>
      </c>
      <c r="S50">
        <v>8.6454206357436614E-2</v>
      </c>
      <c r="T50">
        <v>1.941672903668526E-3</v>
      </c>
      <c r="U50">
        <v>0.33581333592883272</v>
      </c>
      <c r="V50">
        <v>8.2069250772577373E-2</v>
      </c>
      <c r="W50">
        <v>0.40226709218324969</v>
      </c>
      <c r="X50">
        <v>1.226512735358939E-3</v>
      </c>
      <c r="Y50">
        <v>4.349466095846688E-3</v>
      </c>
      <c r="Z50">
        <v>1.5308612616779181E-2</v>
      </c>
      <c r="AA50">
        <v>6.6110897217799405E-2</v>
      </c>
      <c r="AB50">
        <v>0.42547873378392881</v>
      </c>
      <c r="AC50">
        <v>4.9633802591616961E-2</v>
      </c>
      <c r="AD50">
        <v>1.7161777769759599E-2</v>
      </c>
      <c r="AE50">
        <v>1.150450455734504E-2</v>
      </c>
      <c r="AF50">
        <v>2.9522796632782508E-3</v>
      </c>
      <c r="AG50">
        <v>6.279484346713668E-2</v>
      </c>
      <c r="AH50">
        <v>0.1148661865962462</v>
      </c>
      <c r="AI50">
        <v>1.9102457564121541E-2</v>
      </c>
      <c r="AJ50">
        <v>2.6753347878848639</v>
      </c>
      <c r="AK50">
        <v>1.126730764510014</v>
      </c>
      <c r="AL50">
        <v>4.2164470605047359</v>
      </c>
      <c r="AM50">
        <v>1.0739950458918299E-3</v>
      </c>
      <c r="AN50">
        <v>3.1069436944851491E-2</v>
      </c>
    </row>
    <row r="51" spans="1:40" x14ac:dyDescent="0.45">
      <c r="A51" s="1" t="s">
        <v>103</v>
      </c>
      <c r="B51">
        <v>0.2631220661618503</v>
      </c>
      <c r="C51">
        <v>2.8537077042303929E-2</v>
      </c>
      <c r="D51">
        <v>6.9945417250182268E-3</v>
      </c>
      <c r="E51">
        <v>7.8286988294895467E-3</v>
      </c>
      <c r="F51">
        <v>0.290762388750199</v>
      </c>
      <c r="G51">
        <v>5.7070951641220259E-2</v>
      </c>
      <c r="H51">
        <v>0.44376837929123919</v>
      </c>
      <c r="I51">
        <v>0.16921988648532801</v>
      </c>
      <c r="J51">
        <v>3.7029895051103739E-2</v>
      </c>
      <c r="K51">
        <v>2.630878871594311E-2</v>
      </c>
      <c r="L51">
        <v>0.11356461506466541</v>
      </c>
      <c r="M51">
        <v>0.25853942814181402</v>
      </c>
      <c r="N51">
        <v>5.3661550204735051E-2</v>
      </c>
      <c r="O51">
        <v>0.13737184538587999</v>
      </c>
      <c r="P51">
        <v>6.4981299869470627E-2</v>
      </c>
      <c r="Q51">
        <v>5.9170201064297767E-2</v>
      </c>
      <c r="R51">
        <v>1.775114629726493E-2</v>
      </c>
      <c r="S51">
        <v>0.45713982329071612</v>
      </c>
      <c r="T51">
        <v>1.03036552684304E-2</v>
      </c>
      <c r="U51">
        <v>1.7921129411139021</v>
      </c>
      <c r="V51">
        <v>0.43255974442863482</v>
      </c>
      <c r="W51">
        <v>2.1206706585876329</v>
      </c>
      <c r="X51">
        <v>6.4681143621704287E-3</v>
      </c>
      <c r="Y51">
        <v>2.2951189616470389E-2</v>
      </c>
      <c r="Z51">
        <v>8.0789395228950123E-2</v>
      </c>
      <c r="AA51">
        <v>0.34888138492645959</v>
      </c>
      <c r="AB51">
        <v>2.2469825125090561</v>
      </c>
      <c r="AC51">
        <v>0.26165276586721858</v>
      </c>
      <c r="AD51">
        <v>9.0590201598029427E-2</v>
      </c>
      <c r="AE51">
        <v>6.0734016775009912E-2</v>
      </c>
      <c r="AF51">
        <v>1.559614814110007E-2</v>
      </c>
      <c r="AG51">
        <v>0.33159954342848269</v>
      </c>
      <c r="AH51">
        <v>0.60655269209332674</v>
      </c>
      <c r="AI51">
        <v>0.1006884100718132</v>
      </c>
      <c r="AJ51">
        <v>14.073749123679541</v>
      </c>
      <c r="AK51">
        <v>5.9272702202061449</v>
      </c>
      <c r="AL51">
        <v>22.209796361534959</v>
      </c>
      <c r="AM51">
        <v>5.6586258238342764E-3</v>
      </c>
      <c r="AN51">
        <v>0.16921086244203171</v>
      </c>
    </row>
    <row r="52" spans="1:40" x14ac:dyDescent="0.45">
      <c r="A52" s="1" t="s">
        <v>104</v>
      </c>
      <c r="B52">
        <v>49.582227398617533</v>
      </c>
      <c r="C52">
        <v>5.2566612497515344</v>
      </c>
      <c r="D52">
        <v>3.4040645595548642</v>
      </c>
      <c r="E52">
        <v>1.097830323735991</v>
      </c>
      <c r="F52">
        <v>34.378915007334868</v>
      </c>
      <c r="G52">
        <v>7.1565463750986753</v>
      </c>
      <c r="H52">
        <v>4.2016309725525387</v>
      </c>
      <c r="I52">
        <v>4.321719650325619</v>
      </c>
      <c r="J52">
        <v>4.2845427018440727</v>
      </c>
      <c r="K52">
        <v>2.598435484795345</v>
      </c>
      <c r="L52">
        <v>16.197079609477282</v>
      </c>
      <c r="M52">
        <v>19.9496849074918</v>
      </c>
      <c r="N52">
        <v>5.9393813136193909</v>
      </c>
      <c r="O52">
        <v>5.0468210885158422</v>
      </c>
      <c r="P52">
        <v>7.2622374033922696</v>
      </c>
      <c r="Q52">
        <v>2.850150742442279</v>
      </c>
      <c r="R52">
        <v>1.2307111380828459</v>
      </c>
      <c r="S52">
        <v>11.001829293636931</v>
      </c>
      <c r="T52">
        <v>0.54326284411960324</v>
      </c>
      <c r="U52">
        <v>21.887202669958839</v>
      </c>
      <c r="V52">
        <v>17.699316332992581</v>
      </c>
      <c r="W52">
        <v>26.53870412585125</v>
      </c>
      <c r="X52">
        <v>0.32113571939201302</v>
      </c>
      <c r="Y52">
        <v>1.45512064001341</v>
      </c>
      <c r="Z52">
        <v>3.5244759656485631</v>
      </c>
      <c r="AA52">
        <v>21.26083017648012</v>
      </c>
      <c r="AB52">
        <v>1.654646614222901</v>
      </c>
      <c r="AC52">
        <v>20.193175269682492</v>
      </c>
      <c r="AD52">
        <v>4.9448093162245552</v>
      </c>
      <c r="AE52">
        <v>4.520709069869393</v>
      </c>
      <c r="AF52">
        <v>0.90764390348966362</v>
      </c>
      <c r="AG52">
        <v>73.868747449770382</v>
      </c>
      <c r="AH52">
        <v>26.317225320659819</v>
      </c>
      <c r="AI52">
        <v>4.9858006798175687</v>
      </c>
      <c r="AJ52">
        <v>34.650676481717859</v>
      </c>
      <c r="AK52">
        <v>18.89336589097973</v>
      </c>
      <c r="AL52">
        <v>115.5893421446598</v>
      </c>
      <c r="AM52">
        <v>0.21909593376874639</v>
      </c>
      <c r="AN52">
        <v>2.6683406992755598</v>
      </c>
    </row>
    <row r="53" spans="1:40" x14ac:dyDescent="0.45">
      <c r="A53" s="1" t="s">
        <v>105</v>
      </c>
      <c r="B53">
        <v>822.37173671946732</v>
      </c>
      <c r="C53">
        <v>90.745646789723935</v>
      </c>
      <c r="D53">
        <v>47.257264643854811</v>
      </c>
      <c r="E53">
        <v>11.92031539367999</v>
      </c>
      <c r="F53">
        <v>450.36351956212468</v>
      </c>
      <c r="G53">
        <v>109.7650321159572</v>
      </c>
      <c r="H53">
        <v>158.4878773370676</v>
      </c>
      <c r="I53">
        <v>170.67449616836089</v>
      </c>
      <c r="J53">
        <v>103.9465858830272</v>
      </c>
      <c r="K53">
        <v>151.3272842236349</v>
      </c>
      <c r="L53">
        <v>9392.3024342375538</v>
      </c>
      <c r="M53">
        <v>484.23687572526882</v>
      </c>
      <c r="N53">
        <v>156.67901313201341</v>
      </c>
      <c r="O53">
        <v>110.4369054413735</v>
      </c>
      <c r="P53">
        <v>179.1076478292108</v>
      </c>
      <c r="Q53">
        <v>82.940317714448327</v>
      </c>
      <c r="R53">
        <v>42.704236759327593</v>
      </c>
      <c r="S53">
        <v>275.65801741227318</v>
      </c>
      <c r="T53">
        <v>24.697869074412889</v>
      </c>
      <c r="U53">
        <v>476.28089918872081</v>
      </c>
      <c r="V53">
        <v>483.60519662742809</v>
      </c>
      <c r="W53">
        <v>1035.203452209503</v>
      </c>
      <c r="X53">
        <v>14.53922726011352</v>
      </c>
      <c r="Y53">
        <v>24.08752930286558</v>
      </c>
      <c r="Z53">
        <v>210.30235292399459</v>
      </c>
      <c r="AA53">
        <v>388.85834326163149</v>
      </c>
      <c r="AB53">
        <v>29.216144783811341</v>
      </c>
      <c r="AC53">
        <v>435.88794353435708</v>
      </c>
      <c r="AD53">
        <v>237.6412789340138</v>
      </c>
      <c r="AE53">
        <v>130.83319426014111</v>
      </c>
      <c r="AF53">
        <v>76.974435657436914</v>
      </c>
      <c r="AG53">
        <v>1141.053612535283</v>
      </c>
      <c r="AH53">
        <v>883.43749692507902</v>
      </c>
      <c r="AI53">
        <v>178.99321945979591</v>
      </c>
      <c r="AJ53">
        <v>876.03277903171715</v>
      </c>
      <c r="AK53">
        <v>497.20500346249872</v>
      </c>
      <c r="AL53">
        <v>3142.0303232726169</v>
      </c>
      <c r="AM53">
        <v>3.6420655232892929</v>
      </c>
      <c r="AN53">
        <v>106.3536044833388</v>
      </c>
    </row>
    <row r="54" spans="1:40" x14ac:dyDescent="0.45">
      <c r="A54" s="1" t="s">
        <v>106</v>
      </c>
      <c r="B54">
        <v>135.24349321075451</v>
      </c>
      <c r="C54">
        <v>14.39356612739742</v>
      </c>
      <c r="D54">
        <v>5.642605551311151</v>
      </c>
      <c r="E54">
        <v>2.6253440369992531</v>
      </c>
      <c r="F54">
        <v>62.619559112527973</v>
      </c>
      <c r="G54">
        <v>19.510907931972099</v>
      </c>
      <c r="H54">
        <v>11.950627180495379</v>
      </c>
      <c r="I54">
        <v>12.07692427129219</v>
      </c>
      <c r="J54">
        <v>19.968435924393091</v>
      </c>
      <c r="K54">
        <v>6.0627578233415509</v>
      </c>
      <c r="L54">
        <v>432.05503631523771</v>
      </c>
      <c r="M54">
        <v>74.814977139005578</v>
      </c>
      <c r="N54">
        <v>19.295053730192389</v>
      </c>
      <c r="O54">
        <v>19.886408703781139</v>
      </c>
      <c r="P54">
        <v>28.6575185341642</v>
      </c>
      <c r="Q54">
        <v>14.414294412204431</v>
      </c>
      <c r="R54">
        <v>5.560322716455369</v>
      </c>
      <c r="S54">
        <v>46.3934031821207</v>
      </c>
      <c r="T54">
        <v>2.2449293866964841</v>
      </c>
      <c r="U54">
        <v>88.413773147775828</v>
      </c>
      <c r="V54">
        <v>218.62221826325771</v>
      </c>
      <c r="W54">
        <v>78.062792679078484</v>
      </c>
      <c r="X54">
        <v>1.2329446410357601</v>
      </c>
      <c r="Y54">
        <v>3.25034785699826</v>
      </c>
      <c r="Z54">
        <v>14.42340526438967</v>
      </c>
      <c r="AA54">
        <v>51.042837465227059</v>
      </c>
      <c r="AB54">
        <v>5.3880434704853508</v>
      </c>
      <c r="AC54">
        <v>75.327383093288276</v>
      </c>
      <c r="AD54">
        <v>17.857690034586192</v>
      </c>
      <c r="AE54">
        <v>20.441678303982531</v>
      </c>
      <c r="AF54">
        <v>4.8634665397727908</v>
      </c>
      <c r="AG54">
        <v>122.82818123148949</v>
      </c>
      <c r="AH54">
        <v>106.15497489484861</v>
      </c>
      <c r="AI54">
        <v>25.525595626333509</v>
      </c>
      <c r="AJ54">
        <v>135.523076006693</v>
      </c>
      <c r="AK54">
        <v>72.37156687494803</v>
      </c>
      <c r="AL54">
        <v>418.16266032152828</v>
      </c>
      <c r="AM54">
        <v>0.46626126722868783</v>
      </c>
      <c r="AN54">
        <v>10.694483454304599</v>
      </c>
    </row>
    <row r="55" spans="1:40" x14ac:dyDescent="0.45">
      <c r="A55" s="1" t="s">
        <v>107</v>
      </c>
      <c r="B55">
        <v>2.3377021244262348</v>
      </c>
      <c r="C55">
        <v>0.23814107969582241</v>
      </c>
      <c r="D55">
        <v>5.3786364387908549E-2</v>
      </c>
      <c r="E55">
        <v>1.6118401336983942E-2</v>
      </c>
      <c r="F55">
        <v>0.2377788078932235</v>
      </c>
      <c r="G55">
        <v>3.2332060246620907E-2</v>
      </c>
      <c r="H55">
        <v>0.37291455570165383</v>
      </c>
      <c r="I55">
        <v>0.39761085156958009</v>
      </c>
      <c r="J55">
        <v>8.6320128085148828E-2</v>
      </c>
      <c r="K55">
        <v>74.908240670643281</v>
      </c>
      <c r="L55">
        <v>0.54941907007437885</v>
      </c>
      <c r="M55">
        <v>0.28486016072743908</v>
      </c>
      <c r="N55">
        <v>0.1239109614422555</v>
      </c>
      <c r="O55">
        <v>0.1465606468643863</v>
      </c>
      <c r="P55">
        <v>0.1212228481951669</v>
      </c>
      <c r="Q55">
        <v>7.3119566362590871E-2</v>
      </c>
      <c r="R55">
        <v>2.4594741421503401E-2</v>
      </c>
      <c r="S55">
        <v>0.13913245325060891</v>
      </c>
      <c r="T55">
        <v>7.5429981885657013E-2</v>
      </c>
      <c r="U55">
        <v>0.51539856821779451</v>
      </c>
      <c r="V55">
        <v>0.41293690835962871</v>
      </c>
      <c r="W55">
        <v>0.68750340887541861</v>
      </c>
      <c r="X55">
        <v>9.5166773522958516E-3</v>
      </c>
      <c r="Y55">
        <v>1.9939092176175711E-2</v>
      </c>
      <c r="Z55">
        <v>0.1447210659599712</v>
      </c>
      <c r="AA55">
        <v>0.33334691694599489</v>
      </c>
      <c r="AB55">
        <v>2.4473963988815531E-2</v>
      </c>
      <c r="AC55">
        <v>0.40300727360653021</v>
      </c>
      <c r="AD55">
        <v>0.71245837546645729</v>
      </c>
      <c r="AE55">
        <v>0.1200110635242999</v>
      </c>
      <c r="AF55">
        <v>0.42353849666660831</v>
      </c>
      <c r="AG55">
        <v>1.0942685780572361</v>
      </c>
      <c r="AH55">
        <v>3.7081672882193928</v>
      </c>
      <c r="AI55">
        <v>0.57326337928891902</v>
      </c>
      <c r="AJ55">
        <v>2.1172261068976561</v>
      </c>
      <c r="AK55">
        <v>1.7086176152165291</v>
      </c>
      <c r="AL55">
        <v>3.6847464625512489</v>
      </c>
      <c r="AM55">
        <v>5.1618765174226266E-3</v>
      </c>
      <c r="AN55">
        <v>0.21684736564871501</v>
      </c>
    </row>
    <row r="56" spans="1:40" x14ac:dyDescent="0.45">
      <c r="A56" s="1" t="s">
        <v>108</v>
      </c>
      <c r="B56">
        <v>1.222434925695943</v>
      </c>
      <c r="C56">
        <v>0.1284992242655007</v>
      </c>
      <c r="D56">
        <v>4.1304969382159468E-2</v>
      </c>
      <c r="E56">
        <v>4.7941715580985422E-2</v>
      </c>
      <c r="F56">
        <v>0.52548232112582605</v>
      </c>
      <c r="G56">
        <v>8.0169428281974167E-2</v>
      </c>
      <c r="H56">
        <v>0.33719762782970691</v>
      </c>
      <c r="I56">
        <v>0.34452801814370038</v>
      </c>
      <c r="J56">
        <v>0.1097613294674456</v>
      </c>
      <c r="K56">
        <v>10.88042263139474</v>
      </c>
      <c r="L56">
        <v>0.47738463486895499</v>
      </c>
      <c r="M56">
        <v>0.49925971899547422</v>
      </c>
      <c r="N56">
        <v>0.13041621709274351</v>
      </c>
      <c r="O56">
        <v>0.1312439574218231</v>
      </c>
      <c r="P56">
        <v>0.18849409954295879</v>
      </c>
      <c r="Q56">
        <v>0.10176081786797141</v>
      </c>
      <c r="R56">
        <v>4.1074275265669008E-2</v>
      </c>
      <c r="S56">
        <v>0.30707094340849123</v>
      </c>
      <c r="T56">
        <v>0.13078411608114951</v>
      </c>
      <c r="U56">
        <v>0.76985560750904003</v>
      </c>
      <c r="V56">
        <v>1.026359196027798</v>
      </c>
      <c r="W56">
        <v>1.145900027349338</v>
      </c>
      <c r="X56">
        <v>2.4471355555593099E-2</v>
      </c>
      <c r="Y56">
        <v>2.1867635963913661E-2</v>
      </c>
      <c r="Z56">
        <v>0.36255933320946249</v>
      </c>
      <c r="AA56">
        <v>0.39236881718094069</v>
      </c>
      <c r="AB56">
        <v>4.1898931008567113E-2</v>
      </c>
      <c r="AC56">
        <v>0.85227277459663531</v>
      </c>
      <c r="AD56">
        <v>0.67757443723192912</v>
      </c>
      <c r="AE56">
        <v>0.17904611276813451</v>
      </c>
      <c r="AF56">
        <v>0.1105858383917005</v>
      </c>
      <c r="AG56">
        <v>2.1058043261658459</v>
      </c>
      <c r="AH56">
        <v>1.834797996718422</v>
      </c>
      <c r="AI56">
        <v>0.4229854774864748</v>
      </c>
      <c r="AJ56">
        <v>6.111780169536277</v>
      </c>
      <c r="AK56">
        <v>16.59448604508561</v>
      </c>
      <c r="AL56">
        <v>4.9157620018733761</v>
      </c>
      <c r="AM56">
        <v>1.389618189903884E-2</v>
      </c>
      <c r="AN56">
        <v>0.1979081211452762</v>
      </c>
    </row>
    <row r="57" spans="1:40" x14ac:dyDescent="0.45">
      <c r="A57" s="1" t="s">
        <v>109</v>
      </c>
      <c r="B57">
        <v>5.4186309848921157</v>
      </c>
      <c r="C57">
        <v>0.56645206331009446</v>
      </c>
      <c r="D57">
        <v>0.17590363117056851</v>
      </c>
      <c r="E57">
        <v>0.2036297258954346</v>
      </c>
      <c r="F57">
        <v>2.2892170649354782</v>
      </c>
      <c r="G57">
        <v>0.33885073814431632</v>
      </c>
      <c r="H57">
        <v>1.549151331964933</v>
      </c>
      <c r="I57">
        <v>1.583856069952162</v>
      </c>
      <c r="J57">
        <v>0.4791502624545646</v>
      </c>
      <c r="K57">
        <v>51.0841969785168</v>
      </c>
      <c r="L57">
        <v>2.0634983035095189</v>
      </c>
      <c r="M57">
        <v>2.174937140923153</v>
      </c>
      <c r="N57">
        <v>0.55587530063556989</v>
      </c>
      <c r="O57">
        <v>0.56943012792425263</v>
      </c>
      <c r="P57">
        <v>0.83399174880201998</v>
      </c>
      <c r="Q57">
        <v>0.44990069256268472</v>
      </c>
      <c r="R57">
        <v>0.17723592768499649</v>
      </c>
      <c r="S57">
        <v>1.3423837506240559</v>
      </c>
      <c r="T57">
        <v>0.60902518473963918</v>
      </c>
      <c r="U57">
        <v>3.3657152644855142</v>
      </c>
      <c r="V57">
        <v>4.6440197817479154</v>
      </c>
      <c r="W57">
        <v>5.2165092312569916</v>
      </c>
      <c r="X57">
        <v>0.1124572100732589</v>
      </c>
      <c r="Y57">
        <v>9.4374602025029453E-2</v>
      </c>
      <c r="Z57">
        <v>1.678498254873382</v>
      </c>
      <c r="AA57">
        <v>1.7155912783958269</v>
      </c>
      <c r="AB57">
        <v>0.1821327985819354</v>
      </c>
      <c r="AC57">
        <v>3.817199089160944</v>
      </c>
      <c r="AD57">
        <v>3.1463257832626761</v>
      </c>
      <c r="AE57">
        <v>0.80316496818014749</v>
      </c>
      <c r="AF57">
        <v>0.5096648808025056</v>
      </c>
      <c r="AG57">
        <v>9.536682824516399</v>
      </c>
      <c r="AH57">
        <v>8.3935596317855854</v>
      </c>
      <c r="AI57">
        <v>1.906612595712823</v>
      </c>
      <c r="AJ57">
        <v>26.73011201063585</v>
      </c>
      <c r="AK57">
        <v>76.786895287425111</v>
      </c>
      <c r="AL57">
        <v>22.154979769444012</v>
      </c>
      <c r="AM57">
        <v>6.458859419079066E-2</v>
      </c>
      <c r="AN57">
        <v>0.90805206224803503</v>
      </c>
    </row>
    <row r="58" spans="1:40" x14ac:dyDescent="0.45">
      <c r="A58" s="1" t="s">
        <v>110</v>
      </c>
      <c r="B58">
        <v>9.0187565606982295E-2</v>
      </c>
      <c r="C58">
        <v>1.03057617479739E-2</v>
      </c>
      <c r="D58">
        <v>4.9364330073679592E-3</v>
      </c>
      <c r="E58">
        <v>5.8708879694435862E-3</v>
      </c>
      <c r="F58">
        <v>4.9299229605421928E-2</v>
      </c>
      <c r="G58">
        <v>1.025493169884769E-2</v>
      </c>
      <c r="H58">
        <v>1.055994438207356E-2</v>
      </c>
      <c r="I58">
        <v>1.0519433464951719E-2</v>
      </c>
      <c r="J58">
        <v>1.0038644810740139E-2</v>
      </c>
      <c r="K58">
        <v>5.2286019963747439E-2</v>
      </c>
      <c r="L58">
        <v>4.9041131661754153E-2</v>
      </c>
      <c r="M58">
        <v>4.6850531303316033E-2</v>
      </c>
      <c r="N58">
        <v>1.5460754273922669E-2</v>
      </c>
      <c r="O58">
        <v>1.2923392843419789E-2</v>
      </c>
      <c r="P58">
        <v>1.431061690109888E-2</v>
      </c>
      <c r="Q58">
        <v>7.8150833318285616E-3</v>
      </c>
      <c r="R58">
        <v>4.3004408118190703E-3</v>
      </c>
      <c r="S58">
        <v>2.7584574786618181E-2</v>
      </c>
      <c r="T58">
        <v>1.946292059357063E-3</v>
      </c>
      <c r="U58">
        <v>6.9095735037441777E-2</v>
      </c>
      <c r="V58">
        <v>5.0876241640726308E-2</v>
      </c>
      <c r="W58">
        <v>4.8496695663974639E-2</v>
      </c>
      <c r="X58">
        <v>7.5820160237950393E-4</v>
      </c>
      <c r="Y58">
        <v>2.2854420075794548E-3</v>
      </c>
      <c r="Z58">
        <v>7.9817883527241017E-3</v>
      </c>
      <c r="AA58">
        <v>3.5162499768315481E-2</v>
      </c>
      <c r="AB58">
        <v>4.0349690501255081E-3</v>
      </c>
      <c r="AC58">
        <v>5.2530171797510523E-2</v>
      </c>
      <c r="AD58">
        <v>1.243582838933976E-2</v>
      </c>
      <c r="AE58">
        <v>1.070836645145005E-2</v>
      </c>
      <c r="AF58">
        <v>3.039463073453509E-3</v>
      </c>
      <c r="AG58">
        <v>0.102164820215985</v>
      </c>
      <c r="AH58">
        <v>6.6885209618294167E-2</v>
      </c>
      <c r="AI58">
        <v>2.288373829259454E-2</v>
      </c>
      <c r="AJ58">
        <v>0.54587359705502514</v>
      </c>
      <c r="AK58">
        <v>0.3754867704779784</v>
      </c>
      <c r="AL58">
        <v>0.26670285589408982</v>
      </c>
      <c r="AM58">
        <v>2.3888010902959391E-4</v>
      </c>
      <c r="AN58">
        <v>6.5070177816305827E-3</v>
      </c>
    </row>
    <row r="59" spans="1:40" x14ac:dyDescent="0.45">
      <c r="A59" s="1" t="s">
        <v>111</v>
      </c>
      <c r="B59">
        <v>9.8120995366038049</v>
      </c>
      <c r="C59">
        <v>0.89802320898928722</v>
      </c>
      <c r="D59">
        <v>0.26851539579729378</v>
      </c>
      <c r="E59">
        <v>0.19863651766195489</v>
      </c>
      <c r="F59">
        <v>2.9035795972331631</v>
      </c>
      <c r="G59">
        <v>0.43747413715518008</v>
      </c>
      <c r="H59">
        <v>44.160462744048687</v>
      </c>
      <c r="I59">
        <v>49.534761443568243</v>
      </c>
      <c r="J59">
        <v>20.579084692468591</v>
      </c>
      <c r="K59">
        <v>3.9182515918285561</v>
      </c>
      <c r="L59">
        <v>7.0485286260769913</v>
      </c>
      <c r="M59">
        <v>2.9405521283235569</v>
      </c>
      <c r="N59">
        <v>0.76500992431448878</v>
      </c>
      <c r="O59">
        <v>1.013234907511527</v>
      </c>
      <c r="P59">
        <v>1.341329237228079</v>
      </c>
      <c r="Q59">
        <v>0.60545099479460873</v>
      </c>
      <c r="R59">
        <v>0.25440990420009851</v>
      </c>
      <c r="S59">
        <v>1.5316657429567371</v>
      </c>
      <c r="T59">
        <v>0.46257750297989092</v>
      </c>
      <c r="U59">
        <v>4.8905713903096242</v>
      </c>
      <c r="V59">
        <v>11.27861124517635</v>
      </c>
      <c r="W59">
        <v>19.3373876077004</v>
      </c>
      <c r="X59">
        <v>0.608367750690608</v>
      </c>
      <c r="Y59">
        <v>0.19343916113652279</v>
      </c>
      <c r="Z59">
        <v>8.4814785621005022</v>
      </c>
      <c r="AA59">
        <v>3.511032920267374</v>
      </c>
      <c r="AB59">
        <v>0.31205917512225839</v>
      </c>
      <c r="AC59">
        <v>3.9610919169839809</v>
      </c>
      <c r="AD59">
        <v>7.2167937571486522</v>
      </c>
      <c r="AE59">
        <v>1.8295188070993611</v>
      </c>
      <c r="AF59">
        <v>1.297481179783099</v>
      </c>
      <c r="AG59">
        <v>29.26317327924933</v>
      </c>
      <c r="AH59">
        <v>32.774361431041889</v>
      </c>
      <c r="AI59">
        <v>4.0793672950018003</v>
      </c>
      <c r="AJ59">
        <v>25.677999669597551</v>
      </c>
      <c r="AK59">
        <v>14.85884919681679</v>
      </c>
      <c r="AL59">
        <v>922.41125500932026</v>
      </c>
      <c r="AM59">
        <v>2.8272130095037078E-2</v>
      </c>
      <c r="AN59">
        <v>19.985285449413471</v>
      </c>
    </row>
    <row r="60" spans="1:40" x14ac:dyDescent="0.45">
      <c r="A60" s="1" t="s">
        <v>112</v>
      </c>
      <c r="B60">
        <v>17.602031639347899</v>
      </c>
      <c r="C60">
        <v>1.558954348093289</v>
      </c>
      <c r="D60">
        <v>0.72993094724758867</v>
      </c>
      <c r="E60">
        <v>0.34728092937722921</v>
      </c>
      <c r="F60">
        <v>6.460303550737784</v>
      </c>
      <c r="G60">
        <v>1.2830313850719171</v>
      </c>
      <c r="H60">
        <v>3.8446544245645562</v>
      </c>
      <c r="I60">
        <v>4.1845315044958191</v>
      </c>
      <c r="J60">
        <v>1.5990775207208949</v>
      </c>
      <c r="K60">
        <v>1.066981838324321</v>
      </c>
      <c r="L60">
        <v>4.6423648359174781</v>
      </c>
      <c r="M60">
        <v>5.1026815165494384</v>
      </c>
      <c r="N60">
        <v>1.6966218873747889</v>
      </c>
      <c r="O60">
        <v>1.7416413640533239</v>
      </c>
      <c r="P60">
        <v>2.3167097861669559</v>
      </c>
      <c r="Q60">
        <v>1.090417622142875</v>
      </c>
      <c r="R60">
        <v>0.44258381011964498</v>
      </c>
      <c r="S60">
        <v>3.549874849990188</v>
      </c>
      <c r="T60">
        <v>0.28088406698670548</v>
      </c>
      <c r="U60">
        <v>12.04522691901893</v>
      </c>
      <c r="V60">
        <v>185.2340380937184</v>
      </c>
      <c r="W60">
        <v>23.534415661470611</v>
      </c>
      <c r="X60">
        <v>0.20793815987970571</v>
      </c>
      <c r="Y60">
        <v>0.47849608914347858</v>
      </c>
      <c r="Z60">
        <v>2.7738546539217812</v>
      </c>
      <c r="AA60">
        <v>7.3401598138551138</v>
      </c>
      <c r="AB60">
        <v>0.68747338002339431</v>
      </c>
      <c r="AC60">
        <v>6.6087395658011907</v>
      </c>
      <c r="AD60">
        <v>3.108708534966095</v>
      </c>
      <c r="AE60">
        <v>1.857604269927881</v>
      </c>
      <c r="AF60">
        <v>0.64791088521766815</v>
      </c>
      <c r="AG60">
        <v>19.481865701053621</v>
      </c>
      <c r="AH60">
        <v>14.77607554437607</v>
      </c>
      <c r="AI60">
        <v>2.358771202773795</v>
      </c>
      <c r="AJ60">
        <v>13.808508220282301</v>
      </c>
      <c r="AK60">
        <v>7.622547188587351</v>
      </c>
      <c r="AL60">
        <v>51.774189165704598</v>
      </c>
      <c r="AM60">
        <v>3.5257887487348212E-2</v>
      </c>
      <c r="AN60">
        <v>1.3397711145615701</v>
      </c>
    </row>
    <row r="61" spans="1:40" x14ac:dyDescent="0.45">
      <c r="A61" s="1" t="s">
        <v>113</v>
      </c>
      <c r="B61">
        <v>-1.3417398912164599E-12</v>
      </c>
      <c r="C61">
        <v>-1.240222011092677E-13</v>
      </c>
      <c r="D61">
        <v>-1.6447565692813549E-13</v>
      </c>
      <c r="E61">
        <v>2.307112685324819E-13</v>
      </c>
      <c r="F61">
        <v>2.9450894879121288E-13</v>
      </c>
      <c r="G61">
        <v>-2.8650977985631329E-13</v>
      </c>
      <c r="H61">
        <v>-2.1147752685019059E-12</v>
      </c>
      <c r="I61">
        <v>-2.5387393651777959E-12</v>
      </c>
      <c r="J61">
        <v>6.6782078610580371E-14</v>
      </c>
      <c r="K61">
        <v>-5.3303038949634247E-13</v>
      </c>
      <c r="L61">
        <v>8.3020030876199173E-13</v>
      </c>
      <c r="M61">
        <v>-2.3381226793428481E-12</v>
      </c>
      <c r="N61">
        <v>-8.2378025361416918E-13</v>
      </c>
      <c r="O61">
        <v>-6.1083652949401574E-14</v>
      </c>
      <c r="P61">
        <v>-8.2351996674895538E-14</v>
      </c>
      <c r="Q61">
        <v>-1.5173894644119901E-14</v>
      </c>
      <c r="R61">
        <v>-4.2000856593576633E-11</v>
      </c>
      <c r="S61">
        <v>-5.4690246558775661E-13</v>
      </c>
      <c r="T61">
        <v>-8.9601426340839534E-12</v>
      </c>
      <c r="U61">
        <v>-3.6147374068145741E-12</v>
      </c>
      <c r="V61">
        <v>5.951293533998808E-12</v>
      </c>
      <c r="W61">
        <v>-1.346496803354698E-11</v>
      </c>
      <c r="X61">
        <v>-1.6392624555100491E-13</v>
      </c>
      <c r="Y61">
        <v>-6.8220328166430544E-14</v>
      </c>
      <c r="Z61">
        <v>-1.9873280259055251E-12</v>
      </c>
      <c r="AA61">
        <v>-8.4367626089458224E-13</v>
      </c>
      <c r="AB61">
        <v>-7.6886201504435437E-14</v>
      </c>
      <c r="AC61">
        <v>-1.8495987617727749E-13</v>
      </c>
      <c r="AD61">
        <v>-5.1139435386768994E-13</v>
      </c>
      <c r="AE61">
        <v>-5.1549043812749647E-13</v>
      </c>
      <c r="AF61">
        <v>6.1542302741745912E-12</v>
      </c>
      <c r="AG61">
        <v>-2.1430188026630711E-11</v>
      </c>
      <c r="AH61">
        <v>-1.1038903206620999E-12</v>
      </c>
      <c r="AI61">
        <v>2.4012740542049211E-11</v>
      </c>
      <c r="AJ61">
        <v>-2.9389160002813329E-10</v>
      </c>
      <c r="AK61">
        <v>-1.9213335712633171E-10</v>
      </c>
      <c r="AL61">
        <v>-1.4698089426450729E-11</v>
      </c>
      <c r="AM61">
        <v>-4.4738169360035709E-14</v>
      </c>
      <c r="AN61">
        <v>-1.495090919303869E-14</v>
      </c>
    </row>
    <row r="62" spans="1:40" x14ac:dyDescent="0.45">
      <c r="A62" s="1" t="s">
        <v>114</v>
      </c>
      <c r="B62">
        <v>-2.1442602085140261E-11</v>
      </c>
      <c r="C62">
        <v>-2.356691526200482E-12</v>
      </c>
      <c r="D62">
        <v>-5.238591504770467E-13</v>
      </c>
      <c r="E62">
        <v>-3.7296188119187262E-13</v>
      </c>
      <c r="F62">
        <v>-3.6583955978482913E-12</v>
      </c>
      <c r="G62">
        <v>-7.1547902333014887E-13</v>
      </c>
      <c r="H62">
        <v>4.378789802072886E-12</v>
      </c>
      <c r="I62">
        <v>5.0326017385804861E-12</v>
      </c>
      <c r="J62">
        <v>-1.35077590185964E-12</v>
      </c>
      <c r="K62">
        <v>-4.5244175328670239E-13</v>
      </c>
      <c r="L62">
        <v>-1.505662590181691E-11</v>
      </c>
      <c r="M62">
        <v>-5.2985286746873961E-12</v>
      </c>
      <c r="N62">
        <v>-1.439742399660897E-12</v>
      </c>
      <c r="O62">
        <v>-2.7421648077363949E-12</v>
      </c>
      <c r="P62">
        <v>-1.075038448575376E-12</v>
      </c>
      <c r="Q62">
        <v>-7.4674577349455886E-13</v>
      </c>
      <c r="R62">
        <v>-2.0043237008458889E-9</v>
      </c>
      <c r="S62">
        <v>-3.9109644821077783E-12</v>
      </c>
      <c r="T62">
        <v>6.8577243127929494E-11</v>
      </c>
      <c r="U62">
        <v>-5.3694930272818097E-12</v>
      </c>
      <c r="V62">
        <v>-2.043308231960978E-11</v>
      </c>
      <c r="W62">
        <v>1.313981593466696E-11</v>
      </c>
      <c r="X62">
        <v>-6.2663866132057871E-14</v>
      </c>
      <c r="Y62">
        <v>-1.196948317143288E-12</v>
      </c>
      <c r="Z62">
        <v>-2.0443531172553608E-12</v>
      </c>
      <c r="AA62">
        <v>-1.6956206577047298E-11</v>
      </c>
      <c r="AB62">
        <v>-3.902997948567618E-13</v>
      </c>
      <c r="AC62">
        <v>-1.253923577375833E-12</v>
      </c>
      <c r="AD62">
        <v>-5.1231532813788603E-11</v>
      </c>
      <c r="AE62">
        <v>-1.6632059851476149E-12</v>
      </c>
      <c r="AF62">
        <v>-1.322068248160019E-11</v>
      </c>
      <c r="AG62">
        <v>5.1174083170838253E-11</v>
      </c>
      <c r="AH62">
        <v>2.6568548238938659E-11</v>
      </c>
      <c r="AI62">
        <v>4.9669994842351323E-11</v>
      </c>
      <c r="AJ62">
        <v>2.4508266439761272E-9</v>
      </c>
      <c r="AK62">
        <v>1.6302177322779189E-9</v>
      </c>
      <c r="AL62">
        <v>-5.8529064761078755E-11</v>
      </c>
      <c r="AM62">
        <v>-1.666241083217753E-15</v>
      </c>
      <c r="AN62">
        <v>-2.1114940411030479E-12</v>
      </c>
    </row>
    <row r="63" spans="1:40" x14ac:dyDescent="0.45">
      <c r="A63" s="1" t="s">
        <v>115</v>
      </c>
      <c r="B63">
        <v>13.620628368149159</v>
      </c>
      <c r="C63">
        <v>1.318388113515891</v>
      </c>
      <c r="D63">
        <v>0.35865886257687968</v>
      </c>
      <c r="E63">
        <v>0.36347848299293739</v>
      </c>
      <c r="F63">
        <v>6.7261859977293907</v>
      </c>
      <c r="G63">
        <v>1.5233532633728299</v>
      </c>
      <c r="H63">
        <v>2.391486242518932</v>
      </c>
      <c r="I63">
        <v>2.462889448140352</v>
      </c>
      <c r="J63">
        <v>1.277962792436834</v>
      </c>
      <c r="K63">
        <v>1.74647158153565</v>
      </c>
      <c r="L63">
        <v>10.03200876503244</v>
      </c>
      <c r="M63">
        <v>5.1109105917021589</v>
      </c>
      <c r="N63">
        <v>1.3984490091288639</v>
      </c>
      <c r="O63">
        <v>1.5984539493280121</v>
      </c>
      <c r="P63">
        <v>2.435926816723164</v>
      </c>
      <c r="Q63">
        <v>1.072467730545307</v>
      </c>
      <c r="R63">
        <v>0.69108501832487446</v>
      </c>
      <c r="S63">
        <v>3.6712978375591492</v>
      </c>
      <c r="T63">
        <v>0.44990614211417662</v>
      </c>
      <c r="U63">
        <v>8.9509750777866248</v>
      </c>
      <c r="V63">
        <v>9.8382295953162426</v>
      </c>
      <c r="W63">
        <v>574.95348707220944</v>
      </c>
      <c r="X63">
        <v>0.41942415817435608</v>
      </c>
      <c r="Y63">
        <v>0.34806270808489848</v>
      </c>
      <c r="Z63">
        <v>5.7371610373269304</v>
      </c>
      <c r="AA63">
        <v>5.4607599855856739</v>
      </c>
      <c r="AB63">
        <v>0.52934449226589031</v>
      </c>
      <c r="AC63">
        <v>5.807709150351922</v>
      </c>
      <c r="AD63">
        <v>3.0798192742138841</v>
      </c>
      <c r="AE63">
        <v>1.8367910188071761</v>
      </c>
      <c r="AF63">
        <v>1.54091433854575</v>
      </c>
      <c r="AG63">
        <v>12.93300993341224</v>
      </c>
      <c r="AH63">
        <v>17.61045807428146</v>
      </c>
      <c r="AI63">
        <v>3.1795885454003301</v>
      </c>
      <c r="AJ63">
        <v>21.13483854195594</v>
      </c>
      <c r="AK63">
        <v>11.34574104268804</v>
      </c>
      <c r="AL63">
        <v>42.121394369348373</v>
      </c>
      <c r="AM63">
        <v>4.0333658667675701E-2</v>
      </c>
      <c r="AN63">
        <v>2.1312865627944779</v>
      </c>
    </row>
    <row r="64" spans="1:40" x14ac:dyDescent="0.45">
      <c r="A64" s="1" t="s">
        <v>116</v>
      </c>
      <c r="B64">
        <v>106.7631372875631</v>
      </c>
      <c r="C64">
        <v>10.777658237836491</v>
      </c>
      <c r="D64">
        <v>2.06945171001645</v>
      </c>
      <c r="E64">
        <v>1.556195873622868</v>
      </c>
      <c r="F64">
        <v>22.743369190730199</v>
      </c>
      <c r="G64">
        <v>3.8677749094643108</v>
      </c>
      <c r="H64">
        <v>19.794897893328439</v>
      </c>
      <c r="I64">
        <v>21.59573396613791</v>
      </c>
      <c r="J64">
        <v>8.3779245195796364</v>
      </c>
      <c r="K64">
        <v>13.738876659464349</v>
      </c>
      <c r="L64">
        <v>19.227819498730881</v>
      </c>
      <c r="M64">
        <v>22.835292696699</v>
      </c>
      <c r="N64">
        <v>7.4052637442917622</v>
      </c>
      <c r="O64">
        <v>5.9154466026017252</v>
      </c>
      <c r="P64">
        <v>12.22550800400103</v>
      </c>
      <c r="Q64">
        <v>4.7872764128858609</v>
      </c>
      <c r="R64">
        <v>2.4270997599433528</v>
      </c>
      <c r="S64">
        <v>10.870661979483041</v>
      </c>
      <c r="T64">
        <v>3.4280617901300539</v>
      </c>
      <c r="U64">
        <v>41.31601162161472</v>
      </c>
      <c r="V64">
        <v>122.97033294010311</v>
      </c>
      <c r="W64">
        <v>1726.8907906989109</v>
      </c>
      <c r="X64">
        <v>1.8219938798051689</v>
      </c>
      <c r="Y64">
        <v>1.3201184269563191</v>
      </c>
      <c r="Z64">
        <v>27.386503496973621</v>
      </c>
      <c r="AA64">
        <v>21.82500479171506</v>
      </c>
      <c r="AB64">
        <v>1.7524178786568669</v>
      </c>
      <c r="AC64">
        <v>25.199605838071761</v>
      </c>
      <c r="AD64">
        <v>18.889421268921911</v>
      </c>
      <c r="AE64">
        <v>12.14789841727189</v>
      </c>
      <c r="AF64">
        <v>9.5287684701299877</v>
      </c>
      <c r="AG64">
        <v>107.4400827230818</v>
      </c>
      <c r="AH64">
        <v>105.9746485671928</v>
      </c>
      <c r="AI64">
        <v>16.072087563377771</v>
      </c>
      <c r="AJ64">
        <v>87.059307082894449</v>
      </c>
      <c r="AK64">
        <v>57.545124607908463</v>
      </c>
      <c r="AL64">
        <v>255.96816819259541</v>
      </c>
      <c r="AM64">
        <v>0.24190825028808721</v>
      </c>
      <c r="AN64">
        <v>13.86605482155171</v>
      </c>
    </row>
    <row r="65" spans="1:40" x14ac:dyDescent="0.45">
      <c r="A65" s="1" t="s">
        <v>117</v>
      </c>
      <c r="B65">
        <v>135.17910789214901</v>
      </c>
      <c r="C65">
        <v>13.265899514690251</v>
      </c>
      <c r="D65">
        <v>3.4462258897909019</v>
      </c>
      <c r="E65">
        <v>3.3012307051156302</v>
      </c>
      <c r="F65">
        <v>46.462337061083247</v>
      </c>
      <c r="G65">
        <v>8.8664444733620158</v>
      </c>
      <c r="H65">
        <v>34.401423314323168</v>
      </c>
      <c r="I65">
        <v>37.377798284414553</v>
      </c>
      <c r="J65">
        <v>11.908091138459961</v>
      </c>
      <c r="K65">
        <v>14.78462585667676</v>
      </c>
      <c r="L65">
        <v>74.169485302251232</v>
      </c>
      <c r="M65">
        <v>40.936704775368</v>
      </c>
      <c r="N65">
        <v>11.13063278276317</v>
      </c>
      <c r="O65">
        <v>15.287742696305591</v>
      </c>
      <c r="P65">
        <v>19.875257968466581</v>
      </c>
      <c r="Q65">
        <v>9.6392646181882924</v>
      </c>
      <c r="R65">
        <v>4.2035366487963843</v>
      </c>
      <c r="S65">
        <v>27.760205670552988</v>
      </c>
      <c r="T65">
        <v>2.5544435333613018</v>
      </c>
      <c r="U65">
        <v>94.593713184200041</v>
      </c>
      <c r="V65">
        <v>193.51846780338909</v>
      </c>
      <c r="W65">
        <v>6860.1154166326842</v>
      </c>
      <c r="X65">
        <v>3.546750485959103</v>
      </c>
      <c r="Y65">
        <v>3.123585559543427</v>
      </c>
      <c r="Z65">
        <v>53.427890898569721</v>
      </c>
      <c r="AA65">
        <v>48.783738672240517</v>
      </c>
      <c r="AB65">
        <v>6.2663603736577054</v>
      </c>
      <c r="AC65">
        <v>49.141257060828757</v>
      </c>
      <c r="AD65">
        <v>30.739308185433199</v>
      </c>
      <c r="AE65">
        <v>16.848409200275611</v>
      </c>
      <c r="AF65">
        <v>6.1630281005178187</v>
      </c>
      <c r="AG65">
        <v>174.55947175703719</v>
      </c>
      <c r="AH65">
        <v>138.12799343172881</v>
      </c>
      <c r="AI65">
        <v>21.282217876185769</v>
      </c>
      <c r="AJ65">
        <v>128.16049583148259</v>
      </c>
      <c r="AK65">
        <v>69.920977745667443</v>
      </c>
      <c r="AL65">
        <v>541.15100661762153</v>
      </c>
      <c r="AM65">
        <v>0.4345228858846128</v>
      </c>
      <c r="AN65">
        <v>17.872052514936819</v>
      </c>
    </row>
    <row r="66" spans="1:40" x14ac:dyDescent="0.45">
      <c r="A66" s="1" t="s">
        <v>118</v>
      </c>
      <c r="B66">
        <v>51.913024553321399</v>
      </c>
      <c r="C66">
        <v>5.8566696749270246</v>
      </c>
      <c r="D66">
        <v>1.782731712756191</v>
      </c>
      <c r="E66">
        <v>1.7133710622024441</v>
      </c>
      <c r="F66">
        <v>25.527530874715779</v>
      </c>
      <c r="G66">
        <v>5.9285558912297649</v>
      </c>
      <c r="H66">
        <v>48.636938198380328</v>
      </c>
      <c r="I66">
        <v>53.291361596181758</v>
      </c>
      <c r="J66">
        <v>5.8974632156344002</v>
      </c>
      <c r="K66">
        <v>6.7528350812747391</v>
      </c>
      <c r="L66">
        <v>20.223960615871519</v>
      </c>
      <c r="M66">
        <v>20.067439628077679</v>
      </c>
      <c r="N66">
        <v>5.8718226177623247</v>
      </c>
      <c r="O66">
        <v>9.5847359481297314</v>
      </c>
      <c r="P66">
        <v>8.8243383848555546</v>
      </c>
      <c r="Q66">
        <v>5.158403103313157</v>
      </c>
      <c r="R66">
        <v>2.3466038096960702</v>
      </c>
      <c r="S66">
        <v>15.24139524141918</v>
      </c>
      <c r="T66">
        <v>2.4918191197019879</v>
      </c>
      <c r="U66">
        <v>54.215233035771448</v>
      </c>
      <c r="V66">
        <v>75.673790540157398</v>
      </c>
      <c r="W66">
        <v>2960.0126798233141</v>
      </c>
      <c r="X66">
        <v>5.1654480725955496</v>
      </c>
      <c r="Y66">
        <v>2.1855901004905278</v>
      </c>
      <c r="Z66">
        <v>80.010028585291707</v>
      </c>
      <c r="AA66">
        <v>37.171874824598177</v>
      </c>
      <c r="AB66">
        <v>4.0376097421191286</v>
      </c>
      <c r="AC66">
        <v>29.468762544025239</v>
      </c>
      <c r="AD66">
        <v>47.722115357662346</v>
      </c>
      <c r="AE66">
        <v>16.41775428601715</v>
      </c>
      <c r="AF66">
        <v>4.7882907231814817</v>
      </c>
      <c r="AG66">
        <v>93.159316045399422</v>
      </c>
      <c r="AH66">
        <v>293.241678224331</v>
      </c>
      <c r="AI66">
        <v>21.1764757366639</v>
      </c>
      <c r="AJ66">
        <v>123.656486454736</v>
      </c>
      <c r="AK66">
        <v>63.941258010068857</v>
      </c>
      <c r="AL66">
        <v>296.15316969246271</v>
      </c>
      <c r="AM66">
        <v>0.2092850673496997</v>
      </c>
      <c r="AN66">
        <v>11.8429777257466</v>
      </c>
    </row>
    <row r="67" spans="1:40" x14ac:dyDescent="0.45">
      <c r="A67" s="1" t="s">
        <v>119</v>
      </c>
      <c r="B67">
        <v>16.34471188683764</v>
      </c>
      <c r="C67">
        <v>1.7228229462016531</v>
      </c>
      <c r="D67">
        <v>0.63904383043496149</v>
      </c>
      <c r="E67">
        <v>0.31667591119168259</v>
      </c>
      <c r="F67">
        <v>7.7226529227552732</v>
      </c>
      <c r="G67">
        <v>1.8129486248818101</v>
      </c>
      <c r="H67">
        <v>4.4086623846846056</v>
      </c>
      <c r="I67">
        <v>4.7665675231133502</v>
      </c>
      <c r="J67">
        <v>1.6593751769747049</v>
      </c>
      <c r="K67">
        <v>1.34192177870749</v>
      </c>
      <c r="L67">
        <v>6.1103446907933394</v>
      </c>
      <c r="M67">
        <v>5.9018360178070104</v>
      </c>
      <c r="N67">
        <v>1.8412538568310379</v>
      </c>
      <c r="O67">
        <v>2.3166202271662422</v>
      </c>
      <c r="P67">
        <v>2.5419816880739221</v>
      </c>
      <c r="Q67">
        <v>1.3056031411433071</v>
      </c>
      <c r="R67">
        <v>0.65088260160732525</v>
      </c>
      <c r="S67">
        <v>4.0326900228216358</v>
      </c>
      <c r="T67">
        <v>0.32365531593906183</v>
      </c>
      <c r="U67">
        <v>12.35641712403867</v>
      </c>
      <c r="V67">
        <v>32.155901616945258</v>
      </c>
      <c r="W67">
        <v>120.71278010367109</v>
      </c>
      <c r="X67">
        <v>0.55427008858059335</v>
      </c>
      <c r="Y67">
        <v>0.48031352445415021</v>
      </c>
      <c r="Z67">
        <v>7.8589172251712487</v>
      </c>
      <c r="AA67">
        <v>7.5978544449439003</v>
      </c>
      <c r="AB67">
        <v>1.0036606090383471</v>
      </c>
      <c r="AC67">
        <v>7.2607950897660691</v>
      </c>
      <c r="AD67">
        <v>4.8412309073767599</v>
      </c>
      <c r="AE67">
        <v>2.4950011277488451</v>
      </c>
      <c r="AF67">
        <v>0.83348229826535503</v>
      </c>
      <c r="AG67">
        <v>24.85068479250457</v>
      </c>
      <c r="AH67">
        <v>25.000330907968991</v>
      </c>
      <c r="AI67">
        <v>2.6866346770567171</v>
      </c>
      <c r="AJ67">
        <v>17.97788533866801</v>
      </c>
      <c r="AK67">
        <v>9.0424915479831078</v>
      </c>
      <c r="AL67">
        <v>57.165530140433532</v>
      </c>
      <c r="AM67">
        <v>4.9269577581165881E-2</v>
      </c>
      <c r="AN67">
        <v>2.04886157412537</v>
      </c>
    </row>
    <row r="68" spans="1:40" x14ac:dyDescent="0.45">
      <c r="A68" s="1" t="s">
        <v>120</v>
      </c>
      <c r="B68">
        <v>2.457763439898899</v>
      </c>
      <c r="C68">
        <v>0.26247894845660902</v>
      </c>
      <c r="D68">
        <v>6.3728738759691025E-2</v>
      </c>
      <c r="E68">
        <v>5.2510623804008887E-2</v>
      </c>
      <c r="F68">
        <v>0.84088902759396422</v>
      </c>
      <c r="G68">
        <v>0.1289624362880461</v>
      </c>
      <c r="H68">
        <v>2.3151101961962679</v>
      </c>
      <c r="I68">
        <v>2.5194748493625441</v>
      </c>
      <c r="J68">
        <v>0.26592711634254651</v>
      </c>
      <c r="K68">
        <v>0.3544193094436513</v>
      </c>
      <c r="L68">
        <v>0.88856247612393024</v>
      </c>
      <c r="M68">
        <v>0.66945449232277221</v>
      </c>
      <c r="N68">
        <v>0.19960610268822829</v>
      </c>
      <c r="O68">
        <v>0.2604344848450833</v>
      </c>
      <c r="P68">
        <v>0.25741122995254728</v>
      </c>
      <c r="Q68">
        <v>0.14977036711357761</v>
      </c>
      <c r="R68">
        <v>9.2499204264275631E-2</v>
      </c>
      <c r="S68">
        <v>0.45392142535698121</v>
      </c>
      <c r="T68">
        <v>0.17855401831803791</v>
      </c>
      <c r="U68">
        <v>1.639877837437439</v>
      </c>
      <c r="V68">
        <v>3.324231218753392</v>
      </c>
      <c r="W68">
        <v>4.9509349022086582</v>
      </c>
      <c r="X68">
        <v>5.3500119289969614</v>
      </c>
      <c r="Y68">
        <v>6.7179084177208137E-2</v>
      </c>
      <c r="Z68">
        <v>75.060372309688418</v>
      </c>
      <c r="AA68">
        <v>1.4633566708027721</v>
      </c>
      <c r="AB68">
        <v>7.3751990190143307E-2</v>
      </c>
      <c r="AC68">
        <v>1.204959975860723</v>
      </c>
      <c r="AD68">
        <v>2.3279827853529769</v>
      </c>
      <c r="AE68">
        <v>0.79419548980438515</v>
      </c>
      <c r="AF68">
        <v>0.44895915193998409</v>
      </c>
      <c r="AG68">
        <v>6.904786382476515</v>
      </c>
      <c r="AH68">
        <v>19.955377974208279</v>
      </c>
      <c r="AI68">
        <v>1.2420843717742349</v>
      </c>
      <c r="AJ68">
        <v>7.1155114116474962</v>
      </c>
      <c r="AK68">
        <v>3.7381454072124138</v>
      </c>
      <c r="AL68">
        <v>16.998326430381059</v>
      </c>
      <c r="AM68">
        <v>6.1850398337482126E-3</v>
      </c>
      <c r="AN68">
        <v>0.62011087258948927</v>
      </c>
    </row>
    <row r="69" spans="1:40" x14ac:dyDescent="0.45">
      <c r="A69" s="1" t="s">
        <v>121</v>
      </c>
      <c r="B69">
        <v>4.137015158950871</v>
      </c>
      <c r="C69">
        <v>0.53945590635741381</v>
      </c>
      <c r="D69">
        <v>0.2920659411800175</v>
      </c>
      <c r="E69">
        <v>7.2321371276497529E-2</v>
      </c>
      <c r="F69">
        <v>1.72661818839529</v>
      </c>
      <c r="G69">
        <v>0.28017362812055141</v>
      </c>
      <c r="H69">
        <v>2.702718871571244</v>
      </c>
      <c r="I69">
        <v>2.6818636767976032</v>
      </c>
      <c r="J69">
        <v>0.43112625790876391</v>
      </c>
      <c r="K69">
        <v>0.3276337784509013</v>
      </c>
      <c r="L69">
        <v>1.6600061050978629</v>
      </c>
      <c r="M69">
        <v>2.4143868097052699</v>
      </c>
      <c r="N69">
        <v>0.42560864653511832</v>
      </c>
      <c r="O69">
        <v>0.5950748982924241</v>
      </c>
      <c r="P69">
        <v>0.56954386458254702</v>
      </c>
      <c r="Q69">
        <v>0.34737865755917391</v>
      </c>
      <c r="R69">
        <v>0.15101967870615329</v>
      </c>
      <c r="S69">
        <v>1.2906278047000039</v>
      </c>
      <c r="T69">
        <v>0.28505502524533122</v>
      </c>
      <c r="U69">
        <v>2.9062584564074618</v>
      </c>
      <c r="V69">
        <v>4.5187799609362154</v>
      </c>
      <c r="W69">
        <v>7.7062904975728754</v>
      </c>
      <c r="X69">
        <v>0.1728295094906431</v>
      </c>
      <c r="Y69">
        <v>0.1419438909238214</v>
      </c>
      <c r="Z69">
        <v>2.5401506368188498</v>
      </c>
      <c r="AA69">
        <v>2.2834280127446132</v>
      </c>
      <c r="AB69">
        <v>0.18452770526981591</v>
      </c>
      <c r="AC69">
        <v>2.4329372313937769</v>
      </c>
      <c r="AD69">
        <v>2.4127868557018859</v>
      </c>
      <c r="AE69">
        <v>0.8628477869321054</v>
      </c>
      <c r="AF69">
        <v>0.3635490904606844</v>
      </c>
      <c r="AG69">
        <v>303.84404434806089</v>
      </c>
      <c r="AH69">
        <v>9.7064125513662578</v>
      </c>
      <c r="AI69">
        <v>1.492748477268123</v>
      </c>
      <c r="AJ69">
        <v>20.57760823254327</v>
      </c>
      <c r="AK69">
        <v>9.3852949997102932</v>
      </c>
      <c r="AL69">
        <v>18.54634137508399</v>
      </c>
      <c r="AM69">
        <v>2.618390637381526E-2</v>
      </c>
      <c r="AN69">
        <v>0.68969024787566569</v>
      </c>
    </row>
    <row r="70" spans="1:40" x14ac:dyDescent="0.45">
      <c r="A70" s="1" t="s">
        <v>122</v>
      </c>
      <c r="B70">
        <v>4.0775077152232768</v>
      </c>
      <c r="C70">
        <v>0.5250822831694294</v>
      </c>
      <c r="D70">
        <v>0.27672981014091957</v>
      </c>
      <c r="E70">
        <v>7.041178947487986E-2</v>
      </c>
      <c r="F70">
        <v>1.648958019189898</v>
      </c>
      <c r="G70">
        <v>0.26605024470699901</v>
      </c>
      <c r="H70">
        <v>3.755725478476303</v>
      </c>
      <c r="I70">
        <v>3.889728668057332</v>
      </c>
      <c r="J70">
        <v>0.42062208841386689</v>
      </c>
      <c r="K70">
        <v>0.34015864109620603</v>
      </c>
      <c r="L70">
        <v>1.6123516831154461</v>
      </c>
      <c r="M70">
        <v>2.3140264432317039</v>
      </c>
      <c r="N70">
        <v>0.40768722614311109</v>
      </c>
      <c r="O70">
        <v>0.57219821473974819</v>
      </c>
      <c r="P70">
        <v>0.54793411824794869</v>
      </c>
      <c r="Q70">
        <v>0.33324211081148702</v>
      </c>
      <c r="R70">
        <v>0.14556043918304221</v>
      </c>
      <c r="S70">
        <v>1.2597594148869089</v>
      </c>
      <c r="T70">
        <v>0.42191771035564618</v>
      </c>
      <c r="U70">
        <v>3.0184762454710481</v>
      </c>
      <c r="V70">
        <v>4.5963205386674408</v>
      </c>
      <c r="W70">
        <v>7.6054659373499502</v>
      </c>
      <c r="X70">
        <v>0.16919480714876009</v>
      </c>
      <c r="Y70">
        <v>0.1538452655014842</v>
      </c>
      <c r="Z70">
        <v>2.4940699228045622</v>
      </c>
      <c r="AA70">
        <v>2.4541098905581329</v>
      </c>
      <c r="AB70">
        <v>0.17660632920493599</v>
      </c>
      <c r="AC70">
        <v>2.362821013332959</v>
      </c>
      <c r="AD70">
        <v>2.5334828112828749</v>
      </c>
      <c r="AE70">
        <v>0.85939745436298032</v>
      </c>
      <c r="AF70">
        <v>0.4127983462293644</v>
      </c>
      <c r="AG70">
        <v>406.62827104063427</v>
      </c>
      <c r="AH70">
        <v>10.576166797829041</v>
      </c>
      <c r="AI70">
        <v>1.626417521414103</v>
      </c>
      <c r="AJ70">
        <v>20.832238860972581</v>
      </c>
      <c r="AK70">
        <v>9.4082926468843144</v>
      </c>
      <c r="AL70">
        <v>18.622936080730021</v>
      </c>
      <c r="AM70">
        <v>2.5221572010295991E-2</v>
      </c>
      <c r="AN70">
        <v>0.69002285168503186</v>
      </c>
    </row>
    <row r="71" spans="1:40" x14ac:dyDescent="0.45">
      <c r="A71" s="1" t="s">
        <v>123</v>
      </c>
      <c r="B71">
        <v>0.63640310264888722</v>
      </c>
      <c r="C71">
        <v>7.3301370587259426E-2</v>
      </c>
      <c r="D71">
        <v>1.7126321249408671E-2</v>
      </c>
      <c r="E71">
        <v>2.4926763472195499E-2</v>
      </c>
      <c r="F71">
        <v>0.21622891487823939</v>
      </c>
      <c r="G71">
        <v>4.1515190121802513E-2</v>
      </c>
      <c r="H71">
        <v>0.54508092155768162</v>
      </c>
      <c r="I71">
        <v>0.60167785186922906</v>
      </c>
      <c r="J71">
        <v>6.4928857464483403E-2</v>
      </c>
      <c r="K71">
        <v>0.1277677728464291</v>
      </c>
      <c r="L71">
        <v>0.21226541149041339</v>
      </c>
      <c r="M71">
        <v>0.18446071579944989</v>
      </c>
      <c r="N71">
        <v>5.5136164516221317E-2</v>
      </c>
      <c r="O71">
        <v>7.1674894493846425E-2</v>
      </c>
      <c r="P71">
        <v>6.3242106478785823E-2</v>
      </c>
      <c r="Q71">
        <v>3.7783258145817122E-2</v>
      </c>
      <c r="R71">
        <v>3.3429320693647978E-2</v>
      </c>
      <c r="S71">
        <v>0.110640623468987</v>
      </c>
      <c r="T71">
        <v>4.803799118788124E-2</v>
      </c>
      <c r="U71">
        <v>0.48810346622248901</v>
      </c>
      <c r="V71">
        <v>1.047934376079461</v>
      </c>
      <c r="W71">
        <v>1.4069066899992979</v>
      </c>
      <c r="X71">
        <v>2.6553748725277469E-2</v>
      </c>
      <c r="Y71">
        <v>1.6824526832588799E-2</v>
      </c>
      <c r="Z71">
        <v>0.40043161465663257</v>
      </c>
      <c r="AA71">
        <v>0.39891704117814292</v>
      </c>
      <c r="AB71">
        <v>2.224602093492176E-2</v>
      </c>
      <c r="AC71">
        <v>0.91050410176344854</v>
      </c>
      <c r="AD71">
        <v>0.89586540162107098</v>
      </c>
      <c r="AE71">
        <v>1.347298601804368</v>
      </c>
      <c r="AF71">
        <v>0.206011613680434</v>
      </c>
      <c r="AG71">
        <v>1.6665744711667489</v>
      </c>
      <c r="AH71">
        <v>3.1501596417515971</v>
      </c>
      <c r="AI71">
        <v>0.53847875974897574</v>
      </c>
      <c r="AJ71">
        <v>1.343459864278318</v>
      </c>
      <c r="AK71">
        <v>0.93048336253463027</v>
      </c>
      <c r="AL71">
        <v>6.0282495285912203</v>
      </c>
      <c r="AM71">
        <v>2.4034103424887608E-3</v>
      </c>
      <c r="AN71">
        <v>0.40094950294486842</v>
      </c>
    </row>
    <row r="72" spans="1:40" x14ac:dyDescent="0.45">
      <c r="A72" s="1" t="s">
        <v>124</v>
      </c>
      <c r="B72">
        <v>0.25013657044496951</v>
      </c>
      <c r="C72">
        <v>2.9343002568662839E-2</v>
      </c>
      <c r="D72">
        <v>1.0534026127037041E-2</v>
      </c>
      <c r="E72">
        <v>7.7764398617561504E-3</v>
      </c>
      <c r="F72">
        <v>0.1082393089582382</v>
      </c>
      <c r="G72">
        <v>1.6828001097591621E-2</v>
      </c>
      <c r="H72">
        <v>0.20262585413215239</v>
      </c>
      <c r="I72">
        <v>0.2200141045863187</v>
      </c>
      <c r="J72">
        <v>2.8957070353235609E-2</v>
      </c>
      <c r="K72">
        <v>4.1512387073491017E-2</v>
      </c>
      <c r="L72">
        <v>0.113426511070993</v>
      </c>
      <c r="M72">
        <v>8.8386832983599423E-2</v>
      </c>
      <c r="N72">
        <v>2.4883581960881258E-2</v>
      </c>
      <c r="O72">
        <v>4.1505498605727068E-2</v>
      </c>
      <c r="P72">
        <v>3.1231140752543969E-2</v>
      </c>
      <c r="Q72">
        <v>2.033756630123737E-2</v>
      </c>
      <c r="R72">
        <v>1.043868610213476E-2</v>
      </c>
      <c r="S72">
        <v>7.9932925545545638E-2</v>
      </c>
      <c r="T72">
        <v>1.8863867199695222E-2</v>
      </c>
      <c r="U72">
        <v>0.2301015343769737</v>
      </c>
      <c r="V72">
        <v>0.44038394771985989</v>
      </c>
      <c r="W72">
        <v>0.70234210945192477</v>
      </c>
      <c r="X72">
        <v>2.7998715279212279E-2</v>
      </c>
      <c r="Y72">
        <v>1.60195908965961E-2</v>
      </c>
      <c r="Z72">
        <v>0.4093125781536896</v>
      </c>
      <c r="AA72">
        <v>1.237180104294171</v>
      </c>
      <c r="AB72">
        <v>1.5926893564905491E-2</v>
      </c>
      <c r="AC72">
        <v>0.15707344817703051</v>
      </c>
      <c r="AD72">
        <v>1.2135258114508809</v>
      </c>
      <c r="AE72">
        <v>0.1018637064843146</v>
      </c>
      <c r="AF72">
        <v>0.1111279479090666</v>
      </c>
      <c r="AG72">
        <v>0.63233272263173312</v>
      </c>
      <c r="AH72">
        <v>1.462029849304088</v>
      </c>
      <c r="AI72">
        <v>0.25045758101354459</v>
      </c>
      <c r="AJ72">
        <v>1.4299304306175951</v>
      </c>
      <c r="AK72">
        <v>0.52226116478011608</v>
      </c>
      <c r="AL72">
        <v>7.9408317388382752</v>
      </c>
      <c r="AM72">
        <v>9.1600237716172521E-4</v>
      </c>
      <c r="AN72">
        <v>0.19010561931093051</v>
      </c>
    </row>
    <row r="73" spans="1:40" x14ac:dyDescent="0.45">
      <c r="A73" s="1" t="s">
        <v>125</v>
      </c>
      <c r="B73">
        <v>2.5764305216586458</v>
      </c>
      <c r="C73">
        <v>0.28686627809690168</v>
      </c>
      <c r="D73">
        <v>9.6385265491243849E-2</v>
      </c>
      <c r="E73">
        <v>5.7078222524350172E-2</v>
      </c>
      <c r="F73">
        <v>1.3757995402266769</v>
      </c>
      <c r="G73">
        <v>0.23135017331385629</v>
      </c>
      <c r="H73">
        <v>1.243304839863375</v>
      </c>
      <c r="I73">
        <v>1.2912718469260041</v>
      </c>
      <c r="J73">
        <v>0.27640896615072669</v>
      </c>
      <c r="K73">
        <v>0.22152161295548059</v>
      </c>
      <c r="L73">
        <v>0.97974631471135942</v>
      </c>
      <c r="M73">
        <v>1.042119231367296</v>
      </c>
      <c r="N73">
        <v>0.32930962430396099</v>
      </c>
      <c r="O73">
        <v>0.40394842936999309</v>
      </c>
      <c r="P73">
        <v>0.34227720973822118</v>
      </c>
      <c r="Q73">
        <v>0.20889788048900021</v>
      </c>
      <c r="R73">
        <v>0.13267092762235169</v>
      </c>
      <c r="S73">
        <v>0.74304813390813573</v>
      </c>
      <c r="T73">
        <v>0.1194586558379864</v>
      </c>
      <c r="U73">
        <v>1.8008971484325129</v>
      </c>
      <c r="V73">
        <v>2.2312991083949858</v>
      </c>
      <c r="W73">
        <v>4.5288888287651199</v>
      </c>
      <c r="X73">
        <v>3.3168315351847202</v>
      </c>
      <c r="Y73">
        <v>0.1053205804657044</v>
      </c>
      <c r="Z73">
        <v>32.299165991860399</v>
      </c>
      <c r="AA73">
        <v>1.7591508606925039</v>
      </c>
      <c r="AB73">
        <v>0.11121252778610111</v>
      </c>
      <c r="AC73">
        <v>1.527201268247987</v>
      </c>
      <c r="AD73">
        <v>1.659373296308402</v>
      </c>
      <c r="AE73">
        <v>0.57505416099203233</v>
      </c>
      <c r="AF73">
        <v>0.28534038294861042</v>
      </c>
      <c r="AG73">
        <v>6.1126534762127234</v>
      </c>
      <c r="AH73">
        <v>10.57569127703198</v>
      </c>
      <c r="AI73">
        <v>1.136849768447183</v>
      </c>
      <c r="AJ73">
        <v>7.7997856279482374</v>
      </c>
      <c r="AK73">
        <v>3.9220664097254181</v>
      </c>
      <c r="AL73">
        <v>13.47932464403814</v>
      </c>
      <c r="AM73">
        <v>6.4725243831626226E-3</v>
      </c>
      <c r="AN73">
        <v>0.46032356140735281</v>
      </c>
    </row>
    <row r="74" spans="1:40" x14ac:dyDescent="0.45">
      <c r="A74" s="1" t="s">
        <v>126</v>
      </c>
      <c r="B74">
        <v>1.49323278043672</v>
      </c>
      <c r="C74">
        <v>0.1792552784243879</v>
      </c>
      <c r="D74">
        <v>8.3429103425546977E-2</v>
      </c>
      <c r="E74">
        <v>4.0310980675126042E-2</v>
      </c>
      <c r="F74">
        <v>0.80968100644109642</v>
      </c>
      <c r="G74">
        <v>0.13940557802106901</v>
      </c>
      <c r="H74">
        <v>0.61844995829717786</v>
      </c>
      <c r="I74">
        <v>0.63924470450480453</v>
      </c>
      <c r="J74">
        <v>0.1779155416906115</v>
      </c>
      <c r="K74">
        <v>0.13795723193467721</v>
      </c>
      <c r="L74">
        <v>0.53785727629365587</v>
      </c>
      <c r="M74">
        <v>0.64364395188250945</v>
      </c>
      <c r="N74">
        <v>0.19102619726916659</v>
      </c>
      <c r="O74">
        <v>0.30733461129020351</v>
      </c>
      <c r="P74">
        <v>0.21196197235624609</v>
      </c>
      <c r="Q74">
        <v>0.1454099987069831</v>
      </c>
      <c r="R74">
        <v>6.9900255059547348E-2</v>
      </c>
      <c r="S74">
        <v>0.64315536236268966</v>
      </c>
      <c r="T74">
        <v>7.1333426981261314E-2</v>
      </c>
      <c r="U74">
        <v>1.4778259321236491</v>
      </c>
      <c r="V74">
        <v>1.45322870389061</v>
      </c>
      <c r="W74">
        <v>2.5076627067810668</v>
      </c>
      <c r="X74">
        <v>0.1000943649818984</v>
      </c>
      <c r="Y74">
        <v>0.1271797391114565</v>
      </c>
      <c r="Z74">
        <v>1.2519053950239081</v>
      </c>
      <c r="AA74">
        <v>3.9073842044396851</v>
      </c>
      <c r="AB74">
        <v>0.11588530040136021</v>
      </c>
      <c r="AC74">
        <v>0.9985514518011499</v>
      </c>
      <c r="AD74">
        <v>2.9442197382055881</v>
      </c>
      <c r="AE74">
        <v>0.36922157890020391</v>
      </c>
      <c r="AF74">
        <v>0.32383140158960749</v>
      </c>
      <c r="AG74">
        <v>2.6977767901758281</v>
      </c>
      <c r="AH74">
        <v>4.8566251915136309</v>
      </c>
      <c r="AI74">
        <v>1.089046413064477</v>
      </c>
      <c r="AJ74">
        <v>5.9128787071174402</v>
      </c>
      <c r="AK74">
        <v>2.626212619467573</v>
      </c>
      <c r="AL74">
        <v>24.86549752638318</v>
      </c>
      <c r="AM74">
        <v>4.9564510114534343E-3</v>
      </c>
      <c r="AN74">
        <v>0.51337409398453526</v>
      </c>
    </row>
    <row r="75" spans="1:40" x14ac:dyDescent="0.45">
      <c r="A75" s="1" t="s">
        <v>127</v>
      </c>
      <c r="B75">
        <v>0.23820233814047709</v>
      </c>
      <c r="C75">
        <v>2.8626382812281411E-2</v>
      </c>
      <c r="D75">
        <v>1.346634087444642E-2</v>
      </c>
      <c r="E75">
        <v>6.3835646755608429E-3</v>
      </c>
      <c r="F75">
        <v>0.13041598329345269</v>
      </c>
      <c r="G75">
        <v>2.2536978252344401E-2</v>
      </c>
      <c r="H75">
        <v>9.4120230939906291E-2</v>
      </c>
      <c r="I75">
        <v>9.6800560621718601E-2</v>
      </c>
      <c r="J75">
        <v>2.8420063802041019E-2</v>
      </c>
      <c r="K75">
        <v>2.1164222605367988E-2</v>
      </c>
      <c r="L75">
        <v>8.4731173140745228E-2</v>
      </c>
      <c r="M75">
        <v>0.1035649168926107</v>
      </c>
      <c r="N75">
        <v>3.0798658336320499E-2</v>
      </c>
      <c r="O75">
        <v>4.9483374632022521E-2</v>
      </c>
      <c r="P75">
        <v>3.4008256058070341E-2</v>
      </c>
      <c r="Q75">
        <v>2.3380133665527641E-2</v>
      </c>
      <c r="R75">
        <v>1.120876898955149E-2</v>
      </c>
      <c r="S75">
        <v>0.1038704360556742</v>
      </c>
      <c r="T75">
        <v>1.106249381738964E-2</v>
      </c>
      <c r="U75">
        <v>0.236544060052714</v>
      </c>
      <c r="V75">
        <v>0.22280014280296681</v>
      </c>
      <c r="W75">
        <v>0.38709661894485897</v>
      </c>
      <c r="X75">
        <v>1.5452745530730399E-2</v>
      </c>
      <c r="Y75">
        <v>2.052992162668358E-2</v>
      </c>
      <c r="Z75">
        <v>0.19056328673382861</v>
      </c>
      <c r="AA75">
        <v>0.59662448104868104</v>
      </c>
      <c r="AB75">
        <v>1.86458079941853E-2</v>
      </c>
      <c r="AC75">
        <v>0.1597572231931442</v>
      </c>
      <c r="AD75">
        <v>0.43667283806718188</v>
      </c>
      <c r="AE75">
        <v>5.7065944057768693E-2</v>
      </c>
      <c r="AF75">
        <v>4.9052667407050339E-2</v>
      </c>
      <c r="AG75">
        <v>0.42208909226139812</v>
      </c>
      <c r="AH75">
        <v>0.74503299432070902</v>
      </c>
      <c r="AI75">
        <v>0.1706102071076897</v>
      </c>
      <c r="AJ75">
        <v>0.9231021903950527</v>
      </c>
      <c r="AK75">
        <v>0.41516554008799389</v>
      </c>
      <c r="AL75">
        <v>3.793647150181211</v>
      </c>
      <c r="AM75">
        <v>7.8673255125707E-4</v>
      </c>
      <c r="AN75">
        <v>7.7125660177199878E-2</v>
      </c>
    </row>
    <row r="76" spans="1:40" x14ac:dyDescent="0.45">
      <c r="A76" s="1" t="s">
        <v>128</v>
      </c>
      <c r="B76">
        <v>7.1495107433771654</v>
      </c>
      <c r="C76">
        <v>0.79885573559717804</v>
      </c>
      <c r="D76">
        <v>0.282971913196988</v>
      </c>
      <c r="E76">
        <v>0.15871611276684741</v>
      </c>
      <c r="F76">
        <v>4.1688875325374299</v>
      </c>
      <c r="G76">
        <v>0.55497893539049303</v>
      </c>
      <c r="H76">
        <v>1.949053010614791</v>
      </c>
      <c r="I76">
        <v>1.886402147380154</v>
      </c>
      <c r="J76">
        <v>0.54894334069267314</v>
      </c>
      <c r="K76">
        <v>0.25622687716660258</v>
      </c>
      <c r="L76">
        <v>1.4881385985655451</v>
      </c>
      <c r="M76">
        <v>3.0901296888336289</v>
      </c>
      <c r="N76">
        <v>1.1540182069503959</v>
      </c>
      <c r="O76">
        <v>0.95471601156545061</v>
      </c>
      <c r="P76">
        <v>0.86942934673005701</v>
      </c>
      <c r="Q76">
        <v>0.54404362768513836</v>
      </c>
      <c r="R76">
        <v>0.25410615773454132</v>
      </c>
      <c r="S76">
        <v>1.6143835389329939</v>
      </c>
      <c r="T76">
        <v>0.1171594590231675</v>
      </c>
      <c r="U76">
        <v>4.3672940739161321</v>
      </c>
      <c r="V76">
        <v>2.7351036924806689</v>
      </c>
      <c r="W76">
        <v>4.6608909385759416</v>
      </c>
      <c r="X76">
        <v>8.3193377358303205E-2</v>
      </c>
      <c r="Y76">
        <v>0.23011896013636191</v>
      </c>
      <c r="Z76">
        <v>1.0545967112879771</v>
      </c>
      <c r="AA76">
        <v>3.453448867228305</v>
      </c>
      <c r="AB76">
        <v>0.29732458183708499</v>
      </c>
      <c r="AC76">
        <v>2.852508217511375</v>
      </c>
      <c r="AD76">
        <v>1.1204579949773761</v>
      </c>
      <c r="AE76">
        <v>0.73756015264866703</v>
      </c>
      <c r="AF76">
        <v>0.20775347264539781</v>
      </c>
      <c r="AG76">
        <v>6.9102756933607603</v>
      </c>
      <c r="AH76">
        <v>16.55072086671672</v>
      </c>
      <c r="AI76">
        <v>1.2798429101011191</v>
      </c>
      <c r="AJ76">
        <v>18.044713531673949</v>
      </c>
      <c r="AK76">
        <v>7.8081147461803999</v>
      </c>
      <c r="AL76">
        <v>21.353636259973651</v>
      </c>
      <c r="AM76">
        <v>1.6663090276192331E-2</v>
      </c>
      <c r="AN76">
        <v>0.90535804463661795</v>
      </c>
    </row>
    <row r="77" spans="1:40" x14ac:dyDescent="0.45">
      <c r="A77" s="1" t="s">
        <v>129</v>
      </c>
      <c r="B77">
        <v>1.6690402855308899</v>
      </c>
      <c r="C77">
        <v>0.16081250804920741</v>
      </c>
      <c r="D77">
        <v>5.1839616276648681E-2</v>
      </c>
      <c r="E77">
        <v>3.1392800804562401E-2</v>
      </c>
      <c r="F77">
        <v>0.82209947383735649</v>
      </c>
      <c r="G77">
        <v>0.12630782018530129</v>
      </c>
      <c r="H77">
        <v>0.44753420369178648</v>
      </c>
      <c r="I77">
        <v>0.47580539728715382</v>
      </c>
      <c r="J77">
        <v>0.1152034443529967</v>
      </c>
      <c r="K77">
        <v>0.14502610553799661</v>
      </c>
      <c r="L77">
        <v>0.69448526776589081</v>
      </c>
      <c r="M77">
        <v>0.57163622903612588</v>
      </c>
      <c r="N77">
        <v>0.2193310676213622</v>
      </c>
      <c r="O77">
        <v>0.16506587266399941</v>
      </c>
      <c r="P77">
        <v>0.18661855416139081</v>
      </c>
      <c r="Q77">
        <v>9.8966983456457658E-2</v>
      </c>
      <c r="R77">
        <v>5.2220605668678803E-2</v>
      </c>
      <c r="S77">
        <v>0.31276767152243179</v>
      </c>
      <c r="T77">
        <v>3.4859658762432327E-2</v>
      </c>
      <c r="U77">
        <v>0.61936117464646789</v>
      </c>
      <c r="V77">
        <v>0.82713783561116083</v>
      </c>
      <c r="W77">
        <v>1.5601243679208261</v>
      </c>
      <c r="X77">
        <v>2.332559559838317E-2</v>
      </c>
      <c r="Y77">
        <v>3.8371882666307623E-2</v>
      </c>
      <c r="Z77">
        <v>0.32321033652294678</v>
      </c>
      <c r="AA77">
        <v>0.60298956993613317</v>
      </c>
      <c r="AB77">
        <v>4.6451208382337968E-2</v>
      </c>
      <c r="AC77">
        <v>0.59074726535672473</v>
      </c>
      <c r="AD77">
        <v>0.3203189948957807</v>
      </c>
      <c r="AE77">
        <v>0.16100857769516619</v>
      </c>
      <c r="AF77">
        <v>5.8073453403038357E-2</v>
      </c>
      <c r="AG77">
        <v>1.9774192715025649</v>
      </c>
      <c r="AH77">
        <v>6.2247286541298488</v>
      </c>
      <c r="AI77">
        <v>0.89964103958432606</v>
      </c>
      <c r="AJ77">
        <v>2.4873503246628799</v>
      </c>
      <c r="AK77">
        <v>1.327826395335888</v>
      </c>
      <c r="AL77">
        <v>4.1543514611710819</v>
      </c>
      <c r="AM77">
        <v>4.9173301160020891E-3</v>
      </c>
      <c r="AN77">
        <v>0.17376308600843249</v>
      </c>
    </row>
    <row r="78" spans="1:40" x14ac:dyDescent="0.45">
      <c r="A78" s="1" t="s">
        <v>130</v>
      </c>
      <c r="B78">
        <v>1.1232652044941429</v>
      </c>
      <c r="C78">
        <v>0.1170928055950942</v>
      </c>
      <c r="D78">
        <v>5.4655610843311858E-2</v>
      </c>
      <c r="E78">
        <v>2.8948188331078411E-2</v>
      </c>
      <c r="F78">
        <v>0.53285261363931169</v>
      </c>
      <c r="G78">
        <v>8.3216978737300815E-2</v>
      </c>
      <c r="H78">
        <v>0.38453618709856979</v>
      </c>
      <c r="I78">
        <v>0.40801879351921028</v>
      </c>
      <c r="J78">
        <v>0.1027076911609735</v>
      </c>
      <c r="K78">
        <v>5.6425301844149588E-2</v>
      </c>
      <c r="L78">
        <v>0.31107573398315969</v>
      </c>
      <c r="M78">
        <v>0.40144975207329592</v>
      </c>
      <c r="N78">
        <v>0.14074794687113359</v>
      </c>
      <c r="O78">
        <v>0.14691368939082819</v>
      </c>
      <c r="P78">
        <v>0.12526689713461889</v>
      </c>
      <c r="Q78">
        <v>7.9244431817686978E-2</v>
      </c>
      <c r="R78">
        <v>3.9647507274525803E-2</v>
      </c>
      <c r="S78">
        <v>0.31651985764813367</v>
      </c>
      <c r="T78">
        <v>1.9998389403843079E-2</v>
      </c>
      <c r="U78">
        <v>0.64657096191057917</v>
      </c>
      <c r="V78">
        <v>0.45488549877723872</v>
      </c>
      <c r="W78">
        <v>0.72675817168322954</v>
      </c>
      <c r="X78">
        <v>1.7496156911707819E-2</v>
      </c>
      <c r="Y78">
        <v>3.5849212942355789E-2</v>
      </c>
      <c r="Z78">
        <v>0.21036685539726971</v>
      </c>
      <c r="AA78">
        <v>0.55899885684860162</v>
      </c>
      <c r="AB78">
        <v>4.6002351737648023E-2</v>
      </c>
      <c r="AC78">
        <v>0.51689670855082748</v>
      </c>
      <c r="AD78">
        <v>0.22988631497917819</v>
      </c>
      <c r="AE78">
        <v>0.1441913266260485</v>
      </c>
      <c r="AF78">
        <v>4.0037912295607193E-2</v>
      </c>
      <c r="AG78">
        <v>1.297269200137865</v>
      </c>
      <c r="AH78">
        <v>4.9334635119569024</v>
      </c>
      <c r="AI78">
        <v>0.28167132948803852</v>
      </c>
      <c r="AJ78">
        <v>1.833083892976328</v>
      </c>
      <c r="AK78">
        <v>0.89120334086662789</v>
      </c>
      <c r="AL78">
        <v>3.684742745931429</v>
      </c>
      <c r="AM78">
        <v>2.362155598890755E-3</v>
      </c>
      <c r="AN78">
        <v>0.1161777222801982</v>
      </c>
    </row>
    <row r="79" spans="1:40" x14ac:dyDescent="0.45">
      <c r="A79" s="1" t="s">
        <v>131</v>
      </c>
      <c r="B79">
        <v>1.084546683188264</v>
      </c>
      <c r="C79">
        <v>0.1067710065823783</v>
      </c>
      <c r="D79">
        <v>4.6223915701178217E-2</v>
      </c>
      <c r="E79">
        <v>3.6442671674529768E-2</v>
      </c>
      <c r="F79">
        <v>0.64438537895563097</v>
      </c>
      <c r="G79">
        <v>0.13679302375944921</v>
      </c>
      <c r="H79">
        <v>27.58615477166629</v>
      </c>
      <c r="I79">
        <v>31.168403582543458</v>
      </c>
      <c r="J79">
        <v>9.9374986826343797E-2</v>
      </c>
      <c r="K79">
        <v>0.130813726674711</v>
      </c>
      <c r="L79">
        <v>0.6494148144239108</v>
      </c>
      <c r="M79">
        <v>0.48432312313362752</v>
      </c>
      <c r="N79">
        <v>0.1212712194701366</v>
      </c>
      <c r="O79">
        <v>0.14024611651872229</v>
      </c>
      <c r="P79">
        <v>0.13081032019709571</v>
      </c>
      <c r="Q79">
        <v>7.5169088376862092E-2</v>
      </c>
      <c r="R79">
        <v>2.996835278628697E-2</v>
      </c>
      <c r="S79">
        <v>0.25298103044263709</v>
      </c>
      <c r="T79">
        <v>2.839064080173383E-2</v>
      </c>
      <c r="U79">
        <v>0.73339469672403912</v>
      </c>
      <c r="V79">
        <v>0.54450094690314921</v>
      </c>
      <c r="W79">
        <v>0.8074138992404577</v>
      </c>
      <c r="X79">
        <v>1.9746571934616639E-2</v>
      </c>
      <c r="Y79">
        <v>3.109316672095512E-2</v>
      </c>
      <c r="Z79">
        <v>0.227827476053994</v>
      </c>
      <c r="AA79">
        <v>0.47441127526711763</v>
      </c>
      <c r="AB79">
        <v>4.1776620182239911E-2</v>
      </c>
      <c r="AC79">
        <v>0.5353967462562943</v>
      </c>
      <c r="AD79">
        <v>0.2394856088939637</v>
      </c>
      <c r="AE79">
        <v>0.1127862257923896</v>
      </c>
      <c r="AF79">
        <v>4.7322450231840972E-2</v>
      </c>
      <c r="AG79">
        <v>2.6535205177024341</v>
      </c>
      <c r="AH79">
        <v>1.7100596653826721</v>
      </c>
      <c r="AI79">
        <v>0.43849595346523501</v>
      </c>
      <c r="AJ79">
        <v>1.918188230736394</v>
      </c>
      <c r="AK79">
        <v>1.112095827541516</v>
      </c>
      <c r="AL79">
        <v>5.3517639924682552</v>
      </c>
      <c r="AM79">
        <v>6.1810392208847577E-3</v>
      </c>
      <c r="AN79">
        <v>0.11054382486993081</v>
      </c>
    </row>
    <row r="80" spans="1:40" x14ac:dyDescent="0.45">
      <c r="A80" s="1" t="s">
        <v>132</v>
      </c>
      <c r="B80">
        <v>6.9328597465021701E-12</v>
      </c>
      <c r="C80">
        <v>4.4947194369489511E-13</v>
      </c>
      <c r="D80">
        <v>-4.3860394044963343E-14</v>
      </c>
      <c r="E80">
        <v>2.2195553323492731E-13</v>
      </c>
      <c r="F80">
        <v>-1.133050449549944E-11</v>
      </c>
      <c r="G80">
        <v>-1.943771425905959E-13</v>
      </c>
      <c r="H80">
        <v>-5.6637955424867274E-12</v>
      </c>
      <c r="I80">
        <v>-6.1224604340479099E-12</v>
      </c>
      <c r="J80">
        <v>-1.326188344530696E-12</v>
      </c>
      <c r="K80">
        <v>-9.1349195536888129E-13</v>
      </c>
      <c r="L80">
        <v>5.7508135997645127E-12</v>
      </c>
      <c r="M80">
        <v>-2.0474270426157221E-12</v>
      </c>
      <c r="N80">
        <v>-2.5875267486751181E-12</v>
      </c>
      <c r="O80">
        <v>-2.0901369218702789E-13</v>
      </c>
      <c r="P80">
        <v>-1.15043665109601E-12</v>
      </c>
      <c r="Q80">
        <v>-7.1617905246690991E-13</v>
      </c>
      <c r="R80">
        <v>-8.6322503191701404E-10</v>
      </c>
      <c r="S80">
        <v>-1.2246754769902491E-12</v>
      </c>
      <c r="T80">
        <v>-8.6050431700694033E-11</v>
      </c>
      <c r="U80">
        <v>-3.7505048134064908E-12</v>
      </c>
      <c r="V80">
        <v>-8.8145883863746363E-12</v>
      </c>
      <c r="W80">
        <v>1.3983908595222279E-12</v>
      </c>
      <c r="X80">
        <v>-1.3646102333263241E-13</v>
      </c>
      <c r="Y80">
        <v>9.2153678001083325E-13</v>
      </c>
      <c r="Z80">
        <v>-5.5386835761312307E-13</v>
      </c>
      <c r="AA80">
        <v>1.2273330756143681E-11</v>
      </c>
      <c r="AB80">
        <v>-7.0825167318828553E-13</v>
      </c>
      <c r="AC80">
        <v>-6.8724652312939633E-12</v>
      </c>
      <c r="AD80">
        <v>9.2213822261007582E-11</v>
      </c>
      <c r="AE80">
        <v>7.882810728951983E-13</v>
      </c>
      <c r="AF80">
        <v>1.355908366975881E-11</v>
      </c>
      <c r="AG80">
        <v>-3.4550257675567931E-11</v>
      </c>
      <c r="AH80">
        <v>-7.5469655913178768E-11</v>
      </c>
      <c r="AI80">
        <v>-4.0910894495701782E-11</v>
      </c>
      <c r="AJ80">
        <v>-3.0982913740589928E-9</v>
      </c>
      <c r="AK80">
        <v>-2.0596754438930999E-9</v>
      </c>
      <c r="AL80">
        <v>-2.6355980542847829E-12</v>
      </c>
      <c r="AM80">
        <v>-5.7583178678225639E-14</v>
      </c>
      <c r="AN80">
        <v>-7.0162782268341101E-14</v>
      </c>
    </row>
    <row r="81" spans="1:40" x14ac:dyDescent="0.45">
      <c r="A81" s="1" t="s">
        <v>133</v>
      </c>
      <c r="B81">
        <v>5.3564996897026082E-2</v>
      </c>
      <c r="C81">
        <v>5.2735740577174606E-3</v>
      </c>
      <c r="D81">
        <v>2.0552015830749078E-3</v>
      </c>
      <c r="E81">
        <v>1.7040352410027111E-3</v>
      </c>
      <c r="F81">
        <v>2.8722079496034999E-2</v>
      </c>
      <c r="G81">
        <v>5.9331914795008409E-3</v>
      </c>
      <c r="H81">
        <v>8.5730484300716139</v>
      </c>
      <c r="I81">
        <v>9.6914149733148491</v>
      </c>
      <c r="J81">
        <v>5.7768718045792967E-3</v>
      </c>
      <c r="K81">
        <v>1.0443066318142411E-2</v>
      </c>
      <c r="L81">
        <v>3.1428341165442727E-2</v>
      </c>
      <c r="M81">
        <v>2.2398476120534069E-2</v>
      </c>
      <c r="N81">
        <v>5.4403822455431627E-3</v>
      </c>
      <c r="O81">
        <v>6.7119797193162453E-3</v>
      </c>
      <c r="P81">
        <v>6.6261638218400136E-3</v>
      </c>
      <c r="Q81">
        <v>3.798752227967727E-3</v>
      </c>
      <c r="R81">
        <v>1.428686430331006E-3</v>
      </c>
      <c r="S81">
        <v>1.156408334860518E-2</v>
      </c>
      <c r="T81">
        <v>2.6127007289453701E-3</v>
      </c>
      <c r="U81">
        <v>3.6944558197439012E-2</v>
      </c>
      <c r="V81">
        <v>4.2308417494013817E-2</v>
      </c>
      <c r="W81">
        <v>6.5222737957198601E-2</v>
      </c>
      <c r="X81">
        <v>1.7555699723940589E-3</v>
      </c>
      <c r="Y81">
        <v>1.47215343954044E-3</v>
      </c>
      <c r="Z81">
        <v>2.4417160789931371E-2</v>
      </c>
      <c r="AA81">
        <v>2.3822344293724141E-2</v>
      </c>
      <c r="AB81">
        <v>1.9233122078377561E-3</v>
      </c>
      <c r="AC81">
        <v>2.5726807094460079E-2</v>
      </c>
      <c r="AD81">
        <v>2.2273237903473381E-2</v>
      </c>
      <c r="AE81">
        <v>7.750923930649945E-3</v>
      </c>
      <c r="AF81">
        <v>5.3247564080188634E-3</v>
      </c>
      <c r="AG81">
        <v>0.1736924774863754</v>
      </c>
      <c r="AH81">
        <v>0.21204125701573581</v>
      </c>
      <c r="AI81">
        <v>4.693710099975977E-2</v>
      </c>
      <c r="AJ81">
        <v>0.1222754717536252</v>
      </c>
      <c r="AK81">
        <v>7.1653194776865478E-2</v>
      </c>
      <c r="AL81">
        <v>0.7134235765215915</v>
      </c>
      <c r="AM81">
        <v>2.8602352991094298E-4</v>
      </c>
      <c r="AN81">
        <v>7.7845332479799991E-3</v>
      </c>
    </row>
    <row r="82" spans="1:40" x14ac:dyDescent="0.45">
      <c r="A82" s="1" t="s">
        <v>134</v>
      </c>
      <c r="B82">
        <v>0.75611618445584894</v>
      </c>
      <c r="C82">
        <v>8.6304529117553402E-2</v>
      </c>
      <c r="D82">
        <v>2.7421062858400558E-2</v>
      </c>
      <c r="E82">
        <v>2.726597897035091E-2</v>
      </c>
      <c r="F82">
        <v>0.35886509908402631</v>
      </c>
      <c r="G82">
        <v>7.7615078396252979E-2</v>
      </c>
      <c r="H82">
        <v>0.44168186853690872</v>
      </c>
      <c r="I82">
        <v>0.48148214603876488</v>
      </c>
      <c r="J82">
        <v>7.7000745979009966E-2</v>
      </c>
      <c r="K82">
        <v>0.1050783959435086</v>
      </c>
      <c r="L82">
        <v>0.20367266004647991</v>
      </c>
      <c r="M82">
        <v>0.28923308565707412</v>
      </c>
      <c r="N82">
        <v>9.2170266200673853E-2</v>
      </c>
      <c r="O82">
        <v>0.1099788982357644</v>
      </c>
      <c r="P82">
        <v>8.8068463450828444E-2</v>
      </c>
      <c r="Q82">
        <v>5.5090771161697472E-2</v>
      </c>
      <c r="R82">
        <v>4.1904467045548052E-2</v>
      </c>
      <c r="S82">
        <v>0.18137507680475889</v>
      </c>
      <c r="T82">
        <v>4.1819476668480231E-2</v>
      </c>
      <c r="U82">
        <v>0.64401001413534809</v>
      </c>
      <c r="V82">
        <v>0.88817777386176799</v>
      </c>
      <c r="W82">
        <v>1.1894632870356181</v>
      </c>
      <c r="X82">
        <v>2.450406253628858E-2</v>
      </c>
      <c r="Y82">
        <v>2.4978927184640499E-2</v>
      </c>
      <c r="Z82">
        <v>0.34267527421652882</v>
      </c>
      <c r="AA82">
        <v>0.48730133218632637</v>
      </c>
      <c r="AB82">
        <v>3.4002385742801948E-2</v>
      </c>
      <c r="AC82">
        <v>0.85023844104065904</v>
      </c>
      <c r="AD82">
        <v>0.78026343439986978</v>
      </c>
      <c r="AE82">
        <v>1.027093230003076</v>
      </c>
      <c r="AF82">
        <v>0.16594232283534729</v>
      </c>
      <c r="AG82">
        <v>1.563601658598524</v>
      </c>
      <c r="AH82">
        <v>2.6813323529912791</v>
      </c>
      <c r="AI82">
        <v>0.58272318442168591</v>
      </c>
      <c r="AJ82">
        <v>1.502491151708548</v>
      </c>
      <c r="AK82">
        <v>0.95278408840943762</v>
      </c>
      <c r="AL82">
        <v>5.7502779553827716</v>
      </c>
      <c r="AM82">
        <v>2.307315451746153E-3</v>
      </c>
      <c r="AN82">
        <v>0.31901386074700278</v>
      </c>
    </row>
    <row r="83" spans="1:40" x14ac:dyDescent="0.45">
      <c r="A83" s="1" t="s">
        <v>135</v>
      </c>
      <c r="B83">
        <v>0.57161529702829372</v>
      </c>
      <c r="C83">
        <v>6.5601296338983234E-2</v>
      </c>
      <c r="D83">
        <v>1.752386940876546E-2</v>
      </c>
      <c r="E83">
        <v>2.167787021102317E-2</v>
      </c>
      <c r="F83">
        <v>0.2250802757647252</v>
      </c>
      <c r="G83">
        <v>4.5852452140963972E-2</v>
      </c>
      <c r="H83">
        <v>0.42725316962985249</v>
      </c>
      <c r="I83">
        <v>0.46978125352199762</v>
      </c>
      <c r="J83">
        <v>5.8275973379697088E-2</v>
      </c>
      <c r="K83">
        <v>0.1006172116546777</v>
      </c>
      <c r="L83">
        <v>0.1759684284192306</v>
      </c>
      <c r="M83">
        <v>0.1868935886686342</v>
      </c>
      <c r="N83">
        <v>5.7593963962703963E-2</v>
      </c>
      <c r="O83">
        <v>7.1891668386037333E-2</v>
      </c>
      <c r="P83">
        <v>6.0717806719736513E-2</v>
      </c>
      <c r="Q83">
        <v>3.7024425449716611E-2</v>
      </c>
      <c r="R83">
        <v>3.0688062541190459E-2</v>
      </c>
      <c r="S83">
        <v>0.1144886199229193</v>
      </c>
      <c r="T83">
        <v>3.8529867135859791E-2</v>
      </c>
      <c r="U83">
        <v>0.4578132734139182</v>
      </c>
      <c r="V83">
        <v>0.83322187020219463</v>
      </c>
      <c r="W83">
        <v>1.117747374065164</v>
      </c>
      <c r="X83">
        <v>2.1718044919725291E-2</v>
      </c>
      <c r="Y83">
        <v>1.6622094357600141E-2</v>
      </c>
      <c r="Z83">
        <v>0.31938232643056969</v>
      </c>
      <c r="AA83">
        <v>0.36234546299201631</v>
      </c>
      <c r="AB83">
        <v>2.2273284331828961E-2</v>
      </c>
      <c r="AC83">
        <v>0.74772412638103347</v>
      </c>
      <c r="AD83">
        <v>0.71865874319547995</v>
      </c>
      <c r="AE83">
        <v>1.0364953236800269</v>
      </c>
      <c r="AF83">
        <v>0.16117932692076389</v>
      </c>
      <c r="AG83">
        <v>1.370845019356725</v>
      </c>
      <c r="AH83">
        <v>2.5081740504195631</v>
      </c>
      <c r="AI83">
        <v>0.46639126039428391</v>
      </c>
      <c r="AJ83">
        <v>1.178332576283055</v>
      </c>
      <c r="AK83">
        <v>0.78952492701565002</v>
      </c>
      <c r="AL83">
        <v>4.9871562245215717</v>
      </c>
      <c r="AM83">
        <v>1.99279435662872E-3</v>
      </c>
      <c r="AN83">
        <v>0.31249884371404479</v>
      </c>
    </row>
    <row r="84" spans="1:40" x14ac:dyDescent="0.45">
      <c r="A84" s="1" t="s">
        <v>136</v>
      </c>
      <c r="B84">
        <v>1.300174012754139</v>
      </c>
      <c r="C84">
        <v>0.14920137047552751</v>
      </c>
      <c r="D84">
        <v>3.9974350097867033E-2</v>
      </c>
      <c r="E84">
        <v>4.9269362026086477E-2</v>
      </c>
      <c r="F84">
        <v>0.51362003696869196</v>
      </c>
      <c r="G84">
        <v>0.1047551210649241</v>
      </c>
      <c r="H84">
        <v>0.96845843533946496</v>
      </c>
      <c r="I84">
        <v>1.0647440651125071</v>
      </c>
      <c r="J84">
        <v>0.132549961374305</v>
      </c>
      <c r="K84">
        <v>0.22809878989377461</v>
      </c>
      <c r="L84">
        <v>0.39946045357712012</v>
      </c>
      <c r="M84">
        <v>0.42624255887452422</v>
      </c>
      <c r="N84">
        <v>0.1314353854222654</v>
      </c>
      <c r="O84">
        <v>0.16392639353283181</v>
      </c>
      <c r="P84">
        <v>0.1383170262828558</v>
      </c>
      <c r="Q84">
        <v>8.4380504936961337E-2</v>
      </c>
      <c r="R84">
        <v>6.9837505622631288E-2</v>
      </c>
      <c r="S84">
        <v>0.26122470973023698</v>
      </c>
      <c r="T84">
        <v>8.7390010393352757E-2</v>
      </c>
      <c r="U84">
        <v>1.042368492631218</v>
      </c>
      <c r="V84">
        <v>1.889399856287179</v>
      </c>
      <c r="W84">
        <v>2.534530578712221</v>
      </c>
      <c r="X84">
        <v>4.9284251615457422E-2</v>
      </c>
      <c r="Y84">
        <v>3.7889261918974543E-2</v>
      </c>
      <c r="Z84">
        <v>0.72428650867229616</v>
      </c>
      <c r="AA84">
        <v>0.82439436245888387</v>
      </c>
      <c r="AB84">
        <v>5.0785307894552573E-2</v>
      </c>
      <c r="AC84">
        <v>1.696972087201607</v>
      </c>
      <c r="AD84">
        <v>1.630004415172537</v>
      </c>
      <c r="AE84">
        <v>2.3482262916722831</v>
      </c>
      <c r="AF84">
        <v>0.36532808565522062</v>
      </c>
      <c r="AG84">
        <v>3.1112858388120102</v>
      </c>
      <c r="AH84">
        <v>5.6877031855379716</v>
      </c>
      <c r="AI84">
        <v>1.0599060643181399</v>
      </c>
      <c r="AJ84">
        <v>2.6786633093607861</v>
      </c>
      <c r="AK84">
        <v>1.79333451234418</v>
      </c>
      <c r="AL84">
        <v>11.32058903276635</v>
      </c>
      <c r="AM84">
        <v>4.5238016036026896E-3</v>
      </c>
      <c r="AN84">
        <v>0.70823408872732507</v>
      </c>
    </row>
    <row r="85" spans="1:40" x14ac:dyDescent="0.45">
      <c r="A85" s="1" t="s">
        <v>137</v>
      </c>
      <c r="B85">
        <v>1.217255881249347</v>
      </c>
      <c r="C85">
        <v>0.13957074687028581</v>
      </c>
      <c r="D85">
        <v>3.8463795523156957E-2</v>
      </c>
      <c r="E85">
        <v>4.5782132889139078E-2</v>
      </c>
      <c r="F85">
        <v>0.49583869811186809</v>
      </c>
      <c r="G85">
        <v>0.1022292879314608</v>
      </c>
      <c r="H85">
        <v>0.87645089648370544</v>
      </c>
      <c r="I85">
        <v>0.96256552178648003</v>
      </c>
      <c r="J85">
        <v>0.1240758086427651</v>
      </c>
      <c r="K85">
        <v>0.20668980343603541</v>
      </c>
      <c r="L85">
        <v>0.36685885578395427</v>
      </c>
      <c r="M85">
        <v>0.40935046471330611</v>
      </c>
      <c r="N85">
        <v>0.12696892980483299</v>
      </c>
      <c r="O85">
        <v>0.1571174305344997</v>
      </c>
      <c r="P85">
        <v>0.1313948657988793</v>
      </c>
      <c r="Q85">
        <v>8.0497213369214365E-2</v>
      </c>
      <c r="R85">
        <v>6.5704807315556113E-2</v>
      </c>
      <c r="S85">
        <v>0.2518969893914566</v>
      </c>
      <c r="T85">
        <v>7.9576334116032793E-2</v>
      </c>
      <c r="U85">
        <v>0.98530438823797517</v>
      </c>
      <c r="V85">
        <v>1.7164905136324971</v>
      </c>
      <c r="W85">
        <v>2.3020888896451961</v>
      </c>
      <c r="X85">
        <v>4.5106548576877258E-2</v>
      </c>
      <c r="Y85">
        <v>3.6205679351216317E-2</v>
      </c>
      <c r="Z85">
        <v>0.65855043708652472</v>
      </c>
      <c r="AA85">
        <v>0.77377874057486451</v>
      </c>
      <c r="AB85">
        <v>4.865850971525601E-2</v>
      </c>
      <c r="AC85">
        <v>1.5547432315284051</v>
      </c>
      <c r="AD85">
        <v>1.484323847724216</v>
      </c>
      <c r="AE85">
        <v>2.11422072106709</v>
      </c>
      <c r="AF85">
        <v>0.33045323547384953</v>
      </c>
      <c r="AG85">
        <v>2.851699774575625</v>
      </c>
      <c r="AH85">
        <v>5.1690893532363598</v>
      </c>
      <c r="AI85">
        <v>0.9839325463378632</v>
      </c>
      <c r="AJ85">
        <v>2.494073398750841</v>
      </c>
      <c r="AK85">
        <v>1.6565343337624701</v>
      </c>
      <c r="AL85">
        <v>10.39125806253567</v>
      </c>
      <c r="AM85">
        <v>4.1547866947452567E-3</v>
      </c>
      <c r="AN85">
        <v>0.63995635285284225</v>
      </c>
    </row>
    <row r="86" spans="1:40" x14ac:dyDescent="0.45">
      <c r="A86" s="1" t="s">
        <v>138</v>
      </c>
      <c r="B86">
        <v>1.0292937656002541</v>
      </c>
      <c r="C86">
        <v>0.12710278283061999</v>
      </c>
      <c r="D86">
        <v>5.0238864459593843E-2</v>
      </c>
      <c r="E86">
        <v>3.9051593051301507E-2</v>
      </c>
      <c r="F86">
        <v>0.57388519459129894</v>
      </c>
      <c r="G86">
        <v>0.1222292606082445</v>
      </c>
      <c r="H86">
        <v>0.31400216551877191</v>
      </c>
      <c r="I86">
        <v>0.28399903075871941</v>
      </c>
      <c r="J86">
        <v>0.2895736738581835</v>
      </c>
      <c r="K86">
        <v>9.1707667255732567E-2</v>
      </c>
      <c r="L86">
        <v>0.40094343626775031</v>
      </c>
      <c r="M86">
        <v>0.48992099273257839</v>
      </c>
      <c r="N86">
        <v>0.17363858365769749</v>
      </c>
      <c r="O86">
        <v>0.26290685447554529</v>
      </c>
      <c r="P86">
        <v>0.20077534651623721</v>
      </c>
      <c r="Q86">
        <v>0.1560494284999743</v>
      </c>
      <c r="R86">
        <v>0.11821880379479589</v>
      </c>
      <c r="S86">
        <v>1.277077524533262</v>
      </c>
      <c r="T86">
        <v>7.9943589718800265E-2</v>
      </c>
      <c r="U86">
        <v>1.757990316224594</v>
      </c>
      <c r="V86">
        <v>1.0912839139710471</v>
      </c>
      <c r="W86">
        <v>0.75623127098817788</v>
      </c>
      <c r="X86">
        <v>2.0433199423445309E-2</v>
      </c>
      <c r="Y86">
        <v>0.14466619757773369</v>
      </c>
      <c r="Z86">
        <v>0.2008874315151957</v>
      </c>
      <c r="AA86">
        <v>2.0993960597154189</v>
      </c>
      <c r="AB86">
        <v>0.11751475313367329</v>
      </c>
      <c r="AC86">
        <v>0.88080677667626428</v>
      </c>
      <c r="AD86">
        <v>0.40263888495250322</v>
      </c>
      <c r="AE86">
        <v>0.36306912513230699</v>
      </c>
      <c r="AF86">
        <v>0.38097109734443829</v>
      </c>
      <c r="AG86">
        <v>0.94398450404285184</v>
      </c>
      <c r="AH86">
        <v>1.6598027796043771</v>
      </c>
      <c r="AI86">
        <v>9.1647360876658777</v>
      </c>
      <c r="AJ86">
        <v>4.6549943756921408</v>
      </c>
      <c r="AK86">
        <v>2.567700587400922</v>
      </c>
      <c r="AL86">
        <v>33.699063171018388</v>
      </c>
      <c r="AM86">
        <v>4.7183077512786371E-3</v>
      </c>
      <c r="AN86">
        <v>0.2688548766955029</v>
      </c>
    </row>
    <row r="87" spans="1:40" x14ac:dyDescent="0.45">
      <c r="A87" s="1" t="s">
        <v>139</v>
      </c>
      <c r="B87">
        <v>0.75214165776478548</v>
      </c>
      <c r="C87">
        <v>8.5320787616444141E-2</v>
      </c>
      <c r="D87">
        <v>3.2050221653312637E-2</v>
      </c>
      <c r="E87">
        <v>2.553694074917099E-2</v>
      </c>
      <c r="F87">
        <v>0.42578746878026108</v>
      </c>
      <c r="G87">
        <v>9.6298934657857285E-2</v>
      </c>
      <c r="H87">
        <v>0.30038594892161108</v>
      </c>
      <c r="I87">
        <v>0.32145709304394288</v>
      </c>
      <c r="J87">
        <v>7.6500293063500341E-2</v>
      </c>
      <c r="K87">
        <v>7.2994628285499352E-2</v>
      </c>
      <c r="L87">
        <v>0.16985716300423101</v>
      </c>
      <c r="M87">
        <v>0.33500191752802738</v>
      </c>
      <c r="N87">
        <v>0.10967894920372701</v>
      </c>
      <c r="O87">
        <v>0.12615145050097831</v>
      </c>
      <c r="P87">
        <v>9.6331305703989373E-2</v>
      </c>
      <c r="Q87">
        <v>6.1684750796514233E-2</v>
      </c>
      <c r="R87">
        <v>4.3159953062480709E-2</v>
      </c>
      <c r="S87">
        <v>0.2141114977075724</v>
      </c>
      <c r="T87">
        <v>3.130489785589604E-2</v>
      </c>
      <c r="U87">
        <v>0.68387584722394568</v>
      </c>
      <c r="V87">
        <v>0.64266714332455432</v>
      </c>
      <c r="W87">
        <v>0.85786922060920234</v>
      </c>
      <c r="X87">
        <v>1.9621155890006049E-2</v>
      </c>
      <c r="Y87">
        <v>2.8214826024797971E-2</v>
      </c>
      <c r="Z87">
        <v>0.2510642846210161</v>
      </c>
      <c r="AA87">
        <v>0.49374532717540531</v>
      </c>
      <c r="AB87">
        <v>3.8933404268206163E-2</v>
      </c>
      <c r="AC87">
        <v>0.68951477347751411</v>
      </c>
      <c r="AD87">
        <v>0.58442222016178635</v>
      </c>
      <c r="AE87">
        <v>0.63457075158115805</v>
      </c>
      <c r="AF87">
        <v>0.1118771156161367</v>
      </c>
      <c r="AG87">
        <v>1.2743277828288739</v>
      </c>
      <c r="AH87">
        <v>1.950952357138968</v>
      </c>
      <c r="AI87">
        <v>0.54116113270718802</v>
      </c>
      <c r="AJ87">
        <v>1.4313697111852439</v>
      </c>
      <c r="AK87">
        <v>0.84470500945523552</v>
      </c>
      <c r="AL87">
        <v>4.767205224264762</v>
      </c>
      <c r="AM87">
        <v>1.925236023439928E-3</v>
      </c>
      <c r="AN87">
        <v>0.2111441123220438</v>
      </c>
    </row>
    <row r="88" spans="1:40" x14ac:dyDescent="0.45">
      <c r="A88" s="1" t="s">
        <v>140</v>
      </c>
      <c r="B88">
        <v>0.48869063666815621</v>
      </c>
      <c r="C88">
        <v>5.5945295725288759E-2</v>
      </c>
      <c r="D88">
        <v>1.6234883338139449E-2</v>
      </c>
      <c r="E88">
        <v>1.8116720763061891E-2</v>
      </c>
      <c r="F88">
        <v>0.2104932383670835</v>
      </c>
      <c r="G88">
        <v>4.4213107172293341E-2</v>
      </c>
      <c r="H88">
        <v>0.32878397232038448</v>
      </c>
      <c r="I88">
        <v>0.36028012552932609</v>
      </c>
      <c r="J88">
        <v>4.9796708865968903E-2</v>
      </c>
      <c r="K88">
        <v>7.7742117828745988E-2</v>
      </c>
      <c r="L88">
        <v>0.1418434845560804</v>
      </c>
      <c r="M88">
        <v>0.17219642780650801</v>
      </c>
      <c r="N88">
        <v>5.3962818190528047E-2</v>
      </c>
      <c r="O88">
        <v>6.5860124141869494E-2</v>
      </c>
      <c r="P88">
        <v>5.4200354488046019E-2</v>
      </c>
      <c r="Q88">
        <v>3.346052319913681E-2</v>
      </c>
      <c r="R88">
        <v>2.6623577776118471E-2</v>
      </c>
      <c r="S88">
        <v>0.1067248297374155</v>
      </c>
      <c r="T88">
        <v>3.0237453789648872E-2</v>
      </c>
      <c r="U88">
        <v>0.40275339615683248</v>
      </c>
      <c r="V88">
        <v>0.64911343206805094</v>
      </c>
      <c r="W88">
        <v>0.87017746030225207</v>
      </c>
      <c r="X88">
        <v>1.731921704910239E-2</v>
      </c>
      <c r="Y88">
        <v>1.509476295756697E-2</v>
      </c>
      <c r="Z88">
        <v>0.2494700240571508</v>
      </c>
      <c r="AA88">
        <v>0.31214410016718208</v>
      </c>
      <c r="AB88">
        <v>2.0383632172570249E-2</v>
      </c>
      <c r="AC88">
        <v>0.59822711073121426</v>
      </c>
      <c r="AD88">
        <v>0.56406168816391533</v>
      </c>
      <c r="AE88">
        <v>0.78449205270995659</v>
      </c>
      <c r="AF88">
        <v>0.12383127831532451</v>
      </c>
      <c r="AG88">
        <v>1.0981854182247179</v>
      </c>
      <c r="AH88">
        <v>1.956252755816591</v>
      </c>
      <c r="AI88">
        <v>0.3886237433931779</v>
      </c>
      <c r="AJ88">
        <v>0.99079182243739106</v>
      </c>
      <c r="AK88">
        <v>0.64792703590348955</v>
      </c>
      <c r="AL88">
        <v>4.0134988003748946</v>
      </c>
      <c r="AM88">
        <v>1.606568665551752E-3</v>
      </c>
      <c r="AN88">
        <v>0.2392837909353647</v>
      </c>
    </row>
    <row r="89" spans="1:40" x14ac:dyDescent="0.45">
      <c r="A89" s="1" t="s">
        <v>141</v>
      </c>
      <c r="B89">
        <v>0.1059271180296496</v>
      </c>
      <c r="C89">
        <v>1.2331809889752051E-2</v>
      </c>
      <c r="D89">
        <v>1.670554676390627E-3</v>
      </c>
      <c r="E89">
        <v>4.5409975326310449E-3</v>
      </c>
      <c r="F89">
        <v>1.8979546306275009E-2</v>
      </c>
      <c r="G89">
        <v>2.1901437005300401E-3</v>
      </c>
      <c r="H89">
        <v>0.1250842989834369</v>
      </c>
      <c r="I89">
        <v>0.13908319158453161</v>
      </c>
      <c r="J89">
        <v>1.0830844770643531E-2</v>
      </c>
      <c r="K89">
        <v>2.9061761078126379E-2</v>
      </c>
      <c r="L89">
        <v>4.3426099537154858E-2</v>
      </c>
      <c r="M89">
        <v>1.901194066400716E-2</v>
      </c>
      <c r="N89">
        <v>4.7289218390925321E-3</v>
      </c>
      <c r="O89">
        <v>7.7889146710552973E-3</v>
      </c>
      <c r="P89">
        <v>8.3692311838076631E-3</v>
      </c>
      <c r="Q89">
        <v>4.5871273386750098E-3</v>
      </c>
      <c r="R89">
        <v>5.1993568250096956E-3</v>
      </c>
      <c r="S89">
        <v>1.0086897876070051E-2</v>
      </c>
      <c r="T89">
        <v>1.0540846163800381E-2</v>
      </c>
      <c r="U89">
        <v>7.0550546336330136E-2</v>
      </c>
      <c r="V89">
        <v>0.23396644441628109</v>
      </c>
      <c r="W89">
        <v>0.31460632551216761</v>
      </c>
      <c r="X89">
        <v>5.5950976115654426E-3</v>
      </c>
      <c r="Y89">
        <v>1.9679397618923571E-3</v>
      </c>
      <c r="Z89">
        <v>8.885338424392733E-2</v>
      </c>
      <c r="AA89">
        <v>6.4172021856431477E-2</v>
      </c>
      <c r="AB89">
        <v>2.4395323105856868E-3</v>
      </c>
      <c r="AC89">
        <v>0.1901797696849864</v>
      </c>
      <c r="AD89">
        <v>0.19651596254552389</v>
      </c>
      <c r="AE89">
        <v>0.3199585935948428</v>
      </c>
      <c r="AF89">
        <v>4.7440375904765943E-2</v>
      </c>
      <c r="AG89">
        <v>0.34687846753710011</v>
      </c>
      <c r="AH89">
        <v>0.7014146401978425</v>
      </c>
      <c r="AI89">
        <v>9.9145726958789565E-2</v>
      </c>
      <c r="AJ89">
        <v>0.23924454099518391</v>
      </c>
      <c r="AK89">
        <v>0.18035710312229</v>
      </c>
      <c r="AL89">
        <v>1.2389458221092251</v>
      </c>
      <c r="AM89">
        <v>4.9149935247168168E-4</v>
      </c>
      <c r="AN89">
        <v>9.2989851848469793E-2</v>
      </c>
    </row>
    <row r="90" spans="1:40" x14ac:dyDescent="0.45">
      <c r="A90" s="1" t="s">
        <v>142</v>
      </c>
      <c r="B90">
        <v>2.4483746901400281</v>
      </c>
      <c r="C90">
        <v>0.25644858102440798</v>
      </c>
      <c r="D90">
        <v>6.3876193301072609E-2</v>
      </c>
      <c r="E90">
        <v>2.8634641771022259E-2</v>
      </c>
      <c r="F90">
        <v>1.2167517066992739</v>
      </c>
      <c r="G90">
        <v>0.1440191455030064</v>
      </c>
      <c r="H90">
        <v>1.7122838856005751</v>
      </c>
      <c r="I90">
        <v>1.9065541354271049</v>
      </c>
      <c r="J90">
        <v>0.53423886675830201</v>
      </c>
      <c r="K90">
        <v>0.99441003538404182</v>
      </c>
      <c r="L90">
        <v>0.70766579968981103</v>
      </c>
      <c r="M90">
        <v>0.66054723762238188</v>
      </c>
      <c r="N90">
        <v>0.15034996898805891</v>
      </c>
      <c r="O90">
        <v>0.25261712837682182</v>
      </c>
      <c r="P90">
        <v>0.34725129702835761</v>
      </c>
      <c r="Q90">
        <v>0.18149535928386509</v>
      </c>
      <c r="R90">
        <v>0.19141284359936889</v>
      </c>
      <c r="S90">
        <v>0.41741334682520542</v>
      </c>
      <c r="T90">
        <v>0.1178618915123176</v>
      </c>
      <c r="U90">
        <v>29.555503192871939</v>
      </c>
      <c r="V90">
        <v>17.143693026664401</v>
      </c>
      <c r="W90">
        <v>15.732624073979901</v>
      </c>
      <c r="X90">
        <v>6.7978447152106602E-2</v>
      </c>
      <c r="Y90">
        <v>5.8850663798105829E-2</v>
      </c>
      <c r="Z90">
        <v>0.96057875719221486</v>
      </c>
      <c r="AA90">
        <v>1.0080444593580691</v>
      </c>
      <c r="AB90">
        <v>8.4363033311377719E-2</v>
      </c>
      <c r="AC90">
        <v>0.93158899855590682</v>
      </c>
      <c r="AD90">
        <v>9.4910831198847028</v>
      </c>
      <c r="AE90">
        <v>0.43657562563093422</v>
      </c>
      <c r="AF90">
        <v>0.60129291865803614</v>
      </c>
      <c r="AG90">
        <v>2.9288018362341601</v>
      </c>
      <c r="AH90">
        <v>4.4744924126012897</v>
      </c>
      <c r="AI90">
        <v>0.96619607961087983</v>
      </c>
      <c r="AJ90">
        <v>2.980115508215408</v>
      </c>
      <c r="AK90">
        <v>3.0721089971101851</v>
      </c>
      <c r="AL90">
        <v>25.562655299191121</v>
      </c>
      <c r="AM90">
        <v>6.9761209864471711E-3</v>
      </c>
      <c r="AN90">
        <v>0.72627483683506711</v>
      </c>
    </row>
    <row r="91" spans="1:40" x14ac:dyDescent="0.45">
      <c r="A91" s="1" t="s">
        <v>143</v>
      </c>
      <c r="B91">
        <v>0.97638401316071088</v>
      </c>
      <c r="C91">
        <v>0.1110411351165503</v>
      </c>
      <c r="D91">
        <v>3.9057803170309817E-2</v>
      </c>
      <c r="E91">
        <v>3.3996884834138041E-2</v>
      </c>
      <c r="F91">
        <v>0.51600334639416157</v>
      </c>
      <c r="G91">
        <v>0.114818782814266</v>
      </c>
      <c r="H91">
        <v>0.46412221272860488</v>
      </c>
      <c r="I91">
        <v>0.50136077357252218</v>
      </c>
      <c r="J91">
        <v>9.9359053070843445E-2</v>
      </c>
      <c r="K91">
        <v>0.1115875238114154</v>
      </c>
      <c r="L91">
        <v>0.2379762131461105</v>
      </c>
      <c r="M91">
        <v>0.40963753132857061</v>
      </c>
      <c r="N91">
        <v>0.13277432329514141</v>
      </c>
      <c r="O91">
        <v>0.1548211250134747</v>
      </c>
      <c r="P91">
        <v>0.1203938544451858</v>
      </c>
      <c r="Q91">
        <v>7.6401137355204179E-2</v>
      </c>
      <c r="R91">
        <v>5.5239886664631928E-2</v>
      </c>
      <c r="S91">
        <v>0.25996390244467849</v>
      </c>
      <c r="T91">
        <v>4.6133077983844292E-2</v>
      </c>
      <c r="U91">
        <v>0.86467960294664636</v>
      </c>
      <c r="V91">
        <v>0.9628240735697392</v>
      </c>
      <c r="W91">
        <v>1.2872892164222971</v>
      </c>
      <c r="X91">
        <v>2.8008552748044532E-2</v>
      </c>
      <c r="Y91">
        <v>3.4829454860264092E-2</v>
      </c>
      <c r="Z91">
        <v>0.37385354266303078</v>
      </c>
      <c r="AA91">
        <v>0.6361429745404853</v>
      </c>
      <c r="AB91">
        <v>4.7813539418614742E-2</v>
      </c>
      <c r="AC91">
        <v>0.97848886598040208</v>
      </c>
      <c r="AD91">
        <v>0.86100505149939455</v>
      </c>
      <c r="AE91">
        <v>1.0303939456638189</v>
      </c>
      <c r="AF91">
        <v>0.1736245443924328</v>
      </c>
      <c r="AG91">
        <v>1.8042712949622359</v>
      </c>
      <c r="AH91">
        <v>2.9149348977684482</v>
      </c>
      <c r="AI91">
        <v>0.72305150369877524</v>
      </c>
      <c r="AJ91">
        <v>1.891862652069384</v>
      </c>
      <c r="AK91">
        <v>1.1515596918846851</v>
      </c>
      <c r="AL91">
        <v>6.6970890873157458</v>
      </c>
      <c r="AM91">
        <v>2.696690061478854E-3</v>
      </c>
      <c r="AN91">
        <v>0.33077638596921488</v>
      </c>
    </row>
    <row r="92" spans="1:40" x14ac:dyDescent="0.45">
      <c r="A92" s="1" t="s">
        <v>144</v>
      </c>
      <c r="B92">
        <v>0.47695281711141452</v>
      </c>
      <c r="C92">
        <v>5.4217423157367203E-2</v>
      </c>
      <c r="D92">
        <v>1.930394173244087E-2</v>
      </c>
      <c r="E92">
        <v>1.6532477917806519E-2</v>
      </c>
      <c r="F92">
        <v>0.25530014494033099</v>
      </c>
      <c r="G92">
        <v>5.6986188319157388E-2</v>
      </c>
      <c r="H92">
        <v>0.2201783234661851</v>
      </c>
      <c r="I92">
        <v>0.2374973846874642</v>
      </c>
      <c r="J92">
        <v>4.8531297456842079E-2</v>
      </c>
      <c r="K92">
        <v>5.3025375955138843E-2</v>
      </c>
      <c r="L92">
        <v>0.1147077491814562</v>
      </c>
      <c r="M92">
        <v>0.20232888739618859</v>
      </c>
      <c r="N92">
        <v>6.570556757726248E-2</v>
      </c>
      <c r="O92">
        <v>7.6416712821895577E-2</v>
      </c>
      <c r="P92">
        <v>5.9221712567732933E-2</v>
      </c>
      <c r="Q92">
        <v>3.7645059561153993E-2</v>
      </c>
      <c r="R92">
        <v>2.7053525624194011E-2</v>
      </c>
      <c r="S92">
        <v>0.12857497227343831</v>
      </c>
      <c r="T92">
        <v>2.2051018807944599E-2</v>
      </c>
      <c r="U92">
        <v>0.42442188113262502</v>
      </c>
      <c r="V92">
        <v>0.45899469064914561</v>
      </c>
      <c r="W92">
        <v>0.61351569677321094</v>
      </c>
      <c r="X92">
        <v>1.345813654549022E-2</v>
      </c>
      <c r="Y92">
        <v>1.7172267998918859E-2</v>
      </c>
      <c r="Z92">
        <v>0.1783968014795258</v>
      </c>
      <c r="AA92">
        <v>0.31117263096095538</v>
      </c>
      <c r="AB92">
        <v>2.3596856141273811E-2</v>
      </c>
      <c r="AC92">
        <v>0.47062753722136552</v>
      </c>
      <c r="AD92">
        <v>0.4115680155017129</v>
      </c>
      <c r="AE92">
        <v>0.48511767719421511</v>
      </c>
      <c r="AF92">
        <v>8.2310365210064407E-2</v>
      </c>
      <c r="AG92">
        <v>0.86813991830303394</v>
      </c>
      <c r="AH92">
        <v>1.390204467335681</v>
      </c>
      <c r="AI92">
        <v>0.35139088422657178</v>
      </c>
      <c r="AJ92">
        <v>0.92117866969041828</v>
      </c>
      <c r="AK92">
        <v>0.55767359682185336</v>
      </c>
      <c r="AL92">
        <v>3.2266122843428011</v>
      </c>
      <c r="AM92">
        <v>1.299893099866313E-3</v>
      </c>
      <c r="AN92">
        <v>0.1565830801163513</v>
      </c>
    </row>
    <row r="93" spans="1:40" x14ac:dyDescent="0.45">
      <c r="A93" s="1" t="s">
        <v>145</v>
      </c>
      <c r="B93">
        <v>0.33809171534971538</v>
      </c>
      <c r="C93">
        <v>3.8948446899827092E-2</v>
      </c>
      <c r="D93">
        <v>9.0372114760764368E-3</v>
      </c>
      <c r="E93">
        <v>1.326277984206771E-2</v>
      </c>
      <c r="F93">
        <v>0.1139900366300092</v>
      </c>
      <c r="G93">
        <v>2.1810266452288361E-2</v>
      </c>
      <c r="H93">
        <v>0.29135873101511139</v>
      </c>
      <c r="I93">
        <v>0.32166358967594688</v>
      </c>
      <c r="J93">
        <v>3.4494944727469987E-2</v>
      </c>
      <c r="K93">
        <v>6.828152349212277E-2</v>
      </c>
      <c r="L93">
        <v>0.11318679714232729</v>
      </c>
      <c r="M93">
        <v>9.7389033074967643E-2</v>
      </c>
      <c r="N93">
        <v>2.9060553998672429E-2</v>
      </c>
      <c r="O93">
        <v>3.7862755864487403E-2</v>
      </c>
      <c r="P93">
        <v>3.3485719351298612E-2</v>
      </c>
      <c r="Q93">
        <v>1.9984229139187629E-2</v>
      </c>
      <c r="R93">
        <v>1.7740535427800741E-2</v>
      </c>
      <c r="S93">
        <v>5.8346218085679372E-2</v>
      </c>
      <c r="T93">
        <v>2.5652402995384679E-2</v>
      </c>
      <c r="U93">
        <v>0.25875225634385979</v>
      </c>
      <c r="V93">
        <v>0.55980807257444987</v>
      </c>
      <c r="W93">
        <v>0.75159723996782457</v>
      </c>
      <c r="X93">
        <v>1.416775570022517E-2</v>
      </c>
      <c r="Y93">
        <v>8.8949146472997714E-3</v>
      </c>
      <c r="Z93">
        <v>0.2138826867731822</v>
      </c>
      <c r="AA93">
        <v>0.21181079510425699</v>
      </c>
      <c r="AB93">
        <v>1.1752757681743759E-2</v>
      </c>
      <c r="AC93">
        <v>0.48571288126587381</v>
      </c>
      <c r="AD93">
        <v>0.47839109946667813</v>
      </c>
      <c r="AE93">
        <v>0.72072253273485354</v>
      </c>
      <c r="AF93">
        <v>0.11012668034720249</v>
      </c>
      <c r="AG93">
        <v>0.88897883373220743</v>
      </c>
      <c r="AH93">
        <v>1.682721112920879</v>
      </c>
      <c r="AI93">
        <v>0.28656274812589128</v>
      </c>
      <c r="AJ93">
        <v>0.71452929111866137</v>
      </c>
      <c r="AK93">
        <v>0.4956448839622164</v>
      </c>
      <c r="AL93">
        <v>3.214751779300757</v>
      </c>
      <c r="AM93">
        <v>1.2815659235562991E-3</v>
      </c>
      <c r="AN93">
        <v>0.21436792463963381</v>
      </c>
    </row>
    <row r="94" spans="1:40" x14ac:dyDescent="0.45">
      <c r="A94" s="1" t="s">
        <v>146</v>
      </c>
      <c r="B94">
        <v>0.83799770614528191</v>
      </c>
      <c r="C94">
        <v>9.6753439526851892E-2</v>
      </c>
      <c r="D94">
        <v>2.046002704658623E-2</v>
      </c>
      <c r="E94">
        <v>3.3517645429125387E-2</v>
      </c>
      <c r="F94">
        <v>0.25457544758087292</v>
      </c>
      <c r="G94">
        <v>4.6300902147706442E-2</v>
      </c>
      <c r="H94">
        <v>0.77863909166544476</v>
      </c>
      <c r="I94">
        <v>0.86127888349241821</v>
      </c>
      <c r="J94">
        <v>8.553842374740038E-2</v>
      </c>
      <c r="K94">
        <v>0.18205657328620131</v>
      </c>
      <c r="L94">
        <v>0.29385237116924529</v>
      </c>
      <c r="M94">
        <v>0.22217281942608699</v>
      </c>
      <c r="N94">
        <v>6.471800016818631E-2</v>
      </c>
      <c r="O94">
        <v>8.7040147391598002E-2</v>
      </c>
      <c r="P94">
        <v>7.9452209470577878E-2</v>
      </c>
      <c r="Q94">
        <v>4.673588245610908E-2</v>
      </c>
      <c r="R94">
        <v>4.3372183039802531E-2</v>
      </c>
      <c r="S94">
        <v>0.13092719118674159</v>
      </c>
      <c r="T94">
        <v>6.7765745502005217E-2</v>
      </c>
      <c r="U94">
        <v>0.62377036118675189</v>
      </c>
      <c r="V94">
        <v>1.485415940262254</v>
      </c>
      <c r="W94">
        <v>1.9951243319822609</v>
      </c>
      <c r="X94">
        <v>3.7048249474426372E-2</v>
      </c>
      <c r="Y94">
        <v>2.0678717220343389E-2</v>
      </c>
      <c r="Z94">
        <v>0.56662741613592404</v>
      </c>
      <c r="AA94">
        <v>0.52133696178003885</v>
      </c>
      <c r="AB94">
        <v>2.7054085315286049E-2</v>
      </c>
      <c r="AC94">
        <v>1.2673894023993699</v>
      </c>
      <c r="AD94">
        <v>1.263661568408655</v>
      </c>
      <c r="AE94">
        <v>1.943703960627124</v>
      </c>
      <c r="AF94">
        <v>0.29457690058430441</v>
      </c>
      <c r="AG94">
        <v>2.3176431802231439</v>
      </c>
      <c r="AH94">
        <v>4.4618837414170507</v>
      </c>
      <c r="AI94">
        <v>0.72592209379356143</v>
      </c>
      <c r="AJ94">
        <v>1.796731721757244</v>
      </c>
      <c r="AK94">
        <v>1.270395008681763</v>
      </c>
      <c r="AL94">
        <v>8.3553212067948461</v>
      </c>
      <c r="AM94">
        <v>3.32683800906447E-3</v>
      </c>
      <c r="AN94">
        <v>0.57448766424582354</v>
      </c>
    </row>
    <row r="95" spans="1:40" x14ac:dyDescent="0.45">
      <c r="A95" s="1" t="s">
        <v>147</v>
      </c>
      <c r="B95">
        <v>1.149019598742937</v>
      </c>
      <c r="C95">
        <v>0.13181362904303581</v>
      </c>
      <c r="D95">
        <v>3.5705505579186239E-2</v>
      </c>
      <c r="E95">
        <v>4.3415725534711222E-2</v>
      </c>
      <c r="F95">
        <v>0.45936365510785848</v>
      </c>
      <c r="G95">
        <v>9.4090315427848278E-2</v>
      </c>
      <c r="H95">
        <v>0.84484957919996795</v>
      </c>
      <c r="I95">
        <v>0.92847295213997405</v>
      </c>
      <c r="J95">
        <v>0.1171325044276201</v>
      </c>
      <c r="K95">
        <v>0.19908069116117011</v>
      </c>
      <c r="L95">
        <v>0.35042413970868652</v>
      </c>
      <c r="M95">
        <v>0.38043822459575782</v>
      </c>
      <c r="N95">
        <v>0.11758170181644061</v>
      </c>
      <c r="O95">
        <v>0.14619688618890031</v>
      </c>
      <c r="P95">
        <v>0.122928527314508</v>
      </c>
      <c r="Q95">
        <v>7.5116445996585221E-2</v>
      </c>
      <c r="R95">
        <v>6.1835409218601881E-2</v>
      </c>
      <c r="S95">
        <v>0.23352662564281229</v>
      </c>
      <c r="T95">
        <v>7.6414073549718228E-2</v>
      </c>
      <c r="U95">
        <v>0.92461499979737682</v>
      </c>
      <c r="V95">
        <v>1.650648362746463</v>
      </c>
      <c r="W95">
        <v>2.2140784287363928</v>
      </c>
      <c r="X95">
        <v>4.3177675152639178E-2</v>
      </c>
      <c r="Y95">
        <v>3.3751339703581913E-2</v>
      </c>
      <c r="Z95">
        <v>0.63296242471707065</v>
      </c>
      <c r="AA95">
        <v>0.72926670440370811</v>
      </c>
      <c r="AB95">
        <v>4.528628931564016E-2</v>
      </c>
      <c r="AC95">
        <v>1.487298295538459</v>
      </c>
      <c r="AD95">
        <v>1.425302592435687</v>
      </c>
      <c r="AE95">
        <v>2.0445348854959269</v>
      </c>
      <c r="AF95">
        <v>0.31863865569941779</v>
      </c>
      <c r="AG95">
        <v>2.7272931462584968</v>
      </c>
      <c r="AH95">
        <v>4.9696760327042666</v>
      </c>
      <c r="AI95">
        <v>0.93363206447078217</v>
      </c>
      <c r="AJ95">
        <v>2.362237025367238</v>
      </c>
      <c r="AK95">
        <v>1.576674628937514</v>
      </c>
      <c r="AL95">
        <v>9.9289431264433006</v>
      </c>
      <c r="AM95">
        <v>3.968545741706791E-3</v>
      </c>
      <c r="AN95">
        <v>0.61747725737828207</v>
      </c>
    </row>
    <row r="96" spans="1:40" x14ac:dyDescent="0.45">
      <c r="A96" s="1" t="s">
        <v>148</v>
      </c>
      <c r="B96">
        <v>5.8236038874506662</v>
      </c>
      <c r="C96">
        <v>0.46851386410667151</v>
      </c>
      <c r="D96">
        <v>4.9810283329621168E-2</v>
      </c>
      <c r="E96">
        <v>0.15011424073435711</v>
      </c>
      <c r="F96">
        <v>1.038459208453377</v>
      </c>
      <c r="G96">
        <v>9.165246318982978E-2</v>
      </c>
      <c r="H96">
        <v>18.930206301676101</v>
      </c>
      <c r="I96">
        <v>6.2441790143261828</v>
      </c>
      <c r="J96">
        <v>0.27285775406554719</v>
      </c>
      <c r="K96">
        <v>1.1639865460123551</v>
      </c>
      <c r="L96">
        <v>5.8115709670660296</v>
      </c>
      <c r="M96">
        <v>0.7695024169798439</v>
      </c>
      <c r="N96">
        <v>0.33412730376689759</v>
      </c>
      <c r="O96">
        <v>0.17347988242223619</v>
      </c>
      <c r="P96">
        <v>0.35817546839000242</v>
      </c>
      <c r="Q96">
        <v>0.12841312868696919</v>
      </c>
      <c r="R96">
        <v>8.5176227665897372E-2</v>
      </c>
      <c r="S96">
        <v>8.4914760762980315</v>
      </c>
      <c r="T96">
        <v>0.1078446162314551</v>
      </c>
      <c r="U96">
        <v>1.037233754721395</v>
      </c>
      <c r="V96">
        <v>12.99745232147585</v>
      </c>
      <c r="W96">
        <v>8.3890260764193716</v>
      </c>
      <c r="X96">
        <v>6.5718295983806463E-2</v>
      </c>
      <c r="Y96">
        <v>4.6634988413434407E-2</v>
      </c>
      <c r="Z96">
        <v>1.046307983219628</v>
      </c>
      <c r="AA96">
        <v>0.86960186817187468</v>
      </c>
      <c r="AB96">
        <v>5.248733843483358E-2</v>
      </c>
      <c r="AC96">
        <v>1.4589821271006369</v>
      </c>
      <c r="AD96">
        <v>1.26558105293668</v>
      </c>
      <c r="AE96">
        <v>1.1299633726441489</v>
      </c>
      <c r="AF96">
        <v>0.31721120787023049</v>
      </c>
      <c r="AG96">
        <v>4.1911728481818704</v>
      </c>
      <c r="AH96">
        <v>13.2095254708401</v>
      </c>
      <c r="AI96">
        <v>0.79650227192428313</v>
      </c>
      <c r="AJ96">
        <v>653.67148405965611</v>
      </c>
      <c r="AK96">
        <v>279.66798617251482</v>
      </c>
      <c r="AL96">
        <v>22.322463488443571</v>
      </c>
      <c r="AM96">
        <v>2.695568573908581E-2</v>
      </c>
      <c r="AN96">
        <v>0.90521918212114172</v>
      </c>
    </row>
    <row r="97" spans="1:40" x14ac:dyDescent="0.45">
      <c r="A97" s="1" t="s">
        <v>149</v>
      </c>
      <c r="B97">
        <v>0.5887513818686867</v>
      </c>
      <c r="C97">
        <v>6.695674273449248E-2</v>
      </c>
      <c r="D97">
        <v>1.26869856061904E-2</v>
      </c>
      <c r="E97">
        <v>4.3573503728475932E-2</v>
      </c>
      <c r="F97">
        <v>0.18502627165489979</v>
      </c>
      <c r="G97">
        <v>2.3923449875575879E-2</v>
      </c>
      <c r="H97">
        <v>0.88819811341993227</v>
      </c>
      <c r="I97">
        <v>0.90018539046584123</v>
      </c>
      <c r="J97">
        <v>5.5451506075997858E-2</v>
      </c>
      <c r="K97">
        <v>0.1933527835682525</v>
      </c>
      <c r="L97">
        <v>0.28343072545991888</v>
      </c>
      <c r="M97">
        <v>0.21104404313992989</v>
      </c>
      <c r="N97">
        <v>3.8266706168137619E-2</v>
      </c>
      <c r="O97">
        <v>6.4785007266484715E-2</v>
      </c>
      <c r="P97">
        <v>6.6861588266693514E-2</v>
      </c>
      <c r="Q97">
        <v>3.9173163929257578E-2</v>
      </c>
      <c r="R97">
        <v>2.202904719339514E-2</v>
      </c>
      <c r="S97">
        <v>0.1458512878663776</v>
      </c>
      <c r="T97">
        <v>0.14541155055310451</v>
      </c>
      <c r="U97">
        <v>0.38196903459764858</v>
      </c>
      <c r="V97">
        <v>1.538659670324751</v>
      </c>
      <c r="W97">
        <v>1.859390634666076</v>
      </c>
      <c r="X97">
        <v>9.1320981013257946E-2</v>
      </c>
      <c r="Y97">
        <v>1.430564699777981E-2</v>
      </c>
      <c r="Z97">
        <v>1.4618723119781649</v>
      </c>
      <c r="AA97">
        <v>0.45059038316064631</v>
      </c>
      <c r="AB97">
        <v>1.9721790776158571E-2</v>
      </c>
      <c r="AC97">
        <v>0.47126391048282978</v>
      </c>
      <c r="AD97">
        <v>0.98309567642622164</v>
      </c>
      <c r="AE97">
        <v>0.45682506036796078</v>
      </c>
      <c r="AF97">
        <v>108.9425929800538</v>
      </c>
      <c r="AG97">
        <v>2.3680055156210771</v>
      </c>
      <c r="AH97">
        <v>6.459372093554407</v>
      </c>
      <c r="AI97">
        <v>97.693673759620665</v>
      </c>
      <c r="AJ97">
        <v>18.972595591184199</v>
      </c>
      <c r="AK97">
        <v>188.5937980614878</v>
      </c>
      <c r="AL97">
        <v>4.9653527061800986</v>
      </c>
      <c r="AM97">
        <v>2.1808380332594139E-3</v>
      </c>
      <c r="AN97">
        <v>0.29093782703028742</v>
      </c>
    </row>
    <row r="98" spans="1:40" x14ac:dyDescent="0.45">
      <c r="A98" s="1" t="s">
        <v>150</v>
      </c>
      <c r="B98">
        <v>4.4082520404925177E-2</v>
      </c>
      <c r="C98">
        <v>4.8123333619709994E-3</v>
      </c>
      <c r="D98">
        <v>1.078068612475261E-3</v>
      </c>
      <c r="E98">
        <v>8.3678322109142892E-4</v>
      </c>
      <c r="F98">
        <v>5.4056602020181227E-2</v>
      </c>
      <c r="G98">
        <v>3.3170784047073841E-3</v>
      </c>
      <c r="H98">
        <v>6.6637810742520662E-2</v>
      </c>
      <c r="I98">
        <v>7.2336463314619501E-2</v>
      </c>
      <c r="J98">
        <v>2.9159348771538481E-3</v>
      </c>
      <c r="K98">
        <v>1.7871097112702749E-2</v>
      </c>
      <c r="L98">
        <v>1.7400486701845661E-2</v>
      </c>
      <c r="M98">
        <v>1.1276993489152509E-2</v>
      </c>
      <c r="N98">
        <v>3.045295364054085E-3</v>
      </c>
      <c r="O98">
        <v>4.3099164290032292E-3</v>
      </c>
      <c r="P98">
        <v>4.6115954319264326E-3</v>
      </c>
      <c r="Q98">
        <v>2.6441025184564572E-3</v>
      </c>
      <c r="R98">
        <v>1.4493729751972541E-3</v>
      </c>
      <c r="S98">
        <v>6.8150588350638294E-3</v>
      </c>
      <c r="T98">
        <v>22.679178015634331</v>
      </c>
      <c r="U98">
        <v>2.017293880497141E-2</v>
      </c>
      <c r="V98">
        <v>7.2609872383840618E-2</v>
      </c>
      <c r="W98">
        <v>7.1641985861370688E-2</v>
      </c>
      <c r="X98">
        <v>1.7277398064438471E-3</v>
      </c>
      <c r="Y98">
        <v>9.3335692713178734E-4</v>
      </c>
      <c r="Z98">
        <v>2.734934396429255E-2</v>
      </c>
      <c r="AA98">
        <v>1.918237133712716E-2</v>
      </c>
      <c r="AB98">
        <v>9.9279073919867483E-4</v>
      </c>
      <c r="AC98">
        <v>2.5625019904007298E-2</v>
      </c>
      <c r="AD98">
        <v>0.1612218776925721</v>
      </c>
      <c r="AE98">
        <v>2.4726811533063012E-2</v>
      </c>
      <c r="AF98">
        <v>4.6714837832842998E-2</v>
      </c>
      <c r="AG98">
        <v>0.1497315376690673</v>
      </c>
      <c r="AH98">
        <v>61.218833748925839</v>
      </c>
      <c r="AI98">
        <v>14.416740901194469</v>
      </c>
      <c r="AJ98">
        <v>182.88922386170381</v>
      </c>
      <c r="AK98">
        <v>50.644122066163149</v>
      </c>
      <c r="AL98">
        <v>0.22077912186912649</v>
      </c>
      <c r="AM98">
        <v>1.4009704251348031E-4</v>
      </c>
      <c r="AN98">
        <v>1.3687663289644301E-2</v>
      </c>
    </row>
    <row r="99" spans="1:40" x14ac:dyDescent="0.45">
      <c r="A99" s="1" t="s">
        <v>151</v>
      </c>
      <c r="B99">
        <v>9.5592221992501211E-2</v>
      </c>
      <c r="C99">
        <v>7.8774698728000213E-3</v>
      </c>
      <c r="D99">
        <v>3.7152904062475148E-3</v>
      </c>
      <c r="E99">
        <v>2.354631044534572E-3</v>
      </c>
      <c r="F99">
        <v>0.14874402903907649</v>
      </c>
      <c r="G99">
        <v>1.7843550186246601E-2</v>
      </c>
      <c r="H99">
        <v>3.09884867975719E-2</v>
      </c>
      <c r="I99">
        <v>3.2951722824090791E-2</v>
      </c>
      <c r="J99">
        <v>5.5942415315750641E-3</v>
      </c>
      <c r="K99">
        <v>9.0502741791783081E-3</v>
      </c>
      <c r="L99">
        <v>3.4319506951246352E-2</v>
      </c>
      <c r="M99">
        <v>3.2749608106996869E-2</v>
      </c>
      <c r="N99">
        <v>1.05531297246732E-2</v>
      </c>
      <c r="O99">
        <v>9.0588030098796152E-3</v>
      </c>
      <c r="P99">
        <v>1.024514289919325E-2</v>
      </c>
      <c r="Q99">
        <v>5.4114731439396848E-3</v>
      </c>
      <c r="R99">
        <v>3.6908220840334732E-3</v>
      </c>
      <c r="S99">
        <v>1.8862194488634569E-2</v>
      </c>
      <c r="T99">
        <v>8.9437794645967461</v>
      </c>
      <c r="U99">
        <v>3.4165374467855537E-2</v>
      </c>
      <c r="V99">
        <v>4.8061038315629342E-2</v>
      </c>
      <c r="W99">
        <v>5.548243192270514E-2</v>
      </c>
      <c r="X99">
        <v>1.0923674728724869E-3</v>
      </c>
      <c r="Y99">
        <v>2.0910713003885221E-3</v>
      </c>
      <c r="Z99">
        <v>1.530159861914936E-2</v>
      </c>
      <c r="AA99">
        <v>3.3249672646171381E-2</v>
      </c>
      <c r="AB99">
        <v>2.1265464295437118E-3</v>
      </c>
      <c r="AC99">
        <v>4.6986483199303333E-2</v>
      </c>
      <c r="AD99">
        <v>7.0554779629332612E-2</v>
      </c>
      <c r="AE99">
        <v>1.4165788731814181E-2</v>
      </c>
      <c r="AF99">
        <v>2.0007054755844831E-2</v>
      </c>
      <c r="AG99">
        <v>0.15651968215150949</v>
      </c>
      <c r="AH99">
        <v>23.834849413526161</v>
      </c>
      <c r="AI99">
        <v>7.5478849579453424</v>
      </c>
      <c r="AJ99">
        <v>89.522114935487309</v>
      </c>
      <c r="AK99">
        <v>32.650870007185993</v>
      </c>
      <c r="AL99">
        <v>0.23823395131701769</v>
      </c>
      <c r="AM99">
        <v>1.9209380122600409E-4</v>
      </c>
      <c r="AN99">
        <v>9.4021897295340686E-3</v>
      </c>
    </row>
    <row r="100" spans="1:40" x14ac:dyDescent="0.45">
      <c r="A100" s="1" t="s">
        <v>152</v>
      </c>
      <c r="B100">
        <v>5.6395958458119663E-2</v>
      </c>
      <c r="C100">
        <v>7.9730584240922837E-3</v>
      </c>
      <c r="D100">
        <v>5.1186583270724654E-3</v>
      </c>
      <c r="E100">
        <v>2.4775237338745329E-3</v>
      </c>
      <c r="F100">
        <v>3.7994937221183557E-2</v>
      </c>
      <c r="G100">
        <v>5.0469605685523281E-3</v>
      </c>
      <c r="H100">
        <v>5.8574782134946983E-2</v>
      </c>
      <c r="I100">
        <v>6.2753727635943335E-2</v>
      </c>
      <c r="J100">
        <v>6.5106725680408283E-3</v>
      </c>
      <c r="K100">
        <v>1.2425506872341049E-2</v>
      </c>
      <c r="L100">
        <v>2.411678074674347E-2</v>
      </c>
      <c r="M100">
        <v>2.8359932600595029E-2</v>
      </c>
      <c r="N100">
        <v>7.9937300511420013E-3</v>
      </c>
      <c r="O100">
        <v>8.4902047850561498E-3</v>
      </c>
      <c r="P100">
        <v>8.662373485096065E-3</v>
      </c>
      <c r="Q100">
        <v>4.7988620079393264E-3</v>
      </c>
      <c r="R100">
        <v>2.6834513200220639E-3</v>
      </c>
      <c r="S100">
        <v>1.8501713599301809E-2</v>
      </c>
      <c r="T100">
        <v>8.9966806817848542E-3</v>
      </c>
      <c r="U100">
        <v>4.3731710846886318E-2</v>
      </c>
      <c r="V100">
        <v>0.1293300373770524</v>
      </c>
      <c r="W100">
        <v>9.3108804410636431E-2</v>
      </c>
      <c r="X100">
        <v>4.7888809988822613E-3</v>
      </c>
      <c r="Y100">
        <v>2.5504058268226069E-3</v>
      </c>
      <c r="Z100">
        <v>5.3992217952061619E-2</v>
      </c>
      <c r="AA100">
        <v>5.8374303860872653E-2</v>
      </c>
      <c r="AB100">
        <v>2.6050670099006449E-3</v>
      </c>
      <c r="AC100">
        <v>6.0316650889206201E-2</v>
      </c>
      <c r="AD100">
        <v>16.130356305039172</v>
      </c>
      <c r="AE100">
        <v>4.1241370291929882E-2</v>
      </c>
      <c r="AF100">
        <v>2.486626462747904E-2</v>
      </c>
      <c r="AG100">
        <v>0.39459634952999961</v>
      </c>
      <c r="AH100">
        <v>0.45932054253160759</v>
      </c>
      <c r="AI100">
        <v>1.174887673889355</v>
      </c>
      <c r="AJ100">
        <v>0.38670226466169672</v>
      </c>
      <c r="AK100">
        <v>2.3274051899050798</v>
      </c>
      <c r="AL100">
        <v>0.68756186849960055</v>
      </c>
      <c r="AM100">
        <v>2.006670055081107E-4</v>
      </c>
      <c r="AN100">
        <v>0.2147772551779415</v>
      </c>
    </row>
    <row r="101" spans="1:40" x14ac:dyDescent="0.45">
      <c r="A101" s="1" t="s">
        <v>153</v>
      </c>
      <c r="B101">
        <v>4.5947763668875007E-2</v>
      </c>
      <c r="C101">
        <v>7.2640744424596528E-3</v>
      </c>
      <c r="D101">
        <v>5.8050090772138454E-3</v>
      </c>
      <c r="E101">
        <v>2.3217909656511621E-3</v>
      </c>
      <c r="F101">
        <v>4.1581286566783712E-2</v>
      </c>
      <c r="G101">
        <v>5.7988035557272688E-3</v>
      </c>
      <c r="H101">
        <v>2.9266523017232558E-2</v>
      </c>
      <c r="I101">
        <v>3.0652313847763939E-2</v>
      </c>
      <c r="J101">
        <v>5.9332800699212034E-3</v>
      </c>
      <c r="K101">
        <v>6.463843377268812E-3</v>
      </c>
      <c r="L101">
        <v>2.0821400971248929E-2</v>
      </c>
      <c r="M101">
        <v>2.8795925684606118E-2</v>
      </c>
      <c r="N101">
        <v>7.8582154134846545E-3</v>
      </c>
      <c r="O101">
        <v>8.6656490121684582E-3</v>
      </c>
      <c r="P101">
        <v>7.5172249739491092E-3</v>
      </c>
      <c r="Q101">
        <v>4.4318582786961394E-3</v>
      </c>
      <c r="R101">
        <v>2.60267691582328E-3</v>
      </c>
      <c r="S101">
        <v>1.9726231993471191E-2</v>
      </c>
      <c r="T101">
        <v>4.3773146523611662E-3</v>
      </c>
      <c r="U101">
        <v>4.1508350646484671E-2</v>
      </c>
      <c r="V101">
        <v>6.5618965718052452E-2</v>
      </c>
      <c r="W101">
        <v>6.8043808636418207E-2</v>
      </c>
      <c r="X101">
        <v>3.808651626008761E-3</v>
      </c>
      <c r="Y101">
        <v>2.617405426953285E-3</v>
      </c>
      <c r="Z101">
        <v>3.4027430595802051E-2</v>
      </c>
      <c r="AA101">
        <v>4.7179111794536967E-2</v>
      </c>
      <c r="AB101">
        <v>2.702874463443423E-3</v>
      </c>
      <c r="AC101">
        <v>5.287920333130687E-2</v>
      </c>
      <c r="AD101">
        <v>6.4161931363629048</v>
      </c>
      <c r="AE101">
        <v>2.105906267126359E-2</v>
      </c>
      <c r="AF101">
        <v>1.173782039528583E-2</v>
      </c>
      <c r="AG101">
        <v>0.26330832975983609</v>
      </c>
      <c r="AH101">
        <v>0.22882894668256559</v>
      </c>
      <c r="AI101">
        <v>0.60884564911537575</v>
      </c>
      <c r="AJ101">
        <v>0.32200325818433267</v>
      </c>
      <c r="AK101">
        <v>1.0000261863453379</v>
      </c>
      <c r="AL101">
        <v>0.4132022380399617</v>
      </c>
      <c r="AM101">
        <v>1.5659272438471719E-4</v>
      </c>
      <c r="AN101">
        <v>8.6410210394337078E-2</v>
      </c>
    </row>
    <row r="102" spans="1:40" x14ac:dyDescent="0.45">
      <c r="A102" s="1" t="s">
        <v>154</v>
      </c>
      <c r="B102">
        <v>7.8172882653351122E-2</v>
      </c>
      <c r="C102">
        <v>1.2059362434886371E-2</v>
      </c>
      <c r="D102">
        <v>9.2393454615314844E-3</v>
      </c>
      <c r="E102">
        <v>3.8319907937069712E-3</v>
      </c>
      <c r="F102">
        <v>6.6603672171167486E-2</v>
      </c>
      <c r="G102">
        <v>9.2084438608595592E-3</v>
      </c>
      <c r="H102">
        <v>5.6984124403463461E-2</v>
      </c>
      <c r="I102">
        <v>6.0128532840228517E-2</v>
      </c>
      <c r="J102">
        <v>9.8495197931115479E-3</v>
      </c>
      <c r="K102">
        <v>1.242323606726701E-2</v>
      </c>
      <c r="L102">
        <v>3.4967411748515351E-2</v>
      </c>
      <c r="M102">
        <v>4.6774522608938773E-2</v>
      </c>
      <c r="N102">
        <v>1.2845248650029331E-2</v>
      </c>
      <c r="O102">
        <v>1.406196033299105E-2</v>
      </c>
      <c r="P102">
        <v>1.2610252548457891E-2</v>
      </c>
      <c r="Q102">
        <v>7.3366833387245424E-3</v>
      </c>
      <c r="R102">
        <v>4.2657995977806286E-3</v>
      </c>
      <c r="S102">
        <v>3.1748280070451537E-2</v>
      </c>
      <c r="T102">
        <v>8.5978237323955358E-3</v>
      </c>
      <c r="U102">
        <v>6.8329260774923725E-2</v>
      </c>
      <c r="V102">
        <v>0.12712965968019271</v>
      </c>
      <c r="W102">
        <v>0.1188111021294069</v>
      </c>
      <c r="X102">
        <v>6.5160661710085797E-3</v>
      </c>
      <c r="Y102">
        <v>4.2428806699342427E-3</v>
      </c>
      <c r="Z102">
        <v>6.1774088020756242E-2</v>
      </c>
      <c r="AA102">
        <v>8.0416085531824472E-2</v>
      </c>
      <c r="AB102">
        <v>4.3723421254182942E-3</v>
      </c>
      <c r="AC102">
        <v>8.8509426990874038E-2</v>
      </c>
      <c r="AD102">
        <v>13.53691511728165</v>
      </c>
      <c r="AE102">
        <v>4.0715702817318039E-2</v>
      </c>
      <c r="AF102">
        <v>2.3290588431632401E-2</v>
      </c>
      <c r="AG102">
        <v>0.47064936470506152</v>
      </c>
      <c r="AH102">
        <v>0.4459714358966122</v>
      </c>
      <c r="AI102">
        <v>1.171603790976258</v>
      </c>
      <c r="AJ102">
        <v>0.54513226234084655</v>
      </c>
      <c r="AK102">
        <v>2.050598464076451</v>
      </c>
      <c r="AL102">
        <v>0.76027035122763609</v>
      </c>
      <c r="AM102">
        <v>2.6910562852259422E-4</v>
      </c>
      <c r="AN102">
        <v>0.18152813004076171</v>
      </c>
    </row>
    <row r="103" spans="1:40" x14ac:dyDescent="0.45">
      <c r="A103" s="1" t="s">
        <v>155</v>
      </c>
      <c r="B103">
        <v>0.1165675654306934</v>
      </c>
      <c r="C103">
        <v>1.3903280651025951E-2</v>
      </c>
      <c r="D103">
        <v>5.0967900645859619E-3</v>
      </c>
      <c r="E103">
        <v>4.103656622028236E-3</v>
      </c>
      <c r="F103">
        <v>4.2892031991674767E-2</v>
      </c>
      <c r="G103">
        <v>4.7734667573312971E-3</v>
      </c>
      <c r="H103">
        <v>0.18298029672794039</v>
      </c>
      <c r="I103">
        <v>0.19839020049753411</v>
      </c>
      <c r="J103">
        <v>1.1347989883949E-2</v>
      </c>
      <c r="K103">
        <v>3.795863805726258E-2</v>
      </c>
      <c r="L103">
        <v>4.5914795979916927E-2</v>
      </c>
      <c r="M103">
        <v>3.9531970987597413E-2</v>
      </c>
      <c r="N103">
        <v>1.200954554734745E-2</v>
      </c>
      <c r="O103">
        <v>1.1684138182077379E-2</v>
      </c>
      <c r="P103">
        <v>1.6362737343136161E-2</v>
      </c>
      <c r="Q103">
        <v>8.1678407302988032E-3</v>
      </c>
      <c r="R103">
        <v>4.1498896390569466E-3</v>
      </c>
      <c r="S103">
        <v>2.2636870668810798E-2</v>
      </c>
      <c r="T103">
        <v>2.8499716764273909E-2</v>
      </c>
      <c r="U103">
        <v>7.0672361618970642E-2</v>
      </c>
      <c r="V103">
        <v>0.40065644440853831</v>
      </c>
      <c r="W103">
        <v>0.21866603798501899</v>
      </c>
      <c r="X103">
        <v>1.0210385668842401E-2</v>
      </c>
      <c r="Y103">
        <v>3.4618861064696E-3</v>
      </c>
      <c r="Z103">
        <v>0.1450149132734867</v>
      </c>
      <c r="AA103">
        <v>0.1219329641815638</v>
      </c>
      <c r="AB103">
        <v>3.43755887908054E-3</v>
      </c>
      <c r="AC103">
        <v>0.1121358530355398</v>
      </c>
      <c r="AD103">
        <v>55.901210778598077</v>
      </c>
      <c r="AE103">
        <v>0.12731312929515229</v>
      </c>
      <c r="AF103">
        <v>7.9981704616546856E-2</v>
      </c>
      <c r="AG103">
        <v>1.0107770436206971</v>
      </c>
      <c r="AH103">
        <v>1.437099603273456</v>
      </c>
      <c r="AI103">
        <v>3.5970090506250569</v>
      </c>
      <c r="AJ103">
        <v>0.77600333940156418</v>
      </c>
      <c r="AK103">
        <v>7.8167692552299641</v>
      </c>
      <c r="AL103">
        <v>1.914172415087469</v>
      </c>
      <c r="AM103">
        <v>4.379057975644511E-4</v>
      </c>
      <c r="AN103">
        <v>0.74104955257237837</v>
      </c>
    </row>
    <row r="104" spans="1:40" x14ac:dyDescent="0.45">
      <c r="A104" s="1" t="s">
        <v>156</v>
      </c>
      <c r="B104">
        <v>0.13361610437798199</v>
      </c>
      <c r="C104">
        <v>1.502240726338157E-2</v>
      </c>
      <c r="D104">
        <v>2.8729918841859299E-3</v>
      </c>
      <c r="E104">
        <v>9.7033092211543867E-3</v>
      </c>
      <c r="F104">
        <v>4.4939446723745509E-2</v>
      </c>
      <c r="G104">
        <v>5.7154154709699763E-3</v>
      </c>
      <c r="H104">
        <v>0.1268638817148629</v>
      </c>
      <c r="I104">
        <v>0.13720790367908781</v>
      </c>
      <c r="J104">
        <v>1.693323946632359E-2</v>
      </c>
      <c r="K104">
        <v>3.3956246609234478E-2</v>
      </c>
      <c r="L104">
        <v>6.1160077608044303E-2</v>
      </c>
      <c r="M104">
        <v>0.1249106421055618</v>
      </c>
      <c r="N104">
        <v>9.588415664635799E-3</v>
      </c>
      <c r="O104">
        <v>3.4847880762915721E-2</v>
      </c>
      <c r="P104">
        <v>2.1788477156563811E-2</v>
      </c>
      <c r="Q104">
        <v>1.6377072204092541E-2</v>
      </c>
      <c r="R104">
        <v>6.4501722700066998E-3</v>
      </c>
      <c r="S104">
        <v>4.798824224291489E-2</v>
      </c>
      <c r="T104">
        <v>5.1709145807554278E-2</v>
      </c>
      <c r="U104">
        <v>0.14217355641528959</v>
      </c>
      <c r="V104">
        <v>5.1128038856922338</v>
      </c>
      <c r="W104">
        <v>0.92423166412625901</v>
      </c>
      <c r="X104">
        <v>1.9041161757448129E-2</v>
      </c>
      <c r="Y104">
        <v>8.201949808033418E-3</v>
      </c>
      <c r="Z104">
        <v>0.29403414857445648</v>
      </c>
      <c r="AA104">
        <v>0.28382060619752392</v>
      </c>
      <c r="AB104">
        <v>9.1727995604441812E-3</v>
      </c>
      <c r="AC104">
        <v>0.14346049715178441</v>
      </c>
      <c r="AD104">
        <v>2.7433630621916771</v>
      </c>
      <c r="AE104">
        <v>9.9281330731034179E-2</v>
      </c>
      <c r="AF104">
        <v>0.114562610922922</v>
      </c>
      <c r="AG104">
        <v>0.78585055043456686</v>
      </c>
      <c r="AH104">
        <v>6.4041857878941881</v>
      </c>
      <c r="AI104">
        <v>24.815374616221231</v>
      </c>
      <c r="AJ104">
        <v>0.89875943565995009</v>
      </c>
      <c r="AK104">
        <v>0.81360528217551231</v>
      </c>
      <c r="AL104">
        <v>2.0219254310602608</v>
      </c>
      <c r="AM104">
        <v>6.5008609560253069E-4</v>
      </c>
      <c r="AN104">
        <v>9.4634837070557518E-2</v>
      </c>
    </row>
    <row r="105" spans="1:40" x14ac:dyDescent="0.45">
      <c r="A105" s="1" t="s">
        <v>157</v>
      </c>
      <c r="B105">
        <v>0.17514582539318191</v>
      </c>
      <c r="C105">
        <v>1.9010644763850299E-2</v>
      </c>
      <c r="D105">
        <v>6.2643536363581227E-3</v>
      </c>
      <c r="E105">
        <v>5.4005134664776196E-3</v>
      </c>
      <c r="F105">
        <v>1.1280157745181969</v>
      </c>
      <c r="G105">
        <v>9.8269822373118487E-2</v>
      </c>
      <c r="H105">
        <v>6.9144341341932855E-2</v>
      </c>
      <c r="I105">
        <v>7.1103224561744061E-2</v>
      </c>
      <c r="J105">
        <v>2.6370832523327409E-2</v>
      </c>
      <c r="K105">
        <v>1.8959672322760222E-2</v>
      </c>
      <c r="L105">
        <v>8.2605145109646921E-2</v>
      </c>
      <c r="M105">
        <v>0.1702359467756234</v>
      </c>
      <c r="N105">
        <v>3.8557527519230708E-2</v>
      </c>
      <c r="O105">
        <v>0.33976438894973371</v>
      </c>
      <c r="P105">
        <v>4.3003992184829309E-2</v>
      </c>
      <c r="Q105">
        <v>2.636297559894947E-2</v>
      </c>
      <c r="R105">
        <v>2.3564457776140649E-2</v>
      </c>
      <c r="S105">
        <v>9.2378139489007013E-2</v>
      </c>
      <c r="T105">
        <v>1.6187306218406049E-2</v>
      </c>
      <c r="U105">
        <v>0.1649410252488954</v>
      </c>
      <c r="V105">
        <v>0.15252284199023811</v>
      </c>
      <c r="W105">
        <v>0.46917570921059598</v>
      </c>
      <c r="X105">
        <v>7.4766115456984241E-3</v>
      </c>
      <c r="Y105">
        <v>1.022159157152879E-2</v>
      </c>
      <c r="Z105">
        <v>8.3817069895983393E-2</v>
      </c>
      <c r="AA105">
        <v>0.24062027786252579</v>
      </c>
      <c r="AB105">
        <v>1.1723475243318E-2</v>
      </c>
      <c r="AC105">
        <v>0.16791036156346159</v>
      </c>
      <c r="AD105">
        <v>0.1066844784935391</v>
      </c>
      <c r="AE105">
        <v>4.0239428083816808E-2</v>
      </c>
      <c r="AF105">
        <v>4.3716197602522537E-2</v>
      </c>
      <c r="AG105">
        <v>0.60972625172056627</v>
      </c>
      <c r="AH105">
        <v>6.9626446887617854</v>
      </c>
      <c r="AI105">
        <v>0.2345325214598433</v>
      </c>
      <c r="AJ105">
        <v>0.59556911005096858</v>
      </c>
      <c r="AK105">
        <v>0.34990954548366748</v>
      </c>
      <c r="AL105">
        <v>1.0394165221214811</v>
      </c>
      <c r="AM105">
        <v>5.0917561543880284E-4</v>
      </c>
      <c r="AN105">
        <v>3.2701895444471919E-2</v>
      </c>
    </row>
    <row r="106" spans="1:40" x14ac:dyDescent="0.45">
      <c r="A106" s="1" t="s">
        <v>158</v>
      </c>
      <c r="B106">
        <v>0.39035601214883242</v>
      </c>
      <c r="C106">
        <v>4.392752320618569E-2</v>
      </c>
      <c r="D106">
        <v>1.121317296349137E-2</v>
      </c>
      <c r="E106">
        <v>1.096337922239056E-2</v>
      </c>
      <c r="F106">
        <v>8.4709562793582869</v>
      </c>
      <c r="G106">
        <v>0.53133271271245963</v>
      </c>
      <c r="H106">
        <v>0.42354078235913589</v>
      </c>
      <c r="I106">
        <v>0.44587378135043182</v>
      </c>
      <c r="J106">
        <v>5.5335801268493377E-2</v>
      </c>
      <c r="K106">
        <v>9.4241358117334945E-2</v>
      </c>
      <c r="L106">
        <v>0.23757585240471371</v>
      </c>
      <c r="M106">
        <v>0.514696098792774</v>
      </c>
      <c r="N106">
        <v>6.3766694792768877E-2</v>
      </c>
      <c r="O106">
        <v>2.6974228304685548</v>
      </c>
      <c r="P106">
        <v>8.1394338988847376E-2</v>
      </c>
      <c r="Q106">
        <v>4.7666412106672773E-2</v>
      </c>
      <c r="R106">
        <v>0.1414956648002231</v>
      </c>
      <c r="S106">
        <v>0.1691198169847761</v>
      </c>
      <c r="T106">
        <v>0.1126885598671601</v>
      </c>
      <c r="U106">
        <v>0.44103725624740742</v>
      </c>
      <c r="V106">
        <v>0.48289637313979389</v>
      </c>
      <c r="W106">
        <v>1.3478347453319539</v>
      </c>
      <c r="X106">
        <v>2.8962168056833781E-2</v>
      </c>
      <c r="Y106">
        <v>2.1056247364139299E-2</v>
      </c>
      <c r="Z106">
        <v>0.40791178173231868</v>
      </c>
      <c r="AA106">
        <v>1.094739647167011</v>
      </c>
      <c r="AB106">
        <v>2.1640187618352479E-2</v>
      </c>
      <c r="AC106">
        <v>0.38928813484624741</v>
      </c>
      <c r="AD106">
        <v>0.60342413556475416</v>
      </c>
      <c r="AE106">
        <v>0.16485123741578939</v>
      </c>
      <c r="AF106">
        <v>0.34177301884913031</v>
      </c>
      <c r="AG106">
        <v>2.1227777189379888</v>
      </c>
      <c r="AH106">
        <v>61.865339574103217</v>
      </c>
      <c r="AI106">
        <v>0.72427560842116012</v>
      </c>
      <c r="AJ106">
        <v>2.61613789028259</v>
      </c>
      <c r="AK106">
        <v>1.6816567791239381</v>
      </c>
      <c r="AL106">
        <v>2.891030644433807</v>
      </c>
      <c r="AM106">
        <v>1.2839997895009901E-3</v>
      </c>
      <c r="AN106">
        <v>0.1663235333019257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1715.0451903679229</v>
      </c>
      <c r="C2">
        <v>158.56283632372799</v>
      </c>
      <c r="D2">
        <v>13.63090076817711</v>
      </c>
      <c r="E2">
        <v>31.621604082055811</v>
      </c>
      <c r="F2">
        <v>101.85673627845119</v>
      </c>
      <c r="G2">
        <v>9.5620724134044686</v>
      </c>
      <c r="H2">
        <v>357.5904646772866</v>
      </c>
      <c r="I2">
        <v>453.65497753808341</v>
      </c>
      <c r="J2">
        <v>169.5258364367271</v>
      </c>
      <c r="K2">
        <v>411.85048013004348</v>
      </c>
      <c r="L2">
        <v>10648.09301017603</v>
      </c>
      <c r="M2">
        <v>178.66058606649321</v>
      </c>
      <c r="N2">
        <v>52.459006274015707</v>
      </c>
      <c r="O2">
        <v>53.847921941647627</v>
      </c>
      <c r="P2">
        <v>152.037833598026</v>
      </c>
      <c r="Q2">
        <v>104.44412326506951</v>
      </c>
      <c r="R2">
        <v>27.957406527781181</v>
      </c>
      <c r="S2">
        <v>63.40350158557672</v>
      </c>
      <c r="T2">
        <v>86.114260410664784</v>
      </c>
      <c r="U2">
        <v>435.64863608526969</v>
      </c>
      <c r="V2">
        <v>1030.758892929714</v>
      </c>
      <c r="W2">
        <v>8727.0864591885202</v>
      </c>
      <c r="X2">
        <v>22.36793683173882</v>
      </c>
      <c r="Y2">
        <v>8.3520470961273645</v>
      </c>
      <c r="Z2">
        <v>421.30580648626801</v>
      </c>
      <c r="AA2">
        <v>275.80724905886171</v>
      </c>
      <c r="AB2">
        <v>6.3930134755710082</v>
      </c>
      <c r="AC2">
        <v>225.1723389972048</v>
      </c>
      <c r="AD2">
        <v>461.15121199875142</v>
      </c>
      <c r="AE2">
        <v>180.63053471355971</v>
      </c>
      <c r="AF2">
        <v>248.52850866396051</v>
      </c>
      <c r="AG2">
        <v>1668.8064378900219</v>
      </c>
      <c r="AH2">
        <v>1529.603840935582</v>
      </c>
      <c r="AI2">
        <v>354.82730404201538</v>
      </c>
      <c r="AJ2">
        <v>2175.6407384049689</v>
      </c>
      <c r="AK2">
        <v>1162.4717399871799</v>
      </c>
      <c r="AL2">
        <v>5164.9643539944846</v>
      </c>
      <c r="AM2">
        <v>0.2879304712388398</v>
      </c>
      <c r="AN2">
        <v>100.3717488987738</v>
      </c>
    </row>
    <row r="3" spans="1:40" x14ac:dyDescent="0.45">
      <c r="A3" s="1" t="s">
        <v>40</v>
      </c>
      <c r="B3">
        <v>19.802969877648309</v>
      </c>
      <c r="C3">
        <v>1.1607003851428339</v>
      </c>
      <c r="D3">
        <v>0.25522257630183559</v>
      </c>
      <c r="E3">
        <v>0.53945974749261794</v>
      </c>
      <c r="F3">
        <v>2.2104564611461348</v>
      </c>
      <c r="G3">
        <v>8.6032758667951104</v>
      </c>
      <c r="H3">
        <v>0.92349515354580991</v>
      </c>
      <c r="I3">
        <v>1.0511369803766399</v>
      </c>
      <c r="J3">
        <v>2.8644692278908992</v>
      </c>
      <c r="K3">
        <v>0.34927314364119599</v>
      </c>
      <c r="L3">
        <v>2.251654451930059</v>
      </c>
      <c r="M3">
        <v>5.6542245220466114</v>
      </c>
      <c r="N3">
        <v>0.66580053165622277</v>
      </c>
      <c r="O3">
        <v>2.705375202999214</v>
      </c>
      <c r="P3">
        <v>6.1861956433256129</v>
      </c>
      <c r="Q3">
        <v>1.969361957102985</v>
      </c>
      <c r="R3">
        <v>0.47286203860504472</v>
      </c>
      <c r="S3">
        <v>4.334934868292839</v>
      </c>
      <c r="T3">
        <v>0.1647248785182851</v>
      </c>
      <c r="U3">
        <v>13.816447103963039</v>
      </c>
      <c r="V3">
        <v>4.9637439695572576</v>
      </c>
      <c r="W3">
        <v>29.475869443674359</v>
      </c>
      <c r="X3">
        <v>7.1300490462754648E-2</v>
      </c>
      <c r="Y3">
        <v>0.2128773386149273</v>
      </c>
      <c r="Z3">
        <v>1.076143388711992</v>
      </c>
      <c r="AA3">
        <v>6.013353991891063</v>
      </c>
      <c r="AB3">
        <v>0.30623301637941841</v>
      </c>
      <c r="AC3">
        <v>6.4576836610787511</v>
      </c>
      <c r="AD3">
        <v>1.0419210495107101</v>
      </c>
      <c r="AE3">
        <v>2.5669730705425811</v>
      </c>
      <c r="AF3">
        <v>0.29730416816706018</v>
      </c>
      <c r="AG3">
        <v>9.9428133095351541</v>
      </c>
      <c r="AH3">
        <v>11.900554188562561</v>
      </c>
      <c r="AI3">
        <v>1.149181033210104</v>
      </c>
      <c r="AJ3">
        <v>10.989923398027321</v>
      </c>
      <c r="AK3">
        <v>5.2667180084791454</v>
      </c>
      <c r="AL3">
        <v>51.698190895667793</v>
      </c>
      <c r="AM3">
        <v>3.3652091608034149E-3</v>
      </c>
      <c r="AN3">
        <v>0.31835349791416429</v>
      </c>
    </row>
    <row r="4" spans="1:40" x14ac:dyDescent="0.45">
      <c r="A4" s="1" t="s">
        <v>41</v>
      </c>
      <c r="B4">
        <v>147.62090397985841</v>
      </c>
      <c r="C4">
        <v>15.82146614862803</v>
      </c>
      <c r="D4">
        <v>2.5449818612483108</v>
      </c>
      <c r="E4">
        <v>4.3772558823247163</v>
      </c>
      <c r="F4">
        <v>38.458961083357991</v>
      </c>
      <c r="G4">
        <v>5.474998487156002</v>
      </c>
      <c r="H4">
        <v>18.5785830691811</v>
      </c>
      <c r="I4">
        <v>22.714351555750461</v>
      </c>
      <c r="J4">
        <v>34.330716199327348</v>
      </c>
      <c r="K4">
        <v>16.566422271477649</v>
      </c>
      <c r="L4">
        <v>716.86326038366315</v>
      </c>
      <c r="M4">
        <v>49.208188669224192</v>
      </c>
      <c r="N4">
        <v>9.9646114224616866</v>
      </c>
      <c r="O4">
        <v>19.219769645747121</v>
      </c>
      <c r="P4">
        <v>27.405486407225151</v>
      </c>
      <c r="Q4">
        <v>22.862141971566739</v>
      </c>
      <c r="R4">
        <v>6.0030749771266514</v>
      </c>
      <c r="S4">
        <v>50.758350800284163</v>
      </c>
      <c r="T4">
        <v>3.844720094223288</v>
      </c>
      <c r="U4">
        <v>99.793214289972624</v>
      </c>
      <c r="V4">
        <v>465.55580988414852</v>
      </c>
      <c r="W4">
        <v>433.01459023951838</v>
      </c>
      <c r="X4">
        <v>1.5492757396451511</v>
      </c>
      <c r="Y4">
        <v>2.0300349888509781</v>
      </c>
      <c r="Z4">
        <v>26.65786473951017</v>
      </c>
      <c r="AA4">
        <v>58.210952391998013</v>
      </c>
      <c r="AB4">
        <v>2.148286060854435</v>
      </c>
      <c r="AC4">
        <v>47.490884737982419</v>
      </c>
      <c r="AD4">
        <v>25.987110951904022</v>
      </c>
      <c r="AE4">
        <v>28.31928730585939</v>
      </c>
      <c r="AF4">
        <v>8.9942156277047776</v>
      </c>
      <c r="AG4">
        <v>151.76685367967309</v>
      </c>
      <c r="AH4">
        <v>155.45934686061301</v>
      </c>
      <c r="AI4">
        <v>23.245127469160501</v>
      </c>
      <c r="AJ4">
        <v>164.96724958797341</v>
      </c>
      <c r="AK4">
        <v>82.576059173645604</v>
      </c>
      <c r="AL4">
        <v>574.37022762986135</v>
      </c>
      <c r="AM4">
        <v>5.3275215530299902E-2</v>
      </c>
      <c r="AN4">
        <v>6.9907987370337104</v>
      </c>
    </row>
    <row r="5" spans="1:40" x14ac:dyDescent="0.45">
      <c r="A5" s="1" t="s">
        <v>42</v>
      </c>
      <c r="B5">
        <v>63.38255535477191</v>
      </c>
      <c r="C5">
        <v>5.3133330589796506</v>
      </c>
      <c r="D5">
        <v>0.68567066213451955</v>
      </c>
      <c r="E5">
        <v>1.043261420214886</v>
      </c>
      <c r="F5">
        <v>90.631741253621612</v>
      </c>
      <c r="G5">
        <v>36.179999101690193</v>
      </c>
      <c r="H5">
        <v>4.2613462731455218</v>
      </c>
      <c r="I5">
        <v>5.0297402689459538</v>
      </c>
      <c r="J5">
        <v>11.26716922940731</v>
      </c>
      <c r="K5">
        <v>1.307138039490817</v>
      </c>
      <c r="L5">
        <v>8.3396382434100609</v>
      </c>
      <c r="M5">
        <v>91.039415026175348</v>
      </c>
      <c r="N5">
        <v>52.820474758510287</v>
      </c>
      <c r="O5">
        <v>12.15994646084423</v>
      </c>
      <c r="P5">
        <v>58.805915770655872</v>
      </c>
      <c r="Q5">
        <v>16.112700385389189</v>
      </c>
      <c r="R5">
        <v>3.7936423594919408</v>
      </c>
      <c r="S5">
        <v>29.964909395176878</v>
      </c>
      <c r="T5">
        <v>0.88981625580262502</v>
      </c>
      <c r="U5">
        <v>44.27823982281371</v>
      </c>
      <c r="V5">
        <v>30.529979808696101</v>
      </c>
      <c r="W5">
        <v>120.6606745113322</v>
      </c>
      <c r="X5">
        <v>0.65872038035844138</v>
      </c>
      <c r="Y5">
        <v>0.87468838842184171</v>
      </c>
      <c r="Z5">
        <v>6.741483126610869</v>
      </c>
      <c r="AA5">
        <v>25.417304897000172</v>
      </c>
      <c r="AB5">
        <v>0.88042340083040627</v>
      </c>
      <c r="AC5">
        <v>41.073401836663393</v>
      </c>
      <c r="AD5">
        <v>4.2804529400222933</v>
      </c>
      <c r="AE5">
        <v>8.5715593509321106</v>
      </c>
      <c r="AF5">
        <v>1.3161311356482439</v>
      </c>
      <c r="AG5">
        <v>68.552566279831325</v>
      </c>
      <c r="AH5">
        <v>51.791798698718182</v>
      </c>
      <c r="AI5">
        <v>4.9308088866828266</v>
      </c>
      <c r="AJ5">
        <v>45.298786365596087</v>
      </c>
      <c r="AK5">
        <v>20.268301740956471</v>
      </c>
      <c r="AL5">
        <v>238.33427362442831</v>
      </c>
      <c r="AM5">
        <v>1.2404615311588251E-2</v>
      </c>
      <c r="AN5">
        <v>1.2405162969546899</v>
      </c>
    </row>
    <row r="6" spans="1:40" x14ac:dyDescent="0.45">
      <c r="A6" s="1" t="s">
        <v>43</v>
      </c>
      <c r="B6">
        <v>135.3484554452815</v>
      </c>
      <c r="C6">
        <v>15.611160614680349</v>
      </c>
      <c r="D6">
        <v>3.3919389372134359</v>
      </c>
      <c r="E6">
        <v>3.2619580117013949</v>
      </c>
      <c r="F6">
        <v>445.92369051013969</v>
      </c>
      <c r="G6">
        <v>146.2283541570344</v>
      </c>
      <c r="H6">
        <v>21.14868008868844</v>
      </c>
      <c r="I6">
        <v>24.435696998324669</v>
      </c>
      <c r="J6">
        <v>94.404589668011766</v>
      </c>
      <c r="K6">
        <v>7.1708350627790676</v>
      </c>
      <c r="L6">
        <v>50.895460179787698</v>
      </c>
      <c r="M6">
        <v>414.35225907998552</v>
      </c>
      <c r="N6">
        <v>81.785840440172009</v>
      </c>
      <c r="O6">
        <v>84.759072032408397</v>
      </c>
      <c r="P6">
        <v>153.8458613528864</v>
      </c>
      <c r="Q6">
        <v>85.191987384306429</v>
      </c>
      <c r="R6">
        <v>27.9132415227688</v>
      </c>
      <c r="S6">
        <v>271.92936245200752</v>
      </c>
      <c r="T6">
        <v>6.1267392603445918</v>
      </c>
      <c r="U6">
        <v>135.94627293335361</v>
      </c>
      <c r="V6">
        <v>101.09952878397959</v>
      </c>
      <c r="W6">
        <v>494.53594790766022</v>
      </c>
      <c r="X6">
        <v>1.830590293028634</v>
      </c>
      <c r="Y6">
        <v>13.38374435804664</v>
      </c>
      <c r="Z6">
        <v>28.14688089902365</v>
      </c>
      <c r="AA6">
        <v>351.07876186933532</v>
      </c>
      <c r="AB6">
        <v>4.1861318396916918</v>
      </c>
      <c r="AC6">
        <v>273.25928255460349</v>
      </c>
      <c r="AD6">
        <v>23.036647337608159</v>
      </c>
      <c r="AE6">
        <v>65.700744680309768</v>
      </c>
      <c r="AF6">
        <v>7.6052903735996278</v>
      </c>
      <c r="AG6">
        <v>158.2087769579372</v>
      </c>
      <c r="AH6">
        <v>337.44738404199728</v>
      </c>
      <c r="AI6">
        <v>25.075458574912759</v>
      </c>
      <c r="AJ6">
        <v>276.26083994470667</v>
      </c>
      <c r="AK6">
        <v>124.3160934810127</v>
      </c>
      <c r="AL6">
        <v>1796.5027106384059</v>
      </c>
      <c r="AM6">
        <v>5.3445023585000848E-2</v>
      </c>
      <c r="AN6">
        <v>7.7306947342300791</v>
      </c>
    </row>
    <row r="7" spans="1:40" x14ac:dyDescent="0.45">
      <c r="A7" s="1" t="s">
        <v>44</v>
      </c>
      <c r="B7">
        <v>82.680353008196803</v>
      </c>
      <c r="C7">
        <v>24.920265872496081</v>
      </c>
      <c r="D7">
        <v>35.325532737171677</v>
      </c>
      <c r="E7">
        <v>0.85916896678677823</v>
      </c>
      <c r="F7">
        <v>14.37406425667999</v>
      </c>
      <c r="G7">
        <v>1.217529027050344</v>
      </c>
      <c r="H7">
        <v>3.0790357660464669</v>
      </c>
      <c r="I7">
        <v>3.813440339415223</v>
      </c>
      <c r="J7">
        <v>5.9850804577721783</v>
      </c>
      <c r="K7">
        <v>1.1243006487865319</v>
      </c>
      <c r="L7">
        <v>38.965019400030542</v>
      </c>
      <c r="M7">
        <v>18.5370663594178</v>
      </c>
      <c r="N7">
        <v>6.6586353002650878</v>
      </c>
      <c r="O7">
        <v>4.8594632903496029</v>
      </c>
      <c r="P7">
        <v>6.0436431124248937</v>
      </c>
      <c r="Q7">
        <v>5.046818508635881</v>
      </c>
      <c r="R7">
        <v>1.3311211854195411</v>
      </c>
      <c r="S7">
        <v>10.28434150273949</v>
      </c>
      <c r="T7">
        <v>0.74443843326800818</v>
      </c>
      <c r="U7">
        <v>47.276012084242119</v>
      </c>
      <c r="V7">
        <v>11.07035217335711</v>
      </c>
      <c r="W7">
        <v>17.36779037242021</v>
      </c>
      <c r="X7">
        <v>0.1744129616761117</v>
      </c>
      <c r="Y7">
        <v>0.35344037146464707</v>
      </c>
      <c r="Z7">
        <v>3.1134272603004018</v>
      </c>
      <c r="AA7">
        <v>10.371449125926761</v>
      </c>
      <c r="AB7">
        <v>0.67715651864728588</v>
      </c>
      <c r="AC7">
        <v>19.048101728077171</v>
      </c>
      <c r="AD7">
        <v>5.649742104649544</v>
      </c>
      <c r="AE7">
        <v>3.7502310068913598</v>
      </c>
      <c r="AF7">
        <v>1.183687772689711</v>
      </c>
      <c r="AG7">
        <v>147.69040169186661</v>
      </c>
      <c r="AH7">
        <v>20.96613554429354</v>
      </c>
      <c r="AI7">
        <v>3.0102054604466741</v>
      </c>
      <c r="AJ7">
        <v>26.501522763159059</v>
      </c>
      <c r="AK7">
        <v>11.445850757122731</v>
      </c>
      <c r="AL7">
        <v>111.1830759092601</v>
      </c>
      <c r="AM7">
        <v>1.5189151580168699E-2</v>
      </c>
      <c r="AN7">
        <v>0.84751096901684753</v>
      </c>
    </row>
    <row r="8" spans="1:40" x14ac:dyDescent="0.45">
      <c r="A8" s="1" t="s">
        <v>45</v>
      </c>
      <c r="B8">
        <v>113.76209954203691</v>
      </c>
      <c r="C8">
        <v>15.95624392879899</v>
      </c>
      <c r="D8">
        <v>7.6770135306322977</v>
      </c>
      <c r="E8">
        <v>4.1559820883256204</v>
      </c>
      <c r="F8">
        <v>40.349656617280623</v>
      </c>
      <c r="G8">
        <v>6.1837938657395091</v>
      </c>
      <c r="H8">
        <v>18.058476375638769</v>
      </c>
      <c r="I8">
        <v>20.381028355215239</v>
      </c>
      <c r="J8">
        <v>34.430835795195897</v>
      </c>
      <c r="K8">
        <v>9.0462388528595969</v>
      </c>
      <c r="L8">
        <v>100.27592814612591</v>
      </c>
      <c r="M8">
        <v>73.191789548765115</v>
      </c>
      <c r="N8">
        <v>12.43782347836442</v>
      </c>
      <c r="O8">
        <v>29.608091241235609</v>
      </c>
      <c r="P8">
        <v>27.497720024102779</v>
      </c>
      <c r="Q8">
        <v>20.846227600557139</v>
      </c>
      <c r="R8">
        <v>8.7331785793483458</v>
      </c>
      <c r="S8">
        <v>90.819593416350642</v>
      </c>
      <c r="T8">
        <v>4.26684695159984</v>
      </c>
      <c r="U8">
        <v>77.82007512327985</v>
      </c>
      <c r="V8">
        <v>72.736461033103268</v>
      </c>
      <c r="W8">
        <v>1411.0187952149729</v>
      </c>
      <c r="X8">
        <v>1.962685036752273</v>
      </c>
      <c r="Y8">
        <v>3.8468743565265919</v>
      </c>
      <c r="Z8">
        <v>32.909881349736267</v>
      </c>
      <c r="AA8">
        <v>105.0949796416498</v>
      </c>
      <c r="AB8">
        <v>3.4970174250942199</v>
      </c>
      <c r="AC8">
        <v>77.439823260256901</v>
      </c>
      <c r="AD8">
        <v>28.833194453078331</v>
      </c>
      <c r="AE8">
        <v>26.040051794681538</v>
      </c>
      <c r="AF8">
        <v>6.4675394614874051</v>
      </c>
      <c r="AG8">
        <v>210.476631360955</v>
      </c>
      <c r="AH8">
        <v>193.9482469051234</v>
      </c>
      <c r="AI8">
        <v>55.814202306063997</v>
      </c>
      <c r="AJ8">
        <v>371.04914756300587</v>
      </c>
      <c r="AK8">
        <v>208.77955020963739</v>
      </c>
      <c r="AL8">
        <v>627.91619960901278</v>
      </c>
      <c r="AM8">
        <v>3.8682255066436307E-2</v>
      </c>
      <c r="AN8">
        <v>4.7269862115548609</v>
      </c>
    </row>
    <row r="9" spans="1:40" x14ac:dyDescent="0.45">
      <c r="A9" s="1" t="s">
        <v>46</v>
      </c>
      <c r="B9">
        <v>16.57570221563136</v>
      </c>
      <c r="C9">
        <v>1.824407873426974</v>
      </c>
      <c r="D9">
        <v>0.42349952689225612</v>
      </c>
      <c r="E9">
        <v>0.57489826258790644</v>
      </c>
      <c r="F9">
        <v>9.5183853381587706</v>
      </c>
      <c r="G9">
        <v>2.16640274666607</v>
      </c>
      <c r="H9">
        <v>3.0899675375511069</v>
      </c>
      <c r="I9">
        <v>3.3939269794157418</v>
      </c>
      <c r="J9">
        <v>9.109616817532995</v>
      </c>
      <c r="K9">
        <v>1.626784883233005</v>
      </c>
      <c r="L9">
        <v>10.27921856787437</v>
      </c>
      <c r="M9">
        <v>12.914989310501831</v>
      </c>
      <c r="N9">
        <v>2.6203623362956501</v>
      </c>
      <c r="O9">
        <v>9.933982496298972</v>
      </c>
      <c r="P9">
        <v>8.1347813266182882</v>
      </c>
      <c r="Q9">
        <v>6.5826414451086741</v>
      </c>
      <c r="R9">
        <v>2.6026327895395021</v>
      </c>
      <c r="S9">
        <v>29.548812151500371</v>
      </c>
      <c r="T9">
        <v>1.260207871413096</v>
      </c>
      <c r="U9">
        <v>52.356353846166691</v>
      </c>
      <c r="V9">
        <v>20.227310155320509</v>
      </c>
      <c r="W9">
        <v>299.13770029700942</v>
      </c>
      <c r="X9">
        <v>0.32737410388406391</v>
      </c>
      <c r="Y9">
        <v>2.4717504617564909</v>
      </c>
      <c r="Z9">
        <v>5.5883081554863097</v>
      </c>
      <c r="AA9">
        <v>62.818394476731712</v>
      </c>
      <c r="AB9">
        <v>1.050307940866116</v>
      </c>
      <c r="AC9">
        <v>16.52609921967208</v>
      </c>
      <c r="AD9">
        <v>4.1540238211683063</v>
      </c>
      <c r="AE9">
        <v>5.7392171014950826</v>
      </c>
      <c r="AF9">
        <v>1.3328031838063279</v>
      </c>
      <c r="AG9">
        <v>16.48592345825579</v>
      </c>
      <c r="AH9">
        <v>33.406401550082457</v>
      </c>
      <c r="AI9">
        <v>14.23037483383062</v>
      </c>
      <c r="AJ9">
        <v>76.838049875255123</v>
      </c>
      <c r="AK9">
        <v>42.336469615757593</v>
      </c>
      <c r="AL9">
        <v>239.51312153779921</v>
      </c>
      <c r="AM9">
        <v>8.1399647591418878E-3</v>
      </c>
      <c r="AN9">
        <v>0.95636140010499482</v>
      </c>
    </row>
    <row r="10" spans="1:40" x14ac:dyDescent="0.45">
      <c r="A10" s="1" t="s">
        <v>47</v>
      </c>
      <c r="B10">
        <v>653.84935989409905</v>
      </c>
      <c r="C10">
        <v>70.285833289544598</v>
      </c>
      <c r="D10">
        <v>29.810522326288659</v>
      </c>
      <c r="E10">
        <v>10.779011264546609</v>
      </c>
      <c r="F10">
        <v>168.7170721187573</v>
      </c>
      <c r="G10">
        <v>50.074413786216539</v>
      </c>
      <c r="H10">
        <v>39.797911197000637</v>
      </c>
      <c r="I10">
        <v>46.043460752073521</v>
      </c>
      <c r="J10">
        <v>69.364387950950075</v>
      </c>
      <c r="K10">
        <v>15.95092178359228</v>
      </c>
      <c r="L10">
        <v>140.57000281869119</v>
      </c>
      <c r="M10">
        <v>167.19004625164021</v>
      </c>
      <c r="N10">
        <v>64.635711001671879</v>
      </c>
      <c r="O10">
        <v>83.387117036309149</v>
      </c>
      <c r="P10">
        <v>176.34450902292551</v>
      </c>
      <c r="Q10">
        <v>72.7101610002603</v>
      </c>
      <c r="R10">
        <v>12.77690020056245</v>
      </c>
      <c r="S10">
        <v>91.432554849384587</v>
      </c>
      <c r="T10">
        <v>6.125631750625419</v>
      </c>
      <c r="U10">
        <v>580.74168098946018</v>
      </c>
      <c r="V10">
        <v>349.6109429618773</v>
      </c>
      <c r="W10">
        <v>1747.651333041965</v>
      </c>
      <c r="X10">
        <v>3.890871575708609</v>
      </c>
      <c r="Y10">
        <v>8.4567744816523849</v>
      </c>
      <c r="Z10">
        <v>55.71051777747838</v>
      </c>
      <c r="AA10">
        <v>230.22088709795531</v>
      </c>
      <c r="AB10">
        <v>10.75499648520103</v>
      </c>
      <c r="AC10">
        <v>190.58015831506441</v>
      </c>
      <c r="AD10">
        <v>53.824259284779679</v>
      </c>
      <c r="AE10">
        <v>64.547561106258428</v>
      </c>
      <c r="AF10">
        <v>13.05636404980055</v>
      </c>
      <c r="AG10">
        <v>592.64806775356828</v>
      </c>
      <c r="AH10">
        <v>360.17782102088893</v>
      </c>
      <c r="AI10">
        <v>67.165060589930718</v>
      </c>
      <c r="AJ10">
        <v>449.85467121011209</v>
      </c>
      <c r="AK10">
        <v>224.8225509993861</v>
      </c>
      <c r="AL10">
        <v>1954.815624902227</v>
      </c>
      <c r="AM10">
        <v>0.10586835732362319</v>
      </c>
      <c r="AN10">
        <v>12.680552518365721</v>
      </c>
    </row>
    <row r="11" spans="1:40" x14ac:dyDescent="0.45">
      <c r="A11" s="1" t="s">
        <v>48</v>
      </c>
      <c r="B11">
        <v>84.995911565354959</v>
      </c>
      <c r="C11">
        <v>9.361452449263588</v>
      </c>
      <c r="D11">
        <v>1.298241232943985</v>
      </c>
      <c r="E11">
        <v>1.778054050324225</v>
      </c>
      <c r="F11">
        <v>27.023675958198162</v>
      </c>
      <c r="G11">
        <v>2.3900256070573969</v>
      </c>
      <c r="H11">
        <v>9.5587249101618887</v>
      </c>
      <c r="I11">
        <v>11.373259965394009</v>
      </c>
      <c r="J11">
        <v>12.783664937333491</v>
      </c>
      <c r="K11">
        <v>5.4669062852555594</v>
      </c>
      <c r="L11">
        <v>42.470987051742028</v>
      </c>
      <c r="M11">
        <v>42.948999154018907</v>
      </c>
      <c r="N11">
        <v>5.35162489051881</v>
      </c>
      <c r="O11">
        <v>15.561628873543579</v>
      </c>
      <c r="P11">
        <v>18.28976922179821</v>
      </c>
      <c r="Q11">
        <v>16.278763253456951</v>
      </c>
      <c r="R11">
        <v>3.029194663693735</v>
      </c>
      <c r="S11">
        <v>23.84336927309128</v>
      </c>
      <c r="T11">
        <v>1.777683844965293</v>
      </c>
      <c r="U11">
        <v>66.814681435130908</v>
      </c>
      <c r="V11">
        <v>207.59570824574249</v>
      </c>
      <c r="W11">
        <v>332.55016407029171</v>
      </c>
      <c r="X11">
        <v>0.9224471161470994</v>
      </c>
      <c r="Y11">
        <v>1.8389939849691961</v>
      </c>
      <c r="Z11">
        <v>15.208240722366931</v>
      </c>
      <c r="AA11">
        <v>50.014793669473868</v>
      </c>
      <c r="AB11">
        <v>1.8250767397627139</v>
      </c>
      <c r="AC11">
        <v>31.568990022613999</v>
      </c>
      <c r="AD11">
        <v>14.67866599313315</v>
      </c>
      <c r="AE11">
        <v>11.73342252368143</v>
      </c>
      <c r="AF11">
        <v>3.6329624365545521</v>
      </c>
      <c r="AG11">
        <v>79.30722029866817</v>
      </c>
      <c r="AH11">
        <v>80.519347265032053</v>
      </c>
      <c r="AI11">
        <v>14.48314459112038</v>
      </c>
      <c r="AJ11">
        <v>97.991291064843239</v>
      </c>
      <c r="AK11">
        <v>50.422698075846867</v>
      </c>
      <c r="AL11">
        <v>455.54268464963519</v>
      </c>
      <c r="AM11">
        <v>2.7287589240087489E-2</v>
      </c>
      <c r="AN11">
        <v>3.537077672351133</v>
      </c>
    </row>
    <row r="12" spans="1:40" x14ac:dyDescent="0.45">
      <c r="A12" s="1" t="s">
        <v>49</v>
      </c>
      <c r="B12">
        <v>59.832765185457568</v>
      </c>
      <c r="C12">
        <v>10.432744206836089</v>
      </c>
      <c r="D12">
        <v>8.5790849732111685</v>
      </c>
      <c r="E12">
        <v>1.5523454971201589</v>
      </c>
      <c r="F12">
        <v>73.469011339944132</v>
      </c>
      <c r="G12">
        <v>5.1911960721027821</v>
      </c>
      <c r="H12">
        <v>7.5266040536867784</v>
      </c>
      <c r="I12">
        <v>8.7099640157467491</v>
      </c>
      <c r="J12">
        <v>17.247735538712352</v>
      </c>
      <c r="K12">
        <v>3.4288885346783329</v>
      </c>
      <c r="L12">
        <v>33.44533575392331</v>
      </c>
      <c r="M12">
        <v>44.028984662300573</v>
      </c>
      <c r="N12">
        <v>20.113604195251622</v>
      </c>
      <c r="O12">
        <v>15.538097072065071</v>
      </c>
      <c r="P12">
        <v>27.450935275766451</v>
      </c>
      <c r="Q12">
        <v>14.3729831259639</v>
      </c>
      <c r="R12">
        <v>3.8956801566618879</v>
      </c>
      <c r="S12">
        <v>32.914355032770992</v>
      </c>
      <c r="T12">
        <v>1.565159914944338</v>
      </c>
      <c r="U12">
        <v>60.205231281173212</v>
      </c>
      <c r="V12">
        <v>42.940402634705713</v>
      </c>
      <c r="W12">
        <v>320.08056320043022</v>
      </c>
      <c r="X12">
        <v>0.66830221384037869</v>
      </c>
      <c r="Y12">
        <v>2.633831256343472</v>
      </c>
      <c r="Z12">
        <v>10.64625837706912</v>
      </c>
      <c r="AA12">
        <v>68.660644465449806</v>
      </c>
      <c r="AB12">
        <v>1.63305421140714</v>
      </c>
      <c r="AC12">
        <v>30.79155387196241</v>
      </c>
      <c r="AD12">
        <v>9.8484585970082179</v>
      </c>
      <c r="AE12">
        <v>11.26692415038225</v>
      </c>
      <c r="AF12">
        <v>2.816246018027543</v>
      </c>
      <c r="AG12">
        <v>137.39199363121091</v>
      </c>
      <c r="AH12">
        <v>64.622339165821003</v>
      </c>
      <c r="AI12">
        <v>19.91528829424351</v>
      </c>
      <c r="AJ12">
        <v>110.9188096902534</v>
      </c>
      <c r="AK12">
        <v>55.4542422027519</v>
      </c>
      <c r="AL12">
        <v>350.34080385484941</v>
      </c>
      <c r="AM12">
        <v>2.5650475192774282E-2</v>
      </c>
      <c r="AN12">
        <v>2.422472487006563</v>
      </c>
    </row>
    <row r="13" spans="1:40" x14ac:dyDescent="0.45">
      <c r="A13" s="1" t="s">
        <v>50</v>
      </c>
      <c r="B13">
        <v>191.86071741999359</v>
      </c>
      <c r="C13">
        <v>17.686127390749881</v>
      </c>
      <c r="D13">
        <v>4.7692182995015973</v>
      </c>
      <c r="E13">
        <v>4.1124732458131259</v>
      </c>
      <c r="F13">
        <v>35.599445584767203</v>
      </c>
      <c r="G13">
        <v>8.7759325301047379</v>
      </c>
      <c r="H13">
        <v>19.800224200763271</v>
      </c>
      <c r="I13">
        <v>24.11761936212439</v>
      </c>
      <c r="J13">
        <v>39.707209497012137</v>
      </c>
      <c r="K13">
        <v>8.1471541819812625</v>
      </c>
      <c r="L13">
        <v>44.652933855623381</v>
      </c>
      <c r="M13">
        <v>194.7911338769382</v>
      </c>
      <c r="N13">
        <v>10.415621796139209</v>
      </c>
      <c r="O13">
        <v>14.752935223362581</v>
      </c>
      <c r="P13">
        <v>133.2887403609306</v>
      </c>
      <c r="Q13">
        <v>45.176255526331794</v>
      </c>
      <c r="R13">
        <v>12.303269134436171</v>
      </c>
      <c r="S13">
        <v>68.321879290648027</v>
      </c>
      <c r="T13">
        <v>3.7353151993110081</v>
      </c>
      <c r="U13">
        <v>106.85196543795161</v>
      </c>
      <c r="V13">
        <v>129.98859721584941</v>
      </c>
      <c r="W13">
        <v>1214.714716149193</v>
      </c>
      <c r="X13">
        <v>2.4775399037948089</v>
      </c>
      <c r="Y13">
        <v>3.1049615082495499</v>
      </c>
      <c r="Z13">
        <v>37.452362460680767</v>
      </c>
      <c r="AA13">
        <v>81.425929233151294</v>
      </c>
      <c r="AB13">
        <v>2.124505380823928</v>
      </c>
      <c r="AC13">
        <v>124.2034598310463</v>
      </c>
      <c r="AD13">
        <v>23.878471232042511</v>
      </c>
      <c r="AE13">
        <v>31.589718595634089</v>
      </c>
      <c r="AF13">
        <v>7.0988365804237086</v>
      </c>
      <c r="AG13">
        <v>162.4134749308559</v>
      </c>
      <c r="AH13">
        <v>203.37811504933771</v>
      </c>
      <c r="AI13">
        <v>62.243219328091207</v>
      </c>
      <c r="AJ13">
        <v>267.09610317895198</v>
      </c>
      <c r="AK13">
        <v>146.66904206254719</v>
      </c>
      <c r="AL13">
        <v>605.33182088827755</v>
      </c>
      <c r="AM13">
        <v>3.195509914615316E-2</v>
      </c>
      <c r="AN13">
        <v>5.4898589765048342</v>
      </c>
    </row>
    <row r="14" spans="1:40" x14ac:dyDescent="0.45">
      <c r="A14" s="1" t="s">
        <v>51</v>
      </c>
      <c r="B14">
        <v>50.605197974854882</v>
      </c>
      <c r="C14">
        <v>4.0751008231567871</v>
      </c>
      <c r="D14">
        <v>1.601968970231459</v>
      </c>
      <c r="E14">
        <v>1.1243146445232921</v>
      </c>
      <c r="F14">
        <v>6.1268663928727154</v>
      </c>
      <c r="G14">
        <v>1.743883937323353</v>
      </c>
      <c r="H14">
        <v>3.5579097496059009</v>
      </c>
      <c r="I14">
        <v>4.1695551891682587</v>
      </c>
      <c r="J14">
        <v>5.6026329859022059</v>
      </c>
      <c r="K14">
        <v>1.408869490202008</v>
      </c>
      <c r="L14">
        <v>14.517672970144719</v>
      </c>
      <c r="M14">
        <v>10.57143281071151</v>
      </c>
      <c r="N14">
        <v>2.0296857616521908</v>
      </c>
      <c r="O14">
        <v>3.585026481607235</v>
      </c>
      <c r="P14">
        <v>4.9155769447028952</v>
      </c>
      <c r="Q14">
        <v>4.2474288053177078</v>
      </c>
      <c r="R14">
        <v>1.0961043929928631</v>
      </c>
      <c r="S14">
        <v>11.37244120601091</v>
      </c>
      <c r="T14">
        <v>0.60556400927434706</v>
      </c>
      <c r="U14">
        <v>14.476887030267569</v>
      </c>
      <c r="V14">
        <v>30.15872704443121</v>
      </c>
      <c r="W14">
        <v>162.59575109677891</v>
      </c>
      <c r="X14">
        <v>0.60740667893670519</v>
      </c>
      <c r="Y14">
        <v>2.239563508202735</v>
      </c>
      <c r="Z14">
        <v>6.9474080010445913</v>
      </c>
      <c r="AA14">
        <v>54.99927748705791</v>
      </c>
      <c r="AB14">
        <v>0.37811086343324463</v>
      </c>
      <c r="AC14">
        <v>11.98076646943888</v>
      </c>
      <c r="AD14">
        <v>4.332673303831168</v>
      </c>
      <c r="AE14">
        <v>3.5183057299583349</v>
      </c>
      <c r="AF14">
        <v>1.1773769509765439</v>
      </c>
      <c r="AG14">
        <v>114.54566364571281</v>
      </c>
      <c r="AH14">
        <v>27.161553069431289</v>
      </c>
      <c r="AI14">
        <v>6.2793156822999272</v>
      </c>
      <c r="AJ14">
        <v>44.069182186682951</v>
      </c>
      <c r="AK14">
        <v>22.612002985903391</v>
      </c>
      <c r="AL14">
        <v>129.2408913013511</v>
      </c>
      <c r="AM14">
        <v>1.497903189087155E-2</v>
      </c>
      <c r="AN14">
        <v>0.8865938300233932</v>
      </c>
    </row>
    <row r="15" spans="1:40" x14ac:dyDescent="0.45">
      <c r="A15" s="1" t="s">
        <v>52</v>
      </c>
      <c r="B15">
        <v>100.89283889285331</v>
      </c>
      <c r="C15">
        <v>7.4976565980938368</v>
      </c>
      <c r="D15">
        <v>1.310329642974098</v>
      </c>
      <c r="E15">
        <v>2.236471474105107</v>
      </c>
      <c r="F15">
        <v>74.213605913572636</v>
      </c>
      <c r="G15">
        <v>11.58811564202146</v>
      </c>
      <c r="H15">
        <v>5.9768480484887299</v>
      </c>
      <c r="I15">
        <v>7.1398721637667553</v>
      </c>
      <c r="J15">
        <v>18.296533717215219</v>
      </c>
      <c r="K15">
        <v>2.3338152608953542</v>
      </c>
      <c r="L15">
        <v>15.24287175226419</v>
      </c>
      <c r="M15">
        <v>56.453111812160358</v>
      </c>
      <c r="N15">
        <v>21.649580768891308</v>
      </c>
      <c r="O15">
        <v>11.68703919366342</v>
      </c>
      <c r="P15">
        <v>17.656790171181459</v>
      </c>
      <c r="Q15">
        <v>14.923132772446129</v>
      </c>
      <c r="R15">
        <v>5.5748636117229093</v>
      </c>
      <c r="S15">
        <v>42.877548455455447</v>
      </c>
      <c r="T15">
        <v>1.52001383020874</v>
      </c>
      <c r="U15">
        <v>34.465061391908407</v>
      </c>
      <c r="V15">
        <v>54.04998074578463</v>
      </c>
      <c r="W15">
        <v>194.02044771004469</v>
      </c>
      <c r="X15">
        <v>0.61406298642935753</v>
      </c>
      <c r="Y15">
        <v>2.1267696837383832</v>
      </c>
      <c r="Z15">
        <v>8.700622633313607</v>
      </c>
      <c r="AA15">
        <v>55.670835706029983</v>
      </c>
      <c r="AB15">
        <v>0.79670572971593168</v>
      </c>
      <c r="AC15">
        <v>46.392868188916822</v>
      </c>
      <c r="AD15">
        <v>6.5812117927998397</v>
      </c>
      <c r="AE15">
        <v>12.787675925749349</v>
      </c>
      <c r="AF15">
        <v>2.1852462526791938</v>
      </c>
      <c r="AG15">
        <v>60.782042715365762</v>
      </c>
      <c r="AH15">
        <v>58.805514772950197</v>
      </c>
      <c r="AI15">
        <v>14.45851969322799</v>
      </c>
      <c r="AJ15">
        <v>92.02327132247197</v>
      </c>
      <c r="AK15">
        <v>44.898381859160047</v>
      </c>
      <c r="AL15">
        <v>261.77823445708088</v>
      </c>
      <c r="AM15">
        <v>1.665769171985966E-2</v>
      </c>
      <c r="AN15">
        <v>1.7796840224588171</v>
      </c>
    </row>
    <row r="16" spans="1:40" x14ac:dyDescent="0.45">
      <c r="A16" s="1" t="s">
        <v>53</v>
      </c>
      <c r="B16">
        <v>144.20837439773231</v>
      </c>
      <c r="C16">
        <v>11.84106570017126</v>
      </c>
      <c r="D16">
        <v>2.366031971352887</v>
      </c>
      <c r="E16">
        <v>2.6789568431230331</v>
      </c>
      <c r="F16">
        <v>49.421976306347453</v>
      </c>
      <c r="G16">
        <v>6.0842422476452018</v>
      </c>
      <c r="H16">
        <v>25.4320753468227</v>
      </c>
      <c r="I16">
        <v>31.09646540457949</v>
      </c>
      <c r="J16">
        <v>45.403621284896289</v>
      </c>
      <c r="K16">
        <v>6.5038530070906884</v>
      </c>
      <c r="L16">
        <v>45.019871937288933</v>
      </c>
      <c r="M16">
        <v>91.946443515664754</v>
      </c>
      <c r="N16">
        <v>17.786279544828769</v>
      </c>
      <c r="O16">
        <v>14.446487940486421</v>
      </c>
      <c r="P16">
        <v>42.617476176170833</v>
      </c>
      <c r="Q16">
        <v>49.437596084512137</v>
      </c>
      <c r="R16">
        <v>15.554729538879091</v>
      </c>
      <c r="S16">
        <v>86.685277072890273</v>
      </c>
      <c r="T16">
        <v>3.242213441077912</v>
      </c>
      <c r="U16">
        <v>75.939671778963685</v>
      </c>
      <c r="V16">
        <v>220.03986007160751</v>
      </c>
      <c r="W16">
        <v>460.03498047627602</v>
      </c>
      <c r="X16">
        <v>3.0219808783550879</v>
      </c>
      <c r="Y16">
        <v>5.6981055123401099</v>
      </c>
      <c r="Z16">
        <v>35.853543043478631</v>
      </c>
      <c r="AA16">
        <v>143.71552082256949</v>
      </c>
      <c r="AB16">
        <v>1.9353852878791891</v>
      </c>
      <c r="AC16">
        <v>73.498332230484451</v>
      </c>
      <c r="AD16">
        <v>19.224083786375491</v>
      </c>
      <c r="AE16">
        <v>34.164134945847628</v>
      </c>
      <c r="AF16">
        <v>5.7566154524294868</v>
      </c>
      <c r="AG16">
        <v>328.031037921478</v>
      </c>
      <c r="AH16">
        <v>139.1390689509299</v>
      </c>
      <c r="AI16">
        <v>41.850322636634871</v>
      </c>
      <c r="AJ16">
        <v>203.96909148067829</v>
      </c>
      <c r="AK16">
        <v>96.647145157688726</v>
      </c>
      <c r="AL16">
        <v>641.92834407908572</v>
      </c>
      <c r="AM16">
        <v>3.7979301548976781E-2</v>
      </c>
      <c r="AN16">
        <v>4.8909017284369272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765.3426163669568</v>
      </c>
      <c r="C2">
        <v>28.40669485196824</v>
      </c>
      <c r="D2">
        <v>7.6572769449721898</v>
      </c>
      <c r="E2">
        <v>5.0004062550068227</v>
      </c>
      <c r="F2">
        <v>25.16845337617632</v>
      </c>
      <c r="G2">
        <v>5.678460679124294</v>
      </c>
      <c r="H2">
        <v>4.59500602174632</v>
      </c>
      <c r="I2">
        <v>5.8218401700772402</v>
      </c>
      <c r="J2">
        <v>4.4248103478032954</v>
      </c>
      <c r="K2">
        <v>0.71054994627139956</v>
      </c>
      <c r="L2">
        <v>3.6731449895841468</v>
      </c>
      <c r="M2">
        <v>10.037326446076319</v>
      </c>
      <c r="N2">
        <v>5.2423661130181003</v>
      </c>
      <c r="O2">
        <v>1.137532339770877</v>
      </c>
      <c r="P2">
        <v>2.3563526635128982</v>
      </c>
      <c r="Q2">
        <v>1.129097065044256</v>
      </c>
      <c r="R2">
        <v>1.4276254010177349</v>
      </c>
      <c r="S2">
        <v>12.985440902257089</v>
      </c>
      <c r="T2">
        <v>1.206830601950666</v>
      </c>
      <c r="U2">
        <v>4.9694514124562987</v>
      </c>
      <c r="V2">
        <v>9.3875670961916207</v>
      </c>
      <c r="W2">
        <v>16.478647857394431</v>
      </c>
      <c r="X2">
        <v>0.1636699070961691</v>
      </c>
      <c r="Y2">
        <v>0.2239087415450558</v>
      </c>
      <c r="Z2">
        <v>2.688212725120469</v>
      </c>
      <c r="AA2">
        <v>6.4770995577926804</v>
      </c>
      <c r="AB2">
        <v>0.11471450317302009</v>
      </c>
      <c r="AC2">
        <v>100.75099648045629</v>
      </c>
      <c r="AD2">
        <v>12.126597482007091</v>
      </c>
      <c r="AE2">
        <v>3.2168632710391671</v>
      </c>
      <c r="AF2">
        <v>1.634456589305165</v>
      </c>
      <c r="AG2">
        <v>167.2710348915777</v>
      </c>
      <c r="AH2">
        <v>18.992267119665581</v>
      </c>
      <c r="AI2">
        <v>6.4930348873011878</v>
      </c>
      <c r="AJ2">
        <v>33.655063057762177</v>
      </c>
      <c r="AK2">
        <v>18.095260318967501</v>
      </c>
      <c r="AL2">
        <v>66.991435916475737</v>
      </c>
      <c r="AM2">
        <v>1.6758387830549719E-2</v>
      </c>
      <c r="AN2">
        <v>1.7285076200941401</v>
      </c>
    </row>
    <row r="3" spans="1:40" x14ac:dyDescent="0.45">
      <c r="A3" s="1" t="s">
        <v>55</v>
      </c>
      <c r="B3">
        <v>3.404165384327666</v>
      </c>
      <c r="C3">
        <v>0.31393728616359251</v>
      </c>
      <c r="D3">
        <v>9.4852549133590675E-2</v>
      </c>
      <c r="E3">
        <v>0.1392592302203913</v>
      </c>
      <c r="F3">
        <v>1.1177386609857289</v>
      </c>
      <c r="G3">
        <v>0.42161269050355088</v>
      </c>
      <c r="H3">
        <v>0.40745990537365062</v>
      </c>
      <c r="I3">
        <v>0.51515754744660358</v>
      </c>
      <c r="J3">
        <v>2.3925057775387568</v>
      </c>
      <c r="K3">
        <v>9.2133586128168188E-2</v>
      </c>
      <c r="L3">
        <v>0.35927109500437021</v>
      </c>
      <c r="M3">
        <v>2.8123496859895258</v>
      </c>
      <c r="N3">
        <v>0.2660182284593644</v>
      </c>
      <c r="O3">
        <v>0.18450554483496209</v>
      </c>
      <c r="P3">
        <v>0.27830941441495238</v>
      </c>
      <c r="Q3">
        <v>0.22910075284869669</v>
      </c>
      <c r="R3">
        <v>0.14034314907442169</v>
      </c>
      <c r="S3">
        <v>1.1260873890775569</v>
      </c>
      <c r="T3">
        <v>4.9079953605206013E-2</v>
      </c>
      <c r="U3">
        <v>1.05713421161865</v>
      </c>
      <c r="V3">
        <v>0.61017239992598948</v>
      </c>
      <c r="W3">
        <v>0.67416550979017953</v>
      </c>
      <c r="X3">
        <v>1.3433193457169521E-2</v>
      </c>
      <c r="Y3">
        <v>3.1544490740724608E-2</v>
      </c>
      <c r="Z3">
        <v>0.2309285175741515</v>
      </c>
      <c r="AA3">
        <v>0.86014937235573785</v>
      </c>
      <c r="AB3">
        <v>2.4479410863509968E-2</v>
      </c>
      <c r="AC3">
        <v>3.8671195342039901</v>
      </c>
      <c r="AD3">
        <v>0.6661380897028526</v>
      </c>
      <c r="AE3">
        <v>2.680638409053258</v>
      </c>
      <c r="AF3">
        <v>0.12938254068803931</v>
      </c>
      <c r="AG3">
        <v>2.0179666574889699</v>
      </c>
      <c r="AH3">
        <v>6.8982956039046899</v>
      </c>
      <c r="AI3">
        <v>0.32503262868891142</v>
      </c>
      <c r="AJ3">
        <v>2.1492945517164221</v>
      </c>
      <c r="AK3">
        <v>1.136386046169976</v>
      </c>
      <c r="AL3">
        <v>12.88186571761557</v>
      </c>
      <c r="AM3">
        <v>9.0179049346813633E-4</v>
      </c>
      <c r="AN3">
        <v>0.17049844467625169</v>
      </c>
    </row>
    <row r="4" spans="1:40" x14ac:dyDescent="0.45">
      <c r="A4" s="1" t="s">
        <v>56</v>
      </c>
      <c r="B4">
        <v>42.544392631585723</v>
      </c>
      <c r="C4">
        <v>5.3813575182123863</v>
      </c>
      <c r="D4">
        <v>0.33134652645699908</v>
      </c>
      <c r="E4">
        <v>2.6216192160956161E-2</v>
      </c>
      <c r="F4">
        <v>0.38160530250094438</v>
      </c>
      <c r="G4">
        <v>5.4552269749096008E-2</v>
      </c>
      <c r="H4">
        <v>0.42169447865184051</v>
      </c>
      <c r="I4">
        <v>0.54908308334749034</v>
      </c>
      <c r="J4">
        <v>0.2355213960223668</v>
      </c>
      <c r="K4">
        <v>6.4949753300871146E-2</v>
      </c>
      <c r="L4">
        <v>0.28161436391358341</v>
      </c>
      <c r="M4">
        <v>0.12912564236319671</v>
      </c>
      <c r="N4">
        <v>4.5087069061278073E-2</v>
      </c>
      <c r="O4">
        <v>3.5576450840189608E-2</v>
      </c>
      <c r="P4">
        <v>3.6590544813420597E-2</v>
      </c>
      <c r="Q4">
        <v>3.1393112126264069E-2</v>
      </c>
      <c r="R4">
        <v>7.269213414434765E-2</v>
      </c>
      <c r="S4">
        <v>0.77953242768801367</v>
      </c>
      <c r="T4">
        <v>0.14643558949781599</v>
      </c>
      <c r="U4">
        <v>0.23918051631886439</v>
      </c>
      <c r="V4">
        <v>0.44549070650424549</v>
      </c>
      <c r="W4">
        <v>2.8790000848812629</v>
      </c>
      <c r="X4">
        <v>1.508260889505351E-2</v>
      </c>
      <c r="Y4">
        <v>8.140781068997174E-3</v>
      </c>
      <c r="Z4">
        <v>0.27802573861410818</v>
      </c>
      <c r="AA4">
        <v>0.27870745147546522</v>
      </c>
      <c r="AB4">
        <v>3.9061030403365051E-3</v>
      </c>
      <c r="AC4">
        <v>0.71379782043595741</v>
      </c>
      <c r="AD4">
        <v>1.418571063226107</v>
      </c>
      <c r="AE4">
        <v>0.19223426061209961</v>
      </c>
      <c r="AF4">
        <v>0.18340095774395759</v>
      </c>
      <c r="AG4">
        <v>27.277478194894691</v>
      </c>
      <c r="AH4">
        <v>1.4597635434960079</v>
      </c>
      <c r="AI4">
        <v>0.49573801284801677</v>
      </c>
      <c r="AJ4">
        <v>2.2301800024844178</v>
      </c>
      <c r="AK4">
        <v>1.2663636223522841</v>
      </c>
      <c r="AL4">
        <v>1.980115219829869</v>
      </c>
      <c r="AM4">
        <v>4.6029486700503209E-4</v>
      </c>
      <c r="AN4">
        <v>5.1486121893335658E-2</v>
      </c>
    </row>
    <row r="5" spans="1:40" x14ac:dyDescent="0.45">
      <c r="A5" s="1" t="s">
        <v>57</v>
      </c>
      <c r="B5">
        <v>54.928915248787114</v>
      </c>
      <c r="C5">
        <v>6.1181510225304852</v>
      </c>
      <c r="D5">
        <v>1.212266659417454</v>
      </c>
      <c r="E5">
        <v>2.1829244750791541</v>
      </c>
      <c r="F5">
        <v>26.968186992256609</v>
      </c>
      <c r="G5">
        <v>6.1520641580692832</v>
      </c>
      <c r="H5">
        <v>7.6051403608033272</v>
      </c>
      <c r="I5">
        <v>9.547672749113282</v>
      </c>
      <c r="J5">
        <v>8.7458267968186085</v>
      </c>
      <c r="K5">
        <v>8.1865840080444201</v>
      </c>
      <c r="L5">
        <v>706.08364678734631</v>
      </c>
      <c r="M5">
        <v>24.0959530491299</v>
      </c>
      <c r="N5">
        <v>7.8180327363166402</v>
      </c>
      <c r="O5">
        <v>7.2589229682769316</v>
      </c>
      <c r="P5">
        <v>13.550059958028219</v>
      </c>
      <c r="Q5">
        <v>8.447917597642272</v>
      </c>
      <c r="R5">
        <v>1.995838400005512</v>
      </c>
      <c r="S5">
        <v>16.231076535094129</v>
      </c>
      <c r="T5">
        <v>1.839707865356548</v>
      </c>
      <c r="U5">
        <v>32.083259005067262</v>
      </c>
      <c r="V5">
        <v>84.101780616651055</v>
      </c>
      <c r="W5">
        <v>52.927197132391107</v>
      </c>
      <c r="X5">
        <v>0.56217994054931708</v>
      </c>
      <c r="Y5">
        <v>0.79592286922525113</v>
      </c>
      <c r="Z5">
        <v>9.8841965915224801</v>
      </c>
      <c r="AA5">
        <v>22.84117878478256</v>
      </c>
      <c r="AB5">
        <v>0.62482152624621201</v>
      </c>
      <c r="AC5">
        <v>18.914334870499459</v>
      </c>
      <c r="AD5">
        <v>11.7522549957566</v>
      </c>
      <c r="AE5">
        <v>7.9222215841945953</v>
      </c>
      <c r="AF5">
        <v>4.9777846231941201</v>
      </c>
      <c r="AG5">
        <v>54.498591702098778</v>
      </c>
      <c r="AH5">
        <v>51.819415204381571</v>
      </c>
      <c r="AI5">
        <v>10.873615700631079</v>
      </c>
      <c r="AJ5">
        <v>57.431084685143027</v>
      </c>
      <c r="AK5">
        <v>31.2323970456228</v>
      </c>
      <c r="AL5">
        <v>211.88869536271309</v>
      </c>
      <c r="AM5">
        <v>1.65919165179025E-2</v>
      </c>
      <c r="AN5">
        <v>2.609937291178146</v>
      </c>
    </row>
    <row r="6" spans="1:40" x14ac:dyDescent="0.45">
      <c r="A6" s="1" t="s">
        <v>58</v>
      </c>
      <c r="B6">
        <v>125.5507034332234</v>
      </c>
      <c r="C6">
        <v>13.25112317373887</v>
      </c>
      <c r="D6">
        <v>2.963731318366591</v>
      </c>
      <c r="E6">
        <v>2.8889892386842968</v>
      </c>
      <c r="F6">
        <v>49.325262334479639</v>
      </c>
      <c r="G6">
        <v>6.3578307483049752</v>
      </c>
      <c r="H6">
        <v>20.49477018649263</v>
      </c>
      <c r="I6">
        <v>25.446883210262818</v>
      </c>
      <c r="J6">
        <v>33.776176374945358</v>
      </c>
      <c r="K6">
        <v>14.098505716366731</v>
      </c>
      <c r="L6">
        <v>547.20202295127672</v>
      </c>
      <c r="M6">
        <v>54.309125943887977</v>
      </c>
      <c r="N6">
        <v>12.176880663409889</v>
      </c>
      <c r="O6">
        <v>23.609557645706829</v>
      </c>
      <c r="P6">
        <v>35.895239934834017</v>
      </c>
      <c r="Q6">
        <v>23.621279075627921</v>
      </c>
      <c r="R6">
        <v>7.3428719325460809</v>
      </c>
      <c r="S6">
        <v>67.776278614287847</v>
      </c>
      <c r="T6">
        <v>4.5001413347170134</v>
      </c>
      <c r="U6">
        <v>100.5178441642543</v>
      </c>
      <c r="V6">
        <v>327.40845278901082</v>
      </c>
      <c r="W6">
        <v>280.33407906823749</v>
      </c>
      <c r="X6">
        <v>1.646896578769536</v>
      </c>
      <c r="Y6">
        <v>2.9267280808313472</v>
      </c>
      <c r="Z6">
        <v>28.361398024083488</v>
      </c>
      <c r="AA6">
        <v>82.111493714689132</v>
      </c>
      <c r="AB6">
        <v>2.1014572595672738</v>
      </c>
      <c r="AC6">
        <v>58.104867272455792</v>
      </c>
      <c r="AD6">
        <v>29.00199665480892</v>
      </c>
      <c r="AE6">
        <v>26.475970825459221</v>
      </c>
      <c r="AF6">
        <v>9.4718799213810527</v>
      </c>
      <c r="AG6">
        <v>177.60796875753621</v>
      </c>
      <c r="AH6">
        <v>144.41774034268849</v>
      </c>
      <c r="AI6">
        <v>28.428788234160852</v>
      </c>
      <c r="AJ6">
        <v>175.45023944366881</v>
      </c>
      <c r="AK6">
        <v>85.119454241677829</v>
      </c>
      <c r="AL6">
        <v>703.23407602859334</v>
      </c>
      <c r="AM6">
        <v>5.3236196414733962E-2</v>
      </c>
      <c r="AN6">
        <v>7.1125533279577793</v>
      </c>
    </row>
    <row r="7" spans="1:40" x14ac:dyDescent="0.45">
      <c r="A7" s="1" t="s">
        <v>59</v>
      </c>
      <c r="B7">
        <v>9.9472683133206701</v>
      </c>
      <c r="C7">
        <v>1.3691861518211419</v>
      </c>
      <c r="D7">
        <v>0.33611435175614351</v>
      </c>
      <c r="E7">
        <v>0.17100628237004969</v>
      </c>
      <c r="F7">
        <v>2.6850352728913949</v>
      </c>
      <c r="G7">
        <v>0.54666082371486469</v>
      </c>
      <c r="H7">
        <v>3.779074198219091</v>
      </c>
      <c r="I7">
        <v>4.9340306222548467</v>
      </c>
      <c r="J7">
        <v>3.9727669522057911</v>
      </c>
      <c r="K7">
        <v>1.0968796422308471</v>
      </c>
      <c r="L7">
        <v>1.773866796839638</v>
      </c>
      <c r="M7">
        <v>2.7565709262117992</v>
      </c>
      <c r="N7">
        <v>0.72721538651847539</v>
      </c>
      <c r="O7">
        <v>0.9283899094739867</v>
      </c>
      <c r="P7">
        <v>11.852621833439381</v>
      </c>
      <c r="Q7">
        <v>0.97817083206118072</v>
      </c>
      <c r="R7">
        <v>0.72316353399288091</v>
      </c>
      <c r="S7">
        <v>4.9382561572465136</v>
      </c>
      <c r="T7">
        <v>0.29929317599906802</v>
      </c>
      <c r="U7">
        <v>4.8154315143617668</v>
      </c>
      <c r="V7">
        <v>5.5413813786302262</v>
      </c>
      <c r="W7">
        <v>14.95409644023872</v>
      </c>
      <c r="X7">
        <v>0.1032534496128962</v>
      </c>
      <c r="Y7">
        <v>0.13233623421615731</v>
      </c>
      <c r="Z7">
        <v>1.6665268955939601</v>
      </c>
      <c r="AA7">
        <v>3.838079803156444</v>
      </c>
      <c r="AB7">
        <v>9.6669992322227158E-2</v>
      </c>
      <c r="AC7">
        <v>5.0539159280745487</v>
      </c>
      <c r="AD7">
        <v>2.5991267915784841</v>
      </c>
      <c r="AE7">
        <v>1.8076145636113961</v>
      </c>
      <c r="AF7">
        <v>0.74565465857316293</v>
      </c>
      <c r="AG7">
        <v>14.034395177337039</v>
      </c>
      <c r="AH7">
        <v>11.298702862541001</v>
      </c>
      <c r="AI7">
        <v>2.6814544669604068</v>
      </c>
      <c r="AJ7">
        <v>16.121611347370148</v>
      </c>
      <c r="AK7">
        <v>6.3844517932496174</v>
      </c>
      <c r="AL7">
        <v>80.928221865425357</v>
      </c>
      <c r="AM7">
        <v>3.3994431336019679E-3</v>
      </c>
      <c r="AN7">
        <v>1.25470546006733</v>
      </c>
    </row>
    <row r="8" spans="1:40" x14ac:dyDescent="0.45">
      <c r="A8" s="1" t="s">
        <v>60</v>
      </c>
      <c r="B8">
        <v>1.2824510132403231</v>
      </c>
      <c r="C8">
        <v>0.14286065295628761</v>
      </c>
      <c r="D8">
        <v>3.949127587280258E-2</v>
      </c>
      <c r="E8">
        <v>3.1399062514943822E-2</v>
      </c>
      <c r="F8">
        <v>0.78337316366580123</v>
      </c>
      <c r="G8">
        <v>0.13074822015462789</v>
      </c>
      <c r="H8">
        <v>0.18772530323847109</v>
      </c>
      <c r="I8">
        <v>0.22610487022746259</v>
      </c>
      <c r="J8">
        <v>0.47711052769779361</v>
      </c>
      <c r="K8">
        <v>0.1248444238463338</v>
      </c>
      <c r="L8">
        <v>3.8369753634977481</v>
      </c>
      <c r="M8">
        <v>0.95387621228820929</v>
      </c>
      <c r="N8">
        <v>0.1919522225889414</v>
      </c>
      <c r="O8">
        <v>0.4166765991326784</v>
      </c>
      <c r="P8">
        <v>0.4869679271145958</v>
      </c>
      <c r="Q8">
        <v>0.39054346097722498</v>
      </c>
      <c r="R8">
        <v>0.10451560126508699</v>
      </c>
      <c r="S8">
        <v>1.012483332121852</v>
      </c>
      <c r="T8">
        <v>4.9036523971414593E-2</v>
      </c>
      <c r="U8">
        <v>1.34995585507432</v>
      </c>
      <c r="V8">
        <v>3.8359020134755042</v>
      </c>
      <c r="W8">
        <v>2.236179125844155</v>
      </c>
      <c r="X8">
        <v>1.656878517922588E-2</v>
      </c>
      <c r="Y8">
        <v>4.9397184524767317E-2</v>
      </c>
      <c r="Z8">
        <v>0.28271829376451529</v>
      </c>
      <c r="AA8">
        <v>1.353215139188888</v>
      </c>
      <c r="AB8">
        <v>3.0660419807471081E-2</v>
      </c>
      <c r="AC8">
        <v>0.82915200882091555</v>
      </c>
      <c r="AD8">
        <v>0.26018021544125619</v>
      </c>
      <c r="AE8">
        <v>0.2947530431846917</v>
      </c>
      <c r="AF8">
        <v>8.8529347305748199E-2</v>
      </c>
      <c r="AG8">
        <v>1.4352995065853289</v>
      </c>
      <c r="AH8">
        <v>1.702687251283947</v>
      </c>
      <c r="AI8">
        <v>0.27795185857326782</v>
      </c>
      <c r="AJ8">
        <v>2.1646600461235028</v>
      </c>
      <c r="AK8">
        <v>0.98937219206963301</v>
      </c>
      <c r="AL8">
        <v>8.7346961763185433</v>
      </c>
      <c r="AM8">
        <v>7.8968659461530638E-4</v>
      </c>
      <c r="AN8">
        <v>6.9049852395452763E-2</v>
      </c>
    </row>
    <row r="9" spans="1:40" x14ac:dyDescent="0.45">
      <c r="A9" s="1" t="s">
        <v>61</v>
      </c>
      <c r="B9">
        <v>119.51483025009981</v>
      </c>
      <c r="C9">
        <v>4.7875693985254664</v>
      </c>
      <c r="D9">
        <v>0.22240085576412741</v>
      </c>
      <c r="E9">
        <v>0.1080844683818898</v>
      </c>
      <c r="F9">
        <v>5.269086973220074</v>
      </c>
      <c r="G9">
        <v>0.35766312283934382</v>
      </c>
      <c r="H9">
        <v>0.36229905677105312</v>
      </c>
      <c r="I9">
        <v>0.44644781739050837</v>
      </c>
      <c r="J9">
        <v>0.6629075969271907</v>
      </c>
      <c r="K9">
        <v>0.11437970643610031</v>
      </c>
      <c r="L9">
        <v>0.40319809551837299</v>
      </c>
      <c r="M9">
        <v>0.96823448761543596</v>
      </c>
      <c r="N9">
        <v>0.23019607571164449</v>
      </c>
      <c r="O9">
        <v>0.12486109170222499</v>
      </c>
      <c r="P9">
        <v>0.24468219145274309</v>
      </c>
      <c r="Q9">
        <v>0.118436258353525</v>
      </c>
      <c r="R9">
        <v>0.1884505356515298</v>
      </c>
      <c r="S9">
        <v>2.1330165435823241</v>
      </c>
      <c r="T9">
        <v>0.26580885228888529</v>
      </c>
      <c r="U9">
        <v>0.6209726540964271</v>
      </c>
      <c r="V9">
        <v>0.89469628091062703</v>
      </c>
      <c r="W9">
        <v>1.739938375130754</v>
      </c>
      <c r="X9">
        <v>2.0281596768889961E-2</v>
      </c>
      <c r="Y9">
        <v>3.9523267438696448E-2</v>
      </c>
      <c r="Z9">
        <v>0.34423594146760611</v>
      </c>
      <c r="AA9">
        <v>1.1034698428160741</v>
      </c>
      <c r="AB9">
        <v>1.2897135922769989E-2</v>
      </c>
      <c r="AC9">
        <v>3.1837773505912068</v>
      </c>
      <c r="AD9">
        <v>0.79713504793266099</v>
      </c>
      <c r="AE9">
        <v>0.48768834890469659</v>
      </c>
      <c r="AF9">
        <v>0.32232846611211252</v>
      </c>
      <c r="AG9">
        <v>17.983830180416501</v>
      </c>
      <c r="AH9">
        <v>2.8383771359773222</v>
      </c>
      <c r="AI9">
        <v>0.83367772351086189</v>
      </c>
      <c r="AJ9">
        <v>5.4052185329529792</v>
      </c>
      <c r="AK9">
        <v>2.896674001157328</v>
      </c>
      <c r="AL9">
        <v>4.6782966330765383</v>
      </c>
      <c r="AM9">
        <v>6.2867878940305185E-4</v>
      </c>
      <c r="AN9">
        <v>6.7936667080626567E-2</v>
      </c>
    </row>
    <row r="10" spans="1:40" x14ac:dyDescent="0.45">
      <c r="A10" s="1" t="s">
        <v>62</v>
      </c>
      <c r="B10">
        <v>50.295670021367343</v>
      </c>
      <c r="C10">
        <v>8.4614884438082729</v>
      </c>
      <c r="D10">
        <v>0.15147416619408111</v>
      </c>
      <c r="E10">
        <v>3.1310929036109131E-2</v>
      </c>
      <c r="F10">
        <v>0.19035113132800091</v>
      </c>
      <c r="G10">
        <v>5.3198190894073773E-2</v>
      </c>
      <c r="H10">
        <v>0.27605343099838248</v>
      </c>
      <c r="I10">
        <v>0.35821947949345773</v>
      </c>
      <c r="J10">
        <v>7.1413460101514878E-2</v>
      </c>
      <c r="K10">
        <v>7.9772783257225519E-2</v>
      </c>
      <c r="L10">
        <v>0.35400806379559491</v>
      </c>
      <c r="M10">
        <v>9.3607893596909741E-2</v>
      </c>
      <c r="N10">
        <v>3.1903750849020897E-2</v>
      </c>
      <c r="O10">
        <v>3.1054435419009371E-2</v>
      </c>
      <c r="P10">
        <v>3.3720757604601477E-2</v>
      </c>
      <c r="Q10">
        <v>2.8240203596215339E-2</v>
      </c>
      <c r="R10">
        <v>2.297629459597355E-2</v>
      </c>
      <c r="S10">
        <v>0.1723333399453999</v>
      </c>
      <c r="T10">
        <v>0.18514345142446981</v>
      </c>
      <c r="U10">
        <v>0.19590663076220821</v>
      </c>
      <c r="V10">
        <v>0.45327714925384732</v>
      </c>
      <c r="W10">
        <v>1.123452306210859</v>
      </c>
      <c r="X10">
        <v>2.010840636810338E-2</v>
      </c>
      <c r="Y10">
        <v>6.8852465202921794E-3</v>
      </c>
      <c r="Z10">
        <v>0.3761810010122047</v>
      </c>
      <c r="AA10">
        <v>0.2346414263002819</v>
      </c>
      <c r="AB10">
        <v>3.2477700400075798E-3</v>
      </c>
      <c r="AC10">
        <v>0.43991208892654182</v>
      </c>
      <c r="AD10">
        <v>0.65265546282864362</v>
      </c>
      <c r="AE10">
        <v>0.13441478109480429</v>
      </c>
      <c r="AF10">
        <v>0.26783103420833648</v>
      </c>
      <c r="AG10">
        <v>19.350998222611789</v>
      </c>
      <c r="AH10">
        <v>1.487079983653441</v>
      </c>
      <c r="AI10">
        <v>0.55618794125630056</v>
      </c>
      <c r="AJ10">
        <v>2.2364208046634988</v>
      </c>
      <c r="AK10">
        <v>1.22000980691532</v>
      </c>
      <c r="AL10">
        <v>1.766173895773534</v>
      </c>
      <c r="AM10">
        <v>1.9454016692213531E-4</v>
      </c>
      <c r="AN10">
        <v>4.3101741100969412E-2</v>
      </c>
    </row>
    <row r="11" spans="1:40" x14ac:dyDescent="0.45">
      <c r="A11" s="1" t="s">
        <v>63</v>
      </c>
      <c r="B11">
        <v>11.796256841347541</v>
      </c>
      <c r="C11">
        <v>1.160788105734198</v>
      </c>
      <c r="D11">
        <v>8.084934222765465E-2</v>
      </c>
      <c r="E11">
        <v>7.6607599260123402E-3</v>
      </c>
      <c r="F11">
        <v>9.4655054662978882E-2</v>
      </c>
      <c r="G11">
        <v>9.667532360039674E-2</v>
      </c>
      <c r="H11">
        <v>7.1528405646774554E-2</v>
      </c>
      <c r="I11">
        <v>9.2165459188701185E-2</v>
      </c>
      <c r="J11">
        <v>0.1879815163871951</v>
      </c>
      <c r="K11">
        <v>1.444087822510284E-2</v>
      </c>
      <c r="L11">
        <v>4.1108867774559757E-2</v>
      </c>
      <c r="M11">
        <v>6.1828261597473518E-2</v>
      </c>
      <c r="N11">
        <v>2.7968447593710519E-2</v>
      </c>
      <c r="O11">
        <v>1.0870451341876881E-2</v>
      </c>
      <c r="P11">
        <v>1.6179103261450341E-2</v>
      </c>
      <c r="Q11">
        <v>1.270173037941877E-2</v>
      </c>
      <c r="R11">
        <v>6.2960374763576507E-2</v>
      </c>
      <c r="S11">
        <v>0.6665244536281566</v>
      </c>
      <c r="T11">
        <v>0.1023785658532697</v>
      </c>
      <c r="U11">
        <v>6.5881270477979689E-2</v>
      </c>
      <c r="V11">
        <v>0.25496368553873799</v>
      </c>
      <c r="W11">
        <v>0.30401989508349292</v>
      </c>
      <c r="X11">
        <v>4.7367126495764991E-3</v>
      </c>
      <c r="Y11">
        <v>4.8058813619433361E-3</v>
      </c>
      <c r="Z11">
        <v>8.7366379039731989E-2</v>
      </c>
      <c r="AA11">
        <v>0.1566163002616949</v>
      </c>
      <c r="AB11">
        <v>1.091012012164541E-3</v>
      </c>
      <c r="AC11">
        <v>0.66464331679433886</v>
      </c>
      <c r="AD11">
        <v>0.1711181198174041</v>
      </c>
      <c r="AE11">
        <v>0.1180098672066992</v>
      </c>
      <c r="AF11">
        <v>5.5260971462861137E-2</v>
      </c>
      <c r="AG11">
        <v>2.899889977133451</v>
      </c>
      <c r="AH11">
        <v>0.66725513220233157</v>
      </c>
      <c r="AI11">
        <v>0.16054971360954379</v>
      </c>
      <c r="AJ11">
        <v>1.196732652366143</v>
      </c>
      <c r="AK11">
        <v>0.42907969148108421</v>
      </c>
      <c r="AL11">
        <v>0.6917630618788343</v>
      </c>
      <c r="AM11">
        <v>9.7069660667130068E-5</v>
      </c>
      <c r="AN11">
        <v>1.4758085800821221E-2</v>
      </c>
    </row>
    <row r="12" spans="1:40" x14ac:dyDescent="0.45">
      <c r="A12" s="1" t="s">
        <v>64</v>
      </c>
      <c r="B12">
        <v>58.313115819155122</v>
      </c>
      <c r="C12">
        <v>1.0472151642123719</v>
      </c>
      <c r="D12">
        <v>0.11565963018073599</v>
      </c>
      <c r="E12">
        <v>1.6991080993992849E-2</v>
      </c>
      <c r="F12">
        <v>0.1347681230091323</v>
      </c>
      <c r="G12">
        <v>4.5894485016827843E-2</v>
      </c>
      <c r="H12">
        <v>0.32756092496912609</v>
      </c>
      <c r="I12">
        <v>0.42794462655343002</v>
      </c>
      <c r="J12">
        <v>7.6558159363250791E-2</v>
      </c>
      <c r="K12">
        <v>4.6190172865179478E-2</v>
      </c>
      <c r="L12">
        <v>0.12615188397352789</v>
      </c>
      <c r="M12">
        <v>0.1058959921350926</v>
      </c>
      <c r="N12">
        <v>2.8957576203884582E-2</v>
      </c>
      <c r="O12">
        <v>2.6377882178247609E-2</v>
      </c>
      <c r="P12">
        <v>2.6263481958838469E-2</v>
      </c>
      <c r="Q12">
        <v>2.4704597240849429E-2</v>
      </c>
      <c r="R12">
        <v>2.4951145624408391E-2</v>
      </c>
      <c r="S12">
        <v>0.22445675341607779</v>
      </c>
      <c r="T12">
        <v>0.1118664077333031</v>
      </c>
      <c r="U12">
        <v>0.17248634869760601</v>
      </c>
      <c r="V12">
        <v>0.31019861134082022</v>
      </c>
      <c r="W12">
        <v>0.86907484955989367</v>
      </c>
      <c r="X12">
        <v>1.282016611291424E-2</v>
      </c>
      <c r="Y12">
        <v>4.5474750824877177E-3</v>
      </c>
      <c r="Z12">
        <v>0.23619565914815929</v>
      </c>
      <c r="AA12">
        <v>0.1547798567150154</v>
      </c>
      <c r="AB12">
        <v>2.9272191799670222E-3</v>
      </c>
      <c r="AC12">
        <v>0.51990424504766464</v>
      </c>
      <c r="AD12">
        <v>0.38091634160012172</v>
      </c>
      <c r="AE12">
        <v>0.102975984108035</v>
      </c>
      <c r="AF12">
        <v>0.19235265259226511</v>
      </c>
      <c r="AG12">
        <v>9.0360567624945336</v>
      </c>
      <c r="AH12">
        <v>1.023952400829123</v>
      </c>
      <c r="AI12">
        <v>0.40806760873699421</v>
      </c>
      <c r="AJ12">
        <v>1.8101949384973171</v>
      </c>
      <c r="AK12">
        <v>1.043430047505467</v>
      </c>
      <c r="AL12">
        <v>1.2717885149997099</v>
      </c>
      <c r="AM12">
        <v>2.4380738162456441E-4</v>
      </c>
      <c r="AN12">
        <v>2.7169184184968869E-2</v>
      </c>
    </row>
    <row r="13" spans="1:40" x14ac:dyDescent="0.45">
      <c r="A13" s="1" t="s">
        <v>65</v>
      </c>
      <c r="B13">
        <v>57.649314653878918</v>
      </c>
      <c r="C13">
        <v>5.6770833376366054</v>
      </c>
      <c r="D13">
        <v>0.37133311210167969</v>
      </c>
      <c r="E13">
        <v>5.5390440630308582E-2</v>
      </c>
      <c r="F13">
        <v>3.9378668139847322</v>
      </c>
      <c r="G13">
        <v>0.66587788239757417</v>
      </c>
      <c r="H13">
        <v>0.3404081716215791</v>
      </c>
      <c r="I13">
        <v>0.419953054908075</v>
      </c>
      <c r="J13">
        <v>1.0702735703520989</v>
      </c>
      <c r="K13">
        <v>7.0819319587683269E-2</v>
      </c>
      <c r="L13">
        <v>0.33757523541827222</v>
      </c>
      <c r="M13">
        <v>2.0459392505438418</v>
      </c>
      <c r="N13">
        <v>0.54079951548184035</v>
      </c>
      <c r="O13">
        <v>0.28401279624608788</v>
      </c>
      <c r="P13">
        <v>0.31551835707193632</v>
      </c>
      <c r="Q13">
        <v>0.30009307808865299</v>
      </c>
      <c r="R13">
        <v>0.3382799952732779</v>
      </c>
      <c r="S13">
        <v>3.6684618961653772</v>
      </c>
      <c r="T13">
        <v>0.21936392587484899</v>
      </c>
      <c r="U13">
        <v>0.64136694968908803</v>
      </c>
      <c r="V13">
        <v>0.93302153216794792</v>
      </c>
      <c r="W13">
        <v>1.4428772371388321</v>
      </c>
      <c r="X13">
        <v>1.8845547792642751E-2</v>
      </c>
      <c r="Y13">
        <v>6.5409447153183198E-2</v>
      </c>
      <c r="Z13">
        <v>0.32772621322461609</v>
      </c>
      <c r="AA13">
        <v>1.816280416229733</v>
      </c>
      <c r="AB13">
        <v>1.7510679671141231E-2</v>
      </c>
      <c r="AC13">
        <v>3.537405181222006</v>
      </c>
      <c r="AD13">
        <v>0.78228802276926701</v>
      </c>
      <c r="AE13">
        <v>0.67557323992139673</v>
      </c>
      <c r="AF13">
        <v>0.29407594393344272</v>
      </c>
      <c r="AG13">
        <v>23.866617472081131</v>
      </c>
      <c r="AH13">
        <v>3.380016482754217</v>
      </c>
      <c r="AI13">
        <v>0.6277528507767296</v>
      </c>
      <c r="AJ13">
        <v>4.0665343537777972</v>
      </c>
      <c r="AK13">
        <v>1.9784669071087631</v>
      </c>
      <c r="AL13">
        <v>7.9302324316249413</v>
      </c>
      <c r="AM13">
        <v>6.2812351599003582E-4</v>
      </c>
      <c r="AN13">
        <v>6.7692505345504972E-2</v>
      </c>
    </row>
    <row r="14" spans="1:40" x14ac:dyDescent="0.45">
      <c r="A14" s="1" t="s">
        <v>66</v>
      </c>
      <c r="B14">
        <v>70.39818158287629</v>
      </c>
      <c r="C14">
        <v>12.670516132799341</v>
      </c>
      <c r="D14">
        <v>1.7877710675089089</v>
      </c>
      <c r="E14">
        <v>3.3815861106689687E-2</v>
      </c>
      <c r="F14">
        <v>0.15863951953720429</v>
      </c>
      <c r="G14">
        <v>8.9398421029522238E-2</v>
      </c>
      <c r="H14">
        <v>0.33247900787603152</v>
      </c>
      <c r="I14">
        <v>0.43543481785223759</v>
      </c>
      <c r="J14">
        <v>6.7667496563903556E-2</v>
      </c>
      <c r="K14">
        <v>4.7259658627366953E-2</v>
      </c>
      <c r="L14">
        <v>0.12274585118563899</v>
      </c>
      <c r="M14">
        <v>8.6884539049310636E-2</v>
      </c>
      <c r="N14">
        <v>3.2416977807075163E-2</v>
      </c>
      <c r="O14">
        <v>2.3573531770110141E-2</v>
      </c>
      <c r="P14">
        <v>2.88829795355783E-2</v>
      </c>
      <c r="Q14">
        <v>2.353167092390674E-2</v>
      </c>
      <c r="R14">
        <v>2.0255708274012851E-2</v>
      </c>
      <c r="S14">
        <v>0.16825128896373989</v>
      </c>
      <c r="T14">
        <v>0.22237849611463981</v>
      </c>
      <c r="U14">
        <v>0.16531146501020141</v>
      </c>
      <c r="V14">
        <v>0.37359741644433148</v>
      </c>
      <c r="W14">
        <v>0.78386929114969528</v>
      </c>
      <c r="X14">
        <v>1.412980393632126E-2</v>
      </c>
      <c r="Y14">
        <v>1.2744027169791681E-2</v>
      </c>
      <c r="Z14">
        <v>0.26339869871329019</v>
      </c>
      <c r="AA14">
        <v>0.37407688560978719</v>
      </c>
      <c r="AB14">
        <v>2.287686654986968E-3</v>
      </c>
      <c r="AC14">
        <v>2.7547125507982622</v>
      </c>
      <c r="AD14">
        <v>0.97613814742603111</v>
      </c>
      <c r="AE14">
        <v>0.121066504375703</v>
      </c>
      <c r="AF14">
        <v>0.22198943933875831</v>
      </c>
      <c r="AG14">
        <v>22.95601827842539</v>
      </c>
      <c r="AH14">
        <v>1.4048232492493411</v>
      </c>
      <c r="AI14">
        <v>0.6200501226094316</v>
      </c>
      <c r="AJ14">
        <v>2.4262629950327979</v>
      </c>
      <c r="AK14">
        <v>1.22306443744519</v>
      </c>
      <c r="AL14">
        <v>1.935791409377114</v>
      </c>
      <c r="AM14">
        <v>1.911305614066744E-4</v>
      </c>
      <c r="AN14">
        <v>5.5170493346112258E-2</v>
      </c>
    </row>
    <row r="15" spans="1:40" x14ac:dyDescent="0.45">
      <c r="A15" s="1" t="s">
        <v>67</v>
      </c>
      <c r="B15">
        <v>131.99011359132291</v>
      </c>
      <c r="C15">
        <v>23.51458528813561</v>
      </c>
      <c r="D15">
        <v>3.4308227319082758</v>
      </c>
      <c r="E15">
        <v>6.8334170495422064E-2</v>
      </c>
      <c r="F15">
        <v>0.44536087836920041</v>
      </c>
      <c r="G15">
        <v>0.2356300350221705</v>
      </c>
      <c r="H15">
        <v>0.62971040794216648</v>
      </c>
      <c r="I15">
        <v>0.81987902258438494</v>
      </c>
      <c r="J15">
        <v>0.1964481897943095</v>
      </c>
      <c r="K15">
        <v>9.3570866857668758E-2</v>
      </c>
      <c r="L15">
        <v>0.2819427582915835</v>
      </c>
      <c r="M15">
        <v>0.25001386516641649</v>
      </c>
      <c r="N15">
        <v>9.6040474089585839E-2</v>
      </c>
      <c r="O15">
        <v>6.033656398984856E-2</v>
      </c>
      <c r="P15">
        <v>7.4321027460236416E-2</v>
      </c>
      <c r="Q15">
        <v>6.0774659471438702E-2</v>
      </c>
      <c r="R15">
        <v>6.1154557174790868E-2</v>
      </c>
      <c r="S15">
        <v>0.53651173950256714</v>
      </c>
      <c r="T15">
        <v>0.39413512215203461</v>
      </c>
      <c r="U15">
        <v>0.38372590214400809</v>
      </c>
      <c r="V15">
        <v>0.77938005026422397</v>
      </c>
      <c r="W15">
        <v>1.6906542129450499</v>
      </c>
      <c r="X15">
        <v>2.6848862650086919E-2</v>
      </c>
      <c r="Y15">
        <v>2.5408653298857359E-2</v>
      </c>
      <c r="Z15">
        <v>0.49674685715087202</v>
      </c>
      <c r="AA15">
        <v>0.7470056117204672</v>
      </c>
      <c r="AB15">
        <v>5.8748872967564047E-3</v>
      </c>
      <c r="AC15">
        <v>5.7436545085548039</v>
      </c>
      <c r="AD15">
        <v>1.795025087603493</v>
      </c>
      <c r="AE15">
        <v>0.26552053953706201</v>
      </c>
      <c r="AF15">
        <v>0.40367877653315931</v>
      </c>
      <c r="AG15">
        <v>42.308466184588603</v>
      </c>
      <c r="AH15">
        <v>2.721738103518978</v>
      </c>
      <c r="AI15">
        <v>1.175459629441892</v>
      </c>
      <c r="AJ15">
        <v>4.924628505031496</v>
      </c>
      <c r="AK15">
        <v>2.5088330706081159</v>
      </c>
      <c r="AL15">
        <v>3.9668654992699</v>
      </c>
      <c r="AM15">
        <v>4.9068857066397427E-4</v>
      </c>
      <c r="AN15">
        <v>0.10327059558181829</v>
      </c>
    </row>
    <row r="16" spans="1:40" x14ac:dyDescent="0.45">
      <c r="A16" s="1" t="s">
        <v>68</v>
      </c>
      <c r="B16">
        <v>32.201076951481497</v>
      </c>
      <c r="C16">
        <v>5.6787834903923669</v>
      </c>
      <c r="D16">
        <v>0.85561395719093758</v>
      </c>
      <c r="E16">
        <v>1.6222691985526259E-2</v>
      </c>
      <c r="F16">
        <v>0.1038430003245162</v>
      </c>
      <c r="G16">
        <v>5.9781805335515907E-2</v>
      </c>
      <c r="H16">
        <v>0.147155587238707</v>
      </c>
      <c r="I16">
        <v>0.19150539842740391</v>
      </c>
      <c r="J16">
        <v>4.2437392862128637E-2</v>
      </c>
      <c r="K16">
        <v>2.1847230070818249E-2</v>
      </c>
      <c r="L16">
        <v>6.4899355755148311E-2</v>
      </c>
      <c r="M16">
        <v>5.6613663783747888E-2</v>
      </c>
      <c r="N16">
        <v>2.1957543761392199E-2</v>
      </c>
      <c r="O16">
        <v>1.392391905148326E-2</v>
      </c>
      <c r="P16">
        <v>1.628460760094139E-2</v>
      </c>
      <c r="Q16">
        <v>1.388920419717187E-2</v>
      </c>
      <c r="R16">
        <v>1.3019640699303619E-2</v>
      </c>
      <c r="S16">
        <v>0.1133379018730537</v>
      </c>
      <c r="T16">
        <v>9.5435077467682206E-2</v>
      </c>
      <c r="U16">
        <v>8.7720209838608065E-2</v>
      </c>
      <c r="V16">
        <v>0.17622272811434031</v>
      </c>
      <c r="W16">
        <v>0.36696102000681108</v>
      </c>
      <c r="X16">
        <v>6.4436770782861424E-3</v>
      </c>
      <c r="Y16">
        <v>5.9390130489217763E-3</v>
      </c>
      <c r="Z16">
        <v>0.11941302820865041</v>
      </c>
      <c r="AA16">
        <v>0.17449351662017271</v>
      </c>
      <c r="AB16">
        <v>1.3329010893333171E-3</v>
      </c>
      <c r="AC16">
        <v>1.413741633751459</v>
      </c>
      <c r="AD16">
        <v>0.43445788943219599</v>
      </c>
      <c r="AE16">
        <v>6.1020165712070411E-2</v>
      </c>
      <c r="AF16">
        <v>9.7517009594280918E-2</v>
      </c>
      <c r="AG16">
        <v>10.37116015923983</v>
      </c>
      <c r="AH16">
        <v>0.64724129878703573</v>
      </c>
      <c r="AI16">
        <v>0.28010681305227869</v>
      </c>
      <c r="AJ16">
        <v>1.155349855624646</v>
      </c>
      <c r="AK16">
        <v>0.58914486620108741</v>
      </c>
      <c r="AL16">
        <v>0.92489643580954728</v>
      </c>
      <c r="AM16">
        <v>1.176383812634502E-4</v>
      </c>
      <c r="AN16">
        <v>2.458582684178939E-2</v>
      </c>
    </row>
    <row r="17" spans="1:40" x14ac:dyDescent="0.45">
      <c r="A17" s="1" t="s">
        <v>69</v>
      </c>
      <c r="B17">
        <v>88.439572750448107</v>
      </c>
      <c r="C17">
        <v>17.969265210586101</v>
      </c>
      <c r="D17">
        <v>7.0726054797952846</v>
      </c>
      <c r="E17">
        <v>8.7239705319621372E-2</v>
      </c>
      <c r="F17">
        <v>0.30489642246680398</v>
      </c>
      <c r="G17">
        <v>0.34831094586566291</v>
      </c>
      <c r="H17">
        <v>0.65226092958755078</v>
      </c>
      <c r="I17">
        <v>0.84988495303548495</v>
      </c>
      <c r="J17">
        <v>0.13559550262141351</v>
      </c>
      <c r="K17">
        <v>9.96100595225477E-2</v>
      </c>
      <c r="L17">
        <v>0.34465641053101193</v>
      </c>
      <c r="M17">
        <v>0.1997469862187139</v>
      </c>
      <c r="N17">
        <v>7.4953780823908384E-2</v>
      </c>
      <c r="O17">
        <v>5.5487653383601371E-2</v>
      </c>
      <c r="P17">
        <v>7.0912208902702029E-2</v>
      </c>
      <c r="Q17">
        <v>6.1034630501755317E-2</v>
      </c>
      <c r="R17">
        <v>4.4646546325961163E-2</v>
      </c>
      <c r="S17">
        <v>0.25355007087865777</v>
      </c>
      <c r="T17">
        <v>0.30546329053324389</v>
      </c>
      <c r="U17">
        <v>0.41583494318282122</v>
      </c>
      <c r="V17">
        <v>0.69278729381508164</v>
      </c>
      <c r="W17">
        <v>1.4700470907684831</v>
      </c>
      <c r="X17">
        <v>2.952072385750339E-2</v>
      </c>
      <c r="Y17">
        <v>1.334711246253271E-2</v>
      </c>
      <c r="Z17">
        <v>0.54723308349822875</v>
      </c>
      <c r="AA17">
        <v>0.43563450438014079</v>
      </c>
      <c r="AB17">
        <v>5.890981622034927E-3</v>
      </c>
      <c r="AC17">
        <v>5.3563295100360584</v>
      </c>
      <c r="AD17">
        <v>1.903951513359732</v>
      </c>
      <c r="AE17">
        <v>0.23552670769031081</v>
      </c>
      <c r="AF17">
        <v>0.30838442204050293</v>
      </c>
      <c r="AG17">
        <v>47.534160502718663</v>
      </c>
      <c r="AH17">
        <v>2.4846129811031981</v>
      </c>
      <c r="AI17">
        <v>0.81922561439782848</v>
      </c>
      <c r="AJ17">
        <v>4.0313437310519049</v>
      </c>
      <c r="AK17">
        <v>1.984163400847953</v>
      </c>
      <c r="AL17">
        <v>3.8385806599854151</v>
      </c>
      <c r="AM17">
        <v>6.3241236489922461E-4</v>
      </c>
      <c r="AN17">
        <v>0.1023324940844783</v>
      </c>
    </row>
    <row r="18" spans="1:40" x14ac:dyDescent="0.45">
      <c r="A18" s="1" t="s">
        <v>70</v>
      </c>
      <c r="B18">
        <v>9.6229101339712475</v>
      </c>
      <c r="C18">
        <v>1.815823747326998</v>
      </c>
      <c r="D18">
        <v>0.51042377543099604</v>
      </c>
      <c r="E18">
        <v>8.1691513125686944E-3</v>
      </c>
      <c r="F18">
        <v>2.2847749302323691E-2</v>
      </c>
      <c r="G18">
        <v>2.4401594800902929E-2</v>
      </c>
      <c r="H18">
        <v>6.1712034041768123E-2</v>
      </c>
      <c r="I18">
        <v>8.0845351061246712E-2</v>
      </c>
      <c r="J18">
        <v>1.0909359366230021E-2</v>
      </c>
      <c r="K18">
        <v>9.2207270337758378E-3</v>
      </c>
      <c r="L18">
        <v>2.883605840028956E-2</v>
      </c>
      <c r="M18">
        <v>1.506429986428697E-2</v>
      </c>
      <c r="N18">
        <v>5.529022391595393E-3</v>
      </c>
      <c r="O18">
        <v>4.3246332799432166E-3</v>
      </c>
      <c r="P18">
        <v>5.7109293556285353E-3</v>
      </c>
      <c r="Q18">
        <v>4.7308068599638906E-3</v>
      </c>
      <c r="R18">
        <v>3.4511341144741262E-3</v>
      </c>
      <c r="S18">
        <v>1.8819385967233239E-2</v>
      </c>
      <c r="T18">
        <v>3.2323804854792769E-2</v>
      </c>
      <c r="U18">
        <v>3.4298216715875608E-2</v>
      </c>
      <c r="V18">
        <v>6.5135382309998324E-2</v>
      </c>
      <c r="W18">
        <v>0.14092498259713879</v>
      </c>
      <c r="X18">
        <v>2.732219456135315E-3</v>
      </c>
      <c r="Y18">
        <v>1.1230879949844139E-3</v>
      </c>
      <c r="Z18">
        <v>5.0848778858953232E-2</v>
      </c>
      <c r="AA18">
        <v>3.8134099111600893E-2</v>
      </c>
      <c r="AB18">
        <v>4.6207865424841861E-4</v>
      </c>
      <c r="AC18">
        <v>0.54366806815237212</v>
      </c>
      <c r="AD18">
        <v>0.1857497391861046</v>
      </c>
      <c r="AE18">
        <v>2.1397274131601241E-2</v>
      </c>
      <c r="AF18">
        <v>3.1025268761345339E-2</v>
      </c>
      <c r="AG18">
        <v>4.1536313432117913</v>
      </c>
      <c r="AH18">
        <v>0.23704030204039669</v>
      </c>
      <c r="AI18">
        <v>8.1799659858946577E-2</v>
      </c>
      <c r="AJ18">
        <v>0.37966986061622571</v>
      </c>
      <c r="AK18">
        <v>0.18621975549610181</v>
      </c>
      <c r="AL18">
        <v>0.36119893918003038</v>
      </c>
      <c r="AM18">
        <v>4.7072420639390621E-5</v>
      </c>
      <c r="AN18">
        <v>1.023577878969581E-2</v>
      </c>
    </row>
    <row r="19" spans="1:40" x14ac:dyDescent="0.45">
      <c r="A19" s="1" t="s">
        <v>71</v>
      </c>
      <c r="B19">
        <v>8.9855788727125366E-2</v>
      </c>
      <c r="C19">
        <v>8.2961868276150794E-3</v>
      </c>
      <c r="D19">
        <v>2.9457675589106701E-3</v>
      </c>
      <c r="E19">
        <v>4.81852349869762</v>
      </c>
      <c r="F19">
        <v>7.6946938826557537E-2</v>
      </c>
      <c r="G19">
        <v>3.1851083240600077E-2</v>
      </c>
      <c r="H19">
        <v>6.2701356765475069E-3</v>
      </c>
      <c r="I19">
        <v>7.1805569869115311E-3</v>
      </c>
      <c r="J19">
        <v>0.1053864072853259</v>
      </c>
      <c r="K19">
        <v>2.551553738015834E-3</v>
      </c>
      <c r="L19">
        <v>1.47707118908098E-2</v>
      </c>
      <c r="M19">
        <v>4.1531327297839177E-2</v>
      </c>
      <c r="N19">
        <v>1.329829816866899E-2</v>
      </c>
      <c r="O19">
        <v>1.148786728609363E-2</v>
      </c>
      <c r="P19">
        <v>1.063823570972708E-2</v>
      </c>
      <c r="Q19">
        <v>9.2501729651190343E-3</v>
      </c>
      <c r="R19">
        <v>3.2192353183285248E-2</v>
      </c>
      <c r="S19">
        <v>0.37413568149001453</v>
      </c>
      <c r="T19">
        <v>6.9455012743368403E-3</v>
      </c>
      <c r="U19">
        <v>3.3188045716398343E-2</v>
      </c>
      <c r="V19">
        <v>4.5820480516102768E-2</v>
      </c>
      <c r="W19">
        <v>5.7544914023620101E-2</v>
      </c>
      <c r="X19">
        <v>4.4729944050158948E-4</v>
      </c>
      <c r="Y19">
        <v>1.3496175280578769E-3</v>
      </c>
      <c r="Z19">
        <v>6.5230754948269977E-3</v>
      </c>
      <c r="AA19">
        <v>5.0512885130732092E-2</v>
      </c>
      <c r="AB19">
        <v>8.5706959500613542E-4</v>
      </c>
      <c r="AC19">
        <v>0.1354895080534835</v>
      </c>
      <c r="AD19">
        <v>1.514399769206794E-2</v>
      </c>
      <c r="AE19">
        <v>5.5902387784028743E-2</v>
      </c>
      <c r="AF19">
        <v>4.0424163426284569E-3</v>
      </c>
      <c r="AG19">
        <v>0.12506178488371339</v>
      </c>
      <c r="AH19">
        <v>0.1922902245375159</v>
      </c>
      <c r="AI19">
        <v>2.2365575774927919E-2</v>
      </c>
      <c r="AJ19">
        <v>0.15237234278857339</v>
      </c>
      <c r="AK19">
        <v>5.5648832718715541E-2</v>
      </c>
      <c r="AL19">
        <v>0.23924038878835729</v>
      </c>
      <c r="AM19">
        <v>2.2860630821117149E-5</v>
      </c>
      <c r="AN19">
        <v>1.26394378479276E-2</v>
      </c>
    </row>
    <row r="20" spans="1:40" x14ac:dyDescent="0.45">
      <c r="A20" s="1" t="s">
        <v>72</v>
      </c>
      <c r="B20">
        <v>3.3846738943225638</v>
      </c>
      <c r="C20">
        <v>0.27378828312459919</v>
      </c>
      <c r="D20">
        <v>7.606008001391816E-2</v>
      </c>
      <c r="E20">
        <v>6.981003896359432E-2</v>
      </c>
      <c r="F20">
        <v>128.91051881695569</v>
      </c>
      <c r="G20">
        <v>5.9641288665129686</v>
      </c>
      <c r="H20">
        <v>0.4758063147958001</v>
      </c>
      <c r="I20">
        <v>0.58828775712493497</v>
      </c>
      <c r="J20">
        <v>1.2944786791889751</v>
      </c>
      <c r="K20">
        <v>0.13969101178857071</v>
      </c>
      <c r="L20">
        <v>0.50415370382958469</v>
      </c>
      <c r="M20">
        <v>94.043555270661798</v>
      </c>
      <c r="N20">
        <v>78.940391654319896</v>
      </c>
      <c r="O20">
        <v>0.35290501360925952</v>
      </c>
      <c r="P20">
        <v>0.50906160819896251</v>
      </c>
      <c r="Q20">
        <v>0.4157910500229231</v>
      </c>
      <c r="R20">
        <v>0.93578784797525039</v>
      </c>
      <c r="S20">
        <v>4.1953705862457369</v>
      </c>
      <c r="T20">
        <v>0.25132034132830111</v>
      </c>
      <c r="U20">
        <v>4.0510384559407786</v>
      </c>
      <c r="V20">
        <v>3.2387120294419849</v>
      </c>
      <c r="W20">
        <v>2.6473182611247519</v>
      </c>
      <c r="X20">
        <v>3.0049925380895959E-2</v>
      </c>
      <c r="Y20">
        <v>6.6923561934398731E-2</v>
      </c>
      <c r="Z20">
        <v>0.50996344761831214</v>
      </c>
      <c r="AA20">
        <v>1.933843521620723</v>
      </c>
      <c r="AB20">
        <v>6.7642160744765131E-2</v>
      </c>
      <c r="AC20">
        <v>8.3486571839253987</v>
      </c>
      <c r="AD20">
        <v>1.6876661840618059</v>
      </c>
      <c r="AE20">
        <v>0.92754510042148341</v>
      </c>
      <c r="AF20">
        <v>0.3368397112678802</v>
      </c>
      <c r="AG20">
        <v>7.3277627394886036</v>
      </c>
      <c r="AH20">
        <v>6.6199043921013914</v>
      </c>
      <c r="AI20">
        <v>1.06905040207415</v>
      </c>
      <c r="AJ20">
        <v>6.1862014145410704</v>
      </c>
      <c r="AK20">
        <v>3.2661538300433199</v>
      </c>
      <c r="AL20">
        <v>20.2862283298963</v>
      </c>
      <c r="AM20">
        <v>2.4324474144279051E-3</v>
      </c>
      <c r="AN20">
        <v>1.399774868922224</v>
      </c>
    </row>
    <row r="21" spans="1:40" x14ac:dyDescent="0.45">
      <c r="A21" s="1" t="s">
        <v>73</v>
      </c>
      <c r="B21">
        <v>0.2068853315693282</v>
      </c>
      <c r="C21">
        <v>2.4095237530144541E-2</v>
      </c>
      <c r="D21">
        <v>8.5791155315032841E-3</v>
      </c>
      <c r="E21">
        <v>4.5760656217513646E-3</v>
      </c>
      <c r="F21">
        <v>85.832916602065424</v>
      </c>
      <c r="G21">
        <v>0.38055005331935382</v>
      </c>
      <c r="H21">
        <v>3.0031152953651441E-2</v>
      </c>
      <c r="I21">
        <v>3.1952478634011537E-2</v>
      </c>
      <c r="J21">
        <v>0.25400462147258768</v>
      </c>
      <c r="K21">
        <v>1.878679906470259E-2</v>
      </c>
      <c r="L21">
        <v>5.4613943091752513E-2</v>
      </c>
      <c r="M21">
        <v>0.90576323583171603</v>
      </c>
      <c r="N21">
        <v>0.69820340658116964</v>
      </c>
      <c r="O21">
        <v>2.7479022913898671E-2</v>
      </c>
      <c r="P21">
        <v>3.2373169984634582E-2</v>
      </c>
      <c r="Q21">
        <v>2.4339954490677249E-2</v>
      </c>
      <c r="R21">
        <v>8.4305439539024613E-2</v>
      </c>
      <c r="S21">
        <v>0.91137374037311769</v>
      </c>
      <c r="T21">
        <v>3.6718468326538183E-2</v>
      </c>
      <c r="U21">
        <v>0.17291778776614339</v>
      </c>
      <c r="V21">
        <v>0.118846827514342</v>
      </c>
      <c r="W21">
        <v>0.30612555964601629</v>
      </c>
      <c r="X21">
        <v>2.2991851890045338E-3</v>
      </c>
      <c r="Y21">
        <v>5.0181761572602778E-3</v>
      </c>
      <c r="Z21">
        <v>3.4906926134786513E-2</v>
      </c>
      <c r="AA21">
        <v>0.16775409989259221</v>
      </c>
      <c r="AB21">
        <v>4.7722728768013556E-3</v>
      </c>
      <c r="AC21">
        <v>0.42148372576164989</v>
      </c>
      <c r="AD21">
        <v>7.6684838906543665E-2</v>
      </c>
      <c r="AE21">
        <v>0.13695115171264391</v>
      </c>
      <c r="AF21">
        <v>3.190819239818074E-2</v>
      </c>
      <c r="AG21">
        <v>0.48007569166401132</v>
      </c>
      <c r="AH21">
        <v>0.58788243884285185</v>
      </c>
      <c r="AI21">
        <v>9.4643686412656663E-2</v>
      </c>
      <c r="AJ21">
        <v>0.80005062744577304</v>
      </c>
      <c r="AK21">
        <v>0.37021319748016251</v>
      </c>
      <c r="AL21">
        <v>2.0867219759350979</v>
      </c>
      <c r="AM21">
        <v>1.169713248406036E-4</v>
      </c>
      <c r="AN21">
        <v>0.36145190103330421</v>
      </c>
    </row>
    <row r="22" spans="1:40" x14ac:dyDescent="0.45">
      <c r="A22" s="1" t="s">
        <v>74</v>
      </c>
      <c r="B22">
        <v>0.28890264785886982</v>
      </c>
      <c r="C22">
        <v>4.1453434507668342E-2</v>
      </c>
      <c r="D22">
        <v>1.00613730207786E-2</v>
      </c>
      <c r="E22">
        <v>5.9219568188493797E-3</v>
      </c>
      <c r="F22">
        <v>1.3127697312007891</v>
      </c>
      <c r="G22">
        <v>30.316033565075742</v>
      </c>
      <c r="H22">
        <v>3.5268763188196842E-2</v>
      </c>
      <c r="I22">
        <v>3.8907632674611232E-2</v>
      </c>
      <c r="J22">
        <v>1.016036588181195</v>
      </c>
      <c r="K22">
        <v>1.492077522926508E-2</v>
      </c>
      <c r="L22">
        <v>6.0423930978186012E-2</v>
      </c>
      <c r="M22">
        <v>0.40367476294013782</v>
      </c>
      <c r="N22">
        <v>0.1445864594331345</v>
      </c>
      <c r="O22">
        <v>5.3783882108240449E-2</v>
      </c>
      <c r="P22">
        <v>3.9152227370610228E-2</v>
      </c>
      <c r="Q22">
        <v>4.4986134014257412E-2</v>
      </c>
      <c r="R22">
        <v>0.47781325546889941</v>
      </c>
      <c r="S22">
        <v>3.8638170430007719</v>
      </c>
      <c r="T22">
        <v>7.5375148154978699E-2</v>
      </c>
      <c r="U22">
        <v>0.29952112983137258</v>
      </c>
      <c r="V22">
        <v>0.18460833629754339</v>
      </c>
      <c r="W22">
        <v>0.14078561439942411</v>
      </c>
      <c r="X22">
        <v>5.4541645928367086E-3</v>
      </c>
      <c r="Y22">
        <v>7.8203802683793455E-2</v>
      </c>
      <c r="Z22">
        <v>9.8917041850009255E-2</v>
      </c>
      <c r="AA22">
        <v>2.029351642978682</v>
      </c>
      <c r="AB22">
        <v>5.1381812360151817E-3</v>
      </c>
      <c r="AC22">
        <v>2.7696085924248011</v>
      </c>
      <c r="AD22">
        <v>8.8511698047611706E-2</v>
      </c>
      <c r="AE22">
        <v>0.50973302319263536</v>
      </c>
      <c r="AF22">
        <v>3.9488151472225327E-2</v>
      </c>
      <c r="AG22">
        <v>0.28547053120918298</v>
      </c>
      <c r="AH22">
        <v>5.0123988204862062</v>
      </c>
      <c r="AI22">
        <v>0.1098131599985174</v>
      </c>
      <c r="AJ22">
        <v>1.3104911837830031</v>
      </c>
      <c r="AK22">
        <v>0.42540773424078349</v>
      </c>
      <c r="AL22">
        <v>1.7432258507900471</v>
      </c>
      <c r="AM22">
        <v>2.0971771050563699E-4</v>
      </c>
      <c r="AN22">
        <v>1.8036046971361849E-2</v>
      </c>
    </row>
    <row r="23" spans="1:40" x14ac:dyDescent="0.45">
      <c r="A23" s="1" t="s">
        <v>75</v>
      </c>
      <c r="B23">
        <v>5.1243546641343407</v>
      </c>
      <c r="C23">
        <v>0.57606034938227813</v>
      </c>
      <c r="D23">
        <v>0.1029495469650888</v>
      </c>
      <c r="E23">
        <v>0.19203102841854161</v>
      </c>
      <c r="F23">
        <v>1.197045766326216</v>
      </c>
      <c r="G23">
        <v>0.32448059937745499</v>
      </c>
      <c r="H23">
        <v>6.0980316149188827</v>
      </c>
      <c r="I23">
        <v>8.0832705165007184</v>
      </c>
      <c r="J23">
        <v>15.297609096233749</v>
      </c>
      <c r="K23">
        <v>0.84124213863617148</v>
      </c>
      <c r="L23">
        <v>1.4997406750568349</v>
      </c>
      <c r="M23">
        <v>15.201299730224701</v>
      </c>
      <c r="N23">
        <v>0.5017721190946336</v>
      </c>
      <c r="O23">
        <v>0.52712581252779533</v>
      </c>
      <c r="P23">
        <v>1.0480197463477869</v>
      </c>
      <c r="Q23">
        <v>1.0285846218389489</v>
      </c>
      <c r="R23">
        <v>0.31774970475033398</v>
      </c>
      <c r="S23">
        <v>3.8908995567309428</v>
      </c>
      <c r="T23">
        <v>0.33561538819465042</v>
      </c>
      <c r="U23">
        <v>4.5006185619931429</v>
      </c>
      <c r="V23">
        <v>3.7049068864052881</v>
      </c>
      <c r="W23">
        <v>5.0444726370833637</v>
      </c>
      <c r="X23">
        <v>0.11841829602119031</v>
      </c>
      <c r="Y23">
        <v>0.1978510618122867</v>
      </c>
      <c r="Z23">
        <v>2.2057144393998831</v>
      </c>
      <c r="AA23">
        <v>5.2192192244904003</v>
      </c>
      <c r="AB23">
        <v>9.5159706017809945E-2</v>
      </c>
      <c r="AC23">
        <v>5.8008040132344663</v>
      </c>
      <c r="AD23">
        <v>2.5258551076275659</v>
      </c>
      <c r="AE23">
        <v>15.755260584453181</v>
      </c>
      <c r="AF23">
        <v>1.407633645511059</v>
      </c>
      <c r="AG23">
        <v>9.3971728148925084</v>
      </c>
      <c r="AH23">
        <v>29.551621498594301</v>
      </c>
      <c r="AI23">
        <v>2.1677280104346699</v>
      </c>
      <c r="AJ23">
        <v>7.813583841646019</v>
      </c>
      <c r="AK23">
        <v>5.329142442374887</v>
      </c>
      <c r="AL23">
        <v>156.1272065110004</v>
      </c>
      <c r="AM23">
        <v>9.813432933006714E-3</v>
      </c>
      <c r="AN23">
        <v>2.621104785736676</v>
      </c>
    </row>
    <row r="24" spans="1:40" x14ac:dyDescent="0.45">
      <c r="A24" s="1" t="s">
        <v>76</v>
      </c>
      <c r="B24">
        <v>57.243159306494988</v>
      </c>
      <c r="C24">
        <v>7.0526956067231579</v>
      </c>
      <c r="D24">
        <v>1.482174163740944</v>
      </c>
      <c r="E24">
        <v>10.486919560013069</v>
      </c>
      <c r="F24">
        <v>15.26041399707267</v>
      </c>
      <c r="G24">
        <v>6.4238195654067871</v>
      </c>
      <c r="H24">
        <v>4.9901110921497436</v>
      </c>
      <c r="I24">
        <v>6.1085396700818846</v>
      </c>
      <c r="J24">
        <v>38.233106210451119</v>
      </c>
      <c r="K24">
        <v>1.8445278990815279</v>
      </c>
      <c r="L24">
        <v>3.9753100261433669</v>
      </c>
      <c r="M24">
        <v>12.17261920011275</v>
      </c>
      <c r="N24">
        <v>3.2402181345700289</v>
      </c>
      <c r="O24">
        <v>2.3944609184816419</v>
      </c>
      <c r="P24">
        <v>3.3273278429391961</v>
      </c>
      <c r="Q24">
        <v>2.0438523854194361</v>
      </c>
      <c r="R24">
        <v>2.7905151773310601</v>
      </c>
      <c r="S24">
        <v>9.8575406964942598</v>
      </c>
      <c r="T24">
        <v>1.464853252939454</v>
      </c>
      <c r="U24">
        <v>7.7276164610520679</v>
      </c>
      <c r="V24">
        <v>9.4480983185919509</v>
      </c>
      <c r="W24">
        <v>11.78500763334281</v>
      </c>
      <c r="X24">
        <v>0.21014849600030469</v>
      </c>
      <c r="Y24">
        <v>0.48013485141783419</v>
      </c>
      <c r="Z24">
        <v>3.6558121016580292</v>
      </c>
      <c r="AA24">
        <v>13.163376797058421</v>
      </c>
      <c r="AB24">
        <v>0.17918564151063171</v>
      </c>
      <c r="AC24">
        <v>30.113639230983729</v>
      </c>
      <c r="AD24">
        <v>7.4509569743456909</v>
      </c>
      <c r="AE24">
        <v>45.634186890753448</v>
      </c>
      <c r="AF24">
        <v>3.023161611703546</v>
      </c>
      <c r="AG24">
        <v>34.978531648206207</v>
      </c>
      <c r="AH24">
        <v>202.15594655843211</v>
      </c>
      <c r="AI24">
        <v>6.2513331114842794</v>
      </c>
      <c r="AJ24">
        <v>43.790161387974727</v>
      </c>
      <c r="AK24">
        <v>22.49091864204081</v>
      </c>
      <c r="AL24">
        <v>79.873153557911223</v>
      </c>
      <c r="AM24">
        <v>6.9254794782564796E-3</v>
      </c>
      <c r="AN24">
        <v>1.466878634998489</v>
      </c>
    </row>
    <row r="25" spans="1:40" x14ac:dyDescent="0.45">
      <c r="A25" s="1" t="s">
        <v>77</v>
      </c>
      <c r="B25">
        <v>2.2298309126668379</v>
      </c>
      <c r="C25">
        <v>0.2834423246449832</v>
      </c>
      <c r="D25">
        <v>9.1495171118662233E-2</v>
      </c>
      <c r="E25">
        <v>0.1135356159557889</v>
      </c>
      <c r="F25">
        <v>1.140712327855661</v>
      </c>
      <c r="G25">
        <v>0.2272982985740776</v>
      </c>
      <c r="H25">
        <v>1.107067636301829</v>
      </c>
      <c r="I25">
        <v>1.3693201933257779</v>
      </c>
      <c r="J25">
        <v>0.38462369633403132</v>
      </c>
      <c r="K25">
        <v>0.25377021494136692</v>
      </c>
      <c r="L25">
        <v>0.82381786525017475</v>
      </c>
      <c r="M25">
        <v>0.95745571281256248</v>
      </c>
      <c r="N25">
        <v>0.27048326382604382</v>
      </c>
      <c r="O25">
        <v>0.31950979594677259</v>
      </c>
      <c r="P25">
        <v>0.230942377637884</v>
      </c>
      <c r="Q25">
        <v>0.24229246436183299</v>
      </c>
      <c r="R25">
        <v>0.1010215159976374</v>
      </c>
      <c r="S25">
        <v>0.6563303035698439</v>
      </c>
      <c r="T25">
        <v>0.21981755754692439</v>
      </c>
      <c r="U25">
        <v>1.778672787164955</v>
      </c>
      <c r="V25">
        <v>2.3393694340710058</v>
      </c>
      <c r="W25">
        <v>2.7830282806831481</v>
      </c>
      <c r="X25">
        <v>6.365857919100798E-2</v>
      </c>
      <c r="Y25">
        <v>6.0817333016966998E-2</v>
      </c>
      <c r="Z25">
        <v>1.0688769577722941</v>
      </c>
      <c r="AA25">
        <v>1.7882920561704629</v>
      </c>
      <c r="AB25">
        <v>3.5785771127047658E-2</v>
      </c>
      <c r="AC25">
        <v>32.321209797896863</v>
      </c>
      <c r="AD25">
        <v>2.4007761318255301</v>
      </c>
      <c r="AE25">
        <v>1.5298557003590809</v>
      </c>
      <c r="AF25">
        <v>1.05752005601578</v>
      </c>
      <c r="AG25">
        <v>3.5313700574783859</v>
      </c>
      <c r="AH25">
        <v>10.752157877569649</v>
      </c>
      <c r="AI25">
        <v>2.1802340528953912</v>
      </c>
      <c r="AJ25">
        <v>7.8427804381528787</v>
      </c>
      <c r="AK25">
        <v>5.175204574314745</v>
      </c>
      <c r="AL25">
        <v>14.39872953035071</v>
      </c>
      <c r="AM25">
        <v>8.8694256596035328E-4</v>
      </c>
      <c r="AN25">
        <v>0.64477676690620855</v>
      </c>
    </row>
    <row r="26" spans="1:40" x14ac:dyDescent="0.45">
      <c r="A26" s="1" t="s">
        <v>78</v>
      </c>
      <c r="B26">
        <v>130.52874458356831</v>
      </c>
      <c r="C26">
        <v>12.06799185651543</v>
      </c>
      <c r="D26">
        <v>2.4184292271778718</v>
      </c>
      <c r="E26">
        <v>2.464689543427129</v>
      </c>
      <c r="F26">
        <v>33.246527468893618</v>
      </c>
      <c r="G26">
        <v>6.7581376250022416</v>
      </c>
      <c r="H26">
        <v>16.682722960523609</v>
      </c>
      <c r="I26">
        <v>20.687720371927881</v>
      </c>
      <c r="J26">
        <v>21.04588141261107</v>
      </c>
      <c r="K26">
        <v>11.154596866606109</v>
      </c>
      <c r="L26">
        <v>112.1867751935992</v>
      </c>
      <c r="M26">
        <v>29.03738083918671</v>
      </c>
      <c r="N26">
        <v>10.090986193409201</v>
      </c>
      <c r="O26">
        <v>8.6800468091069352</v>
      </c>
      <c r="P26">
        <v>14.017998660745731</v>
      </c>
      <c r="Q26">
        <v>9.1618882216932391</v>
      </c>
      <c r="R26">
        <v>5.6918551993693161</v>
      </c>
      <c r="S26">
        <v>51.164868714973608</v>
      </c>
      <c r="T26">
        <v>4.1315319421908487</v>
      </c>
      <c r="U26">
        <v>40.837749140488043</v>
      </c>
      <c r="V26">
        <v>717.7648342028051</v>
      </c>
      <c r="W26">
        <v>330.73919883528129</v>
      </c>
      <c r="X26">
        <v>2.008103244076858</v>
      </c>
      <c r="Y26">
        <v>2.6129990676712431</v>
      </c>
      <c r="Z26">
        <v>35.680159308816521</v>
      </c>
      <c r="AA26">
        <v>70.123825141666615</v>
      </c>
      <c r="AB26">
        <v>0.81713822226830091</v>
      </c>
      <c r="AC26">
        <v>38.010222058123347</v>
      </c>
      <c r="AD26">
        <v>25.77660847409603</v>
      </c>
      <c r="AE26">
        <v>17.804361832905759</v>
      </c>
      <c r="AF26">
        <v>8.8189642284116569</v>
      </c>
      <c r="AG26">
        <v>156.91372157260449</v>
      </c>
      <c r="AH26">
        <v>119.586448108567</v>
      </c>
      <c r="AI26">
        <v>23.734553264073782</v>
      </c>
      <c r="AJ26">
        <v>148.35654948268251</v>
      </c>
      <c r="AK26">
        <v>72.589710789668757</v>
      </c>
      <c r="AL26">
        <v>379.68135652469641</v>
      </c>
      <c r="AM26">
        <v>2.920463418107681E-2</v>
      </c>
      <c r="AN26">
        <v>5.317786411646642</v>
      </c>
    </row>
    <row r="27" spans="1:40" x14ac:dyDescent="0.45">
      <c r="A27" s="1" t="s">
        <v>79</v>
      </c>
      <c r="B27">
        <v>0.65965754301953494</v>
      </c>
      <c r="C27">
        <v>0.12979143933132781</v>
      </c>
      <c r="D27">
        <v>2.1998654176589898E-2</v>
      </c>
      <c r="E27">
        <v>7.9298293799364723E-3</v>
      </c>
      <c r="F27">
        <v>6.3908812521316818E-2</v>
      </c>
      <c r="G27">
        <v>7.6624647124218757E-3</v>
      </c>
      <c r="H27">
        <v>0.10594004710859591</v>
      </c>
      <c r="I27">
        <v>0.13895522719899939</v>
      </c>
      <c r="J27">
        <v>6.5412982315179211E-2</v>
      </c>
      <c r="K27">
        <v>6.1219167579146978E-2</v>
      </c>
      <c r="L27">
        <v>5.8950256703686713E-2</v>
      </c>
      <c r="M27">
        <v>0.1214909194622175</v>
      </c>
      <c r="N27">
        <v>5.7189320424562679E-2</v>
      </c>
      <c r="O27">
        <v>3.3308757361959603E-2</v>
      </c>
      <c r="P27">
        <v>6.2395695567670648E-2</v>
      </c>
      <c r="Q27">
        <v>4.3575194751626953E-2</v>
      </c>
      <c r="R27">
        <v>0.21710215330766841</v>
      </c>
      <c r="S27">
        <v>0.23683467520288801</v>
      </c>
      <c r="T27">
        <v>3.9498389392322857E-2</v>
      </c>
      <c r="U27">
        <v>0.23666241106993491</v>
      </c>
      <c r="V27">
        <v>0.26855348091101472</v>
      </c>
      <c r="W27">
        <v>0.37815110340826219</v>
      </c>
      <c r="X27">
        <v>5.0649799657211366E-3</v>
      </c>
      <c r="Y27">
        <v>7.3995429928501036E-3</v>
      </c>
      <c r="Z27">
        <v>9.5278934942916754E-2</v>
      </c>
      <c r="AA27">
        <v>0.24390216816889571</v>
      </c>
      <c r="AB27">
        <v>3.0437335621284968E-3</v>
      </c>
      <c r="AC27">
        <v>0.2026124737228315</v>
      </c>
      <c r="AD27">
        <v>0.1746099076077732</v>
      </c>
      <c r="AE27">
        <v>0.19757538362833521</v>
      </c>
      <c r="AF27">
        <v>6.531973708310243E-2</v>
      </c>
      <c r="AG27">
        <v>0.7127506996646108</v>
      </c>
      <c r="AH27">
        <v>1.223827595799585</v>
      </c>
      <c r="AI27">
        <v>0.14333397335680581</v>
      </c>
      <c r="AJ27">
        <v>5.5877769163414293</v>
      </c>
      <c r="AK27">
        <v>0.28730519550608052</v>
      </c>
      <c r="AL27">
        <v>2.5942019722115481</v>
      </c>
      <c r="AM27">
        <v>1.10014145802691E-4</v>
      </c>
      <c r="AN27">
        <v>6.5947632539682124E-2</v>
      </c>
    </row>
    <row r="28" spans="1:40" x14ac:dyDescent="0.45">
      <c r="A28" s="1" t="s">
        <v>80</v>
      </c>
      <c r="B28">
        <v>2.000883879999074</v>
      </c>
      <c r="C28">
        <v>0.39368548342702869</v>
      </c>
      <c r="D28">
        <v>6.6726672027624417E-2</v>
      </c>
      <c r="E28">
        <v>2.4052886145786209E-2</v>
      </c>
      <c r="F28">
        <v>0.19384923907403709</v>
      </c>
      <c r="G28">
        <v>2.3241911331699339E-2</v>
      </c>
      <c r="H28">
        <v>0.3213390565286916</v>
      </c>
      <c r="I28">
        <v>0.42148123232459311</v>
      </c>
      <c r="J28">
        <v>0.19841171110997299</v>
      </c>
      <c r="K28">
        <v>0.18569096473205901</v>
      </c>
      <c r="L28">
        <v>0.17880886773505911</v>
      </c>
      <c r="M28">
        <v>0.36850821292134911</v>
      </c>
      <c r="N28">
        <v>0.17346756746207731</v>
      </c>
      <c r="O28">
        <v>0.101032659102591</v>
      </c>
      <c r="P28">
        <v>0.1892596283689956</v>
      </c>
      <c r="Q28">
        <v>0.13217298228297331</v>
      </c>
      <c r="R28">
        <v>0.65851774676597208</v>
      </c>
      <c r="S28">
        <v>0.71837074987292548</v>
      </c>
      <c r="T28">
        <v>0.11980715063040651</v>
      </c>
      <c r="U28">
        <v>0.71784823553139288</v>
      </c>
      <c r="V28">
        <v>0.8145807420208272</v>
      </c>
      <c r="W28">
        <v>1.1470140151054831</v>
      </c>
      <c r="X28">
        <v>1.5363178778400729E-2</v>
      </c>
      <c r="Y28">
        <v>2.244441293884428E-2</v>
      </c>
      <c r="Z28">
        <v>0.28900159946343101</v>
      </c>
      <c r="AA28">
        <v>0.73980798332433373</v>
      </c>
      <c r="AB28">
        <v>9.2323016448774536E-3</v>
      </c>
      <c r="AC28">
        <v>0.61456741736483711</v>
      </c>
      <c r="AD28">
        <v>0.52962958298223373</v>
      </c>
      <c r="AE28">
        <v>0.59928883459286397</v>
      </c>
      <c r="AF28">
        <v>0.198128878170786</v>
      </c>
      <c r="AG28">
        <v>2.1619268975368162</v>
      </c>
      <c r="AH28">
        <v>3.712133567251418</v>
      </c>
      <c r="AI28">
        <v>0.43476291566843561</v>
      </c>
      <c r="AJ28">
        <v>16.948934906073529</v>
      </c>
      <c r="AK28">
        <v>0.87145874463391859</v>
      </c>
      <c r="AL28">
        <v>7.8687751888651958</v>
      </c>
      <c r="AM28">
        <v>3.3369667828076882E-4</v>
      </c>
      <c r="AN28">
        <v>0.2000334207788248</v>
      </c>
    </row>
    <row r="29" spans="1:40" x14ac:dyDescent="0.45">
      <c r="A29" s="1" t="s">
        <v>81</v>
      </c>
      <c r="B29">
        <v>1.442275870728525</v>
      </c>
      <c r="C29">
        <v>0.28377612468103902</v>
      </c>
      <c r="D29">
        <v>4.8097878123493767E-2</v>
      </c>
      <c r="E29">
        <v>1.7337786393413261E-2</v>
      </c>
      <c r="F29">
        <v>0.13973028763453199</v>
      </c>
      <c r="G29">
        <v>1.675322003360703E-2</v>
      </c>
      <c r="H29">
        <v>0.2316274183558398</v>
      </c>
      <c r="I29">
        <v>0.30381183906932457</v>
      </c>
      <c r="J29">
        <v>0.14301900588254299</v>
      </c>
      <c r="K29">
        <v>0.1338496454104445</v>
      </c>
      <c r="L29">
        <v>0.12888889654440289</v>
      </c>
      <c r="M29">
        <v>0.26562786025443791</v>
      </c>
      <c r="N29">
        <v>0.12503878381220321</v>
      </c>
      <c r="O29">
        <v>7.2826298335351286E-2</v>
      </c>
      <c r="P29">
        <v>0.13642200730797871</v>
      </c>
      <c r="Q29">
        <v>9.5272846672666209E-2</v>
      </c>
      <c r="R29">
        <v>0.47467235160469118</v>
      </c>
      <c r="S29">
        <v>0.51781555598286766</v>
      </c>
      <c r="T29">
        <v>8.6359315611585108E-2</v>
      </c>
      <c r="U29">
        <v>0.51743891752101823</v>
      </c>
      <c r="V29">
        <v>0.58716558253111639</v>
      </c>
      <c r="W29">
        <v>0.82678992714702082</v>
      </c>
      <c r="X29">
        <v>1.1074076947327E-2</v>
      </c>
      <c r="Y29">
        <v>1.6178367739349879E-2</v>
      </c>
      <c r="Z29">
        <v>0.2083179527181005</v>
      </c>
      <c r="AA29">
        <v>0.53326792923211097</v>
      </c>
      <c r="AB29">
        <v>6.654821914853044E-3</v>
      </c>
      <c r="AC29">
        <v>0.44299210257102078</v>
      </c>
      <c r="AD29">
        <v>0.38176726575439268</v>
      </c>
      <c r="AE29">
        <v>0.43197900406429679</v>
      </c>
      <c r="AF29">
        <v>0.14281513441967869</v>
      </c>
      <c r="AG29">
        <v>1.5583587982116049</v>
      </c>
      <c r="AH29">
        <v>2.675777803242938</v>
      </c>
      <c r="AI29">
        <v>0.31338553377543099</v>
      </c>
      <c r="AJ29">
        <v>12.217120690476859</v>
      </c>
      <c r="AK29">
        <v>0.62816434890837025</v>
      </c>
      <c r="AL29">
        <v>5.671965625058073</v>
      </c>
      <c r="AM29">
        <v>2.405350315615693E-4</v>
      </c>
      <c r="AN29">
        <v>0.14418796563482669</v>
      </c>
    </row>
    <row r="30" spans="1:40" x14ac:dyDescent="0.45">
      <c r="A30" s="1" t="s">
        <v>82</v>
      </c>
      <c r="B30">
        <v>7.2714419591617956</v>
      </c>
      <c r="C30">
        <v>1.4306982886510731</v>
      </c>
      <c r="D30">
        <v>0.2424923942998235</v>
      </c>
      <c r="E30">
        <v>8.7410952383449814E-2</v>
      </c>
      <c r="F30">
        <v>0.70447041172383928</v>
      </c>
      <c r="G30">
        <v>8.4463776712776925E-2</v>
      </c>
      <c r="H30">
        <v>1.1677830593353939</v>
      </c>
      <c r="I30">
        <v>1.531711234399912</v>
      </c>
      <c r="J30">
        <v>0.72105095941640251</v>
      </c>
      <c r="K30">
        <v>0.67482230522570474</v>
      </c>
      <c r="L30">
        <v>0.64981197385603517</v>
      </c>
      <c r="M30">
        <v>1.3392011942908291</v>
      </c>
      <c r="N30">
        <v>0.63040107484801278</v>
      </c>
      <c r="O30">
        <v>0.36716429373433229</v>
      </c>
      <c r="P30">
        <v>0.68779123898900163</v>
      </c>
      <c r="Q30">
        <v>0.48033180678151371</v>
      </c>
      <c r="R30">
        <v>2.3931291678400601</v>
      </c>
      <c r="S30">
        <v>2.6106418593681369</v>
      </c>
      <c r="T30">
        <v>0.43539295348911439</v>
      </c>
      <c r="U30">
        <v>2.6087429822042689</v>
      </c>
      <c r="V30">
        <v>2.960280027173857</v>
      </c>
      <c r="W30">
        <v>4.1683807444080729</v>
      </c>
      <c r="X30">
        <v>5.5831557199320772E-2</v>
      </c>
      <c r="Y30">
        <v>8.1565575905555229E-2</v>
      </c>
      <c r="Z30">
        <v>1.050265024177333</v>
      </c>
      <c r="AA30">
        <v>2.6885472292724559</v>
      </c>
      <c r="AB30">
        <v>3.3551245142837298E-2</v>
      </c>
      <c r="AC30">
        <v>2.2334086200756671</v>
      </c>
      <c r="AD30">
        <v>1.9247347689722809</v>
      </c>
      <c r="AE30">
        <v>2.1778844944853768</v>
      </c>
      <c r="AF30">
        <v>0.72002311201256475</v>
      </c>
      <c r="AG30">
        <v>7.8566907917699664</v>
      </c>
      <c r="AH30">
        <v>13.490319977457879</v>
      </c>
      <c r="AI30">
        <v>1.5799783979870179</v>
      </c>
      <c r="AJ30">
        <v>61.594377200531071</v>
      </c>
      <c r="AK30">
        <v>3.1669812250236489</v>
      </c>
      <c r="AL30">
        <v>28.596033306816469</v>
      </c>
      <c r="AM30">
        <v>1.212692076905943E-3</v>
      </c>
      <c r="AN30">
        <v>0.72694443871799663</v>
      </c>
    </row>
    <row r="31" spans="1:40" x14ac:dyDescent="0.45">
      <c r="A31" s="1" t="s">
        <v>83</v>
      </c>
      <c r="B31">
        <v>26.695121469330569</v>
      </c>
      <c r="C31">
        <v>5.2524196460623864</v>
      </c>
      <c r="D31">
        <v>0.89024487269218366</v>
      </c>
      <c r="E31">
        <v>0.32090553768169638</v>
      </c>
      <c r="F31">
        <v>2.586271515077188</v>
      </c>
      <c r="G31">
        <v>0.310085783778423</v>
      </c>
      <c r="H31">
        <v>4.2871978892035862</v>
      </c>
      <c r="I31">
        <v>5.6232612029206646</v>
      </c>
      <c r="J31">
        <v>2.6471424863600341</v>
      </c>
      <c r="K31">
        <v>2.4774265557488482</v>
      </c>
      <c r="L31">
        <v>2.3856079264245351</v>
      </c>
      <c r="M31">
        <v>4.9165129494600679</v>
      </c>
      <c r="N31">
        <v>2.314346090084745</v>
      </c>
      <c r="O31">
        <v>1.3479438432551041</v>
      </c>
      <c r="P31">
        <v>2.5250384687756289</v>
      </c>
      <c r="Q31">
        <v>1.7634075881551321</v>
      </c>
      <c r="R31">
        <v>8.7857228574582003</v>
      </c>
      <c r="S31">
        <v>9.5842615453929927</v>
      </c>
      <c r="T31">
        <v>1.598426810742545</v>
      </c>
      <c r="U31">
        <v>9.5772903343416651</v>
      </c>
      <c r="V31">
        <v>10.86786298404957</v>
      </c>
      <c r="W31">
        <v>15.303076188648999</v>
      </c>
      <c r="X31">
        <v>0.20497037721381381</v>
      </c>
      <c r="Y31">
        <v>0.29944582776614748</v>
      </c>
      <c r="Z31">
        <v>3.8557623856266381</v>
      </c>
      <c r="AA31">
        <v>9.8702699223268926</v>
      </c>
      <c r="AB31">
        <v>0.12317427128835599</v>
      </c>
      <c r="AC31">
        <v>8.1993523070687679</v>
      </c>
      <c r="AD31">
        <v>7.0661402157271516</v>
      </c>
      <c r="AE31">
        <v>7.9955105813923923</v>
      </c>
      <c r="AF31">
        <v>2.6433690241703469</v>
      </c>
      <c r="AG31">
        <v>28.843703382519649</v>
      </c>
      <c r="AH31">
        <v>49.526040705671512</v>
      </c>
      <c r="AI31">
        <v>5.8004609663478259</v>
      </c>
      <c r="AJ31">
        <v>226.12700347889239</v>
      </c>
      <c r="AK31">
        <v>11.62671021345005</v>
      </c>
      <c r="AL31">
        <v>104.9825587488408</v>
      </c>
      <c r="AM31">
        <v>4.4520691328781038E-3</v>
      </c>
      <c r="AN31">
        <v>2.668778792709809</v>
      </c>
    </row>
    <row r="32" spans="1:40" x14ac:dyDescent="0.45">
      <c r="A32" s="1" t="s">
        <v>84</v>
      </c>
      <c r="B32">
        <v>4.376579040791583</v>
      </c>
      <c r="C32">
        <v>0.86111725555579643</v>
      </c>
      <c r="D32">
        <v>0.14595277475972779</v>
      </c>
      <c r="E32">
        <v>5.2611427593810607E-2</v>
      </c>
      <c r="F32">
        <v>0.42401087103826379</v>
      </c>
      <c r="G32">
        <v>5.0837563848182298E-2</v>
      </c>
      <c r="H32">
        <v>0.7028722625282301</v>
      </c>
      <c r="I32">
        <v>0.92191553238945334</v>
      </c>
      <c r="J32">
        <v>0.43399047039746458</v>
      </c>
      <c r="K32">
        <v>0.4061660911132306</v>
      </c>
      <c r="L32">
        <v>0.39111272306181788</v>
      </c>
      <c r="M32">
        <v>0.80604643635386031</v>
      </c>
      <c r="N32">
        <v>0.37942957489965828</v>
      </c>
      <c r="O32">
        <v>0.22099104434988279</v>
      </c>
      <c r="P32">
        <v>0.41397191064787509</v>
      </c>
      <c r="Q32">
        <v>0.28910498495237302</v>
      </c>
      <c r="R32">
        <v>1.4403909178810459</v>
      </c>
      <c r="S32">
        <v>1.571308759513337</v>
      </c>
      <c r="T32">
        <v>0.26205691875844361</v>
      </c>
      <c r="U32">
        <v>1.5701658519520729</v>
      </c>
      <c r="V32">
        <v>1.781751074211491</v>
      </c>
      <c r="W32">
        <v>2.508889970170173</v>
      </c>
      <c r="X32">
        <v>3.3604232066437451E-2</v>
      </c>
      <c r="Y32">
        <v>4.9093177386717111E-2</v>
      </c>
      <c r="Z32">
        <v>0.63213980361892919</v>
      </c>
      <c r="AA32">
        <v>1.618198910188164</v>
      </c>
      <c r="AB32">
        <v>2.019402439148793E-2</v>
      </c>
      <c r="AC32">
        <v>1.3442573579000521</v>
      </c>
      <c r="AD32">
        <v>1.1584708915063591</v>
      </c>
      <c r="AE32">
        <v>1.3108381646119089</v>
      </c>
      <c r="AF32">
        <v>0.43337182344545239</v>
      </c>
      <c r="AG32">
        <v>4.7288321136794691</v>
      </c>
      <c r="AH32">
        <v>8.1196345922177997</v>
      </c>
      <c r="AI32">
        <v>0.95096686191944069</v>
      </c>
      <c r="AJ32">
        <v>37.072792686848267</v>
      </c>
      <c r="AK32">
        <v>1.906161629270118</v>
      </c>
      <c r="AL32">
        <v>17.211551810944769</v>
      </c>
      <c r="AM32">
        <v>7.29902371019182E-4</v>
      </c>
      <c r="AN32">
        <v>0.43753767302021213</v>
      </c>
    </row>
    <row r="33" spans="1:40" x14ac:dyDescent="0.45">
      <c r="A33" s="1" t="s">
        <v>85</v>
      </c>
      <c r="B33">
        <v>4.7900572350093764</v>
      </c>
      <c r="C33">
        <v>0.94247148325702734</v>
      </c>
      <c r="D33">
        <v>0.15974169281336209</v>
      </c>
      <c r="E33">
        <v>5.7581902906596108E-2</v>
      </c>
      <c r="F33">
        <v>0.46406938424037081</v>
      </c>
      <c r="G33">
        <v>5.5640453023143112E-2</v>
      </c>
      <c r="H33">
        <v>0.76927626235714297</v>
      </c>
      <c r="I33">
        <v>1.0090136896490061</v>
      </c>
      <c r="J33">
        <v>0.47499180827692827</v>
      </c>
      <c r="K33">
        <v>0.44453871510578702</v>
      </c>
      <c r="L33">
        <v>0.42806317704881047</v>
      </c>
      <c r="M33">
        <v>0.88219783722036915</v>
      </c>
      <c r="N33">
        <v>0.41527626108996629</v>
      </c>
      <c r="O33">
        <v>0.2418692181711346</v>
      </c>
      <c r="P33">
        <v>0.45308199102714197</v>
      </c>
      <c r="Q33">
        <v>0.31641823715308032</v>
      </c>
      <c r="R33">
        <v>1.576472142541264</v>
      </c>
      <c r="S33">
        <v>1.7197584738648179</v>
      </c>
      <c r="T33">
        <v>0.28681479940920029</v>
      </c>
      <c r="U33">
        <v>1.718507589879458</v>
      </c>
      <c r="V33">
        <v>1.950082369006829</v>
      </c>
      <c r="W33">
        <v>2.745917859918845</v>
      </c>
      <c r="X33">
        <v>3.6778998719433451E-2</v>
      </c>
      <c r="Y33">
        <v>5.373126529626443E-2</v>
      </c>
      <c r="Z33">
        <v>0.69186134001925736</v>
      </c>
      <c r="AA33">
        <v>1.7710785810529199</v>
      </c>
      <c r="AB33">
        <v>2.2101858949383262E-2</v>
      </c>
      <c r="AC33">
        <v>1.4712563449463281</v>
      </c>
      <c r="AD33">
        <v>1.267917664387511</v>
      </c>
      <c r="AE33">
        <v>1.43467986658137</v>
      </c>
      <c r="AF33">
        <v>0.47431471452841301</v>
      </c>
      <c r="AG33">
        <v>5.1755894885376312</v>
      </c>
      <c r="AH33">
        <v>8.8867387202609915</v>
      </c>
      <c r="AI33">
        <v>1.040809649439689</v>
      </c>
      <c r="AJ33">
        <v>40.575252309283528</v>
      </c>
      <c r="AK33">
        <v>2.08624663653536</v>
      </c>
      <c r="AL33">
        <v>18.83761666574247</v>
      </c>
      <c r="AM33">
        <v>7.9886004584040805E-4</v>
      </c>
      <c r="AN33">
        <v>0.47887413358826619</v>
      </c>
    </row>
    <row r="34" spans="1:40" x14ac:dyDescent="0.45">
      <c r="A34" s="1" t="s">
        <v>86</v>
      </c>
      <c r="B34">
        <v>110.7862923381585</v>
      </c>
      <c r="C34">
        <v>13.655692134091231</v>
      </c>
      <c r="D34">
        <v>3.3444457153173892</v>
      </c>
      <c r="E34">
        <v>2.0839390661994681</v>
      </c>
      <c r="F34">
        <v>36.427554698881643</v>
      </c>
      <c r="G34">
        <v>24.23113013532009</v>
      </c>
      <c r="H34">
        <v>14.86020638062808</v>
      </c>
      <c r="I34">
        <v>18.796869055543539</v>
      </c>
      <c r="J34">
        <v>68.723212436199532</v>
      </c>
      <c r="K34">
        <v>3.685690285744784</v>
      </c>
      <c r="L34">
        <v>11.01217747991743</v>
      </c>
      <c r="M34">
        <v>56.682852502723392</v>
      </c>
      <c r="N34">
        <v>11.96933817722849</v>
      </c>
      <c r="O34">
        <v>14.32181079177389</v>
      </c>
      <c r="P34">
        <v>58.921108106969648</v>
      </c>
      <c r="Q34">
        <v>104.3386734488043</v>
      </c>
      <c r="R34">
        <v>27.21727077282754</v>
      </c>
      <c r="S34">
        <v>81.237364469734288</v>
      </c>
      <c r="T34">
        <v>2.6121497861745269</v>
      </c>
      <c r="U34">
        <v>135.0955556538926</v>
      </c>
      <c r="V34">
        <v>170.49449486854289</v>
      </c>
      <c r="W34">
        <v>54.256377542344502</v>
      </c>
      <c r="X34">
        <v>1.9467354753133981</v>
      </c>
      <c r="Y34">
        <v>2.9593807018228979</v>
      </c>
      <c r="Z34">
        <v>35.420918401883142</v>
      </c>
      <c r="AA34">
        <v>77.059141939686981</v>
      </c>
      <c r="AB34">
        <v>1.857350600875052</v>
      </c>
      <c r="AC34">
        <v>46.858393296523261</v>
      </c>
      <c r="AD34">
        <v>13.434508625416351</v>
      </c>
      <c r="AE34">
        <v>52.735406991000247</v>
      </c>
      <c r="AF34">
        <v>4.5656019394266929</v>
      </c>
      <c r="AG34">
        <v>74.018689501268298</v>
      </c>
      <c r="AH34">
        <v>94.000065418889236</v>
      </c>
      <c r="AI34">
        <v>11.06831593803744</v>
      </c>
      <c r="AJ34">
        <v>113.8322467252553</v>
      </c>
      <c r="AK34">
        <v>42.187129465113642</v>
      </c>
      <c r="AL34">
        <v>590.51415243839756</v>
      </c>
      <c r="AM34">
        <v>2.450363031115247E-2</v>
      </c>
      <c r="AN34">
        <v>5.9389654765215836</v>
      </c>
    </row>
    <row r="35" spans="1:40" x14ac:dyDescent="0.45">
      <c r="A35" s="1" t="s">
        <v>87</v>
      </c>
      <c r="B35">
        <v>34.642995955211838</v>
      </c>
      <c r="C35">
        <v>3.3410767847470719</v>
      </c>
      <c r="D35">
        <v>0.91651474616475537</v>
      </c>
      <c r="E35">
        <v>0.56303066444632144</v>
      </c>
      <c r="F35">
        <v>11.454575271447601</v>
      </c>
      <c r="G35">
        <v>2.0618813220485039</v>
      </c>
      <c r="H35">
        <v>44.456343404533449</v>
      </c>
      <c r="I35">
        <v>58.626837189317392</v>
      </c>
      <c r="J35">
        <v>65.579376816784276</v>
      </c>
      <c r="K35">
        <v>9.5584622212605375</v>
      </c>
      <c r="L35">
        <v>17.055532583982561</v>
      </c>
      <c r="M35">
        <v>11.65034766826191</v>
      </c>
      <c r="N35">
        <v>4.5126228445261596</v>
      </c>
      <c r="O35">
        <v>4.5749300091015508</v>
      </c>
      <c r="P35">
        <v>27.7267476523187</v>
      </c>
      <c r="Q35">
        <v>4.8839672380099994</v>
      </c>
      <c r="R35">
        <v>4.344801468289452</v>
      </c>
      <c r="S35">
        <v>46.927863849483103</v>
      </c>
      <c r="T35">
        <v>2.291970196459006</v>
      </c>
      <c r="U35">
        <v>19.31977927663009</v>
      </c>
      <c r="V35">
        <v>22.17003875706326</v>
      </c>
      <c r="W35">
        <v>51.477054800171508</v>
      </c>
      <c r="X35">
        <v>0.83781845216653594</v>
      </c>
      <c r="Y35">
        <v>0.65826364643251933</v>
      </c>
      <c r="Z35">
        <v>14.254384501463671</v>
      </c>
      <c r="AA35">
        <v>20.180059665030591</v>
      </c>
      <c r="AB35">
        <v>0.34866432425786392</v>
      </c>
      <c r="AC35">
        <v>22.931980497609981</v>
      </c>
      <c r="AD35">
        <v>27.964853712667679</v>
      </c>
      <c r="AE35">
        <v>10.237444224158381</v>
      </c>
      <c r="AF35">
        <v>10.43440418646205</v>
      </c>
      <c r="AG35">
        <v>48.388532376680132</v>
      </c>
      <c r="AH35">
        <v>61.51312514780205</v>
      </c>
      <c r="AI35">
        <v>17.673210878164809</v>
      </c>
      <c r="AJ35">
        <v>73.626227525546014</v>
      </c>
      <c r="AK35">
        <v>50.99039262606945</v>
      </c>
      <c r="AL35">
        <v>1056.166899055878</v>
      </c>
      <c r="AM35">
        <v>8.8848642044993542E-3</v>
      </c>
      <c r="AN35">
        <v>17.469499891769939</v>
      </c>
    </row>
    <row r="36" spans="1:40" x14ac:dyDescent="0.45">
      <c r="A36" s="1" t="s">
        <v>88</v>
      </c>
      <c r="B36">
        <v>58.598041146741267</v>
      </c>
      <c r="C36">
        <v>8.0491661462091209</v>
      </c>
      <c r="D36">
        <v>2.8197022817913848</v>
      </c>
      <c r="E36">
        <v>0.39698181966141649</v>
      </c>
      <c r="F36">
        <v>15.352452143569019</v>
      </c>
      <c r="G36">
        <v>3.7773967564177839</v>
      </c>
      <c r="H36">
        <v>9.5952850957275828</v>
      </c>
      <c r="I36">
        <v>11.9887330467396</v>
      </c>
      <c r="J36">
        <v>17.042954886211149</v>
      </c>
      <c r="K36">
        <v>2.309236779959646</v>
      </c>
      <c r="L36">
        <v>9.2866359814800745</v>
      </c>
      <c r="M36">
        <v>20.810213607788722</v>
      </c>
      <c r="N36">
        <v>3.87837407758466</v>
      </c>
      <c r="O36">
        <v>8.1426186595691856</v>
      </c>
      <c r="P36">
        <v>333.97519355069852</v>
      </c>
      <c r="Q36">
        <v>6.5618257023088509</v>
      </c>
      <c r="R36">
        <v>2.273329545395701</v>
      </c>
      <c r="S36">
        <v>23.841696187266059</v>
      </c>
      <c r="T36">
        <v>1.193388052196094</v>
      </c>
      <c r="U36">
        <v>47.164743040164041</v>
      </c>
      <c r="V36">
        <v>23.066875940081331</v>
      </c>
      <c r="W36">
        <v>24.230758055179312</v>
      </c>
      <c r="X36">
        <v>0.41686849008782062</v>
      </c>
      <c r="Y36">
        <v>2.0890707827303938</v>
      </c>
      <c r="Z36">
        <v>7.0986366558774181</v>
      </c>
      <c r="AA36">
        <v>53.289323585661158</v>
      </c>
      <c r="AB36">
        <v>0.77852385275875802</v>
      </c>
      <c r="AC36">
        <v>30.570119137737251</v>
      </c>
      <c r="AD36">
        <v>10.91296551408553</v>
      </c>
      <c r="AE36">
        <v>6.0196655673521242</v>
      </c>
      <c r="AF36">
        <v>3.249781300181521</v>
      </c>
      <c r="AG36">
        <v>46.128163632748581</v>
      </c>
      <c r="AH36">
        <v>40.746539228199246</v>
      </c>
      <c r="AI36">
        <v>7.6037467264476399</v>
      </c>
      <c r="AJ36">
        <v>59.149783092197772</v>
      </c>
      <c r="AK36">
        <v>30.09402377509317</v>
      </c>
      <c r="AL36">
        <v>366.09928360640993</v>
      </c>
      <c r="AM36">
        <v>1.1498936882811259E-2</v>
      </c>
      <c r="AN36">
        <v>3.5088351411821752</v>
      </c>
    </row>
    <row r="37" spans="1:40" x14ac:dyDescent="0.45">
      <c r="A37" s="1" t="s">
        <v>89</v>
      </c>
      <c r="B37">
        <v>68.212123061293397</v>
      </c>
      <c r="C37">
        <v>8.2251726640713052</v>
      </c>
      <c r="D37">
        <v>1.870512236588916</v>
      </c>
      <c r="E37">
        <v>1.6020732321346129</v>
      </c>
      <c r="F37">
        <v>24.614947912674179</v>
      </c>
      <c r="G37">
        <v>8.8533334102740309</v>
      </c>
      <c r="H37">
        <v>16.534234099001811</v>
      </c>
      <c r="I37">
        <v>19.176086580300691</v>
      </c>
      <c r="J37">
        <v>18.95943026154406</v>
      </c>
      <c r="K37">
        <v>6.7862691765009924</v>
      </c>
      <c r="L37">
        <v>27.705837955751761</v>
      </c>
      <c r="M37">
        <v>65.281736250377406</v>
      </c>
      <c r="N37">
        <v>7.0922706094542907</v>
      </c>
      <c r="O37">
        <v>71.13426304034833</v>
      </c>
      <c r="P37">
        <v>71.745178208356904</v>
      </c>
      <c r="Q37">
        <v>90.118469341567021</v>
      </c>
      <c r="R37">
        <v>4.1704817217606083</v>
      </c>
      <c r="S37">
        <v>32.967233288029398</v>
      </c>
      <c r="T37">
        <v>2.340847846348344</v>
      </c>
      <c r="U37">
        <v>345.19130814033241</v>
      </c>
      <c r="V37">
        <v>77.112521264563597</v>
      </c>
      <c r="W37">
        <v>69.447318311538552</v>
      </c>
      <c r="X37">
        <v>0.8947698497740868</v>
      </c>
      <c r="Y37">
        <v>4.5131292900464466</v>
      </c>
      <c r="Z37">
        <v>15.03998587289548</v>
      </c>
      <c r="AA37">
        <v>128.52362747435211</v>
      </c>
      <c r="AB37">
        <v>7.141368991353735</v>
      </c>
      <c r="AC37">
        <v>54.169902214725788</v>
      </c>
      <c r="AD37">
        <v>13.243044462799009</v>
      </c>
      <c r="AE37">
        <v>21.565052895122498</v>
      </c>
      <c r="AF37">
        <v>4.2185515747404878</v>
      </c>
      <c r="AG37">
        <v>63.474992384453721</v>
      </c>
      <c r="AH37">
        <v>123.7462841964436</v>
      </c>
      <c r="AI37">
        <v>11.71183824422727</v>
      </c>
      <c r="AJ37">
        <v>153.9231031514245</v>
      </c>
      <c r="AK37">
        <v>71.76197379387331</v>
      </c>
      <c r="AL37">
        <v>1297.998632645907</v>
      </c>
      <c r="AM37">
        <v>8.8409675658993922E-2</v>
      </c>
      <c r="AN37">
        <v>8.6013348665590783</v>
      </c>
    </row>
    <row r="38" spans="1:40" x14ac:dyDescent="0.45">
      <c r="A38" s="1" t="s">
        <v>90</v>
      </c>
      <c r="B38">
        <v>20.989082495079249</v>
      </c>
      <c r="C38">
        <v>2.4678428004035089</v>
      </c>
      <c r="D38">
        <v>0.65288370587776345</v>
      </c>
      <c r="E38">
        <v>0.62919586348148393</v>
      </c>
      <c r="F38">
        <v>5.8198311032134553</v>
      </c>
      <c r="G38">
        <v>1.9157337815260611</v>
      </c>
      <c r="H38">
        <v>5.008601954362625</v>
      </c>
      <c r="I38">
        <v>6.1523067766439157</v>
      </c>
      <c r="J38">
        <v>9.5722212202782213</v>
      </c>
      <c r="K38">
        <v>2.2072467003728748</v>
      </c>
      <c r="L38">
        <v>14.25359083603986</v>
      </c>
      <c r="M38">
        <v>23.280132863802699</v>
      </c>
      <c r="N38">
        <v>1.692184238856304</v>
      </c>
      <c r="O38">
        <v>15.45672335993917</v>
      </c>
      <c r="P38">
        <v>15.99835557350344</v>
      </c>
      <c r="Q38">
        <v>19.635015384597931</v>
      </c>
      <c r="R38">
        <v>1.179347977156844</v>
      </c>
      <c r="S38">
        <v>9.9747470129793498</v>
      </c>
      <c r="T38">
        <v>0.76864013649480867</v>
      </c>
      <c r="U38">
        <v>67.762866497419751</v>
      </c>
      <c r="V38">
        <v>19.245323310594269</v>
      </c>
      <c r="W38">
        <v>16.69450016076123</v>
      </c>
      <c r="X38">
        <v>0.33181949048330078</v>
      </c>
      <c r="Y38">
        <v>1.3969328730191319</v>
      </c>
      <c r="Z38">
        <v>5.948523658576562</v>
      </c>
      <c r="AA38">
        <v>38.174670935535623</v>
      </c>
      <c r="AB38">
        <v>1.318432672402009</v>
      </c>
      <c r="AC38">
        <v>17.529940322782359</v>
      </c>
      <c r="AD38">
        <v>4.4300919634893843</v>
      </c>
      <c r="AE38">
        <v>5.4760021300575232</v>
      </c>
      <c r="AF38">
        <v>1.456599645502515</v>
      </c>
      <c r="AG38">
        <v>19.066496065791441</v>
      </c>
      <c r="AH38">
        <v>36.532260447999583</v>
      </c>
      <c r="AI38">
        <v>3.3364724909003778</v>
      </c>
      <c r="AJ38">
        <v>36.820605825863758</v>
      </c>
      <c r="AK38">
        <v>16.272803523529429</v>
      </c>
      <c r="AL38">
        <v>296.84397552164643</v>
      </c>
      <c r="AM38">
        <v>3.8496982604849281E-2</v>
      </c>
      <c r="AN38">
        <v>2.3877891861095302</v>
      </c>
    </row>
    <row r="39" spans="1:40" x14ac:dyDescent="0.45">
      <c r="A39" s="1" t="s">
        <v>91</v>
      </c>
      <c r="B39">
        <v>0.62424615740118083</v>
      </c>
      <c r="C39">
        <v>8.0179578547050614E-2</v>
      </c>
      <c r="D39">
        <v>1.5576167352261401E-2</v>
      </c>
      <c r="E39">
        <v>7.7922798343207714E-3</v>
      </c>
      <c r="F39">
        <v>0.129545514965239</v>
      </c>
      <c r="G39">
        <v>4.3305875427200741E-2</v>
      </c>
      <c r="H39">
        <v>0.1151321804613548</v>
      </c>
      <c r="I39">
        <v>0.14119036663662909</v>
      </c>
      <c r="J39">
        <v>0.15804026545997699</v>
      </c>
      <c r="K39">
        <v>3.3656627749252821E-2</v>
      </c>
      <c r="L39">
        <v>0.1683761839226407</v>
      </c>
      <c r="M39">
        <v>0.3199198083492783</v>
      </c>
      <c r="N39">
        <v>3.8768549063316428E-2</v>
      </c>
      <c r="O39">
        <v>0.23944229477918971</v>
      </c>
      <c r="P39">
        <v>1.0797227844152679</v>
      </c>
      <c r="Q39">
        <v>1.1785469407405449</v>
      </c>
      <c r="R39">
        <v>3.6934535425773379E-2</v>
      </c>
      <c r="S39">
        <v>0.1461148408056131</v>
      </c>
      <c r="T39">
        <v>1.4825403055979489E-2</v>
      </c>
      <c r="U39">
        <v>1.1063931604267281</v>
      </c>
      <c r="V39">
        <v>0.33977890810819389</v>
      </c>
      <c r="W39">
        <v>0.31998013415351773</v>
      </c>
      <c r="X39">
        <v>4.4683768984133823E-3</v>
      </c>
      <c r="Y39">
        <v>1.9682384828531251E-2</v>
      </c>
      <c r="Z39">
        <v>7.6836759195553384E-2</v>
      </c>
      <c r="AA39">
        <v>0.54415444544212255</v>
      </c>
      <c r="AB39">
        <v>2.4262224116676358E-2</v>
      </c>
      <c r="AC39">
        <v>0.27866297267270218</v>
      </c>
      <c r="AD39">
        <v>7.9299129811513741E-2</v>
      </c>
      <c r="AE39">
        <v>0.255907606399843</v>
      </c>
      <c r="AF39">
        <v>2.8371673608401961E-2</v>
      </c>
      <c r="AG39">
        <v>0.40406323781475911</v>
      </c>
      <c r="AH39">
        <v>0.87835214024920261</v>
      </c>
      <c r="AI39">
        <v>6.5414010301129394E-2</v>
      </c>
      <c r="AJ39">
        <v>0.75484873342337777</v>
      </c>
      <c r="AK39">
        <v>0.35070620464884111</v>
      </c>
      <c r="AL39">
        <v>8.5594650014008788</v>
      </c>
      <c r="AM39">
        <v>2.9469410888667568E-4</v>
      </c>
      <c r="AN39">
        <v>5.9664544467436027E-2</v>
      </c>
    </row>
    <row r="40" spans="1:40" x14ac:dyDescent="0.45">
      <c r="A40" s="1" t="s">
        <v>92</v>
      </c>
      <c r="B40">
        <v>10.69509251401842</v>
      </c>
      <c r="C40">
        <v>1.391729091919917</v>
      </c>
      <c r="D40">
        <v>0.2078161659158119</v>
      </c>
      <c r="E40">
        <v>0.1244959542419344</v>
      </c>
      <c r="F40">
        <v>1.6794828912637949</v>
      </c>
      <c r="G40">
        <v>0.52699511896294238</v>
      </c>
      <c r="H40">
        <v>2.3654045804505852</v>
      </c>
      <c r="I40">
        <v>2.9616515284572311</v>
      </c>
      <c r="J40">
        <v>2.9326691711133548</v>
      </c>
      <c r="K40">
        <v>0.69603888336920172</v>
      </c>
      <c r="L40">
        <v>3.1808357333576009</v>
      </c>
      <c r="M40">
        <v>4.51065394429554</v>
      </c>
      <c r="N40">
        <v>0.55377415970454424</v>
      </c>
      <c r="O40">
        <v>3.4192561434639792</v>
      </c>
      <c r="P40">
        <v>22.182686493690639</v>
      </c>
      <c r="Q40">
        <v>23.95132584343683</v>
      </c>
      <c r="R40">
        <v>0.65907404564347372</v>
      </c>
      <c r="S40">
        <v>1.8780864589720849</v>
      </c>
      <c r="T40">
        <v>0.2840714010877699</v>
      </c>
      <c r="U40">
        <v>16.206692991877521</v>
      </c>
      <c r="V40">
        <v>6.0176285273973784</v>
      </c>
      <c r="W40">
        <v>5.556326257087326</v>
      </c>
      <c r="X40">
        <v>8.0829970013341829E-2</v>
      </c>
      <c r="Y40">
        <v>0.28519154225701171</v>
      </c>
      <c r="Z40">
        <v>1.4406916516421051</v>
      </c>
      <c r="AA40">
        <v>7.9164088620458344</v>
      </c>
      <c r="AB40">
        <v>0.36984103700057858</v>
      </c>
      <c r="AC40">
        <v>3.809076763446714</v>
      </c>
      <c r="AD40">
        <v>1.5226461477997559</v>
      </c>
      <c r="AE40">
        <v>5.0183802174708454</v>
      </c>
      <c r="AF40">
        <v>0.54741247812561022</v>
      </c>
      <c r="AG40">
        <v>6.8092382065462704</v>
      </c>
      <c r="AH40">
        <v>16.08214288045361</v>
      </c>
      <c r="AI40">
        <v>1.0854316076581521</v>
      </c>
      <c r="AJ40">
        <v>12.19200038161534</v>
      </c>
      <c r="AK40">
        <v>5.7631044447952426</v>
      </c>
      <c r="AL40">
        <v>149.91122662352271</v>
      </c>
      <c r="AM40">
        <v>5.0063568020353383E-3</v>
      </c>
      <c r="AN40">
        <v>1.274462980430402</v>
      </c>
    </row>
    <row r="41" spans="1:40" x14ac:dyDescent="0.45">
      <c r="A41" s="1" t="s">
        <v>93</v>
      </c>
      <c r="B41">
        <v>5.3600174892960846</v>
      </c>
      <c r="C41">
        <v>0.61446478369981361</v>
      </c>
      <c r="D41">
        <v>0.16379549260003079</v>
      </c>
      <c r="E41">
        <v>0.17032263666075001</v>
      </c>
      <c r="F41">
        <v>3.2781513737741439</v>
      </c>
      <c r="G41">
        <v>2.8780668361965969</v>
      </c>
      <c r="H41">
        <v>1.620453179469757</v>
      </c>
      <c r="I41">
        <v>1.277582520217917</v>
      </c>
      <c r="J41">
        <v>7.5514674033430866</v>
      </c>
      <c r="K41">
        <v>0.48495882274817048</v>
      </c>
      <c r="L41">
        <v>9.7539674381348984</v>
      </c>
      <c r="M41">
        <v>3.4567612817988929</v>
      </c>
      <c r="N41">
        <v>1.0157998906063139</v>
      </c>
      <c r="O41">
        <v>2.7317180864457482</v>
      </c>
      <c r="P41">
        <v>0.83194293449857837</v>
      </c>
      <c r="Q41">
        <v>1.359640311976686</v>
      </c>
      <c r="R41">
        <v>2.404953104275581</v>
      </c>
      <c r="S41">
        <v>46.3619702413814</v>
      </c>
      <c r="T41">
        <v>1.3419060621346739</v>
      </c>
      <c r="U41">
        <v>8.960210649822697</v>
      </c>
      <c r="V41">
        <v>4.312078352435444</v>
      </c>
      <c r="W41">
        <v>5.5901662569896668</v>
      </c>
      <c r="X41">
        <v>0.21571276320916091</v>
      </c>
      <c r="Y41">
        <v>11.20199048457863</v>
      </c>
      <c r="Z41">
        <v>2.98515838302295</v>
      </c>
      <c r="AA41">
        <v>268.87691689394279</v>
      </c>
      <c r="AB41">
        <v>0.27915988886612442</v>
      </c>
      <c r="AC41">
        <v>11.97575849229694</v>
      </c>
      <c r="AD41">
        <v>2.596699450409631</v>
      </c>
      <c r="AE41">
        <v>4.0653336177540984</v>
      </c>
      <c r="AF41">
        <v>1.1295740067603579</v>
      </c>
      <c r="AG41">
        <v>7.2837677769793148</v>
      </c>
      <c r="AH41">
        <v>23.889259249759021</v>
      </c>
      <c r="AI41">
        <v>3.8039325388549692</v>
      </c>
      <c r="AJ41">
        <v>51.983112707529187</v>
      </c>
      <c r="AK41">
        <v>23.395926171916649</v>
      </c>
      <c r="AL41">
        <v>409.69507006047229</v>
      </c>
      <c r="AM41">
        <v>9.7095885216984101E-3</v>
      </c>
      <c r="AN41">
        <v>0.34096740777857221</v>
      </c>
    </row>
    <row r="42" spans="1:40" x14ac:dyDescent="0.45">
      <c r="A42" s="1" t="s">
        <v>94</v>
      </c>
      <c r="B42">
        <v>1.100495983054451</v>
      </c>
      <c r="C42">
        <v>0.1111796483393427</v>
      </c>
      <c r="D42">
        <v>2.8420183680969841E-2</v>
      </c>
      <c r="E42">
        <v>3.4193197341027277E-2</v>
      </c>
      <c r="F42">
        <v>0.56498417896275432</v>
      </c>
      <c r="G42">
        <v>0.31846841800932768</v>
      </c>
      <c r="H42">
        <v>0.57435323489503509</v>
      </c>
      <c r="I42">
        <v>0.6932595582137826</v>
      </c>
      <c r="J42">
        <v>0.33643262883545533</v>
      </c>
      <c r="K42">
        <v>0.20203937922491819</v>
      </c>
      <c r="L42">
        <v>3.0253607392689492</v>
      </c>
      <c r="M42">
        <v>0.69652395487512409</v>
      </c>
      <c r="N42">
        <v>0.11576789448110759</v>
      </c>
      <c r="O42">
        <v>8.4303839109079259</v>
      </c>
      <c r="P42">
        <v>0.29130161961196149</v>
      </c>
      <c r="Q42">
        <v>2.6986310662532831</v>
      </c>
      <c r="R42">
        <v>6.241625939862392E-2</v>
      </c>
      <c r="S42">
        <v>1.1936562218339031</v>
      </c>
      <c r="T42">
        <v>0.11104741832671521</v>
      </c>
      <c r="U42">
        <v>5.2028792365931524</v>
      </c>
      <c r="V42">
        <v>1.6534214756705801</v>
      </c>
      <c r="W42">
        <v>2.338284313218197</v>
      </c>
      <c r="X42">
        <v>7.8689829638534145E-2</v>
      </c>
      <c r="Y42">
        <v>0.3854537204581997</v>
      </c>
      <c r="Z42">
        <v>1.392683457115935</v>
      </c>
      <c r="AA42">
        <v>11.51845218378311</v>
      </c>
      <c r="AB42">
        <v>8.5244897877877854E-2</v>
      </c>
      <c r="AC42">
        <v>2.9812374054371169</v>
      </c>
      <c r="AD42">
        <v>0.92578328893006145</v>
      </c>
      <c r="AE42">
        <v>0.2364012767077896</v>
      </c>
      <c r="AF42">
        <v>0.22680792590633769</v>
      </c>
      <c r="AG42">
        <v>1.9798048286518379</v>
      </c>
      <c r="AH42">
        <v>5.9265931733167356</v>
      </c>
      <c r="AI42">
        <v>0.53184455944950393</v>
      </c>
      <c r="AJ42">
        <v>4.305608490418745</v>
      </c>
      <c r="AK42">
        <v>2.2775108792521408</v>
      </c>
      <c r="AL42">
        <v>50.033315722301978</v>
      </c>
      <c r="AM42">
        <v>2.1341219239781298E-3</v>
      </c>
      <c r="AN42">
        <v>0.18405894164944331</v>
      </c>
    </row>
    <row r="43" spans="1:40" x14ac:dyDescent="0.45">
      <c r="A43" s="1" t="s">
        <v>95</v>
      </c>
      <c r="B43">
        <v>3.7921146887789061</v>
      </c>
      <c r="C43">
        <v>0.429803368286653</v>
      </c>
      <c r="D43">
        <v>8.8625931177910774E-2</v>
      </c>
      <c r="E43">
        <v>0.1061084296038964</v>
      </c>
      <c r="F43">
        <v>1.8135727895836751</v>
      </c>
      <c r="G43">
        <v>0.45898282012262609</v>
      </c>
      <c r="H43">
        <v>0.97251947040055864</v>
      </c>
      <c r="I43">
        <v>1.120561627202562</v>
      </c>
      <c r="J43">
        <v>0.63127098357535072</v>
      </c>
      <c r="K43">
        <v>0.66361225985504046</v>
      </c>
      <c r="L43">
        <v>1.4181374072431669</v>
      </c>
      <c r="M43">
        <v>2.031381315595834</v>
      </c>
      <c r="N43">
        <v>0.53107832256418863</v>
      </c>
      <c r="O43">
        <v>17.709586298605149</v>
      </c>
      <c r="P43">
        <v>0.99651452844300403</v>
      </c>
      <c r="Q43">
        <v>5.9520464493192087</v>
      </c>
      <c r="R43">
        <v>0.14563154952240631</v>
      </c>
      <c r="S43">
        <v>1.277237864774923</v>
      </c>
      <c r="T43">
        <v>0.1002832226832327</v>
      </c>
      <c r="U43">
        <v>7.5670935230721508</v>
      </c>
      <c r="V43">
        <v>4.3634926542818926</v>
      </c>
      <c r="W43">
        <v>3.210614161155771</v>
      </c>
      <c r="X43">
        <v>4.3347462281960493E-2</v>
      </c>
      <c r="Y43">
        <v>0.16894360095830649</v>
      </c>
      <c r="Z43">
        <v>0.72918606748862824</v>
      </c>
      <c r="AA43">
        <v>8.8119304378707781</v>
      </c>
      <c r="AB43">
        <v>0.16985224174517469</v>
      </c>
      <c r="AC43">
        <v>4.933795173814989</v>
      </c>
      <c r="AD43">
        <v>0.79909431280015553</v>
      </c>
      <c r="AE43">
        <v>0.60399876470024361</v>
      </c>
      <c r="AF43">
        <v>0.20558252494061011</v>
      </c>
      <c r="AG43">
        <v>3.1842919267078829</v>
      </c>
      <c r="AH43">
        <v>10.333509667132169</v>
      </c>
      <c r="AI43">
        <v>0.56050418420862091</v>
      </c>
      <c r="AJ43">
        <v>9.0007845991666997</v>
      </c>
      <c r="AK43">
        <v>4.193208401452531</v>
      </c>
      <c r="AL43">
        <v>127.79110994902931</v>
      </c>
      <c r="AM43">
        <v>2.2118216001158391E-3</v>
      </c>
      <c r="AN43">
        <v>0.53721885746887421</v>
      </c>
    </row>
    <row r="44" spans="1:40" x14ac:dyDescent="0.45">
      <c r="A44" s="1" t="s">
        <v>96</v>
      </c>
      <c r="B44">
        <v>1.210750425379747</v>
      </c>
      <c r="C44">
        <v>0.13438346400261139</v>
      </c>
      <c r="D44">
        <v>2.6598249360788459E-2</v>
      </c>
      <c r="E44">
        <v>2.5782552276602821E-2</v>
      </c>
      <c r="F44">
        <v>0.54828081251619587</v>
      </c>
      <c r="G44">
        <v>0.12811393064444329</v>
      </c>
      <c r="H44">
        <v>0.39443265104794101</v>
      </c>
      <c r="I44">
        <v>0.4501512411472291</v>
      </c>
      <c r="J44">
        <v>0.17516716651676009</v>
      </c>
      <c r="K44">
        <v>0.19155733595930499</v>
      </c>
      <c r="L44">
        <v>0.43949863374206088</v>
      </c>
      <c r="M44">
        <v>0.81534325611747316</v>
      </c>
      <c r="N44">
        <v>0.14548992720674411</v>
      </c>
      <c r="O44">
        <v>0.47228051206863342</v>
      </c>
      <c r="P44">
        <v>0.2142648174736704</v>
      </c>
      <c r="Q44">
        <v>0.29899809197219668</v>
      </c>
      <c r="R44">
        <v>4.042925860109263E-2</v>
      </c>
      <c r="S44">
        <v>0.38137705208023981</v>
      </c>
      <c r="T44">
        <v>0.10359311353627659</v>
      </c>
      <c r="U44">
        <v>98.597380246798295</v>
      </c>
      <c r="V44">
        <v>12.993995222705459</v>
      </c>
      <c r="W44">
        <v>4.3591584886892756</v>
      </c>
      <c r="X44">
        <v>3.5627227657972729E-2</v>
      </c>
      <c r="Y44">
        <v>5.1401335085483481E-2</v>
      </c>
      <c r="Z44">
        <v>0.62868360712811067</v>
      </c>
      <c r="AA44">
        <v>1.433755592736478</v>
      </c>
      <c r="AB44">
        <v>0.94982204197512365</v>
      </c>
      <c r="AC44">
        <v>0.57918734209671885</v>
      </c>
      <c r="AD44">
        <v>0.57455395033807799</v>
      </c>
      <c r="AE44">
        <v>0.22519835001581531</v>
      </c>
      <c r="AF44">
        <v>0.15688899650530641</v>
      </c>
      <c r="AG44">
        <v>1.6305518706594171</v>
      </c>
      <c r="AH44">
        <v>2.1685790739396071</v>
      </c>
      <c r="AI44">
        <v>0.44991150178676143</v>
      </c>
      <c r="AJ44">
        <v>4.1230989241579961</v>
      </c>
      <c r="AK44">
        <v>2.0731560036897529</v>
      </c>
      <c r="AL44">
        <v>70.463039416852496</v>
      </c>
      <c r="AM44">
        <v>2.9058097924631369E-3</v>
      </c>
      <c r="AN44">
        <v>0.37269141114001941</v>
      </c>
    </row>
    <row r="45" spans="1:40" x14ac:dyDescent="0.45">
      <c r="A45" s="1" t="s">
        <v>97</v>
      </c>
      <c r="B45">
        <v>5.5102387332118953E-2</v>
      </c>
      <c r="C45">
        <v>6.4025149961641822E-3</v>
      </c>
      <c r="D45">
        <v>1.118303442311388E-3</v>
      </c>
      <c r="E45">
        <v>1.516047946805162E-3</v>
      </c>
      <c r="F45">
        <v>4.198405370556027E-2</v>
      </c>
      <c r="G45">
        <v>9.815084332399724E-3</v>
      </c>
      <c r="H45">
        <v>7.47718755728356E-2</v>
      </c>
      <c r="I45">
        <v>5.1485044499789932E-2</v>
      </c>
      <c r="J45">
        <v>1.055327859000273E-2</v>
      </c>
      <c r="K45">
        <v>7.96864188134065E-3</v>
      </c>
      <c r="L45">
        <v>3.2338828455055153E-2</v>
      </c>
      <c r="M45">
        <v>4.927913412912862E-2</v>
      </c>
      <c r="N45">
        <v>7.4152625849095736E-3</v>
      </c>
      <c r="O45">
        <v>3.3489273659698712E-2</v>
      </c>
      <c r="P45">
        <v>1.7371484300588071E-2</v>
      </c>
      <c r="Q45">
        <v>2.456580294200178E-2</v>
      </c>
      <c r="R45">
        <v>2.6938938086675658E-3</v>
      </c>
      <c r="S45">
        <v>0.12874293380632601</v>
      </c>
      <c r="T45">
        <v>6.4523978109813501E-3</v>
      </c>
      <c r="U45">
        <v>0.56212456331029892</v>
      </c>
      <c r="V45">
        <v>8.4293312568647125E-2</v>
      </c>
      <c r="W45">
        <v>0.54897919578980003</v>
      </c>
      <c r="X45">
        <v>1.3584057626697169E-3</v>
      </c>
      <c r="Y45">
        <v>4.4247091826180177E-3</v>
      </c>
      <c r="Z45">
        <v>2.3588106677055579E-2</v>
      </c>
      <c r="AA45">
        <v>0.122172743715965</v>
      </c>
      <c r="AB45">
        <v>0.20363085876551171</v>
      </c>
      <c r="AC45">
        <v>4.3879215571167023E-2</v>
      </c>
      <c r="AD45">
        <v>3.087671433205148E-2</v>
      </c>
      <c r="AE45">
        <v>2.1412190131581171E-2</v>
      </c>
      <c r="AF45">
        <v>6.2776478182843898E-3</v>
      </c>
      <c r="AG45">
        <v>9.2001314426604641E-2</v>
      </c>
      <c r="AH45">
        <v>0.18124758181094</v>
      </c>
      <c r="AI45">
        <v>2.7593583307230281E-2</v>
      </c>
      <c r="AJ45">
        <v>1.8666804544218689</v>
      </c>
      <c r="AK45">
        <v>0.8479560917720359</v>
      </c>
      <c r="AL45">
        <v>3.7479351644451562</v>
      </c>
      <c r="AM45">
        <v>1.645477881207226E-4</v>
      </c>
      <c r="AN45">
        <v>0.27488174234982338</v>
      </c>
    </row>
    <row r="46" spans="1:40" x14ac:dyDescent="0.45">
      <c r="A46" s="1" t="s">
        <v>98</v>
      </c>
      <c r="B46">
        <v>0.20439964803888819</v>
      </c>
      <c r="C46">
        <v>2.3733448881191641E-2</v>
      </c>
      <c r="D46">
        <v>4.2858202768328952E-3</v>
      </c>
      <c r="E46">
        <v>5.698751158126519E-3</v>
      </c>
      <c r="F46">
        <v>0.16596238198823091</v>
      </c>
      <c r="G46">
        <v>3.8563136012138823E-2</v>
      </c>
      <c r="H46">
        <v>0.2840869681333465</v>
      </c>
      <c r="I46">
        <v>0.1877095452885349</v>
      </c>
      <c r="J46">
        <v>3.9850073079532637E-2</v>
      </c>
      <c r="K46">
        <v>2.8490241562530761E-2</v>
      </c>
      <c r="L46">
        <v>0.1165738857335528</v>
      </c>
      <c r="M46">
        <v>0.18242452302413201</v>
      </c>
      <c r="N46">
        <v>2.915904314446837E-2</v>
      </c>
      <c r="O46">
        <v>0.1209005055003996</v>
      </c>
      <c r="P46">
        <v>6.2087514014823098E-2</v>
      </c>
      <c r="Q46">
        <v>8.7046517589097344E-2</v>
      </c>
      <c r="R46">
        <v>1.032269907484153E-2</v>
      </c>
      <c r="S46">
        <v>0.45961167564326982</v>
      </c>
      <c r="T46">
        <v>2.2197468816887781E-2</v>
      </c>
      <c r="U46">
        <v>1.9122667183326341</v>
      </c>
      <c r="V46">
        <v>0.31195887044475351</v>
      </c>
      <c r="W46">
        <v>2.0325332263830931</v>
      </c>
      <c r="X46">
        <v>4.911574614900013E-3</v>
      </c>
      <c r="Y46">
        <v>1.5999051853800409E-2</v>
      </c>
      <c r="Z46">
        <v>8.4661076894869153E-2</v>
      </c>
      <c r="AA46">
        <v>0.44038939728697191</v>
      </c>
      <c r="AB46">
        <v>0.72846820187734518</v>
      </c>
      <c r="AC46">
        <v>0.1635782706315812</v>
      </c>
      <c r="AD46">
        <v>0.10953552808273261</v>
      </c>
      <c r="AE46">
        <v>7.6761444511886684E-2</v>
      </c>
      <c r="AF46">
        <v>2.2289975736528321E-2</v>
      </c>
      <c r="AG46">
        <v>0.33150352108592618</v>
      </c>
      <c r="AH46">
        <v>0.6503112508409804</v>
      </c>
      <c r="AI46">
        <v>0.1006751612803489</v>
      </c>
      <c r="AJ46">
        <v>7.3612486508456847</v>
      </c>
      <c r="AK46">
        <v>3.3445969713143149</v>
      </c>
      <c r="AL46">
        <v>13.99423792877754</v>
      </c>
      <c r="AM46">
        <v>6.1047715139166722E-4</v>
      </c>
      <c r="AN46">
        <v>0.91051487628813532</v>
      </c>
    </row>
    <row r="47" spans="1:40" x14ac:dyDescent="0.45">
      <c r="A47" s="1" t="s">
        <v>99</v>
      </c>
      <c r="B47">
        <v>5.1554856781813492E-2</v>
      </c>
      <c r="C47">
        <v>5.9934783093358261E-3</v>
      </c>
      <c r="D47">
        <v>1.019746580582899E-3</v>
      </c>
      <c r="E47">
        <v>1.4039509311138921E-3</v>
      </c>
      <c r="F47">
        <v>3.7306496374602371E-2</v>
      </c>
      <c r="G47">
        <v>8.7670890297059951E-3</v>
      </c>
      <c r="H47">
        <v>6.8659394266648952E-2</v>
      </c>
      <c r="I47">
        <v>4.8802248986490417E-2</v>
      </c>
      <c r="J47">
        <v>9.7380481401442079E-3</v>
      </c>
      <c r="K47">
        <v>7.6620731156474397E-3</v>
      </c>
      <c r="L47">
        <v>3.091063684079216E-2</v>
      </c>
      <c r="M47">
        <v>4.6178745902543533E-2</v>
      </c>
      <c r="N47">
        <v>6.618730570845107E-3</v>
      </c>
      <c r="O47">
        <v>3.1975602259346057E-2</v>
      </c>
      <c r="P47">
        <v>1.670715996355885E-2</v>
      </c>
      <c r="Q47">
        <v>2.3772014342210809E-2</v>
      </c>
      <c r="R47">
        <v>2.4567613876020069E-3</v>
      </c>
      <c r="S47">
        <v>0.1239217028078306</v>
      </c>
      <c r="T47">
        <v>6.3725172273306641E-3</v>
      </c>
      <c r="U47">
        <v>0.55932689571490091</v>
      </c>
      <c r="V47">
        <v>7.9006097985793611E-2</v>
      </c>
      <c r="W47">
        <v>0.51438457779763058</v>
      </c>
      <c r="X47">
        <v>1.29554791257206E-3</v>
      </c>
      <c r="Y47">
        <v>4.2198334311868433E-3</v>
      </c>
      <c r="Z47">
        <v>2.2617544223768209E-2</v>
      </c>
      <c r="AA47">
        <v>0.1167800161625771</v>
      </c>
      <c r="AB47">
        <v>0.1957141541893791</v>
      </c>
      <c r="AC47">
        <v>4.0897726987798713E-2</v>
      </c>
      <c r="AD47">
        <v>2.9854492898969898E-2</v>
      </c>
      <c r="AE47">
        <v>2.0548531398418859E-2</v>
      </c>
      <c r="AF47">
        <v>6.0659653094641188E-3</v>
      </c>
      <c r="AG47">
        <v>8.7965190619316583E-2</v>
      </c>
      <c r="AH47">
        <v>0.17383089272503019</v>
      </c>
      <c r="AI47">
        <v>2.6141902964796581E-2</v>
      </c>
      <c r="AJ47">
        <v>1.662129359410762</v>
      </c>
      <c r="AK47">
        <v>0.75490471389715841</v>
      </c>
      <c r="AL47">
        <v>3.4889787668649088</v>
      </c>
      <c r="AM47">
        <v>1.5393572570116071E-4</v>
      </c>
      <c r="AN47">
        <v>0.27826316939815221</v>
      </c>
    </row>
    <row r="48" spans="1:40" x14ac:dyDescent="0.45">
      <c r="A48" s="1" t="s">
        <v>100</v>
      </c>
      <c r="B48">
        <v>2.116644330121388</v>
      </c>
      <c r="C48">
        <v>0.24426767322693729</v>
      </c>
      <c r="D48">
        <v>5.1327591906711878E-2</v>
      </c>
      <c r="E48">
        <v>7.0347545861692826E-2</v>
      </c>
      <c r="F48">
        <v>2.6957485402414858</v>
      </c>
      <c r="G48">
        <v>0.31986102694342122</v>
      </c>
      <c r="H48">
        <v>0.70450703207329346</v>
      </c>
      <c r="I48">
        <v>0.88365163867806851</v>
      </c>
      <c r="J48">
        <v>0.86001935343962188</v>
      </c>
      <c r="K48">
        <v>0.32611536544828179</v>
      </c>
      <c r="L48">
        <v>0.82810734054365509</v>
      </c>
      <c r="M48">
        <v>102.32504522178419</v>
      </c>
      <c r="N48">
        <v>0.46457331213247538</v>
      </c>
      <c r="O48">
        <v>0.68733562119380975</v>
      </c>
      <c r="P48">
        <v>1.175427365925755</v>
      </c>
      <c r="Q48">
        <v>0.63481900246736256</v>
      </c>
      <c r="R48">
        <v>0.31957262249230439</v>
      </c>
      <c r="S48">
        <v>9.0787027881306681</v>
      </c>
      <c r="T48">
        <v>0.2142007834466908</v>
      </c>
      <c r="U48">
        <v>2.3863231708914721</v>
      </c>
      <c r="V48">
        <v>2.3192596663266709</v>
      </c>
      <c r="W48">
        <v>3.4267615238668241</v>
      </c>
      <c r="X48">
        <v>5.9806174136750212E-2</v>
      </c>
      <c r="Y48">
        <v>6.8015691502072526E-2</v>
      </c>
      <c r="Z48">
        <v>1.0712746420749899</v>
      </c>
      <c r="AA48">
        <v>2.006258448997861</v>
      </c>
      <c r="AB48">
        <v>0.1068577384731762</v>
      </c>
      <c r="AC48">
        <v>30.026353738213061</v>
      </c>
      <c r="AD48">
        <v>1.142116586945735</v>
      </c>
      <c r="AE48">
        <v>1.8639848474240599</v>
      </c>
      <c r="AF48">
        <v>0.62980788039032587</v>
      </c>
      <c r="AG48">
        <v>5.0257119876508014</v>
      </c>
      <c r="AH48">
        <v>30.452551380979841</v>
      </c>
      <c r="AI48">
        <v>1.1441116881800599</v>
      </c>
      <c r="AJ48">
        <v>5.4036488149000714</v>
      </c>
      <c r="AK48">
        <v>3.238759542088911</v>
      </c>
      <c r="AL48">
        <v>59.285957264730698</v>
      </c>
      <c r="AM48">
        <v>1.9647169097213021E-2</v>
      </c>
      <c r="AN48">
        <v>0.22378579714614349</v>
      </c>
    </row>
    <row r="49" spans="1:40" x14ac:dyDescent="0.45">
      <c r="A49" s="1" t="s">
        <v>101</v>
      </c>
      <c r="B49">
        <v>6.3394058682478631</v>
      </c>
      <c r="C49">
        <v>0.7993225175019244</v>
      </c>
      <c r="D49">
        <v>0.26046150402464968</v>
      </c>
      <c r="E49">
        <v>0.22197686268187061</v>
      </c>
      <c r="F49">
        <v>10.24487375817888</v>
      </c>
      <c r="G49">
        <v>1.17960466030816</v>
      </c>
      <c r="H49">
        <v>1.548569543313115</v>
      </c>
      <c r="I49">
        <v>1.8664771193470071</v>
      </c>
      <c r="J49">
        <v>3.3820554111764638</v>
      </c>
      <c r="K49">
        <v>0.52312637786969884</v>
      </c>
      <c r="L49">
        <v>2.2588219474793489</v>
      </c>
      <c r="M49">
        <v>307.06600805087629</v>
      </c>
      <c r="N49">
        <v>1.506770989470481</v>
      </c>
      <c r="O49">
        <v>2.7259733450362509</v>
      </c>
      <c r="P49">
        <v>5.1081204584884832</v>
      </c>
      <c r="Q49">
        <v>2.509959253881735</v>
      </c>
      <c r="R49">
        <v>1.292462781503114</v>
      </c>
      <c r="S49">
        <v>37.689926311834718</v>
      </c>
      <c r="T49">
        <v>0.34373063258624642</v>
      </c>
      <c r="U49">
        <v>9.275691717149062</v>
      </c>
      <c r="V49">
        <v>4.9033801516573217</v>
      </c>
      <c r="W49">
        <v>9.865418517888692</v>
      </c>
      <c r="X49">
        <v>9.5345132792222648E-2</v>
      </c>
      <c r="Y49">
        <v>0.2690362459795852</v>
      </c>
      <c r="Z49">
        <v>1.5116269706744581</v>
      </c>
      <c r="AA49">
        <v>7.5649438609941617</v>
      </c>
      <c r="AB49">
        <v>0.47570816693252771</v>
      </c>
      <c r="AC49">
        <v>122.75327974086341</v>
      </c>
      <c r="AD49">
        <v>1.709241829760318</v>
      </c>
      <c r="AE49">
        <v>6.9055544202497918</v>
      </c>
      <c r="AF49">
        <v>0.70135489158678199</v>
      </c>
      <c r="AG49">
        <v>13.006998166769201</v>
      </c>
      <c r="AH49">
        <v>115.60112307902359</v>
      </c>
      <c r="AI49">
        <v>2.5215764747570879</v>
      </c>
      <c r="AJ49">
        <v>15.81372369154546</v>
      </c>
      <c r="AK49">
        <v>8.2441577651774409</v>
      </c>
      <c r="AL49">
        <v>154.71189107031699</v>
      </c>
      <c r="AM49">
        <v>1.7278169692316901E-2</v>
      </c>
      <c r="AN49">
        <v>0.39384654972642769</v>
      </c>
    </row>
    <row r="50" spans="1:40" x14ac:dyDescent="0.45">
      <c r="A50" s="1" t="s">
        <v>102</v>
      </c>
      <c r="B50">
        <v>4.3973030616357052E-2</v>
      </c>
      <c r="C50">
        <v>5.0809778852244601E-3</v>
      </c>
      <c r="D50">
        <v>1.130860546384964E-3</v>
      </c>
      <c r="E50">
        <v>1.339945012364817E-3</v>
      </c>
      <c r="F50">
        <v>5.1230299529590122E-2</v>
      </c>
      <c r="G50">
        <v>1.15679596534494E-2</v>
      </c>
      <c r="H50">
        <v>7.1327477776703868E-2</v>
      </c>
      <c r="I50">
        <v>3.541417893187139E-2</v>
      </c>
      <c r="J50">
        <v>9.6408786970955535E-3</v>
      </c>
      <c r="K50">
        <v>4.5057857950150824E-3</v>
      </c>
      <c r="L50">
        <v>1.9937928973728911E-2</v>
      </c>
      <c r="M50">
        <v>3.8677458373317021E-2</v>
      </c>
      <c r="N50">
        <v>8.782420633710257E-3</v>
      </c>
      <c r="O50">
        <v>2.095846969867075E-2</v>
      </c>
      <c r="P50">
        <v>9.786710505350028E-3</v>
      </c>
      <c r="Q50">
        <v>1.2532212071230699E-2</v>
      </c>
      <c r="R50">
        <v>2.72160838110498E-3</v>
      </c>
      <c r="S50">
        <v>7.1613595370696351E-2</v>
      </c>
      <c r="T50">
        <v>2.1371080055791148E-3</v>
      </c>
      <c r="U50">
        <v>0.14882479961145961</v>
      </c>
      <c r="V50">
        <v>6.6014462472410607E-2</v>
      </c>
      <c r="W50">
        <v>0.43137435406563418</v>
      </c>
      <c r="X50">
        <v>8.6322976449774058E-4</v>
      </c>
      <c r="Y50">
        <v>2.8129495380665209E-3</v>
      </c>
      <c r="Z50">
        <v>1.3903950922924299E-2</v>
      </c>
      <c r="AA50">
        <v>7.529800350565613E-2</v>
      </c>
      <c r="AB50">
        <v>0.1158828103013872</v>
      </c>
      <c r="AC50">
        <v>3.6421699896069117E-2</v>
      </c>
      <c r="AD50">
        <v>1.5971741994116009E-2</v>
      </c>
      <c r="AE50">
        <v>1.2465405217591969E-2</v>
      </c>
      <c r="AF50">
        <v>3.2818410632164158E-3</v>
      </c>
      <c r="AG50">
        <v>5.6479713911864633E-2</v>
      </c>
      <c r="AH50">
        <v>0.1064681327113242</v>
      </c>
      <c r="AI50">
        <v>1.9104474550361551E-2</v>
      </c>
      <c r="AJ50">
        <v>2.2470748218708558</v>
      </c>
      <c r="AK50">
        <v>1.0219406772841819</v>
      </c>
      <c r="AL50">
        <v>3.149492128671028</v>
      </c>
      <c r="AM50">
        <v>1.314779098570653E-4</v>
      </c>
      <c r="AN50">
        <v>3.0139614277306478E-2</v>
      </c>
    </row>
    <row r="51" spans="1:40" x14ac:dyDescent="0.45">
      <c r="A51" s="1" t="s">
        <v>103</v>
      </c>
      <c r="B51">
        <v>0.25789648120715603</v>
      </c>
      <c r="C51">
        <v>2.9799411048950591E-2</v>
      </c>
      <c r="D51">
        <v>6.6315770779397012E-3</v>
      </c>
      <c r="E51">
        <v>7.8581876291479273E-3</v>
      </c>
      <c r="F51">
        <v>0.30040129792371961</v>
      </c>
      <c r="G51">
        <v>6.7832417047621552E-2</v>
      </c>
      <c r="H51">
        <v>0.41828872471481288</v>
      </c>
      <c r="I51">
        <v>0.20771847419732489</v>
      </c>
      <c r="J51">
        <v>5.6538580469635467E-2</v>
      </c>
      <c r="K51">
        <v>2.6431969682575149E-2</v>
      </c>
      <c r="L51">
        <v>0.11695279576798701</v>
      </c>
      <c r="M51">
        <v>0.22684072203811231</v>
      </c>
      <c r="N51">
        <v>5.1498426244796162E-2</v>
      </c>
      <c r="O51">
        <v>0.1229378068035229</v>
      </c>
      <c r="P51">
        <v>5.7411247385132418E-2</v>
      </c>
      <c r="Q51">
        <v>7.3523113614316071E-2</v>
      </c>
      <c r="R51">
        <v>1.5960025519445378E-2</v>
      </c>
      <c r="S51">
        <v>0.42010720345589753</v>
      </c>
      <c r="T51">
        <v>1.2543765504614571E-2</v>
      </c>
      <c r="U51">
        <v>0.87382330648705819</v>
      </c>
      <c r="V51">
        <v>0.38717091558229849</v>
      </c>
      <c r="W51">
        <v>2.5299802399609548</v>
      </c>
      <c r="X51">
        <v>5.0634624595713596E-3</v>
      </c>
      <c r="Y51">
        <v>1.6499964224515409E-2</v>
      </c>
      <c r="Z51">
        <v>8.1561131720103236E-2</v>
      </c>
      <c r="AA51">
        <v>0.44168650571508372</v>
      </c>
      <c r="AB51">
        <v>0.6797916241541625</v>
      </c>
      <c r="AC51">
        <v>0.2136042322785012</v>
      </c>
      <c r="AD51">
        <v>9.3700779738690509E-2</v>
      </c>
      <c r="AE51">
        <v>7.312325817929094E-2</v>
      </c>
      <c r="AF51">
        <v>1.925327058803758E-2</v>
      </c>
      <c r="AG51">
        <v>0.33130226110376981</v>
      </c>
      <c r="AH51">
        <v>0.62454795545568564</v>
      </c>
      <c r="AI51">
        <v>0.1120549927708987</v>
      </c>
      <c r="AJ51">
        <v>13.176334638118901</v>
      </c>
      <c r="AK51">
        <v>5.9924246441442559</v>
      </c>
      <c r="AL51">
        <v>18.470868204801551</v>
      </c>
      <c r="AM51">
        <v>7.7110142385678057E-4</v>
      </c>
      <c r="AN51">
        <v>0.17738627676884289</v>
      </c>
    </row>
    <row r="52" spans="1:40" x14ac:dyDescent="0.45">
      <c r="A52" s="1" t="s">
        <v>104</v>
      </c>
      <c r="B52">
        <v>52.758091392851881</v>
      </c>
      <c r="C52">
        <v>5.8601641911787468</v>
      </c>
      <c r="D52">
        <v>2.9810730954483242</v>
      </c>
      <c r="E52">
        <v>1.2548133221793729</v>
      </c>
      <c r="F52">
        <v>31.51580297071289</v>
      </c>
      <c r="G52">
        <v>6.7524707270448081</v>
      </c>
      <c r="H52">
        <v>3.9740008669437401</v>
      </c>
      <c r="I52">
        <v>4.7456327161822598</v>
      </c>
      <c r="J52">
        <v>5.4662819349170277</v>
      </c>
      <c r="K52">
        <v>3.2591658801536632</v>
      </c>
      <c r="L52">
        <v>20.508360489808361</v>
      </c>
      <c r="M52">
        <v>16.62432577949189</v>
      </c>
      <c r="N52">
        <v>5.4441126003887579</v>
      </c>
      <c r="O52">
        <v>4.8949100150605416</v>
      </c>
      <c r="P52">
        <v>6.1016624118037903</v>
      </c>
      <c r="Q52">
        <v>3.5905310193298159</v>
      </c>
      <c r="R52">
        <v>1.1920953483060801</v>
      </c>
      <c r="S52">
        <v>10.086504453579151</v>
      </c>
      <c r="T52">
        <v>0.66030616135608278</v>
      </c>
      <c r="U52">
        <v>22.21649822203991</v>
      </c>
      <c r="V52">
        <v>15.672583706151039</v>
      </c>
      <c r="W52">
        <v>30.35424369026121</v>
      </c>
      <c r="X52">
        <v>0.2956602231191422</v>
      </c>
      <c r="Y52">
        <v>0.87332825133485781</v>
      </c>
      <c r="Z52">
        <v>3.8717175788342999</v>
      </c>
      <c r="AA52">
        <v>22.866531458960811</v>
      </c>
      <c r="AB52">
        <v>0.58092872606962642</v>
      </c>
      <c r="AC52">
        <v>15.222355406651889</v>
      </c>
      <c r="AD52">
        <v>5.0816578682867499</v>
      </c>
      <c r="AE52">
        <v>4.9950580188156222</v>
      </c>
      <c r="AF52">
        <v>1.1420123593853</v>
      </c>
      <c r="AG52">
        <v>78.793989801926116</v>
      </c>
      <c r="AH52">
        <v>30.870870292228108</v>
      </c>
      <c r="AI52">
        <v>6.2099964174405269</v>
      </c>
      <c r="AJ52">
        <v>41.09034033871427</v>
      </c>
      <c r="AK52">
        <v>23.05803519040629</v>
      </c>
      <c r="AL52">
        <v>123.10906128572989</v>
      </c>
      <c r="AM52">
        <v>3.7862460048336211E-2</v>
      </c>
      <c r="AN52">
        <v>0.88172317655048471</v>
      </c>
    </row>
    <row r="53" spans="1:40" x14ac:dyDescent="0.45">
      <c r="A53" s="1" t="s">
        <v>105</v>
      </c>
      <c r="B53">
        <v>819.74942588255283</v>
      </c>
      <c r="C53">
        <v>101.45629726740719</v>
      </c>
      <c r="D53">
        <v>52.368829979002982</v>
      </c>
      <c r="E53">
        <v>18.712136421817199</v>
      </c>
      <c r="F53">
        <v>439.7771107565593</v>
      </c>
      <c r="G53">
        <v>124.33392607885879</v>
      </c>
      <c r="H53">
        <v>139.3866031779331</v>
      </c>
      <c r="I53">
        <v>175.80593470357471</v>
      </c>
      <c r="J53">
        <v>136.37383086742199</v>
      </c>
      <c r="K53">
        <v>193.95101602955651</v>
      </c>
      <c r="L53">
        <v>9877.5458176557186</v>
      </c>
      <c r="M53">
        <v>414.66790743814352</v>
      </c>
      <c r="N53">
        <v>147.81542141110339</v>
      </c>
      <c r="O53">
        <v>110.1158035340849</v>
      </c>
      <c r="P53">
        <v>160.78353126017811</v>
      </c>
      <c r="Q53">
        <v>110.0815402608049</v>
      </c>
      <c r="R53">
        <v>33.498192287800009</v>
      </c>
      <c r="S53">
        <v>276.50728867721142</v>
      </c>
      <c r="T53">
        <v>31.715541076220319</v>
      </c>
      <c r="U53">
        <v>468.32255728294768</v>
      </c>
      <c r="V53">
        <v>437.45652934622018</v>
      </c>
      <c r="W53">
        <v>1019.137452845853</v>
      </c>
      <c r="X53">
        <v>12.096527233575239</v>
      </c>
      <c r="Y53">
        <v>15.870261065343611</v>
      </c>
      <c r="Z53">
        <v>205.45793788506131</v>
      </c>
      <c r="AA53">
        <v>447.78985768463951</v>
      </c>
      <c r="AB53">
        <v>10.01661174978531</v>
      </c>
      <c r="AC53">
        <v>332.80928814834931</v>
      </c>
      <c r="AD53">
        <v>226.95405269658639</v>
      </c>
      <c r="AE53">
        <v>133.98436203374129</v>
      </c>
      <c r="AF53">
        <v>80.36824856321067</v>
      </c>
      <c r="AG53">
        <v>1229.561714456511</v>
      </c>
      <c r="AH53">
        <v>937.2148587262634</v>
      </c>
      <c r="AI53">
        <v>226.20054137827731</v>
      </c>
      <c r="AJ53">
        <v>1065.3922577903911</v>
      </c>
      <c r="AK53">
        <v>590.73493595940158</v>
      </c>
      <c r="AL53">
        <v>3322.6054942786618</v>
      </c>
      <c r="AM53">
        <v>0.1832772695137409</v>
      </c>
      <c r="AN53">
        <v>38.130357018224757</v>
      </c>
    </row>
    <row r="54" spans="1:40" x14ac:dyDescent="0.45">
      <c r="A54" s="1" t="s">
        <v>106</v>
      </c>
      <c r="B54">
        <v>113.67825522827771</v>
      </c>
      <c r="C54">
        <v>13.034814142735559</v>
      </c>
      <c r="D54">
        <v>4.5994350949076352</v>
      </c>
      <c r="E54">
        <v>2.2553150653276379</v>
      </c>
      <c r="F54">
        <v>56.72905750585138</v>
      </c>
      <c r="G54">
        <v>20.22254518750578</v>
      </c>
      <c r="H54">
        <v>8.4733772543938386</v>
      </c>
      <c r="I54">
        <v>9.9384812720188282</v>
      </c>
      <c r="J54">
        <v>19.93601210890284</v>
      </c>
      <c r="K54">
        <v>4.5493911556197171</v>
      </c>
      <c r="L54">
        <v>328.06451391585563</v>
      </c>
      <c r="M54">
        <v>57.840842248172358</v>
      </c>
      <c r="N54">
        <v>17.352174135570451</v>
      </c>
      <c r="O54">
        <v>17.044635425868339</v>
      </c>
      <c r="P54">
        <v>19.690249047821069</v>
      </c>
      <c r="Q54">
        <v>15.62476655822438</v>
      </c>
      <c r="R54">
        <v>4.618101324850989</v>
      </c>
      <c r="S54">
        <v>39.954061687850484</v>
      </c>
      <c r="T54">
        <v>2.198286038517435</v>
      </c>
      <c r="U54">
        <v>79.063945959081821</v>
      </c>
      <c r="V54">
        <v>125.521930590457</v>
      </c>
      <c r="W54">
        <v>74.096471528035877</v>
      </c>
      <c r="X54">
        <v>0.70902651168853337</v>
      </c>
      <c r="Y54">
        <v>2.0520298990356851</v>
      </c>
      <c r="Z54">
        <v>10.24955655552843</v>
      </c>
      <c r="AA54">
        <v>55.672859848735648</v>
      </c>
      <c r="AB54">
        <v>1.646812947395083</v>
      </c>
      <c r="AC54">
        <v>49.566578073429007</v>
      </c>
      <c r="AD54">
        <v>13.9680539059437</v>
      </c>
      <c r="AE54">
        <v>16.85273292250011</v>
      </c>
      <c r="AF54">
        <v>4.2948577388080178</v>
      </c>
      <c r="AG54">
        <v>95.050214352113017</v>
      </c>
      <c r="AH54">
        <v>90.752570105608314</v>
      </c>
      <c r="AI54">
        <v>28.969937739168</v>
      </c>
      <c r="AJ54">
        <v>129.22771784968529</v>
      </c>
      <c r="AK54">
        <v>69.913456722626805</v>
      </c>
      <c r="AL54">
        <v>386.52401678873463</v>
      </c>
      <c r="AM54">
        <v>2.1621497257115721E-2</v>
      </c>
      <c r="AN54">
        <v>2.7529208506602338</v>
      </c>
    </row>
    <row r="55" spans="1:40" x14ac:dyDescent="0.45">
      <c r="A55" s="1" t="s">
        <v>107</v>
      </c>
      <c r="B55">
        <v>2.847353757798138</v>
      </c>
      <c r="C55">
        <v>0.31724345508795848</v>
      </c>
      <c r="D55">
        <v>5.8846908569253328E-2</v>
      </c>
      <c r="E55">
        <v>3.0512745443071431E-2</v>
      </c>
      <c r="F55">
        <v>0.32228680513399133</v>
      </c>
      <c r="G55">
        <v>4.6743618582504337E-2</v>
      </c>
      <c r="H55">
        <v>0.4319699781394426</v>
      </c>
      <c r="I55">
        <v>0.5399934836120388</v>
      </c>
      <c r="J55">
        <v>0.13686111737358711</v>
      </c>
      <c r="K55">
        <v>111.20141998802529</v>
      </c>
      <c r="L55">
        <v>0.7522101519905442</v>
      </c>
      <c r="M55">
        <v>0.29407938662098582</v>
      </c>
      <c r="N55">
        <v>0.13233826268929341</v>
      </c>
      <c r="O55">
        <v>0.1685508577880967</v>
      </c>
      <c r="P55">
        <v>0.12029742984775629</v>
      </c>
      <c r="Q55">
        <v>0.114708822675666</v>
      </c>
      <c r="R55">
        <v>3.0843137736101391E-2</v>
      </c>
      <c r="S55">
        <v>0.1734626592243696</v>
      </c>
      <c r="T55">
        <v>0.1006643268242905</v>
      </c>
      <c r="U55">
        <v>0.59981224846366377</v>
      </c>
      <c r="V55">
        <v>0.44772034262004168</v>
      </c>
      <c r="W55">
        <v>0.82164295456182146</v>
      </c>
      <c r="X55">
        <v>9.6688100355280561E-3</v>
      </c>
      <c r="Y55">
        <v>1.5413351477099491E-2</v>
      </c>
      <c r="Z55">
        <v>0.17073694604212</v>
      </c>
      <c r="AA55">
        <v>0.47136035655648689</v>
      </c>
      <c r="AB55">
        <v>1.090900456473547E-2</v>
      </c>
      <c r="AC55">
        <v>0.36770663211184201</v>
      </c>
      <c r="AD55">
        <v>0.85828360665835524</v>
      </c>
      <c r="AE55">
        <v>0.14962527661424821</v>
      </c>
      <c r="AF55">
        <v>0.44885251672800119</v>
      </c>
      <c r="AG55">
        <v>1.4877529568673209</v>
      </c>
      <c r="AH55">
        <v>4.1432918818957658</v>
      </c>
      <c r="AI55">
        <v>0.64290378154140126</v>
      </c>
      <c r="AJ55">
        <v>2.8863932529975709</v>
      </c>
      <c r="AK55">
        <v>2.0601928085641519</v>
      </c>
      <c r="AL55">
        <v>4.8156405346798197</v>
      </c>
      <c r="AM55">
        <v>2.2521312068601569E-4</v>
      </c>
      <c r="AN55">
        <v>0.1100584549831507</v>
      </c>
    </row>
    <row r="56" spans="1:40" x14ac:dyDescent="0.45">
      <c r="A56" s="1" t="s">
        <v>108</v>
      </c>
      <c r="B56">
        <v>1.2594887475070351</v>
      </c>
      <c r="C56">
        <v>0.1411960857580917</v>
      </c>
      <c r="D56">
        <v>3.4641774162808912E-2</v>
      </c>
      <c r="E56">
        <v>7.8139499535610085E-2</v>
      </c>
      <c r="F56">
        <v>0.58532921846913077</v>
      </c>
      <c r="G56">
        <v>8.6623817295979455E-2</v>
      </c>
      <c r="H56">
        <v>0.31141983068514978</v>
      </c>
      <c r="I56">
        <v>0.3680410903551094</v>
      </c>
      <c r="J56">
        <v>0.14958035808841769</v>
      </c>
      <c r="K56">
        <v>10.07268916661325</v>
      </c>
      <c r="L56">
        <v>0.79387661952378952</v>
      </c>
      <c r="M56">
        <v>0.41783679357703929</v>
      </c>
      <c r="N56">
        <v>0.1109054884018667</v>
      </c>
      <c r="O56">
        <v>0.12767194241940069</v>
      </c>
      <c r="P56">
        <v>0.1486036109943312</v>
      </c>
      <c r="Q56">
        <v>0.1363457593219263</v>
      </c>
      <c r="R56">
        <v>3.3244954379396383E-2</v>
      </c>
      <c r="S56">
        <v>0.27857473375024799</v>
      </c>
      <c r="T56">
        <v>0.12814542129196099</v>
      </c>
      <c r="U56">
        <v>0.74389916346883633</v>
      </c>
      <c r="V56">
        <v>0.99110423237731415</v>
      </c>
      <c r="W56">
        <v>1.4746736686593389</v>
      </c>
      <c r="X56">
        <v>1.9950958051985601E-2</v>
      </c>
      <c r="Y56">
        <v>1.4513979725012151E-2</v>
      </c>
      <c r="Z56">
        <v>0.34962719958835292</v>
      </c>
      <c r="AA56">
        <v>0.44831765224763342</v>
      </c>
      <c r="AB56">
        <v>1.4003838883148529E-2</v>
      </c>
      <c r="AC56">
        <v>0.5777293038703174</v>
      </c>
      <c r="AD56">
        <v>0.66017713584495286</v>
      </c>
      <c r="AE56">
        <v>0.20486711563551741</v>
      </c>
      <c r="AF56">
        <v>0.13728072472923611</v>
      </c>
      <c r="AG56">
        <v>2.396804302002459</v>
      </c>
      <c r="AH56">
        <v>1.857485115208714</v>
      </c>
      <c r="AI56">
        <v>0.45436303056530097</v>
      </c>
      <c r="AJ56">
        <v>7.0925134507750247</v>
      </c>
      <c r="AK56">
        <v>17.298470813534468</v>
      </c>
      <c r="AL56">
        <v>4.9388136898491766</v>
      </c>
      <c r="AM56">
        <v>1.0292220843570871E-3</v>
      </c>
      <c r="AN56">
        <v>7.2897521242885233E-2</v>
      </c>
    </row>
    <row r="57" spans="1:40" x14ac:dyDescent="0.45">
      <c r="A57" s="1" t="s">
        <v>109</v>
      </c>
      <c r="B57">
        <v>5.8344279827717376</v>
      </c>
      <c r="C57">
        <v>0.65416837930971483</v>
      </c>
      <c r="D57">
        <v>0.1607219053295563</v>
      </c>
      <c r="E57">
        <v>0.36255372625130838</v>
      </c>
      <c r="F57">
        <v>2.7140215109240522</v>
      </c>
      <c r="G57">
        <v>0.40202994729360908</v>
      </c>
      <c r="H57">
        <v>1.4397668326176749</v>
      </c>
      <c r="I57">
        <v>1.7013680891917009</v>
      </c>
      <c r="J57">
        <v>0.69328163465383541</v>
      </c>
      <c r="K57">
        <v>46.515654310872449</v>
      </c>
      <c r="L57">
        <v>3.682124128683506</v>
      </c>
      <c r="M57">
        <v>1.9368833002324961</v>
      </c>
      <c r="N57">
        <v>0.51456305478802644</v>
      </c>
      <c r="O57">
        <v>0.59188617119883724</v>
      </c>
      <c r="P57">
        <v>0.68837044340588871</v>
      </c>
      <c r="Q57">
        <v>0.63149712199776198</v>
      </c>
      <c r="R57">
        <v>0.15414864242311119</v>
      </c>
      <c r="S57">
        <v>1.2912968097503741</v>
      </c>
      <c r="T57">
        <v>0.59207512028056342</v>
      </c>
      <c r="U57">
        <v>3.44759059858682</v>
      </c>
      <c r="V57">
        <v>4.5858899525220904</v>
      </c>
      <c r="W57">
        <v>6.8249641149935929</v>
      </c>
      <c r="X57">
        <v>9.2242534702338952E-2</v>
      </c>
      <c r="Y57">
        <v>6.7306528852829506E-2</v>
      </c>
      <c r="Z57">
        <v>1.615983286227477</v>
      </c>
      <c r="AA57">
        <v>2.0779016924293541</v>
      </c>
      <c r="AB57">
        <v>6.4917688584528122E-2</v>
      </c>
      <c r="AC57">
        <v>2.6750148301453391</v>
      </c>
      <c r="AD57">
        <v>3.0507851056434938</v>
      </c>
      <c r="AE57">
        <v>0.9483533861469593</v>
      </c>
      <c r="AF57">
        <v>0.6346263691166717</v>
      </c>
      <c r="AG57">
        <v>11.091623539369991</v>
      </c>
      <c r="AH57">
        <v>8.5925269670561804</v>
      </c>
      <c r="AI57">
        <v>2.1026800103608632</v>
      </c>
      <c r="AJ57">
        <v>32.874287966736723</v>
      </c>
      <c r="AK57">
        <v>79.952270617139618</v>
      </c>
      <c r="AL57">
        <v>22.85758231581616</v>
      </c>
      <c r="AM57">
        <v>4.7557900634366103E-3</v>
      </c>
      <c r="AN57">
        <v>0.33709294251057259</v>
      </c>
    </row>
    <row r="58" spans="1:40" x14ac:dyDescent="0.45">
      <c r="A58" s="1" t="s">
        <v>110</v>
      </c>
      <c r="B58">
        <v>8.871425084617672E-2</v>
      </c>
      <c r="C58">
        <v>1.037277494292152E-2</v>
      </c>
      <c r="D58">
        <v>3.5593722592138482E-3</v>
      </c>
      <c r="E58">
        <v>8.1296103713339521E-3</v>
      </c>
      <c r="F58">
        <v>5.2756536365101712E-2</v>
      </c>
      <c r="G58">
        <v>9.5106302780767517E-3</v>
      </c>
      <c r="H58">
        <v>9.0891460177215354E-3</v>
      </c>
      <c r="I58">
        <v>9.9653396945212514E-3</v>
      </c>
      <c r="J58">
        <v>1.220005908426173E-2</v>
      </c>
      <c r="K58">
        <v>5.6021469061578788E-2</v>
      </c>
      <c r="L58">
        <v>7.6613978877907371E-2</v>
      </c>
      <c r="M58">
        <v>3.5319814853195387E-2</v>
      </c>
      <c r="N58">
        <v>1.14520589919371E-2</v>
      </c>
      <c r="O58">
        <v>1.107465070256396E-2</v>
      </c>
      <c r="P58">
        <v>1.038749373319574E-2</v>
      </c>
      <c r="Q58">
        <v>9.1166318692544185E-3</v>
      </c>
      <c r="R58">
        <v>2.9978250457147562E-3</v>
      </c>
      <c r="S58">
        <v>2.3381361081182519E-2</v>
      </c>
      <c r="T58">
        <v>2.0655401550046912E-3</v>
      </c>
      <c r="U58">
        <v>5.9473713763086938E-2</v>
      </c>
      <c r="V58">
        <v>4.5992485842727263E-2</v>
      </c>
      <c r="W58">
        <v>7.5531980903196294E-2</v>
      </c>
      <c r="X58">
        <v>6.0296163115253903E-4</v>
      </c>
      <c r="Y58">
        <v>1.3484341783500521E-3</v>
      </c>
      <c r="Z58">
        <v>8.2862140674313158E-3</v>
      </c>
      <c r="AA58">
        <v>3.6652636565265309E-2</v>
      </c>
      <c r="AB58">
        <v>1.196672621983399E-3</v>
      </c>
      <c r="AC58">
        <v>3.5073598673478153E-2</v>
      </c>
      <c r="AD58">
        <v>1.309447932304073E-2</v>
      </c>
      <c r="AE58">
        <v>1.141417212365213E-2</v>
      </c>
      <c r="AF58">
        <v>3.7604594758367891E-3</v>
      </c>
      <c r="AG58">
        <v>0.117935032848375</v>
      </c>
      <c r="AH58">
        <v>7.6490440359088099E-2</v>
      </c>
      <c r="AI58">
        <v>2.252414521422497E-2</v>
      </c>
      <c r="AJ58">
        <v>0.5856704727473192</v>
      </c>
      <c r="AK58">
        <v>0.40286345399048262</v>
      </c>
      <c r="AL58">
        <v>0.25372376110306538</v>
      </c>
      <c r="AM58">
        <v>1.855881589793605E-5</v>
      </c>
      <c r="AN58">
        <v>2.4462084791652999E-3</v>
      </c>
    </row>
    <row r="59" spans="1:40" x14ac:dyDescent="0.45">
      <c r="A59" s="1" t="s">
        <v>111</v>
      </c>
      <c r="B59">
        <v>9.8605311366477828</v>
      </c>
      <c r="C59">
        <v>0.96661535593746162</v>
      </c>
      <c r="D59">
        <v>0.23408765715154731</v>
      </c>
      <c r="E59">
        <v>0.27466947550445098</v>
      </c>
      <c r="F59">
        <v>2.8678107557819281</v>
      </c>
      <c r="G59">
        <v>0.44364256548572278</v>
      </c>
      <c r="H59">
        <v>41.041583464359611</v>
      </c>
      <c r="I59">
        <v>54.490150855613003</v>
      </c>
      <c r="J59">
        <v>26.999018046706791</v>
      </c>
      <c r="K59">
        <v>4.6687545353111064</v>
      </c>
      <c r="L59">
        <v>7.4447074565575333</v>
      </c>
      <c r="M59">
        <v>2.409434812996198</v>
      </c>
      <c r="N59">
        <v>0.68129891564785083</v>
      </c>
      <c r="O59">
        <v>0.96510446577270403</v>
      </c>
      <c r="P59">
        <v>1.1101197020886009</v>
      </c>
      <c r="Q59">
        <v>0.76240920087731068</v>
      </c>
      <c r="R59">
        <v>0.18818883444729489</v>
      </c>
      <c r="S59">
        <v>1.4539326441933389</v>
      </c>
      <c r="T59">
        <v>0.66662867348425525</v>
      </c>
      <c r="U59">
        <v>4.6953783308000512</v>
      </c>
      <c r="V59">
        <v>10.06069425582138</v>
      </c>
      <c r="W59">
        <v>19.992518755629899</v>
      </c>
      <c r="X59">
        <v>0.50011146248167992</v>
      </c>
      <c r="Y59">
        <v>0.1184960524100566</v>
      </c>
      <c r="Z59">
        <v>8.5079749073777009</v>
      </c>
      <c r="AA59">
        <v>3.8648657445577861</v>
      </c>
      <c r="AB59">
        <v>0.10184460913314899</v>
      </c>
      <c r="AC59">
        <v>2.9871435465291309</v>
      </c>
      <c r="AD59">
        <v>7.1204064559188183</v>
      </c>
      <c r="AE59">
        <v>1.8804961489437171</v>
      </c>
      <c r="AF59">
        <v>1.6918989236884081</v>
      </c>
      <c r="AG59">
        <v>28.637516476604929</v>
      </c>
      <c r="AH59">
        <v>28.981369027055852</v>
      </c>
      <c r="AI59">
        <v>5.3126283387964222</v>
      </c>
      <c r="AJ59">
        <v>31.94017946138273</v>
      </c>
      <c r="AK59">
        <v>18.491669020685659</v>
      </c>
      <c r="AL59">
        <v>986.06090972671461</v>
      </c>
      <c r="AM59">
        <v>3.0445606110935542E-3</v>
      </c>
      <c r="AN59">
        <v>16.619960345143969</v>
      </c>
    </row>
    <row r="60" spans="1:40" x14ac:dyDescent="0.45">
      <c r="A60" s="1" t="s">
        <v>112</v>
      </c>
      <c r="B60">
        <v>18.214661088016669</v>
      </c>
      <c r="C60">
        <v>1.7324403724746611</v>
      </c>
      <c r="D60">
        <v>0.66423821165491059</v>
      </c>
      <c r="E60">
        <v>0.42429649039373402</v>
      </c>
      <c r="F60">
        <v>6.4954120124201102</v>
      </c>
      <c r="G60">
        <v>1.3584488204781859</v>
      </c>
      <c r="H60">
        <v>3.176641366991491</v>
      </c>
      <c r="I60">
        <v>4.0402555373190383</v>
      </c>
      <c r="J60">
        <v>2.0882573370855111</v>
      </c>
      <c r="K60">
        <v>1.260157842915691</v>
      </c>
      <c r="L60">
        <v>5.6763319771138354</v>
      </c>
      <c r="M60">
        <v>4.2525865027094651</v>
      </c>
      <c r="N60">
        <v>1.5526421533436221</v>
      </c>
      <c r="O60">
        <v>1.6856673796406201</v>
      </c>
      <c r="P60">
        <v>1.935194279170928</v>
      </c>
      <c r="Q60">
        <v>1.3997229844817689</v>
      </c>
      <c r="R60">
        <v>0.42883852247844262</v>
      </c>
      <c r="S60">
        <v>3.3951409300918969</v>
      </c>
      <c r="T60">
        <v>0.33638887018001018</v>
      </c>
      <c r="U60">
        <v>12.104264458749929</v>
      </c>
      <c r="V60">
        <v>166.97363518118439</v>
      </c>
      <c r="W60">
        <v>25.483175416790779</v>
      </c>
      <c r="X60">
        <v>0.17393595941004911</v>
      </c>
      <c r="Y60">
        <v>0.29243219510556939</v>
      </c>
      <c r="Z60">
        <v>2.673809594907937</v>
      </c>
      <c r="AA60">
        <v>8.0714636297366891</v>
      </c>
      <c r="AB60">
        <v>0.2413664683326425</v>
      </c>
      <c r="AC60">
        <v>4.9839348861728956</v>
      </c>
      <c r="AD60">
        <v>3.0882102602480042</v>
      </c>
      <c r="AE60">
        <v>1.975202586894875</v>
      </c>
      <c r="AF60">
        <v>0.78411245512630978</v>
      </c>
      <c r="AG60">
        <v>20.627062789770619</v>
      </c>
      <c r="AH60">
        <v>15.177814911663541</v>
      </c>
      <c r="AI60">
        <v>2.9131042508485518</v>
      </c>
      <c r="AJ60">
        <v>16.41477745363964</v>
      </c>
      <c r="AK60">
        <v>9.2552298983855081</v>
      </c>
      <c r="AL60">
        <v>56.748589201904139</v>
      </c>
      <c r="AM60">
        <v>2.860036774600159E-3</v>
      </c>
      <c r="AN60">
        <v>0.55328997471507135</v>
      </c>
    </row>
    <row r="61" spans="1:40" x14ac:dyDescent="0.45">
      <c r="A61" s="1" t="s">
        <v>113</v>
      </c>
      <c r="B61">
        <v>1.2477728894423761E-12</v>
      </c>
      <c r="C61">
        <v>1.3262014353539891E-13</v>
      </c>
      <c r="D61">
        <v>1.6496872895856829E-13</v>
      </c>
      <c r="E61">
        <v>1.984451605805168E-13</v>
      </c>
      <c r="F61">
        <v>3.4615469701242641E-12</v>
      </c>
      <c r="G61">
        <v>1.4481516251446119E-13</v>
      </c>
      <c r="H61">
        <v>-4.686672451284448E-12</v>
      </c>
      <c r="I61">
        <v>-6.8323340638313094E-12</v>
      </c>
      <c r="J61">
        <v>1.016325764045385E-12</v>
      </c>
      <c r="K61">
        <v>-6.8477481307271087E-13</v>
      </c>
      <c r="L61">
        <v>1.4628619442185391E-12</v>
      </c>
      <c r="M61">
        <v>1.9427329731346341E-12</v>
      </c>
      <c r="N61">
        <v>4.8542770811304659E-13</v>
      </c>
      <c r="O61">
        <v>3.9096915794933E-13</v>
      </c>
      <c r="P61">
        <v>4.2869194390119091E-13</v>
      </c>
      <c r="Q61">
        <v>3.8699107468146242E-13</v>
      </c>
      <c r="R61">
        <v>-4.5877532431303563E-11</v>
      </c>
      <c r="S61">
        <v>1.9923786302012431E-12</v>
      </c>
      <c r="T61">
        <v>1.9501351273140951E-12</v>
      </c>
      <c r="U61">
        <v>2.008979312661485E-12</v>
      </c>
      <c r="V61">
        <v>3.1931580667526561E-12</v>
      </c>
      <c r="W61">
        <v>3.681229332838039E-13</v>
      </c>
      <c r="X61">
        <v>8.0816270244021846E-14</v>
      </c>
      <c r="Y61">
        <v>-2.1914625414080921E-15</v>
      </c>
      <c r="Z61">
        <v>-2.1216805699195349E-12</v>
      </c>
      <c r="AA61">
        <v>1.108370027950322E-13</v>
      </c>
      <c r="AB61">
        <v>1.384944700172125E-14</v>
      </c>
      <c r="AC61">
        <v>3.0099605250703812E-12</v>
      </c>
      <c r="AD61">
        <v>1.0166481326850759E-11</v>
      </c>
      <c r="AE61">
        <v>1.7140912690679499E-12</v>
      </c>
      <c r="AF61">
        <v>-1.8733662642648861E-11</v>
      </c>
      <c r="AG61">
        <v>-2.5741193150961519E-11</v>
      </c>
      <c r="AH61">
        <v>-2.961949054431462E-12</v>
      </c>
      <c r="AI61">
        <v>6.3762582111349399E-12</v>
      </c>
      <c r="AJ61">
        <v>1.901981572659887E-10</v>
      </c>
      <c r="AK61">
        <v>9.5913449789977469E-11</v>
      </c>
      <c r="AL61">
        <v>1.2530521558532589E-11</v>
      </c>
      <c r="AM61">
        <v>-6.0724569591098437E-15</v>
      </c>
      <c r="AN61">
        <v>-3.2420333623231277E-14</v>
      </c>
    </row>
    <row r="62" spans="1:40" x14ac:dyDescent="0.45">
      <c r="A62" s="1" t="s">
        <v>114</v>
      </c>
      <c r="B62">
        <v>-1.7770017039730219E-11</v>
      </c>
      <c r="C62">
        <v>-1.53249433226282E-12</v>
      </c>
      <c r="D62">
        <v>-2.1847164614479831E-13</v>
      </c>
      <c r="E62">
        <v>-9.8055904131195488E-13</v>
      </c>
      <c r="F62">
        <v>2.6493495838839298E-12</v>
      </c>
      <c r="G62">
        <v>-1.764128362882162E-12</v>
      </c>
      <c r="H62">
        <v>1.322888253453998E-11</v>
      </c>
      <c r="I62">
        <v>2.0907042393997061E-11</v>
      </c>
      <c r="J62">
        <v>-3.146331117128789E-12</v>
      </c>
      <c r="K62">
        <v>-1.189803663570765E-13</v>
      </c>
      <c r="L62">
        <v>-7.8074776699704709E-12</v>
      </c>
      <c r="M62">
        <v>-4.8024062984253286E-12</v>
      </c>
      <c r="N62">
        <v>-6.8287586222923653E-13</v>
      </c>
      <c r="O62">
        <v>-3.2908676094646998E-12</v>
      </c>
      <c r="P62">
        <v>-2.205804979131111E-12</v>
      </c>
      <c r="Q62">
        <v>-1.739704594504293E-12</v>
      </c>
      <c r="R62">
        <v>1.55992379609592E-9</v>
      </c>
      <c r="S62">
        <v>-1.088969730494787E-11</v>
      </c>
      <c r="T62">
        <v>-3.5784581744332419E-11</v>
      </c>
      <c r="U62">
        <v>-7.9919789887563115E-12</v>
      </c>
      <c r="V62">
        <v>-3.7143847193439467E-11</v>
      </c>
      <c r="W62">
        <v>-1.043135572331954E-10</v>
      </c>
      <c r="X62">
        <v>-1.009176202752624E-12</v>
      </c>
      <c r="Y62">
        <v>-3.605605152095364E-13</v>
      </c>
      <c r="Z62">
        <v>6.8600914367396636E-13</v>
      </c>
      <c r="AA62">
        <v>-1.0018775828247101E-11</v>
      </c>
      <c r="AB62">
        <v>-2.396109955471196E-13</v>
      </c>
      <c r="AC62">
        <v>3.7584702659734519E-13</v>
      </c>
      <c r="AD62">
        <v>-7.429791253788889E-12</v>
      </c>
      <c r="AE62">
        <v>-2.778411126226647E-12</v>
      </c>
      <c r="AF62">
        <v>2.4460493484950602E-11</v>
      </c>
      <c r="AG62">
        <v>1.1490587575638211E-10</v>
      </c>
      <c r="AH62">
        <v>5.8023269234580503E-11</v>
      </c>
      <c r="AI62">
        <v>2.119137283806009E-10</v>
      </c>
      <c r="AJ62">
        <v>1.4737925634871189E-10</v>
      </c>
      <c r="AK62">
        <v>1.4521600357511851E-10</v>
      </c>
      <c r="AL62">
        <v>-6.1951024274697065E-11</v>
      </c>
      <c r="AM62">
        <v>-2.2988962982030169E-15</v>
      </c>
      <c r="AN62">
        <v>-7.6907623532036519E-13</v>
      </c>
    </row>
    <row r="63" spans="1:40" x14ac:dyDescent="0.45">
      <c r="A63" s="1" t="s">
        <v>115</v>
      </c>
      <c r="B63">
        <v>11.537195219581809</v>
      </c>
      <c r="C63">
        <v>1.23381021643811</v>
      </c>
      <c r="D63">
        <v>0.323518080001859</v>
      </c>
      <c r="E63">
        <v>0.44228310650116143</v>
      </c>
      <c r="F63">
        <v>6.3575411989162252</v>
      </c>
      <c r="G63">
        <v>1.634768058313407</v>
      </c>
      <c r="H63">
        <v>1.9478717524057689</v>
      </c>
      <c r="I63">
        <v>2.2807852364135539</v>
      </c>
      <c r="J63">
        <v>1.624748913020887</v>
      </c>
      <c r="K63">
        <v>1.3500407767994591</v>
      </c>
      <c r="L63">
        <v>7.9530321560674633</v>
      </c>
      <c r="M63">
        <v>4.2954786925079702</v>
      </c>
      <c r="N63">
        <v>1.232376982160134</v>
      </c>
      <c r="O63">
        <v>1.622526054895935</v>
      </c>
      <c r="P63">
        <v>2.0280795932621332</v>
      </c>
      <c r="Q63">
        <v>1.4289760705317329</v>
      </c>
      <c r="R63">
        <v>0.48427043273374659</v>
      </c>
      <c r="S63">
        <v>3.673607590056533</v>
      </c>
      <c r="T63">
        <v>0.57089686518097271</v>
      </c>
      <c r="U63">
        <v>8.5424846689762131</v>
      </c>
      <c r="V63">
        <v>7.9640100394263413</v>
      </c>
      <c r="W63">
        <v>640.0038967720044</v>
      </c>
      <c r="X63">
        <v>0.25974825151407621</v>
      </c>
      <c r="Y63">
        <v>0.24070974012072921</v>
      </c>
      <c r="Z63">
        <v>3.9707061254127112</v>
      </c>
      <c r="AA63">
        <v>6.5720685774409286</v>
      </c>
      <c r="AB63">
        <v>0.1795495992602274</v>
      </c>
      <c r="AC63">
        <v>4.3061730024555134</v>
      </c>
      <c r="AD63">
        <v>3.1117045585593139</v>
      </c>
      <c r="AE63">
        <v>1.7048567856263741</v>
      </c>
      <c r="AF63">
        <v>1.7183538537426351</v>
      </c>
      <c r="AG63">
        <v>11.260003271625481</v>
      </c>
      <c r="AH63">
        <v>15.931782399572869</v>
      </c>
      <c r="AI63">
        <v>3.7564091827027739</v>
      </c>
      <c r="AJ63">
        <v>24.318577225314542</v>
      </c>
      <c r="AK63">
        <v>13.379452854265089</v>
      </c>
      <c r="AL63">
        <v>44.020939664161958</v>
      </c>
      <c r="AM63">
        <v>2.4867443195440192E-3</v>
      </c>
      <c r="AN63">
        <v>0.43212950113536269</v>
      </c>
    </row>
    <row r="64" spans="1:40" x14ac:dyDescent="0.45">
      <c r="A64" s="1" t="s">
        <v>116</v>
      </c>
      <c r="B64">
        <v>99.1672137231362</v>
      </c>
      <c r="C64">
        <v>10.641041410585119</v>
      </c>
      <c r="D64">
        <v>1.7460279334867539</v>
      </c>
      <c r="E64">
        <v>2.3083735491525368</v>
      </c>
      <c r="F64">
        <v>22.25921662585101</v>
      </c>
      <c r="G64">
        <v>3.9093086725088422</v>
      </c>
      <c r="H64">
        <v>16.99457403872433</v>
      </c>
      <c r="I64">
        <v>21.76245963571445</v>
      </c>
      <c r="J64">
        <v>10.696387234402559</v>
      </c>
      <c r="K64">
        <v>15.36924937597183</v>
      </c>
      <c r="L64">
        <v>27.43345184296366</v>
      </c>
      <c r="M64">
        <v>17.84024640470496</v>
      </c>
      <c r="N64">
        <v>6.2328250970358834</v>
      </c>
      <c r="O64">
        <v>5.2556856077175889</v>
      </c>
      <c r="P64">
        <v>9.3648009657029121</v>
      </c>
      <c r="Q64">
        <v>5.7284348223635622</v>
      </c>
      <c r="R64">
        <v>1.8023121339953569</v>
      </c>
      <c r="S64">
        <v>9.667180609202541</v>
      </c>
      <c r="T64">
        <v>4.7099089703746344</v>
      </c>
      <c r="U64">
        <v>37.574951669203557</v>
      </c>
      <c r="V64">
        <v>106.8082276447099</v>
      </c>
      <c r="W64">
        <v>1781.5573544959941</v>
      </c>
      <c r="X64">
        <v>1.301001156625581</v>
      </c>
      <c r="Y64">
        <v>0.80207170794340232</v>
      </c>
      <c r="Z64">
        <v>23.263915476019079</v>
      </c>
      <c r="AA64">
        <v>23.631020069551681</v>
      </c>
      <c r="AB64">
        <v>0.56650557644075816</v>
      </c>
      <c r="AC64">
        <v>18.182216003386699</v>
      </c>
      <c r="AD64">
        <v>17.78414093115607</v>
      </c>
      <c r="AE64">
        <v>12.18448913728178</v>
      </c>
      <c r="AF64">
        <v>11.1794628869295</v>
      </c>
      <c r="AG64">
        <v>102.3023701042509</v>
      </c>
      <c r="AH64">
        <v>99.502089451133529</v>
      </c>
      <c r="AI64">
        <v>18.744847655225069</v>
      </c>
      <c r="AJ64">
        <v>104.19826551213001</v>
      </c>
      <c r="AK64">
        <v>68.744149649372972</v>
      </c>
      <c r="AL64">
        <v>273.32170207396689</v>
      </c>
      <c r="AM64">
        <v>1.666867066546043E-2</v>
      </c>
      <c r="AN64">
        <v>4.0966352661259622</v>
      </c>
    </row>
    <row r="65" spans="1:40" x14ac:dyDescent="0.45">
      <c r="A65" s="1" t="s">
        <v>117</v>
      </c>
      <c r="B65">
        <v>134.07224471890601</v>
      </c>
      <c r="C65">
        <v>14.39289128244762</v>
      </c>
      <c r="D65">
        <v>3.2752422974820599</v>
      </c>
      <c r="E65">
        <v>4.5032382756427722</v>
      </c>
      <c r="F65">
        <v>46.526315524740269</v>
      </c>
      <c r="G65">
        <v>10.15408465588165</v>
      </c>
      <c r="H65">
        <v>31.36152213780144</v>
      </c>
      <c r="I65">
        <v>39.916414286638911</v>
      </c>
      <c r="J65">
        <v>15.74467840073515</v>
      </c>
      <c r="K65">
        <v>14.119064077765341</v>
      </c>
      <c r="L65">
        <v>94.544199736158077</v>
      </c>
      <c r="M65">
        <v>35.695931117303971</v>
      </c>
      <c r="N65">
        <v>10.476011500073851</v>
      </c>
      <c r="O65">
        <v>15.581276516579191</v>
      </c>
      <c r="P65">
        <v>16.384750623326109</v>
      </c>
      <c r="Q65">
        <v>12.975401972516011</v>
      </c>
      <c r="R65">
        <v>3.7729499422227351</v>
      </c>
      <c r="S65">
        <v>26.625883230944801</v>
      </c>
      <c r="T65">
        <v>3.5608054105243712</v>
      </c>
      <c r="U65">
        <v>101.9630571843585</v>
      </c>
      <c r="V65">
        <v>195.2051697829661</v>
      </c>
      <c r="W65">
        <v>7188.9913390024094</v>
      </c>
      <c r="X65">
        <v>3.0611005002946898</v>
      </c>
      <c r="Y65">
        <v>2.1382338545609878</v>
      </c>
      <c r="Z65">
        <v>54.217487207656589</v>
      </c>
      <c r="AA65">
        <v>61.123624341411677</v>
      </c>
      <c r="AB65">
        <v>2.4423038168329829</v>
      </c>
      <c r="AC65">
        <v>38.210685518711777</v>
      </c>
      <c r="AD65">
        <v>30.33889873612075</v>
      </c>
      <c r="AE65">
        <v>18.03348673119093</v>
      </c>
      <c r="AF65">
        <v>7.1817408080264551</v>
      </c>
      <c r="AG65">
        <v>192.43999716782011</v>
      </c>
      <c r="AH65">
        <v>142.2789211517117</v>
      </c>
      <c r="AI65">
        <v>26.737304908683409</v>
      </c>
      <c r="AJ65">
        <v>157.07769106423609</v>
      </c>
      <c r="AK65">
        <v>81.967391696996927</v>
      </c>
      <c r="AL65">
        <v>616.17864399142934</v>
      </c>
      <c r="AM65">
        <v>2.739094521625593E-2</v>
      </c>
      <c r="AN65">
        <v>5.5007204274659536</v>
      </c>
    </row>
    <row r="66" spans="1:40" x14ac:dyDescent="0.45">
      <c r="A66" s="1" t="s">
        <v>118</v>
      </c>
      <c r="B66">
        <v>49.144697613948964</v>
      </c>
      <c r="C66">
        <v>6.0778558032862957</v>
      </c>
      <c r="D66">
        <v>1.593519863904143</v>
      </c>
      <c r="E66">
        <v>2.4614374916256478</v>
      </c>
      <c r="F66">
        <v>23.640383739289518</v>
      </c>
      <c r="G66">
        <v>6.3332182130216568</v>
      </c>
      <c r="H66">
        <v>38.440514557537419</v>
      </c>
      <c r="I66">
        <v>49.291970061664543</v>
      </c>
      <c r="J66">
        <v>7.335562176547489</v>
      </c>
      <c r="K66">
        <v>6.7411107349844483</v>
      </c>
      <c r="L66">
        <v>20.75907385800976</v>
      </c>
      <c r="M66">
        <v>16.228671537762569</v>
      </c>
      <c r="N66">
        <v>4.9632705910931394</v>
      </c>
      <c r="O66">
        <v>8.8322905478920859</v>
      </c>
      <c r="P66">
        <v>6.5114377359671831</v>
      </c>
      <c r="Q66">
        <v>6.2012045050020346</v>
      </c>
      <c r="R66">
        <v>1.9429669594933761</v>
      </c>
      <c r="S66">
        <v>14.11637374987531</v>
      </c>
      <c r="T66">
        <v>2.8920587196518852</v>
      </c>
      <c r="U66">
        <v>51.0923221823586</v>
      </c>
      <c r="V66">
        <v>65.723440923923178</v>
      </c>
      <c r="W66">
        <v>3939.0143343960131</v>
      </c>
      <c r="X66">
        <v>4.211628755353571</v>
      </c>
      <c r="Y66">
        <v>1.3876919283056799</v>
      </c>
      <c r="Z66">
        <v>76.883363728943849</v>
      </c>
      <c r="AA66">
        <v>43.125930237157426</v>
      </c>
      <c r="AB66">
        <v>1.4953506313247611</v>
      </c>
      <c r="AC66">
        <v>22.197546902053791</v>
      </c>
      <c r="AD66">
        <v>45.388458733156291</v>
      </c>
      <c r="AE66">
        <v>15.785134951703119</v>
      </c>
      <c r="AF66">
        <v>5.9161988041933666</v>
      </c>
      <c r="AG66">
        <v>93.283465812201527</v>
      </c>
      <c r="AH66">
        <v>287.28657830362198</v>
      </c>
      <c r="AI66">
        <v>24.26944653126375</v>
      </c>
      <c r="AJ66">
        <v>144.64618055527399</v>
      </c>
      <c r="AK66">
        <v>74.987170215740093</v>
      </c>
      <c r="AL66">
        <v>320.78706964335231</v>
      </c>
      <c r="AM66">
        <v>1.5307468087426669E-2</v>
      </c>
      <c r="AN66">
        <v>4.9446320686792706</v>
      </c>
    </row>
    <row r="67" spans="1:40" x14ac:dyDescent="0.45">
      <c r="A67" s="1" t="s">
        <v>119</v>
      </c>
      <c r="B67">
        <v>13.47848398409997</v>
      </c>
      <c r="C67">
        <v>1.547846380333681</v>
      </c>
      <c r="D67">
        <v>0.50130285109911688</v>
      </c>
      <c r="E67">
        <v>0.36685421428234338</v>
      </c>
      <c r="F67">
        <v>7.2307611115643979</v>
      </c>
      <c r="G67">
        <v>1.893801275791162</v>
      </c>
      <c r="H67">
        <v>3.3228134683654571</v>
      </c>
      <c r="I67">
        <v>4.2035835964996018</v>
      </c>
      <c r="J67">
        <v>2.0002993949440788</v>
      </c>
      <c r="K67">
        <v>1.0588342111312541</v>
      </c>
      <c r="L67">
        <v>5.0314936995550932</v>
      </c>
      <c r="M67">
        <v>4.7085724356473708</v>
      </c>
      <c r="N67">
        <v>1.572020422113952</v>
      </c>
      <c r="O67">
        <v>2.068750507591703</v>
      </c>
      <c r="P67">
        <v>1.959964418241529</v>
      </c>
      <c r="Q67">
        <v>1.536158358231505</v>
      </c>
      <c r="R67">
        <v>0.49110442418856232</v>
      </c>
      <c r="S67">
        <v>3.7536672743841901</v>
      </c>
      <c r="T67">
        <v>0.34364505901424092</v>
      </c>
      <c r="U67">
        <v>10.777362819473719</v>
      </c>
      <c r="V67">
        <v>25.377068562675522</v>
      </c>
      <c r="W67">
        <v>124.2686259444751</v>
      </c>
      <c r="X67">
        <v>0.35397219013519338</v>
      </c>
      <c r="Y67">
        <v>0.28954687493865361</v>
      </c>
      <c r="Z67">
        <v>5.9153117651580969</v>
      </c>
      <c r="AA67">
        <v>8.1295045731076527</v>
      </c>
      <c r="AB67">
        <v>0.2960862458624684</v>
      </c>
      <c r="AC67">
        <v>5.2044093734076018</v>
      </c>
      <c r="AD67">
        <v>3.803895249397188</v>
      </c>
      <c r="AE67">
        <v>2.2545677619613831</v>
      </c>
      <c r="AF67">
        <v>0.85424504947684621</v>
      </c>
      <c r="AG67">
        <v>19.242743135468061</v>
      </c>
      <c r="AH67">
        <v>21.753294155059461</v>
      </c>
      <c r="AI67">
        <v>3.0197934777160391</v>
      </c>
      <c r="AJ67">
        <v>22.503494940276688</v>
      </c>
      <c r="AK67">
        <v>9.5508007760008979</v>
      </c>
      <c r="AL67">
        <v>56.352393050821142</v>
      </c>
      <c r="AM67">
        <v>2.6190232927827042E-3</v>
      </c>
      <c r="AN67">
        <v>0.54900379555409518</v>
      </c>
    </row>
    <row r="68" spans="1:40" x14ac:dyDescent="0.45">
      <c r="A68" s="1" t="s">
        <v>120</v>
      </c>
      <c r="B68">
        <v>2.3001301220552191</v>
      </c>
      <c r="C68">
        <v>0.26253645390676089</v>
      </c>
      <c r="D68">
        <v>5.4752592196057201E-2</v>
      </c>
      <c r="E68">
        <v>6.7537411699237868E-2</v>
      </c>
      <c r="F68">
        <v>0.8186420834230822</v>
      </c>
      <c r="G68">
        <v>0.16353808387986621</v>
      </c>
      <c r="H68">
        <v>1.732395348414647</v>
      </c>
      <c r="I68">
        <v>2.2095268080338251</v>
      </c>
      <c r="J68">
        <v>0.32856961585522082</v>
      </c>
      <c r="K68">
        <v>0.38309587175527737</v>
      </c>
      <c r="L68">
        <v>0.94223506078340979</v>
      </c>
      <c r="M68">
        <v>0.54001708424509365</v>
      </c>
      <c r="N68">
        <v>0.17340058439711731</v>
      </c>
      <c r="O68">
        <v>0.23528379530074819</v>
      </c>
      <c r="P68">
        <v>0.19131302665251729</v>
      </c>
      <c r="Q68">
        <v>0.17777089957190101</v>
      </c>
      <c r="R68">
        <v>6.5486579258063116E-2</v>
      </c>
      <c r="S68">
        <v>0.41652970058742123</v>
      </c>
      <c r="T68">
        <v>0.2136851531924846</v>
      </c>
      <c r="U68">
        <v>1.488362226762781</v>
      </c>
      <c r="V68">
        <v>2.7829284307619742</v>
      </c>
      <c r="W68">
        <v>5.1895235242953506</v>
      </c>
      <c r="X68">
        <v>4.1171530958209361</v>
      </c>
      <c r="Y68">
        <v>3.8670496867514517E-2</v>
      </c>
      <c r="Z68">
        <v>68.916241427182868</v>
      </c>
      <c r="AA68">
        <v>1.5761216364467441</v>
      </c>
      <c r="AB68">
        <v>2.4443952393242201E-2</v>
      </c>
      <c r="AC68">
        <v>0.95331084366124841</v>
      </c>
      <c r="AD68">
        <v>2.2817012943945918</v>
      </c>
      <c r="AE68">
        <v>0.77794022519691097</v>
      </c>
      <c r="AF68">
        <v>0.47271413666193313</v>
      </c>
      <c r="AG68">
        <v>6.4958132482485764</v>
      </c>
      <c r="AH68">
        <v>18.294168283471169</v>
      </c>
      <c r="AI68">
        <v>1.4049460859412259</v>
      </c>
      <c r="AJ68">
        <v>7.8240530971110989</v>
      </c>
      <c r="AK68">
        <v>4.1648156964951566</v>
      </c>
      <c r="AL68">
        <v>17.882846798278749</v>
      </c>
      <c r="AM68">
        <v>6.2923485791855293E-4</v>
      </c>
      <c r="AN68">
        <v>0.28786343340325732</v>
      </c>
    </row>
    <row r="69" spans="1:40" x14ac:dyDescent="0.45">
      <c r="A69" s="1" t="s">
        <v>121</v>
      </c>
      <c r="B69">
        <v>4.0421486530842126</v>
      </c>
      <c r="C69">
        <v>0.58473214689058906</v>
      </c>
      <c r="D69">
        <v>0.29360270486865431</v>
      </c>
      <c r="E69">
        <v>0.1029956886419244</v>
      </c>
      <c r="F69">
        <v>1.7375272131921069</v>
      </c>
      <c r="G69">
        <v>0.34244095116254442</v>
      </c>
      <c r="H69">
        <v>2.462766332228274</v>
      </c>
      <c r="I69">
        <v>2.787496352359391</v>
      </c>
      <c r="J69">
        <v>0.54068909811948562</v>
      </c>
      <c r="K69">
        <v>0.34677078768417058</v>
      </c>
      <c r="L69">
        <v>1.715192313054237</v>
      </c>
      <c r="M69">
        <v>1.9621083562042789</v>
      </c>
      <c r="N69">
        <v>0.37117359454291582</v>
      </c>
      <c r="O69">
        <v>0.56343924162641612</v>
      </c>
      <c r="P69">
        <v>0.45353871582941901</v>
      </c>
      <c r="Q69">
        <v>0.43605535728062939</v>
      </c>
      <c r="R69">
        <v>0.13133438798656699</v>
      </c>
      <c r="S69">
        <v>1.179552380754668</v>
      </c>
      <c r="T69">
        <v>0.29857054873866751</v>
      </c>
      <c r="U69">
        <v>2.9185383978805008</v>
      </c>
      <c r="V69">
        <v>4.4058977413491194</v>
      </c>
      <c r="W69">
        <v>8.6586072175895374</v>
      </c>
      <c r="X69">
        <v>0.13717375144462929</v>
      </c>
      <c r="Y69">
        <v>8.6017218617117294E-2</v>
      </c>
      <c r="Z69">
        <v>2.3846331603744049</v>
      </c>
      <c r="AA69">
        <v>2.485248948933763</v>
      </c>
      <c r="AB69">
        <v>6.2937672595418506E-2</v>
      </c>
      <c r="AC69">
        <v>1.8164921998416801</v>
      </c>
      <c r="AD69">
        <v>2.290008091265662</v>
      </c>
      <c r="AE69">
        <v>0.88469375231267988</v>
      </c>
      <c r="AF69">
        <v>0.56083677961734191</v>
      </c>
      <c r="AG69">
        <v>325.41680971588039</v>
      </c>
      <c r="AH69">
        <v>9.5101888577567468</v>
      </c>
      <c r="AI69">
        <v>1.86184129690506</v>
      </c>
      <c r="AJ69">
        <v>24.27455296312689</v>
      </c>
      <c r="AK69">
        <v>11.884643730882811</v>
      </c>
      <c r="AL69">
        <v>19.974842874986411</v>
      </c>
      <c r="AM69">
        <v>7.2836353279056246E-3</v>
      </c>
      <c r="AN69">
        <v>0.27015175625365262</v>
      </c>
    </row>
    <row r="70" spans="1:40" x14ac:dyDescent="0.45">
      <c r="A70" s="1" t="s">
        <v>122</v>
      </c>
      <c r="B70">
        <v>4.1816670481043419</v>
      </c>
      <c r="C70">
        <v>0.59776688937987821</v>
      </c>
      <c r="D70">
        <v>0.29240842979287929</v>
      </c>
      <c r="E70">
        <v>0.1054619474656691</v>
      </c>
      <c r="F70">
        <v>1.741658922053154</v>
      </c>
      <c r="G70">
        <v>0.34838404729376382</v>
      </c>
      <c r="H70">
        <v>3.4281299253437072</v>
      </c>
      <c r="I70">
        <v>4.0809652301077577</v>
      </c>
      <c r="J70">
        <v>0.55354879873555995</v>
      </c>
      <c r="K70">
        <v>0.37693925923264798</v>
      </c>
      <c r="L70">
        <v>1.7510216937576659</v>
      </c>
      <c r="M70">
        <v>1.971044052205408</v>
      </c>
      <c r="N70">
        <v>0.37247004342499862</v>
      </c>
      <c r="O70">
        <v>0.56807186126196707</v>
      </c>
      <c r="P70">
        <v>0.45720106701087432</v>
      </c>
      <c r="Q70">
        <v>0.43907657078667017</v>
      </c>
      <c r="R70">
        <v>0.13286808885312909</v>
      </c>
      <c r="S70">
        <v>1.19557055706321</v>
      </c>
      <c r="T70">
        <v>0.45346710560670872</v>
      </c>
      <c r="U70">
        <v>3.1116639175424678</v>
      </c>
      <c r="V70">
        <v>4.6829959676149828</v>
      </c>
      <c r="W70">
        <v>8.9553772117119355</v>
      </c>
      <c r="X70">
        <v>0.1413226792893397</v>
      </c>
      <c r="Y70">
        <v>9.4587144346271912E-2</v>
      </c>
      <c r="Z70">
        <v>2.4634146542196231</v>
      </c>
      <c r="AA70">
        <v>2.7390153967796729</v>
      </c>
      <c r="AB70">
        <v>6.3292604436098382E-2</v>
      </c>
      <c r="AC70">
        <v>1.8507014781704341</v>
      </c>
      <c r="AD70">
        <v>2.550820506531652</v>
      </c>
      <c r="AE70">
        <v>0.92832290616208368</v>
      </c>
      <c r="AF70">
        <v>0.63862877214810743</v>
      </c>
      <c r="AG70">
        <v>429.54568678855821</v>
      </c>
      <c r="AH70">
        <v>10.61030811062863</v>
      </c>
      <c r="AI70">
        <v>2.0792444918373758</v>
      </c>
      <c r="AJ70">
        <v>25.51923085734435</v>
      </c>
      <c r="AK70">
        <v>12.36681830055748</v>
      </c>
      <c r="AL70">
        <v>21.010560630393851</v>
      </c>
      <c r="AM70">
        <v>7.3158007824275879E-3</v>
      </c>
      <c r="AN70">
        <v>0.29067234326789287</v>
      </c>
    </row>
    <row r="71" spans="1:40" x14ac:dyDescent="0.45">
      <c r="A71" s="1" t="s">
        <v>123</v>
      </c>
      <c r="B71">
        <v>0.53652592251935316</v>
      </c>
      <c r="C71">
        <v>6.8185818138677842E-2</v>
      </c>
      <c r="D71">
        <v>1.329766730370857E-2</v>
      </c>
      <c r="E71">
        <v>2.8137108673903739E-2</v>
      </c>
      <c r="F71">
        <v>0.1684723468645154</v>
      </c>
      <c r="G71">
        <v>3.9057102793480597E-2</v>
      </c>
      <c r="H71">
        <v>0.42099135393637221</v>
      </c>
      <c r="I71">
        <v>0.54799702811835549</v>
      </c>
      <c r="J71">
        <v>7.9946577935066251E-2</v>
      </c>
      <c r="K71">
        <v>0.12385961797430239</v>
      </c>
      <c r="L71">
        <v>0.25152435599113981</v>
      </c>
      <c r="M71">
        <v>0.1172671803739993</v>
      </c>
      <c r="N71">
        <v>3.4556434271307397E-2</v>
      </c>
      <c r="O71">
        <v>5.7660258400024061E-2</v>
      </c>
      <c r="P71">
        <v>4.118421456097774E-2</v>
      </c>
      <c r="Q71">
        <v>4.0719007678918957E-2</v>
      </c>
      <c r="R71">
        <v>2.2430606455487601E-2</v>
      </c>
      <c r="S71">
        <v>8.9058693710768341E-2</v>
      </c>
      <c r="T71">
        <v>5.0149657361841578E-2</v>
      </c>
      <c r="U71">
        <v>0.40336371611617022</v>
      </c>
      <c r="V71">
        <v>0.8360355156176853</v>
      </c>
      <c r="W71">
        <v>1.357632120507114</v>
      </c>
      <c r="X71">
        <v>1.901612263176428E-2</v>
      </c>
      <c r="Y71">
        <v>9.1937114253023509E-3</v>
      </c>
      <c r="Z71">
        <v>0.34127146579892859</v>
      </c>
      <c r="AA71">
        <v>0.38955357789135447</v>
      </c>
      <c r="AB71">
        <v>6.6567180240233639E-3</v>
      </c>
      <c r="AC71">
        <v>0.67444023186086233</v>
      </c>
      <c r="AD71">
        <v>0.88198393675586872</v>
      </c>
      <c r="AE71">
        <v>1.233681350041735</v>
      </c>
      <c r="AF71">
        <v>0.25895488777396619</v>
      </c>
      <c r="AG71">
        <v>1.4790870676727259</v>
      </c>
      <c r="AH71">
        <v>2.692299878180215</v>
      </c>
      <c r="AI71">
        <v>0.55658541192680655</v>
      </c>
      <c r="AJ71">
        <v>1.346175844312109</v>
      </c>
      <c r="AK71">
        <v>0.9850717656077036</v>
      </c>
      <c r="AL71">
        <v>6.3406787513263616</v>
      </c>
      <c r="AM71">
        <v>3.8590087574007719E-4</v>
      </c>
      <c r="AN71">
        <v>0.19942858600118529</v>
      </c>
    </row>
    <row r="72" spans="1:40" x14ac:dyDescent="0.45">
      <c r="A72" s="1" t="s">
        <v>124</v>
      </c>
      <c r="B72">
        <v>0.23364308599171529</v>
      </c>
      <c r="C72">
        <v>2.968658359780214E-2</v>
      </c>
      <c r="D72">
        <v>8.2355998300476276E-3</v>
      </c>
      <c r="E72">
        <v>9.409274509344704E-3</v>
      </c>
      <c r="F72">
        <v>9.6114656053729541E-2</v>
      </c>
      <c r="G72">
        <v>1.794926199612432E-2</v>
      </c>
      <c r="H72">
        <v>0.16682543131872901</v>
      </c>
      <c r="I72">
        <v>0.2123523295455346</v>
      </c>
      <c r="J72">
        <v>3.4577268299995419E-2</v>
      </c>
      <c r="K72">
        <v>4.8353854376468143E-2</v>
      </c>
      <c r="L72">
        <v>0.1222224224819464</v>
      </c>
      <c r="M72">
        <v>6.5677715732473052E-2</v>
      </c>
      <c r="N72">
        <v>1.9892637734309208E-2</v>
      </c>
      <c r="O72">
        <v>3.4875165864716937E-2</v>
      </c>
      <c r="P72">
        <v>2.1782474121438779E-2</v>
      </c>
      <c r="Q72">
        <v>2.3060145977599641E-2</v>
      </c>
      <c r="R72">
        <v>9.0619693222787605E-3</v>
      </c>
      <c r="S72">
        <v>6.4987437314609778E-2</v>
      </c>
      <c r="T72">
        <v>2.4143573104815311E-2</v>
      </c>
      <c r="U72">
        <v>0.20108037167537779</v>
      </c>
      <c r="V72">
        <v>0.38629191802265761</v>
      </c>
      <c r="W72">
        <v>0.73260467991512257</v>
      </c>
      <c r="X72">
        <v>2.0463630901700981E-2</v>
      </c>
      <c r="Y72">
        <v>9.0299821393662605E-3</v>
      </c>
      <c r="Z72">
        <v>0.35945351388619351</v>
      </c>
      <c r="AA72">
        <v>1.1457903227193169</v>
      </c>
      <c r="AB72">
        <v>5.0758904575813639E-3</v>
      </c>
      <c r="AC72">
        <v>0.13161986295882611</v>
      </c>
      <c r="AD72">
        <v>1.2155753969320049</v>
      </c>
      <c r="AE72">
        <v>0.13516225110413541</v>
      </c>
      <c r="AF72">
        <v>0.27194174658800191</v>
      </c>
      <c r="AG72">
        <v>0.61360506494918388</v>
      </c>
      <c r="AH72">
        <v>1.3416037435632231</v>
      </c>
      <c r="AI72">
        <v>0.39038743859708358</v>
      </c>
      <c r="AJ72">
        <v>1.402148751811773</v>
      </c>
      <c r="AK72">
        <v>0.79711167885545242</v>
      </c>
      <c r="AL72">
        <v>7.9114202545844696</v>
      </c>
      <c r="AM72">
        <v>9.4886768806445385E-5</v>
      </c>
      <c r="AN72">
        <v>9.4269687412736655E-2</v>
      </c>
    </row>
    <row r="73" spans="1:40" x14ac:dyDescent="0.45">
      <c r="A73" s="1" t="s">
        <v>125</v>
      </c>
      <c r="B73">
        <v>2.4615191261776221</v>
      </c>
      <c r="C73">
        <v>0.29065567471479548</v>
      </c>
      <c r="D73">
        <v>8.5295205729858048E-2</v>
      </c>
      <c r="E73">
        <v>7.2899509702898685E-2</v>
      </c>
      <c r="F73">
        <v>1.37784291517885</v>
      </c>
      <c r="G73">
        <v>0.29313627616496141</v>
      </c>
      <c r="H73">
        <v>0.99439934289024912</v>
      </c>
      <c r="I73">
        <v>1.2028701410771421</v>
      </c>
      <c r="J73">
        <v>0.35223564904682408</v>
      </c>
      <c r="K73">
        <v>0.24080865017076369</v>
      </c>
      <c r="L73">
        <v>1.0623620485013641</v>
      </c>
      <c r="M73">
        <v>0.86322291053263422</v>
      </c>
      <c r="N73">
        <v>0.2902436213890951</v>
      </c>
      <c r="O73">
        <v>0.37581513773749298</v>
      </c>
      <c r="P73">
        <v>0.27560143075069909</v>
      </c>
      <c r="Q73">
        <v>0.25847530208378922</v>
      </c>
      <c r="R73">
        <v>8.9654521890659339E-2</v>
      </c>
      <c r="S73">
        <v>0.69344458943713494</v>
      </c>
      <c r="T73">
        <v>0.13625253159073089</v>
      </c>
      <c r="U73">
        <v>1.744513159740319</v>
      </c>
      <c r="V73">
        <v>1.927056889914353</v>
      </c>
      <c r="W73">
        <v>4.8479292660711089</v>
      </c>
      <c r="X73">
        <v>2.4057680110119479</v>
      </c>
      <c r="Y73">
        <v>6.2188440685468353E-2</v>
      </c>
      <c r="Z73">
        <v>28.74921157582628</v>
      </c>
      <c r="AA73">
        <v>1.8701424117958301</v>
      </c>
      <c r="AB73">
        <v>3.7533894652117393E-2</v>
      </c>
      <c r="AC73">
        <v>1.2396320647041841</v>
      </c>
      <c r="AD73">
        <v>1.555672143703027</v>
      </c>
      <c r="AE73">
        <v>0.57106270454704045</v>
      </c>
      <c r="AF73">
        <v>0.3048360625954184</v>
      </c>
      <c r="AG73">
        <v>5.633682965101106</v>
      </c>
      <c r="AH73">
        <v>10.482611644787429</v>
      </c>
      <c r="AI73">
        <v>1.454090948053572</v>
      </c>
      <c r="AJ73">
        <v>8.5414673396652461</v>
      </c>
      <c r="AK73">
        <v>4.5338216966273484</v>
      </c>
      <c r="AL73">
        <v>14.470566704891439</v>
      </c>
      <c r="AM73">
        <v>6.2255670476460997E-4</v>
      </c>
      <c r="AN73">
        <v>0.17649321601722551</v>
      </c>
    </row>
    <row r="74" spans="1:40" x14ac:dyDescent="0.45">
      <c r="A74" s="1" t="s">
        <v>126</v>
      </c>
      <c r="B74">
        <v>1.4590505792745581</v>
      </c>
      <c r="C74">
        <v>0.18800312945324871</v>
      </c>
      <c r="D74">
        <v>6.9673033349045829E-2</v>
      </c>
      <c r="E74">
        <v>5.0703048093348212E-2</v>
      </c>
      <c r="F74">
        <v>0.77668468352285513</v>
      </c>
      <c r="G74">
        <v>0.15553878007779889</v>
      </c>
      <c r="H74">
        <v>0.54389267688277099</v>
      </c>
      <c r="I74">
        <v>0.65045530478083258</v>
      </c>
      <c r="J74">
        <v>0.21715635962792651</v>
      </c>
      <c r="K74">
        <v>0.1611780130977086</v>
      </c>
      <c r="L74">
        <v>0.60738905751560268</v>
      </c>
      <c r="M74">
        <v>0.51462497123834683</v>
      </c>
      <c r="N74">
        <v>0.16388642735379469</v>
      </c>
      <c r="O74">
        <v>0.2775672808239405</v>
      </c>
      <c r="P74">
        <v>0.1590259994561937</v>
      </c>
      <c r="Q74">
        <v>0.17353036337923741</v>
      </c>
      <c r="R74">
        <v>6.3276107721769906E-2</v>
      </c>
      <c r="S74">
        <v>0.56066013213288046</v>
      </c>
      <c r="T74">
        <v>8.5833818053191874E-2</v>
      </c>
      <c r="U74">
        <v>1.4055196203195639</v>
      </c>
      <c r="V74">
        <v>1.2936196009265919</v>
      </c>
      <c r="W74">
        <v>2.6908319953077182</v>
      </c>
      <c r="X74">
        <v>7.5474456624178413E-2</v>
      </c>
      <c r="Y74">
        <v>7.6966875716026784E-2</v>
      </c>
      <c r="Z74">
        <v>1.174305379005512</v>
      </c>
      <c r="AA74">
        <v>3.881354930092106</v>
      </c>
      <c r="AB74">
        <v>3.9532685479973413E-2</v>
      </c>
      <c r="AC74">
        <v>0.80420131585007548</v>
      </c>
      <c r="AD74">
        <v>3.0009041405183261</v>
      </c>
      <c r="AE74">
        <v>0.45539509841200321</v>
      </c>
      <c r="AF74">
        <v>0.68667911148252303</v>
      </c>
      <c r="AG74">
        <v>2.5703281197527339</v>
      </c>
      <c r="AH74">
        <v>5.0345619652529114</v>
      </c>
      <c r="AI74">
        <v>1.550745702462393</v>
      </c>
      <c r="AJ74">
        <v>6.4173700257825068</v>
      </c>
      <c r="AK74">
        <v>3.5521820767328438</v>
      </c>
      <c r="AL74">
        <v>30.701307970518901</v>
      </c>
      <c r="AM74">
        <v>4.5753477580735439E-4</v>
      </c>
      <c r="AN74">
        <v>0.24426205727949171</v>
      </c>
    </row>
    <row r="75" spans="1:40" x14ac:dyDescent="0.45">
      <c r="A75" s="1" t="s">
        <v>127</v>
      </c>
      <c r="B75">
        <v>0.22515124853740059</v>
      </c>
      <c r="C75">
        <v>2.9024845445337691E-2</v>
      </c>
      <c r="D75">
        <v>1.084504010548757E-2</v>
      </c>
      <c r="E75">
        <v>7.782858049917846E-3</v>
      </c>
      <c r="F75">
        <v>0.12075784960604639</v>
      </c>
      <c r="G75">
        <v>2.42245372020564E-2</v>
      </c>
      <c r="H75">
        <v>8.137690897043634E-2</v>
      </c>
      <c r="I75">
        <v>9.690954115452094E-2</v>
      </c>
      <c r="J75">
        <v>3.3516465839736637E-2</v>
      </c>
      <c r="K75">
        <v>2.4150055644052228E-2</v>
      </c>
      <c r="L75">
        <v>9.292912012778437E-2</v>
      </c>
      <c r="M75">
        <v>7.9949354708125878E-2</v>
      </c>
      <c r="N75">
        <v>2.5493266576495598E-2</v>
      </c>
      <c r="O75">
        <v>4.3138921914995992E-2</v>
      </c>
      <c r="P75">
        <v>2.4657797815065972E-2</v>
      </c>
      <c r="Q75">
        <v>2.6929479042011518E-2</v>
      </c>
      <c r="R75">
        <v>9.7986442295727779E-3</v>
      </c>
      <c r="S75">
        <v>8.7311364120412002E-2</v>
      </c>
      <c r="T75">
        <v>1.291233539616831E-2</v>
      </c>
      <c r="U75">
        <v>0.2176589183102014</v>
      </c>
      <c r="V75">
        <v>0.19388663753806401</v>
      </c>
      <c r="W75">
        <v>0.40557044622504329</v>
      </c>
      <c r="X75">
        <v>1.1378463610975919E-2</v>
      </c>
      <c r="Y75">
        <v>1.1982542240996661E-2</v>
      </c>
      <c r="Z75">
        <v>0.17572243651703481</v>
      </c>
      <c r="AA75">
        <v>0.58215803415988765</v>
      </c>
      <c r="AB75">
        <v>6.1406035380369237E-3</v>
      </c>
      <c r="AC75">
        <v>0.1240081982551195</v>
      </c>
      <c r="AD75">
        <v>0.43954318350752952</v>
      </c>
      <c r="AE75">
        <v>6.8280651127146291E-2</v>
      </c>
      <c r="AF75">
        <v>0.1007769544547862</v>
      </c>
      <c r="AG75">
        <v>0.39016772822958878</v>
      </c>
      <c r="AH75">
        <v>0.75975656508151213</v>
      </c>
      <c r="AI75">
        <v>0.23475200943562891</v>
      </c>
      <c r="AJ75">
        <v>0.97829451076670004</v>
      </c>
      <c r="AK75">
        <v>0.5408395885749322</v>
      </c>
      <c r="AL75">
        <v>4.6417186886608208</v>
      </c>
      <c r="AM75">
        <v>6.9911495340946146E-5</v>
      </c>
      <c r="AN75">
        <v>3.592677775393293E-2</v>
      </c>
    </row>
    <row r="76" spans="1:40" x14ac:dyDescent="0.45">
      <c r="A76" s="1" t="s">
        <v>128</v>
      </c>
      <c r="B76">
        <v>5.569120016030511</v>
      </c>
      <c r="C76">
        <v>0.64337147113886384</v>
      </c>
      <c r="D76">
        <v>0.22898736128280789</v>
      </c>
      <c r="E76">
        <v>0.16689107253535709</v>
      </c>
      <c r="F76">
        <v>3.6880586491855429</v>
      </c>
      <c r="G76">
        <v>0.57823348743658309</v>
      </c>
      <c r="H76">
        <v>1.439269393213501</v>
      </c>
      <c r="I76">
        <v>1.7091355333693641</v>
      </c>
      <c r="J76">
        <v>0.60318646320227132</v>
      </c>
      <c r="K76">
        <v>0.20789755682983729</v>
      </c>
      <c r="L76">
        <v>1.283556696895308</v>
      </c>
      <c r="M76">
        <v>2.318913028722958</v>
      </c>
      <c r="N76">
        <v>0.89043345944969265</v>
      </c>
      <c r="O76">
        <v>0.82693779984799254</v>
      </c>
      <c r="P76">
        <v>0.60703549645096377</v>
      </c>
      <c r="Q76">
        <v>0.5877469760649201</v>
      </c>
      <c r="R76">
        <v>0.149579898175668</v>
      </c>
      <c r="S76">
        <v>1.357776992753889</v>
      </c>
      <c r="T76">
        <v>0.1045251330635044</v>
      </c>
      <c r="U76">
        <v>3.9556947540875211</v>
      </c>
      <c r="V76">
        <v>2.079224706400149</v>
      </c>
      <c r="W76">
        <v>4.4093029222849491</v>
      </c>
      <c r="X76">
        <v>4.5767067877657733E-2</v>
      </c>
      <c r="Y76">
        <v>0.1294048192028292</v>
      </c>
      <c r="Z76">
        <v>0.58150374667771776</v>
      </c>
      <c r="AA76">
        <v>3.4161613060004079</v>
      </c>
      <c r="AB76">
        <v>9.1536129654966325E-2</v>
      </c>
      <c r="AC76">
        <v>2.0093278842396418</v>
      </c>
      <c r="AD76">
        <v>1.008451047390077</v>
      </c>
      <c r="AE76">
        <v>0.59335393156349658</v>
      </c>
      <c r="AF76">
        <v>0.1995135629082819</v>
      </c>
      <c r="AG76">
        <v>6.4502435348073917</v>
      </c>
      <c r="AH76">
        <v>22.92703656939667</v>
      </c>
      <c r="AI76">
        <v>1.4820168914076439</v>
      </c>
      <c r="AJ76">
        <v>11.922593422584351</v>
      </c>
      <c r="AK76">
        <v>6.028959640209953</v>
      </c>
      <c r="AL76">
        <v>19.453760552555181</v>
      </c>
      <c r="AM76">
        <v>1.27204163204043E-3</v>
      </c>
      <c r="AN76">
        <v>0.16648851415145119</v>
      </c>
    </row>
    <row r="77" spans="1:40" x14ac:dyDescent="0.45">
      <c r="A77" s="1" t="s">
        <v>129</v>
      </c>
      <c r="B77">
        <v>2.3286509291729578</v>
      </c>
      <c r="C77">
        <v>0.2357054604142072</v>
      </c>
      <c r="D77">
        <v>5.4476273864333562E-2</v>
      </c>
      <c r="E77">
        <v>6.7215297920304118E-2</v>
      </c>
      <c r="F77">
        <v>0.9436429898372688</v>
      </c>
      <c r="G77">
        <v>0.15395480546759349</v>
      </c>
      <c r="H77">
        <v>0.54262858147098714</v>
      </c>
      <c r="I77">
        <v>0.6718308745546997</v>
      </c>
      <c r="J77">
        <v>0.22127544062824711</v>
      </c>
      <c r="K77">
        <v>0.24260293941075989</v>
      </c>
      <c r="L77">
        <v>1.3551133581828541</v>
      </c>
      <c r="M77">
        <v>0.5790332502210791</v>
      </c>
      <c r="N77">
        <v>0.22613793479401759</v>
      </c>
      <c r="O77">
        <v>0.19716712943060979</v>
      </c>
      <c r="P77">
        <v>0.21111153046533199</v>
      </c>
      <c r="Q77">
        <v>0.17264488708903111</v>
      </c>
      <c r="R77">
        <v>5.3956457189182828E-2</v>
      </c>
      <c r="S77">
        <v>0.39268134052929238</v>
      </c>
      <c r="T77">
        <v>5.9944919833374091E-2</v>
      </c>
      <c r="U77">
        <v>0.82162418299157147</v>
      </c>
      <c r="V77">
        <v>1.85680755697588</v>
      </c>
      <c r="W77">
        <v>2.6980402861679349</v>
      </c>
      <c r="X77">
        <v>3.0775612734521979E-2</v>
      </c>
      <c r="Y77">
        <v>3.0022624047877769E-2</v>
      </c>
      <c r="Z77">
        <v>0.53203850234744932</v>
      </c>
      <c r="AA77">
        <v>0.85510977112595565</v>
      </c>
      <c r="AB77">
        <v>2.0065775389644699E-2</v>
      </c>
      <c r="AC77">
        <v>0.58079958189651504</v>
      </c>
      <c r="AD77">
        <v>0.48530011654221322</v>
      </c>
      <c r="AE77">
        <v>0.25617877139632589</v>
      </c>
      <c r="AF77">
        <v>0.1054669809614501</v>
      </c>
      <c r="AG77">
        <v>3.254482164385792</v>
      </c>
      <c r="AH77">
        <v>8.3534235016928022</v>
      </c>
      <c r="AI77">
        <v>1.417034785172723</v>
      </c>
      <c r="AJ77">
        <v>4.0563742530454352</v>
      </c>
      <c r="AK77">
        <v>2.24560828060498</v>
      </c>
      <c r="AL77">
        <v>6.1271026148798207</v>
      </c>
      <c r="AM77">
        <v>6.5661747910242415E-4</v>
      </c>
      <c r="AN77">
        <v>8.0102317609792931E-2</v>
      </c>
    </row>
    <row r="78" spans="1:40" x14ac:dyDescent="0.45">
      <c r="A78" s="1" t="s">
        <v>130</v>
      </c>
      <c r="B78">
        <v>1.5797910227093639</v>
      </c>
      <c r="C78">
        <v>0.1749366190350039</v>
      </c>
      <c r="D78">
        <v>6.0573662350205178E-2</v>
      </c>
      <c r="E78">
        <v>6.2276955022910321E-2</v>
      </c>
      <c r="F78">
        <v>0.71921457098924213</v>
      </c>
      <c r="G78">
        <v>0.1180198775304373</v>
      </c>
      <c r="H78">
        <v>0.54490595797299357</v>
      </c>
      <c r="I78">
        <v>0.69040672549409787</v>
      </c>
      <c r="J78">
        <v>0.23356392570934029</v>
      </c>
      <c r="K78">
        <v>0.1018350978982686</v>
      </c>
      <c r="L78">
        <v>0.79050540243570067</v>
      </c>
      <c r="M78">
        <v>0.50063364608435124</v>
      </c>
      <c r="N78">
        <v>0.1647641066222561</v>
      </c>
      <c r="O78">
        <v>0.20733789714885409</v>
      </c>
      <c r="P78">
        <v>0.1714613128109673</v>
      </c>
      <c r="Q78">
        <v>0.16718297430208631</v>
      </c>
      <c r="R78">
        <v>5.3379216342836808E-2</v>
      </c>
      <c r="S78">
        <v>0.44212635987503562</v>
      </c>
      <c r="T78">
        <v>3.7836362282302721E-2</v>
      </c>
      <c r="U78">
        <v>1.000943557046901</v>
      </c>
      <c r="V78">
        <v>1.267695780481608</v>
      </c>
      <c r="W78">
        <v>1.642637116178675</v>
      </c>
      <c r="X78">
        <v>2.1556088815498059E-2</v>
      </c>
      <c r="Y78">
        <v>3.0555853514203989E-2</v>
      </c>
      <c r="Z78">
        <v>0.32728079256971149</v>
      </c>
      <c r="AA78">
        <v>0.86270856874842783</v>
      </c>
      <c r="AB78">
        <v>2.249289522762413E-2</v>
      </c>
      <c r="AC78">
        <v>0.57167105762332948</v>
      </c>
      <c r="AD78">
        <v>0.4353795780153803</v>
      </c>
      <c r="AE78">
        <v>0.25930327242460838</v>
      </c>
      <c r="AF78">
        <v>9.0204520811205793E-2</v>
      </c>
      <c r="AG78">
        <v>1.910256330257299</v>
      </c>
      <c r="AH78">
        <v>9.2912164527414021</v>
      </c>
      <c r="AI78">
        <v>0.59264412470604189</v>
      </c>
      <c r="AJ78">
        <v>2.6312136472813772</v>
      </c>
      <c r="AK78">
        <v>1.374609515062061</v>
      </c>
      <c r="AL78">
        <v>6.2967120199557272</v>
      </c>
      <c r="AM78">
        <v>4.0769310918742591E-4</v>
      </c>
      <c r="AN78">
        <v>7.012472896242096E-2</v>
      </c>
    </row>
    <row r="79" spans="1:40" x14ac:dyDescent="0.45">
      <c r="A79" s="1" t="s">
        <v>131</v>
      </c>
      <c r="B79">
        <v>1.029444077825528</v>
      </c>
      <c r="C79">
        <v>0.1144869004395988</v>
      </c>
      <c r="D79">
        <v>4.3336997308951061E-2</v>
      </c>
      <c r="E79">
        <v>4.1258335580123658E-2</v>
      </c>
      <c r="F79">
        <v>0.70525796086822123</v>
      </c>
      <c r="G79">
        <v>0.17358582469965081</v>
      </c>
      <c r="H79">
        <v>23.863538882454971</v>
      </c>
      <c r="I79">
        <v>31.971271200865129</v>
      </c>
      <c r="J79">
        <v>0.1400763988230477</v>
      </c>
      <c r="K79">
        <v>0.1179952999800573</v>
      </c>
      <c r="L79">
        <v>0.60793993003759805</v>
      </c>
      <c r="M79">
        <v>0.44032248033063398</v>
      </c>
      <c r="N79">
        <v>0.118996158371136</v>
      </c>
      <c r="O79">
        <v>0.14617776914642941</v>
      </c>
      <c r="P79">
        <v>0.11339619172608741</v>
      </c>
      <c r="Q79">
        <v>0.10565192990599601</v>
      </c>
      <c r="R79">
        <v>3.1210306011031131E-2</v>
      </c>
      <c r="S79">
        <v>0.28013927131477551</v>
      </c>
      <c r="T79">
        <v>3.3971036904053661E-2</v>
      </c>
      <c r="U79">
        <v>0.77817667293471315</v>
      </c>
      <c r="V79">
        <v>0.51399149308190906</v>
      </c>
      <c r="W79">
        <v>1.0423123805337211</v>
      </c>
      <c r="X79">
        <v>1.515394442539641E-2</v>
      </c>
      <c r="Y79">
        <v>2.2579236838097181E-2</v>
      </c>
      <c r="Z79">
        <v>0.21653484627722169</v>
      </c>
      <c r="AA79">
        <v>0.60937235772809861</v>
      </c>
      <c r="AB79">
        <v>1.56103201879421E-2</v>
      </c>
      <c r="AC79">
        <v>0.44598077982864681</v>
      </c>
      <c r="AD79">
        <v>0.23749506890208799</v>
      </c>
      <c r="AE79">
        <v>0.12702331661800939</v>
      </c>
      <c r="AF79">
        <v>5.5066414004374613E-2</v>
      </c>
      <c r="AG79">
        <v>2.6438189584028149</v>
      </c>
      <c r="AH79">
        <v>1.7120782700416499</v>
      </c>
      <c r="AI79">
        <v>0.52332055464680594</v>
      </c>
      <c r="AJ79">
        <v>2.2682230643415759</v>
      </c>
      <c r="AK79">
        <v>1.3241104160102859</v>
      </c>
      <c r="AL79">
        <v>5.7296247928567006</v>
      </c>
      <c r="AM79">
        <v>1.0182356703168679E-3</v>
      </c>
      <c r="AN79">
        <v>4.120424576503097E-2</v>
      </c>
    </row>
    <row r="80" spans="1:40" x14ac:dyDescent="0.45">
      <c r="A80" s="1" t="s">
        <v>132</v>
      </c>
      <c r="B80">
        <v>-9.5783832733196138E-12</v>
      </c>
      <c r="C80">
        <v>-1.248498965023955E-12</v>
      </c>
      <c r="D80">
        <v>-3.9555512111434128E-13</v>
      </c>
      <c r="E80">
        <v>-4.2973390058307348E-14</v>
      </c>
      <c r="F80">
        <v>-2.8244604661194379E-11</v>
      </c>
      <c r="G80">
        <v>2.7645789306592018E-13</v>
      </c>
      <c r="H80">
        <v>-2.5545910441934771E-11</v>
      </c>
      <c r="I80">
        <v>-3.6805971925259179E-11</v>
      </c>
      <c r="J80">
        <v>-3.1197264745363201E-12</v>
      </c>
      <c r="K80">
        <v>-1.4570994088880809E-12</v>
      </c>
      <c r="L80">
        <v>-1.5669597824007259E-11</v>
      </c>
      <c r="M80">
        <v>-6.393256748277807E-12</v>
      </c>
      <c r="N80">
        <v>-3.9323035548712341E-12</v>
      </c>
      <c r="O80">
        <v>-3.2857782411526178E-13</v>
      </c>
      <c r="P80">
        <v>-1.428712854044137E-12</v>
      </c>
      <c r="Q80">
        <v>-1.1966333867260961E-12</v>
      </c>
      <c r="R80">
        <v>-4.7243673347791582E-10</v>
      </c>
      <c r="S80">
        <v>5.0972493895373042E-12</v>
      </c>
      <c r="T80">
        <v>2.029836222803019E-11</v>
      </c>
      <c r="U80">
        <v>-4.7748811698630931E-13</v>
      </c>
      <c r="V80">
        <v>-3.0687226187067131E-12</v>
      </c>
      <c r="W80">
        <v>3.6286817437031929E-11</v>
      </c>
      <c r="X80">
        <v>4.8016293039096917E-14</v>
      </c>
      <c r="Y80">
        <v>-3.0604915029638128E-13</v>
      </c>
      <c r="Z80">
        <v>-8.0586294182343238E-12</v>
      </c>
      <c r="AA80">
        <v>-7.9790197244233096E-12</v>
      </c>
      <c r="AB80">
        <v>-2.3984430159090578E-13</v>
      </c>
      <c r="AC80">
        <v>-5.6846730311125218E-12</v>
      </c>
      <c r="AD80">
        <v>1.354602413124236E-11</v>
      </c>
      <c r="AE80">
        <v>-3.483033028282905E-12</v>
      </c>
      <c r="AF80">
        <v>-1.235298556912899E-11</v>
      </c>
      <c r="AG80">
        <v>-2.192074359130597E-10</v>
      </c>
      <c r="AH80">
        <v>-1.8677788344297339E-10</v>
      </c>
      <c r="AI80">
        <v>-2.7392901776935391E-10</v>
      </c>
      <c r="AJ80">
        <v>-7.8194330322484583E-10</v>
      </c>
      <c r="AK80">
        <v>-5.440582343395431E-10</v>
      </c>
      <c r="AL80">
        <v>-4.8710327662063369E-11</v>
      </c>
      <c r="AM80">
        <v>-4.7388612047371977E-15</v>
      </c>
      <c r="AN80">
        <v>-6.5978126106005199E-13</v>
      </c>
    </row>
    <row r="81" spans="1:40" x14ac:dyDescent="0.45">
      <c r="A81" s="1" t="s">
        <v>133</v>
      </c>
      <c r="B81">
        <v>4.1011422286895811E-2</v>
      </c>
      <c r="C81">
        <v>4.5147734937670192E-3</v>
      </c>
      <c r="D81">
        <v>1.4977206356589861E-3</v>
      </c>
      <c r="E81">
        <v>1.585502181086424E-3</v>
      </c>
      <c r="F81">
        <v>2.4257245983943791E-2</v>
      </c>
      <c r="G81">
        <v>5.8185168315710804E-3</v>
      </c>
      <c r="H81">
        <v>7.2771533418449534</v>
      </c>
      <c r="I81">
        <v>9.7563108435809003</v>
      </c>
      <c r="J81">
        <v>6.5406931108578942E-3</v>
      </c>
      <c r="K81">
        <v>9.0717444095039582E-3</v>
      </c>
      <c r="L81">
        <v>2.4030024559907551E-2</v>
      </c>
      <c r="M81">
        <v>1.5780941342378431E-2</v>
      </c>
      <c r="N81">
        <v>4.1215740289932941E-3</v>
      </c>
      <c r="O81">
        <v>5.3811439704787483E-3</v>
      </c>
      <c r="P81">
        <v>4.3563601007271628E-3</v>
      </c>
      <c r="Q81">
        <v>4.0558216576762436E-3</v>
      </c>
      <c r="R81">
        <v>1.1391761971202711E-3</v>
      </c>
      <c r="S81">
        <v>9.8801264350187098E-3</v>
      </c>
      <c r="T81">
        <v>2.9658217845533702E-3</v>
      </c>
      <c r="U81">
        <v>2.995415133496189E-2</v>
      </c>
      <c r="V81">
        <v>3.3716393423661013E-2</v>
      </c>
      <c r="W81">
        <v>6.5894871081339526E-2</v>
      </c>
      <c r="X81">
        <v>1.2170991652182561E-3</v>
      </c>
      <c r="Y81">
        <v>8.1557391589229299E-4</v>
      </c>
      <c r="Z81">
        <v>2.066686291927243E-2</v>
      </c>
      <c r="AA81">
        <v>2.3973776321311289E-2</v>
      </c>
      <c r="AB81">
        <v>5.5593998075495856E-4</v>
      </c>
      <c r="AC81">
        <v>1.68415739433849E-2</v>
      </c>
      <c r="AD81">
        <v>1.8909109257510472E-2</v>
      </c>
      <c r="AE81">
        <v>7.0854819150807666E-3</v>
      </c>
      <c r="AF81">
        <v>5.4385510732413243E-3</v>
      </c>
      <c r="AG81">
        <v>0.15169512963043261</v>
      </c>
      <c r="AH81">
        <v>0.17632629462711721</v>
      </c>
      <c r="AI81">
        <v>4.8555523857568027E-2</v>
      </c>
      <c r="AJ81">
        <v>0.1217933673627724</v>
      </c>
      <c r="AK81">
        <v>7.1077937269065042E-2</v>
      </c>
      <c r="AL81">
        <v>0.63573321142655737</v>
      </c>
      <c r="AM81">
        <v>3.635477962538481E-5</v>
      </c>
      <c r="AN81">
        <v>3.2534921910546892E-3</v>
      </c>
    </row>
    <row r="82" spans="1:40" x14ac:dyDescent="0.45">
      <c r="A82" s="1" t="s">
        <v>134</v>
      </c>
      <c r="B82">
        <v>0.64439841009413457</v>
      </c>
      <c r="C82">
        <v>8.1288459158812901E-2</v>
      </c>
      <c r="D82">
        <v>2.1940755144362872E-2</v>
      </c>
      <c r="E82">
        <v>2.925602651152576E-2</v>
      </c>
      <c r="F82">
        <v>0.2830986942590511</v>
      </c>
      <c r="G82">
        <v>7.1963070976217042E-2</v>
      </c>
      <c r="H82">
        <v>0.34792043203992962</v>
      </c>
      <c r="I82">
        <v>0.44646761383808858</v>
      </c>
      <c r="J82">
        <v>9.3113353609827948E-2</v>
      </c>
      <c r="K82">
        <v>0.1030105080520647</v>
      </c>
      <c r="L82">
        <v>0.23724343038561499</v>
      </c>
      <c r="M82">
        <v>0.18429455066232389</v>
      </c>
      <c r="N82">
        <v>5.6690323407551438E-2</v>
      </c>
      <c r="O82">
        <v>9.1247961792914514E-2</v>
      </c>
      <c r="P82">
        <v>5.9967653890753703E-2</v>
      </c>
      <c r="Q82">
        <v>6.0800549705942918E-2</v>
      </c>
      <c r="R82">
        <v>2.671996314248562E-2</v>
      </c>
      <c r="S82">
        <v>0.1506371933810334</v>
      </c>
      <c r="T82">
        <v>4.3358879583492028E-2</v>
      </c>
      <c r="U82">
        <v>0.5592855114570775</v>
      </c>
      <c r="V82">
        <v>0.72103360945063455</v>
      </c>
      <c r="W82">
        <v>1.1623358816108049</v>
      </c>
      <c r="X82">
        <v>1.7477178332076741E-2</v>
      </c>
      <c r="Y82">
        <v>1.4220295942504331E-2</v>
      </c>
      <c r="Z82">
        <v>0.29574062452657007</v>
      </c>
      <c r="AA82">
        <v>0.48966676669732251</v>
      </c>
      <c r="AB82">
        <v>1.0361765261549839E-2</v>
      </c>
      <c r="AC82">
        <v>0.6312398873160816</v>
      </c>
      <c r="AD82">
        <v>0.75872550695177932</v>
      </c>
      <c r="AE82">
        <v>0.95679853298066186</v>
      </c>
      <c r="AF82">
        <v>0.20785079934180459</v>
      </c>
      <c r="AG82">
        <v>1.3944444609025961</v>
      </c>
      <c r="AH82">
        <v>2.3617188285523669</v>
      </c>
      <c r="AI82">
        <v>0.58629325802575638</v>
      </c>
      <c r="AJ82">
        <v>1.497642947053357</v>
      </c>
      <c r="AK82">
        <v>1.001788110081502</v>
      </c>
      <c r="AL82">
        <v>5.990652163768603</v>
      </c>
      <c r="AM82">
        <v>3.3684517123602829E-4</v>
      </c>
      <c r="AN82">
        <v>0.1575160319345405</v>
      </c>
    </row>
    <row r="83" spans="1:40" x14ac:dyDescent="0.45">
      <c r="A83" s="1" t="s">
        <v>135</v>
      </c>
      <c r="B83">
        <v>0.50390114751274895</v>
      </c>
      <c r="C83">
        <v>6.3836382114858536E-2</v>
      </c>
      <c r="D83">
        <v>1.4488972776324509E-2</v>
      </c>
      <c r="E83">
        <v>2.4905754331134278E-2</v>
      </c>
      <c r="F83">
        <v>0.18528213029226789</v>
      </c>
      <c r="G83">
        <v>4.5075491875314823E-2</v>
      </c>
      <c r="H83">
        <v>0.34255440892495881</v>
      </c>
      <c r="I83">
        <v>0.44374812264954849</v>
      </c>
      <c r="J83">
        <v>7.4111301272431929E-2</v>
      </c>
      <c r="K83">
        <v>0.1010001733127471</v>
      </c>
      <c r="L83">
        <v>0.21450313572528079</v>
      </c>
      <c r="M83">
        <v>0.12469308188559421</v>
      </c>
      <c r="N83">
        <v>3.754278791742701E-2</v>
      </c>
      <c r="O83">
        <v>6.1522754622291183E-2</v>
      </c>
      <c r="P83">
        <v>4.2198644188813722E-2</v>
      </c>
      <c r="Q83">
        <v>4.2227951911917722E-2</v>
      </c>
      <c r="R83">
        <v>2.0992792441308361E-2</v>
      </c>
      <c r="S83">
        <v>9.8274474891854438E-2</v>
      </c>
      <c r="T83">
        <v>4.1447137263953E-2</v>
      </c>
      <c r="U83">
        <v>0.40390328289047828</v>
      </c>
      <c r="V83">
        <v>0.69035636925598232</v>
      </c>
      <c r="W83">
        <v>1.1182018871223509</v>
      </c>
      <c r="X83">
        <v>1.606332839637729E-2</v>
      </c>
      <c r="Y83">
        <v>9.6994009372992386E-3</v>
      </c>
      <c r="Z83">
        <v>0.2822783743988298</v>
      </c>
      <c r="AA83">
        <v>0.37316610538589479</v>
      </c>
      <c r="AB83">
        <v>7.0448212345822136E-3</v>
      </c>
      <c r="AC83">
        <v>0.57352706673786136</v>
      </c>
      <c r="AD83">
        <v>0.72764967016136783</v>
      </c>
      <c r="AE83">
        <v>0.98280418983023921</v>
      </c>
      <c r="AF83">
        <v>0.2086448135905429</v>
      </c>
      <c r="AG83">
        <v>1.2611616988545531</v>
      </c>
      <c r="AH83">
        <v>2.236487714994317</v>
      </c>
      <c r="AI83">
        <v>0.49520294036621088</v>
      </c>
      <c r="AJ83">
        <v>1.22438673723187</v>
      </c>
      <c r="AK83">
        <v>0.86441958312157818</v>
      </c>
      <c r="AL83">
        <v>5.4107545766164638</v>
      </c>
      <c r="AM83">
        <v>3.2000691939212928E-4</v>
      </c>
      <c r="AN83">
        <v>0.15982709958878449</v>
      </c>
    </row>
    <row r="84" spans="1:40" x14ac:dyDescent="0.45">
      <c r="A84" s="1" t="s">
        <v>136</v>
      </c>
      <c r="B84">
        <v>1.149913653380775</v>
      </c>
      <c r="C84">
        <v>0.1456117305676552</v>
      </c>
      <c r="D84">
        <v>3.3697072731665119E-2</v>
      </c>
      <c r="E84">
        <v>5.6354319528575267E-2</v>
      </c>
      <c r="F84">
        <v>0.43137984371903282</v>
      </c>
      <c r="G84">
        <v>0.1055195408296101</v>
      </c>
      <c r="H84">
        <v>0.76499518328105354</v>
      </c>
      <c r="I84">
        <v>0.99019680502756535</v>
      </c>
      <c r="J84">
        <v>0.16881542035626029</v>
      </c>
      <c r="K84">
        <v>0.22563380535282929</v>
      </c>
      <c r="L84">
        <v>0.48262505073258899</v>
      </c>
      <c r="M84">
        <v>0.28915915994712149</v>
      </c>
      <c r="N84">
        <v>8.7283576937782714E-2</v>
      </c>
      <c r="O84">
        <v>0.14272827754584649</v>
      </c>
      <c r="P84">
        <v>9.7411829604369837E-2</v>
      </c>
      <c r="Q84">
        <v>9.7626258271424821E-2</v>
      </c>
      <c r="R84">
        <v>4.7882643867630477E-2</v>
      </c>
      <c r="S84">
        <v>0.22889491652468319</v>
      </c>
      <c r="T84">
        <v>9.2794258515764672E-2</v>
      </c>
      <c r="U84">
        <v>0.92964933541068118</v>
      </c>
      <c r="V84">
        <v>1.5453937750719979</v>
      </c>
      <c r="W84">
        <v>2.5021147037014302</v>
      </c>
      <c r="X84">
        <v>3.6088339845941099E-2</v>
      </c>
      <c r="Y84">
        <v>2.2471208540644761E-2</v>
      </c>
      <c r="Z84">
        <v>0.63206325008109543</v>
      </c>
      <c r="AA84">
        <v>0.85388371150004094</v>
      </c>
      <c r="AB84">
        <v>1.632736408472785E-2</v>
      </c>
      <c r="AC84">
        <v>1.2898441754608021</v>
      </c>
      <c r="AD84">
        <v>1.6286430390875291</v>
      </c>
      <c r="AE84">
        <v>2.187126211451353</v>
      </c>
      <c r="AF84">
        <v>0.46519366712186661</v>
      </c>
      <c r="AG84">
        <v>2.8374951390405152</v>
      </c>
      <c r="AH84">
        <v>5.0112731882960029</v>
      </c>
      <c r="AI84">
        <v>1.1213491587911719</v>
      </c>
      <c r="AJ84">
        <v>2.7814405932561899</v>
      </c>
      <c r="AK84">
        <v>1.9533982855266381</v>
      </c>
      <c r="AL84">
        <v>12.175186566540891</v>
      </c>
      <c r="AM84">
        <v>7.1683554112054223E-4</v>
      </c>
      <c r="AN84">
        <v>0.35603401003401708</v>
      </c>
    </row>
    <row r="85" spans="1:40" x14ac:dyDescent="0.45">
      <c r="A85" s="1" t="s">
        <v>137</v>
      </c>
      <c r="B85">
        <v>1.0904438825713541</v>
      </c>
      <c r="C85">
        <v>0.13804485833933991</v>
      </c>
      <c r="D85">
        <v>3.2311682736281773E-2</v>
      </c>
      <c r="E85">
        <v>5.3168215012757487E-2</v>
      </c>
      <c r="F85">
        <v>0.41390391702112572</v>
      </c>
      <c r="G85">
        <v>0.10156201249314151</v>
      </c>
      <c r="H85">
        <v>0.71599192614770679</v>
      </c>
      <c r="I85">
        <v>0.92631497627368553</v>
      </c>
      <c r="J85">
        <v>0.1599108324485152</v>
      </c>
      <c r="K85">
        <v>0.21122621416046181</v>
      </c>
      <c r="L85">
        <v>0.4537834713197616</v>
      </c>
      <c r="M85">
        <v>0.27680555087411263</v>
      </c>
      <c r="N85">
        <v>8.3678538859314672E-2</v>
      </c>
      <c r="O85">
        <v>0.13666336040346591</v>
      </c>
      <c r="P85">
        <v>9.3002683165868766E-2</v>
      </c>
      <c r="Q85">
        <v>9.3289320582139054E-2</v>
      </c>
      <c r="R85">
        <v>4.5393112982844652E-2</v>
      </c>
      <c r="S85">
        <v>0.2196713041179976</v>
      </c>
      <c r="T85">
        <v>8.6985242336475935E-2</v>
      </c>
      <c r="U85">
        <v>0.88604952161495276</v>
      </c>
      <c r="V85">
        <v>1.4485261429051499</v>
      </c>
      <c r="W85">
        <v>2.3446852784275878</v>
      </c>
      <c r="X85">
        <v>3.390100257253055E-2</v>
      </c>
      <c r="Y85">
        <v>2.1499302018887289E-2</v>
      </c>
      <c r="Z85">
        <v>0.59254264148308422</v>
      </c>
      <c r="AA85">
        <v>0.81102794541091427</v>
      </c>
      <c r="AB85">
        <v>1.562462626400013E-2</v>
      </c>
      <c r="AC85">
        <v>1.2124352434186541</v>
      </c>
      <c r="AD85">
        <v>1.526422852429175</v>
      </c>
      <c r="AE85">
        <v>2.04259517634652</v>
      </c>
      <c r="AF85">
        <v>0.43496005718022612</v>
      </c>
      <c r="AG85">
        <v>2.6678826039617922</v>
      </c>
      <c r="AH85">
        <v>4.6999184897600959</v>
      </c>
      <c r="AI85">
        <v>1.0584365900210391</v>
      </c>
      <c r="AJ85">
        <v>2.630459218512629</v>
      </c>
      <c r="AK85">
        <v>1.8415205869467941</v>
      </c>
      <c r="AL85">
        <v>11.448267114101871</v>
      </c>
      <c r="AM85">
        <v>6.7218270587298757E-4</v>
      </c>
      <c r="AN85">
        <v>0.33271232559193331</v>
      </c>
    </row>
    <row r="86" spans="1:40" x14ac:dyDescent="0.45">
      <c r="A86" s="1" t="s">
        <v>138</v>
      </c>
      <c r="B86">
        <v>1.103403914941532</v>
      </c>
      <c r="C86">
        <v>0.14582882769528729</v>
      </c>
      <c r="D86">
        <v>4.458138966952481E-2</v>
      </c>
      <c r="E86">
        <v>5.4637676509310368E-2</v>
      </c>
      <c r="F86">
        <v>0.57320541576327222</v>
      </c>
      <c r="G86">
        <v>0.12622725652652131</v>
      </c>
      <c r="H86">
        <v>0.3688779387198457</v>
      </c>
      <c r="I86">
        <v>0.36777799157846819</v>
      </c>
      <c r="J86">
        <v>0.31761030293831177</v>
      </c>
      <c r="K86">
        <v>0.13198970212885419</v>
      </c>
      <c r="L86">
        <v>0.48715640975266672</v>
      </c>
      <c r="M86">
        <v>0.39052967390507098</v>
      </c>
      <c r="N86">
        <v>0.155352291223259</v>
      </c>
      <c r="O86">
        <v>0.2222132635000906</v>
      </c>
      <c r="P86">
        <v>0.14162182813079671</v>
      </c>
      <c r="Q86">
        <v>0.17199196896751859</v>
      </c>
      <c r="R86">
        <v>0.1092463416463843</v>
      </c>
      <c r="S86">
        <v>1.061783287809017</v>
      </c>
      <c r="T86">
        <v>8.6125530345168066E-2</v>
      </c>
      <c r="U86">
        <v>1.6667532997174901</v>
      </c>
      <c r="V86">
        <v>0.79557135484915087</v>
      </c>
      <c r="W86">
        <v>0.91903192682183499</v>
      </c>
      <c r="X86">
        <v>1.942829878936151E-2</v>
      </c>
      <c r="Y86">
        <v>9.1554886811460914E-2</v>
      </c>
      <c r="Z86">
        <v>0.30081151891693719</v>
      </c>
      <c r="AA86">
        <v>2.3961101478673492</v>
      </c>
      <c r="AB86">
        <v>3.9840258097693551E-2</v>
      </c>
      <c r="AC86">
        <v>0.64231739802250809</v>
      </c>
      <c r="AD86">
        <v>0.66609247031324015</v>
      </c>
      <c r="AE86">
        <v>0.39812205318102828</v>
      </c>
      <c r="AF86">
        <v>0.4166297261193585</v>
      </c>
      <c r="AG86">
        <v>0.99192215775628778</v>
      </c>
      <c r="AH86">
        <v>1.8558930662611699</v>
      </c>
      <c r="AI86">
        <v>11.533391235835619</v>
      </c>
      <c r="AJ86">
        <v>6.8427560994131866</v>
      </c>
      <c r="AK86">
        <v>3.6576292155661152</v>
      </c>
      <c r="AL86">
        <v>33.661012531597727</v>
      </c>
      <c r="AM86">
        <v>4.0886893594329802E-4</v>
      </c>
      <c r="AN86">
        <v>0.29140205145129472</v>
      </c>
    </row>
    <row r="87" spans="1:40" x14ac:dyDescent="0.45">
      <c r="A87" s="1" t="s">
        <v>139</v>
      </c>
      <c r="B87">
        <v>0.65931647466925214</v>
      </c>
      <c r="C87">
        <v>8.2744947011746464E-2</v>
      </c>
      <c r="D87">
        <v>2.6634585674543739E-2</v>
      </c>
      <c r="E87">
        <v>2.6751025645056398E-2</v>
      </c>
      <c r="F87">
        <v>0.34627820441006391</v>
      </c>
      <c r="G87">
        <v>9.119673744839682E-2</v>
      </c>
      <c r="H87">
        <v>0.2453833917692945</v>
      </c>
      <c r="I87">
        <v>0.30835067602313798</v>
      </c>
      <c r="J87">
        <v>9.32304821200865E-2</v>
      </c>
      <c r="K87">
        <v>7.3313289591953518E-2</v>
      </c>
      <c r="L87">
        <v>0.19726073770164709</v>
      </c>
      <c r="M87">
        <v>0.21902875308743849</v>
      </c>
      <c r="N87">
        <v>6.8651408874066483E-2</v>
      </c>
      <c r="O87">
        <v>0.1087833706840222</v>
      </c>
      <c r="P87">
        <v>6.8720815034087876E-2</v>
      </c>
      <c r="Q87">
        <v>7.0548827585127469E-2</v>
      </c>
      <c r="R87">
        <v>2.7183935251126241E-2</v>
      </c>
      <c r="S87">
        <v>0.1847483430632558</v>
      </c>
      <c r="T87">
        <v>3.2530551005411558E-2</v>
      </c>
      <c r="U87">
        <v>0.62469981422464327</v>
      </c>
      <c r="V87">
        <v>0.53921697710674943</v>
      </c>
      <c r="W87">
        <v>0.8608951169089567</v>
      </c>
      <c r="X87">
        <v>1.4121677691040471E-2</v>
      </c>
      <c r="Y87">
        <v>1.6778044754491569E-2</v>
      </c>
      <c r="Z87">
        <v>0.2225463482020052</v>
      </c>
      <c r="AA87">
        <v>0.51628259501548657</v>
      </c>
      <c r="AB87">
        <v>1.2261183129688919E-2</v>
      </c>
      <c r="AC87">
        <v>0.52047516460634791</v>
      </c>
      <c r="AD87">
        <v>0.56551385972669654</v>
      </c>
      <c r="AE87">
        <v>0.61086494509132794</v>
      </c>
      <c r="AF87">
        <v>0.1403191438337566</v>
      </c>
      <c r="AG87">
        <v>1.1588457558443701</v>
      </c>
      <c r="AH87">
        <v>1.8050134315968811</v>
      </c>
      <c r="AI87">
        <v>0.54222793828391802</v>
      </c>
      <c r="AJ87">
        <v>1.4487351967226769</v>
      </c>
      <c r="AK87">
        <v>0.89782198805382785</v>
      </c>
      <c r="AL87">
        <v>4.9899583907064136</v>
      </c>
      <c r="AM87">
        <v>2.5583875139076611E-4</v>
      </c>
      <c r="AN87">
        <v>0.1036566145980304</v>
      </c>
    </row>
    <row r="88" spans="1:40" x14ac:dyDescent="0.45">
      <c r="A88" s="1" t="s">
        <v>140</v>
      </c>
      <c r="B88">
        <v>0.4323434783005598</v>
      </c>
      <c r="C88">
        <v>5.4678835973122328E-2</v>
      </c>
      <c r="D88">
        <v>1.3339819974148201E-2</v>
      </c>
      <c r="E88">
        <v>2.0678360146853831E-2</v>
      </c>
      <c r="F88">
        <v>0.17125913729959599</v>
      </c>
      <c r="G88">
        <v>4.2486835575037289E-2</v>
      </c>
      <c r="H88">
        <v>0.26990950863233398</v>
      </c>
      <c r="I88">
        <v>0.34851662558508228</v>
      </c>
      <c r="J88">
        <v>6.314457729004691E-2</v>
      </c>
      <c r="K88">
        <v>7.9695247528153559E-2</v>
      </c>
      <c r="L88">
        <v>0.17417351324817659</v>
      </c>
      <c r="M88">
        <v>0.11359759739200059</v>
      </c>
      <c r="N88">
        <v>3.4522324663821082E-2</v>
      </c>
      <c r="O88">
        <v>5.6133038889126859E-2</v>
      </c>
      <c r="P88">
        <v>3.7804393029551943E-2</v>
      </c>
      <c r="Q88">
        <v>3.8041306419607242E-2</v>
      </c>
      <c r="R88">
        <v>1.7978110406873658E-2</v>
      </c>
      <c r="S88">
        <v>9.0964508437186703E-2</v>
      </c>
      <c r="T88">
        <v>3.2993634262207208E-2</v>
      </c>
      <c r="U88">
        <v>0.35793191887589992</v>
      </c>
      <c r="V88">
        <v>0.54924195006569976</v>
      </c>
      <c r="W88">
        <v>0.88815336287597169</v>
      </c>
      <c r="X88">
        <v>1.296623111574435E-2</v>
      </c>
      <c r="Y88">
        <v>8.8056346873939505E-3</v>
      </c>
      <c r="Z88">
        <v>0.2248229834221048</v>
      </c>
      <c r="AA88">
        <v>0.32348968183221882</v>
      </c>
      <c r="AB88">
        <v>6.4045441953797071E-3</v>
      </c>
      <c r="AC88">
        <v>0.46487347775214299</v>
      </c>
      <c r="AD88">
        <v>0.57857711609344264</v>
      </c>
      <c r="AE88">
        <v>0.76336027113474469</v>
      </c>
      <c r="AF88">
        <v>0.16331633461975789</v>
      </c>
      <c r="AG88">
        <v>1.023934235844804</v>
      </c>
      <c r="AH88">
        <v>1.786213386084297</v>
      </c>
      <c r="AI88">
        <v>0.41237231113008282</v>
      </c>
      <c r="AJ88">
        <v>1.032377250058258</v>
      </c>
      <c r="AK88">
        <v>0.71407089514896982</v>
      </c>
      <c r="AL88">
        <v>4.3951289324036473</v>
      </c>
      <c r="AM88">
        <v>2.5529196583541679E-4</v>
      </c>
      <c r="AN88">
        <v>0.124651007535985</v>
      </c>
    </row>
    <row r="89" spans="1:40" x14ac:dyDescent="0.45">
      <c r="A89" s="1" t="s">
        <v>141</v>
      </c>
      <c r="B89">
        <v>9.4365390548086236E-2</v>
      </c>
      <c r="C89">
        <v>1.2100195501276089E-2</v>
      </c>
      <c r="D89">
        <v>1.280765363729047E-3</v>
      </c>
      <c r="E89">
        <v>5.7531977450882097E-3</v>
      </c>
      <c r="F89">
        <v>1.5318161561206E-2</v>
      </c>
      <c r="G89">
        <v>2.428907266997338E-3</v>
      </c>
      <c r="H89">
        <v>0.1019988662686003</v>
      </c>
      <c r="I89">
        <v>0.1339070217645085</v>
      </c>
      <c r="J89">
        <v>1.4576446466977229E-2</v>
      </c>
      <c r="K89">
        <v>2.9893987178411789E-2</v>
      </c>
      <c r="L89">
        <v>5.573327034957791E-2</v>
      </c>
      <c r="M89">
        <v>1.2923965016141041E-2</v>
      </c>
      <c r="N89">
        <v>3.386221452435998E-3</v>
      </c>
      <c r="O89">
        <v>6.2429855046541331E-3</v>
      </c>
      <c r="P89">
        <v>5.3819676202239639E-3</v>
      </c>
      <c r="Q89">
        <v>5.0534865307221653E-3</v>
      </c>
      <c r="R89">
        <v>3.9842248525442598E-3</v>
      </c>
      <c r="S89">
        <v>7.9231286743988803E-3</v>
      </c>
      <c r="T89">
        <v>1.181120733654252E-2</v>
      </c>
      <c r="U89">
        <v>5.7682655398082983E-2</v>
      </c>
      <c r="V89">
        <v>0.19722041682092911</v>
      </c>
      <c r="W89">
        <v>0.32177946444000888</v>
      </c>
      <c r="X89">
        <v>4.2950310518616152E-3</v>
      </c>
      <c r="Y89">
        <v>1.053707071351555E-3</v>
      </c>
      <c r="Z89">
        <v>8.0255313272351053E-2</v>
      </c>
      <c r="AA89">
        <v>6.4653309242162255E-2</v>
      </c>
      <c r="AB89">
        <v>7.5132085571841755E-4</v>
      </c>
      <c r="AC89">
        <v>0.1503136092602293</v>
      </c>
      <c r="AD89">
        <v>0.20840277990848971</v>
      </c>
      <c r="AE89">
        <v>0.31002233203134061</v>
      </c>
      <c r="AF89">
        <v>6.3831658747179026E-2</v>
      </c>
      <c r="AG89">
        <v>0.32785671625338408</v>
      </c>
      <c r="AH89">
        <v>0.62806486122554306</v>
      </c>
      <c r="AI89">
        <v>0.1124625760979302</v>
      </c>
      <c r="AJ89">
        <v>0.25789444655376131</v>
      </c>
      <c r="AK89">
        <v>0.2053980426853256</v>
      </c>
      <c r="AL89">
        <v>1.4032111571323449</v>
      </c>
      <c r="AM89">
        <v>9.0320021537869811E-5</v>
      </c>
      <c r="AN89">
        <v>4.9611597230703373E-2</v>
      </c>
    </row>
    <row r="90" spans="1:40" x14ac:dyDescent="0.45">
      <c r="A90" s="1" t="s">
        <v>142</v>
      </c>
      <c r="B90">
        <v>2.3274686258808739</v>
      </c>
      <c r="C90">
        <v>0.26085219737643722</v>
      </c>
      <c r="D90">
        <v>5.4690432995063841E-2</v>
      </c>
      <c r="E90">
        <v>3.7504859143794762E-2</v>
      </c>
      <c r="F90">
        <v>1.1849843113415159</v>
      </c>
      <c r="G90">
        <v>0.19130713274329009</v>
      </c>
      <c r="H90">
        <v>1.5730895215686569</v>
      </c>
      <c r="I90">
        <v>2.0716994512955509</v>
      </c>
      <c r="J90">
        <v>0.71696961952004523</v>
      </c>
      <c r="K90">
        <v>1.0758187307761919</v>
      </c>
      <c r="L90">
        <v>0.83732113215937121</v>
      </c>
      <c r="M90">
        <v>0.57163242836902617</v>
      </c>
      <c r="N90">
        <v>0.1342990560162686</v>
      </c>
      <c r="O90">
        <v>0.24147175568579601</v>
      </c>
      <c r="P90">
        <v>0.25562562709429171</v>
      </c>
      <c r="Q90">
        <v>0.2265351915327182</v>
      </c>
      <c r="R90">
        <v>0.15892125332727619</v>
      </c>
      <c r="S90">
        <v>0.42411092353459973</v>
      </c>
      <c r="T90">
        <v>0.15392746979920441</v>
      </c>
      <c r="U90">
        <v>24.596944574780292</v>
      </c>
      <c r="V90">
        <v>13.998964974020909</v>
      </c>
      <c r="W90">
        <v>17.047232070504599</v>
      </c>
      <c r="X90">
        <v>5.2331589478613431E-2</v>
      </c>
      <c r="Y90">
        <v>3.7341027612329242E-2</v>
      </c>
      <c r="Z90">
        <v>0.9023964018926508</v>
      </c>
      <c r="AA90">
        <v>1.1565791860871151</v>
      </c>
      <c r="AB90">
        <v>2.835313127360662E-2</v>
      </c>
      <c r="AC90">
        <v>0.73321213326856738</v>
      </c>
      <c r="AD90">
        <v>7.3709794698893756</v>
      </c>
      <c r="AE90">
        <v>0.43995415111664182</v>
      </c>
      <c r="AF90">
        <v>0.63551099803281896</v>
      </c>
      <c r="AG90">
        <v>2.8413663438820449</v>
      </c>
      <c r="AH90">
        <v>4.3873173863552406</v>
      </c>
      <c r="AI90">
        <v>1.051069500061468</v>
      </c>
      <c r="AJ90">
        <v>3.6704065122977121</v>
      </c>
      <c r="AK90">
        <v>3.3875628891969942</v>
      </c>
      <c r="AL90">
        <v>28.175488155577089</v>
      </c>
      <c r="AM90">
        <v>7.3839628338729984E-4</v>
      </c>
      <c r="AN90">
        <v>0.46840146743014222</v>
      </c>
    </row>
    <row r="91" spans="1:40" x14ac:dyDescent="0.45">
      <c r="A91" s="1" t="s">
        <v>143</v>
      </c>
      <c r="B91">
        <v>0.86564589116345791</v>
      </c>
      <c r="C91">
        <v>0.1088179135602871</v>
      </c>
      <c r="D91">
        <v>3.3214204870655427E-2</v>
      </c>
      <c r="E91">
        <v>3.6457233159297331E-2</v>
      </c>
      <c r="F91">
        <v>0.43089574586909068</v>
      </c>
      <c r="G91">
        <v>0.1123685162780991</v>
      </c>
      <c r="H91">
        <v>0.3685558422196501</v>
      </c>
      <c r="I91">
        <v>0.46710707420826042</v>
      </c>
      <c r="J91">
        <v>0.1232613622039124</v>
      </c>
      <c r="K91">
        <v>0.1097111544028557</v>
      </c>
      <c r="L91">
        <v>0.27806417554787771</v>
      </c>
      <c r="M91">
        <v>0.27479469722227262</v>
      </c>
      <c r="N91">
        <v>8.5669523390812019E-2</v>
      </c>
      <c r="O91">
        <v>0.13635826033858989</v>
      </c>
      <c r="P91">
        <v>8.7137844018895599E-2</v>
      </c>
      <c r="Q91">
        <v>8.9128666597583353E-2</v>
      </c>
      <c r="R91">
        <v>3.5755836253183841E-2</v>
      </c>
      <c r="S91">
        <v>0.2297209453823168</v>
      </c>
      <c r="T91">
        <v>4.7673082441752321E-2</v>
      </c>
      <c r="U91">
        <v>0.79819210876735558</v>
      </c>
      <c r="V91">
        <v>0.79121473075900473</v>
      </c>
      <c r="W91">
        <v>1.268014158544801</v>
      </c>
      <c r="X91">
        <v>2.011793153329507E-2</v>
      </c>
      <c r="Y91">
        <v>2.109400934292005E-2</v>
      </c>
      <c r="Z91">
        <v>0.32575936694334873</v>
      </c>
      <c r="AA91">
        <v>0.67144212139456771</v>
      </c>
      <c r="AB91">
        <v>1.5402256383721049E-2</v>
      </c>
      <c r="AC91">
        <v>0.73593743268801937</v>
      </c>
      <c r="AD91">
        <v>0.83088599508178873</v>
      </c>
      <c r="AE91">
        <v>0.95640275098528615</v>
      </c>
      <c r="AF91">
        <v>0.21457143796099909</v>
      </c>
      <c r="AG91">
        <v>1.6338467815476641</v>
      </c>
      <c r="AH91">
        <v>2.626289591175516</v>
      </c>
      <c r="AI91">
        <v>0.73608810074570918</v>
      </c>
      <c r="AJ91">
        <v>1.937160971909359</v>
      </c>
      <c r="AK91">
        <v>1.2321192440701449</v>
      </c>
      <c r="AL91">
        <v>7.0293835520322254</v>
      </c>
      <c r="AM91">
        <v>3.731458708205349E-4</v>
      </c>
      <c r="AN91">
        <v>0.16021285850662881</v>
      </c>
    </row>
    <row r="92" spans="1:40" x14ac:dyDescent="0.45">
      <c r="A92" s="1" t="s">
        <v>144</v>
      </c>
      <c r="B92">
        <v>0.42308347793193579</v>
      </c>
      <c r="C92">
        <v>5.3173731006060723E-2</v>
      </c>
      <c r="D92">
        <v>1.634071428132651E-2</v>
      </c>
      <c r="E92">
        <v>1.7736852561652989E-2</v>
      </c>
      <c r="F92">
        <v>0.2120514586756066</v>
      </c>
      <c r="G92">
        <v>5.5370348289215429E-2</v>
      </c>
      <c r="H92">
        <v>0.1772961759159728</v>
      </c>
      <c r="I92">
        <v>0.22449238275132699</v>
      </c>
      <c r="J92">
        <v>6.0191597513997892E-2</v>
      </c>
      <c r="K92">
        <v>5.2798764142510862E-2</v>
      </c>
      <c r="L92">
        <v>0.13473777936945899</v>
      </c>
      <c r="M92">
        <v>0.13508666625380711</v>
      </c>
      <c r="N92">
        <v>4.2143871435070368E-2</v>
      </c>
      <c r="O92">
        <v>6.7040328274482683E-2</v>
      </c>
      <c r="P92">
        <v>4.2777329254319173E-2</v>
      </c>
      <c r="Q92">
        <v>4.3775357773790213E-2</v>
      </c>
      <c r="R92">
        <v>1.747166226932537E-2</v>
      </c>
      <c r="S92">
        <v>0.1130609220160015</v>
      </c>
      <c r="T92">
        <v>2.2996842873143061E-2</v>
      </c>
      <c r="U92">
        <v>0.39146053274365328</v>
      </c>
      <c r="V92">
        <v>0.38161642504413451</v>
      </c>
      <c r="W92">
        <v>0.61132307574395561</v>
      </c>
      <c r="X92">
        <v>9.7362241793579607E-3</v>
      </c>
      <c r="Y92">
        <v>1.0366804071985321E-2</v>
      </c>
      <c r="Z92">
        <v>0.15716263422174659</v>
      </c>
      <c r="AA92">
        <v>0.32855830818253279</v>
      </c>
      <c r="AB92">
        <v>7.5703792619163891E-3</v>
      </c>
      <c r="AC92">
        <v>0.35647445936022443</v>
      </c>
      <c r="AD92">
        <v>0.40069122394110102</v>
      </c>
      <c r="AE92">
        <v>0.45800472115669261</v>
      </c>
      <c r="AF92">
        <v>0.10301698158455801</v>
      </c>
      <c r="AG92">
        <v>0.79167352220703524</v>
      </c>
      <c r="AH92">
        <v>1.2679230191526321</v>
      </c>
      <c r="AI92">
        <v>0.35828465618484751</v>
      </c>
      <c r="AJ92">
        <v>0.94464269964484249</v>
      </c>
      <c r="AK92">
        <v>0.59893714981143442</v>
      </c>
      <c r="AL92">
        <v>3.4063947362110678</v>
      </c>
      <c r="AM92">
        <v>1.8009807192397251E-4</v>
      </c>
      <c r="AN92">
        <v>7.6829654911817258E-2</v>
      </c>
    </row>
    <row r="93" spans="1:40" x14ac:dyDescent="0.45">
      <c r="A93" s="1" t="s">
        <v>145</v>
      </c>
      <c r="B93">
        <v>0.30712486639773923</v>
      </c>
      <c r="C93">
        <v>3.9043185838327513E-2</v>
      </c>
      <c r="D93">
        <v>7.499749345251115E-3</v>
      </c>
      <c r="E93">
        <v>1.6191945284727741E-2</v>
      </c>
      <c r="F93">
        <v>9.4920320443421358E-2</v>
      </c>
      <c r="G93">
        <v>2.188638164098235E-2</v>
      </c>
      <c r="H93">
        <v>0.2439552361757259</v>
      </c>
      <c r="I93">
        <v>0.31767286521944521</v>
      </c>
      <c r="J93">
        <v>4.5818691047885697E-2</v>
      </c>
      <c r="K93">
        <v>7.1761719716978103E-2</v>
      </c>
      <c r="L93">
        <v>0.14520036894082899</v>
      </c>
      <c r="M93">
        <v>6.6310386808861949E-2</v>
      </c>
      <c r="N93">
        <v>1.9495623477461491E-2</v>
      </c>
      <c r="O93">
        <v>3.2592954205681562E-2</v>
      </c>
      <c r="P93">
        <v>2.337765294918271E-2</v>
      </c>
      <c r="Q93">
        <v>2.3085181129296049E-2</v>
      </c>
      <c r="R93">
        <v>1.2844154334543939E-2</v>
      </c>
      <c r="S93">
        <v>5.0158745318682571E-2</v>
      </c>
      <c r="T93">
        <v>2.9024634737230149E-2</v>
      </c>
      <c r="U93">
        <v>0.22949131737378331</v>
      </c>
      <c r="V93">
        <v>0.48389797432560289</v>
      </c>
      <c r="W93">
        <v>0.78595918796007924</v>
      </c>
      <c r="X93">
        <v>1.0986293825110981E-2</v>
      </c>
      <c r="Y93">
        <v>5.2030086179761853E-3</v>
      </c>
      <c r="Z93">
        <v>0.19750159916116811</v>
      </c>
      <c r="AA93">
        <v>0.2225833100806231</v>
      </c>
      <c r="AB93">
        <v>3.766012116869014E-3</v>
      </c>
      <c r="AC93">
        <v>0.38943419040047622</v>
      </c>
      <c r="AD93">
        <v>0.51052936509090563</v>
      </c>
      <c r="AE93">
        <v>0.71607143755154645</v>
      </c>
      <c r="AF93">
        <v>0.15017447114694649</v>
      </c>
      <c r="AG93">
        <v>0.85386215096678053</v>
      </c>
      <c r="AH93">
        <v>1.557557368607662</v>
      </c>
      <c r="AI93">
        <v>0.3201534504914183</v>
      </c>
      <c r="AJ93">
        <v>0.77283639804330773</v>
      </c>
      <c r="AK93">
        <v>0.56729750384823097</v>
      </c>
      <c r="AL93">
        <v>3.660169111145223</v>
      </c>
      <c r="AM93">
        <v>2.23283969924568E-4</v>
      </c>
      <c r="AN93">
        <v>0.11570173440156691</v>
      </c>
    </row>
    <row r="94" spans="1:40" x14ac:dyDescent="0.45">
      <c r="A94" s="1" t="s">
        <v>146</v>
      </c>
      <c r="B94">
        <v>0.74710041284757489</v>
      </c>
      <c r="C94">
        <v>9.5119186547120288E-2</v>
      </c>
      <c r="D94">
        <v>1.6824602718706061E-2</v>
      </c>
      <c r="E94">
        <v>4.0466704491889653E-2</v>
      </c>
      <c r="F94">
        <v>0.2117036689342042</v>
      </c>
      <c r="G94">
        <v>4.7284592601799E-2</v>
      </c>
      <c r="H94">
        <v>0.63092654926014369</v>
      </c>
      <c r="I94">
        <v>0.82308415541903435</v>
      </c>
      <c r="J94">
        <v>0.11214786561383421</v>
      </c>
      <c r="K94">
        <v>0.1854405513180836</v>
      </c>
      <c r="L94">
        <v>0.3686248443142966</v>
      </c>
      <c r="M94">
        <v>0.1509756895553542</v>
      </c>
      <c r="N94">
        <v>4.381444872907056E-2</v>
      </c>
      <c r="O94">
        <v>7.4056049279478814E-2</v>
      </c>
      <c r="P94">
        <v>5.4370924983987517E-2</v>
      </c>
      <c r="Q94">
        <v>5.3328663839034882E-2</v>
      </c>
      <c r="R94">
        <v>3.1296618003700739E-2</v>
      </c>
      <c r="S94">
        <v>0.11163288637259181</v>
      </c>
      <c r="T94">
        <v>7.4615284548134181E-2</v>
      </c>
      <c r="U94">
        <v>0.54046592187278608</v>
      </c>
      <c r="V94">
        <v>1.244405949773576</v>
      </c>
      <c r="W94">
        <v>2.0232042437044422</v>
      </c>
      <c r="X94">
        <v>2.7999509911993011E-2</v>
      </c>
      <c r="Y94">
        <v>1.190117351511988E-2</v>
      </c>
      <c r="Z94">
        <v>0.50756856301147013</v>
      </c>
      <c r="AA94">
        <v>0.53626797099750168</v>
      </c>
      <c r="AB94">
        <v>8.5984806791923156E-3</v>
      </c>
      <c r="AC94">
        <v>0.98982581420910831</v>
      </c>
      <c r="AD94">
        <v>1.313347149980598</v>
      </c>
      <c r="AE94">
        <v>1.866667826284869</v>
      </c>
      <c r="AF94">
        <v>0.38983300589712422</v>
      </c>
      <c r="AG94">
        <v>2.1678837415177412</v>
      </c>
      <c r="AH94">
        <v>3.9961116081697341</v>
      </c>
      <c r="AI94">
        <v>0.79833244851987473</v>
      </c>
      <c r="AJ94">
        <v>1.908305741451694</v>
      </c>
      <c r="AK94">
        <v>1.4230927521695429</v>
      </c>
      <c r="AL94">
        <v>9.2898362545750235</v>
      </c>
      <c r="AM94">
        <v>5.7325666826709342E-4</v>
      </c>
      <c r="AN94">
        <v>0.30094604986074092</v>
      </c>
    </row>
    <row r="95" spans="1:40" x14ac:dyDescent="0.45">
      <c r="A95" s="1" t="s">
        <v>147</v>
      </c>
      <c r="B95">
        <v>1.038609364579798</v>
      </c>
      <c r="C95">
        <v>0.13156222412808549</v>
      </c>
      <c r="D95">
        <v>2.99947698424038E-2</v>
      </c>
      <c r="E95">
        <v>5.1234575718293131E-2</v>
      </c>
      <c r="F95">
        <v>0.38366414810603638</v>
      </c>
      <c r="G95">
        <v>9.3456603554492951E-2</v>
      </c>
      <c r="H95">
        <v>0.7025903177578553</v>
      </c>
      <c r="I95">
        <v>0.90997945547783432</v>
      </c>
      <c r="J95">
        <v>0.15268975439002441</v>
      </c>
      <c r="K95">
        <v>0.20717110650975251</v>
      </c>
      <c r="L95">
        <v>0.44069710202640727</v>
      </c>
      <c r="M95">
        <v>0.25796311924236509</v>
      </c>
      <c r="N95">
        <v>7.7714116557924234E-2</v>
      </c>
      <c r="O95">
        <v>0.12728954234947759</v>
      </c>
      <c r="P95">
        <v>8.7207698560003183E-2</v>
      </c>
      <c r="Q95">
        <v>8.7298647472838636E-2</v>
      </c>
      <c r="R95">
        <v>4.3264185117975119E-2</v>
      </c>
      <c r="S95">
        <v>0.20351563394981639</v>
      </c>
      <c r="T95">
        <v>8.5057912401974328E-2</v>
      </c>
      <c r="U95">
        <v>0.83414215347014276</v>
      </c>
      <c r="V95">
        <v>1.4167062164179931</v>
      </c>
      <c r="W95">
        <v>2.2944907530835441</v>
      </c>
      <c r="X95">
        <v>3.2991038859518679E-2</v>
      </c>
      <c r="Y95">
        <v>2.0061544353023909E-2</v>
      </c>
      <c r="Z95">
        <v>0.57930932212994668</v>
      </c>
      <c r="AA95">
        <v>0.76962474414307736</v>
      </c>
      <c r="AB95">
        <v>1.457228286425109E-2</v>
      </c>
      <c r="AC95">
        <v>1.178193846589862</v>
      </c>
      <c r="AD95">
        <v>1.4931888723974129</v>
      </c>
      <c r="AE95">
        <v>2.0141739199861322</v>
      </c>
      <c r="AF95">
        <v>0.42778136615980777</v>
      </c>
      <c r="AG95">
        <v>2.5910430768908679</v>
      </c>
      <c r="AH95">
        <v>4.5905728971478768</v>
      </c>
      <c r="AI95">
        <v>1.018877205821304</v>
      </c>
      <c r="AJ95">
        <v>2.5210131173330028</v>
      </c>
      <c r="AK95">
        <v>1.7777075107453071</v>
      </c>
      <c r="AL95">
        <v>11.116646855914331</v>
      </c>
      <c r="AM95">
        <v>6.5679873988329677E-4</v>
      </c>
      <c r="AN95">
        <v>0.32762574750336071</v>
      </c>
    </row>
    <row r="96" spans="1:40" x14ac:dyDescent="0.45">
      <c r="A96" s="1" t="s">
        <v>148</v>
      </c>
      <c r="B96">
        <v>5.2706536758515981</v>
      </c>
      <c r="C96">
        <v>0.4554799560256152</v>
      </c>
      <c r="D96">
        <v>4.0913954892078483E-2</v>
      </c>
      <c r="E96">
        <v>0.2250017254900851</v>
      </c>
      <c r="F96">
        <v>0.92643408119758452</v>
      </c>
      <c r="G96">
        <v>6.0412516817289472E-2</v>
      </c>
      <c r="H96">
        <v>18.969074385763012</v>
      </c>
      <c r="I96">
        <v>8.3351381515433776</v>
      </c>
      <c r="J96">
        <v>0.3847333463189116</v>
      </c>
      <c r="K96">
        <v>1.2668967768122139</v>
      </c>
      <c r="L96">
        <v>6.1413698132222514</v>
      </c>
      <c r="M96">
        <v>0.48543409613313893</v>
      </c>
      <c r="N96">
        <v>0.16150410772740911</v>
      </c>
      <c r="O96">
        <v>0.158051866700543</v>
      </c>
      <c r="P96">
        <v>0.26208455138652492</v>
      </c>
      <c r="Q96">
        <v>0.16463007854357739</v>
      </c>
      <c r="R96">
        <v>7.4847226727200733E-2</v>
      </c>
      <c r="S96">
        <v>8.1240933459981495</v>
      </c>
      <c r="T96">
        <v>0.15809759371554519</v>
      </c>
      <c r="U96">
        <v>1.0225451623945909</v>
      </c>
      <c r="V96">
        <v>12.645979020881461</v>
      </c>
      <c r="W96">
        <v>12.23347529701441</v>
      </c>
      <c r="X96">
        <v>6.7324085853943089E-2</v>
      </c>
      <c r="Y96">
        <v>3.142887989394004E-2</v>
      </c>
      <c r="Z96">
        <v>1.261545740842805</v>
      </c>
      <c r="AA96">
        <v>1.034482681749973</v>
      </c>
      <c r="AB96">
        <v>1.7771223522872061E-2</v>
      </c>
      <c r="AC96">
        <v>1.199439123064495</v>
      </c>
      <c r="AD96">
        <v>1.474848190155974</v>
      </c>
      <c r="AE96">
        <v>1.37402731921407</v>
      </c>
      <c r="AF96">
        <v>0.43853960199688052</v>
      </c>
      <c r="AG96">
        <v>4.684128691798958</v>
      </c>
      <c r="AH96">
        <v>12.00837428139476</v>
      </c>
      <c r="AI96">
        <v>1.1964924235868239</v>
      </c>
      <c r="AJ96">
        <v>655.064000728407</v>
      </c>
      <c r="AK96">
        <v>303.49755018379318</v>
      </c>
      <c r="AL96">
        <v>31.888584863967282</v>
      </c>
      <c r="AM96">
        <v>1.1888042064739581E-3</v>
      </c>
      <c r="AN96">
        <v>0.37601743624663547</v>
      </c>
    </row>
    <row r="97" spans="1:40" x14ac:dyDescent="0.45">
      <c r="A97" s="1" t="s">
        <v>149</v>
      </c>
      <c r="B97">
        <v>0.42992807013272449</v>
      </c>
      <c r="C97">
        <v>5.2800595687323842E-2</v>
      </c>
      <c r="D97">
        <v>8.5530485121825001E-3</v>
      </c>
      <c r="E97">
        <v>3.4587952121558213E-2</v>
      </c>
      <c r="F97">
        <v>0.14804576307624789</v>
      </c>
      <c r="G97">
        <v>2.5819139440256579E-2</v>
      </c>
      <c r="H97">
        <v>0.58222358045078881</v>
      </c>
      <c r="I97">
        <v>0.65423038889393048</v>
      </c>
      <c r="J97">
        <v>5.7645610059514962E-2</v>
      </c>
      <c r="K97">
        <v>0.16607265774904259</v>
      </c>
      <c r="L97">
        <v>0.31849537547678552</v>
      </c>
      <c r="M97">
        <v>9.7100969946768478E-2</v>
      </c>
      <c r="N97">
        <v>2.5681864248880689E-2</v>
      </c>
      <c r="O97">
        <v>4.5106951035708623E-2</v>
      </c>
      <c r="P97">
        <v>3.673217055179695E-2</v>
      </c>
      <c r="Q97">
        <v>3.5877135667524859E-2</v>
      </c>
      <c r="R97">
        <v>1.5506193345147339E-2</v>
      </c>
      <c r="S97">
        <v>0.12463132475567219</v>
      </c>
      <c r="T97">
        <v>0.13049490538171679</v>
      </c>
      <c r="U97">
        <v>0.27357903013770091</v>
      </c>
      <c r="V97">
        <v>0.89625762060682057</v>
      </c>
      <c r="W97">
        <v>1.521238683089903</v>
      </c>
      <c r="X97">
        <v>5.5244494200999437E-2</v>
      </c>
      <c r="Y97">
        <v>6.919034698264325E-3</v>
      </c>
      <c r="Z97">
        <v>1.03813192721398</v>
      </c>
      <c r="AA97">
        <v>0.34294443181471668</v>
      </c>
      <c r="AB97">
        <v>5.1609423262482159E-3</v>
      </c>
      <c r="AC97">
        <v>0.240709153727835</v>
      </c>
      <c r="AD97">
        <v>0.71110421068152763</v>
      </c>
      <c r="AE97">
        <v>0.33185793420430287</v>
      </c>
      <c r="AF97">
        <v>119.7726992552867</v>
      </c>
      <c r="AG97">
        <v>1.8101496643430719</v>
      </c>
      <c r="AH97">
        <v>4.6698045848042087</v>
      </c>
      <c r="AI97">
        <v>103.1864926976489</v>
      </c>
      <c r="AJ97">
        <v>20.78016540873076</v>
      </c>
      <c r="AK97">
        <v>190.24497090271851</v>
      </c>
      <c r="AL97">
        <v>3.905022066881314</v>
      </c>
      <c r="AM97">
        <v>2.0975907416996841E-4</v>
      </c>
      <c r="AN97">
        <v>0.1011790804872274</v>
      </c>
    </row>
    <row r="98" spans="1:40" x14ac:dyDescent="0.45">
      <c r="A98" s="1" t="s">
        <v>150</v>
      </c>
      <c r="B98">
        <v>6.799021615079115E-2</v>
      </c>
      <c r="C98">
        <v>7.7861188600881724E-3</v>
      </c>
      <c r="D98">
        <v>1.063730012746778E-3</v>
      </c>
      <c r="E98">
        <v>4.6489303847890963E-3</v>
      </c>
      <c r="F98">
        <v>4.6946245608330293E-2</v>
      </c>
      <c r="G98">
        <v>5.0275658460725067E-3</v>
      </c>
      <c r="H98">
        <v>6.1097993623058587E-2</v>
      </c>
      <c r="I98">
        <v>7.7763906693537888E-2</v>
      </c>
      <c r="J98">
        <v>5.0111174839400927E-3</v>
      </c>
      <c r="K98">
        <v>2.378855989553625E-2</v>
      </c>
      <c r="L98">
        <v>3.6924428733824968E-2</v>
      </c>
      <c r="M98">
        <v>1.153090608538771E-2</v>
      </c>
      <c r="N98">
        <v>3.3865060486593461E-3</v>
      </c>
      <c r="O98">
        <v>5.5462678087824218E-3</v>
      </c>
      <c r="P98">
        <v>5.237565334665289E-3</v>
      </c>
      <c r="Q98">
        <v>4.342452750345528E-3</v>
      </c>
      <c r="R98">
        <v>1.6815958960226861E-3</v>
      </c>
      <c r="S98">
        <v>8.713460559335676E-3</v>
      </c>
      <c r="T98">
        <v>29.482400056528579</v>
      </c>
      <c r="U98">
        <v>2.3697458897307271E-2</v>
      </c>
      <c r="V98">
        <v>9.6396986877110707E-2</v>
      </c>
      <c r="W98">
        <v>0.1247634390416916</v>
      </c>
      <c r="X98">
        <v>2.0042070799320862E-3</v>
      </c>
      <c r="Y98">
        <v>1.0025934002900281E-3</v>
      </c>
      <c r="Z98">
        <v>3.7515563952993977E-2</v>
      </c>
      <c r="AA98">
        <v>3.3884599942203067E-2</v>
      </c>
      <c r="AB98">
        <v>4.6448847178504591E-4</v>
      </c>
      <c r="AC98">
        <v>2.2373328853055069E-2</v>
      </c>
      <c r="AD98">
        <v>0.21430359448455291</v>
      </c>
      <c r="AE98">
        <v>2.4293005305208521E-2</v>
      </c>
      <c r="AF98">
        <v>6.2446243842025573E-2</v>
      </c>
      <c r="AG98">
        <v>0.23598675248653239</v>
      </c>
      <c r="AH98">
        <v>54.768223275581967</v>
      </c>
      <c r="AI98">
        <v>17.327984618828829</v>
      </c>
      <c r="AJ98">
        <v>226.49390651311879</v>
      </c>
      <c r="AK98">
        <v>62.491709844043548</v>
      </c>
      <c r="AL98">
        <v>0.32824488544520608</v>
      </c>
      <c r="AM98">
        <v>2.1985287839241459E-5</v>
      </c>
      <c r="AN98">
        <v>9.1344728386716003E-3</v>
      </c>
    </row>
    <row r="99" spans="1:40" x14ac:dyDescent="0.45">
      <c r="A99" s="1" t="s">
        <v>151</v>
      </c>
      <c r="B99">
        <v>7.861109282874551E-2</v>
      </c>
      <c r="C99">
        <v>7.2824197571064956E-3</v>
      </c>
      <c r="D99">
        <v>2.3527811094810691E-3</v>
      </c>
      <c r="E99">
        <v>3.3474494001578979E-3</v>
      </c>
      <c r="F99">
        <v>0.1200860154718324</v>
      </c>
      <c r="G99">
        <v>1.983114224339547E-2</v>
      </c>
      <c r="H99">
        <v>2.3818069821541679E-2</v>
      </c>
      <c r="I99">
        <v>2.967271742906271E-2</v>
      </c>
      <c r="J99">
        <v>7.6920410284550631E-3</v>
      </c>
      <c r="K99">
        <v>9.5256578998480553E-3</v>
      </c>
      <c r="L99">
        <v>3.3459152858706778E-2</v>
      </c>
      <c r="M99">
        <v>2.693383137041248E-2</v>
      </c>
      <c r="N99">
        <v>7.9977367267291145E-3</v>
      </c>
      <c r="O99">
        <v>9.2704628767714004E-3</v>
      </c>
      <c r="P99">
        <v>8.5135100514173636E-3</v>
      </c>
      <c r="Q99">
        <v>6.8032760855182284E-3</v>
      </c>
      <c r="R99">
        <v>3.5401401771835788E-3</v>
      </c>
      <c r="S99">
        <v>2.1267421749025388E-2</v>
      </c>
      <c r="T99">
        <v>9.9348049665059293</v>
      </c>
      <c r="U99">
        <v>2.9959675571573131E-2</v>
      </c>
      <c r="V99">
        <v>4.4978167322889701E-2</v>
      </c>
      <c r="W99">
        <v>6.4858770129098589E-2</v>
      </c>
      <c r="X99">
        <v>8.8906171631522016E-4</v>
      </c>
      <c r="Y99">
        <v>1.505772686364794E-3</v>
      </c>
      <c r="Z99">
        <v>1.5741279639224792E-2</v>
      </c>
      <c r="AA99">
        <v>4.2076279312210987E-2</v>
      </c>
      <c r="AB99">
        <v>6.9759961336941843E-4</v>
      </c>
      <c r="AC99">
        <v>3.5727270582561969E-2</v>
      </c>
      <c r="AD99">
        <v>7.6558171226563193E-2</v>
      </c>
      <c r="AE99">
        <v>1.2699196193079061E-2</v>
      </c>
      <c r="AF99">
        <v>2.256100844216527E-2</v>
      </c>
      <c r="AG99">
        <v>0.1601934411797476</v>
      </c>
      <c r="AH99">
        <v>18.24390803312966</v>
      </c>
      <c r="AI99">
        <v>7.7851857786732106</v>
      </c>
      <c r="AJ99">
        <v>95.149974663175584</v>
      </c>
      <c r="AK99">
        <v>34.696535095113859</v>
      </c>
      <c r="AL99">
        <v>0.26339530180545689</v>
      </c>
      <c r="AM99">
        <v>1.6729367842307821E-5</v>
      </c>
      <c r="AN99">
        <v>3.8670226562607011E-3</v>
      </c>
    </row>
    <row r="100" spans="1:40" x14ac:dyDescent="0.45">
      <c r="A100" s="1" t="s">
        <v>152</v>
      </c>
      <c r="B100">
        <v>4.9641258376153102E-2</v>
      </c>
      <c r="C100">
        <v>8.2457311997379094E-3</v>
      </c>
      <c r="D100">
        <v>5.3579598859818476E-3</v>
      </c>
      <c r="E100">
        <v>2.370878991148617E-3</v>
      </c>
      <c r="F100">
        <v>3.8850769518402287E-2</v>
      </c>
      <c r="G100">
        <v>6.6272310326453386E-3</v>
      </c>
      <c r="H100">
        <v>4.0141360739762447E-2</v>
      </c>
      <c r="I100">
        <v>4.9295217419159723E-2</v>
      </c>
      <c r="J100">
        <v>8.6479187625281336E-3</v>
      </c>
      <c r="K100">
        <v>1.082732083259781E-2</v>
      </c>
      <c r="L100">
        <v>2.6937174762972659E-2</v>
      </c>
      <c r="M100">
        <v>2.2521912595518018E-2</v>
      </c>
      <c r="N100">
        <v>6.6349069374454341E-3</v>
      </c>
      <c r="O100">
        <v>7.9603641234499648E-3</v>
      </c>
      <c r="P100">
        <v>6.3779931926407907E-3</v>
      </c>
      <c r="Q100">
        <v>5.4985323053517807E-3</v>
      </c>
      <c r="R100">
        <v>2.5433201676669129E-3</v>
      </c>
      <c r="S100">
        <v>2.0073781582613911E-2</v>
      </c>
      <c r="T100">
        <v>1.0705719956506521E-2</v>
      </c>
      <c r="U100">
        <v>4.1846355642789997E-2</v>
      </c>
      <c r="V100">
        <v>0.12154383598490739</v>
      </c>
      <c r="W100">
        <v>9.0762253837670004E-2</v>
      </c>
      <c r="X100">
        <v>2.2481759130092418E-3</v>
      </c>
      <c r="Y100">
        <v>1.6393075569680171E-3</v>
      </c>
      <c r="Z100">
        <v>3.428967317293953E-2</v>
      </c>
      <c r="AA100">
        <v>6.5082084115656844E-2</v>
      </c>
      <c r="AB100">
        <v>9.1912801823879455E-4</v>
      </c>
      <c r="AC100">
        <v>5.2199337228092717E-2</v>
      </c>
      <c r="AD100">
        <v>15.387102653307251</v>
      </c>
      <c r="AE100">
        <v>3.5830185224650923E-2</v>
      </c>
      <c r="AF100">
        <v>2.8899754089324731E-2</v>
      </c>
      <c r="AG100">
        <v>0.35270745422714039</v>
      </c>
      <c r="AH100">
        <v>0.42156734227332471</v>
      </c>
      <c r="AI100">
        <v>1.3485612333537069</v>
      </c>
      <c r="AJ100">
        <v>0.65473419091799945</v>
      </c>
      <c r="AK100">
        <v>2.4532576872302312</v>
      </c>
      <c r="AL100">
        <v>0.69848688466643993</v>
      </c>
      <c r="AM100">
        <v>2.3172773113544989E-5</v>
      </c>
      <c r="AN100">
        <v>0.21849438090202669</v>
      </c>
    </row>
    <row r="101" spans="1:40" x14ac:dyDescent="0.45">
      <c r="A101" s="1" t="s">
        <v>153</v>
      </c>
      <c r="B101">
        <v>4.1004137589700763E-2</v>
      </c>
      <c r="C101">
        <v>7.4654115683423714E-3</v>
      </c>
      <c r="D101">
        <v>5.6473587678532999E-3</v>
      </c>
      <c r="E101">
        <v>1.9496693348624711E-3</v>
      </c>
      <c r="F101">
        <v>4.0210178139494512E-2</v>
      </c>
      <c r="G101">
        <v>6.9643224001522388E-3</v>
      </c>
      <c r="H101">
        <v>2.0460834478038759E-2</v>
      </c>
      <c r="I101">
        <v>2.449064408234981E-2</v>
      </c>
      <c r="J101">
        <v>7.7977893381578761E-3</v>
      </c>
      <c r="K101">
        <v>5.7508534458982864E-3</v>
      </c>
      <c r="L101">
        <v>2.215187966232313E-2</v>
      </c>
      <c r="M101">
        <v>2.251912186142313E-2</v>
      </c>
      <c r="N101">
        <v>6.6032976475888516E-3</v>
      </c>
      <c r="O101">
        <v>7.9787480281027882E-3</v>
      </c>
      <c r="P101">
        <v>6.0602577583309817E-3</v>
      </c>
      <c r="Q101">
        <v>5.2815444362667536E-3</v>
      </c>
      <c r="R101">
        <v>2.4182914742947319E-3</v>
      </c>
      <c r="S101">
        <v>2.0189838980352981E-2</v>
      </c>
      <c r="T101">
        <v>5.1831117330566369E-3</v>
      </c>
      <c r="U101">
        <v>3.9397838868522453E-2</v>
      </c>
      <c r="V101">
        <v>6.1995118162049383E-2</v>
      </c>
      <c r="W101">
        <v>6.3946339142082129E-2</v>
      </c>
      <c r="X101">
        <v>1.5611501515343581E-3</v>
      </c>
      <c r="Y101">
        <v>1.6545552925629171E-3</v>
      </c>
      <c r="Z101">
        <v>2.072594509521718E-2</v>
      </c>
      <c r="AA101">
        <v>5.2106836519364562E-2</v>
      </c>
      <c r="AB101">
        <v>9.0575228096029269E-4</v>
      </c>
      <c r="AC101">
        <v>4.585011744343543E-2</v>
      </c>
      <c r="AD101">
        <v>6.1179370197449723</v>
      </c>
      <c r="AE101">
        <v>1.865163577633721E-2</v>
      </c>
      <c r="AF101">
        <v>1.347007883216644E-2</v>
      </c>
      <c r="AG101">
        <v>0.22167768143831501</v>
      </c>
      <c r="AH101">
        <v>0.21035395368730259</v>
      </c>
      <c r="AI101">
        <v>0.72716589179333257</v>
      </c>
      <c r="AJ101">
        <v>0.57283104729479262</v>
      </c>
      <c r="AK101">
        <v>1.143685374060682</v>
      </c>
      <c r="AL101">
        <v>0.41840046347424642</v>
      </c>
      <c r="AM101">
        <v>1.6776287086067429E-5</v>
      </c>
      <c r="AN101">
        <v>8.477906145477998E-2</v>
      </c>
    </row>
    <row r="102" spans="1:40" x14ac:dyDescent="0.45">
      <c r="A102" s="1" t="s">
        <v>154</v>
      </c>
      <c r="B102">
        <v>7.2759922805678279E-2</v>
      </c>
      <c r="C102">
        <v>1.305874334426296E-2</v>
      </c>
      <c r="D102">
        <v>9.6694717768900755E-3</v>
      </c>
      <c r="E102">
        <v>3.4620998279363338E-3</v>
      </c>
      <c r="F102">
        <v>6.9014967385192652E-2</v>
      </c>
      <c r="G102">
        <v>1.1929096574974931E-2</v>
      </c>
      <c r="H102">
        <v>3.9959911189246272E-2</v>
      </c>
      <c r="I102">
        <v>4.8126701329002708E-2</v>
      </c>
      <c r="J102">
        <v>1.364848404992487E-2</v>
      </c>
      <c r="K102">
        <v>1.1123233887354211E-2</v>
      </c>
      <c r="L102">
        <v>3.9335807954607123E-2</v>
      </c>
      <c r="M102">
        <v>3.8832426811386371E-2</v>
      </c>
      <c r="N102">
        <v>1.1394177357017379E-2</v>
      </c>
      <c r="O102">
        <v>1.3754109352004719E-2</v>
      </c>
      <c r="P102">
        <v>1.05257675838811E-2</v>
      </c>
      <c r="Q102">
        <v>9.1590170872150826E-3</v>
      </c>
      <c r="R102">
        <v>4.1997946152746409E-3</v>
      </c>
      <c r="S102">
        <v>3.4787586707628347E-2</v>
      </c>
      <c r="T102">
        <v>1.025025895618384E-2</v>
      </c>
      <c r="U102">
        <v>6.8519200666954452E-2</v>
      </c>
      <c r="V102">
        <v>0.12105665161032771</v>
      </c>
      <c r="W102">
        <v>0.11664176589028009</v>
      </c>
      <c r="X102">
        <v>2.8553170632461232E-3</v>
      </c>
      <c r="Y102">
        <v>2.849475797778089E-3</v>
      </c>
      <c r="Z102">
        <v>3.896329582199607E-2</v>
      </c>
      <c r="AA102">
        <v>9.2936348866599697E-2</v>
      </c>
      <c r="AB102">
        <v>1.565049768989857E-3</v>
      </c>
      <c r="AC102">
        <v>8.0572523460854889E-2</v>
      </c>
      <c r="AD102">
        <v>12.7527012620652</v>
      </c>
      <c r="AE102">
        <v>3.6245505007792958E-2</v>
      </c>
      <c r="AF102">
        <v>2.6894824446647751E-2</v>
      </c>
      <c r="AG102">
        <v>0.41340056123487212</v>
      </c>
      <c r="AH102">
        <v>0.4129311425155287</v>
      </c>
      <c r="AI102">
        <v>1.401604113312904</v>
      </c>
      <c r="AJ102">
        <v>1.0072503002380351</v>
      </c>
      <c r="AK102">
        <v>2.2834043408447262</v>
      </c>
      <c r="AL102">
        <v>0.78805354556624074</v>
      </c>
      <c r="AM102">
        <v>3.0449115463013339E-5</v>
      </c>
      <c r="AN102">
        <v>0.17797212833976289</v>
      </c>
    </row>
    <row r="103" spans="1:40" x14ac:dyDescent="0.45">
      <c r="A103" s="1" t="s">
        <v>155</v>
      </c>
      <c r="B103">
        <v>8.370795816628275E-2</v>
      </c>
      <c r="C103">
        <v>1.1261283743330439E-2</v>
      </c>
      <c r="D103">
        <v>4.1003866078289028E-3</v>
      </c>
      <c r="E103">
        <v>4.0330491410834769E-3</v>
      </c>
      <c r="F103">
        <v>3.271721658604116E-2</v>
      </c>
      <c r="G103">
        <v>5.156023044326925E-3</v>
      </c>
      <c r="H103">
        <v>0.11897250241573711</v>
      </c>
      <c r="I103">
        <v>0.14867239325616399</v>
      </c>
      <c r="J103">
        <v>1.193880056293856E-2</v>
      </c>
      <c r="K103">
        <v>3.115349118680957E-2</v>
      </c>
      <c r="L103">
        <v>4.5820789187659958E-2</v>
      </c>
      <c r="M103">
        <v>2.2160708181013799E-2</v>
      </c>
      <c r="N103">
        <v>6.6528545781275013E-3</v>
      </c>
      <c r="O103">
        <v>7.7544546343734956E-3</v>
      </c>
      <c r="P103">
        <v>7.5559313653953191E-3</v>
      </c>
      <c r="Q103">
        <v>6.2840684648559526E-3</v>
      </c>
      <c r="R103">
        <v>3.006282672921298E-3</v>
      </c>
      <c r="S103">
        <v>1.9273005358981962E-2</v>
      </c>
      <c r="T103">
        <v>3.283598599257135E-2</v>
      </c>
      <c r="U103">
        <v>5.1044510319828658E-2</v>
      </c>
      <c r="V103">
        <v>0.36006721502512812</v>
      </c>
      <c r="W103">
        <v>0.19757798688232761</v>
      </c>
      <c r="X103">
        <v>4.9860791706812183E-3</v>
      </c>
      <c r="Y103">
        <v>1.5506062274061091E-3</v>
      </c>
      <c r="Z103">
        <v>8.851017535490098E-2</v>
      </c>
      <c r="AA103">
        <v>0.11641629506857</v>
      </c>
      <c r="AB103">
        <v>9.5795534211122403E-4</v>
      </c>
      <c r="AC103">
        <v>7.698227389200113E-2</v>
      </c>
      <c r="AD103">
        <v>52.573313839216063</v>
      </c>
      <c r="AE103">
        <v>0.1046264597930774</v>
      </c>
      <c r="AF103">
        <v>9.0746466930390346E-2</v>
      </c>
      <c r="AG103">
        <v>0.876139239963445</v>
      </c>
      <c r="AH103">
        <v>1.2677438008881079</v>
      </c>
      <c r="AI103">
        <v>3.8362435233995229</v>
      </c>
      <c r="AJ103">
        <v>0.9747350680319139</v>
      </c>
      <c r="AK103">
        <v>7.7024046355603586</v>
      </c>
      <c r="AL103">
        <v>1.818280505019334</v>
      </c>
      <c r="AM103">
        <v>4.8626684670723503E-5</v>
      </c>
      <c r="AN103">
        <v>0.75499349527881487</v>
      </c>
    </row>
    <row r="104" spans="1:40" x14ac:dyDescent="0.45">
      <c r="A104" s="1" t="s">
        <v>156</v>
      </c>
      <c r="B104">
        <v>0.12622944769395519</v>
      </c>
      <c r="C104">
        <v>1.534122776001561E-2</v>
      </c>
      <c r="D104">
        <v>2.6685651401505491E-3</v>
      </c>
      <c r="E104">
        <v>1.109337886236513E-2</v>
      </c>
      <c r="F104">
        <v>4.1540675586474042E-2</v>
      </c>
      <c r="G104">
        <v>7.575488454892032E-3</v>
      </c>
      <c r="H104">
        <v>9.4239675405591902E-2</v>
      </c>
      <c r="I104">
        <v>0.1188810267809972</v>
      </c>
      <c r="J104">
        <v>2.3095530549062399E-2</v>
      </c>
      <c r="K104">
        <v>4.1353647758906209E-2</v>
      </c>
      <c r="L104">
        <v>7.9954155798029808E-2</v>
      </c>
      <c r="M104">
        <v>0.1161577296737477</v>
      </c>
      <c r="N104">
        <v>8.5891803849767415E-3</v>
      </c>
      <c r="O104">
        <v>3.3238579483664779E-2</v>
      </c>
      <c r="P104">
        <v>1.6400636659168251E-2</v>
      </c>
      <c r="Q104">
        <v>1.9443454401563899E-2</v>
      </c>
      <c r="R104">
        <v>6.2845499929160458E-3</v>
      </c>
      <c r="S104">
        <v>4.8896115538655562E-2</v>
      </c>
      <c r="T104">
        <v>5.6931977984688187E-2</v>
      </c>
      <c r="U104">
        <v>0.12810749728783999</v>
      </c>
      <c r="V104">
        <v>4.2993324955673016</v>
      </c>
      <c r="W104">
        <v>0.9556608786964006</v>
      </c>
      <c r="X104">
        <v>1.3578475778998501E-2</v>
      </c>
      <c r="Y104">
        <v>4.6329485250312316E-3</v>
      </c>
      <c r="Z104">
        <v>0.25310125491121771</v>
      </c>
      <c r="AA104">
        <v>0.27194979147765352</v>
      </c>
      <c r="AB104">
        <v>2.889738324539942E-3</v>
      </c>
      <c r="AC104">
        <v>0.1281424382204277</v>
      </c>
      <c r="AD104">
        <v>2.2488991687649591</v>
      </c>
      <c r="AE104">
        <v>0.1007394842858251</v>
      </c>
      <c r="AF104">
        <v>0.13559741615156121</v>
      </c>
      <c r="AG104">
        <v>0.70419190505757012</v>
      </c>
      <c r="AH104">
        <v>6.0402759929890646</v>
      </c>
      <c r="AI104">
        <v>24.512473501915029</v>
      </c>
      <c r="AJ104">
        <v>1.0788981438801131</v>
      </c>
      <c r="AK104">
        <v>0.89643413282747719</v>
      </c>
      <c r="AL104">
        <v>1.9780995259285159</v>
      </c>
      <c r="AM104">
        <v>1.328032346713558E-4</v>
      </c>
      <c r="AN104">
        <v>5.8132572278935861E-2</v>
      </c>
    </row>
    <row r="105" spans="1:40" x14ac:dyDescent="0.45">
      <c r="A105" s="1" t="s">
        <v>157</v>
      </c>
      <c r="B105">
        <v>0.17943114744840519</v>
      </c>
      <c r="C105">
        <v>2.1201078076361742E-2</v>
      </c>
      <c r="D105">
        <v>6.9227066082287051E-3</v>
      </c>
      <c r="E105">
        <v>5.0243151733012836E-3</v>
      </c>
      <c r="F105">
        <v>0.97246295309119635</v>
      </c>
      <c r="G105">
        <v>0.1550094755519362</v>
      </c>
      <c r="H105">
        <v>5.6918991265954261E-2</v>
      </c>
      <c r="I105">
        <v>6.7292504985847712E-2</v>
      </c>
      <c r="J105">
        <v>3.9202408721993931E-2</v>
      </c>
      <c r="K105">
        <v>2.0837768739596269E-2</v>
      </c>
      <c r="L105">
        <v>0.10864890119140749</v>
      </c>
      <c r="M105">
        <v>0.14248451266925879</v>
      </c>
      <c r="N105">
        <v>4.1712254345227809E-2</v>
      </c>
      <c r="O105">
        <v>0.29061376488730672</v>
      </c>
      <c r="P105">
        <v>4.2778375182813307E-2</v>
      </c>
      <c r="Q105">
        <v>3.714414917894189E-2</v>
      </c>
      <c r="R105">
        <v>2.093425291095579E-2</v>
      </c>
      <c r="S105">
        <v>0.1072613205691033</v>
      </c>
      <c r="T105">
        <v>2.4522289397135279E-2</v>
      </c>
      <c r="U105">
        <v>0.16684255750451829</v>
      </c>
      <c r="V105">
        <v>0.13143454259687221</v>
      </c>
      <c r="W105">
        <v>0.49049792001273068</v>
      </c>
      <c r="X105">
        <v>4.3783479001962312E-3</v>
      </c>
      <c r="Y105">
        <v>7.7675923283686771E-3</v>
      </c>
      <c r="Z105">
        <v>6.8624345507349069E-2</v>
      </c>
      <c r="AA105">
        <v>0.31024051220749921</v>
      </c>
      <c r="AB105">
        <v>4.3014789795263568E-3</v>
      </c>
      <c r="AC105">
        <v>0.1492860112702134</v>
      </c>
      <c r="AD105">
        <v>0.1111479046934126</v>
      </c>
      <c r="AE105">
        <v>4.2675839997539808E-2</v>
      </c>
      <c r="AF105">
        <v>3.7863568420843381E-2</v>
      </c>
      <c r="AG105">
        <v>0.46789744547792161</v>
      </c>
      <c r="AH105">
        <v>6.9353537270764631</v>
      </c>
      <c r="AI105">
        <v>0.43637522895303138</v>
      </c>
      <c r="AJ105">
        <v>0.89973851662736881</v>
      </c>
      <c r="AK105">
        <v>0.52246689933932422</v>
      </c>
      <c r="AL105">
        <v>1.20848910101763</v>
      </c>
      <c r="AM105">
        <v>5.3412321415985003E-5</v>
      </c>
      <c r="AN105">
        <v>1.1947377322999929E-2</v>
      </c>
    </row>
    <row r="106" spans="1:40" x14ac:dyDescent="0.45">
      <c r="A106" s="1" t="s">
        <v>158</v>
      </c>
      <c r="B106">
        <v>0.36347325161182609</v>
      </c>
      <c r="C106">
        <v>4.3903075950147613E-2</v>
      </c>
      <c r="D106">
        <v>1.1191813778145441E-2</v>
      </c>
      <c r="E106">
        <v>1.037766969590837E-2</v>
      </c>
      <c r="F106">
        <v>6.662134572162226</v>
      </c>
      <c r="G106">
        <v>0.9335802329786469</v>
      </c>
      <c r="H106">
        <v>0.33881116996353589</v>
      </c>
      <c r="I106">
        <v>0.41418407256139322</v>
      </c>
      <c r="J106">
        <v>7.4517335065430484E-2</v>
      </c>
      <c r="K106">
        <v>0.1105302396112318</v>
      </c>
      <c r="L106">
        <v>0.29070550096563891</v>
      </c>
      <c r="M106">
        <v>0.30714494917457752</v>
      </c>
      <c r="N106">
        <v>6.3628323228244382E-2</v>
      </c>
      <c r="O106">
        <v>2.129144197033308</v>
      </c>
      <c r="P106">
        <v>7.1225184312610684E-2</v>
      </c>
      <c r="Q106">
        <v>6.1149078347768122E-2</v>
      </c>
      <c r="R106">
        <v>0.1052699203561667</v>
      </c>
      <c r="S106">
        <v>0.1791512075242345</v>
      </c>
      <c r="T106">
        <v>0.15838007340402049</v>
      </c>
      <c r="U106">
        <v>0.37052369827352771</v>
      </c>
      <c r="V106">
        <v>0.38951079382386289</v>
      </c>
      <c r="W106">
        <v>1.3195927297093351</v>
      </c>
      <c r="X106">
        <v>1.9786901394384101E-2</v>
      </c>
      <c r="Y106">
        <v>1.4742053871183179E-2</v>
      </c>
      <c r="Z106">
        <v>0.3523722381011688</v>
      </c>
      <c r="AA106">
        <v>1.2939332601011859</v>
      </c>
      <c r="AB106">
        <v>7.1907593416315014E-3</v>
      </c>
      <c r="AC106">
        <v>0.32191580299172551</v>
      </c>
      <c r="AD106">
        <v>0.58638732437693064</v>
      </c>
      <c r="AE106">
        <v>0.15191206702879781</v>
      </c>
      <c r="AF106">
        <v>0.26072467009447742</v>
      </c>
      <c r="AG106">
        <v>1.7502073404764451</v>
      </c>
      <c r="AH106">
        <v>59.752131205273777</v>
      </c>
      <c r="AI106">
        <v>0.94797294142680699</v>
      </c>
      <c r="AJ106">
        <v>3.3183481893320379</v>
      </c>
      <c r="AK106">
        <v>1.903028488075754</v>
      </c>
      <c r="AL106">
        <v>3.1331645309721972</v>
      </c>
      <c r="AM106">
        <v>1.3540560915688041E-4</v>
      </c>
      <c r="AN106">
        <v>6.2306862302740629E-2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1814.1170636409979</v>
      </c>
      <c r="C2">
        <v>156.81867159168939</v>
      </c>
      <c r="D2">
        <v>12.815850927042151</v>
      </c>
      <c r="E2">
        <v>18.38216903020005</v>
      </c>
      <c r="F2">
        <v>87.706429889972213</v>
      </c>
      <c r="G2">
        <v>11.7103998278467</v>
      </c>
      <c r="H2">
        <v>351.47175588824251</v>
      </c>
      <c r="I2">
        <v>406.02566347041011</v>
      </c>
      <c r="J2">
        <v>178.9605223657766</v>
      </c>
      <c r="K2">
        <v>426.05038347045218</v>
      </c>
      <c r="L2">
        <v>9741.9859021718694</v>
      </c>
      <c r="M2">
        <v>126.4656362337463</v>
      </c>
      <c r="N2">
        <v>37.014752474729271</v>
      </c>
      <c r="O2">
        <v>40.190633335727718</v>
      </c>
      <c r="P2">
        <v>140.01126690394801</v>
      </c>
      <c r="Q2">
        <v>73.041349560428898</v>
      </c>
      <c r="R2">
        <v>24.87840763502663</v>
      </c>
      <c r="S2">
        <v>49.65857258657163</v>
      </c>
      <c r="T2">
        <v>106.38091829746629</v>
      </c>
      <c r="U2">
        <v>559.03267536645581</v>
      </c>
      <c r="V2">
        <v>1020.904401453801</v>
      </c>
      <c r="W2">
        <v>10065.167423429441</v>
      </c>
      <c r="X2">
        <v>26.449415529061621</v>
      </c>
      <c r="Y2">
        <v>2.2979051522811038</v>
      </c>
      <c r="Z2">
        <v>477.76187552220722</v>
      </c>
      <c r="AA2">
        <v>275.53537152633112</v>
      </c>
      <c r="AB2">
        <v>1.5543751126721821</v>
      </c>
      <c r="AC2">
        <v>220.22551480738159</v>
      </c>
      <c r="AD2">
        <v>422.14940967011142</v>
      </c>
      <c r="AE2">
        <v>188.0299032544103</v>
      </c>
      <c r="AF2">
        <v>221.9674115884153</v>
      </c>
      <c r="AG2">
        <v>1721.5887665400251</v>
      </c>
      <c r="AH2">
        <v>2210.5012680984701</v>
      </c>
      <c r="AI2">
        <v>366.78217883495762</v>
      </c>
      <c r="AJ2">
        <v>2043.274779138289</v>
      </c>
      <c r="AK2">
        <v>1137.051241456913</v>
      </c>
      <c r="AL2">
        <v>5056.5052362294218</v>
      </c>
      <c r="AM2">
        <v>1.3934585955301571</v>
      </c>
      <c r="AN2">
        <v>193.95577962223041</v>
      </c>
    </row>
    <row r="3" spans="1:40" x14ac:dyDescent="0.45">
      <c r="A3" s="1" t="s">
        <v>40</v>
      </c>
      <c r="B3">
        <v>19.30975066622268</v>
      </c>
      <c r="C3">
        <v>1.0586936009914441</v>
      </c>
      <c r="D3">
        <v>0.42205530830934079</v>
      </c>
      <c r="E3">
        <v>0.36752081862302871</v>
      </c>
      <c r="F3">
        <v>1.8801490634256639</v>
      </c>
      <c r="G3">
        <v>8.7348227658195174</v>
      </c>
      <c r="H3">
        <v>0.80731283674244281</v>
      </c>
      <c r="I3">
        <v>0.8016350993186927</v>
      </c>
      <c r="J3">
        <v>2.0691950243878048</v>
      </c>
      <c r="K3">
        <v>0.28856947800617228</v>
      </c>
      <c r="L3">
        <v>2.4454110903709112</v>
      </c>
      <c r="M3">
        <v>3.3120809193195542</v>
      </c>
      <c r="N3">
        <v>0.43366612878876432</v>
      </c>
      <c r="O3">
        <v>1.4790871942150321</v>
      </c>
      <c r="P3">
        <v>4.0748635212243096</v>
      </c>
      <c r="Q3">
        <v>1.128064366768867</v>
      </c>
      <c r="R3">
        <v>0.39409668495479327</v>
      </c>
      <c r="S3">
        <v>3.300300886280787</v>
      </c>
      <c r="T3">
        <v>0.1786761894800222</v>
      </c>
      <c r="U3">
        <v>15.404766393738599</v>
      </c>
      <c r="V3">
        <v>4.3734636779165061</v>
      </c>
      <c r="W3">
        <v>22.4690207838483</v>
      </c>
      <c r="X3">
        <v>6.3736947824634876E-2</v>
      </c>
      <c r="Y3">
        <v>5.1260053068457087E-2</v>
      </c>
      <c r="Z3">
        <v>0.91251978030277492</v>
      </c>
      <c r="AA3">
        <v>5.2121349197739786</v>
      </c>
      <c r="AB3">
        <v>6.946106740117336E-2</v>
      </c>
      <c r="AC3">
        <v>5.3338860281394931</v>
      </c>
      <c r="AD3">
        <v>0.8231864590590936</v>
      </c>
      <c r="AE3">
        <v>2.0156601885232539</v>
      </c>
      <c r="AF3">
        <v>0.24034550701626831</v>
      </c>
      <c r="AG3">
        <v>8.8531233487813896</v>
      </c>
      <c r="AH3">
        <v>10.055257588468461</v>
      </c>
      <c r="AI3">
        <v>1.071053491577842</v>
      </c>
      <c r="AJ3">
        <v>9.564492226905692</v>
      </c>
      <c r="AK3">
        <v>4.6466749789193411</v>
      </c>
      <c r="AL3">
        <v>42.107107772279122</v>
      </c>
      <c r="AM3">
        <v>6.7105958506354212E-3</v>
      </c>
      <c r="AN3">
        <v>0.3797851176408259</v>
      </c>
    </row>
    <row r="4" spans="1:40" x14ac:dyDescent="0.45">
      <c r="A4" s="1" t="s">
        <v>41</v>
      </c>
      <c r="B4">
        <v>150.97912083745251</v>
      </c>
      <c r="C4">
        <v>15.22933681378451</v>
      </c>
      <c r="D4">
        <v>2.4461679874247899</v>
      </c>
      <c r="E4">
        <v>3.4944801120794331</v>
      </c>
      <c r="F4">
        <v>33.117930068537632</v>
      </c>
      <c r="G4">
        <v>6.0961656752570352</v>
      </c>
      <c r="H4">
        <v>17.6179227886856</v>
      </c>
      <c r="I4">
        <v>19.42379180747394</v>
      </c>
      <c r="J4">
        <v>26.56398249125942</v>
      </c>
      <c r="K4">
        <v>19.22657844032085</v>
      </c>
      <c r="L4">
        <v>690.60905875298374</v>
      </c>
      <c r="M4">
        <v>34.919411514058567</v>
      </c>
      <c r="N4">
        <v>7.3856178969270587</v>
      </c>
      <c r="O4">
        <v>12.05008415627581</v>
      </c>
      <c r="P4">
        <v>21.453708965990849</v>
      </c>
      <c r="Q4">
        <v>13.145544181163149</v>
      </c>
      <c r="R4">
        <v>5.3914028333198774</v>
      </c>
      <c r="S4">
        <v>43.007521094314619</v>
      </c>
      <c r="T4">
        <v>4.82966983809394</v>
      </c>
      <c r="U4">
        <v>112.54636207035171</v>
      </c>
      <c r="V4">
        <v>471.74896899519138</v>
      </c>
      <c r="W4">
        <v>452.64375269916792</v>
      </c>
      <c r="X4">
        <v>1.777999233323351</v>
      </c>
      <c r="Y4">
        <v>0.50673984245438275</v>
      </c>
      <c r="Z4">
        <v>28.881838283854389</v>
      </c>
      <c r="AA4">
        <v>54.131570888343987</v>
      </c>
      <c r="AB4">
        <v>0.44584029694596161</v>
      </c>
      <c r="AC4">
        <v>46.486498218589993</v>
      </c>
      <c r="AD4">
        <v>24.48814777666481</v>
      </c>
      <c r="AE4">
        <v>25.155084894853381</v>
      </c>
      <c r="AF4">
        <v>8.2279747063485544</v>
      </c>
      <c r="AG4">
        <v>155.50356113559039</v>
      </c>
      <c r="AH4">
        <v>179.65078956171419</v>
      </c>
      <c r="AI4">
        <v>23.727465912708041</v>
      </c>
      <c r="AJ4">
        <v>154.46612791898221</v>
      </c>
      <c r="AK4">
        <v>78.549033562060941</v>
      </c>
      <c r="AL4">
        <v>493.20740752718842</v>
      </c>
      <c r="AM4">
        <v>0.21322295857879819</v>
      </c>
      <c r="AN4">
        <v>12.14801567312292</v>
      </c>
    </row>
    <row r="5" spans="1:40" x14ac:dyDescent="0.45">
      <c r="A5" s="1" t="s">
        <v>42</v>
      </c>
      <c r="B5">
        <v>57.747705612041393</v>
      </c>
      <c r="C5">
        <v>4.6926237292384343</v>
      </c>
      <c r="D5">
        <v>0.66831320426853369</v>
      </c>
      <c r="E5">
        <v>0.78483844112116918</v>
      </c>
      <c r="F5">
        <v>82.679421507071339</v>
      </c>
      <c r="G5">
        <v>36.740201085504957</v>
      </c>
      <c r="H5">
        <v>4.5040075583474701</v>
      </c>
      <c r="I5">
        <v>4.6902621022417037</v>
      </c>
      <c r="J5">
        <v>9.9355015621821199</v>
      </c>
      <c r="K5">
        <v>1.404946106628179</v>
      </c>
      <c r="L5">
        <v>9.8276878049998135</v>
      </c>
      <c r="M5">
        <v>47.529022769758257</v>
      </c>
      <c r="N5">
        <v>31.985488082528981</v>
      </c>
      <c r="O5">
        <v>9.4935283632776422</v>
      </c>
      <c r="P5">
        <v>42.878843944010818</v>
      </c>
      <c r="Q5">
        <v>10.83761374515468</v>
      </c>
      <c r="R5">
        <v>3.8623209099503311</v>
      </c>
      <c r="S5">
        <v>26.23459771840319</v>
      </c>
      <c r="T5">
        <v>1.164658326152638</v>
      </c>
      <c r="U5">
        <v>51.011411177039072</v>
      </c>
      <c r="V5">
        <v>51.524717956382652</v>
      </c>
      <c r="W5">
        <v>119.0614595140438</v>
      </c>
      <c r="X5">
        <v>0.88404433816837202</v>
      </c>
      <c r="Y5">
        <v>0.2613196694385107</v>
      </c>
      <c r="Z5">
        <v>8.5379410323946026</v>
      </c>
      <c r="AA5">
        <v>28.086752917348761</v>
      </c>
      <c r="AB5">
        <v>0.1985622208356124</v>
      </c>
      <c r="AC5">
        <v>40.443321955200531</v>
      </c>
      <c r="AD5">
        <v>4.7220639962639446</v>
      </c>
      <c r="AE5">
        <v>8.8948405975157172</v>
      </c>
      <c r="AF5">
        <v>1.3997016332842671</v>
      </c>
      <c r="AG5">
        <v>66.627159962021693</v>
      </c>
      <c r="AH5">
        <v>58.385096430856827</v>
      </c>
      <c r="AI5">
        <v>6.330330286821984</v>
      </c>
      <c r="AJ5">
        <v>52.315852480548379</v>
      </c>
      <c r="AK5">
        <v>22.076240258989611</v>
      </c>
      <c r="AL5">
        <v>230.71370605849199</v>
      </c>
      <c r="AM5">
        <v>2.6358693709289369E-2</v>
      </c>
      <c r="AN5">
        <v>2.222900405377755</v>
      </c>
    </row>
    <row r="6" spans="1:40" x14ac:dyDescent="0.45">
      <c r="A6" s="1" t="s">
        <v>43</v>
      </c>
      <c r="B6">
        <v>158.0158466576095</v>
      </c>
      <c r="C6">
        <v>17.052749186530519</v>
      </c>
      <c r="D6">
        <v>3.99125063215646</v>
      </c>
      <c r="E6">
        <v>2.6476927634037688</v>
      </c>
      <c r="F6">
        <v>574.60062936070506</v>
      </c>
      <c r="G6">
        <v>214.39849751675209</v>
      </c>
      <c r="H6">
        <v>24.028881261965751</v>
      </c>
      <c r="I6">
        <v>24.73938295805862</v>
      </c>
      <c r="J6">
        <v>96.826528545958922</v>
      </c>
      <c r="K6">
        <v>7.7939750156767644</v>
      </c>
      <c r="L6">
        <v>55.11390375893312</v>
      </c>
      <c r="M6">
        <v>380.22464805691442</v>
      </c>
      <c r="N6">
        <v>84.413031103165039</v>
      </c>
      <c r="O6">
        <v>67.108129502971209</v>
      </c>
      <c r="P6">
        <v>180.21695263915851</v>
      </c>
      <c r="Q6">
        <v>66.153236882622224</v>
      </c>
      <c r="R6">
        <v>31.8675092030823</v>
      </c>
      <c r="S6">
        <v>281.6093835994069</v>
      </c>
      <c r="T6">
        <v>9.075256022025739</v>
      </c>
      <c r="U6">
        <v>205.6024858877181</v>
      </c>
      <c r="V6">
        <v>117.52323727324379</v>
      </c>
      <c r="W6">
        <v>557.95573443246997</v>
      </c>
      <c r="X6">
        <v>2.2417112665125081</v>
      </c>
      <c r="Y6">
        <v>5.0044046689381556</v>
      </c>
      <c r="Z6">
        <v>34.048189339141793</v>
      </c>
      <c r="AA6">
        <v>469.4589297544191</v>
      </c>
      <c r="AB6">
        <v>1.159034996766428</v>
      </c>
      <c r="AC6">
        <v>347.76024745518072</v>
      </c>
      <c r="AD6">
        <v>25.253691763335549</v>
      </c>
      <c r="AE6">
        <v>76.638955812441836</v>
      </c>
      <c r="AF6">
        <v>8.2392017402756981</v>
      </c>
      <c r="AG6">
        <v>178.8508669181721</v>
      </c>
      <c r="AH6">
        <v>401.28042318834008</v>
      </c>
      <c r="AI6">
        <v>31.34390015233981</v>
      </c>
      <c r="AJ6">
        <v>310.31040298637458</v>
      </c>
      <c r="AK6">
        <v>141.02987163088849</v>
      </c>
      <c r="AL6">
        <v>1976.257691460753</v>
      </c>
      <c r="AM6">
        <v>0.1207646832542318</v>
      </c>
      <c r="AN6">
        <v>12.19514399318696</v>
      </c>
    </row>
    <row r="7" spans="1:40" x14ac:dyDescent="0.45">
      <c r="A7" s="1" t="s">
        <v>44</v>
      </c>
      <c r="B7">
        <v>79.001260273850704</v>
      </c>
      <c r="C7">
        <v>20.553809040346732</v>
      </c>
      <c r="D7">
        <v>30.26677216187678</v>
      </c>
      <c r="E7">
        <v>0.74244489464023589</v>
      </c>
      <c r="F7">
        <v>10.244373630290371</v>
      </c>
      <c r="G7">
        <v>1.201242207967913</v>
      </c>
      <c r="H7">
        <v>2.7085102103257102</v>
      </c>
      <c r="I7">
        <v>3.019404483594085</v>
      </c>
      <c r="J7">
        <v>5.6323929169709457</v>
      </c>
      <c r="K7">
        <v>0.90171721988037623</v>
      </c>
      <c r="L7">
        <v>41.061536389236458</v>
      </c>
      <c r="M7">
        <v>9.5689007844922713</v>
      </c>
      <c r="N7">
        <v>4.0206980739135538</v>
      </c>
      <c r="O7">
        <v>3.1284596651224219</v>
      </c>
      <c r="P7">
        <v>6.3288656985305458</v>
      </c>
      <c r="Q7">
        <v>2.8886999135903371</v>
      </c>
      <c r="R7">
        <v>1.5645272801908141</v>
      </c>
      <c r="S7">
        <v>12.483096027672261</v>
      </c>
      <c r="T7">
        <v>0.91993492720098247</v>
      </c>
      <c r="U7">
        <v>51.293076873042203</v>
      </c>
      <c r="V7">
        <v>10.299578787254431</v>
      </c>
      <c r="W7">
        <v>15.156755413626451</v>
      </c>
      <c r="X7">
        <v>0.1661130596389418</v>
      </c>
      <c r="Y7">
        <v>8.6837677151721721E-2</v>
      </c>
      <c r="Z7">
        <v>2.8037096594662079</v>
      </c>
      <c r="AA7">
        <v>9.8133808760611281</v>
      </c>
      <c r="AB7">
        <v>0.1366023567244706</v>
      </c>
      <c r="AC7">
        <v>18.3109131703274</v>
      </c>
      <c r="AD7">
        <v>4.6370841689490776</v>
      </c>
      <c r="AE7">
        <v>3.8692828086760991</v>
      </c>
      <c r="AF7">
        <v>1.05426570048365</v>
      </c>
      <c r="AG7">
        <v>126.3734970479819</v>
      </c>
      <c r="AH7">
        <v>22.804266234529511</v>
      </c>
      <c r="AI7">
        <v>2.9461337746282541</v>
      </c>
      <c r="AJ7">
        <v>26.936743544775631</v>
      </c>
      <c r="AK7">
        <v>10.640754063688441</v>
      </c>
      <c r="AL7">
        <v>94.466250903986491</v>
      </c>
      <c r="AM7">
        <v>3.0266442627441471E-2</v>
      </c>
      <c r="AN7">
        <v>1.4710182080036001</v>
      </c>
    </row>
    <row r="8" spans="1:40" x14ac:dyDescent="0.45">
      <c r="A8" s="1" t="s">
        <v>45</v>
      </c>
      <c r="B8">
        <v>103.47570579690731</v>
      </c>
      <c r="C8">
        <v>12.26912897589963</v>
      </c>
      <c r="D8">
        <v>5.499904170205359</v>
      </c>
      <c r="E8">
        <v>2.7372922027764401</v>
      </c>
      <c r="F8">
        <v>34.444013936273201</v>
      </c>
      <c r="G8">
        <v>6.3362721742397898</v>
      </c>
      <c r="H8">
        <v>17.12979821873293</v>
      </c>
      <c r="I8">
        <v>17.332914161644929</v>
      </c>
      <c r="J8">
        <v>26.851541150919321</v>
      </c>
      <c r="K8">
        <v>7.8813782586527594</v>
      </c>
      <c r="L8">
        <v>92.792640464205164</v>
      </c>
      <c r="M8">
        <v>51.207911133658961</v>
      </c>
      <c r="N8">
        <v>9.0763343122376874</v>
      </c>
      <c r="O8">
        <v>17.138408515091829</v>
      </c>
      <c r="P8">
        <v>19.833556137571939</v>
      </c>
      <c r="Q8">
        <v>11.968967831082569</v>
      </c>
      <c r="R8">
        <v>6.8775285495103091</v>
      </c>
      <c r="S8">
        <v>64.50615346406012</v>
      </c>
      <c r="T8">
        <v>4.5516350923396498</v>
      </c>
      <c r="U8">
        <v>81.783229087216853</v>
      </c>
      <c r="V8">
        <v>77.237998262892518</v>
      </c>
      <c r="W8">
        <v>1324.7835449821559</v>
      </c>
      <c r="X8">
        <v>1.7802094213860129</v>
      </c>
      <c r="Y8">
        <v>0.9382238630496561</v>
      </c>
      <c r="Z8">
        <v>28.817087229518339</v>
      </c>
      <c r="AA8">
        <v>93.033371307485709</v>
      </c>
      <c r="AB8">
        <v>0.70126198192202771</v>
      </c>
      <c r="AC8">
        <v>68.373029576418489</v>
      </c>
      <c r="AD8">
        <v>22.64989916641154</v>
      </c>
      <c r="AE8">
        <v>22.46434447768474</v>
      </c>
      <c r="AF8">
        <v>5.2115683100698798</v>
      </c>
      <c r="AG8">
        <v>191.26377605220139</v>
      </c>
      <c r="AH8">
        <v>203.038271711937</v>
      </c>
      <c r="AI8">
        <v>42.526525992912902</v>
      </c>
      <c r="AJ8">
        <v>309.54192475088018</v>
      </c>
      <c r="AK8">
        <v>176.3305940814715</v>
      </c>
      <c r="AL8">
        <v>500.12684078010437</v>
      </c>
      <c r="AM8">
        <v>0.1073460129268257</v>
      </c>
      <c r="AN8">
        <v>6.4608488360525289</v>
      </c>
    </row>
    <row r="9" spans="1:40" x14ac:dyDescent="0.45">
      <c r="A9" s="1" t="s">
        <v>46</v>
      </c>
      <c r="B9">
        <v>16.729948129328211</v>
      </c>
      <c r="C9">
        <v>1.6916350129675879</v>
      </c>
      <c r="D9">
        <v>0.435916987435085</v>
      </c>
      <c r="E9">
        <v>0.43585863238840028</v>
      </c>
      <c r="F9">
        <v>9.580666001666911</v>
      </c>
      <c r="G9">
        <v>2.408848622002481</v>
      </c>
      <c r="H9">
        <v>3.2451459110549261</v>
      </c>
      <c r="I9">
        <v>3.129189879070208</v>
      </c>
      <c r="J9">
        <v>7.9795364965569711</v>
      </c>
      <c r="K9">
        <v>1.582134432248383</v>
      </c>
      <c r="L9">
        <v>10.29190091723469</v>
      </c>
      <c r="M9">
        <v>11.370798055688599</v>
      </c>
      <c r="N9">
        <v>2.1178201043080951</v>
      </c>
      <c r="O9">
        <v>7.3631243413372101</v>
      </c>
      <c r="P9">
        <v>7.3229146245677672</v>
      </c>
      <c r="Q9">
        <v>4.6084340550649827</v>
      </c>
      <c r="R9">
        <v>2.5174609454410151</v>
      </c>
      <c r="S9">
        <v>25.988168227440092</v>
      </c>
      <c r="T9">
        <v>1.122346771125653</v>
      </c>
      <c r="U9">
        <v>63.467573807646623</v>
      </c>
      <c r="V9">
        <v>19.55779221937415</v>
      </c>
      <c r="W9">
        <v>307.26497629233182</v>
      </c>
      <c r="X9">
        <v>0.32948287735207837</v>
      </c>
      <c r="Y9">
        <v>0.7083174520856359</v>
      </c>
      <c r="Z9">
        <v>5.30218352168239</v>
      </c>
      <c r="AA9">
        <v>64.901750963532791</v>
      </c>
      <c r="AB9">
        <v>0.23594072712094449</v>
      </c>
      <c r="AC9">
        <v>18.64143025803515</v>
      </c>
      <c r="AD9">
        <v>3.679081625795154</v>
      </c>
      <c r="AE9">
        <v>5.7937992847194906</v>
      </c>
      <c r="AF9">
        <v>1.0945485203622869</v>
      </c>
      <c r="AG9">
        <v>16.480226893174262</v>
      </c>
      <c r="AH9">
        <v>37.162052298080887</v>
      </c>
      <c r="AI9">
        <v>10.3697157264409</v>
      </c>
      <c r="AJ9">
        <v>50.10011624364639</v>
      </c>
      <c r="AK9">
        <v>24.599898146580919</v>
      </c>
      <c r="AL9">
        <v>222.4040077155797</v>
      </c>
      <c r="AM9">
        <v>1.7072236874973178E-2</v>
      </c>
      <c r="AN9">
        <v>1.3559683547453349</v>
      </c>
    </row>
    <row r="10" spans="1:40" x14ac:dyDescent="0.45">
      <c r="A10" s="1" t="s">
        <v>47</v>
      </c>
      <c r="B10">
        <v>659.17110941519263</v>
      </c>
      <c r="C10">
        <v>62.695576205854117</v>
      </c>
      <c r="D10">
        <v>29.722795428208521</v>
      </c>
      <c r="E10">
        <v>9.3597456519542561</v>
      </c>
      <c r="F10">
        <v>140.0210596010912</v>
      </c>
      <c r="G10">
        <v>46.27742326279958</v>
      </c>
      <c r="H10">
        <v>37.327223840977346</v>
      </c>
      <c r="I10">
        <v>38.760301112555133</v>
      </c>
      <c r="J10">
        <v>60.673406873077163</v>
      </c>
      <c r="K10">
        <v>14.340522105766389</v>
      </c>
      <c r="L10">
        <v>128.68936343149451</v>
      </c>
      <c r="M10">
        <v>105.56021230436831</v>
      </c>
      <c r="N10">
        <v>46.166538178454928</v>
      </c>
      <c r="O10">
        <v>56.776115303081859</v>
      </c>
      <c r="P10">
        <v>151.15720344701629</v>
      </c>
      <c r="Q10">
        <v>46.567656970339343</v>
      </c>
      <c r="R10">
        <v>11.192262877354</v>
      </c>
      <c r="S10">
        <v>69.943405482292377</v>
      </c>
      <c r="T10">
        <v>6.9425615545608181</v>
      </c>
      <c r="U10">
        <v>688.34372081054801</v>
      </c>
      <c r="V10">
        <v>353.48906461223629</v>
      </c>
      <c r="W10">
        <v>1747.8608062547969</v>
      </c>
      <c r="X10">
        <v>3.9557070120141198</v>
      </c>
      <c r="Y10">
        <v>2.5871759870327531</v>
      </c>
      <c r="Z10">
        <v>53.775325143073019</v>
      </c>
      <c r="AA10">
        <v>248.2043180583056</v>
      </c>
      <c r="AB10">
        <v>2.1401028062439922</v>
      </c>
      <c r="AC10">
        <v>187.54626392181061</v>
      </c>
      <c r="AD10">
        <v>45.149627536181718</v>
      </c>
      <c r="AE10">
        <v>60.858300272009032</v>
      </c>
      <c r="AF10">
        <v>11.54626898430522</v>
      </c>
      <c r="AG10">
        <v>520.38472217427545</v>
      </c>
      <c r="AH10">
        <v>379.34521105665999</v>
      </c>
      <c r="AI10">
        <v>64.150494351908691</v>
      </c>
      <c r="AJ10">
        <v>393.22701619668749</v>
      </c>
      <c r="AK10">
        <v>202.96750161249261</v>
      </c>
      <c r="AL10">
        <v>1760.8834149326731</v>
      </c>
      <c r="AM10">
        <v>0.2054140920710075</v>
      </c>
      <c r="AN10">
        <v>16.54179296546419</v>
      </c>
    </row>
    <row r="11" spans="1:40" x14ac:dyDescent="0.45">
      <c r="A11" s="1" t="s">
        <v>48</v>
      </c>
      <c r="B11">
        <v>86.164088775034017</v>
      </c>
      <c r="C11">
        <v>9.0166178921901228</v>
      </c>
      <c r="D11">
        <v>1.4903405331586701</v>
      </c>
      <c r="E11">
        <v>1.1816735318115901</v>
      </c>
      <c r="F11">
        <v>25.278941460600169</v>
      </c>
      <c r="G11">
        <v>2.0420382018300969</v>
      </c>
      <c r="H11">
        <v>8.1659053763342531</v>
      </c>
      <c r="I11">
        <v>8.6878713349694721</v>
      </c>
      <c r="J11">
        <v>10.39960247329814</v>
      </c>
      <c r="K11">
        <v>4.8321233181613801</v>
      </c>
      <c r="L11">
        <v>43.899539172610787</v>
      </c>
      <c r="M11">
        <v>26.77914729232382</v>
      </c>
      <c r="N11">
        <v>4.2318321521838094</v>
      </c>
      <c r="O11">
        <v>9.4284516667649321</v>
      </c>
      <c r="P11">
        <v>13.653761901887</v>
      </c>
      <c r="Q11">
        <v>8.6612731550325037</v>
      </c>
      <c r="R11">
        <v>2.5186195039488348</v>
      </c>
      <c r="S11">
        <v>17.318125955451499</v>
      </c>
      <c r="T11">
        <v>1.8787589861231699</v>
      </c>
      <c r="U11">
        <v>67.201358057749175</v>
      </c>
      <c r="V11">
        <v>187.97135300693381</v>
      </c>
      <c r="W11">
        <v>320.21235533279088</v>
      </c>
      <c r="X11">
        <v>0.87521919580626162</v>
      </c>
      <c r="Y11">
        <v>0.40742787352720061</v>
      </c>
      <c r="Z11">
        <v>14.14357389771788</v>
      </c>
      <c r="AA11">
        <v>40.475967711611553</v>
      </c>
      <c r="AB11">
        <v>0.3279592009267614</v>
      </c>
      <c r="AC11">
        <v>27.91156984964957</v>
      </c>
      <c r="AD11">
        <v>11.853071473013591</v>
      </c>
      <c r="AE11">
        <v>10.372003398902081</v>
      </c>
      <c r="AF11">
        <v>3.1263791473374138</v>
      </c>
      <c r="AG11">
        <v>77.276956954461753</v>
      </c>
      <c r="AH11">
        <v>86.430545007986467</v>
      </c>
      <c r="AI11">
        <v>13.192588113766179</v>
      </c>
      <c r="AJ11">
        <v>81.896227051513321</v>
      </c>
      <c r="AK11">
        <v>43.468764972330654</v>
      </c>
      <c r="AL11">
        <v>453.85652586312762</v>
      </c>
      <c r="AM11">
        <v>0.12320751696388681</v>
      </c>
      <c r="AN11">
        <v>9.3612427916443277</v>
      </c>
    </row>
    <row r="12" spans="1:40" x14ac:dyDescent="0.45">
      <c r="A12" s="1" t="s">
        <v>49</v>
      </c>
      <c r="B12">
        <v>57.960285616563361</v>
      </c>
      <c r="C12">
        <v>9.6033218157769298</v>
      </c>
      <c r="D12">
        <v>8.7831062036634666</v>
      </c>
      <c r="E12">
        <v>0.98232367353828132</v>
      </c>
      <c r="F12">
        <v>62.999918453581039</v>
      </c>
      <c r="G12">
        <v>5.5212413931040389</v>
      </c>
      <c r="H12">
        <v>7.1630057075591527</v>
      </c>
      <c r="I12">
        <v>7.3387523535097703</v>
      </c>
      <c r="J12">
        <v>14.83558562555436</v>
      </c>
      <c r="K12">
        <v>2.8844053393738931</v>
      </c>
      <c r="L12">
        <v>25.53110109328102</v>
      </c>
      <c r="M12">
        <v>26.290336995909321</v>
      </c>
      <c r="N12">
        <v>14.30917037689864</v>
      </c>
      <c r="O12">
        <v>10.517216458857209</v>
      </c>
      <c r="P12">
        <v>21.21425230920207</v>
      </c>
      <c r="Q12">
        <v>8.7721243674600764</v>
      </c>
      <c r="R12">
        <v>3.494171819542272</v>
      </c>
      <c r="S12">
        <v>27.039357013806871</v>
      </c>
      <c r="T12">
        <v>1.891584635147129</v>
      </c>
      <c r="U12">
        <v>68.229963912885864</v>
      </c>
      <c r="V12">
        <v>39.215395932480419</v>
      </c>
      <c r="W12">
        <v>295.65362585809112</v>
      </c>
      <c r="X12">
        <v>0.64957548161897305</v>
      </c>
      <c r="Y12">
        <v>0.81672101020742016</v>
      </c>
      <c r="Z12">
        <v>9.9177894480135418</v>
      </c>
      <c r="AA12">
        <v>75.590373842656021</v>
      </c>
      <c r="AB12">
        <v>0.32012957302298678</v>
      </c>
      <c r="AC12">
        <v>31.07565712182317</v>
      </c>
      <c r="AD12">
        <v>8.4266498648789465</v>
      </c>
      <c r="AE12">
        <v>10.81469494701156</v>
      </c>
      <c r="AF12">
        <v>2.4685916685523401</v>
      </c>
      <c r="AG12">
        <v>137.69052480911029</v>
      </c>
      <c r="AH12">
        <v>70.832749355159621</v>
      </c>
      <c r="AI12">
        <v>18.357857946468279</v>
      </c>
      <c r="AJ12">
        <v>105.1707059434317</v>
      </c>
      <c r="AK12">
        <v>52.647788909132792</v>
      </c>
      <c r="AL12">
        <v>313.29336778986902</v>
      </c>
      <c r="AM12">
        <v>6.4949477957353063E-2</v>
      </c>
      <c r="AN12">
        <v>3.444752795458021</v>
      </c>
    </row>
    <row r="13" spans="1:40" x14ac:dyDescent="0.45">
      <c r="A13" s="1" t="s">
        <v>50</v>
      </c>
      <c r="B13">
        <v>192.16782692022011</v>
      </c>
      <c r="C13">
        <v>15.89420419392178</v>
      </c>
      <c r="D13">
        <v>4.7731524325804218</v>
      </c>
      <c r="E13">
        <v>2.7438623167819931</v>
      </c>
      <c r="F13">
        <v>31.979905867026851</v>
      </c>
      <c r="G13">
        <v>8.7397020831233689</v>
      </c>
      <c r="H13">
        <v>19.404429037805969</v>
      </c>
      <c r="I13">
        <v>21.152764915608682</v>
      </c>
      <c r="J13">
        <v>32.962834922387408</v>
      </c>
      <c r="K13">
        <v>7.4095347202030313</v>
      </c>
      <c r="L13">
        <v>43.249353349577127</v>
      </c>
      <c r="M13">
        <v>158.5698273203341</v>
      </c>
      <c r="N13">
        <v>7.5557596612344371</v>
      </c>
      <c r="O13">
        <v>10.053897174829499</v>
      </c>
      <c r="P13">
        <v>111.1801042442268</v>
      </c>
      <c r="Q13">
        <v>26.766058744605001</v>
      </c>
      <c r="R13">
        <v>10.961070747469419</v>
      </c>
      <c r="S13">
        <v>58.133776008647573</v>
      </c>
      <c r="T13">
        <v>4.6499984708441984</v>
      </c>
      <c r="U13">
        <v>121.4930567993853</v>
      </c>
      <c r="V13">
        <v>122.530008024073</v>
      </c>
      <c r="W13">
        <v>1209.5099898821411</v>
      </c>
      <c r="X13">
        <v>2.6580204588117868</v>
      </c>
      <c r="Y13">
        <v>0.94372051018226077</v>
      </c>
      <c r="Z13">
        <v>37.150642177272523</v>
      </c>
      <c r="AA13">
        <v>88.481841343376502</v>
      </c>
      <c r="AB13">
        <v>0.53993947632187533</v>
      </c>
      <c r="AC13">
        <v>132.09875775027521</v>
      </c>
      <c r="AD13">
        <v>21.461638601952309</v>
      </c>
      <c r="AE13">
        <v>29.825583226566192</v>
      </c>
      <c r="AF13">
        <v>6.6618156587001209</v>
      </c>
      <c r="AG13">
        <v>165.84235818919069</v>
      </c>
      <c r="AH13">
        <v>244.30063900316881</v>
      </c>
      <c r="AI13">
        <v>68.076701907619181</v>
      </c>
      <c r="AJ13">
        <v>265.52702823910448</v>
      </c>
      <c r="AK13">
        <v>150.44310272592139</v>
      </c>
      <c r="AL13">
        <v>545.30195109440047</v>
      </c>
      <c r="AM13">
        <v>6.5003532378635362E-2</v>
      </c>
      <c r="AN13">
        <v>7.6671981100285107</v>
      </c>
    </row>
    <row r="14" spans="1:40" x14ac:dyDescent="0.45">
      <c r="A14" s="1" t="s">
        <v>51</v>
      </c>
      <c r="B14">
        <v>54.598997006267233</v>
      </c>
      <c r="C14">
        <v>3.8326072021473458</v>
      </c>
      <c r="D14">
        <v>1.8616221614968369</v>
      </c>
      <c r="E14">
        <v>0.82729591037821204</v>
      </c>
      <c r="F14">
        <v>5.6181757041106479</v>
      </c>
      <c r="G14">
        <v>1.7374459873691199</v>
      </c>
      <c r="H14">
        <v>3.4822191279310948</v>
      </c>
      <c r="I14">
        <v>3.5359278418952762</v>
      </c>
      <c r="J14">
        <v>3.7921965366794241</v>
      </c>
      <c r="K14">
        <v>1.3500998643760309</v>
      </c>
      <c r="L14">
        <v>15.03414178533804</v>
      </c>
      <c r="M14">
        <v>10.82274499948571</v>
      </c>
      <c r="N14">
        <v>1.382772839670583</v>
      </c>
      <c r="O14">
        <v>2.4728937297868141</v>
      </c>
      <c r="P14">
        <v>3.9001235891757671</v>
      </c>
      <c r="Q14">
        <v>2.4164146319597948</v>
      </c>
      <c r="R14">
        <v>1.005482724995121</v>
      </c>
      <c r="S14">
        <v>8.9700020749714096</v>
      </c>
      <c r="T14">
        <v>0.70924878199198327</v>
      </c>
      <c r="U14">
        <v>17.25256893511121</v>
      </c>
      <c r="V14">
        <v>62.957190806946208</v>
      </c>
      <c r="W14">
        <v>159.22824438936971</v>
      </c>
      <c r="X14">
        <v>0.54171978382762709</v>
      </c>
      <c r="Y14">
        <v>0.43273875318733968</v>
      </c>
      <c r="Z14">
        <v>6.2396783520041312</v>
      </c>
      <c r="AA14">
        <v>38.44206710225599</v>
      </c>
      <c r="AB14">
        <v>9.0202076234911888E-2</v>
      </c>
      <c r="AC14">
        <v>14.093790064152319</v>
      </c>
      <c r="AD14">
        <v>3.7492424632655919</v>
      </c>
      <c r="AE14">
        <v>3.406091830413426</v>
      </c>
      <c r="AF14">
        <v>1.054685646410737</v>
      </c>
      <c r="AG14">
        <v>106.71834631677</v>
      </c>
      <c r="AH14">
        <v>31.33614799233364</v>
      </c>
      <c r="AI14">
        <v>6.2454053251830786</v>
      </c>
      <c r="AJ14">
        <v>44.580067331873103</v>
      </c>
      <c r="AK14">
        <v>23.192848886364839</v>
      </c>
      <c r="AL14">
        <v>141.32059536161739</v>
      </c>
      <c r="AM14">
        <v>2.3781711794960091E-2</v>
      </c>
      <c r="AN14">
        <v>1.4221800138853551</v>
      </c>
    </row>
    <row r="15" spans="1:40" x14ac:dyDescent="0.45">
      <c r="A15" s="1" t="s">
        <v>52</v>
      </c>
      <c r="B15">
        <v>104.2484586108136</v>
      </c>
      <c r="C15">
        <v>7.0695401679540817</v>
      </c>
      <c r="D15">
        <v>1.4928331294924311</v>
      </c>
      <c r="E15">
        <v>1.7684483430678339</v>
      </c>
      <c r="F15">
        <v>70.933989016069432</v>
      </c>
      <c r="G15">
        <v>13.06844214657897</v>
      </c>
      <c r="H15">
        <v>5.7061892444742384</v>
      </c>
      <c r="I15">
        <v>6.0156475335140893</v>
      </c>
      <c r="J15">
        <v>15.562826154100071</v>
      </c>
      <c r="K15">
        <v>2.1319208106861378</v>
      </c>
      <c r="L15">
        <v>15.722746675780069</v>
      </c>
      <c r="M15">
        <v>37.586135185660389</v>
      </c>
      <c r="N15">
        <v>18.863319767393271</v>
      </c>
      <c r="O15">
        <v>7.6407492691303496</v>
      </c>
      <c r="P15">
        <v>15.313082197453831</v>
      </c>
      <c r="Q15">
        <v>9.7288978780085191</v>
      </c>
      <c r="R15">
        <v>5.3092474519308066</v>
      </c>
      <c r="S15">
        <v>36.813304362396707</v>
      </c>
      <c r="T15">
        <v>1.9902294119342949</v>
      </c>
      <c r="U15">
        <v>44.772488307681613</v>
      </c>
      <c r="V15">
        <v>54.82322219064217</v>
      </c>
      <c r="W15">
        <v>214.65602673310059</v>
      </c>
      <c r="X15">
        <v>0.75957208241450613</v>
      </c>
      <c r="Y15">
        <v>0.59041856833574902</v>
      </c>
      <c r="Z15">
        <v>9.920300671205295</v>
      </c>
      <c r="AA15">
        <v>55.967052469972302</v>
      </c>
      <c r="AB15">
        <v>0.1753303940458589</v>
      </c>
      <c r="AC15">
        <v>46.131150072389737</v>
      </c>
      <c r="AD15">
        <v>6.2390348454892424</v>
      </c>
      <c r="AE15">
        <v>12.71387696919186</v>
      </c>
      <c r="AF15">
        <v>2.0730206010792291</v>
      </c>
      <c r="AG15">
        <v>64.902786532624646</v>
      </c>
      <c r="AH15">
        <v>65.829367433414617</v>
      </c>
      <c r="AI15">
        <v>16.334933394323411</v>
      </c>
      <c r="AJ15">
        <v>94.139614864025219</v>
      </c>
      <c r="AK15">
        <v>48.801440808439608</v>
      </c>
      <c r="AL15">
        <v>233.1804140701212</v>
      </c>
      <c r="AM15">
        <v>2.694968686307855E-2</v>
      </c>
      <c r="AN15">
        <v>2.9384622592773422</v>
      </c>
    </row>
    <row r="16" spans="1:40" x14ac:dyDescent="0.45">
      <c r="A16" s="1" t="s">
        <v>53</v>
      </c>
      <c r="B16">
        <v>170.61265344768111</v>
      </c>
      <c r="C16">
        <v>11.337461738854619</v>
      </c>
      <c r="D16">
        <v>2.5840211823837409</v>
      </c>
      <c r="E16">
        <v>1.959514650652459</v>
      </c>
      <c r="F16">
        <v>46.690253201137779</v>
      </c>
      <c r="G16">
        <v>7.2339753496176078</v>
      </c>
      <c r="H16">
        <v>24.465838245022962</v>
      </c>
      <c r="I16">
        <v>26.328257648975949</v>
      </c>
      <c r="J16">
        <v>37.848088607346668</v>
      </c>
      <c r="K16">
        <v>6.2090864695245109</v>
      </c>
      <c r="L16">
        <v>46.236250923131387</v>
      </c>
      <c r="M16">
        <v>66.167245326752081</v>
      </c>
      <c r="N16">
        <v>14.237517307945691</v>
      </c>
      <c r="O16">
        <v>11.665417568345269</v>
      </c>
      <c r="P16">
        <v>34.698156627828283</v>
      </c>
      <c r="Q16">
        <v>29.772670436966258</v>
      </c>
      <c r="R16">
        <v>13.794323024715251</v>
      </c>
      <c r="S16">
        <v>72.322935556195503</v>
      </c>
      <c r="T16">
        <v>3.91997555815417</v>
      </c>
      <c r="U16">
        <v>94.126803988270424</v>
      </c>
      <c r="V16">
        <v>215.26148147068821</v>
      </c>
      <c r="W16">
        <v>496.10796118653519</v>
      </c>
      <c r="X16">
        <v>4.5360270053224321</v>
      </c>
      <c r="Y16">
        <v>1.3043242382912721</v>
      </c>
      <c r="Z16">
        <v>44.963589308502733</v>
      </c>
      <c r="AA16">
        <v>121.1064470735225</v>
      </c>
      <c r="AB16">
        <v>0.50250304960338665</v>
      </c>
      <c r="AC16">
        <v>78.658373164081809</v>
      </c>
      <c r="AD16">
        <v>18.21125828271866</v>
      </c>
      <c r="AE16">
        <v>32.733527531724107</v>
      </c>
      <c r="AF16">
        <v>5.4663926352059287</v>
      </c>
      <c r="AG16">
        <v>362.13606956365788</v>
      </c>
      <c r="AH16">
        <v>169.65939206436079</v>
      </c>
      <c r="AI16">
        <v>41.274335416028897</v>
      </c>
      <c r="AJ16">
        <v>206.20837162126259</v>
      </c>
      <c r="AK16">
        <v>98.71242509771406</v>
      </c>
      <c r="AL16">
        <v>595.37908177962288</v>
      </c>
      <c r="AM16">
        <v>7.0771759561052611E-2</v>
      </c>
      <c r="AN16">
        <v>7.4757787032245444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818.54250641027693</v>
      </c>
      <c r="C2">
        <v>27.463097942558999</v>
      </c>
      <c r="D2">
        <v>7.7562893552835561</v>
      </c>
      <c r="E2">
        <v>3.664524757853306</v>
      </c>
      <c r="F2">
        <v>28.963160967692591</v>
      </c>
      <c r="G2">
        <v>7.5712420067046029</v>
      </c>
      <c r="H2">
        <v>4.6460220800551078</v>
      </c>
      <c r="I2">
        <v>5.3617869686982171</v>
      </c>
      <c r="J2">
        <v>3.8630451217012571</v>
      </c>
      <c r="K2">
        <v>0.67433580774034318</v>
      </c>
      <c r="L2">
        <v>3.658370106320354</v>
      </c>
      <c r="M2">
        <v>6.9598027619988327</v>
      </c>
      <c r="N2">
        <v>4.7275225750326602</v>
      </c>
      <c r="O2">
        <v>0.80620470216011275</v>
      </c>
      <c r="P2">
        <v>1.9463162374995291</v>
      </c>
      <c r="Q2">
        <v>0.75784875125561668</v>
      </c>
      <c r="R2">
        <v>1.410248563915572</v>
      </c>
      <c r="S2">
        <v>11.804784596214519</v>
      </c>
      <c r="T2">
        <v>1.4591218871029581</v>
      </c>
      <c r="U2">
        <v>6.3296982410727551</v>
      </c>
      <c r="V2">
        <v>9.3258936328247337</v>
      </c>
      <c r="W2">
        <v>18.537301343209119</v>
      </c>
      <c r="X2">
        <v>0.19300716299728571</v>
      </c>
      <c r="Y2">
        <v>6.4305606333882243E-2</v>
      </c>
      <c r="Z2">
        <v>2.993660110651498</v>
      </c>
      <c r="AA2">
        <v>7.1276118321195217</v>
      </c>
      <c r="AB2">
        <v>2.7805694361538739E-2</v>
      </c>
      <c r="AC2">
        <v>93.793968908527617</v>
      </c>
      <c r="AD2">
        <v>10.240730765136449</v>
      </c>
      <c r="AE2">
        <v>3.2810590405893461</v>
      </c>
      <c r="AF2">
        <v>1.635521475498819</v>
      </c>
      <c r="AG2">
        <v>176.61965685658271</v>
      </c>
      <c r="AH2">
        <v>24.385978680676921</v>
      </c>
      <c r="AI2">
        <v>6.9469657050917144</v>
      </c>
      <c r="AJ2">
        <v>32.724300902037271</v>
      </c>
      <c r="AK2">
        <v>17.800108250216031</v>
      </c>
      <c r="AL2">
        <v>65.875036411449457</v>
      </c>
      <c r="AM2">
        <v>1.1448006782873509E-2</v>
      </c>
      <c r="AN2">
        <v>5.4724830096476564</v>
      </c>
    </row>
    <row r="3" spans="1:40" x14ac:dyDescent="0.45">
      <c r="A3" s="1" t="s">
        <v>55</v>
      </c>
      <c r="B3">
        <v>3.063251277503658</v>
      </c>
      <c r="C3">
        <v>0.26250062796430151</v>
      </c>
      <c r="D3">
        <v>9.4681291199519846E-2</v>
      </c>
      <c r="E3">
        <v>8.5267171125081864E-2</v>
      </c>
      <c r="F3">
        <v>1.12227055580568</v>
      </c>
      <c r="G3">
        <v>0.5668038780316198</v>
      </c>
      <c r="H3">
        <v>0.35003397206049341</v>
      </c>
      <c r="I3">
        <v>0.40239615181312111</v>
      </c>
      <c r="J3">
        <v>1.875055385216494</v>
      </c>
      <c r="K3">
        <v>7.397242362780436E-2</v>
      </c>
      <c r="L3">
        <v>0.50260682817028468</v>
      </c>
      <c r="M3">
        <v>1.982746176791254</v>
      </c>
      <c r="N3">
        <v>0.21413216064361371</v>
      </c>
      <c r="O3">
        <v>0.1150269399376215</v>
      </c>
      <c r="P3">
        <v>0.22579509604144909</v>
      </c>
      <c r="Q3">
        <v>0.1392340442446337</v>
      </c>
      <c r="R3">
        <v>0.12376749752168111</v>
      </c>
      <c r="S3">
        <v>0.9132754152635858</v>
      </c>
      <c r="T3">
        <v>5.2888714080628549E-2</v>
      </c>
      <c r="U3">
        <v>1.192978613161944</v>
      </c>
      <c r="V3">
        <v>0.55237599431499229</v>
      </c>
      <c r="W3">
        <v>0.68404452989805353</v>
      </c>
      <c r="X3">
        <v>1.352111993855127E-2</v>
      </c>
      <c r="Y3">
        <v>8.1957863895302623E-3</v>
      </c>
      <c r="Z3">
        <v>0.2216029927958621</v>
      </c>
      <c r="AA3">
        <v>0.82348193086909105</v>
      </c>
      <c r="AB3">
        <v>5.3530099943724166E-3</v>
      </c>
      <c r="AC3">
        <v>3.8459497108799492</v>
      </c>
      <c r="AD3">
        <v>0.63298353490002612</v>
      </c>
      <c r="AE3">
        <v>2.325007833508316</v>
      </c>
      <c r="AF3">
        <v>0.1107586053050339</v>
      </c>
      <c r="AG3">
        <v>1.9500732045780531</v>
      </c>
      <c r="AH3">
        <v>5.8832113922482234</v>
      </c>
      <c r="AI3">
        <v>0.31131635733455132</v>
      </c>
      <c r="AJ3">
        <v>1.756937477705991</v>
      </c>
      <c r="AK3">
        <v>0.97627253208424158</v>
      </c>
      <c r="AL3">
        <v>10.960916889221791</v>
      </c>
      <c r="AM3">
        <v>1.225804960184805E-3</v>
      </c>
      <c r="AN3">
        <v>0.16743445983668781</v>
      </c>
    </row>
    <row r="4" spans="1:40" x14ac:dyDescent="0.45">
      <c r="A4" s="1" t="s">
        <v>56</v>
      </c>
      <c r="B4">
        <v>44.268396321991887</v>
      </c>
      <c r="C4">
        <v>5.9880264643219174</v>
      </c>
      <c r="D4">
        <v>0.33838586229112461</v>
      </c>
      <c r="E4">
        <v>1.9213562234242969E-2</v>
      </c>
      <c r="F4">
        <v>0.30637473004866822</v>
      </c>
      <c r="G4">
        <v>7.0684545212432948E-2</v>
      </c>
      <c r="H4">
        <v>0.40552590647396319</v>
      </c>
      <c r="I4">
        <v>0.48080771169026792</v>
      </c>
      <c r="J4">
        <v>0.1969462113448566</v>
      </c>
      <c r="K4">
        <v>5.6691248980227288E-2</v>
      </c>
      <c r="L4">
        <v>0.24908741072465351</v>
      </c>
      <c r="M4">
        <v>8.7622997674504724E-2</v>
      </c>
      <c r="N4">
        <v>3.3088562815543059E-2</v>
      </c>
      <c r="O4">
        <v>2.331902341716165E-2</v>
      </c>
      <c r="P4">
        <v>3.124746930773447E-2</v>
      </c>
      <c r="Q4">
        <v>2.0319479318976871E-2</v>
      </c>
      <c r="R4">
        <v>6.7692216914492065E-2</v>
      </c>
      <c r="S4">
        <v>0.68809334506794617</v>
      </c>
      <c r="T4">
        <v>0.15741051092077521</v>
      </c>
      <c r="U4">
        <v>0.29761164662693129</v>
      </c>
      <c r="V4">
        <v>0.40976868810337652</v>
      </c>
      <c r="W4">
        <v>3.5519373640706342</v>
      </c>
      <c r="X4">
        <v>1.5342370353052319E-2</v>
      </c>
      <c r="Y4">
        <v>2.33406359297201E-3</v>
      </c>
      <c r="Z4">
        <v>0.27050951855290351</v>
      </c>
      <c r="AA4">
        <v>0.31181667130562618</v>
      </c>
      <c r="AB4">
        <v>9.1928491251578443E-4</v>
      </c>
      <c r="AC4">
        <v>0.64731481142187386</v>
      </c>
      <c r="AD4">
        <v>1.1247188724342789</v>
      </c>
      <c r="AE4">
        <v>0.18611290553594631</v>
      </c>
      <c r="AF4">
        <v>0.16859985288313811</v>
      </c>
      <c r="AG4">
        <v>29.633364393496631</v>
      </c>
      <c r="AH4">
        <v>1.940241838372563</v>
      </c>
      <c r="AI4">
        <v>0.48219950271879108</v>
      </c>
      <c r="AJ4">
        <v>2.0782286070520319</v>
      </c>
      <c r="AK4">
        <v>1.1983147666068521</v>
      </c>
      <c r="AL4">
        <v>1.810077797126177</v>
      </c>
      <c r="AM4">
        <v>7.5348854329187012E-4</v>
      </c>
      <c r="AN4">
        <v>1.827882294095339</v>
      </c>
    </row>
    <row r="5" spans="1:40" x14ac:dyDescent="0.45">
      <c r="A5" s="1" t="s">
        <v>57</v>
      </c>
      <c r="B5">
        <v>62.871135644051002</v>
      </c>
      <c r="C5">
        <v>6.3273412767333621</v>
      </c>
      <c r="D5">
        <v>1.1969756225567021</v>
      </c>
      <c r="E5">
        <v>2.1053457869023449</v>
      </c>
      <c r="F5">
        <v>28.689134873450069</v>
      </c>
      <c r="G5">
        <v>7.7541232321854734</v>
      </c>
      <c r="H5">
        <v>8.1861220056373671</v>
      </c>
      <c r="I5">
        <v>9.3577183897014464</v>
      </c>
      <c r="J5">
        <v>8.4718559877003052</v>
      </c>
      <c r="K5">
        <v>11.49665327024822</v>
      </c>
      <c r="L5">
        <v>662.42151441408771</v>
      </c>
      <c r="M5">
        <v>17.124316987861778</v>
      </c>
      <c r="N5">
        <v>6.1517399188121491</v>
      </c>
      <c r="O5">
        <v>5.2427773112856224</v>
      </c>
      <c r="P5">
        <v>12.662265948344951</v>
      </c>
      <c r="Q5">
        <v>5.8491843167759399</v>
      </c>
      <c r="R5">
        <v>2.0490008146328371</v>
      </c>
      <c r="S5">
        <v>15.24546837956771</v>
      </c>
      <c r="T5">
        <v>2.6734396707816779</v>
      </c>
      <c r="U5">
        <v>40.642948600236991</v>
      </c>
      <c r="V5">
        <v>83.961634530485028</v>
      </c>
      <c r="W5">
        <v>69.088512990897428</v>
      </c>
      <c r="X5">
        <v>0.77661798891769718</v>
      </c>
      <c r="Y5">
        <v>0.25423014345284539</v>
      </c>
      <c r="Z5">
        <v>13.267038232534549</v>
      </c>
      <c r="AA5">
        <v>26.484980849567481</v>
      </c>
      <c r="AB5">
        <v>0.14024242427316649</v>
      </c>
      <c r="AC5">
        <v>20.584149754174291</v>
      </c>
      <c r="AD5">
        <v>12.566397700850439</v>
      </c>
      <c r="AE5">
        <v>8.8343139290569663</v>
      </c>
      <c r="AF5">
        <v>4.787240028790718</v>
      </c>
      <c r="AG5">
        <v>61.908568364533558</v>
      </c>
      <c r="AH5">
        <v>75.453753825787402</v>
      </c>
      <c r="AI5">
        <v>12.07748162243594</v>
      </c>
      <c r="AJ5">
        <v>59.779604012787289</v>
      </c>
      <c r="AK5">
        <v>32.588575402616939</v>
      </c>
      <c r="AL5">
        <v>205.4211180025797</v>
      </c>
      <c r="AM5">
        <v>0.1082628645629586</v>
      </c>
      <c r="AN5">
        <v>4.3838888506596732</v>
      </c>
    </row>
    <row r="6" spans="1:40" x14ac:dyDescent="0.45">
      <c r="A6" s="1" t="s">
        <v>58</v>
      </c>
      <c r="B6">
        <v>133.87267274733361</v>
      </c>
      <c r="C6">
        <v>12.844890982838701</v>
      </c>
      <c r="D6">
        <v>2.9315478504276751</v>
      </c>
      <c r="E6">
        <v>2.3261981222298012</v>
      </c>
      <c r="F6">
        <v>52.998160209525487</v>
      </c>
      <c r="G6">
        <v>7.3082115729394124</v>
      </c>
      <c r="H6">
        <v>21.181018397598439</v>
      </c>
      <c r="I6">
        <v>23.751838415039181</v>
      </c>
      <c r="J6">
        <v>28.785149508442309</v>
      </c>
      <c r="K6">
        <v>15.110501378956609</v>
      </c>
      <c r="L6">
        <v>570.7111861067865</v>
      </c>
      <c r="M6">
        <v>42.693183238330313</v>
      </c>
      <c r="N6">
        <v>11.04085707075226</v>
      </c>
      <c r="O6">
        <v>16.335054997136009</v>
      </c>
      <c r="P6">
        <v>29.591728468329649</v>
      </c>
      <c r="Q6">
        <v>15.138327571923091</v>
      </c>
      <c r="R6">
        <v>6.8225955309203972</v>
      </c>
      <c r="S6">
        <v>56.380829345600617</v>
      </c>
      <c r="T6">
        <v>5.594695254397827</v>
      </c>
      <c r="U6">
        <v>121.36369283335939</v>
      </c>
      <c r="V6">
        <v>328.87501734064739</v>
      </c>
      <c r="W6">
        <v>296.57595863693228</v>
      </c>
      <c r="X6">
        <v>1.9046215458321469</v>
      </c>
      <c r="Y6">
        <v>0.6936683181222858</v>
      </c>
      <c r="Z6">
        <v>31.065484638775381</v>
      </c>
      <c r="AA6">
        <v>73.272581147843241</v>
      </c>
      <c r="AB6">
        <v>0.46030068866433899</v>
      </c>
      <c r="AC6">
        <v>60.858384319936967</v>
      </c>
      <c r="AD6">
        <v>26.79556819960845</v>
      </c>
      <c r="AE6">
        <v>27.505167122839261</v>
      </c>
      <c r="AF6">
        <v>9.0559150962626163</v>
      </c>
      <c r="AG6">
        <v>190.53902770647119</v>
      </c>
      <c r="AH6">
        <v>184.27122401012079</v>
      </c>
      <c r="AI6">
        <v>29.614845712627389</v>
      </c>
      <c r="AJ6">
        <v>176.00566911263559</v>
      </c>
      <c r="AK6">
        <v>85.232818799628575</v>
      </c>
      <c r="AL6">
        <v>720.23892222663744</v>
      </c>
      <c r="AM6">
        <v>0.24314067499435171</v>
      </c>
      <c r="AN6">
        <v>19.661487187210799</v>
      </c>
    </row>
    <row r="7" spans="1:40" x14ac:dyDescent="0.45">
      <c r="A7" s="1" t="s">
        <v>59</v>
      </c>
      <c r="B7">
        <v>10.84552996852922</v>
      </c>
      <c r="C7">
        <v>1.17874204672195</v>
      </c>
      <c r="D7">
        <v>0.32831655041632912</v>
      </c>
      <c r="E7">
        <v>0.1359293885445807</v>
      </c>
      <c r="F7">
        <v>2.8334063027313281</v>
      </c>
      <c r="G7">
        <v>0.67800605793892732</v>
      </c>
      <c r="H7">
        <v>3.895517354747049</v>
      </c>
      <c r="I7">
        <v>4.6162181604446291</v>
      </c>
      <c r="J7">
        <v>3.9706870901577331</v>
      </c>
      <c r="K7">
        <v>1.031327180617901</v>
      </c>
      <c r="L7">
        <v>2.2600728652457298</v>
      </c>
      <c r="M7">
        <v>2.6496849305624579</v>
      </c>
      <c r="N7">
        <v>0.65668173085691306</v>
      </c>
      <c r="O7">
        <v>0.80629779325328732</v>
      </c>
      <c r="P7">
        <v>10.491078811378911</v>
      </c>
      <c r="Q7">
        <v>0.91169868324802295</v>
      </c>
      <c r="R7">
        <v>0.91904873489288774</v>
      </c>
      <c r="S7">
        <v>5.100963860378311</v>
      </c>
      <c r="T7">
        <v>0.44610475488598839</v>
      </c>
      <c r="U7">
        <v>7.6881875702603848</v>
      </c>
      <c r="V7">
        <v>6.5324813488292008</v>
      </c>
      <c r="W7">
        <v>15.86466957122594</v>
      </c>
      <c r="X7">
        <v>0.14347373545398909</v>
      </c>
      <c r="Y7">
        <v>4.9995649134052238E-2</v>
      </c>
      <c r="Z7">
        <v>2.105765951491962</v>
      </c>
      <c r="AA7">
        <v>5.2608600572120592</v>
      </c>
      <c r="AB7">
        <v>2.8671577211299339E-2</v>
      </c>
      <c r="AC7">
        <v>6.1125954957097033</v>
      </c>
      <c r="AD7">
        <v>2.683710830631636</v>
      </c>
      <c r="AE7">
        <v>2.341345385597585</v>
      </c>
      <c r="AF7">
        <v>0.82177801992533739</v>
      </c>
      <c r="AG7">
        <v>15.25303411639722</v>
      </c>
      <c r="AH7">
        <v>16.553371199127589</v>
      </c>
      <c r="AI7">
        <v>3.302413373211976</v>
      </c>
      <c r="AJ7">
        <v>22.808788863525091</v>
      </c>
      <c r="AK7">
        <v>7.1578098539647037</v>
      </c>
      <c r="AL7">
        <v>87.113275449196379</v>
      </c>
      <c r="AM7">
        <v>1.9868361287248969E-2</v>
      </c>
      <c r="AN7">
        <v>3.364951074039539</v>
      </c>
    </row>
    <row r="8" spans="1:40" x14ac:dyDescent="0.45">
      <c r="A8" s="1" t="s">
        <v>60</v>
      </c>
      <c r="B8">
        <v>1.1896858040001379</v>
      </c>
      <c r="C8">
        <v>0.11847692574178049</v>
      </c>
      <c r="D8">
        <v>3.3757261214320627E-2</v>
      </c>
      <c r="E8">
        <v>2.4966450349257499E-2</v>
      </c>
      <c r="F8">
        <v>0.74575408585722891</v>
      </c>
      <c r="G8">
        <v>0.13265000690239381</v>
      </c>
      <c r="H8">
        <v>0.16278024726709081</v>
      </c>
      <c r="I8">
        <v>0.17494022606480139</v>
      </c>
      <c r="J8">
        <v>0.3233318898073736</v>
      </c>
      <c r="K8">
        <v>0.1179313724311018</v>
      </c>
      <c r="L8">
        <v>3.9294919789456961</v>
      </c>
      <c r="M8">
        <v>0.61991078344616646</v>
      </c>
      <c r="N8">
        <v>0.14225400935907431</v>
      </c>
      <c r="O8">
        <v>0.24320982693099699</v>
      </c>
      <c r="P8">
        <v>0.34629534238066562</v>
      </c>
      <c r="Q8">
        <v>0.20975097342830579</v>
      </c>
      <c r="R8">
        <v>7.7863624474602544E-2</v>
      </c>
      <c r="S8">
        <v>0.70110989997889117</v>
      </c>
      <c r="T8">
        <v>5.1686791282823281E-2</v>
      </c>
      <c r="U8">
        <v>1.356111419186607</v>
      </c>
      <c r="V8">
        <v>3.697715233557795</v>
      </c>
      <c r="W8">
        <v>2.1027328964931291</v>
      </c>
      <c r="X8">
        <v>1.642700934431271E-2</v>
      </c>
      <c r="Y8">
        <v>1.112040255999509E-2</v>
      </c>
      <c r="Z8">
        <v>0.26782279942566428</v>
      </c>
      <c r="AA8">
        <v>1.113836566793907</v>
      </c>
      <c r="AB8">
        <v>5.5653041811863091E-3</v>
      </c>
      <c r="AC8">
        <v>0.72581780405167795</v>
      </c>
      <c r="AD8">
        <v>0.2088881349368806</v>
      </c>
      <c r="AE8">
        <v>0.24263679104839331</v>
      </c>
      <c r="AF8">
        <v>7.3448785923028656E-2</v>
      </c>
      <c r="AG8">
        <v>1.3019309219043931</v>
      </c>
      <c r="AH8">
        <v>1.710870470770453</v>
      </c>
      <c r="AI8">
        <v>0.24819186685206771</v>
      </c>
      <c r="AJ8">
        <v>1.7866214400246441</v>
      </c>
      <c r="AK8">
        <v>0.85850521598239671</v>
      </c>
      <c r="AL8">
        <v>6.9585525970686293</v>
      </c>
      <c r="AM8">
        <v>2.2858035118126919E-3</v>
      </c>
      <c r="AN8">
        <v>0.17343068550993501</v>
      </c>
    </row>
    <row r="9" spans="1:40" x14ac:dyDescent="0.45">
      <c r="A9" s="1" t="s">
        <v>61</v>
      </c>
      <c r="B9">
        <v>117.8402249744923</v>
      </c>
      <c r="C9">
        <v>4.010004371784353</v>
      </c>
      <c r="D9">
        <v>0.20608827368246119</v>
      </c>
      <c r="E9">
        <v>6.9466322494810898E-2</v>
      </c>
      <c r="F9">
        <v>5.476462033819578</v>
      </c>
      <c r="G9">
        <v>0.60312240958066254</v>
      </c>
      <c r="H9">
        <v>0.37570304889379569</v>
      </c>
      <c r="I9">
        <v>0.42155313748091749</v>
      </c>
      <c r="J9">
        <v>0.48569190987640198</v>
      </c>
      <c r="K9">
        <v>9.8804132323013161E-2</v>
      </c>
      <c r="L9">
        <v>0.38138812457800381</v>
      </c>
      <c r="M9">
        <v>0.67285258725295771</v>
      </c>
      <c r="N9">
        <v>0.17040864686300219</v>
      </c>
      <c r="O9">
        <v>7.7797515522019967E-2</v>
      </c>
      <c r="P9">
        <v>0.18685860120612199</v>
      </c>
      <c r="Q9">
        <v>7.1008755899212905E-2</v>
      </c>
      <c r="R9">
        <v>0.15561641501438669</v>
      </c>
      <c r="S9">
        <v>1.627335079982563</v>
      </c>
      <c r="T9">
        <v>0.28237706384777589</v>
      </c>
      <c r="U9">
        <v>0.71068318332387803</v>
      </c>
      <c r="V9">
        <v>0.83821708708197828</v>
      </c>
      <c r="W9">
        <v>1.76215661760286</v>
      </c>
      <c r="X9">
        <v>2.1487940625456361E-2</v>
      </c>
      <c r="Y9">
        <v>7.9766890184092866E-3</v>
      </c>
      <c r="Z9">
        <v>0.34925005999037739</v>
      </c>
      <c r="AA9">
        <v>0.89329143954468959</v>
      </c>
      <c r="AB9">
        <v>2.9377275990720318E-3</v>
      </c>
      <c r="AC9">
        <v>2.818947654187864</v>
      </c>
      <c r="AD9">
        <v>0.77772522523877674</v>
      </c>
      <c r="AE9">
        <v>0.4315096268939318</v>
      </c>
      <c r="AF9">
        <v>0.29783678105335309</v>
      </c>
      <c r="AG9">
        <v>18.236115734671358</v>
      </c>
      <c r="AH9">
        <v>3.3440500420175741</v>
      </c>
      <c r="AI9">
        <v>0.82777345579368955</v>
      </c>
      <c r="AJ9">
        <v>4.752968744655508</v>
      </c>
      <c r="AK9">
        <v>2.6466623741250741</v>
      </c>
      <c r="AL9">
        <v>4.1682219456096323</v>
      </c>
      <c r="AM9">
        <v>9.645323776365101E-4</v>
      </c>
      <c r="AN9">
        <v>0.5627820996603673</v>
      </c>
    </row>
    <row r="10" spans="1:40" x14ac:dyDescent="0.45">
      <c r="A10" s="1" t="s">
        <v>62</v>
      </c>
      <c r="B10">
        <v>55.794677108040702</v>
      </c>
      <c r="C10">
        <v>11.01214166749622</v>
      </c>
      <c r="D10">
        <v>0.1016251505349019</v>
      </c>
      <c r="E10">
        <v>1.8961994300484539E-2</v>
      </c>
      <c r="F10">
        <v>0.13183681396254429</v>
      </c>
      <c r="G10">
        <v>4.5620341778022988E-2</v>
      </c>
      <c r="H10">
        <v>0.30114595142784778</v>
      </c>
      <c r="I10">
        <v>0.35852439229874639</v>
      </c>
      <c r="J10">
        <v>5.9164905151360227E-2</v>
      </c>
      <c r="K10">
        <v>6.7134823457572615E-2</v>
      </c>
      <c r="L10">
        <v>0.27255609348659721</v>
      </c>
      <c r="M10">
        <v>5.6011755490929169E-2</v>
      </c>
      <c r="N10">
        <v>1.6876231268880111E-2</v>
      </c>
      <c r="O10">
        <v>1.7131741634100691E-2</v>
      </c>
      <c r="P10">
        <v>2.64817079745217E-2</v>
      </c>
      <c r="Q10">
        <v>1.6459059312580661E-2</v>
      </c>
      <c r="R10">
        <v>1.919575731120509E-2</v>
      </c>
      <c r="S10">
        <v>0.13522798378389581</v>
      </c>
      <c r="T10">
        <v>0.2179273750869288</v>
      </c>
      <c r="U10">
        <v>0.2278113629210049</v>
      </c>
      <c r="V10">
        <v>0.44130266197886531</v>
      </c>
      <c r="W10">
        <v>1.2935408544517371</v>
      </c>
      <c r="X10">
        <v>2.2688066802974121E-2</v>
      </c>
      <c r="Y10">
        <v>1.8595238125321059E-3</v>
      </c>
      <c r="Z10">
        <v>0.40789897170267098</v>
      </c>
      <c r="AA10">
        <v>0.23802622655491651</v>
      </c>
      <c r="AB10">
        <v>7.6456327779495501E-4</v>
      </c>
      <c r="AC10">
        <v>0.32234405401929322</v>
      </c>
      <c r="AD10">
        <v>0.66730810137748098</v>
      </c>
      <c r="AE10">
        <v>0.13785206707435871</v>
      </c>
      <c r="AF10">
        <v>0.28897121753995852</v>
      </c>
      <c r="AG10">
        <v>21.911244035900019</v>
      </c>
      <c r="AH10">
        <v>2.3110953328307011</v>
      </c>
      <c r="AI10">
        <v>0.61874257632852914</v>
      </c>
      <c r="AJ10">
        <v>2.1234654744762711</v>
      </c>
      <c r="AK10">
        <v>1.2632798935068561</v>
      </c>
      <c r="AL10">
        <v>1.6590706261822801</v>
      </c>
      <c r="AM10">
        <v>3.1392033595995092E-4</v>
      </c>
      <c r="AN10">
        <v>1.415993780762782</v>
      </c>
    </row>
    <row r="11" spans="1:40" x14ac:dyDescent="0.45">
      <c r="A11" s="1" t="s">
        <v>63</v>
      </c>
      <c r="B11">
        <v>9.6817509889513627</v>
      </c>
      <c r="C11">
        <v>0.86201644829953805</v>
      </c>
      <c r="D11">
        <v>6.9272339449271386E-2</v>
      </c>
      <c r="E11">
        <v>4.7512818907368692E-3</v>
      </c>
      <c r="F11">
        <v>9.4057150950309004E-2</v>
      </c>
      <c r="G11">
        <v>9.6118685284276001E-2</v>
      </c>
      <c r="H11">
        <v>5.9879202185118517E-2</v>
      </c>
      <c r="I11">
        <v>7.0383725083078497E-2</v>
      </c>
      <c r="J11">
        <v>0.1136351229928645</v>
      </c>
      <c r="K11">
        <v>9.7986504196593167E-3</v>
      </c>
      <c r="L11">
        <v>2.970621532030444E-2</v>
      </c>
      <c r="M11">
        <v>4.3404670005644852E-2</v>
      </c>
      <c r="N11">
        <v>1.636903015317356E-2</v>
      </c>
      <c r="O11">
        <v>6.3091972259228489E-3</v>
      </c>
      <c r="P11">
        <v>1.136368725879308E-2</v>
      </c>
      <c r="Q11">
        <v>6.5964727364593526E-3</v>
      </c>
      <c r="R11">
        <v>4.3323312241502203E-2</v>
      </c>
      <c r="S11">
        <v>0.43417303056955459</v>
      </c>
      <c r="T11">
        <v>0.10298967104849539</v>
      </c>
      <c r="U11">
        <v>7.031149985465221E-2</v>
      </c>
      <c r="V11">
        <v>0.1004876304704415</v>
      </c>
      <c r="W11">
        <v>0.2494042014499539</v>
      </c>
      <c r="X11">
        <v>4.145829859935158E-3</v>
      </c>
      <c r="Y11">
        <v>1.299608796799622E-3</v>
      </c>
      <c r="Z11">
        <v>7.3139467945561878E-2</v>
      </c>
      <c r="AA11">
        <v>0.16168286368442331</v>
      </c>
      <c r="AB11">
        <v>2.259650570629732E-4</v>
      </c>
      <c r="AC11">
        <v>0.48225099362068419</v>
      </c>
      <c r="AD11">
        <v>0.13840742255231739</v>
      </c>
      <c r="AE11">
        <v>8.5711928548126232E-2</v>
      </c>
      <c r="AF11">
        <v>4.7128500048060282E-2</v>
      </c>
      <c r="AG11">
        <v>2.4060602122983741</v>
      </c>
      <c r="AH11">
        <v>0.66590742746017184</v>
      </c>
      <c r="AI11">
        <v>0.13779461973567211</v>
      </c>
      <c r="AJ11">
        <v>0.98690055431954016</v>
      </c>
      <c r="AK11">
        <v>0.36341699815112333</v>
      </c>
      <c r="AL11">
        <v>0.54506512785774697</v>
      </c>
      <c r="AM11">
        <v>1.01548283537372E-4</v>
      </c>
      <c r="AN11">
        <v>0.165267370438198</v>
      </c>
    </row>
    <row r="12" spans="1:40" x14ac:dyDescent="0.45">
      <c r="A12" s="1" t="s">
        <v>64</v>
      </c>
      <c r="B12">
        <v>59.685613249113111</v>
      </c>
      <c r="C12">
        <v>1.010701695580646</v>
      </c>
      <c r="D12">
        <v>0.1150246201866542</v>
      </c>
      <c r="E12">
        <v>1.3867135063099599E-2</v>
      </c>
      <c r="F12">
        <v>9.9061744372957811E-2</v>
      </c>
      <c r="G12">
        <v>4.914548156287208E-2</v>
      </c>
      <c r="H12">
        <v>0.39912112868172178</v>
      </c>
      <c r="I12">
        <v>0.47877891830378833</v>
      </c>
      <c r="J12">
        <v>7.138920488580533E-2</v>
      </c>
      <c r="K12">
        <v>4.7480334490714961E-2</v>
      </c>
      <c r="L12">
        <v>0.1290670041162687</v>
      </c>
      <c r="M12">
        <v>6.9162203298950495E-2</v>
      </c>
      <c r="N12">
        <v>1.8813948038985329E-2</v>
      </c>
      <c r="O12">
        <v>1.90366190280211E-2</v>
      </c>
      <c r="P12">
        <v>2.481229031676279E-2</v>
      </c>
      <c r="Q12">
        <v>1.7557666257396149E-2</v>
      </c>
      <c r="R12">
        <v>2.472863234736164E-2</v>
      </c>
      <c r="S12">
        <v>0.21230420477362549</v>
      </c>
      <c r="T12">
        <v>0.13513439603376901</v>
      </c>
      <c r="U12">
        <v>0.23062139332978121</v>
      </c>
      <c r="V12">
        <v>0.31188348516600017</v>
      </c>
      <c r="W12">
        <v>1.0464462167177471</v>
      </c>
      <c r="X12">
        <v>1.5646321550260359E-2</v>
      </c>
      <c r="Y12">
        <v>1.4475863058054661E-3</v>
      </c>
      <c r="Z12">
        <v>0.27724837647581668</v>
      </c>
      <c r="AA12">
        <v>0.18498775743382759</v>
      </c>
      <c r="AB12">
        <v>7.0713982217560317E-4</v>
      </c>
      <c r="AC12">
        <v>0.48541419116148671</v>
      </c>
      <c r="AD12">
        <v>0.41843505835252492</v>
      </c>
      <c r="AE12">
        <v>0.1106267369359993</v>
      </c>
      <c r="AF12">
        <v>0.1706566761937669</v>
      </c>
      <c r="AG12">
        <v>9.5798585472576274</v>
      </c>
      <c r="AH12">
        <v>1.5590656498388289</v>
      </c>
      <c r="AI12">
        <v>0.43328889240560647</v>
      </c>
      <c r="AJ12">
        <v>1.7971000959933441</v>
      </c>
      <c r="AK12">
        <v>1.0580166960167301</v>
      </c>
      <c r="AL12">
        <v>1.3158713769239989</v>
      </c>
      <c r="AM12">
        <v>3.4177960471949768E-4</v>
      </c>
      <c r="AN12">
        <v>0.11669830605661061</v>
      </c>
    </row>
    <row r="13" spans="1:40" x14ac:dyDescent="0.45">
      <c r="A13" s="1" t="s">
        <v>65</v>
      </c>
      <c r="B13">
        <v>32.632478546708747</v>
      </c>
      <c r="C13">
        <v>2.7583989017626802</v>
      </c>
      <c r="D13">
        <v>0.20295943652401779</v>
      </c>
      <c r="E13">
        <v>2.8957140096218682E-2</v>
      </c>
      <c r="F13">
        <v>4.7774009177166317</v>
      </c>
      <c r="G13">
        <v>0.91803754141614691</v>
      </c>
      <c r="H13">
        <v>0.25201003853957932</v>
      </c>
      <c r="I13">
        <v>0.27079691948080881</v>
      </c>
      <c r="J13">
        <v>0.89504895007974627</v>
      </c>
      <c r="K13">
        <v>5.536615567347955E-2</v>
      </c>
      <c r="L13">
        <v>0.31621420600269118</v>
      </c>
      <c r="M13">
        <v>1.7855820272026699</v>
      </c>
      <c r="N13">
        <v>0.52308966277716873</v>
      </c>
      <c r="O13">
        <v>0.21383291376249439</v>
      </c>
      <c r="P13">
        <v>0.33276592766990859</v>
      </c>
      <c r="Q13">
        <v>0.2135999449848697</v>
      </c>
      <c r="R13">
        <v>0.32292989312076048</v>
      </c>
      <c r="S13">
        <v>3.309231299018776</v>
      </c>
      <c r="T13">
        <v>0.17244544354929039</v>
      </c>
      <c r="U13">
        <v>0.84111960988847689</v>
      </c>
      <c r="V13">
        <v>0.73822298534113484</v>
      </c>
      <c r="W13">
        <v>1.2826354142476839</v>
      </c>
      <c r="X13">
        <v>1.6493643908093401E-2</v>
      </c>
      <c r="Y13">
        <v>2.2857739087738058E-2</v>
      </c>
      <c r="Z13">
        <v>0.26700637512485931</v>
      </c>
      <c r="AA13">
        <v>2.316329037155286</v>
      </c>
      <c r="AB13">
        <v>4.7083194044911384E-3</v>
      </c>
      <c r="AC13">
        <v>2.9144628636503391</v>
      </c>
      <c r="AD13">
        <v>0.49607886890567421</v>
      </c>
      <c r="AE13">
        <v>0.64243152356586752</v>
      </c>
      <c r="AF13">
        <v>0.1592997845290349</v>
      </c>
      <c r="AG13">
        <v>17.171574820786621</v>
      </c>
      <c r="AH13">
        <v>3.41671375767551</v>
      </c>
      <c r="AI13">
        <v>0.46016764932322229</v>
      </c>
      <c r="AJ13">
        <v>3.379547306176137</v>
      </c>
      <c r="AK13">
        <v>1.5922933227479741</v>
      </c>
      <c r="AL13">
        <v>7.7925504855404304</v>
      </c>
      <c r="AM13">
        <v>9.4235020470872534E-4</v>
      </c>
      <c r="AN13">
        <v>1.5194313983835279</v>
      </c>
    </row>
    <row r="14" spans="1:40" x14ac:dyDescent="0.45">
      <c r="A14" s="1" t="s">
        <v>66</v>
      </c>
      <c r="B14">
        <v>65.894845927226015</v>
      </c>
      <c r="C14">
        <v>10.747233034568531</v>
      </c>
      <c r="D14">
        <v>1.5680623514228349</v>
      </c>
      <c r="E14">
        <v>2.483032729224641E-2</v>
      </c>
      <c r="F14">
        <v>0.16930804943606911</v>
      </c>
      <c r="G14">
        <v>0.19956393747783721</v>
      </c>
      <c r="H14">
        <v>0.31585340780207238</v>
      </c>
      <c r="I14">
        <v>0.37715583818482329</v>
      </c>
      <c r="J14">
        <v>6.5662794362581559E-2</v>
      </c>
      <c r="K14">
        <v>4.3016658836585273E-2</v>
      </c>
      <c r="L14">
        <v>0.1266078102780949</v>
      </c>
      <c r="M14">
        <v>6.3864262020535273E-2</v>
      </c>
      <c r="N14">
        <v>2.7802353578106492E-2</v>
      </c>
      <c r="O14">
        <v>1.5874472220842151E-2</v>
      </c>
      <c r="P14">
        <v>2.6377722457585819E-2</v>
      </c>
      <c r="Q14">
        <v>1.6671186783493191E-2</v>
      </c>
      <c r="R14">
        <v>2.0445175901268129E-2</v>
      </c>
      <c r="S14">
        <v>0.1494616764956907</v>
      </c>
      <c r="T14">
        <v>0.22339295783223881</v>
      </c>
      <c r="U14">
        <v>0.21002756315316401</v>
      </c>
      <c r="V14">
        <v>0.359334075959518</v>
      </c>
      <c r="W14">
        <v>0.87965651978846848</v>
      </c>
      <c r="X14">
        <v>1.5959867868226351E-2</v>
      </c>
      <c r="Y14">
        <v>2.45148147195413E-3</v>
      </c>
      <c r="Z14">
        <v>0.28519901154441352</v>
      </c>
      <c r="AA14">
        <v>0.28818580822416701</v>
      </c>
      <c r="AB14">
        <v>6.1570979903639476E-4</v>
      </c>
      <c r="AC14">
        <v>2.184540617490506</v>
      </c>
      <c r="AD14">
        <v>0.98843973919383565</v>
      </c>
      <c r="AE14">
        <v>0.1209239295576393</v>
      </c>
      <c r="AF14">
        <v>0.2018012939744476</v>
      </c>
      <c r="AG14">
        <v>22.049292262904981</v>
      </c>
      <c r="AH14">
        <v>1.9597712913291709</v>
      </c>
      <c r="AI14">
        <v>0.65129996693539571</v>
      </c>
      <c r="AJ14">
        <v>2.1493511665572549</v>
      </c>
      <c r="AK14">
        <v>1.1762762375070499</v>
      </c>
      <c r="AL14">
        <v>1.8291433356053699</v>
      </c>
      <c r="AM14">
        <v>2.9160229409004557E-4</v>
      </c>
      <c r="AN14">
        <v>0.69621288632717371</v>
      </c>
    </row>
    <row r="15" spans="1:40" x14ac:dyDescent="0.45">
      <c r="A15" s="1" t="s">
        <v>67</v>
      </c>
      <c r="B15">
        <v>140.654181955415</v>
      </c>
      <c r="C15">
        <v>22.751489968905371</v>
      </c>
      <c r="D15">
        <v>3.3765558724868749</v>
      </c>
      <c r="E15">
        <v>5.5032163377884982E-2</v>
      </c>
      <c r="F15">
        <v>0.4641525071064993</v>
      </c>
      <c r="G15">
        <v>0.46611397462386778</v>
      </c>
      <c r="H15">
        <v>0.68185670211859695</v>
      </c>
      <c r="I15">
        <v>0.81077697720255859</v>
      </c>
      <c r="J15">
        <v>0.17698822488407731</v>
      </c>
      <c r="K15">
        <v>9.4568416242509321E-2</v>
      </c>
      <c r="L15">
        <v>0.30088153250661392</v>
      </c>
      <c r="M15">
        <v>0.1785664683521305</v>
      </c>
      <c r="N15">
        <v>7.8535299982574469E-2</v>
      </c>
      <c r="O15">
        <v>4.1910602410887961E-2</v>
      </c>
      <c r="P15">
        <v>6.8940287882224019E-2</v>
      </c>
      <c r="Q15">
        <v>4.3395136311331288E-2</v>
      </c>
      <c r="R15">
        <v>5.7792700641666861E-2</v>
      </c>
      <c r="S15">
        <v>0.44263793262976942</v>
      </c>
      <c r="T15">
        <v>0.46154908467340239</v>
      </c>
      <c r="U15">
        <v>0.5154883111431845</v>
      </c>
      <c r="V15">
        <v>0.81024632338934477</v>
      </c>
      <c r="W15">
        <v>2.059194859502917</v>
      </c>
      <c r="X15">
        <v>3.4080315145951792E-2</v>
      </c>
      <c r="Y15">
        <v>5.811912947998891E-3</v>
      </c>
      <c r="Z15">
        <v>0.6060832450585697</v>
      </c>
      <c r="AA15">
        <v>0.67518496991229682</v>
      </c>
      <c r="AB15">
        <v>1.560765768828225E-3</v>
      </c>
      <c r="AC15">
        <v>4.9560054785123482</v>
      </c>
      <c r="AD15">
        <v>2.0671322157806529</v>
      </c>
      <c r="AE15">
        <v>0.28163593904470541</v>
      </c>
      <c r="AF15">
        <v>0.42121156214759042</v>
      </c>
      <c r="AG15">
        <v>46.391269176442343</v>
      </c>
      <c r="AH15">
        <v>4.2085925409811979</v>
      </c>
      <c r="AI15">
        <v>1.3826912080100811</v>
      </c>
      <c r="AJ15">
        <v>4.8128451170222313</v>
      </c>
      <c r="AK15">
        <v>2.620705069030338</v>
      </c>
      <c r="AL15">
        <v>4.1526406902944526</v>
      </c>
      <c r="AM15">
        <v>7.1181286716726978E-4</v>
      </c>
      <c r="AN15">
        <v>1.412397095509385</v>
      </c>
    </row>
    <row r="16" spans="1:40" x14ac:dyDescent="0.45">
      <c r="A16" s="1" t="s">
        <v>68</v>
      </c>
      <c r="B16">
        <v>24.6630303498644</v>
      </c>
      <c r="C16">
        <v>3.8444391046094171</v>
      </c>
      <c r="D16">
        <v>0.64611882523458319</v>
      </c>
      <c r="E16">
        <v>9.8921603711115153E-3</v>
      </c>
      <c r="F16">
        <v>0.1140954783273984</v>
      </c>
      <c r="G16">
        <v>9.8820562249468724E-2</v>
      </c>
      <c r="H16">
        <v>0.1108864114997945</v>
      </c>
      <c r="I16">
        <v>0.130622257856742</v>
      </c>
      <c r="J16">
        <v>3.7469567653679758E-2</v>
      </c>
      <c r="K16">
        <v>1.6232312056521939E-2</v>
      </c>
      <c r="L16">
        <v>5.8322317646623052E-2</v>
      </c>
      <c r="M16">
        <v>4.0424039766375389E-2</v>
      </c>
      <c r="N16">
        <v>1.8875108905390219E-2</v>
      </c>
      <c r="O16">
        <v>8.9410666291800667E-3</v>
      </c>
      <c r="P16">
        <v>1.394560074513887E-2</v>
      </c>
      <c r="Q16">
        <v>9.1542627717967149E-3</v>
      </c>
      <c r="R16">
        <v>1.2471432217971749E-2</v>
      </c>
      <c r="S16">
        <v>9.9990248793993E-2</v>
      </c>
      <c r="T16">
        <v>7.4859990558181363E-2</v>
      </c>
      <c r="U16">
        <v>9.809075680173765E-2</v>
      </c>
      <c r="V16">
        <v>0.14052221695495429</v>
      </c>
      <c r="W16">
        <v>0.33416640876197218</v>
      </c>
      <c r="X16">
        <v>5.8092947021626514E-3</v>
      </c>
      <c r="Y16">
        <v>1.045371715201873E-3</v>
      </c>
      <c r="Z16">
        <v>0.1027724254170278</v>
      </c>
      <c r="AA16">
        <v>0.12100918899255041</v>
      </c>
      <c r="AB16">
        <v>3.117722197046788E-4</v>
      </c>
      <c r="AC16">
        <v>0.99118558819523406</v>
      </c>
      <c r="AD16">
        <v>0.34452639939298768</v>
      </c>
      <c r="AE16">
        <v>5.2308398077418397E-2</v>
      </c>
      <c r="AF16">
        <v>6.9478538870790738E-2</v>
      </c>
      <c r="AG16">
        <v>7.9966899538449283</v>
      </c>
      <c r="AH16">
        <v>0.71632188585829515</v>
      </c>
      <c r="AI16">
        <v>0.23437958857438229</v>
      </c>
      <c r="AJ16">
        <v>0.87068922469747267</v>
      </c>
      <c r="AK16">
        <v>0.47760143157653928</v>
      </c>
      <c r="AL16">
        <v>0.73320797315263098</v>
      </c>
      <c r="AM16">
        <v>1.425448375255518E-4</v>
      </c>
      <c r="AN16">
        <v>0.21979552435816821</v>
      </c>
    </row>
    <row r="17" spans="1:40" x14ac:dyDescent="0.45">
      <c r="A17" s="1" t="s">
        <v>69</v>
      </c>
      <c r="B17">
        <v>85.307970436704451</v>
      </c>
      <c r="C17">
        <v>15.162750160685381</v>
      </c>
      <c r="D17">
        <v>6.6257518252551533</v>
      </c>
      <c r="E17">
        <v>6.6198991287176823E-2</v>
      </c>
      <c r="F17">
        <v>0.241029547936256</v>
      </c>
      <c r="G17">
        <v>0.3572698230565044</v>
      </c>
      <c r="H17">
        <v>0.61954722738944334</v>
      </c>
      <c r="I17">
        <v>0.73776734252746512</v>
      </c>
      <c r="J17">
        <v>0.1195129177338759</v>
      </c>
      <c r="K17">
        <v>8.869044767928301E-2</v>
      </c>
      <c r="L17">
        <v>0.31419846268124002</v>
      </c>
      <c r="M17">
        <v>0.1189272959944238</v>
      </c>
      <c r="N17">
        <v>4.8449666307160917E-2</v>
      </c>
      <c r="O17">
        <v>3.5304757858900783E-2</v>
      </c>
      <c r="P17">
        <v>5.7230402756876853E-2</v>
      </c>
      <c r="Q17">
        <v>3.7294644821045678E-2</v>
      </c>
      <c r="R17">
        <v>3.8935293041937068E-2</v>
      </c>
      <c r="S17">
        <v>0.19948642518754431</v>
      </c>
      <c r="T17">
        <v>0.31489860706285139</v>
      </c>
      <c r="U17">
        <v>0.47717602656959651</v>
      </c>
      <c r="V17">
        <v>0.63599668787039287</v>
      </c>
      <c r="W17">
        <v>1.5677977823847009</v>
      </c>
      <c r="X17">
        <v>3.0326040670582741E-2</v>
      </c>
      <c r="Y17">
        <v>3.4020392750623162E-3</v>
      </c>
      <c r="Z17">
        <v>0.53919236375108248</v>
      </c>
      <c r="AA17">
        <v>0.41372277678439517</v>
      </c>
      <c r="AB17">
        <v>1.2972053600722479E-3</v>
      </c>
      <c r="AC17">
        <v>4.1884041306473137</v>
      </c>
      <c r="AD17">
        <v>1.8252083022142529</v>
      </c>
      <c r="AE17">
        <v>0.21702415954797391</v>
      </c>
      <c r="AF17">
        <v>0.27954799642869282</v>
      </c>
      <c r="AG17">
        <v>44.597567487089513</v>
      </c>
      <c r="AH17">
        <v>3.2523621427919269</v>
      </c>
      <c r="AI17">
        <v>0.82857593077438418</v>
      </c>
      <c r="AJ17">
        <v>3.5517321871163641</v>
      </c>
      <c r="AK17">
        <v>1.8576533699119</v>
      </c>
      <c r="AL17">
        <v>3.537094989420285</v>
      </c>
      <c r="AM17">
        <v>6.2802836968843285E-4</v>
      </c>
      <c r="AN17">
        <v>1.2023293710516969</v>
      </c>
    </row>
    <row r="18" spans="1:40" x14ac:dyDescent="0.45">
      <c r="A18" s="1" t="s">
        <v>70</v>
      </c>
      <c r="B18">
        <v>10.46775231372337</v>
      </c>
      <c r="C18">
        <v>1.7216108683883711</v>
      </c>
      <c r="D18">
        <v>0.54329716651667337</v>
      </c>
      <c r="E18">
        <v>7.0259866854413596E-3</v>
      </c>
      <c r="F18">
        <v>2.0064587580999192E-2</v>
      </c>
      <c r="G18">
        <v>2.931753804023586E-2</v>
      </c>
      <c r="H18">
        <v>6.7268116032204464E-2</v>
      </c>
      <c r="I18">
        <v>8.0576982181262066E-2</v>
      </c>
      <c r="J18">
        <v>1.1278833388783001E-2</v>
      </c>
      <c r="K18">
        <v>9.4870645773716764E-3</v>
      </c>
      <c r="L18">
        <v>3.034235833483228E-2</v>
      </c>
      <c r="M18">
        <v>1.026566342294649E-2</v>
      </c>
      <c r="N18">
        <v>4.017440929627589E-3</v>
      </c>
      <c r="O18">
        <v>3.1425837831607771E-3</v>
      </c>
      <c r="P18">
        <v>5.2831784406158844E-3</v>
      </c>
      <c r="Q18">
        <v>3.346995545851268E-3</v>
      </c>
      <c r="R18">
        <v>3.4347228274013669E-3</v>
      </c>
      <c r="S18">
        <v>1.6910930486195259E-2</v>
      </c>
      <c r="T18">
        <v>3.7434407672437213E-2</v>
      </c>
      <c r="U18">
        <v>4.5619359853826043E-2</v>
      </c>
      <c r="V18">
        <v>6.8183007310904167E-2</v>
      </c>
      <c r="W18">
        <v>0.17350810276058121</v>
      </c>
      <c r="X18">
        <v>3.278752275165771E-3</v>
      </c>
      <c r="Y18">
        <v>3.2731019982386951E-4</v>
      </c>
      <c r="Z18">
        <v>5.8541622843951778E-2</v>
      </c>
      <c r="AA18">
        <v>4.1549822542097672E-2</v>
      </c>
      <c r="AB18">
        <v>1.2124778244383E-4</v>
      </c>
      <c r="AC18">
        <v>0.48022904419644519</v>
      </c>
      <c r="AD18">
        <v>0.20632441817076591</v>
      </c>
      <c r="AE18">
        <v>2.2686909914526241E-2</v>
      </c>
      <c r="AF18">
        <v>3.2171604109568007E-2</v>
      </c>
      <c r="AG18">
        <v>4.4697247593778222</v>
      </c>
      <c r="AH18">
        <v>0.3609638295122235</v>
      </c>
      <c r="AI18">
        <v>9.4453326134938273E-2</v>
      </c>
      <c r="AJ18">
        <v>0.37729686076158742</v>
      </c>
      <c r="AK18">
        <v>0.19920881252202249</v>
      </c>
      <c r="AL18">
        <v>0.38221912070548758</v>
      </c>
      <c r="AM18">
        <v>5.9385911011440407E-5</v>
      </c>
      <c r="AN18">
        <v>0.15601887751517651</v>
      </c>
    </row>
    <row r="19" spans="1:40" x14ac:dyDescent="0.45">
      <c r="A19" s="1" t="s">
        <v>71</v>
      </c>
      <c r="B19">
        <v>9.0490604101635355E-2</v>
      </c>
      <c r="C19">
        <v>7.5919458011786617E-3</v>
      </c>
      <c r="D19">
        <v>2.580355555652713E-3</v>
      </c>
      <c r="E19">
        <v>3.858705733952783</v>
      </c>
      <c r="F19">
        <v>6.3401205582269221E-2</v>
      </c>
      <c r="G19">
        <v>2.6721370341932778E-2</v>
      </c>
      <c r="H19">
        <v>6.2311006109147934E-3</v>
      </c>
      <c r="I19">
        <v>6.2679587336333612E-3</v>
      </c>
      <c r="J19">
        <v>9.1595497608167667E-2</v>
      </c>
      <c r="K19">
        <v>2.402195107897207E-3</v>
      </c>
      <c r="L19">
        <v>1.308390103854622E-2</v>
      </c>
      <c r="M19">
        <v>3.1430918245378248E-2</v>
      </c>
      <c r="N19">
        <v>9.632391181532262E-3</v>
      </c>
      <c r="O19">
        <v>9.5159162788275124E-3</v>
      </c>
      <c r="P19">
        <v>9.5370178033637159E-3</v>
      </c>
      <c r="Q19">
        <v>6.865610506057814E-3</v>
      </c>
      <c r="R19">
        <v>3.2273291406434312E-2</v>
      </c>
      <c r="S19">
        <v>0.360654363454325</v>
      </c>
      <c r="T19">
        <v>9.5936096737989328E-3</v>
      </c>
      <c r="U19">
        <v>3.5939874477022578E-2</v>
      </c>
      <c r="V19">
        <v>4.0477473871610832E-2</v>
      </c>
      <c r="W19">
        <v>5.4397475105330592E-2</v>
      </c>
      <c r="X19">
        <v>5.3295829363809825E-4</v>
      </c>
      <c r="Y19">
        <v>4.5420378434092492E-4</v>
      </c>
      <c r="Z19">
        <v>7.1420775197449183E-3</v>
      </c>
      <c r="AA19">
        <v>7.4553746892389777E-2</v>
      </c>
      <c r="AB19">
        <v>1.788333423059628E-4</v>
      </c>
      <c r="AC19">
        <v>0.14896589267437821</v>
      </c>
      <c r="AD19">
        <v>1.5116197013044719E-2</v>
      </c>
      <c r="AE19">
        <v>5.6431878581132598E-2</v>
      </c>
      <c r="AF19">
        <v>3.9422379208435302E-3</v>
      </c>
      <c r="AG19">
        <v>0.1155253578502895</v>
      </c>
      <c r="AH19">
        <v>0.21233036934820751</v>
      </c>
      <c r="AI19">
        <v>2.3944197959769941E-2</v>
      </c>
      <c r="AJ19">
        <v>0.1645953545324631</v>
      </c>
      <c r="AK19">
        <v>5.7268889079012092E-2</v>
      </c>
      <c r="AL19">
        <v>0.24769912889358961</v>
      </c>
      <c r="AM19">
        <v>7.1557885187299714E-5</v>
      </c>
      <c r="AN19">
        <v>0.15527291420523939</v>
      </c>
    </row>
    <row r="20" spans="1:40" x14ac:dyDescent="0.45">
      <c r="A20" s="1" t="s">
        <v>72</v>
      </c>
      <c r="B20">
        <v>3.4932478762414352</v>
      </c>
      <c r="C20">
        <v>0.24874041010665779</v>
      </c>
      <c r="D20">
        <v>6.8906839363852779E-2</v>
      </c>
      <c r="E20">
        <v>4.6360222885293477E-2</v>
      </c>
      <c r="F20">
        <v>120.44319064259351</v>
      </c>
      <c r="G20">
        <v>7.333648247963815</v>
      </c>
      <c r="H20">
        <v>0.53541548654264359</v>
      </c>
      <c r="I20">
        <v>0.60556028874811063</v>
      </c>
      <c r="J20">
        <v>1.0552603834287599</v>
      </c>
      <c r="K20">
        <v>0.143062405878225</v>
      </c>
      <c r="L20">
        <v>0.47231650683025062</v>
      </c>
      <c r="M20">
        <v>43.969534062666369</v>
      </c>
      <c r="N20">
        <v>58.012002777070833</v>
      </c>
      <c r="O20">
        <v>0.223983488931183</v>
      </c>
      <c r="P20">
        <v>0.42548916237323992</v>
      </c>
      <c r="Q20">
        <v>0.25670984566606658</v>
      </c>
      <c r="R20">
        <v>0.88373885832408838</v>
      </c>
      <c r="S20">
        <v>3.3022361484321512</v>
      </c>
      <c r="T20">
        <v>0.34651166011033419</v>
      </c>
      <c r="U20">
        <v>4.848268416174875</v>
      </c>
      <c r="V20">
        <v>3.6640671022308862</v>
      </c>
      <c r="W20">
        <v>2.8474766633061308</v>
      </c>
      <c r="X20">
        <v>3.8909596912491823E-2</v>
      </c>
      <c r="Y20">
        <v>1.727322019306958E-2</v>
      </c>
      <c r="Z20">
        <v>0.65330397805389373</v>
      </c>
      <c r="AA20">
        <v>1.9448746376164301</v>
      </c>
      <c r="AB20">
        <v>1.6334965204082629E-2</v>
      </c>
      <c r="AC20">
        <v>7.7230029447870923</v>
      </c>
      <c r="AD20">
        <v>1.967757360147526</v>
      </c>
      <c r="AE20">
        <v>0.90102462758113733</v>
      </c>
      <c r="AF20">
        <v>0.39513633421797301</v>
      </c>
      <c r="AG20">
        <v>8.160724335595031</v>
      </c>
      <c r="AH20">
        <v>7.7530008900380416</v>
      </c>
      <c r="AI20">
        <v>1.1906248142609219</v>
      </c>
      <c r="AJ20">
        <v>6.1207321704766393</v>
      </c>
      <c r="AK20">
        <v>3.3758379550566868</v>
      </c>
      <c r="AL20">
        <v>20.778758190901829</v>
      </c>
      <c r="AM20">
        <v>3.824924031274793E-3</v>
      </c>
      <c r="AN20">
        <v>0.48334017651972078</v>
      </c>
    </row>
    <row r="21" spans="1:40" x14ac:dyDescent="0.45">
      <c r="A21" s="1" t="s">
        <v>73</v>
      </c>
      <c r="B21">
        <v>0.1924819021272228</v>
      </c>
      <c r="C21">
        <v>2.1018436632282401E-2</v>
      </c>
      <c r="D21">
        <v>7.1228112486669817E-3</v>
      </c>
      <c r="E21">
        <v>3.2729396927015449E-3</v>
      </c>
      <c r="F21">
        <v>79.151470573706519</v>
      </c>
      <c r="G21">
        <v>0.33829075097475009</v>
      </c>
      <c r="H21">
        <v>3.3687282559241048E-2</v>
      </c>
      <c r="I21">
        <v>3.2106000139151089E-2</v>
      </c>
      <c r="J21">
        <v>0.2066205414675934</v>
      </c>
      <c r="K21">
        <v>2.1764133422416981E-2</v>
      </c>
      <c r="L21">
        <v>4.9721366291373477E-2</v>
      </c>
      <c r="M21">
        <v>0.39509526242616949</v>
      </c>
      <c r="N21">
        <v>0.42949322224810799</v>
      </c>
      <c r="O21">
        <v>1.6380969178863999E-2</v>
      </c>
      <c r="P21">
        <v>2.6961230030691171E-2</v>
      </c>
      <c r="Q21">
        <v>1.4043739267838929E-2</v>
      </c>
      <c r="R21">
        <v>7.6852980454510833E-2</v>
      </c>
      <c r="S21">
        <v>0.80136514317490304</v>
      </c>
      <c r="T21">
        <v>4.881003372151467E-2</v>
      </c>
      <c r="U21">
        <v>0.170947071579273</v>
      </c>
      <c r="V21">
        <v>0.1192468056078398</v>
      </c>
      <c r="W21">
        <v>0.31157935872283782</v>
      </c>
      <c r="X21">
        <v>2.684985785541267E-3</v>
      </c>
      <c r="Y21">
        <v>1.3308500959225509E-3</v>
      </c>
      <c r="Z21">
        <v>4.1535602145800217E-2</v>
      </c>
      <c r="AA21">
        <v>0.19624915513093821</v>
      </c>
      <c r="AB21">
        <v>7.931799311564154E-4</v>
      </c>
      <c r="AC21">
        <v>0.40977582937765522</v>
      </c>
      <c r="AD21">
        <v>8.0671916938824195E-2</v>
      </c>
      <c r="AE21">
        <v>0.13186148228698491</v>
      </c>
      <c r="AF21">
        <v>3.7615568890017173E-2</v>
      </c>
      <c r="AG21">
        <v>0.47895860971643311</v>
      </c>
      <c r="AH21">
        <v>0.67209096295783854</v>
      </c>
      <c r="AI21">
        <v>0.1117134148190107</v>
      </c>
      <c r="AJ21">
        <v>0.80815980668181364</v>
      </c>
      <c r="AK21">
        <v>0.38505196213527532</v>
      </c>
      <c r="AL21">
        <v>2.2211095439774988</v>
      </c>
      <c r="AM21">
        <v>1.831233658805932E-4</v>
      </c>
      <c r="AN21">
        <v>0.1232203782044177</v>
      </c>
    </row>
    <row r="22" spans="1:40" x14ac:dyDescent="0.45">
      <c r="A22" s="1" t="s">
        <v>74</v>
      </c>
      <c r="B22">
        <v>0.32656099967332258</v>
      </c>
      <c r="C22">
        <v>3.8892949956413077E-2</v>
      </c>
      <c r="D22">
        <v>9.5381082447701104E-3</v>
      </c>
      <c r="E22">
        <v>4.6644917788044599E-3</v>
      </c>
      <c r="F22">
        <v>1.1328428919245881</v>
      </c>
      <c r="G22">
        <v>33.693110764400032</v>
      </c>
      <c r="H22">
        <v>2.7597089953075131E-2</v>
      </c>
      <c r="I22">
        <v>2.7800670683134659E-2</v>
      </c>
      <c r="J22">
        <v>0.78126269577471974</v>
      </c>
      <c r="K22">
        <v>1.3367469103391139E-2</v>
      </c>
      <c r="L22">
        <v>4.710043423681036E-2</v>
      </c>
      <c r="M22">
        <v>0.29290710605517289</v>
      </c>
      <c r="N22">
        <v>0.10533668422750719</v>
      </c>
      <c r="O22">
        <v>1.9395301866071891E-2</v>
      </c>
      <c r="P22">
        <v>3.5736314423414413E-2</v>
      </c>
      <c r="Q22">
        <v>2.26327403875567E-2</v>
      </c>
      <c r="R22">
        <v>0.42895291259118462</v>
      </c>
      <c r="S22">
        <v>3.1490484517354869</v>
      </c>
      <c r="T22">
        <v>7.6050072890588488E-2</v>
      </c>
      <c r="U22">
        <v>0.34362469980389893</v>
      </c>
      <c r="V22">
        <v>0.20322198595135069</v>
      </c>
      <c r="W22">
        <v>0.162562284255727</v>
      </c>
      <c r="X22">
        <v>1.975436884655762E-3</v>
      </c>
      <c r="Y22">
        <v>1.6383901760539481E-3</v>
      </c>
      <c r="Z22">
        <v>3.146744027763989E-2</v>
      </c>
      <c r="AA22">
        <v>0.42907590167238491</v>
      </c>
      <c r="AB22">
        <v>1.276054157535834E-3</v>
      </c>
      <c r="AC22">
        <v>2.481749534865882</v>
      </c>
      <c r="AD22">
        <v>7.7528739702553959E-2</v>
      </c>
      <c r="AE22">
        <v>0.46686858677008503</v>
      </c>
      <c r="AF22">
        <v>2.8473346230370511E-2</v>
      </c>
      <c r="AG22">
        <v>0.30825075987650269</v>
      </c>
      <c r="AH22">
        <v>4.1783153532655781</v>
      </c>
      <c r="AI22">
        <v>0.10476381664495089</v>
      </c>
      <c r="AJ22">
        <v>1.1232441493998071</v>
      </c>
      <c r="AK22">
        <v>0.34040587219449209</v>
      </c>
      <c r="AL22">
        <v>1.0585551988957751</v>
      </c>
      <c r="AM22">
        <v>3.3777446733041731E-4</v>
      </c>
      <c r="AN22">
        <v>9.2602769360274312E-2</v>
      </c>
    </row>
    <row r="23" spans="1:40" x14ac:dyDescent="0.45">
      <c r="A23" s="1" t="s">
        <v>75</v>
      </c>
      <c r="B23">
        <v>4.585618525079652</v>
      </c>
      <c r="C23">
        <v>0.48563068260170927</v>
      </c>
      <c r="D23">
        <v>0.1042825545783598</v>
      </c>
      <c r="E23">
        <v>0.1118519030845699</v>
      </c>
      <c r="F23">
        <v>0.92677803839092066</v>
      </c>
      <c r="G23">
        <v>0.2475541648844983</v>
      </c>
      <c r="H23">
        <v>4.8157759476049007</v>
      </c>
      <c r="I23">
        <v>5.8397153767489716</v>
      </c>
      <c r="J23">
        <v>12.14117294161913</v>
      </c>
      <c r="K23">
        <v>0.59972683531971527</v>
      </c>
      <c r="L23">
        <v>1.268671441146437</v>
      </c>
      <c r="M23">
        <v>10.40281586303179</v>
      </c>
      <c r="N23">
        <v>0.32349454375175291</v>
      </c>
      <c r="O23">
        <v>0.3321310420425721</v>
      </c>
      <c r="P23">
        <v>0.92852922874774557</v>
      </c>
      <c r="Q23">
        <v>0.6530548123093165</v>
      </c>
      <c r="R23">
        <v>0.27897517246334869</v>
      </c>
      <c r="S23">
        <v>2.9006602308561722</v>
      </c>
      <c r="T23">
        <v>0.30573511529483782</v>
      </c>
      <c r="U23">
        <v>5.377256741543003</v>
      </c>
      <c r="V23">
        <v>3.2459138776200112</v>
      </c>
      <c r="W23">
        <v>5.0904965650449006</v>
      </c>
      <c r="X23">
        <v>0.1102539105640267</v>
      </c>
      <c r="Y23">
        <v>1.8624189923062341E-2</v>
      </c>
      <c r="Z23">
        <v>1.9626425152796849</v>
      </c>
      <c r="AA23">
        <v>2.1239173189523939</v>
      </c>
      <c r="AB23">
        <v>2.2278243859289441E-2</v>
      </c>
      <c r="AC23">
        <v>5.3814092020268998</v>
      </c>
      <c r="AD23">
        <v>1.9475832780750419</v>
      </c>
      <c r="AE23">
        <v>14.435074569064421</v>
      </c>
      <c r="AF23">
        <v>1.200769962317944</v>
      </c>
      <c r="AG23">
        <v>8.1029528150421424</v>
      </c>
      <c r="AH23">
        <v>25.72425830972281</v>
      </c>
      <c r="AI23">
        <v>2.083458122392658</v>
      </c>
      <c r="AJ23">
        <v>6.0272892810409058</v>
      </c>
      <c r="AK23">
        <v>4.5547629801424048</v>
      </c>
      <c r="AL23">
        <v>125.6180137763302</v>
      </c>
      <c r="AM23">
        <v>1.103704178676772E-2</v>
      </c>
      <c r="AN23">
        <v>2.0037394391173771</v>
      </c>
    </row>
    <row r="24" spans="1:40" x14ac:dyDescent="0.45">
      <c r="A24" s="1" t="s">
        <v>76</v>
      </c>
      <c r="B24">
        <v>56.568731464513547</v>
      </c>
      <c r="C24">
        <v>6.3922427246676259</v>
      </c>
      <c r="D24">
        <v>1.352231308347859</v>
      </c>
      <c r="E24">
        <v>3.232522380495698</v>
      </c>
      <c r="F24">
        <v>15.357639167992691</v>
      </c>
      <c r="G24">
        <v>8.1159055315165194</v>
      </c>
      <c r="H24">
        <v>5.4491871791982076</v>
      </c>
      <c r="I24">
        <v>6.0847313296787391</v>
      </c>
      <c r="J24">
        <v>42.044941795475509</v>
      </c>
      <c r="K24">
        <v>1.7350020505016299</v>
      </c>
      <c r="L24">
        <v>6.3843482948694827</v>
      </c>
      <c r="M24">
        <v>8.597788651379437</v>
      </c>
      <c r="N24">
        <v>2.7575495109568191</v>
      </c>
      <c r="O24">
        <v>1.5355169061959939</v>
      </c>
      <c r="P24">
        <v>3.044692993917689</v>
      </c>
      <c r="Q24">
        <v>1.3275232255495439</v>
      </c>
      <c r="R24">
        <v>2.77798114445805</v>
      </c>
      <c r="S24">
        <v>8.0794940189020874</v>
      </c>
      <c r="T24">
        <v>1.7335415306528359</v>
      </c>
      <c r="U24">
        <v>9.4192816435109332</v>
      </c>
      <c r="V24">
        <v>9.5813016849728179</v>
      </c>
      <c r="W24">
        <v>13.335037852299511</v>
      </c>
      <c r="X24">
        <v>0.2417905616602733</v>
      </c>
      <c r="Y24">
        <v>0.13914695824284071</v>
      </c>
      <c r="Z24">
        <v>4.0673663304496754</v>
      </c>
      <c r="AA24">
        <v>13.711852403057311</v>
      </c>
      <c r="AB24">
        <v>4.1586865401680481E-2</v>
      </c>
      <c r="AC24">
        <v>30.894932102605289</v>
      </c>
      <c r="AD24">
        <v>6.8757127372713978</v>
      </c>
      <c r="AE24">
        <v>50.080248800451898</v>
      </c>
      <c r="AF24">
        <v>3.042470827290694</v>
      </c>
      <c r="AG24">
        <v>34.896567495193267</v>
      </c>
      <c r="AH24">
        <v>221.41983329357919</v>
      </c>
      <c r="AI24">
        <v>6.5735127327476333</v>
      </c>
      <c r="AJ24">
        <v>40.414959987134061</v>
      </c>
      <c r="AK24">
        <v>22.186756097574602</v>
      </c>
      <c r="AL24">
        <v>73.719607398437176</v>
      </c>
      <c r="AM24">
        <v>1.084168336457857E-2</v>
      </c>
      <c r="AN24">
        <v>3.1599613239990152</v>
      </c>
    </row>
    <row r="25" spans="1:40" x14ac:dyDescent="0.45">
      <c r="A25" s="1" t="s">
        <v>77</v>
      </c>
      <c r="B25">
        <v>2.489531671224682</v>
      </c>
      <c r="C25">
        <v>0.29133897644062901</v>
      </c>
      <c r="D25">
        <v>9.7582563808605194E-2</v>
      </c>
      <c r="E25">
        <v>0.105455527452523</v>
      </c>
      <c r="F25">
        <v>1.048840487483963</v>
      </c>
      <c r="G25">
        <v>0.25986016940657969</v>
      </c>
      <c r="H25">
        <v>1.3719044432836141</v>
      </c>
      <c r="I25">
        <v>1.5486938901554299</v>
      </c>
      <c r="J25">
        <v>0.40730063811203371</v>
      </c>
      <c r="K25">
        <v>0.29533289483169051</v>
      </c>
      <c r="L25">
        <v>0.98901657772795792</v>
      </c>
      <c r="M25">
        <v>0.70594866435609749</v>
      </c>
      <c r="N25">
        <v>0.2151232239479155</v>
      </c>
      <c r="O25">
        <v>0.23277093489779871</v>
      </c>
      <c r="P25">
        <v>0.22707709843176749</v>
      </c>
      <c r="Q25">
        <v>0.17403756451619201</v>
      </c>
      <c r="R25">
        <v>0.1042721425949608</v>
      </c>
      <c r="S25">
        <v>0.54542651150338151</v>
      </c>
      <c r="T25">
        <v>0.34061049287254058</v>
      </c>
      <c r="U25">
        <v>2.3665861709170319</v>
      </c>
      <c r="V25">
        <v>2.8575814786592342</v>
      </c>
      <c r="W25">
        <v>3.8860504545674051</v>
      </c>
      <c r="X25">
        <v>8.870923278108217E-2</v>
      </c>
      <c r="Y25">
        <v>1.8801846861564699E-2</v>
      </c>
      <c r="Z25">
        <v>1.471783845628877</v>
      </c>
      <c r="AA25">
        <v>2.037582813733656</v>
      </c>
      <c r="AB25">
        <v>8.5520098495068305E-3</v>
      </c>
      <c r="AC25">
        <v>36.59224871470947</v>
      </c>
      <c r="AD25">
        <v>2.6261094688949949</v>
      </c>
      <c r="AE25">
        <v>1.968920057205984</v>
      </c>
      <c r="AF25">
        <v>1.348942774417617</v>
      </c>
      <c r="AG25">
        <v>4.111290280664087</v>
      </c>
      <c r="AH25">
        <v>18.825224164486539</v>
      </c>
      <c r="AI25">
        <v>2.7215231332157912</v>
      </c>
      <c r="AJ25">
        <v>8.4927634415907356</v>
      </c>
      <c r="AK25">
        <v>6.1493126184476274</v>
      </c>
      <c r="AL25">
        <v>15.576249717891759</v>
      </c>
      <c r="AM25">
        <v>1.648292901929535E-3</v>
      </c>
      <c r="AN25">
        <v>1.139397846411053</v>
      </c>
    </row>
    <row r="26" spans="1:40" x14ac:dyDescent="0.45">
      <c r="A26" s="1" t="s">
        <v>78</v>
      </c>
      <c r="B26">
        <v>143.33162346023889</v>
      </c>
      <c r="C26">
        <v>11.8750568068458</v>
      </c>
      <c r="D26">
        <v>2.3843849515207962</v>
      </c>
      <c r="E26">
        <v>1.6700283511053451</v>
      </c>
      <c r="F26">
        <v>31.215776248948181</v>
      </c>
      <c r="G26">
        <v>8.4055979202430127</v>
      </c>
      <c r="H26">
        <v>16.482710080997389</v>
      </c>
      <c r="I26">
        <v>18.091818532910182</v>
      </c>
      <c r="J26">
        <v>18.092181906876998</v>
      </c>
      <c r="K26">
        <v>11.09760472718181</v>
      </c>
      <c r="L26">
        <v>119.4746475103158</v>
      </c>
      <c r="M26">
        <v>19.058808310236032</v>
      </c>
      <c r="N26">
        <v>7.5458241747348049</v>
      </c>
      <c r="O26">
        <v>5.9891471775454663</v>
      </c>
      <c r="P26">
        <v>12.230166305119409</v>
      </c>
      <c r="Q26">
        <v>5.8986014563656708</v>
      </c>
      <c r="R26">
        <v>5.2506948630848669</v>
      </c>
      <c r="S26">
        <v>41.684020136701072</v>
      </c>
      <c r="T26">
        <v>4.7566916143803546</v>
      </c>
      <c r="U26">
        <v>48.492554726393713</v>
      </c>
      <c r="V26">
        <v>764.36451051202641</v>
      </c>
      <c r="W26">
        <v>357.47356879295842</v>
      </c>
      <c r="X26">
        <v>2.261670659732812</v>
      </c>
      <c r="Y26">
        <v>0.37108431491975602</v>
      </c>
      <c r="Z26">
        <v>38.335661911432041</v>
      </c>
      <c r="AA26">
        <v>40.969924449874711</v>
      </c>
      <c r="AB26">
        <v>0.1787350532685851</v>
      </c>
      <c r="AC26">
        <v>38.161542954265109</v>
      </c>
      <c r="AD26">
        <v>23.243142843768862</v>
      </c>
      <c r="AE26">
        <v>16.812732971781649</v>
      </c>
      <c r="AF26">
        <v>8.3110819869740222</v>
      </c>
      <c r="AG26">
        <v>165.56561380507219</v>
      </c>
      <c r="AH26">
        <v>158.39542713203051</v>
      </c>
      <c r="AI26">
        <v>24.665462510663719</v>
      </c>
      <c r="AJ26">
        <v>153.85716627552401</v>
      </c>
      <c r="AK26">
        <v>76.063290401183309</v>
      </c>
      <c r="AL26">
        <v>343.02343586728261</v>
      </c>
      <c r="AM26">
        <v>8.8827926882058497E-2</v>
      </c>
      <c r="AN26">
        <v>33.333126983690427</v>
      </c>
    </row>
    <row r="27" spans="1:40" x14ac:dyDescent="0.45">
      <c r="A27" s="1" t="s">
        <v>79</v>
      </c>
      <c r="B27">
        <v>0.54189294586357273</v>
      </c>
      <c r="C27">
        <v>0.1071203459827258</v>
      </c>
      <c r="D27">
        <v>1.6797182923087E-2</v>
      </c>
      <c r="E27">
        <v>3.4714869165185271E-3</v>
      </c>
      <c r="F27">
        <v>4.5748504587266731E-2</v>
      </c>
      <c r="G27">
        <v>9.9825942369734071E-3</v>
      </c>
      <c r="H27">
        <v>8.6803815717581223E-2</v>
      </c>
      <c r="I27">
        <v>0.1038557366696171</v>
      </c>
      <c r="J27">
        <v>5.3295506208716308E-2</v>
      </c>
      <c r="K27">
        <v>4.7589530689915248E-2</v>
      </c>
      <c r="L27">
        <v>4.5774579804695362E-2</v>
      </c>
      <c r="M27">
        <v>6.9375223782699752E-2</v>
      </c>
      <c r="N27">
        <v>3.2111074170196492E-2</v>
      </c>
      <c r="O27">
        <v>2.152055797989598E-2</v>
      </c>
      <c r="P27">
        <v>4.556184988765221E-2</v>
      </c>
      <c r="Q27">
        <v>2.2117675313310419E-2</v>
      </c>
      <c r="R27">
        <v>0.14797354928999129</v>
      </c>
      <c r="S27">
        <v>0.18758659798266139</v>
      </c>
      <c r="T27">
        <v>4.1806540310544441E-2</v>
      </c>
      <c r="U27">
        <v>0.29080930279844558</v>
      </c>
      <c r="V27">
        <v>0.21101734556096621</v>
      </c>
      <c r="W27">
        <v>0.34307002620189908</v>
      </c>
      <c r="X27">
        <v>5.3260755486268917E-3</v>
      </c>
      <c r="Y27">
        <v>2.4563792472402229E-3</v>
      </c>
      <c r="Z27">
        <v>9.6108983465384656E-2</v>
      </c>
      <c r="AA27">
        <v>0.25681662446497838</v>
      </c>
      <c r="AB27">
        <v>6.4625907762971791E-4</v>
      </c>
      <c r="AC27">
        <v>0.1422456378419292</v>
      </c>
      <c r="AD27">
        <v>0.1281842885860397</v>
      </c>
      <c r="AE27">
        <v>0.10201032862957581</v>
      </c>
      <c r="AF27">
        <v>5.4174630081179342E-2</v>
      </c>
      <c r="AG27">
        <v>0.61935789409047048</v>
      </c>
      <c r="AH27">
        <v>1.0599575617874359</v>
      </c>
      <c r="AI27">
        <v>0.12675605498699191</v>
      </c>
      <c r="AJ27">
        <v>4.3227886228083916</v>
      </c>
      <c r="AK27">
        <v>0.25619834215119758</v>
      </c>
      <c r="AL27">
        <v>2.118439727497099</v>
      </c>
      <c r="AM27">
        <v>1.7251580113388529E-4</v>
      </c>
      <c r="AN27">
        <v>0.20733897255414191</v>
      </c>
    </row>
    <row r="28" spans="1:40" x14ac:dyDescent="0.45">
      <c r="A28" s="1" t="s">
        <v>80</v>
      </c>
      <c r="B28">
        <v>2.6620818195587779</v>
      </c>
      <c r="C28">
        <v>0.52623516826006678</v>
      </c>
      <c r="D28">
        <v>8.2517175432305218E-2</v>
      </c>
      <c r="E28">
        <v>1.705388910824971E-2</v>
      </c>
      <c r="F28">
        <v>0.22474229137580459</v>
      </c>
      <c r="G28">
        <v>4.9040097002793548E-2</v>
      </c>
      <c r="H28">
        <v>0.42642898648892907</v>
      </c>
      <c r="I28">
        <v>0.51019757787117714</v>
      </c>
      <c r="J28">
        <v>0.26181739257798847</v>
      </c>
      <c r="K28">
        <v>0.23378644327813911</v>
      </c>
      <c r="L28">
        <v>0.22487038745601309</v>
      </c>
      <c r="M28">
        <v>0.34080997615762032</v>
      </c>
      <c r="N28">
        <v>0.15774759093561749</v>
      </c>
      <c r="O28">
        <v>0.10572104062684171</v>
      </c>
      <c r="P28">
        <v>0.2238253388925292</v>
      </c>
      <c r="Q28">
        <v>0.1086544155850501</v>
      </c>
      <c r="R28">
        <v>0.72692899648788456</v>
      </c>
      <c r="S28">
        <v>0.92153049028293965</v>
      </c>
      <c r="T28">
        <v>0.20537715382508509</v>
      </c>
      <c r="U28">
        <v>1.4286182609456</v>
      </c>
      <c r="V28">
        <v>1.036635452661578</v>
      </c>
      <c r="W28">
        <v>1.68535222050585</v>
      </c>
      <c r="X28">
        <v>2.616466775554922E-2</v>
      </c>
      <c r="Y28">
        <v>1.206711138414774E-2</v>
      </c>
      <c r="Z28">
        <v>0.47214118495627838</v>
      </c>
      <c r="AA28">
        <v>1.2616271759344759</v>
      </c>
      <c r="AB28">
        <v>3.1747867441626089E-3</v>
      </c>
      <c r="AC28">
        <v>0.69879028561090761</v>
      </c>
      <c r="AD28">
        <v>0.62971305827605661</v>
      </c>
      <c r="AE28">
        <v>0.50113189943679071</v>
      </c>
      <c r="AF28">
        <v>0.2661361416886534</v>
      </c>
      <c r="AG28">
        <v>3.042633055558452</v>
      </c>
      <c r="AH28">
        <v>5.2071055293799224</v>
      </c>
      <c r="AI28">
        <v>0.62269677447474381</v>
      </c>
      <c r="AJ28">
        <v>21.23596014750655</v>
      </c>
      <c r="AK28">
        <v>1.2585898267321389</v>
      </c>
      <c r="AL28">
        <v>10.406963086433819</v>
      </c>
      <c r="AM28">
        <v>8.4749429069105268E-4</v>
      </c>
      <c r="AN28">
        <v>1.0185652231415789</v>
      </c>
    </row>
    <row r="29" spans="1:40" x14ac:dyDescent="0.45">
      <c r="A29" s="1" t="s">
        <v>81</v>
      </c>
      <c r="B29">
        <v>1.9392961077088631</v>
      </c>
      <c r="C29">
        <v>0.38335629132368731</v>
      </c>
      <c r="D29">
        <v>6.0112816953733571E-2</v>
      </c>
      <c r="E29">
        <v>1.242356283940543E-2</v>
      </c>
      <c r="F29">
        <v>0.1637221845325951</v>
      </c>
      <c r="G29">
        <v>3.5725148844202442E-2</v>
      </c>
      <c r="H29">
        <v>0.3106486313216627</v>
      </c>
      <c r="I29">
        <v>0.37167309045822411</v>
      </c>
      <c r="J29">
        <v>0.19073097101167649</v>
      </c>
      <c r="K29">
        <v>0.17031074558014109</v>
      </c>
      <c r="L29">
        <v>0.1638155010595089</v>
      </c>
      <c r="M29">
        <v>0.2482761631798259</v>
      </c>
      <c r="N29">
        <v>0.114917312779138</v>
      </c>
      <c r="O29">
        <v>7.7016566915492524E-2</v>
      </c>
      <c r="P29">
        <v>0.16305419515349151</v>
      </c>
      <c r="Q29">
        <v>7.9153496966668374E-2</v>
      </c>
      <c r="R29">
        <v>0.52955944596147553</v>
      </c>
      <c r="S29">
        <v>0.67132440476113797</v>
      </c>
      <c r="T29">
        <v>0.14961490368140709</v>
      </c>
      <c r="U29">
        <v>1.040732036295112</v>
      </c>
      <c r="V29">
        <v>0.75517705116697476</v>
      </c>
      <c r="W29">
        <v>1.2277597845911441</v>
      </c>
      <c r="X29">
        <v>1.9060660707356521E-2</v>
      </c>
      <c r="Y29">
        <v>8.7907523978529283E-3</v>
      </c>
      <c r="Z29">
        <v>0.34394944420848772</v>
      </c>
      <c r="AA29">
        <v>0.91908094397901441</v>
      </c>
      <c r="AB29">
        <v>2.3127957715366899E-3</v>
      </c>
      <c r="AC29">
        <v>0.50906071745556114</v>
      </c>
      <c r="AD29">
        <v>0.45873874871757592</v>
      </c>
      <c r="AE29">
        <v>0.36506884757869462</v>
      </c>
      <c r="AF29">
        <v>0.19387713026153441</v>
      </c>
      <c r="AG29">
        <v>2.2165233233923698</v>
      </c>
      <c r="AH29">
        <v>3.7933167235368721</v>
      </c>
      <c r="AI29">
        <v>0.45362746634958218</v>
      </c>
      <c r="AJ29">
        <v>15.4701536800795</v>
      </c>
      <c r="AK29">
        <v>0.91686826988215986</v>
      </c>
      <c r="AL29">
        <v>7.5813533822698096</v>
      </c>
      <c r="AM29">
        <v>6.1738988154580801E-4</v>
      </c>
      <c r="AN29">
        <v>0.74201309598119936</v>
      </c>
    </row>
    <row r="30" spans="1:40" x14ac:dyDescent="0.45">
      <c r="A30" s="1" t="s">
        <v>82</v>
      </c>
      <c r="B30">
        <v>9.102230786317115</v>
      </c>
      <c r="C30">
        <v>1.7993113187533221</v>
      </c>
      <c r="D30">
        <v>0.28214398562112808</v>
      </c>
      <c r="E30">
        <v>5.8310917916593791E-2</v>
      </c>
      <c r="F30">
        <v>0.76844227270495891</v>
      </c>
      <c r="G30">
        <v>0.16767864812539399</v>
      </c>
      <c r="H30">
        <v>1.4580524987924151</v>
      </c>
      <c r="I30">
        <v>1.7444753449287871</v>
      </c>
      <c r="J30">
        <v>0.8952100245782928</v>
      </c>
      <c r="K30">
        <v>0.79936617492190931</v>
      </c>
      <c r="L30">
        <v>0.76888026077741967</v>
      </c>
      <c r="M30">
        <v>1.165302671944189</v>
      </c>
      <c r="N30">
        <v>0.53937297048199639</v>
      </c>
      <c r="O30">
        <v>0.36148299563332548</v>
      </c>
      <c r="P30">
        <v>0.76530701477954977</v>
      </c>
      <c r="Q30">
        <v>0.37151283605980839</v>
      </c>
      <c r="R30">
        <v>2.4855267192333299</v>
      </c>
      <c r="S30">
        <v>3.150911116839199</v>
      </c>
      <c r="T30">
        <v>0.70222869883943428</v>
      </c>
      <c r="U30">
        <v>4.884753361498527</v>
      </c>
      <c r="V30">
        <v>3.544479760944347</v>
      </c>
      <c r="W30">
        <v>5.7625820343188563</v>
      </c>
      <c r="X30">
        <v>8.9462631316790858E-2</v>
      </c>
      <c r="Y30">
        <v>4.1260051413788662E-2</v>
      </c>
      <c r="Z30">
        <v>1.6143523454547939</v>
      </c>
      <c r="AA30">
        <v>4.3137748949986952</v>
      </c>
      <c r="AB30">
        <v>1.0855279289461501E-2</v>
      </c>
      <c r="AC30">
        <v>2.3893144095477692</v>
      </c>
      <c r="AD30">
        <v>2.1531244995828982</v>
      </c>
      <c r="AE30">
        <v>1.713477838864905</v>
      </c>
      <c r="AF30">
        <v>0.90997675745053452</v>
      </c>
      <c r="AG30">
        <v>10.403417380447181</v>
      </c>
      <c r="AH30">
        <v>17.804214697270119</v>
      </c>
      <c r="AI30">
        <v>2.129134314926429</v>
      </c>
      <c r="AJ30">
        <v>72.610319041085916</v>
      </c>
      <c r="AK30">
        <v>4.3033895442498276</v>
      </c>
      <c r="AL30">
        <v>35.583647016944028</v>
      </c>
      <c r="AM30">
        <v>2.8977654132488848E-3</v>
      </c>
      <c r="AN30">
        <v>3.4826937563804412</v>
      </c>
    </row>
    <row r="31" spans="1:40" x14ac:dyDescent="0.45">
      <c r="A31" s="1" t="s">
        <v>83</v>
      </c>
      <c r="B31">
        <v>21.63409417348382</v>
      </c>
      <c r="C31">
        <v>4.2765857547625323</v>
      </c>
      <c r="D31">
        <v>0.67059709852504024</v>
      </c>
      <c r="E31">
        <v>0.13859282621642879</v>
      </c>
      <c r="F31">
        <v>1.826426167920923</v>
      </c>
      <c r="G31">
        <v>0.39853699050131419</v>
      </c>
      <c r="H31">
        <v>3.4654850892350888</v>
      </c>
      <c r="I31">
        <v>4.1462521420839789</v>
      </c>
      <c r="J31">
        <v>2.12772653555291</v>
      </c>
      <c r="K31">
        <v>1.8999257998769501</v>
      </c>
      <c r="L31">
        <v>1.8274671737390491</v>
      </c>
      <c r="M31">
        <v>2.769680129771058</v>
      </c>
      <c r="N31">
        <v>1.2819764640092799</v>
      </c>
      <c r="O31">
        <v>0.8591692908292683</v>
      </c>
      <c r="P31">
        <v>1.818974317181385</v>
      </c>
      <c r="Q31">
        <v>0.88300811863153972</v>
      </c>
      <c r="R31">
        <v>5.9075758873788242</v>
      </c>
      <c r="S31">
        <v>7.4890550936643141</v>
      </c>
      <c r="T31">
        <v>1.6690503854124159</v>
      </c>
      <c r="U31">
        <v>11.61003458578084</v>
      </c>
      <c r="V31">
        <v>8.4244852437216515</v>
      </c>
      <c r="W31">
        <v>13.696449292440169</v>
      </c>
      <c r="X31">
        <v>0.21263391759134051</v>
      </c>
      <c r="Y31">
        <v>9.8066491483661478E-2</v>
      </c>
      <c r="Z31">
        <v>3.8369770543781918</v>
      </c>
      <c r="AA31">
        <v>10.25293848425618</v>
      </c>
      <c r="AB31">
        <v>2.5800722915167891E-2</v>
      </c>
      <c r="AC31">
        <v>5.6788993994661254</v>
      </c>
      <c r="AD31">
        <v>5.1175255038835292</v>
      </c>
      <c r="AE31">
        <v>4.0725775692158361</v>
      </c>
      <c r="AF31">
        <v>2.1628239635452871</v>
      </c>
      <c r="AG31">
        <v>24.726741896391601</v>
      </c>
      <c r="AH31">
        <v>42.316885441389132</v>
      </c>
      <c r="AI31">
        <v>5.0605058648212546</v>
      </c>
      <c r="AJ31">
        <v>172.57950462681569</v>
      </c>
      <c r="AK31">
        <v>10.22825468295513</v>
      </c>
      <c r="AL31">
        <v>84.574868367192181</v>
      </c>
      <c r="AM31">
        <v>6.8873808316451289E-3</v>
      </c>
      <c r="AN31">
        <v>8.2776328651434028</v>
      </c>
    </row>
    <row r="32" spans="1:40" x14ac:dyDescent="0.45">
      <c r="A32" s="1" t="s">
        <v>84</v>
      </c>
      <c r="B32">
        <v>4.8113287207857978</v>
      </c>
      <c r="C32">
        <v>0.95109412503213397</v>
      </c>
      <c r="D32">
        <v>0.14913788644609469</v>
      </c>
      <c r="E32">
        <v>3.0822443496953601E-2</v>
      </c>
      <c r="F32">
        <v>0.40618925884510881</v>
      </c>
      <c r="G32">
        <v>8.8632898300161536E-2</v>
      </c>
      <c r="H32">
        <v>0.7707088546248434</v>
      </c>
      <c r="I32">
        <v>0.92210849480719514</v>
      </c>
      <c r="J32">
        <v>0.47319715391787293</v>
      </c>
      <c r="K32">
        <v>0.4225352582366918</v>
      </c>
      <c r="L32">
        <v>0.40642077402439408</v>
      </c>
      <c r="M32">
        <v>0.61596484922813455</v>
      </c>
      <c r="N32">
        <v>0.28510600588117929</v>
      </c>
      <c r="O32">
        <v>0.19107552420894119</v>
      </c>
      <c r="P32">
        <v>0.40453199955804819</v>
      </c>
      <c r="Q32">
        <v>0.1963771761272137</v>
      </c>
      <c r="R32">
        <v>1.31381925719843</v>
      </c>
      <c r="S32">
        <v>1.665533374069244</v>
      </c>
      <c r="T32">
        <v>0.37118956732729241</v>
      </c>
      <c r="U32">
        <v>2.582021341126874</v>
      </c>
      <c r="V32">
        <v>1.873568982640095</v>
      </c>
      <c r="W32">
        <v>3.0460309234612102</v>
      </c>
      <c r="X32">
        <v>4.7288861115079059E-2</v>
      </c>
      <c r="Y32">
        <v>2.18095624082261E-2</v>
      </c>
      <c r="Z32">
        <v>0.85332705657502628</v>
      </c>
      <c r="AA32">
        <v>2.2802090536433992</v>
      </c>
      <c r="AB32">
        <v>5.737968882974195E-3</v>
      </c>
      <c r="AC32">
        <v>1.2629625980177861</v>
      </c>
      <c r="AD32">
        <v>1.1381154782235861</v>
      </c>
      <c r="AE32">
        <v>0.9057235893154465</v>
      </c>
      <c r="AF32">
        <v>0.48100266969178512</v>
      </c>
      <c r="AG32">
        <v>5.4991201620718639</v>
      </c>
      <c r="AH32">
        <v>9.4110918010102829</v>
      </c>
      <c r="AI32">
        <v>1.1254345577806391</v>
      </c>
      <c r="AJ32">
        <v>38.380933380963967</v>
      </c>
      <c r="AK32">
        <v>2.2747194832835071</v>
      </c>
      <c r="AL32">
        <v>18.809083938004441</v>
      </c>
      <c r="AM32">
        <v>1.5317236275554E-3</v>
      </c>
      <c r="AN32">
        <v>1.840909650518151</v>
      </c>
    </row>
    <row r="33" spans="1:40" x14ac:dyDescent="0.45">
      <c r="A33" s="1" t="s">
        <v>85</v>
      </c>
      <c r="B33">
        <v>3.8427278030586378</v>
      </c>
      <c r="C33">
        <v>0.75962297520793787</v>
      </c>
      <c r="D33">
        <v>0.119113936293717</v>
      </c>
      <c r="E33">
        <v>2.46173702645292E-2</v>
      </c>
      <c r="F33">
        <v>0.32441656948622632</v>
      </c>
      <c r="G33">
        <v>7.078961391523321E-2</v>
      </c>
      <c r="H33">
        <v>0.61555227580597838</v>
      </c>
      <c r="I33">
        <v>0.73647263699193743</v>
      </c>
      <c r="J33">
        <v>0.37793465489746209</v>
      </c>
      <c r="K33">
        <v>0.33747184589239898</v>
      </c>
      <c r="L33">
        <v>0.32460147678894852</v>
      </c>
      <c r="M33">
        <v>0.4919608260416668</v>
      </c>
      <c r="N33">
        <v>0.2277093998764804</v>
      </c>
      <c r="O33">
        <v>0.15260882637047979</v>
      </c>
      <c r="P33">
        <v>0.3230929442033077</v>
      </c>
      <c r="Q33">
        <v>0.15684316711308391</v>
      </c>
      <c r="R33">
        <v>1.049325473443373</v>
      </c>
      <c r="S33">
        <v>1.330233657868352</v>
      </c>
      <c r="T33">
        <v>0.29646290107173001</v>
      </c>
      <c r="U33">
        <v>2.0622172733228901</v>
      </c>
      <c r="V33">
        <v>1.496388220043201</v>
      </c>
      <c r="W33">
        <v>2.4328139684143371</v>
      </c>
      <c r="X33">
        <v>3.7768822694828112E-2</v>
      </c>
      <c r="Y33">
        <v>1.7418932835864352E-2</v>
      </c>
      <c r="Z33">
        <v>0.68153805231322784</v>
      </c>
      <c r="AA33">
        <v>1.82116484566252</v>
      </c>
      <c r="AB33">
        <v>4.5828198070176967E-3</v>
      </c>
      <c r="AC33">
        <v>1.008707110087768</v>
      </c>
      <c r="AD33">
        <v>0.90899380297317722</v>
      </c>
      <c r="AE33">
        <v>0.72338628693407914</v>
      </c>
      <c r="AF33">
        <v>0.38416878983653691</v>
      </c>
      <c r="AG33">
        <v>4.3920553272241616</v>
      </c>
      <c r="AH33">
        <v>7.516481666414383</v>
      </c>
      <c r="AI33">
        <v>0.89886576384253802</v>
      </c>
      <c r="AJ33">
        <v>30.65420975565431</v>
      </c>
      <c r="AK33">
        <v>1.816780417602623</v>
      </c>
      <c r="AL33">
        <v>15.022500850207679</v>
      </c>
      <c r="AM33">
        <v>1.223362050649421E-3</v>
      </c>
      <c r="AN33">
        <v>1.47030375754698</v>
      </c>
    </row>
    <row r="34" spans="1:40" x14ac:dyDescent="0.45">
      <c r="A34" s="1" t="s">
        <v>86</v>
      </c>
      <c r="B34">
        <v>114.72180840903211</v>
      </c>
      <c r="C34">
        <v>12.96745431456482</v>
      </c>
      <c r="D34">
        <v>3.2994114071501581</v>
      </c>
      <c r="E34">
        <v>1.311202419448694</v>
      </c>
      <c r="F34">
        <v>47.786288854367939</v>
      </c>
      <c r="G34">
        <v>41.222172241178903</v>
      </c>
      <c r="H34">
        <v>15.40867847793217</v>
      </c>
      <c r="I34">
        <v>17.651890129224341</v>
      </c>
      <c r="J34">
        <v>58.870800166085992</v>
      </c>
      <c r="K34">
        <v>3.7381265213704848</v>
      </c>
      <c r="L34">
        <v>12.133494690000891</v>
      </c>
      <c r="M34">
        <v>54.182581248371079</v>
      </c>
      <c r="N34">
        <v>10.74361411603412</v>
      </c>
      <c r="O34">
        <v>11.15677949009466</v>
      </c>
      <c r="P34">
        <v>53.717876083600011</v>
      </c>
      <c r="Q34">
        <v>65.835369197209275</v>
      </c>
      <c r="R34">
        <v>25.028090424693708</v>
      </c>
      <c r="S34">
        <v>70.340009738660314</v>
      </c>
      <c r="T34">
        <v>3.3615936357812659</v>
      </c>
      <c r="U34">
        <v>171.6757516009589</v>
      </c>
      <c r="V34">
        <v>168.55952949571861</v>
      </c>
      <c r="W34">
        <v>67.819263143852041</v>
      </c>
      <c r="X34">
        <v>2.437497209105691</v>
      </c>
      <c r="Y34">
        <v>0.99991495948513109</v>
      </c>
      <c r="Z34">
        <v>42.483503610087581</v>
      </c>
      <c r="AA34">
        <v>92.926540063882612</v>
      </c>
      <c r="AB34">
        <v>0.44892484075079159</v>
      </c>
      <c r="AC34">
        <v>57.905172323422612</v>
      </c>
      <c r="AD34">
        <v>13.190820433966559</v>
      </c>
      <c r="AE34">
        <v>51.223906059026312</v>
      </c>
      <c r="AF34">
        <v>4.5221075312311152</v>
      </c>
      <c r="AG34">
        <v>79.360979675239903</v>
      </c>
      <c r="AH34">
        <v>123.85549081723779</v>
      </c>
      <c r="AI34">
        <v>12.56524173280096</v>
      </c>
      <c r="AJ34">
        <v>114.4122431748026</v>
      </c>
      <c r="AK34">
        <v>45.117685406380978</v>
      </c>
      <c r="AL34">
        <v>622.14923314221323</v>
      </c>
      <c r="AM34">
        <v>4.5683563284708531E-2</v>
      </c>
      <c r="AN34">
        <v>10.621293480933099</v>
      </c>
    </row>
    <row r="35" spans="1:40" x14ac:dyDescent="0.45">
      <c r="A35" s="1" t="s">
        <v>87</v>
      </c>
      <c r="B35">
        <v>36.634422775575601</v>
      </c>
      <c r="C35">
        <v>3.1953266782898022</v>
      </c>
      <c r="D35">
        <v>0.94314287461824509</v>
      </c>
      <c r="E35">
        <v>0.46356742160418463</v>
      </c>
      <c r="F35">
        <v>11.409707256934119</v>
      </c>
      <c r="G35">
        <v>2.302910515066289</v>
      </c>
      <c r="H35">
        <v>40.674872586428982</v>
      </c>
      <c r="I35">
        <v>48.892246652559329</v>
      </c>
      <c r="J35">
        <v>63.412765536696583</v>
      </c>
      <c r="K35">
        <v>8.7211665815424091</v>
      </c>
      <c r="L35">
        <v>17.119663859452729</v>
      </c>
      <c r="M35">
        <v>8.3058480238877372</v>
      </c>
      <c r="N35">
        <v>3.5275625419730701</v>
      </c>
      <c r="O35">
        <v>3.3354946177534419</v>
      </c>
      <c r="P35">
        <v>22.543682719381049</v>
      </c>
      <c r="Q35">
        <v>3.4809262807790442</v>
      </c>
      <c r="R35">
        <v>5.1003124748012398</v>
      </c>
      <c r="S35">
        <v>53.457787731722888</v>
      </c>
      <c r="T35">
        <v>2.999875835646014</v>
      </c>
      <c r="U35">
        <v>24.434400308928911</v>
      </c>
      <c r="V35">
        <v>22.384069258886932</v>
      </c>
      <c r="W35">
        <v>57.245830365011102</v>
      </c>
      <c r="X35">
        <v>0.92920839400724164</v>
      </c>
      <c r="Y35">
        <v>0.19772117220976049</v>
      </c>
      <c r="Z35">
        <v>15.02769856561366</v>
      </c>
      <c r="AA35">
        <v>24.159914065610369</v>
      </c>
      <c r="AB35">
        <v>8.7366665836283608E-2</v>
      </c>
      <c r="AC35">
        <v>27.81995287300321</v>
      </c>
      <c r="AD35">
        <v>25.006923847979628</v>
      </c>
      <c r="AE35">
        <v>11.87315055787737</v>
      </c>
      <c r="AF35">
        <v>9.4070609907093488</v>
      </c>
      <c r="AG35">
        <v>48.195039877074507</v>
      </c>
      <c r="AH35">
        <v>83.942664400290752</v>
      </c>
      <c r="AI35">
        <v>18.442319940323848</v>
      </c>
      <c r="AJ35">
        <v>75.60436090090343</v>
      </c>
      <c r="AK35">
        <v>51.644511193547316</v>
      </c>
      <c r="AL35">
        <v>1027.0684023362189</v>
      </c>
      <c r="AM35">
        <v>2.3866289519632339E-2</v>
      </c>
      <c r="AN35">
        <v>36.267234177863358</v>
      </c>
    </row>
    <row r="36" spans="1:40" x14ac:dyDescent="0.45">
      <c r="A36" s="1" t="s">
        <v>88</v>
      </c>
      <c r="B36">
        <v>55.428898508444632</v>
      </c>
      <c r="C36">
        <v>6.9975959555260037</v>
      </c>
      <c r="D36">
        <v>2.6297948044153121</v>
      </c>
      <c r="E36">
        <v>0.30045190361797808</v>
      </c>
      <c r="F36">
        <v>16.039028542265861</v>
      </c>
      <c r="G36">
        <v>4.020657388988508</v>
      </c>
      <c r="H36">
        <v>8.8421036845803247</v>
      </c>
      <c r="I36">
        <v>9.9890205067413405</v>
      </c>
      <c r="J36">
        <v>15.55343055262451</v>
      </c>
      <c r="K36">
        <v>2.0310633661187558</v>
      </c>
      <c r="L36">
        <v>9.0195265770634059</v>
      </c>
      <c r="M36">
        <v>16.826995668527481</v>
      </c>
      <c r="N36">
        <v>3.2313737474517268</v>
      </c>
      <c r="O36">
        <v>5.4970425404374694</v>
      </c>
      <c r="P36">
        <v>296.30838252270968</v>
      </c>
      <c r="Q36">
        <v>4.2404991255174629</v>
      </c>
      <c r="R36">
        <v>2.2065598783578682</v>
      </c>
      <c r="S36">
        <v>22.0059346873064</v>
      </c>
      <c r="T36">
        <v>1.41849384208018</v>
      </c>
      <c r="U36">
        <v>55.662303382135363</v>
      </c>
      <c r="V36">
        <v>22.554210007566859</v>
      </c>
      <c r="W36">
        <v>26.188900864301839</v>
      </c>
      <c r="X36">
        <v>0.45801250696627122</v>
      </c>
      <c r="Y36">
        <v>0.65668807978181576</v>
      </c>
      <c r="Z36">
        <v>7.4274422994135927</v>
      </c>
      <c r="AA36">
        <v>59.722949365932138</v>
      </c>
      <c r="AB36">
        <v>0.16752755351584081</v>
      </c>
      <c r="AC36">
        <v>31.134634424025521</v>
      </c>
      <c r="AD36">
        <v>9.6110909658710959</v>
      </c>
      <c r="AE36">
        <v>6.0449351008516166</v>
      </c>
      <c r="AF36">
        <v>3.0406760640488288</v>
      </c>
      <c r="AG36">
        <v>44.269169631582898</v>
      </c>
      <c r="AH36">
        <v>45.407640589291411</v>
      </c>
      <c r="AI36">
        <v>7.8492499553752069</v>
      </c>
      <c r="AJ36">
        <v>53.168691640218341</v>
      </c>
      <c r="AK36">
        <v>28.4063146910181</v>
      </c>
      <c r="AL36">
        <v>342.16834642114901</v>
      </c>
      <c r="AM36">
        <v>2.47919511019557E-2</v>
      </c>
      <c r="AN36">
        <v>4.5758981210242418</v>
      </c>
    </row>
    <row r="37" spans="1:40" x14ac:dyDescent="0.45">
      <c r="A37" s="1" t="s">
        <v>89</v>
      </c>
      <c r="B37">
        <v>66.481496222440654</v>
      </c>
      <c r="C37">
        <v>7.166960074829424</v>
      </c>
      <c r="D37">
        <v>1.8066355540795109</v>
      </c>
      <c r="E37">
        <v>1.1567805725953419</v>
      </c>
      <c r="F37">
        <v>25.823580378256271</v>
      </c>
      <c r="G37">
        <v>9.831659118016189</v>
      </c>
      <c r="H37">
        <v>16.164870025335251</v>
      </c>
      <c r="I37">
        <v>16.974413147805262</v>
      </c>
      <c r="J37">
        <v>17.360437476211668</v>
      </c>
      <c r="K37">
        <v>6.9745539630288063</v>
      </c>
      <c r="L37">
        <v>28.707746171114319</v>
      </c>
      <c r="M37">
        <v>56.060275425312163</v>
      </c>
      <c r="N37">
        <v>5.6372013333369466</v>
      </c>
      <c r="O37">
        <v>50.334422427044252</v>
      </c>
      <c r="P37">
        <v>64.673861440936463</v>
      </c>
      <c r="Q37">
        <v>58.641743375686119</v>
      </c>
      <c r="R37">
        <v>4.0605792951222774</v>
      </c>
      <c r="S37">
        <v>28.830398542025129</v>
      </c>
      <c r="T37">
        <v>2.8004559677561032</v>
      </c>
      <c r="U37">
        <v>406.7588003214463</v>
      </c>
      <c r="V37">
        <v>72.167265686044402</v>
      </c>
      <c r="W37">
        <v>75.353460612749842</v>
      </c>
      <c r="X37">
        <v>1.0509461687110579</v>
      </c>
      <c r="Y37">
        <v>1.466187337179178</v>
      </c>
      <c r="Z37">
        <v>16.908538620077529</v>
      </c>
      <c r="AA37">
        <v>145.8482868705</v>
      </c>
      <c r="AB37">
        <v>1.424421291747102</v>
      </c>
      <c r="AC37">
        <v>58.09323101837095</v>
      </c>
      <c r="AD37">
        <v>12.15759102464779</v>
      </c>
      <c r="AE37">
        <v>21.190175166776299</v>
      </c>
      <c r="AF37">
        <v>3.985863315265703</v>
      </c>
      <c r="AG37">
        <v>63.479638189635963</v>
      </c>
      <c r="AH37">
        <v>128.95810678250481</v>
      </c>
      <c r="AI37">
        <v>12.190270334191471</v>
      </c>
      <c r="AJ37">
        <v>135.07145085588769</v>
      </c>
      <c r="AK37">
        <v>64.8426147253642</v>
      </c>
      <c r="AL37">
        <v>1201.029324250246</v>
      </c>
      <c r="AM37">
        <v>0.3875747699845713</v>
      </c>
      <c r="AN37">
        <v>11.397562083550699</v>
      </c>
    </row>
    <row r="38" spans="1:40" x14ac:dyDescent="0.45">
      <c r="A38" s="1" t="s">
        <v>90</v>
      </c>
      <c r="B38">
        <v>16.940777067851659</v>
      </c>
      <c r="C38">
        <v>1.771387674261296</v>
      </c>
      <c r="D38">
        <v>0.55438620885009915</v>
      </c>
      <c r="E38">
        <v>0.39041217087189772</v>
      </c>
      <c r="F38">
        <v>4.6528423696533379</v>
      </c>
      <c r="G38">
        <v>1.3895120564450649</v>
      </c>
      <c r="H38">
        <v>3.946897150306488</v>
      </c>
      <c r="I38">
        <v>4.377876391691208</v>
      </c>
      <c r="J38">
        <v>6.3754425616775956</v>
      </c>
      <c r="K38">
        <v>1.6718970276759411</v>
      </c>
      <c r="L38">
        <v>10.903402917508419</v>
      </c>
      <c r="M38">
        <v>14.58548864523288</v>
      </c>
      <c r="N38">
        <v>1.058871452898684</v>
      </c>
      <c r="O38">
        <v>9.2044976250770105</v>
      </c>
      <c r="P38">
        <v>11.29564496186325</v>
      </c>
      <c r="Q38">
        <v>10.160187363794909</v>
      </c>
      <c r="R38">
        <v>0.89523322477604994</v>
      </c>
      <c r="S38">
        <v>6.9189854675107147</v>
      </c>
      <c r="T38">
        <v>0.72130732202834436</v>
      </c>
      <c r="U38">
        <v>65.263213954084449</v>
      </c>
      <c r="V38">
        <v>13.79589643092849</v>
      </c>
      <c r="W38">
        <v>14.261144111875771</v>
      </c>
      <c r="X38">
        <v>0.31252622393461871</v>
      </c>
      <c r="Y38">
        <v>0.37934081499205741</v>
      </c>
      <c r="Z38">
        <v>5.3234792276270433</v>
      </c>
      <c r="AA38">
        <v>36.325832899009363</v>
      </c>
      <c r="AB38">
        <v>0.2250977761949986</v>
      </c>
      <c r="AC38">
        <v>14.874551912331469</v>
      </c>
      <c r="AD38">
        <v>3.1950694725571749</v>
      </c>
      <c r="AE38">
        <v>4.2047739537670292</v>
      </c>
      <c r="AF38">
        <v>1.059253784121583</v>
      </c>
      <c r="AG38">
        <v>15.898551083051739</v>
      </c>
      <c r="AH38">
        <v>30.864217762368739</v>
      </c>
      <c r="AI38">
        <v>2.792956776077518</v>
      </c>
      <c r="AJ38">
        <v>27.53531281923744</v>
      </c>
      <c r="AK38">
        <v>12.579398556139189</v>
      </c>
      <c r="AL38">
        <v>223.03346553146071</v>
      </c>
      <c r="AM38">
        <v>0.46853924304042321</v>
      </c>
      <c r="AN38">
        <v>3.115166255582519</v>
      </c>
    </row>
    <row r="39" spans="1:40" x14ac:dyDescent="0.45">
      <c r="A39" s="1" t="s">
        <v>91</v>
      </c>
      <c r="B39">
        <v>0.56593907010213795</v>
      </c>
      <c r="C39">
        <v>6.5255363455907073E-2</v>
      </c>
      <c r="D39">
        <v>1.4693417498954951E-2</v>
      </c>
      <c r="E39">
        <v>5.5322896283962319E-3</v>
      </c>
      <c r="F39">
        <v>0.12152619844131619</v>
      </c>
      <c r="G39">
        <v>5.0637644133931049E-2</v>
      </c>
      <c r="H39">
        <v>0.1008741466945977</v>
      </c>
      <c r="I39">
        <v>0.11156477328005079</v>
      </c>
      <c r="J39">
        <v>0.13410003637671289</v>
      </c>
      <c r="K39">
        <v>2.8921390239802489E-2</v>
      </c>
      <c r="L39">
        <v>0.16462703346826421</v>
      </c>
      <c r="M39">
        <v>0.24958104136265791</v>
      </c>
      <c r="N39">
        <v>2.9941804419592839E-2</v>
      </c>
      <c r="O39">
        <v>0.16479061460664821</v>
      </c>
      <c r="P39">
        <v>0.94244200140674073</v>
      </c>
      <c r="Q39">
        <v>0.72849222505200251</v>
      </c>
      <c r="R39">
        <v>3.3994267857130687E-2</v>
      </c>
      <c r="S39">
        <v>0.1210986967195231</v>
      </c>
      <c r="T39">
        <v>1.5911255927711691E-2</v>
      </c>
      <c r="U39">
        <v>1.3207217661659021</v>
      </c>
      <c r="V39">
        <v>0.31170821953109951</v>
      </c>
      <c r="W39">
        <v>0.31373256554004431</v>
      </c>
      <c r="X39">
        <v>4.9100040777326466E-3</v>
      </c>
      <c r="Y39">
        <v>6.3120843478991174E-3</v>
      </c>
      <c r="Z39">
        <v>8.1043291060999403E-2</v>
      </c>
      <c r="AA39">
        <v>0.6097382723549124</v>
      </c>
      <c r="AB39">
        <v>4.9201524472761498E-3</v>
      </c>
      <c r="AC39">
        <v>0.28093917847361799</v>
      </c>
      <c r="AD39">
        <v>6.6252754955687942E-2</v>
      </c>
      <c r="AE39">
        <v>0.2377009888028932</v>
      </c>
      <c r="AF39">
        <v>2.4077663064506458E-2</v>
      </c>
      <c r="AG39">
        <v>0.37378824307566849</v>
      </c>
      <c r="AH39">
        <v>0.84947605628621381</v>
      </c>
      <c r="AI39">
        <v>6.2656905527834067E-2</v>
      </c>
      <c r="AJ39">
        <v>0.6423592819929016</v>
      </c>
      <c r="AK39">
        <v>0.30575742750632012</v>
      </c>
      <c r="AL39">
        <v>7.6821362701049427</v>
      </c>
      <c r="AM39">
        <v>6.1798852422686838E-4</v>
      </c>
      <c r="AN39">
        <v>9.7802856292654769E-2</v>
      </c>
    </row>
    <row r="40" spans="1:40" x14ac:dyDescent="0.45">
      <c r="A40" s="1" t="s">
        <v>92</v>
      </c>
      <c r="B40">
        <v>10.443200031590489</v>
      </c>
      <c r="C40">
        <v>1.2142878037679361</v>
      </c>
      <c r="D40">
        <v>0.20222502984203061</v>
      </c>
      <c r="E40">
        <v>9.1845746176477672E-2</v>
      </c>
      <c r="F40">
        <v>1.6072307381674289</v>
      </c>
      <c r="G40">
        <v>0.65552652872802564</v>
      </c>
      <c r="H40">
        <v>2.2722242946842242</v>
      </c>
      <c r="I40">
        <v>2.5815027162520212</v>
      </c>
      <c r="J40">
        <v>2.755017472544385</v>
      </c>
      <c r="K40">
        <v>0.65705846815692648</v>
      </c>
      <c r="L40">
        <v>3.3921473905606159</v>
      </c>
      <c r="M40">
        <v>3.650475374586426</v>
      </c>
      <c r="N40">
        <v>0.4407291834091483</v>
      </c>
      <c r="O40">
        <v>2.4865463013765439</v>
      </c>
      <c r="P40">
        <v>21.589288799787159</v>
      </c>
      <c r="Q40">
        <v>16.458559263341229</v>
      </c>
      <c r="R40">
        <v>0.66414247098774792</v>
      </c>
      <c r="S40">
        <v>1.606725352630388</v>
      </c>
      <c r="T40">
        <v>0.32752623711756912</v>
      </c>
      <c r="U40">
        <v>20.43778052088507</v>
      </c>
      <c r="V40">
        <v>5.9820593403215323</v>
      </c>
      <c r="W40">
        <v>6.0113227653816752</v>
      </c>
      <c r="X40">
        <v>9.7085129891598065E-2</v>
      </c>
      <c r="Y40">
        <v>9.9955313324379028E-2</v>
      </c>
      <c r="Z40">
        <v>1.6656086954230029</v>
      </c>
      <c r="AA40">
        <v>9.6454245242621184</v>
      </c>
      <c r="AB40">
        <v>7.9658021685693844E-2</v>
      </c>
      <c r="AC40">
        <v>3.9629163167062269</v>
      </c>
      <c r="AD40">
        <v>1.380428886505739</v>
      </c>
      <c r="AE40">
        <v>5.1711246782650591</v>
      </c>
      <c r="AF40">
        <v>0.51073134181382285</v>
      </c>
      <c r="AG40">
        <v>6.8117282800768786</v>
      </c>
      <c r="AH40">
        <v>17.16072093935874</v>
      </c>
      <c r="AI40">
        <v>1.119177911327476</v>
      </c>
      <c r="AJ40">
        <v>11.097571523025341</v>
      </c>
      <c r="AK40">
        <v>5.4024843759995349</v>
      </c>
      <c r="AL40">
        <v>145.45259834283181</v>
      </c>
      <c r="AM40">
        <v>1.18875099457353E-2</v>
      </c>
      <c r="AN40">
        <v>2.4228200536629561</v>
      </c>
    </row>
    <row r="41" spans="1:40" x14ac:dyDescent="0.45">
      <c r="A41" s="1" t="s">
        <v>93</v>
      </c>
      <c r="B41">
        <v>6.0426392163512146</v>
      </c>
      <c r="C41">
        <v>0.66426539768039294</v>
      </c>
      <c r="D41">
        <v>0.18143218274532211</v>
      </c>
      <c r="E41">
        <v>0.13735056273598659</v>
      </c>
      <c r="F41">
        <v>3.1492346937692708</v>
      </c>
      <c r="G41">
        <v>1.4338217570935821</v>
      </c>
      <c r="H41">
        <v>1.8264130151412641</v>
      </c>
      <c r="I41">
        <v>1.262536486768552</v>
      </c>
      <c r="J41">
        <v>6.8789169498661016</v>
      </c>
      <c r="K41">
        <v>0.49894705290206681</v>
      </c>
      <c r="L41">
        <v>10.1823791827438</v>
      </c>
      <c r="M41">
        <v>2.531420517178621</v>
      </c>
      <c r="N41">
        <v>0.8052082664786675</v>
      </c>
      <c r="O41">
        <v>1.9611225582571179</v>
      </c>
      <c r="P41">
        <v>0.79468201486355261</v>
      </c>
      <c r="Q41">
        <v>0.96661710068109485</v>
      </c>
      <c r="R41">
        <v>2.4660964164804531</v>
      </c>
      <c r="S41">
        <v>37.324038878129528</v>
      </c>
      <c r="T41">
        <v>1.654120215244987</v>
      </c>
      <c r="U41">
        <v>11.11593427917167</v>
      </c>
      <c r="V41">
        <v>4.5665683346799808</v>
      </c>
      <c r="W41">
        <v>6.5591532716693468</v>
      </c>
      <c r="X41">
        <v>0.2430575523303021</v>
      </c>
      <c r="Y41">
        <v>2.9720198592347198</v>
      </c>
      <c r="Z41">
        <v>3.19609492521794</v>
      </c>
      <c r="AA41">
        <v>254.2010968926574</v>
      </c>
      <c r="AB41">
        <v>6.1592321541107137E-2</v>
      </c>
      <c r="AC41">
        <v>13.527272934217081</v>
      </c>
      <c r="AD41">
        <v>2.376001760805921</v>
      </c>
      <c r="AE41">
        <v>4.3575182325583528</v>
      </c>
      <c r="AF41">
        <v>1.002924338106794</v>
      </c>
      <c r="AG41">
        <v>7.7400077268439098</v>
      </c>
      <c r="AH41">
        <v>25.826117055134361</v>
      </c>
      <c r="AI41">
        <v>3.9385689078435271</v>
      </c>
      <c r="AJ41">
        <v>51.07449797287309</v>
      </c>
      <c r="AK41">
        <v>23.06863282579446</v>
      </c>
      <c r="AL41">
        <v>380.42776626930919</v>
      </c>
      <c r="AM41">
        <v>1.019397119090213E-2</v>
      </c>
      <c r="AN41">
        <v>0.53595248466834944</v>
      </c>
    </row>
    <row r="42" spans="1:40" x14ac:dyDescent="0.45">
      <c r="A42" s="1" t="s">
        <v>94</v>
      </c>
      <c r="B42">
        <v>1.3342460522592621</v>
      </c>
      <c r="C42">
        <v>0.12396293065764</v>
      </c>
      <c r="D42">
        <v>3.3511084897604987E-2</v>
      </c>
      <c r="E42">
        <v>2.9002636472347638E-2</v>
      </c>
      <c r="F42">
        <v>0.53938226786608334</v>
      </c>
      <c r="G42">
        <v>0.15779015572979951</v>
      </c>
      <c r="H42">
        <v>0.64930221968487234</v>
      </c>
      <c r="I42">
        <v>0.70672105109380989</v>
      </c>
      <c r="J42">
        <v>0.36237375350733048</v>
      </c>
      <c r="K42">
        <v>0.21486830457230821</v>
      </c>
      <c r="L42">
        <v>3.2321498077521409</v>
      </c>
      <c r="M42">
        <v>0.57725885657163534</v>
      </c>
      <c r="N42">
        <v>9.6624637284844522E-2</v>
      </c>
      <c r="O42">
        <v>6.3394132486658519</v>
      </c>
      <c r="P42">
        <v>0.32553406548230179</v>
      </c>
      <c r="Q42">
        <v>2.0610368451744621</v>
      </c>
      <c r="R42">
        <v>6.4038289661576236E-2</v>
      </c>
      <c r="S42">
        <v>0.9473169882465079</v>
      </c>
      <c r="T42">
        <v>0.14502805019039941</v>
      </c>
      <c r="U42">
        <v>7.3519428907096529</v>
      </c>
      <c r="V42">
        <v>1.860532867841644</v>
      </c>
      <c r="W42">
        <v>2.9773833390272508</v>
      </c>
      <c r="X42">
        <v>0.1054241518153482</v>
      </c>
      <c r="Y42">
        <v>0.13077109388707919</v>
      </c>
      <c r="Z42">
        <v>1.7992683407497989</v>
      </c>
      <c r="AA42">
        <v>13.58023449884848</v>
      </c>
      <c r="AB42">
        <v>2.03186523976947E-2</v>
      </c>
      <c r="AC42">
        <v>3.3201536960948812</v>
      </c>
      <c r="AD42">
        <v>0.98665490515171506</v>
      </c>
      <c r="AE42">
        <v>0.27269896632853702</v>
      </c>
      <c r="AF42">
        <v>0.23424776772612371</v>
      </c>
      <c r="AG42">
        <v>2.235331313924902</v>
      </c>
      <c r="AH42">
        <v>7.0234118382524491</v>
      </c>
      <c r="AI42">
        <v>0.61067039822337588</v>
      </c>
      <c r="AJ42">
        <v>4.5011862106399576</v>
      </c>
      <c r="AK42">
        <v>2.4468524471305519</v>
      </c>
      <c r="AL42">
        <v>53.242289613633972</v>
      </c>
      <c r="AM42">
        <v>3.6676401655070549E-3</v>
      </c>
      <c r="AN42">
        <v>0.19716590807129769</v>
      </c>
    </row>
    <row r="43" spans="1:40" x14ac:dyDescent="0.45">
      <c r="A43" s="1" t="s">
        <v>95</v>
      </c>
      <c r="B43">
        <v>3.8780791479728371</v>
      </c>
      <c r="C43">
        <v>0.41197342901318501</v>
      </c>
      <c r="D43">
        <v>9.009410711013123E-2</v>
      </c>
      <c r="E43">
        <v>6.812465665157097E-2</v>
      </c>
      <c r="F43">
        <v>1.944324756278633</v>
      </c>
      <c r="G43">
        <v>0.58494329333300943</v>
      </c>
      <c r="H43">
        <v>1.007661882048418</v>
      </c>
      <c r="I43">
        <v>1.0481912435817169</v>
      </c>
      <c r="J43">
        <v>0.61440075052139087</v>
      </c>
      <c r="K43">
        <v>0.70063892313617826</v>
      </c>
      <c r="L43">
        <v>1.463018180206723</v>
      </c>
      <c r="M43">
        <v>1.5093315091701729</v>
      </c>
      <c r="N43">
        <v>0.40825357999294792</v>
      </c>
      <c r="O43">
        <v>12.03000747422408</v>
      </c>
      <c r="P43">
        <v>0.98305883359626089</v>
      </c>
      <c r="Q43">
        <v>4.0929154056863037</v>
      </c>
      <c r="R43">
        <v>0.13826563636706321</v>
      </c>
      <c r="S43">
        <v>1.091549744048792</v>
      </c>
      <c r="T43">
        <v>0.12493841232174401</v>
      </c>
      <c r="U43">
        <v>9.0866234181869476</v>
      </c>
      <c r="V43">
        <v>4.3116476079122128</v>
      </c>
      <c r="W43">
        <v>3.5109798875953619</v>
      </c>
      <c r="X43">
        <v>5.1501030083920069E-2</v>
      </c>
      <c r="Y43">
        <v>5.6571767192887382E-2</v>
      </c>
      <c r="Z43">
        <v>0.84351663989068026</v>
      </c>
      <c r="AA43">
        <v>9.4552127584464003</v>
      </c>
      <c r="AB43">
        <v>3.4217740283020673E-2</v>
      </c>
      <c r="AC43">
        <v>4.9355217405568652</v>
      </c>
      <c r="AD43">
        <v>0.80070138495049226</v>
      </c>
      <c r="AE43">
        <v>0.6239200552973565</v>
      </c>
      <c r="AF43">
        <v>0.19645601064530091</v>
      </c>
      <c r="AG43">
        <v>3.2445046947092862</v>
      </c>
      <c r="AH43">
        <v>9.5107536321607089</v>
      </c>
      <c r="AI43">
        <v>0.58160389449598937</v>
      </c>
      <c r="AJ43">
        <v>8.1861318434476313</v>
      </c>
      <c r="AK43">
        <v>3.9733036941188651</v>
      </c>
      <c r="AL43">
        <v>111.9096238117201</v>
      </c>
      <c r="AM43">
        <v>4.5306738362733594E-3</v>
      </c>
      <c r="AN43">
        <v>0.80243659063012118</v>
      </c>
    </row>
    <row r="44" spans="1:40" x14ac:dyDescent="0.45">
      <c r="A44" s="1" t="s">
        <v>96</v>
      </c>
      <c r="B44">
        <v>1.18251805894444</v>
      </c>
      <c r="C44">
        <v>0.119117880849961</v>
      </c>
      <c r="D44">
        <v>2.6171835866255291E-2</v>
      </c>
      <c r="E44">
        <v>1.7743136740314289E-2</v>
      </c>
      <c r="F44">
        <v>0.48660613880293341</v>
      </c>
      <c r="G44">
        <v>0.12709743937611151</v>
      </c>
      <c r="H44">
        <v>0.36523256023100281</v>
      </c>
      <c r="I44">
        <v>0.38378534710760431</v>
      </c>
      <c r="J44">
        <v>0.16413332774080799</v>
      </c>
      <c r="K44">
        <v>0.1899655975089137</v>
      </c>
      <c r="L44">
        <v>0.44696433432493132</v>
      </c>
      <c r="M44">
        <v>0.57374571733195545</v>
      </c>
      <c r="N44">
        <v>0.1027678238061637</v>
      </c>
      <c r="O44">
        <v>0.34331460606519221</v>
      </c>
      <c r="P44">
        <v>0.1953460883586895</v>
      </c>
      <c r="Q44">
        <v>0.2031000135818968</v>
      </c>
      <c r="R44">
        <v>3.9149869567457807E-2</v>
      </c>
      <c r="S44">
        <v>0.29051300277294012</v>
      </c>
      <c r="T44">
        <v>0.1240369876184408</v>
      </c>
      <c r="U44">
        <v>116.2879809702831</v>
      </c>
      <c r="V44">
        <v>11.736955613660539</v>
      </c>
      <c r="W44">
        <v>4.793362744857748</v>
      </c>
      <c r="X44">
        <v>4.0528525168797062E-2</v>
      </c>
      <c r="Y44">
        <v>1.2573303194228121E-2</v>
      </c>
      <c r="Z44">
        <v>0.6889427106808319</v>
      </c>
      <c r="AA44">
        <v>1.284769893322504</v>
      </c>
      <c r="AB44">
        <v>0.1976845092838895</v>
      </c>
      <c r="AC44">
        <v>0.58691021958603407</v>
      </c>
      <c r="AD44">
        <v>0.4988259399579838</v>
      </c>
      <c r="AE44">
        <v>0.21931949219768121</v>
      </c>
      <c r="AF44">
        <v>0.14934442951194871</v>
      </c>
      <c r="AG44">
        <v>1.5538494731128121</v>
      </c>
      <c r="AH44">
        <v>2.6040333863416891</v>
      </c>
      <c r="AI44">
        <v>0.44812707471123903</v>
      </c>
      <c r="AJ44">
        <v>3.2844334905849748</v>
      </c>
      <c r="AK44">
        <v>1.734740797733846</v>
      </c>
      <c r="AL44">
        <v>66.041099178502904</v>
      </c>
      <c r="AM44">
        <v>4.5558514710415266E-3</v>
      </c>
      <c r="AN44">
        <v>0.1206415745289072</v>
      </c>
    </row>
    <row r="45" spans="1:40" x14ac:dyDescent="0.45">
      <c r="A45" s="1" t="s">
        <v>97</v>
      </c>
      <c r="B45">
        <v>8.8720715790829435E-2</v>
      </c>
      <c r="C45">
        <v>1.0399393255527E-2</v>
      </c>
      <c r="D45">
        <v>1.645519480677598E-3</v>
      </c>
      <c r="E45">
        <v>1.6649302239411471E-3</v>
      </c>
      <c r="F45">
        <v>7.4268024776212416E-2</v>
      </c>
      <c r="G45">
        <v>1.5337269122218391E-2</v>
      </c>
      <c r="H45">
        <v>9.8015619085948053E-2</v>
      </c>
      <c r="I45">
        <v>6.2667506782242213E-2</v>
      </c>
      <c r="J45">
        <v>1.482249666484787E-2</v>
      </c>
      <c r="K45">
        <v>1.1249534550520411E-2</v>
      </c>
      <c r="L45">
        <v>5.0946609108518323E-2</v>
      </c>
      <c r="M45">
        <v>5.1213403989900048E-2</v>
      </c>
      <c r="N45">
        <v>9.1733740515025051E-3</v>
      </c>
      <c r="O45">
        <v>3.2203817411228623E-2</v>
      </c>
      <c r="P45">
        <v>2.3645217563471099E-2</v>
      </c>
      <c r="Q45">
        <v>2.3764657326972891E-2</v>
      </c>
      <c r="R45">
        <v>3.8743977528733608E-3</v>
      </c>
      <c r="S45">
        <v>0.14314470080283209</v>
      </c>
      <c r="T45">
        <v>1.102510169376999E-2</v>
      </c>
      <c r="U45">
        <v>0.88041860116112758</v>
      </c>
      <c r="V45">
        <v>0.11862680173972311</v>
      </c>
      <c r="W45">
        <v>0.8632860341559343</v>
      </c>
      <c r="X45">
        <v>2.0448734068117171E-3</v>
      </c>
      <c r="Y45">
        <v>1.553656345098717E-3</v>
      </c>
      <c r="Z45">
        <v>3.4141764900890312E-2</v>
      </c>
      <c r="AA45">
        <v>0.15460741456536001</v>
      </c>
      <c r="AB45">
        <v>5.3367935257861328E-2</v>
      </c>
      <c r="AC45">
        <v>6.7248537457528859E-2</v>
      </c>
      <c r="AD45">
        <v>3.7797372914616399E-2</v>
      </c>
      <c r="AE45">
        <v>3.6130016061398013E-2</v>
      </c>
      <c r="AF45">
        <v>9.15164101498314E-3</v>
      </c>
      <c r="AG45">
        <v>0.12922482346925149</v>
      </c>
      <c r="AH45">
        <v>0.31645351641669089</v>
      </c>
      <c r="AI45">
        <v>3.8457554368559951E-2</v>
      </c>
      <c r="AJ45">
        <v>1.93589319657345</v>
      </c>
      <c r="AK45">
        <v>0.90032137731241613</v>
      </c>
      <c r="AL45">
        <v>4.0902240296877386</v>
      </c>
      <c r="AM45">
        <v>3.349549121936696E-4</v>
      </c>
      <c r="AN45">
        <v>8.3502529569891973E-2</v>
      </c>
    </row>
    <row r="46" spans="1:40" x14ac:dyDescent="0.45">
      <c r="A46" s="1" t="s">
        <v>98</v>
      </c>
      <c r="B46">
        <v>0.21920369011512511</v>
      </c>
      <c r="C46">
        <v>2.568801606348348E-2</v>
      </c>
      <c r="D46">
        <v>3.9484864453776334E-3</v>
      </c>
      <c r="E46">
        <v>4.0853571894686148E-3</v>
      </c>
      <c r="F46">
        <v>0.17722935602268719</v>
      </c>
      <c r="G46">
        <v>3.5565931830453368E-2</v>
      </c>
      <c r="H46">
        <v>0.23844567908556599</v>
      </c>
      <c r="I46">
        <v>0.15762631513578881</v>
      </c>
      <c r="J46">
        <v>3.6303050740168423E-2</v>
      </c>
      <c r="K46">
        <v>2.8973784536833299E-2</v>
      </c>
      <c r="L46">
        <v>0.12927258032983291</v>
      </c>
      <c r="M46">
        <v>0.12653130081363759</v>
      </c>
      <c r="N46">
        <v>2.166974208099938E-2</v>
      </c>
      <c r="O46">
        <v>8.1854734913064067E-2</v>
      </c>
      <c r="P46">
        <v>6.053595567356098E-2</v>
      </c>
      <c r="Q46">
        <v>6.1295149927422507E-2</v>
      </c>
      <c r="R46">
        <v>9.3627207226862959E-3</v>
      </c>
      <c r="S46">
        <v>0.36718535538956781</v>
      </c>
      <c r="T46">
        <v>2.9013769302619421E-2</v>
      </c>
      <c r="U46">
        <v>2.3363092126935419</v>
      </c>
      <c r="V46">
        <v>0.2956453196184235</v>
      </c>
      <c r="W46">
        <v>2.1528146999405111</v>
      </c>
      <c r="X46">
        <v>5.1866386964842231E-3</v>
      </c>
      <c r="Y46">
        <v>3.8730416365686769E-3</v>
      </c>
      <c r="Z46">
        <v>8.7064199876930509E-2</v>
      </c>
      <c r="AA46">
        <v>0.38712486678166491</v>
      </c>
      <c r="AB46">
        <v>0.1365518088002399</v>
      </c>
      <c r="AC46">
        <v>0.16589998281968291</v>
      </c>
      <c r="AD46">
        <v>9.7135721168876518E-2</v>
      </c>
      <c r="AE46">
        <v>9.2850068315853407E-2</v>
      </c>
      <c r="AF46">
        <v>2.3597293668891659E-2</v>
      </c>
      <c r="AG46">
        <v>0.32694241689329012</v>
      </c>
      <c r="AH46">
        <v>0.80731705522107733</v>
      </c>
      <c r="AI46">
        <v>9.6693008684519494E-2</v>
      </c>
      <c r="AJ46">
        <v>4.5624481549876084</v>
      </c>
      <c r="AK46">
        <v>2.1218284071252449</v>
      </c>
      <c r="AL46">
        <v>10.14545950800656</v>
      </c>
      <c r="AM46">
        <v>8.2227791337001227E-4</v>
      </c>
      <c r="AN46">
        <v>0.22470958470477251</v>
      </c>
    </row>
    <row r="47" spans="1:40" x14ac:dyDescent="0.45">
      <c r="A47" s="1" t="s">
        <v>99</v>
      </c>
      <c r="B47">
        <v>5.3749229883600563E-2</v>
      </c>
      <c r="C47">
        <v>6.3013691607036477E-3</v>
      </c>
      <c r="D47">
        <v>1.0197348524605839E-3</v>
      </c>
      <c r="E47">
        <v>1.014157505901309E-3</v>
      </c>
      <c r="F47">
        <v>4.6215193392931939E-2</v>
      </c>
      <c r="G47">
        <v>9.7456545127729659E-3</v>
      </c>
      <c r="H47">
        <v>6.0106271397666937E-2</v>
      </c>
      <c r="I47">
        <v>3.7420999106384432E-2</v>
      </c>
      <c r="J47">
        <v>9.0420657621338128E-3</v>
      </c>
      <c r="K47">
        <v>6.5852842918812087E-3</v>
      </c>
      <c r="L47">
        <v>3.020216455733734E-2</v>
      </c>
      <c r="M47">
        <v>3.1026844308379979E-2</v>
      </c>
      <c r="N47">
        <v>5.7514845813716768E-3</v>
      </c>
      <c r="O47">
        <v>1.9063696769935148E-2</v>
      </c>
      <c r="P47">
        <v>1.391239819811165E-2</v>
      </c>
      <c r="Q47">
        <v>1.389426518241893E-2</v>
      </c>
      <c r="R47">
        <v>2.3881187261127492E-3</v>
      </c>
      <c r="S47">
        <v>8.4085286161804371E-2</v>
      </c>
      <c r="T47">
        <v>6.3333977551916672E-3</v>
      </c>
      <c r="U47">
        <v>0.501977748053821</v>
      </c>
      <c r="V47">
        <v>7.136943891602722E-2</v>
      </c>
      <c r="W47">
        <v>0.51912389617897126</v>
      </c>
      <c r="X47">
        <v>1.212641281760251E-3</v>
      </c>
      <c r="Y47">
        <v>9.3453667125571543E-4</v>
      </c>
      <c r="Z47">
        <v>2.0155596093598679E-2</v>
      </c>
      <c r="AA47">
        <v>9.2663998718090307E-2</v>
      </c>
      <c r="AB47">
        <v>3.1416199944701503E-2</v>
      </c>
      <c r="AC47">
        <v>4.0789994328114677E-2</v>
      </c>
      <c r="AD47">
        <v>2.2167554398462672E-2</v>
      </c>
      <c r="AE47">
        <v>2.118981303677268E-2</v>
      </c>
      <c r="AF47">
        <v>5.3519980268868063E-3</v>
      </c>
      <c r="AG47">
        <v>7.6793128343989006E-2</v>
      </c>
      <c r="AH47">
        <v>0.18675294957153241</v>
      </c>
      <c r="AI47">
        <v>2.2971882091149021E-2</v>
      </c>
      <c r="AJ47">
        <v>1.2158258136240301</v>
      </c>
      <c r="AK47">
        <v>0.56544497201217436</v>
      </c>
      <c r="AL47">
        <v>2.4702233997803442</v>
      </c>
      <c r="AM47">
        <v>2.0395761147858191E-4</v>
      </c>
      <c r="AN47">
        <v>4.7000419905674141E-2</v>
      </c>
    </row>
    <row r="48" spans="1:40" x14ac:dyDescent="0.45">
      <c r="A48" s="1" t="s">
        <v>100</v>
      </c>
      <c r="B48">
        <v>2.3630540375458069</v>
      </c>
      <c r="C48">
        <v>0.25629508443299692</v>
      </c>
      <c r="D48">
        <v>5.7060083911014907E-2</v>
      </c>
      <c r="E48">
        <v>5.9244789246064869E-2</v>
      </c>
      <c r="F48">
        <v>3.729530970691453</v>
      </c>
      <c r="G48">
        <v>0.46687623739816508</v>
      </c>
      <c r="H48">
        <v>0.7600215005209191</v>
      </c>
      <c r="I48">
        <v>0.85977387293347585</v>
      </c>
      <c r="J48">
        <v>0.87529231118207595</v>
      </c>
      <c r="K48">
        <v>0.35588138646736611</v>
      </c>
      <c r="L48">
        <v>0.92697807442010982</v>
      </c>
      <c r="M48">
        <v>89.760460556075145</v>
      </c>
      <c r="N48">
        <v>0.40641317883932571</v>
      </c>
      <c r="O48">
        <v>0.53766335740380589</v>
      </c>
      <c r="P48">
        <v>1.071481764953792</v>
      </c>
      <c r="Q48">
        <v>0.46337080646227902</v>
      </c>
      <c r="R48">
        <v>0.34482028746666959</v>
      </c>
      <c r="S48">
        <v>7.9379051442229178</v>
      </c>
      <c r="T48">
        <v>0.28578060678080552</v>
      </c>
      <c r="U48">
        <v>3.201135269818324</v>
      </c>
      <c r="V48">
        <v>2.5171942143254551</v>
      </c>
      <c r="W48">
        <v>4.0502216472758494</v>
      </c>
      <c r="X48">
        <v>7.8691175243820813E-2</v>
      </c>
      <c r="Y48">
        <v>2.7124258982107529E-2</v>
      </c>
      <c r="Z48">
        <v>1.3483051948387339</v>
      </c>
      <c r="AA48">
        <v>2.8131789885912601</v>
      </c>
      <c r="AB48">
        <v>5.9358507999313539E-2</v>
      </c>
      <c r="AC48">
        <v>34.333578287242901</v>
      </c>
      <c r="AD48">
        <v>1.2506207212292471</v>
      </c>
      <c r="AE48">
        <v>2.068047748370363</v>
      </c>
      <c r="AF48">
        <v>0.69551336824348597</v>
      </c>
      <c r="AG48">
        <v>5.5333505757009904</v>
      </c>
      <c r="AH48">
        <v>30.480747669646021</v>
      </c>
      <c r="AI48">
        <v>1.3744218063518161</v>
      </c>
      <c r="AJ48">
        <v>5.7487919342288496</v>
      </c>
      <c r="AK48">
        <v>3.6646804721732389</v>
      </c>
      <c r="AL48">
        <v>61.250758774581278</v>
      </c>
      <c r="AM48">
        <v>2.706673007822355E-2</v>
      </c>
      <c r="AN48">
        <v>1.8831945186149379</v>
      </c>
    </row>
    <row r="49" spans="1:40" x14ac:dyDescent="0.45">
      <c r="A49" s="1" t="s">
        <v>101</v>
      </c>
      <c r="B49">
        <v>6.5344097310577407</v>
      </c>
      <c r="C49">
        <v>0.78221114408621151</v>
      </c>
      <c r="D49">
        <v>0.27528872907884278</v>
      </c>
      <c r="E49">
        <v>0.16414352457512921</v>
      </c>
      <c r="F49">
        <v>13.45703979126796</v>
      </c>
      <c r="G49">
        <v>1.628271745341219</v>
      </c>
      <c r="H49">
        <v>1.409161054280244</v>
      </c>
      <c r="I49">
        <v>1.5023630050583441</v>
      </c>
      <c r="J49">
        <v>3.2981766202681282</v>
      </c>
      <c r="K49">
        <v>0.48389897489753092</v>
      </c>
      <c r="L49">
        <v>2.2612274621232218</v>
      </c>
      <c r="M49">
        <v>255.62730338756921</v>
      </c>
      <c r="N49">
        <v>1.307591546796288</v>
      </c>
      <c r="O49">
        <v>2.0330815784643779</v>
      </c>
      <c r="P49">
        <v>4.3563097017605878</v>
      </c>
      <c r="Q49">
        <v>1.7017828876441159</v>
      </c>
      <c r="R49">
        <v>1.360551458871786</v>
      </c>
      <c r="S49">
        <v>31.735899746410929</v>
      </c>
      <c r="T49">
        <v>0.43316511166529692</v>
      </c>
      <c r="U49">
        <v>11.3820782825018</v>
      </c>
      <c r="V49">
        <v>4.7421966318007911</v>
      </c>
      <c r="W49">
        <v>10.427816909419249</v>
      </c>
      <c r="X49">
        <v>0.1107495202312688</v>
      </c>
      <c r="Y49">
        <v>8.5583145512772574E-2</v>
      </c>
      <c r="Z49">
        <v>1.638111853450986</v>
      </c>
      <c r="AA49">
        <v>8.8056620541764623</v>
      </c>
      <c r="AB49">
        <v>0.2379904220456919</v>
      </c>
      <c r="AC49">
        <v>134.53393070596641</v>
      </c>
      <c r="AD49">
        <v>1.579232982552635</v>
      </c>
      <c r="AE49">
        <v>7.3149424445283557</v>
      </c>
      <c r="AF49">
        <v>0.66028950275429255</v>
      </c>
      <c r="AG49">
        <v>13.24632282480799</v>
      </c>
      <c r="AH49">
        <v>104.7157857775138</v>
      </c>
      <c r="AI49">
        <v>2.6415860136422742</v>
      </c>
      <c r="AJ49">
        <v>15.21947641460536</v>
      </c>
      <c r="AK49">
        <v>7.9842224668964903</v>
      </c>
      <c r="AL49">
        <v>146.97183388210431</v>
      </c>
      <c r="AM49">
        <v>2.1800666804284441E-2</v>
      </c>
      <c r="AN49">
        <v>1.397464053105518</v>
      </c>
    </row>
    <row r="50" spans="1:40" x14ac:dyDescent="0.45">
      <c r="A50" s="1" t="s">
        <v>102</v>
      </c>
      <c r="B50">
        <v>7.4739284731587904E-2</v>
      </c>
      <c r="C50">
        <v>8.7795689208136993E-3</v>
      </c>
      <c r="D50">
        <v>1.7615752552015891E-3</v>
      </c>
      <c r="E50">
        <v>1.492973077707131E-3</v>
      </c>
      <c r="F50">
        <v>8.2645496127758511E-2</v>
      </c>
      <c r="G50">
        <v>2.0381593107268309E-2</v>
      </c>
      <c r="H50">
        <v>9.450145632983778E-2</v>
      </c>
      <c r="I50">
        <v>4.3841475299049457E-2</v>
      </c>
      <c r="J50">
        <v>1.35094019780061E-2</v>
      </c>
      <c r="K50">
        <v>5.6969487650035209E-3</v>
      </c>
      <c r="L50">
        <v>3.2027828580911868E-2</v>
      </c>
      <c r="M50">
        <v>4.3150653298443413E-2</v>
      </c>
      <c r="N50">
        <v>1.091680400026919E-2</v>
      </c>
      <c r="O50">
        <v>1.9795261293871751E-2</v>
      </c>
      <c r="P50">
        <v>1.3139561457302889E-2</v>
      </c>
      <c r="Q50">
        <v>1.175281424884681E-2</v>
      </c>
      <c r="R50">
        <v>3.9362701718450924E-3</v>
      </c>
      <c r="S50">
        <v>7.7271112469802977E-2</v>
      </c>
      <c r="T50">
        <v>3.602595474722298E-3</v>
      </c>
      <c r="U50">
        <v>0.2255432052764173</v>
      </c>
      <c r="V50">
        <v>9.1753025652074965E-2</v>
      </c>
      <c r="W50">
        <v>0.66352793708804314</v>
      </c>
      <c r="X50">
        <v>1.292087351918357E-3</v>
      </c>
      <c r="Y50">
        <v>1.198574813895667E-3</v>
      </c>
      <c r="Z50">
        <v>2.0077438716423809E-2</v>
      </c>
      <c r="AA50">
        <v>0.11378951063954031</v>
      </c>
      <c r="AB50">
        <v>2.9911419272443288E-2</v>
      </c>
      <c r="AC50">
        <v>5.7458693142383048E-2</v>
      </c>
      <c r="AD50">
        <v>1.9825313966391721E-2</v>
      </c>
      <c r="AE50">
        <v>1.8953006893168999E-2</v>
      </c>
      <c r="AF50">
        <v>4.5488187420298556E-3</v>
      </c>
      <c r="AG50">
        <v>8.4296257670108482E-2</v>
      </c>
      <c r="AH50">
        <v>0.1850184967389718</v>
      </c>
      <c r="AI50">
        <v>2.7027861521109659E-2</v>
      </c>
      <c r="AJ50">
        <v>2.337796615599768</v>
      </c>
      <c r="AK50">
        <v>1.087293980862073</v>
      </c>
      <c r="AL50">
        <v>3.3184862916354758</v>
      </c>
      <c r="AM50">
        <v>2.9915725647686832E-4</v>
      </c>
      <c r="AN50">
        <v>1.1378134504810299E-2</v>
      </c>
    </row>
    <row r="51" spans="1:40" x14ac:dyDescent="0.45">
      <c r="A51" s="1" t="s">
        <v>103</v>
      </c>
      <c r="B51">
        <v>0.3393641603582998</v>
      </c>
      <c r="C51">
        <v>3.986396306318838E-2</v>
      </c>
      <c r="D51">
        <v>7.980988938735372E-3</v>
      </c>
      <c r="E51">
        <v>6.7747917905769447E-3</v>
      </c>
      <c r="F51">
        <v>0.37431707881427578</v>
      </c>
      <c r="G51">
        <v>9.219385314653207E-2</v>
      </c>
      <c r="H51">
        <v>0.4285347588878029</v>
      </c>
      <c r="I51">
        <v>0.19949012760581189</v>
      </c>
      <c r="J51">
        <v>6.1293127951031187E-2</v>
      </c>
      <c r="K51">
        <v>2.6045914888242611E-2</v>
      </c>
      <c r="L51">
        <v>0.14594003023573041</v>
      </c>
      <c r="M51">
        <v>0.1959311939287057</v>
      </c>
      <c r="N51">
        <v>4.9418987918070437E-2</v>
      </c>
      <c r="O51">
        <v>9.0228745917686953E-2</v>
      </c>
      <c r="P51">
        <v>5.9981496462244301E-2</v>
      </c>
      <c r="Q51">
        <v>5.3754869637599997E-2</v>
      </c>
      <c r="R51">
        <v>1.78414956893241E-2</v>
      </c>
      <c r="S51">
        <v>0.352901536144753</v>
      </c>
      <c r="T51">
        <v>1.662599863660065E-2</v>
      </c>
      <c r="U51">
        <v>1.0484332620009289</v>
      </c>
      <c r="V51">
        <v>0.41700288724614287</v>
      </c>
      <c r="W51">
        <v>3.0158437859159899</v>
      </c>
      <c r="X51">
        <v>5.8871922245542028E-3</v>
      </c>
      <c r="Y51">
        <v>5.4474915250554276E-3</v>
      </c>
      <c r="Z51">
        <v>9.1573648565102028E-2</v>
      </c>
      <c r="AA51">
        <v>0.51745253851281092</v>
      </c>
      <c r="AB51">
        <v>0.1365260386351615</v>
      </c>
      <c r="AC51">
        <v>0.26086115290303402</v>
      </c>
      <c r="AD51">
        <v>9.0585845953756197E-2</v>
      </c>
      <c r="AE51">
        <v>8.6599929412606927E-2</v>
      </c>
      <c r="AF51">
        <v>2.0803492143849061E-2</v>
      </c>
      <c r="AG51">
        <v>0.38391652313541269</v>
      </c>
      <c r="AH51">
        <v>0.84394611802789765</v>
      </c>
      <c r="AI51">
        <v>0.12297680505547</v>
      </c>
      <c r="AJ51">
        <v>10.581775390653741</v>
      </c>
      <c r="AK51">
        <v>4.9215128370952144</v>
      </c>
      <c r="AL51">
        <v>15.07404303487097</v>
      </c>
      <c r="AM51">
        <v>1.3575647550625981E-3</v>
      </c>
      <c r="AN51">
        <v>5.4442767811488171E-2</v>
      </c>
    </row>
    <row r="52" spans="1:40" x14ac:dyDescent="0.45">
      <c r="A52" s="1" t="s">
        <v>104</v>
      </c>
      <c r="B52">
        <v>51.076290952186113</v>
      </c>
      <c r="C52">
        <v>5.119679943785572</v>
      </c>
      <c r="D52">
        <v>2.7946046597016641</v>
      </c>
      <c r="E52">
        <v>1.002495076621656</v>
      </c>
      <c r="F52">
        <v>26.96087893587649</v>
      </c>
      <c r="G52">
        <v>6.3576123956468722</v>
      </c>
      <c r="H52">
        <v>3.8564419367077432</v>
      </c>
      <c r="I52">
        <v>4.140755668512254</v>
      </c>
      <c r="J52">
        <v>4.6558755071298323</v>
      </c>
      <c r="K52">
        <v>2.851332451652373</v>
      </c>
      <c r="L52">
        <v>18.12818844185481</v>
      </c>
      <c r="M52">
        <v>10.59780263224715</v>
      </c>
      <c r="N52">
        <v>3.9236461856908851</v>
      </c>
      <c r="O52">
        <v>3.257604123211129</v>
      </c>
      <c r="P52">
        <v>5.0758936308097846</v>
      </c>
      <c r="Q52">
        <v>2.3041742364844362</v>
      </c>
      <c r="R52">
        <v>1.044245845832898</v>
      </c>
      <c r="S52">
        <v>7.7920144538527722</v>
      </c>
      <c r="T52">
        <v>0.76152292127486154</v>
      </c>
      <c r="U52">
        <v>26.906768638253649</v>
      </c>
      <c r="V52">
        <v>14.854173336112391</v>
      </c>
      <c r="W52">
        <v>30.47260487490329</v>
      </c>
      <c r="X52">
        <v>0.33410714437823841</v>
      </c>
      <c r="Y52">
        <v>0.25488778897730169</v>
      </c>
      <c r="Z52">
        <v>4.0312743281321666</v>
      </c>
      <c r="AA52">
        <v>23.740358309527849</v>
      </c>
      <c r="AB52">
        <v>0.1248116733549616</v>
      </c>
      <c r="AC52">
        <v>14.56744112278888</v>
      </c>
      <c r="AD52">
        <v>4.290851588844049</v>
      </c>
      <c r="AE52">
        <v>4.6241637092705661</v>
      </c>
      <c r="AF52">
        <v>1.001961097474344</v>
      </c>
      <c r="AG52">
        <v>73.830064132163272</v>
      </c>
      <c r="AH52">
        <v>32.726438680460653</v>
      </c>
      <c r="AI52">
        <v>5.8654193175678557</v>
      </c>
      <c r="AJ52">
        <v>37.453517753386933</v>
      </c>
      <c r="AK52">
        <v>21.427412480929629</v>
      </c>
      <c r="AL52">
        <v>111.1435276423107</v>
      </c>
      <c r="AM52">
        <v>5.4801806132822872E-2</v>
      </c>
      <c r="AN52">
        <v>1.382774491939323</v>
      </c>
    </row>
    <row r="53" spans="1:40" x14ac:dyDescent="0.45">
      <c r="A53" s="1" t="s">
        <v>105</v>
      </c>
      <c r="B53">
        <v>903.69101164762208</v>
      </c>
      <c r="C53">
        <v>99.04511849659815</v>
      </c>
      <c r="D53">
        <v>47.615508896983762</v>
      </c>
      <c r="E53">
        <v>13.89025571524728</v>
      </c>
      <c r="F53">
        <v>476.83424326887229</v>
      </c>
      <c r="G53">
        <v>154.68502856365359</v>
      </c>
      <c r="H53">
        <v>139.0939475064481</v>
      </c>
      <c r="I53">
        <v>159.02006785009709</v>
      </c>
      <c r="J53">
        <v>130.23417592684379</v>
      </c>
      <c r="K53">
        <v>206.29708391851179</v>
      </c>
      <c r="L53">
        <v>8961.486483168821</v>
      </c>
      <c r="M53">
        <v>299.20783405451192</v>
      </c>
      <c r="N53">
        <v>117.4605681617244</v>
      </c>
      <c r="O53">
        <v>79.976492520251028</v>
      </c>
      <c r="P53">
        <v>154.46120187645869</v>
      </c>
      <c r="Q53">
        <v>77.037400625903558</v>
      </c>
      <c r="R53">
        <v>32.884178706394827</v>
      </c>
      <c r="S53">
        <v>246.54984281363321</v>
      </c>
      <c r="T53">
        <v>39.883221936305162</v>
      </c>
      <c r="U53">
        <v>580.02745272396953</v>
      </c>
      <c r="V53">
        <v>449.2420469187868</v>
      </c>
      <c r="W53">
        <v>1134.7074213476919</v>
      </c>
      <c r="X53">
        <v>14.68514513684064</v>
      </c>
      <c r="Y53">
        <v>5.0174965271614074</v>
      </c>
      <c r="Z53">
        <v>233.4802728921872</v>
      </c>
      <c r="AA53">
        <v>504.45230405642889</v>
      </c>
      <c r="AB53">
        <v>2.282331110978451</v>
      </c>
      <c r="AC53">
        <v>359.72636350792811</v>
      </c>
      <c r="AD53">
        <v>207.68304476962871</v>
      </c>
      <c r="AE53">
        <v>139.04911773235031</v>
      </c>
      <c r="AF53">
        <v>67.397976973955679</v>
      </c>
      <c r="AG53">
        <v>1250.89169731111</v>
      </c>
      <c r="AH53">
        <v>1243.871613187566</v>
      </c>
      <c r="AI53">
        <v>220.78414124876491</v>
      </c>
      <c r="AJ53">
        <v>1026.1872866878309</v>
      </c>
      <c r="AK53">
        <v>563.35218718400256</v>
      </c>
      <c r="AL53">
        <v>3209.8117410406039</v>
      </c>
      <c r="AM53">
        <v>0.58238849585472729</v>
      </c>
      <c r="AN53">
        <v>56.169846376718063</v>
      </c>
    </row>
    <row r="54" spans="1:40" x14ac:dyDescent="0.45">
      <c r="A54" s="1" t="s">
        <v>106</v>
      </c>
      <c r="B54">
        <v>123.4616204499235</v>
      </c>
      <c r="C54">
        <v>12.795616777072921</v>
      </c>
      <c r="D54">
        <v>4.6937557005709341</v>
      </c>
      <c r="E54">
        <v>1.762015008265936</v>
      </c>
      <c r="F54">
        <v>64.241987100650249</v>
      </c>
      <c r="G54">
        <v>25.894616981970032</v>
      </c>
      <c r="H54">
        <v>8.9774236246444126</v>
      </c>
      <c r="I54">
        <v>9.4710349182669198</v>
      </c>
      <c r="J54">
        <v>17.623396523385289</v>
      </c>
      <c r="K54">
        <v>4.8280665504614362</v>
      </c>
      <c r="L54">
        <v>319.49152165002681</v>
      </c>
      <c r="M54">
        <v>46.136846721177712</v>
      </c>
      <c r="N54">
        <v>14.58956300769241</v>
      </c>
      <c r="O54">
        <v>12.77180416194307</v>
      </c>
      <c r="P54">
        <v>18.855244999198831</v>
      </c>
      <c r="Q54">
        <v>11.107045921599971</v>
      </c>
      <c r="R54">
        <v>4.7093207842635554</v>
      </c>
      <c r="S54">
        <v>37.271789306344601</v>
      </c>
      <c r="T54">
        <v>2.9823147104767371</v>
      </c>
      <c r="U54">
        <v>99.627798695931048</v>
      </c>
      <c r="V54">
        <v>126.8997637847027</v>
      </c>
      <c r="W54">
        <v>89.88552513091372</v>
      </c>
      <c r="X54">
        <v>0.85826454316652301</v>
      </c>
      <c r="Y54">
        <v>0.69370115455099246</v>
      </c>
      <c r="Z54">
        <v>11.85462352940803</v>
      </c>
      <c r="AA54">
        <v>67.192926530507989</v>
      </c>
      <c r="AB54">
        <v>0.37449541478848197</v>
      </c>
      <c r="AC54">
        <v>55.499797411143952</v>
      </c>
      <c r="AD54">
        <v>13.40653615015551</v>
      </c>
      <c r="AE54">
        <v>16.43664889101855</v>
      </c>
      <c r="AF54">
        <v>4.2825456678081224</v>
      </c>
      <c r="AG54">
        <v>98.043166212490519</v>
      </c>
      <c r="AH54">
        <v>105.18894350876801</v>
      </c>
      <c r="AI54">
        <v>30.356282491316161</v>
      </c>
      <c r="AJ54">
        <v>128.8416786280192</v>
      </c>
      <c r="AK54">
        <v>70.988871262527297</v>
      </c>
      <c r="AL54">
        <v>395.91415461881081</v>
      </c>
      <c r="AM54">
        <v>6.2448236131661547E-2</v>
      </c>
      <c r="AN54">
        <v>4.8570965924954272</v>
      </c>
    </row>
    <row r="55" spans="1:40" x14ac:dyDescent="0.45">
      <c r="A55" s="1" t="s">
        <v>107</v>
      </c>
      <c r="B55">
        <v>3.0467986419172228</v>
      </c>
      <c r="C55">
        <v>0.32008951092324189</v>
      </c>
      <c r="D55">
        <v>6.425128074589237E-2</v>
      </c>
      <c r="E55">
        <v>2.1919491485768178E-2</v>
      </c>
      <c r="F55">
        <v>0.41820835488752489</v>
      </c>
      <c r="G55">
        <v>8.6123608381642777E-2</v>
      </c>
      <c r="H55">
        <v>0.44798947351217322</v>
      </c>
      <c r="I55">
        <v>0.5029973542248759</v>
      </c>
      <c r="J55">
        <v>0.1538360266789307</v>
      </c>
      <c r="K55">
        <v>108.67283337031149</v>
      </c>
      <c r="L55">
        <v>0.70159875137267491</v>
      </c>
      <c r="M55">
        <v>0.2356412627776783</v>
      </c>
      <c r="N55">
        <v>0.1179386759440048</v>
      </c>
      <c r="O55">
        <v>0.12184118279342571</v>
      </c>
      <c r="P55">
        <v>0.13309838089896589</v>
      </c>
      <c r="Q55">
        <v>9.2389245599440312E-2</v>
      </c>
      <c r="R55">
        <v>3.1044635726590209E-2</v>
      </c>
      <c r="S55">
        <v>0.1867216480561413</v>
      </c>
      <c r="T55">
        <v>0.1215512855422083</v>
      </c>
      <c r="U55">
        <v>0.77473355040687231</v>
      </c>
      <c r="V55">
        <v>0.45444250469105768</v>
      </c>
      <c r="W55">
        <v>0.99864879115591365</v>
      </c>
      <c r="X55">
        <v>1.1917405910401829E-2</v>
      </c>
      <c r="Y55">
        <v>5.6182843934218813E-3</v>
      </c>
      <c r="Z55">
        <v>0.19907644725366699</v>
      </c>
      <c r="AA55">
        <v>0.59383140515379085</v>
      </c>
      <c r="AB55">
        <v>2.4044642616338711E-3</v>
      </c>
      <c r="AC55">
        <v>0.40677017713912023</v>
      </c>
      <c r="AD55">
        <v>0.84394583783977195</v>
      </c>
      <c r="AE55">
        <v>0.16733719080972059</v>
      </c>
      <c r="AF55">
        <v>0.44107843811256919</v>
      </c>
      <c r="AG55">
        <v>1.701504960663154</v>
      </c>
      <c r="AH55">
        <v>5.3457797625110786</v>
      </c>
      <c r="AI55">
        <v>0.69113508157071912</v>
      </c>
      <c r="AJ55">
        <v>2.9058210827068649</v>
      </c>
      <c r="AK55">
        <v>2.2110240634968772</v>
      </c>
      <c r="AL55">
        <v>4.9989549604233012</v>
      </c>
      <c r="AM55">
        <v>1.0109554845093079E-3</v>
      </c>
      <c r="AN55">
        <v>0.13751435623802441</v>
      </c>
    </row>
    <row r="56" spans="1:40" x14ac:dyDescent="0.45">
      <c r="A56" s="1" t="s">
        <v>108</v>
      </c>
      <c r="B56">
        <v>1.0057712495366109</v>
      </c>
      <c r="C56">
        <v>0.1039411584920573</v>
      </c>
      <c r="D56">
        <v>2.3765580302703239E-2</v>
      </c>
      <c r="E56">
        <v>4.5859192549618261E-2</v>
      </c>
      <c r="F56">
        <v>0.35684825635914508</v>
      </c>
      <c r="G56">
        <v>6.4370540584658131E-2</v>
      </c>
      <c r="H56">
        <v>0.2702845845926245</v>
      </c>
      <c r="I56">
        <v>0.28658421911583548</v>
      </c>
      <c r="J56">
        <v>0.1117027375051643</v>
      </c>
      <c r="K56">
        <v>8.6692058709197575</v>
      </c>
      <c r="L56">
        <v>0.61738137887411204</v>
      </c>
      <c r="M56">
        <v>0.21842795571112639</v>
      </c>
      <c r="N56">
        <v>5.6821178201523298E-2</v>
      </c>
      <c r="O56">
        <v>6.6102231307469755E-2</v>
      </c>
      <c r="P56">
        <v>0.1058832501177645</v>
      </c>
      <c r="Q56">
        <v>7.2470956510353984E-2</v>
      </c>
      <c r="R56">
        <v>2.5529670646884231E-2</v>
      </c>
      <c r="S56">
        <v>0.18573770175483739</v>
      </c>
      <c r="T56">
        <v>0.164750485991559</v>
      </c>
      <c r="U56">
        <v>0.68987020707009594</v>
      </c>
      <c r="V56">
        <v>0.8502497156075276</v>
      </c>
      <c r="W56">
        <v>1.503020370011753</v>
      </c>
      <c r="X56">
        <v>1.955226446995921E-2</v>
      </c>
      <c r="Y56">
        <v>3.312527674424387E-3</v>
      </c>
      <c r="Z56">
        <v>0.32677120037029611</v>
      </c>
      <c r="AA56">
        <v>0.37354095624553713</v>
      </c>
      <c r="AB56">
        <v>2.4688847968213261E-3</v>
      </c>
      <c r="AC56">
        <v>0.44073470108855078</v>
      </c>
      <c r="AD56">
        <v>0.52345630154024381</v>
      </c>
      <c r="AE56">
        <v>0.1640674544970874</v>
      </c>
      <c r="AF56">
        <v>0.11189501446574231</v>
      </c>
      <c r="AG56">
        <v>1.872332382062484</v>
      </c>
      <c r="AH56">
        <v>2.0845291806897142</v>
      </c>
      <c r="AI56">
        <v>0.3865122588678031</v>
      </c>
      <c r="AJ56">
        <v>5.2466855322953467</v>
      </c>
      <c r="AK56">
        <v>14.78848153530341</v>
      </c>
      <c r="AL56">
        <v>3.7403383802554599</v>
      </c>
      <c r="AM56">
        <v>2.22516078849898E-3</v>
      </c>
      <c r="AN56">
        <v>0.1282261400667008</v>
      </c>
    </row>
    <row r="57" spans="1:40" x14ac:dyDescent="0.45">
      <c r="A57" s="1" t="s">
        <v>109</v>
      </c>
      <c r="B57">
        <v>5.7073522601270206</v>
      </c>
      <c r="C57">
        <v>0.58670206160130567</v>
      </c>
      <c r="D57">
        <v>0.1281606431329152</v>
      </c>
      <c r="E57">
        <v>0.24573759504428311</v>
      </c>
      <c r="F57">
        <v>1.9686050269482731</v>
      </c>
      <c r="G57">
        <v>0.34410837904825592</v>
      </c>
      <c r="H57">
        <v>1.6087158393973571</v>
      </c>
      <c r="I57">
        <v>1.709925729136281</v>
      </c>
      <c r="J57">
        <v>0.62580254847796635</v>
      </c>
      <c r="K57">
        <v>52.943760240627533</v>
      </c>
      <c r="L57">
        <v>3.3593917858240769</v>
      </c>
      <c r="M57">
        <v>1.2184542973651269</v>
      </c>
      <c r="N57">
        <v>0.30586514993743819</v>
      </c>
      <c r="O57">
        <v>0.36673841234289978</v>
      </c>
      <c r="P57">
        <v>0.60315134815988747</v>
      </c>
      <c r="Q57">
        <v>0.41422293099136698</v>
      </c>
      <c r="R57">
        <v>0.14023840383079841</v>
      </c>
      <c r="S57">
        <v>1.0228008841576579</v>
      </c>
      <c r="T57">
        <v>0.99856955738713005</v>
      </c>
      <c r="U57">
        <v>3.8729107108933301</v>
      </c>
      <c r="V57">
        <v>4.9449396605532643</v>
      </c>
      <c r="W57">
        <v>8.6523211030608476</v>
      </c>
      <c r="X57">
        <v>0.1158612574782836</v>
      </c>
      <c r="Y57">
        <v>1.8223413055092959E-2</v>
      </c>
      <c r="Z57">
        <v>1.953986788673886</v>
      </c>
      <c r="AA57">
        <v>2.0863665189771741</v>
      </c>
      <c r="AB57">
        <v>1.3830430196240501E-2</v>
      </c>
      <c r="AC57">
        <v>2.5266888325112609</v>
      </c>
      <c r="AD57">
        <v>3.1507654154439382</v>
      </c>
      <c r="AE57">
        <v>0.94798772547564158</v>
      </c>
      <c r="AF57">
        <v>0.66865540617981356</v>
      </c>
      <c r="AG57">
        <v>10.95261410848587</v>
      </c>
      <c r="AH57">
        <v>12.31955908727504</v>
      </c>
      <c r="AI57">
        <v>2.266746208429562</v>
      </c>
      <c r="AJ57">
        <v>29.41055816530622</v>
      </c>
      <c r="AK57">
        <v>88.826073396599881</v>
      </c>
      <c r="AL57">
        <v>21.729072323073449</v>
      </c>
      <c r="AM57">
        <v>1.342266580793398E-2</v>
      </c>
      <c r="AN57">
        <v>0.76562793369022231</v>
      </c>
    </row>
    <row r="58" spans="1:40" x14ac:dyDescent="0.45">
      <c r="A58" s="1" t="s">
        <v>110</v>
      </c>
      <c r="B58">
        <v>7.286980756380794E-2</v>
      </c>
      <c r="C58">
        <v>8.0126743831052984E-3</v>
      </c>
      <c r="D58">
        <v>2.7558770719568349E-3</v>
      </c>
      <c r="E58">
        <v>5.5597653514861496E-3</v>
      </c>
      <c r="F58">
        <v>3.4554006011781838E-2</v>
      </c>
      <c r="G58">
        <v>7.9309791905555743E-3</v>
      </c>
      <c r="H58">
        <v>8.0134381665757023E-3</v>
      </c>
      <c r="I58">
        <v>7.8491462202695851E-3</v>
      </c>
      <c r="J58">
        <v>9.3379820791008681E-3</v>
      </c>
      <c r="K58">
        <v>4.9402493434071923E-2</v>
      </c>
      <c r="L58">
        <v>6.6955780119067526E-2</v>
      </c>
      <c r="M58">
        <v>1.907243247610765E-2</v>
      </c>
      <c r="N58">
        <v>6.6746013459402353E-3</v>
      </c>
      <c r="O58">
        <v>6.0803558512280056E-3</v>
      </c>
      <c r="P58">
        <v>7.3155124548395746E-3</v>
      </c>
      <c r="Q58">
        <v>4.7908528567619088E-3</v>
      </c>
      <c r="R58">
        <v>2.56462689999156E-3</v>
      </c>
      <c r="S58">
        <v>1.8270409126338139E-2</v>
      </c>
      <c r="T58">
        <v>2.108623551034877E-3</v>
      </c>
      <c r="U58">
        <v>5.6438127124064742E-2</v>
      </c>
      <c r="V58">
        <v>4.306405364200163E-2</v>
      </c>
      <c r="W58">
        <v>8.9869531096733027E-2</v>
      </c>
      <c r="X58">
        <v>6.587910736982935E-4</v>
      </c>
      <c r="Y58">
        <v>3.285691937833184E-4</v>
      </c>
      <c r="Z58">
        <v>8.288847467010016E-3</v>
      </c>
      <c r="AA58">
        <v>3.2207856021366693E-2</v>
      </c>
      <c r="AB58">
        <v>2.0658062576264839E-4</v>
      </c>
      <c r="AC58">
        <v>2.7966247683377559E-2</v>
      </c>
      <c r="AD58">
        <v>1.008849737927757E-2</v>
      </c>
      <c r="AE58">
        <v>9.2677767802060388E-3</v>
      </c>
      <c r="AF58">
        <v>2.9063564476592258E-3</v>
      </c>
      <c r="AG58">
        <v>8.5049530729828876E-2</v>
      </c>
      <c r="AH58">
        <v>7.5294890428509259E-2</v>
      </c>
      <c r="AI58">
        <v>1.6668232330688249E-2</v>
      </c>
      <c r="AJ58">
        <v>0.43604857275034431</v>
      </c>
      <c r="AK58">
        <v>0.31404964247583761</v>
      </c>
      <c r="AL58">
        <v>0.19318454978612781</v>
      </c>
      <c r="AM58">
        <v>3.8397777110313137E-5</v>
      </c>
      <c r="AN58">
        <v>3.4259258936183618E-3</v>
      </c>
    </row>
    <row r="59" spans="1:40" x14ac:dyDescent="0.45">
      <c r="A59" s="1" t="s">
        <v>111</v>
      </c>
      <c r="B59">
        <v>9.6846489525898694</v>
      </c>
      <c r="C59">
        <v>0.86296533939364162</v>
      </c>
      <c r="D59">
        <v>0.23348118096262299</v>
      </c>
      <c r="E59">
        <v>0.2108456727650429</v>
      </c>
      <c r="F59">
        <v>2.5209723100632941</v>
      </c>
      <c r="G59">
        <v>0.51193969215048429</v>
      </c>
      <c r="H59">
        <v>37.727896099519263</v>
      </c>
      <c r="I59">
        <v>45.816414019051351</v>
      </c>
      <c r="J59">
        <v>29.203974893072239</v>
      </c>
      <c r="K59">
        <v>3.937596297010991</v>
      </c>
      <c r="L59">
        <v>7.1136329079333622</v>
      </c>
      <c r="M59">
        <v>1.5970188183467351</v>
      </c>
      <c r="N59">
        <v>0.47773505772861452</v>
      </c>
      <c r="O59">
        <v>0.67031218981279028</v>
      </c>
      <c r="P59">
        <v>0.90611542313668647</v>
      </c>
      <c r="Q59">
        <v>0.49795361438880392</v>
      </c>
      <c r="R59">
        <v>0.17531516119985291</v>
      </c>
      <c r="S59">
        <v>1.152242987437194</v>
      </c>
      <c r="T59">
        <v>0.69978382068859624</v>
      </c>
      <c r="U59">
        <v>5.5906341464602392</v>
      </c>
      <c r="V59">
        <v>9.8041930337134211</v>
      </c>
      <c r="W59">
        <v>21.615806874649341</v>
      </c>
      <c r="X59">
        <v>0.53268719082455673</v>
      </c>
      <c r="Y59">
        <v>3.1693120990434948E-2</v>
      </c>
      <c r="Z59">
        <v>8.6448345757005161</v>
      </c>
      <c r="AA59">
        <v>3.7567882817036118</v>
      </c>
      <c r="AB59">
        <v>2.4627795937873641E-2</v>
      </c>
      <c r="AC59">
        <v>2.994380194580915</v>
      </c>
      <c r="AD59">
        <v>5.673328957055892</v>
      </c>
      <c r="AE59">
        <v>1.8741241396812069</v>
      </c>
      <c r="AF59">
        <v>1.368451329532151</v>
      </c>
      <c r="AG59">
        <v>26.890479684173641</v>
      </c>
      <c r="AH59">
        <v>40.526991365807987</v>
      </c>
      <c r="AI59">
        <v>4.885637386792709</v>
      </c>
      <c r="AJ59">
        <v>28.173106296299391</v>
      </c>
      <c r="AK59">
        <v>16.500033849364971</v>
      </c>
      <c r="AL59">
        <v>974.94875012219586</v>
      </c>
      <c r="AM59">
        <v>5.4206559443774208E-3</v>
      </c>
      <c r="AN59">
        <v>11.1145047360792</v>
      </c>
    </row>
    <row r="60" spans="1:40" x14ac:dyDescent="0.45">
      <c r="A60" s="1" t="s">
        <v>112</v>
      </c>
      <c r="B60">
        <v>18.471515509302669</v>
      </c>
      <c r="C60">
        <v>1.575907114900668</v>
      </c>
      <c r="D60">
        <v>0.66534800190126631</v>
      </c>
      <c r="E60">
        <v>0.33671824796232819</v>
      </c>
      <c r="F60">
        <v>5.4946340702383569</v>
      </c>
      <c r="G60">
        <v>1.390493200477434</v>
      </c>
      <c r="H60">
        <v>3.0469985357952889</v>
      </c>
      <c r="I60">
        <v>3.5159836747497888</v>
      </c>
      <c r="J60">
        <v>1.8277365897699751</v>
      </c>
      <c r="K60">
        <v>1.154002744311921</v>
      </c>
      <c r="L60">
        <v>5.243889211512295</v>
      </c>
      <c r="M60">
        <v>2.7651339695839598</v>
      </c>
      <c r="N60">
        <v>1.1333849631986901</v>
      </c>
      <c r="O60">
        <v>1.15537882225289</v>
      </c>
      <c r="P60">
        <v>1.611283586282511</v>
      </c>
      <c r="Q60">
        <v>0.90102582266910147</v>
      </c>
      <c r="R60">
        <v>0.37968001270847812</v>
      </c>
      <c r="S60">
        <v>2.634161089622356</v>
      </c>
      <c r="T60">
        <v>0.37712541178255338</v>
      </c>
      <c r="U60">
        <v>14.899271177078241</v>
      </c>
      <c r="V60">
        <v>169.87853503538221</v>
      </c>
      <c r="W60">
        <v>26.93840132964942</v>
      </c>
      <c r="X60">
        <v>0.1974731350198658</v>
      </c>
      <c r="Y60">
        <v>8.1167068951251531E-2</v>
      </c>
      <c r="Z60">
        <v>2.828416079125053</v>
      </c>
      <c r="AA60">
        <v>8.0089807436374514</v>
      </c>
      <c r="AB60">
        <v>5.2927298788789177E-2</v>
      </c>
      <c r="AC60">
        <v>4.9002962870081959</v>
      </c>
      <c r="AD60">
        <v>2.505798862276658</v>
      </c>
      <c r="AE60">
        <v>1.851912643756559</v>
      </c>
      <c r="AF60">
        <v>0.69889457475575401</v>
      </c>
      <c r="AG60">
        <v>20.040518075376671</v>
      </c>
      <c r="AH60">
        <v>18.478178914335111</v>
      </c>
      <c r="AI60">
        <v>2.6957940015941091</v>
      </c>
      <c r="AJ60">
        <v>14.547087425863941</v>
      </c>
      <c r="AK60">
        <v>8.3807730638240621</v>
      </c>
      <c r="AL60">
        <v>52.599397156742107</v>
      </c>
      <c r="AM60">
        <v>5.8659608784054082E-3</v>
      </c>
      <c r="AN60">
        <v>0.68321461044372056</v>
      </c>
    </row>
    <row r="61" spans="1:40" x14ac:dyDescent="0.45">
      <c r="A61" s="1" t="s">
        <v>113</v>
      </c>
      <c r="B61">
        <v>-5.6431880444173132E-12</v>
      </c>
      <c r="C61">
        <v>-6.7609302256974672E-13</v>
      </c>
      <c r="D61">
        <v>-1.2064200985508341E-13</v>
      </c>
      <c r="E61">
        <v>7.8654879267814096E-13</v>
      </c>
      <c r="F61">
        <v>-5.5536385075809626E-13</v>
      </c>
      <c r="G61">
        <v>-7.3699140060313742E-13</v>
      </c>
      <c r="H61">
        <v>6.5110303744244226E-12</v>
      </c>
      <c r="I61">
        <v>8.0901066982434382E-12</v>
      </c>
      <c r="J61">
        <v>-1.306566657353009E-12</v>
      </c>
      <c r="K61">
        <v>-2.657234893047069E-13</v>
      </c>
      <c r="L61">
        <v>-4.1902532996273872E-12</v>
      </c>
      <c r="M61">
        <v>2.2325947807684412E-12</v>
      </c>
      <c r="N61">
        <v>-1.054768613657431E-12</v>
      </c>
      <c r="O61">
        <v>-1.1976947940668961E-12</v>
      </c>
      <c r="P61">
        <v>-8.3160302351339381E-13</v>
      </c>
      <c r="Q61">
        <v>-4.5294308934700369E-13</v>
      </c>
      <c r="R61">
        <v>-3.8321107976978841E-10</v>
      </c>
      <c r="S61">
        <v>-1.7718848748592699E-12</v>
      </c>
      <c r="T61">
        <v>3.8241875880172561E-11</v>
      </c>
      <c r="U61">
        <v>4.1225421342257303E-12</v>
      </c>
      <c r="V61">
        <v>-1.24453768053459E-11</v>
      </c>
      <c r="W61">
        <v>1.234473729995185E-11</v>
      </c>
      <c r="X61">
        <v>-2.8233131701932851E-13</v>
      </c>
      <c r="Y61">
        <v>-1.3218381049913199E-13</v>
      </c>
      <c r="Z61">
        <v>-9.514895996011463E-12</v>
      </c>
      <c r="AA61">
        <v>-1.305832704731509E-11</v>
      </c>
      <c r="AB61">
        <v>-1.126096809968678E-14</v>
      </c>
      <c r="AC61">
        <v>-1.092524622380299E-11</v>
      </c>
      <c r="AD61">
        <v>7.5986257258062921E-11</v>
      </c>
      <c r="AE61">
        <v>-1.4643241480870111E-12</v>
      </c>
      <c r="AF61">
        <v>-5.0290186818650312E-11</v>
      </c>
      <c r="AG61">
        <v>-8.1656526929997731E-11</v>
      </c>
      <c r="AH61">
        <v>1.0888352442544059E-10</v>
      </c>
      <c r="AI61">
        <v>3.7447719776655472E-10</v>
      </c>
      <c r="AJ61">
        <v>4.4765688162937772E-9</v>
      </c>
      <c r="AK61">
        <v>2.969881608397065E-9</v>
      </c>
      <c r="AL61">
        <v>-3.8875832647375908E-11</v>
      </c>
      <c r="AM61">
        <v>3.4502149397285958E-16</v>
      </c>
      <c r="AN61">
        <v>-1.0864952370061329E-12</v>
      </c>
    </row>
    <row r="62" spans="1:40" x14ac:dyDescent="0.45">
      <c r="A62" s="1" t="s">
        <v>114</v>
      </c>
      <c r="B62">
        <v>2.5508974745344529E-12</v>
      </c>
      <c r="C62">
        <v>1.1812876503194409E-12</v>
      </c>
      <c r="D62">
        <v>-3.2006239145143958E-13</v>
      </c>
      <c r="E62">
        <v>-9.0669626338531431E-13</v>
      </c>
      <c r="F62">
        <v>-1.308496344642835E-11</v>
      </c>
      <c r="G62">
        <v>1.8765785216551559E-12</v>
      </c>
      <c r="H62">
        <v>-6.5369708664299963E-12</v>
      </c>
      <c r="I62">
        <v>-1.153348043383426E-11</v>
      </c>
      <c r="J62">
        <v>3.390261667310806E-12</v>
      </c>
      <c r="K62">
        <v>8.1928660531496895E-13</v>
      </c>
      <c r="L62">
        <v>7.1294057011878281E-12</v>
      </c>
      <c r="M62">
        <v>-5.776262555664243E-12</v>
      </c>
      <c r="N62">
        <v>1.1125094102523471E-12</v>
      </c>
      <c r="O62">
        <v>-1.1568708437458231E-12</v>
      </c>
      <c r="P62">
        <v>1.0989238667948071E-12</v>
      </c>
      <c r="Q62">
        <v>-4.103853258863105E-13</v>
      </c>
      <c r="R62">
        <v>-8.4785564217999348E-10</v>
      </c>
      <c r="S62">
        <v>9.4298136476309796E-13</v>
      </c>
      <c r="T62">
        <v>-1.4813714127363511E-10</v>
      </c>
      <c r="U62">
        <v>-9.9551556624561434E-12</v>
      </c>
      <c r="V62">
        <v>4.2027209639170092E-11</v>
      </c>
      <c r="W62">
        <v>2.4236386872844649E-11</v>
      </c>
      <c r="X62">
        <v>-6.5020729544724382E-13</v>
      </c>
      <c r="Y62">
        <v>1.1873605704075099E-13</v>
      </c>
      <c r="Z62">
        <v>4.8723658413282244E-12</v>
      </c>
      <c r="AA62">
        <v>1.1312848410103991E-11</v>
      </c>
      <c r="AB62">
        <v>-1.111183570438597E-13</v>
      </c>
      <c r="AC62">
        <v>2.475219484405095E-12</v>
      </c>
      <c r="AD62">
        <v>-2.493958001152202E-10</v>
      </c>
      <c r="AE62">
        <v>8.826714463136241E-13</v>
      </c>
      <c r="AF62">
        <v>-5.019191892327039E-11</v>
      </c>
      <c r="AG62">
        <v>-1.007387272880319E-10</v>
      </c>
      <c r="AH62">
        <v>-3.4600190068796501E-10</v>
      </c>
      <c r="AI62">
        <v>-1.784815157070672E-9</v>
      </c>
      <c r="AJ62">
        <v>-1.3496461925196049E-8</v>
      </c>
      <c r="AK62">
        <v>-9.2845017868706635E-9</v>
      </c>
      <c r="AL62">
        <v>1.9015225763433469E-11</v>
      </c>
      <c r="AM62">
        <v>-1.705669300448903E-14</v>
      </c>
      <c r="AN62">
        <v>6.0565600752128147E-13</v>
      </c>
    </row>
    <row r="63" spans="1:40" x14ac:dyDescent="0.45">
      <c r="A63" s="1" t="s">
        <v>115</v>
      </c>
      <c r="B63">
        <v>11.31680552805636</v>
      </c>
      <c r="C63">
        <v>1.1088676545551379</v>
      </c>
      <c r="D63">
        <v>0.31201102130940861</v>
      </c>
      <c r="E63">
        <v>0.29094406435346237</v>
      </c>
      <c r="F63">
        <v>6.6043848310911786</v>
      </c>
      <c r="G63">
        <v>2.086578796597804</v>
      </c>
      <c r="H63">
        <v>1.8397390047802249</v>
      </c>
      <c r="I63">
        <v>1.8935633536431491</v>
      </c>
      <c r="J63">
        <v>1.4796030314144351</v>
      </c>
      <c r="K63">
        <v>1.2383016946559411</v>
      </c>
      <c r="L63">
        <v>7.4570695887023746</v>
      </c>
      <c r="M63">
        <v>3.2525186542139499</v>
      </c>
      <c r="N63">
        <v>0.98570879748194151</v>
      </c>
      <c r="O63">
        <v>1.1613499867410471</v>
      </c>
      <c r="P63">
        <v>1.8430749457303031</v>
      </c>
      <c r="Q63">
        <v>0.96714660140868025</v>
      </c>
      <c r="R63">
        <v>0.45173345771838991</v>
      </c>
      <c r="S63">
        <v>3.2218268632296998</v>
      </c>
      <c r="T63">
        <v>0.62863583391378774</v>
      </c>
      <c r="U63">
        <v>10.774705965814491</v>
      </c>
      <c r="V63">
        <v>7.4571966685533999</v>
      </c>
      <c r="W63">
        <v>709.31457173105355</v>
      </c>
      <c r="X63">
        <v>0.23222361853347989</v>
      </c>
      <c r="Y63">
        <v>7.6104230278044277E-2</v>
      </c>
      <c r="Z63">
        <v>3.350747996327101</v>
      </c>
      <c r="AA63">
        <v>7.3733113803733072</v>
      </c>
      <c r="AB63">
        <v>4.1038763382692321E-2</v>
      </c>
      <c r="AC63">
        <v>4.5337934277448442</v>
      </c>
      <c r="AD63">
        <v>2.7614323656677779</v>
      </c>
      <c r="AE63">
        <v>1.621418269251707</v>
      </c>
      <c r="AF63">
        <v>1.1932988995360541</v>
      </c>
      <c r="AG63">
        <v>10.59290816121025</v>
      </c>
      <c r="AH63">
        <v>17.92361782421181</v>
      </c>
      <c r="AI63">
        <v>3.4128650584862679</v>
      </c>
      <c r="AJ63">
        <v>23.150207332957791</v>
      </c>
      <c r="AK63">
        <v>12.574486866509741</v>
      </c>
      <c r="AL63">
        <v>41.763398070877813</v>
      </c>
      <c r="AM63">
        <v>6.0307428861600754E-3</v>
      </c>
      <c r="AN63">
        <v>0.73053908782710097</v>
      </c>
    </row>
    <row r="64" spans="1:40" x14ac:dyDescent="0.45">
      <c r="A64" s="1" t="s">
        <v>116</v>
      </c>
      <c r="B64">
        <v>101.8802256371028</v>
      </c>
      <c r="C64">
        <v>10.23257722501878</v>
      </c>
      <c r="D64">
        <v>1.7704141538164651</v>
      </c>
      <c r="E64">
        <v>1.485161872568169</v>
      </c>
      <c r="F64">
        <v>19.38408364427438</v>
      </c>
      <c r="G64">
        <v>4.4800615391471643</v>
      </c>
      <c r="H64">
        <v>16.54449282312968</v>
      </c>
      <c r="I64">
        <v>19.1987463770988</v>
      </c>
      <c r="J64">
        <v>10.089824188689439</v>
      </c>
      <c r="K64">
        <v>14.346283074263431</v>
      </c>
      <c r="L64">
        <v>26.29493207419954</v>
      </c>
      <c r="M64">
        <v>11.45365623583262</v>
      </c>
      <c r="N64">
        <v>4.2396463712465087</v>
      </c>
      <c r="O64">
        <v>3.5229626572734629</v>
      </c>
      <c r="P64">
        <v>7.8202871859869667</v>
      </c>
      <c r="Q64">
        <v>3.6110469073930829</v>
      </c>
      <c r="R64">
        <v>1.6252244465662029</v>
      </c>
      <c r="S64">
        <v>7.8610853988159537</v>
      </c>
      <c r="T64">
        <v>5.0546640423387181</v>
      </c>
      <c r="U64">
        <v>46.604295568033159</v>
      </c>
      <c r="V64">
        <v>104.7192972250681</v>
      </c>
      <c r="W64">
        <v>2031.784345814219</v>
      </c>
      <c r="X64">
        <v>1.5272984450854119</v>
      </c>
      <c r="Y64">
        <v>0.23596018923123629</v>
      </c>
      <c r="Z64">
        <v>26.26271979909605</v>
      </c>
      <c r="AA64">
        <v>24.77166839289259</v>
      </c>
      <c r="AB64">
        <v>0.13236817522573971</v>
      </c>
      <c r="AC64">
        <v>18.01825510707296</v>
      </c>
      <c r="AD64">
        <v>15.312276309783661</v>
      </c>
      <c r="AE64">
        <v>11.860271364829019</v>
      </c>
      <c r="AF64">
        <v>9.9646547255087654</v>
      </c>
      <c r="AG64">
        <v>100.58915295498851</v>
      </c>
      <c r="AH64">
        <v>131.01335460130929</v>
      </c>
      <c r="AI64">
        <v>18.746938850723151</v>
      </c>
      <c r="AJ64">
        <v>97.599067132583471</v>
      </c>
      <c r="AK64">
        <v>66.605700867793871</v>
      </c>
      <c r="AL64">
        <v>260.7776362922263</v>
      </c>
      <c r="AM64">
        <v>4.0849348075308448E-2</v>
      </c>
      <c r="AN64">
        <v>6.6196313188439344</v>
      </c>
    </row>
    <row r="65" spans="1:40" x14ac:dyDescent="0.45">
      <c r="A65" s="1" t="s">
        <v>117</v>
      </c>
      <c r="B65">
        <v>130.1927271237092</v>
      </c>
      <c r="C65">
        <v>12.886973113890621</v>
      </c>
      <c r="D65">
        <v>3.3849190560916549</v>
      </c>
      <c r="E65">
        <v>3.3974596932115522</v>
      </c>
      <c r="F65">
        <v>43.320431719817087</v>
      </c>
      <c r="G65">
        <v>11.531861289155071</v>
      </c>
      <c r="H65">
        <v>28.019518248658478</v>
      </c>
      <c r="I65">
        <v>32.264383733470588</v>
      </c>
      <c r="J65">
        <v>14.34322979488134</v>
      </c>
      <c r="K65">
        <v>12.30867560900607</v>
      </c>
      <c r="L65">
        <v>86.824036728019905</v>
      </c>
      <c r="M65">
        <v>25.28253989065411</v>
      </c>
      <c r="N65">
        <v>7.9334767721934263</v>
      </c>
      <c r="O65">
        <v>10.83251996003327</v>
      </c>
      <c r="P65">
        <v>14.30471338025092</v>
      </c>
      <c r="Q65">
        <v>8.4828782692724971</v>
      </c>
      <c r="R65">
        <v>3.4523873583414768</v>
      </c>
      <c r="S65">
        <v>22.099522623180299</v>
      </c>
      <c r="T65">
        <v>3.939387728134041</v>
      </c>
      <c r="U65">
        <v>119.0766249537436</v>
      </c>
      <c r="V65">
        <v>179.85257700051781</v>
      </c>
      <c r="W65">
        <v>7846.1490909062504</v>
      </c>
      <c r="X65">
        <v>2.77180197075343</v>
      </c>
      <c r="Y65">
        <v>0.67122396887653069</v>
      </c>
      <c r="Z65">
        <v>46.286235671246047</v>
      </c>
      <c r="AA65">
        <v>67.461268478269488</v>
      </c>
      <c r="AB65">
        <v>0.51299160861812043</v>
      </c>
      <c r="AC65">
        <v>39.025902778422093</v>
      </c>
      <c r="AD65">
        <v>24.665265486173421</v>
      </c>
      <c r="AE65">
        <v>17.20926101700897</v>
      </c>
      <c r="AF65">
        <v>6.3119988142133643</v>
      </c>
      <c r="AG65">
        <v>176.10346837053191</v>
      </c>
      <c r="AH65">
        <v>164.88701727037301</v>
      </c>
      <c r="AI65">
        <v>22.57865556058529</v>
      </c>
      <c r="AJ65">
        <v>141.79321658314879</v>
      </c>
      <c r="AK65">
        <v>74.270836057820418</v>
      </c>
      <c r="AL65">
        <v>576.2195492245346</v>
      </c>
      <c r="AM65">
        <v>7.6994299912948511E-2</v>
      </c>
      <c r="AN65">
        <v>9.1128591553697582</v>
      </c>
    </row>
    <row r="66" spans="1:40" x14ac:dyDescent="0.45">
      <c r="A66" s="1" t="s">
        <v>118</v>
      </c>
      <c r="B66">
        <v>50.096429193389888</v>
      </c>
      <c r="C66">
        <v>5.7247711703417998</v>
      </c>
      <c r="D66">
        <v>1.69356385844515</v>
      </c>
      <c r="E66">
        <v>2.005029146350688</v>
      </c>
      <c r="F66">
        <v>23.29486973280838</v>
      </c>
      <c r="G66">
        <v>6.9571602021005949</v>
      </c>
      <c r="H66">
        <v>37.922305725487917</v>
      </c>
      <c r="I66">
        <v>44.118835407291172</v>
      </c>
      <c r="J66">
        <v>7.1557228729687816</v>
      </c>
      <c r="K66">
        <v>6.5147628797209256</v>
      </c>
      <c r="L66">
        <v>21.522335791225341</v>
      </c>
      <c r="M66">
        <v>11.924575084807699</v>
      </c>
      <c r="N66">
        <v>3.8701550132578482</v>
      </c>
      <c r="O66">
        <v>6.2571526582065298</v>
      </c>
      <c r="P66">
        <v>6.17659652512625</v>
      </c>
      <c r="Q66">
        <v>4.3717862590432706</v>
      </c>
      <c r="R66">
        <v>1.921920174981995</v>
      </c>
      <c r="S66">
        <v>12.312408374214151</v>
      </c>
      <c r="T66">
        <v>3.521833935080231</v>
      </c>
      <c r="U66">
        <v>63.81370759880226</v>
      </c>
      <c r="V66">
        <v>71.200391762640251</v>
      </c>
      <c r="W66">
        <v>4047.2725264630608</v>
      </c>
      <c r="X66">
        <v>4.4316448805228266</v>
      </c>
      <c r="Y66">
        <v>0.45761954370477909</v>
      </c>
      <c r="Z66">
        <v>77.009634202640441</v>
      </c>
      <c r="AA66">
        <v>50.096737389043412</v>
      </c>
      <c r="AB66">
        <v>0.34511107944311542</v>
      </c>
      <c r="AC66">
        <v>24.20115405413436</v>
      </c>
      <c r="AD66">
        <v>41.639562068517293</v>
      </c>
      <c r="AE66">
        <v>16.616712137755201</v>
      </c>
      <c r="AF66">
        <v>5.9929717260328106</v>
      </c>
      <c r="AG66">
        <v>98.295789518685453</v>
      </c>
      <c r="AH66">
        <v>434.2050492354519</v>
      </c>
      <c r="AI66">
        <v>25.94095688056429</v>
      </c>
      <c r="AJ66">
        <v>141.52942804244631</v>
      </c>
      <c r="AK66">
        <v>75.236460323738385</v>
      </c>
      <c r="AL66">
        <v>313.70903350639298</v>
      </c>
      <c r="AM66">
        <v>3.6894271976706298E-2</v>
      </c>
      <c r="AN66">
        <v>5.7826539454887742</v>
      </c>
    </row>
    <row r="67" spans="1:40" x14ac:dyDescent="0.45">
      <c r="A67" s="1" t="s">
        <v>119</v>
      </c>
      <c r="B67">
        <v>14.573539514740631</v>
      </c>
      <c r="C67">
        <v>1.548629602865176</v>
      </c>
      <c r="D67">
        <v>0.56457562370796199</v>
      </c>
      <c r="E67">
        <v>0.30431855568404892</v>
      </c>
      <c r="F67">
        <v>7.6698434484018039</v>
      </c>
      <c r="G67">
        <v>2.3692998770368101</v>
      </c>
      <c r="H67">
        <v>3.341767225285889</v>
      </c>
      <c r="I67">
        <v>3.823384123171043</v>
      </c>
      <c r="J67">
        <v>1.912634112784757</v>
      </c>
      <c r="K67">
        <v>1.027832059343013</v>
      </c>
      <c r="L67">
        <v>5.1758486044300467</v>
      </c>
      <c r="M67">
        <v>3.53616747908712</v>
      </c>
      <c r="N67">
        <v>1.27403043923795</v>
      </c>
      <c r="O67">
        <v>1.522283078139357</v>
      </c>
      <c r="P67">
        <v>1.8803548061378861</v>
      </c>
      <c r="Q67">
        <v>1.088921316122639</v>
      </c>
      <c r="R67">
        <v>0.47910793877793417</v>
      </c>
      <c r="S67">
        <v>3.3045967232477871</v>
      </c>
      <c r="T67">
        <v>0.41466103703103202</v>
      </c>
      <c r="U67">
        <v>14.61019740522989</v>
      </c>
      <c r="V67">
        <v>25.93068275476687</v>
      </c>
      <c r="W67">
        <v>136.1855150938033</v>
      </c>
      <c r="X67">
        <v>0.39187825143270399</v>
      </c>
      <c r="Y67">
        <v>9.4952886541595283E-2</v>
      </c>
      <c r="Z67">
        <v>6.1974971279149109</v>
      </c>
      <c r="AA67">
        <v>9.4417143470201044</v>
      </c>
      <c r="AB67">
        <v>0.1067148119622941</v>
      </c>
      <c r="AC67">
        <v>5.7414146652940499</v>
      </c>
      <c r="AD67">
        <v>3.5245573587394761</v>
      </c>
      <c r="AE67">
        <v>2.345584533901258</v>
      </c>
      <c r="AF67">
        <v>0.8038781018357064</v>
      </c>
      <c r="AG67">
        <v>19.513384045419411</v>
      </c>
      <c r="AH67">
        <v>29.50067021082879</v>
      </c>
      <c r="AI67">
        <v>3.141530015052902</v>
      </c>
      <c r="AJ67">
        <v>22.833434056471301</v>
      </c>
      <c r="AK67">
        <v>9.6158527998306695</v>
      </c>
      <c r="AL67">
        <v>56.267930858074529</v>
      </c>
      <c r="AM67">
        <v>5.9083985986211531E-3</v>
      </c>
      <c r="AN67">
        <v>0.784282063919858</v>
      </c>
    </row>
    <row r="68" spans="1:40" x14ac:dyDescent="0.45">
      <c r="A68" s="1" t="s">
        <v>120</v>
      </c>
      <c r="B68">
        <v>2.4756621109303238</v>
      </c>
      <c r="C68">
        <v>0.2598364560280052</v>
      </c>
      <c r="D68">
        <v>5.4239642367618128E-2</v>
      </c>
      <c r="E68">
        <v>5.6784849874943338E-2</v>
      </c>
      <c r="F68">
        <v>0.8320767141228288</v>
      </c>
      <c r="G68">
        <v>0.2083528996375974</v>
      </c>
      <c r="H68">
        <v>1.778080173497135</v>
      </c>
      <c r="I68">
        <v>2.0442612595477021</v>
      </c>
      <c r="J68">
        <v>0.33918605235076488</v>
      </c>
      <c r="K68">
        <v>0.36717742375862372</v>
      </c>
      <c r="L68">
        <v>0.93765152726368284</v>
      </c>
      <c r="M68">
        <v>0.37560058755390258</v>
      </c>
      <c r="N68">
        <v>0.12825279824774499</v>
      </c>
      <c r="O68">
        <v>0.1638138888358181</v>
      </c>
      <c r="P68">
        <v>0.17250680256496931</v>
      </c>
      <c r="Q68">
        <v>0.1216195010586702</v>
      </c>
      <c r="R68">
        <v>6.6573204120500981E-2</v>
      </c>
      <c r="S68">
        <v>0.35136377701634791</v>
      </c>
      <c r="T68">
        <v>0.27537916860090489</v>
      </c>
      <c r="U68">
        <v>1.892678588037275</v>
      </c>
      <c r="V68">
        <v>2.9698085495383721</v>
      </c>
      <c r="W68">
        <v>5.9765008231675223</v>
      </c>
      <c r="X68">
        <v>5.1491086896074769</v>
      </c>
      <c r="Y68">
        <v>1.1574891725821389E-2</v>
      </c>
      <c r="Z68">
        <v>82.724336841437136</v>
      </c>
      <c r="AA68">
        <v>1.724402608026337</v>
      </c>
      <c r="AB68">
        <v>5.9276465407558663E-3</v>
      </c>
      <c r="AC68">
        <v>1.039089989424163</v>
      </c>
      <c r="AD68">
        <v>2.1412352606543199</v>
      </c>
      <c r="AE68">
        <v>0.84804025224969282</v>
      </c>
      <c r="AF68">
        <v>0.45226110073815318</v>
      </c>
      <c r="AG68">
        <v>6.7419726732447787</v>
      </c>
      <c r="AH68">
        <v>29.349373561194401</v>
      </c>
      <c r="AI68">
        <v>1.4966377332574201</v>
      </c>
      <c r="AJ68">
        <v>8.2834896247393104</v>
      </c>
      <c r="AK68">
        <v>4.430704144813312</v>
      </c>
      <c r="AL68">
        <v>17.894857139272389</v>
      </c>
      <c r="AM68">
        <v>1.1968731287020039E-3</v>
      </c>
      <c r="AN68">
        <v>0.31070638300226278</v>
      </c>
    </row>
    <row r="69" spans="1:40" x14ac:dyDescent="0.45">
      <c r="A69" s="1" t="s">
        <v>121</v>
      </c>
      <c r="B69">
        <v>3.7858871416584119</v>
      </c>
      <c r="C69">
        <v>0.5172630370409691</v>
      </c>
      <c r="D69">
        <v>0.28948877081909352</v>
      </c>
      <c r="E69">
        <v>7.2819154264726516E-2</v>
      </c>
      <c r="F69">
        <v>1.5860802725226211</v>
      </c>
      <c r="G69">
        <v>0.39029035433961928</v>
      </c>
      <c r="H69">
        <v>2.4055355804049681</v>
      </c>
      <c r="I69">
        <v>2.4007083190048779</v>
      </c>
      <c r="J69">
        <v>0.48756672616116192</v>
      </c>
      <c r="K69">
        <v>0.30434993496877089</v>
      </c>
      <c r="L69">
        <v>1.630399389622387</v>
      </c>
      <c r="M69">
        <v>1.319785472425717</v>
      </c>
      <c r="N69">
        <v>0.27334027804758659</v>
      </c>
      <c r="O69">
        <v>0.37880365322005932</v>
      </c>
      <c r="P69">
        <v>0.39066012331683392</v>
      </c>
      <c r="Q69">
        <v>0.27915464437782672</v>
      </c>
      <c r="R69">
        <v>0.1206616313673264</v>
      </c>
      <c r="S69">
        <v>0.94442103077838835</v>
      </c>
      <c r="T69">
        <v>0.3349224835211202</v>
      </c>
      <c r="U69">
        <v>3.4196722092555651</v>
      </c>
      <c r="V69">
        <v>4.1270790006061562</v>
      </c>
      <c r="W69">
        <v>8.5752032002770431</v>
      </c>
      <c r="X69">
        <v>0.13006626420581741</v>
      </c>
      <c r="Y69">
        <v>2.531760247842172E-2</v>
      </c>
      <c r="Z69">
        <v>2.155922399483615</v>
      </c>
      <c r="AA69">
        <v>2.5871179005883458</v>
      </c>
      <c r="AB69">
        <v>1.3779733891792319E-2</v>
      </c>
      <c r="AC69">
        <v>1.7694461617022079</v>
      </c>
      <c r="AD69">
        <v>1.95653040103107</v>
      </c>
      <c r="AE69">
        <v>0.83873605316780186</v>
      </c>
      <c r="AF69">
        <v>0.5271961468988251</v>
      </c>
      <c r="AG69">
        <v>307.85843808411818</v>
      </c>
      <c r="AH69">
        <v>11.82849487007274</v>
      </c>
      <c r="AI69">
        <v>1.8944990459902651</v>
      </c>
      <c r="AJ69">
        <v>22.857989774108741</v>
      </c>
      <c r="AK69">
        <v>11.53308226435381</v>
      </c>
      <c r="AL69">
        <v>17.953487915650371</v>
      </c>
      <c r="AM69">
        <v>9.429954728976446E-3</v>
      </c>
      <c r="AN69">
        <v>0.31126246235181398</v>
      </c>
    </row>
    <row r="70" spans="1:40" x14ac:dyDescent="0.45">
      <c r="A70" s="1" t="s">
        <v>122</v>
      </c>
      <c r="B70">
        <v>3.7240099523142991</v>
      </c>
      <c r="C70">
        <v>0.50129912456796477</v>
      </c>
      <c r="D70">
        <v>0.27233015304954172</v>
      </c>
      <c r="E70">
        <v>7.08469680564245E-2</v>
      </c>
      <c r="F70">
        <v>1.502856089321577</v>
      </c>
      <c r="G70">
        <v>0.36782816701818549</v>
      </c>
      <c r="H70">
        <v>3.2548519720739448</v>
      </c>
      <c r="I70">
        <v>3.4732443765394851</v>
      </c>
      <c r="J70">
        <v>0.47743472246866397</v>
      </c>
      <c r="K70">
        <v>0.31850902088844751</v>
      </c>
      <c r="L70">
        <v>1.583572973859376</v>
      </c>
      <c r="M70">
        <v>1.2524670905927311</v>
      </c>
      <c r="N70">
        <v>0.25876972089644817</v>
      </c>
      <c r="O70">
        <v>0.36091438713608298</v>
      </c>
      <c r="P70">
        <v>0.37249917013406919</v>
      </c>
      <c r="Q70">
        <v>0.26593119513529662</v>
      </c>
      <c r="R70">
        <v>0.11618521294823921</v>
      </c>
      <c r="S70">
        <v>0.90214836192063785</v>
      </c>
      <c r="T70">
        <v>0.49691118660374789</v>
      </c>
      <c r="U70">
        <v>3.5009702960518689</v>
      </c>
      <c r="V70">
        <v>4.1852655629252649</v>
      </c>
      <c r="W70">
        <v>8.4759041077730739</v>
      </c>
      <c r="X70">
        <v>0.12812271927463151</v>
      </c>
      <c r="Y70">
        <v>2.6429199524372581E-2</v>
      </c>
      <c r="Z70">
        <v>2.1320500483734648</v>
      </c>
      <c r="AA70">
        <v>2.706993062339301</v>
      </c>
      <c r="AB70">
        <v>1.314266882172613E-2</v>
      </c>
      <c r="AC70">
        <v>1.708234511195893</v>
      </c>
      <c r="AD70">
        <v>2.0973158194367518</v>
      </c>
      <c r="AE70">
        <v>0.84077997616971789</v>
      </c>
      <c r="AF70">
        <v>0.58344191363859521</v>
      </c>
      <c r="AG70">
        <v>400.28093835340832</v>
      </c>
      <c r="AH70">
        <v>12.816715983207001</v>
      </c>
      <c r="AI70">
        <v>2.0253005453863682</v>
      </c>
      <c r="AJ70">
        <v>22.854675369971211</v>
      </c>
      <c r="AK70">
        <v>11.419053477963461</v>
      </c>
      <c r="AL70">
        <v>18.03418430971098</v>
      </c>
      <c r="AM70">
        <v>8.9829241223258957E-3</v>
      </c>
      <c r="AN70">
        <v>0.31876552485061987</v>
      </c>
    </row>
    <row r="71" spans="1:40" x14ac:dyDescent="0.45">
      <c r="A71" s="1" t="s">
        <v>123</v>
      </c>
      <c r="B71">
        <v>0.49898348424932459</v>
      </c>
      <c r="C71">
        <v>5.8322746914455582E-2</v>
      </c>
      <c r="D71">
        <v>1.155586131356629E-2</v>
      </c>
      <c r="E71">
        <v>2.113672797789954E-2</v>
      </c>
      <c r="F71">
        <v>0.14913683849370971</v>
      </c>
      <c r="G71">
        <v>4.168177717709326E-2</v>
      </c>
      <c r="H71">
        <v>0.39463064639888451</v>
      </c>
      <c r="I71">
        <v>0.46822603299422849</v>
      </c>
      <c r="J71">
        <v>7.8230719068782373E-2</v>
      </c>
      <c r="K71">
        <v>0.1069448161101587</v>
      </c>
      <c r="L71">
        <v>0.23277636939958801</v>
      </c>
      <c r="M71">
        <v>7.226903925866715E-2</v>
      </c>
      <c r="N71">
        <v>2.143227501247319E-2</v>
      </c>
      <c r="O71">
        <v>3.4982627521532333E-2</v>
      </c>
      <c r="P71">
        <v>3.3235058097403597E-2</v>
      </c>
      <c r="Q71">
        <v>2.4644694053863919E-2</v>
      </c>
      <c r="R71">
        <v>2.2245013920799011E-2</v>
      </c>
      <c r="S71">
        <v>6.8407755073820187E-2</v>
      </c>
      <c r="T71">
        <v>5.849546218716474E-2</v>
      </c>
      <c r="U71">
        <v>0.45298761136246579</v>
      </c>
      <c r="V71">
        <v>0.79580742694726325</v>
      </c>
      <c r="W71">
        <v>1.457994786422719</v>
      </c>
      <c r="X71">
        <v>2.0828626596920561E-2</v>
      </c>
      <c r="Y71">
        <v>2.6297471126355632E-3</v>
      </c>
      <c r="Z71">
        <v>0.35911626451226802</v>
      </c>
      <c r="AA71">
        <v>0.39692737320828148</v>
      </c>
      <c r="AB71">
        <v>1.433688987386996E-3</v>
      </c>
      <c r="AC71">
        <v>0.70500294419311205</v>
      </c>
      <c r="AD71">
        <v>0.66625960651392169</v>
      </c>
      <c r="AE71">
        <v>1.1962737164255319</v>
      </c>
      <c r="AF71">
        <v>0.26757773229052351</v>
      </c>
      <c r="AG71">
        <v>1.3763760011938659</v>
      </c>
      <c r="AH71">
        <v>3.8234853958135568</v>
      </c>
      <c r="AI71">
        <v>0.57623431479784215</v>
      </c>
      <c r="AJ71">
        <v>1.231807496896963</v>
      </c>
      <c r="AK71">
        <v>0.99992897738337616</v>
      </c>
      <c r="AL71">
        <v>5.5282686522749982</v>
      </c>
      <c r="AM71">
        <v>5.2603710856943234E-4</v>
      </c>
      <c r="AN71">
        <v>0.19470431206395991</v>
      </c>
    </row>
    <row r="72" spans="1:40" x14ac:dyDescent="0.45">
      <c r="A72" s="1" t="s">
        <v>124</v>
      </c>
      <c r="B72">
        <v>0.2378526748567498</v>
      </c>
      <c r="C72">
        <v>2.784185388127916E-2</v>
      </c>
      <c r="D72">
        <v>8.0461501693488025E-3</v>
      </c>
      <c r="E72">
        <v>7.234696643944858E-3</v>
      </c>
      <c r="F72">
        <v>8.6457597986945037E-2</v>
      </c>
      <c r="G72">
        <v>1.7869263186211449E-2</v>
      </c>
      <c r="H72">
        <v>0.16789480436189169</v>
      </c>
      <c r="I72">
        <v>0.19402162360333161</v>
      </c>
      <c r="J72">
        <v>3.3790209024096303E-2</v>
      </c>
      <c r="K72">
        <v>4.3713202091104263E-2</v>
      </c>
      <c r="L72">
        <v>0.12016379874894451</v>
      </c>
      <c r="M72">
        <v>4.4405336210884411E-2</v>
      </c>
      <c r="N72">
        <v>1.427090996154602E-2</v>
      </c>
      <c r="O72">
        <v>2.3711206931767259E-2</v>
      </c>
      <c r="P72">
        <v>1.947028758532502E-2</v>
      </c>
      <c r="Q72">
        <v>1.5534866311084691E-2</v>
      </c>
      <c r="R72">
        <v>8.7256371999233622E-3</v>
      </c>
      <c r="S72">
        <v>5.172429277927465E-2</v>
      </c>
      <c r="T72">
        <v>3.016720613213178E-2</v>
      </c>
      <c r="U72">
        <v>0.25206256378313852</v>
      </c>
      <c r="V72">
        <v>0.38686854853134101</v>
      </c>
      <c r="W72">
        <v>0.83761532553158369</v>
      </c>
      <c r="X72">
        <v>2.381550135437259E-2</v>
      </c>
      <c r="Y72">
        <v>2.6172305559266141E-3</v>
      </c>
      <c r="Z72">
        <v>0.40409896108581478</v>
      </c>
      <c r="AA72">
        <v>1.2355494098458699</v>
      </c>
      <c r="AB72">
        <v>1.142259647606292E-3</v>
      </c>
      <c r="AC72">
        <v>0.1435446631673292</v>
      </c>
      <c r="AD72">
        <v>1.1450550600373841</v>
      </c>
      <c r="AE72">
        <v>0.14480617262248791</v>
      </c>
      <c r="AF72">
        <v>0.23766731942648761</v>
      </c>
      <c r="AG72">
        <v>0.61703455732690216</v>
      </c>
      <c r="AH72">
        <v>2.078226318955755</v>
      </c>
      <c r="AI72">
        <v>0.39229025010143298</v>
      </c>
      <c r="AJ72">
        <v>1.377810017633758</v>
      </c>
      <c r="AK72">
        <v>0.78478962159594545</v>
      </c>
      <c r="AL72">
        <v>7.6970500887179956</v>
      </c>
      <c r="AM72">
        <v>1.7664775584063001E-4</v>
      </c>
      <c r="AN72">
        <v>7.8192302338579558E-2</v>
      </c>
    </row>
    <row r="73" spans="1:40" x14ac:dyDescent="0.45">
      <c r="A73" s="1" t="s">
        <v>125</v>
      </c>
      <c r="B73">
        <v>2.6049603656961109</v>
      </c>
      <c r="C73">
        <v>0.28270887488461399</v>
      </c>
      <c r="D73">
        <v>8.4307519418711618E-2</v>
      </c>
      <c r="E73">
        <v>5.9158677349260537E-2</v>
      </c>
      <c r="F73">
        <v>1.415393349588052</v>
      </c>
      <c r="G73">
        <v>0.37396300927284742</v>
      </c>
      <c r="H73">
        <v>1.0355560321268129</v>
      </c>
      <c r="I73">
        <v>1.109231166360481</v>
      </c>
      <c r="J73">
        <v>0.3334176591793318</v>
      </c>
      <c r="K73">
        <v>0.23267079389477219</v>
      </c>
      <c r="L73">
        <v>1.079788983921329</v>
      </c>
      <c r="M73">
        <v>0.60165533204502464</v>
      </c>
      <c r="N73">
        <v>0.21917205983637031</v>
      </c>
      <c r="O73">
        <v>0.26068538798258573</v>
      </c>
      <c r="P73">
        <v>0.24367838620144941</v>
      </c>
      <c r="Q73">
        <v>0.1739073750545177</v>
      </c>
      <c r="R73">
        <v>8.7756902926705585E-2</v>
      </c>
      <c r="S73">
        <v>0.57741972712121536</v>
      </c>
      <c r="T73">
        <v>0.1731281775025931</v>
      </c>
      <c r="U73">
        <v>2.1405634716514381</v>
      </c>
      <c r="V73">
        <v>2.019107515133586</v>
      </c>
      <c r="W73">
        <v>5.3063010340137282</v>
      </c>
      <c r="X73">
        <v>2.9471824516168659</v>
      </c>
      <c r="Y73">
        <v>1.822699400848005E-2</v>
      </c>
      <c r="Z73">
        <v>33.631162735418343</v>
      </c>
      <c r="AA73">
        <v>1.9839284081754609</v>
      </c>
      <c r="AB73">
        <v>8.4203221840544566E-3</v>
      </c>
      <c r="AC73">
        <v>1.3183399796832249</v>
      </c>
      <c r="AD73">
        <v>1.489696948320437</v>
      </c>
      <c r="AE73">
        <v>0.61759698440993371</v>
      </c>
      <c r="AF73">
        <v>0.29643091176854719</v>
      </c>
      <c r="AG73">
        <v>5.6166581950592054</v>
      </c>
      <c r="AH73">
        <v>16.402545792901691</v>
      </c>
      <c r="AI73">
        <v>1.4949295185267819</v>
      </c>
      <c r="AJ73">
        <v>8.9254987585337417</v>
      </c>
      <c r="AK73">
        <v>4.7690678858087612</v>
      </c>
      <c r="AL73">
        <v>14.005395006950129</v>
      </c>
      <c r="AM73">
        <v>1.1803288964563859E-3</v>
      </c>
      <c r="AN73">
        <v>0.2159429726390209</v>
      </c>
    </row>
    <row r="74" spans="1:40" x14ac:dyDescent="0.45">
      <c r="A74" s="1" t="s">
        <v>126</v>
      </c>
      <c r="B74">
        <v>1.414088129804723</v>
      </c>
      <c r="C74">
        <v>0.1670098489921589</v>
      </c>
      <c r="D74">
        <v>6.5159535452283632E-2</v>
      </c>
      <c r="E74">
        <v>3.8122514191131593E-2</v>
      </c>
      <c r="F74">
        <v>0.66694069291582192</v>
      </c>
      <c r="G74">
        <v>0.14914955459269419</v>
      </c>
      <c r="H74">
        <v>0.54125305237597932</v>
      </c>
      <c r="I74">
        <v>0.58492559076920103</v>
      </c>
      <c r="J74">
        <v>0.1907462116181815</v>
      </c>
      <c r="K74">
        <v>0.14467022646127009</v>
      </c>
      <c r="L74">
        <v>0.57867089398440152</v>
      </c>
      <c r="M74">
        <v>0.33214263256561188</v>
      </c>
      <c r="N74">
        <v>0.1132536842396267</v>
      </c>
      <c r="O74">
        <v>0.18099799377090589</v>
      </c>
      <c r="P74">
        <v>0.13572923796361011</v>
      </c>
      <c r="Q74">
        <v>0.1114114850989586</v>
      </c>
      <c r="R74">
        <v>5.6232888316521477E-2</v>
      </c>
      <c r="S74">
        <v>0.42310171925679901</v>
      </c>
      <c r="T74">
        <v>0.1037972624943693</v>
      </c>
      <c r="U74">
        <v>1.688739541006063</v>
      </c>
      <c r="V74">
        <v>1.290059263323007</v>
      </c>
      <c r="W74">
        <v>2.9454487046509441</v>
      </c>
      <c r="X74">
        <v>8.5811240645115569E-2</v>
      </c>
      <c r="Y74">
        <v>2.1119968422545599E-2</v>
      </c>
      <c r="Z74">
        <v>1.3135562008887349</v>
      </c>
      <c r="AA74">
        <v>4.0634605226315497</v>
      </c>
      <c r="AB74">
        <v>8.3694819310618021E-3</v>
      </c>
      <c r="AC74">
        <v>0.81364876783246998</v>
      </c>
      <c r="AD74">
        <v>2.8276778024551952</v>
      </c>
      <c r="AE74">
        <v>0.46704820561136151</v>
      </c>
      <c r="AF74">
        <v>0.60739280535721341</v>
      </c>
      <c r="AG74">
        <v>2.472343899048814</v>
      </c>
      <c r="AH74">
        <v>7.2848012243140152</v>
      </c>
      <c r="AI74">
        <v>1.504769854975555</v>
      </c>
      <c r="AJ74">
        <v>5.9457442443687736</v>
      </c>
      <c r="AK74">
        <v>3.3445197989963722</v>
      </c>
      <c r="AL74">
        <v>28.57897341239703</v>
      </c>
      <c r="AM74">
        <v>8.2493626845511498E-4</v>
      </c>
      <c r="AN74">
        <v>0.2182715289958353</v>
      </c>
    </row>
    <row r="75" spans="1:40" x14ac:dyDescent="0.45">
      <c r="A75" s="1" t="s">
        <v>127</v>
      </c>
      <c r="B75">
        <v>0.2242515367760636</v>
      </c>
      <c r="C75">
        <v>2.6497586226651621E-2</v>
      </c>
      <c r="D75">
        <v>1.047945007062632E-2</v>
      </c>
      <c r="E75">
        <v>6.0043509518648772E-3</v>
      </c>
      <c r="F75">
        <v>0.10705667810591329</v>
      </c>
      <c r="G75">
        <v>2.4014871833962479E-2</v>
      </c>
      <c r="H75">
        <v>8.1977822637467862E-2</v>
      </c>
      <c r="I75">
        <v>8.7961250856079531E-2</v>
      </c>
      <c r="J75">
        <v>3.0163655901152119E-2</v>
      </c>
      <c r="K75">
        <v>2.1970008000707461E-2</v>
      </c>
      <c r="L75">
        <v>9.0622363624138294E-2</v>
      </c>
      <c r="M75">
        <v>5.324754746220807E-2</v>
      </c>
      <c r="N75">
        <v>1.8199969982770889E-2</v>
      </c>
      <c r="O75">
        <v>2.9041186771645869E-2</v>
      </c>
      <c r="P75">
        <v>2.1693034856883061E-2</v>
      </c>
      <c r="Q75">
        <v>1.78288611210001E-2</v>
      </c>
      <c r="R75">
        <v>8.9543986200023764E-3</v>
      </c>
      <c r="S75">
        <v>6.8072611412695924E-2</v>
      </c>
      <c r="T75">
        <v>1.5822935201642921E-2</v>
      </c>
      <c r="U75">
        <v>0.2694117555922434</v>
      </c>
      <c r="V75">
        <v>0.19605899693698811</v>
      </c>
      <c r="W75">
        <v>0.44993158972251529</v>
      </c>
      <c r="X75">
        <v>1.3137544579925079E-2</v>
      </c>
      <c r="Y75">
        <v>3.396208907961662E-3</v>
      </c>
      <c r="Z75">
        <v>0.1991190033608172</v>
      </c>
      <c r="AA75">
        <v>0.61669943824999907</v>
      </c>
      <c r="AB75">
        <v>1.3405862923469101E-3</v>
      </c>
      <c r="AC75">
        <v>0.12869602498919219</v>
      </c>
      <c r="AD75">
        <v>0.41483540863933099</v>
      </c>
      <c r="AE75">
        <v>7.0742346252966076E-2</v>
      </c>
      <c r="AF75">
        <v>8.9523890991088415E-2</v>
      </c>
      <c r="AG75">
        <v>0.38197961639308808</v>
      </c>
      <c r="AH75">
        <v>1.112457466915284</v>
      </c>
      <c r="AI75">
        <v>0.2316486445156298</v>
      </c>
      <c r="AJ75">
        <v>0.92394686754678301</v>
      </c>
      <c r="AK75">
        <v>0.51923628910741393</v>
      </c>
      <c r="AL75">
        <v>4.387158475017932</v>
      </c>
      <c r="AM75">
        <v>1.2892036377161659E-4</v>
      </c>
      <c r="AN75">
        <v>3.253316524270769E-2</v>
      </c>
    </row>
    <row r="76" spans="1:40" x14ac:dyDescent="0.45">
      <c r="A76" s="1" t="s">
        <v>128</v>
      </c>
      <c r="B76">
        <v>5.7281518310749346</v>
      </c>
      <c r="C76">
        <v>0.59946542874422837</v>
      </c>
      <c r="D76">
        <v>0.23111379413115479</v>
      </c>
      <c r="E76">
        <v>0.14551769550637239</v>
      </c>
      <c r="F76">
        <v>3.1243149896114062</v>
      </c>
      <c r="G76">
        <v>0.61055416679835151</v>
      </c>
      <c r="H76">
        <v>1.4916972295919759</v>
      </c>
      <c r="I76">
        <v>1.5948161112865411</v>
      </c>
      <c r="J76">
        <v>0.53278691202832507</v>
      </c>
      <c r="K76">
        <v>0.20082849728989469</v>
      </c>
      <c r="L76">
        <v>1.3899344049245439</v>
      </c>
      <c r="M76">
        <v>1.5017062137599151</v>
      </c>
      <c r="N76">
        <v>0.63893132942858932</v>
      </c>
      <c r="O76">
        <v>0.55900338655633541</v>
      </c>
      <c r="P76">
        <v>0.53295633902079964</v>
      </c>
      <c r="Q76">
        <v>0.38355256194196219</v>
      </c>
      <c r="R76">
        <v>0.14141170845105061</v>
      </c>
      <c r="S76">
        <v>1.0982511485542561</v>
      </c>
      <c r="T76">
        <v>0.12890702388574701</v>
      </c>
      <c r="U76">
        <v>4.7558762028899872</v>
      </c>
      <c r="V76">
        <v>2.1420230477078621</v>
      </c>
      <c r="W76">
        <v>4.7122591184602669</v>
      </c>
      <c r="X76">
        <v>5.9172528057896141E-2</v>
      </c>
      <c r="Y76">
        <v>3.8241711307993843E-2</v>
      </c>
      <c r="Z76">
        <v>0.74057618595766905</v>
      </c>
      <c r="AA76">
        <v>3.599347477837104</v>
      </c>
      <c r="AB76">
        <v>1.9501855559566999E-2</v>
      </c>
      <c r="AC76">
        <v>2.0390105516342598</v>
      </c>
      <c r="AD76">
        <v>0.93059074829215505</v>
      </c>
      <c r="AE76">
        <v>0.59795706754300659</v>
      </c>
      <c r="AF76">
        <v>0.18707696924646819</v>
      </c>
      <c r="AG76">
        <v>6.3459895531050297</v>
      </c>
      <c r="AH76">
        <v>38.762272958367483</v>
      </c>
      <c r="AI76">
        <v>1.459414285703128</v>
      </c>
      <c r="AJ76">
        <v>11.37069838234072</v>
      </c>
      <c r="AK76">
        <v>5.8292376615876194</v>
      </c>
      <c r="AL76">
        <v>18.052484438816428</v>
      </c>
      <c r="AM76">
        <v>2.2608557359608821E-3</v>
      </c>
      <c r="AN76">
        <v>0.22587119119616161</v>
      </c>
    </row>
    <row r="77" spans="1:40" x14ac:dyDescent="0.45">
      <c r="A77" s="1" t="s">
        <v>129</v>
      </c>
      <c r="B77">
        <v>2.2437187149153992</v>
      </c>
      <c r="C77">
        <v>0.20687892032156091</v>
      </c>
      <c r="D77">
        <v>5.3112967816047102E-2</v>
      </c>
      <c r="E77">
        <v>4.6356997712013848E-2</v>
      </c>
      <c r="F77">
        <v>0.86468339790400306</v>
      </c>
      <c r="G77">
        <v>0.18654770937191181</v>
      </c>
      <c r="H77">
        <v>0.48634122137505198</v>
      </c>
      <c r="I77">
        <v>0.53550901255721362</v>
      </c>
      <c r="J77">
        <v>0.19531789469178981</v>
      </c>
      <c r="K77">
        <v>0.21671193035758041</v>
      </c>
      <c r="L77">
        <v>1.223292931525173</v>
      </c>
      <c r="M77">
        <v>0.36689228393137868</v>
      </c>
      <c r="N77">
        <v>0.15962273165261431</v>
      </c>
      <c r="O77">
        <v>0.13071830949591631</v>
      </c>
      <c r="P77">
        <v>0.18090279862628869</v>
      </c>
      <c r="Q77">
        <v>0.10778726858982909</v>
      </c>
      <c r="R77">
        <v>4.8864635232135308E-2</v>
      </c>
      <c r="S77">
        <v>0.32282384968137717</v>
      </c>
      <c r="T77">
        <v>7.1304261290955448E-2</v>
      </c>
      <c r="U77">
        <v>0.96877926749599641</v>
      </c>
      <c r="V77">
        <v>1.6934161538853649</v>
      </c>
      <c r="W77">
        <v>2.6602813723197598</v>
      </c>
      <c r="X77">
        <v>3.2091420941473638E-2</v>
      </c>
      <c r="Y77">
        <v>8.8599093759154299E-3</v>
      </c>
      <c r="Z77">
        <v>0.52403244682461825</v>
      </c>
      <c r="AA77">
        <v>0.89613438148874636</v>
      </c>
      <c r="AB77">
        <v>4.1668607025363187E-3</v>
      </c>
      <c r="AC77">
        <v>0.57033629875669634</v>
      </c>
      <c r="AD77">
        <v>0.43187534499083308</v>
      </c>
      <c r="AE77">
        <v>0.24473022419929791</v>
      </c>
      <c r="AF77">
        <v>9.642755681949601E-2</v>
      </c>
      <c r="AG77">
        <v>3.0546228976210621</v>
      </c>
      <c r="AH77">
        <v>8.6750376014777224</v>
      </c>
      <c r="AI77">
        <v>1.3262166009795979</v>
      </c>
      <c r="AJ77">
        <v>3.9545168583519632</v>
      </c>
      <c r="AK77">
        <v>2.2409989469248881</v>
      </c>
      <c r="AL77">
        <v>5.5410112785152972</v>
      </c>
      <c r="AM77">
        <v>1.0660288601903739E-3</v>
      </c>
      <c r="AN77">
        <v>0.12098851280671841</v>
      </c>
    </row>
    <row r="78" spans="1:40" x14ac:dyDescent="0.45">
      <c r="A78" s="1" t="s">
        <v>130</v>
      </c>
      <c r="B78">
        <v>1.5255394125309489</v>
      </c>
      <c r="C78">
        <v>0.1493394784468714</v>
      </c>
      <c r="D78">
        <v>5.7254622197446127E-2</v>
      </c>
      <c r="E78">
        <v>3.9959697523736903E-2</v>
      </c>
      <c r="F78">
        <v>0.58637488005143978</v>
      </c>
      <c r="G78">
        <v>0.118126639061772</v>
      </c>
      <c r="H78">
        <v>0.41796972257956011</v>
      </c>
      <c r="I78">
        <v>0.47440099231556437</v>
      </c>
      <c r="J78">
        <v>0.17873783650478911</v>
      </c>
      <c r="K78">
        <v>9.0368445637463768E-2</v>
      </c>
      <c r="L78">
        <v>0.68622494251172694</v>
      </c>
      <c r="M78">
        <v>0.30450464701322899</v>
      </c>
      <c r="N78">
        <v>0.11421343585888361</v>
      </c>
      <c r="O78">
        <v>0.1237103224314689</v>
      </c>
      <c r="P78">
        <v>0.12751065842754569</v>
      </c>
      <c r="Q78">
        <v>9.2632647892105596E-2</v>
      </c>
      <c r="R78">
        <v>4.5079912360263208E-2</v>
      </c>
      <c r="S78">
        <v>0.33385363640463839</v>
      </c>
      <c r="T78">
        <v>4.1327082976114579E-2</v>
      </c>
      <c r="U78">
        <v>1.082844797808991</v>
      </c>
      <c r="V78">
        <v>1.067327100988652</v>
      </c>
      <c r="W78">
        <v>1.524211270155986</v>
      </c>
      <c r="X78">
        <v>2.443258619883416E-2</v>
      </c>
      <c r="Y78">
        <v>8.2885740975015502E-3</v>
      </c>
      <c r="Z78">
        <v>0.34777926447924701</v>
      </c>
      <c r="AA78">
        <v>0.84041713740705803</v>
      </c>
      <c r="AB78">
        <v>4.1735260547780184E-3</v>
      </c>
      <c r="AC78">
        <v>0.54080209447539063</v>
      </c>
      <c r="AD78">
        <v>0.36200500764874621</v>
      </c>
      <c r="AE78">
        <v>0.2365037900248681</v>
      </c>
      <c r="AF78">
        <v>7.8606520822612533E-2</v>
      </c>
      <c r="AG78">
        <v>1.723046550883762</v>
      </c>
      <c r="AH78">
        <v>10.669832464897009</v>
      </c>
      <c r="AI78">
        <v>0.53375725150928877</v>
      </c>
      <c r="AJ78">
        <v>2.3020023481474272</v>
      </c>
      <c r="AK78">
        <v>1.238060923842744</v>
      </c>
      <c r="AL78">
        <v>5.303399586904332</v>
      </c>
      <c r="AM78">
        <v>7.5609601773047501E-4</v>
      </c>
      <c r="AN78">
        <v>8.3340366313003011E-2</v>
      </c>
    </row>
    <row r="79" spans="1:40" x14ac:dyDescent="0.45">
      <c r="A79" s="1" t="s">
        <v>131</v>
      </c>
      <c r="B79">
        <v>0.97535392933656118</v>
      </c>
      <c r="C79">
        <v>9.8569176671718189E-2</v>
      </c>
      <c r="D79">
        <v>4.0072192975148899E-2</v>
      </c>
      <c r="E79">
        <v>3.9891837017198797E-2</v>
      </c>
      <c r="F79">
        <v>0.71024832677604399</v>
      </c>
      <c r="G79">
        <v>0.22076900032769131</v>
      </c>
      <c r="H79">
        <v>24.205536970978091</v>
      </c>
      <c r="I79">
        <v>29.72244521986557</v>
      </c>
      <c r="J79">
        <v>0.12549202709506119</v>
      </c>
      <c r="K79">
        <v>0.1099243383893857</v>
      </c>
      <c r="L79">
        <v>0.60207955562484927</v>
      </c>
      <c r="M79">
        <v>0.29945485436105318</v>
      </c>
      <c r="N79">
        <v>8.9518188417682637E-2</v>
      </c>
      <c r="O79">
        <v>9.5815812191798674E-2</v>
      </c>
      <c r="P79">
        <v>9.8630860719537305E-2</v>
      </c>
      <c r="Q79">
        <v>6.6872179959998695E-2</v>
      </c>
      <c r="R79">
        <v>2.8821417651742939E-2</v>
      </c>
      <c r="S79">
        <v>0.22958969472337229</v>
      </c>
      <c r="T79">
        <v>4.2679806466612798E-2</v>
      </c>
      <c r="U79">
        <v>0.91555847600107121</v>
      </c>
      <c r="V79">
        <v>0.4989700620752574</v>
      </c>
      <c r="W79">
        <v>1.095742964027846</v>
      </c>
      <c r="X79">
        <v>1.666579900159056E-2</v>
      </c>
      <c r="Y79">
        <v>6.6224612428615231E-3</v>
      </c>
      <c r="Z79">
        <v>0.22596535535086201</v>
      </c>
      <c r="AA79">
        <v>0.63687806452944618</v>
      </c>
      <c r="AB79">
        <v>3.2633272664600471E-3</v>
      </c>
      <c r="AC79">
        <v>0.4447867460077593</v>
      </c>
      <c r="AD79">
        <v>0.2029524136419735</v>
      </c>
      <c r="AE79">
        <v>0.12298523867329759</v>
      </c>
      <c r="AF79">
        <v>5.1869933960019821E-2</v>
      </c>
      <c r="AG79">
        <v>2.5015780051595731</v>
      </c>
      <c r="AH79">
        <v>2.1368461194347761</v>
      </c>
      <c r="AI79">
        <v>0.52907204696742061</v>
      </c>
      <c r="AJ79">
        <v>2.231353134997998</v>
      </c>
      <c r="AK79">
        <v>1.334791257928341</v>
      </c>
      <c r="AL79">
        <v>5.6223132221424788</v>
      </c>
      <c r="AM79">
        <v>1.358796138278995E-3</v>
      </c>
      <c r="AN79">
        <v>5.24671286070027E-2</v>
      </c>
    </row>
    <row r="80" spans="1:40" x14ac:dyDescent="0.45">
      <c r="A80" s="1" t="s">
        <v>132</v>
      </c>
      <c r="B80">
        <v>-8.2135783602152402E-13</v>
      </c>
      <c r="C80">
        <v>-1.1230667761075469E-12</v>
      </c>
      <c r="D80">
        <v>4.8159228192334206E-13</v>
      </c>
      <c r="E80">
        <v>8.5431694467031829E-13</v>
      </c>
      <c r="F80">
        <v>1.989524821431577E-11</v>
      </c>
      <c r="G80">
        <v>-1.344577206272351E-12</v>
      </c>
      <c r="H80">
        <v>-1.5618824065184049E-12</v>
      </c>
      <c r="I80">
        <v>4.0345723889681281E-12</v>
      </c>
      <c r="J80">
        <v>-1.399798730437347E-12</v>
      </c>
      <c r="K80">
        <v>-1.204126252198734E-12</v>
      </c>
      <c r="L80">
        <v>-6.7971376343204447E-12</v>
      </c>
      <c r="M80">
        <v>1.085849131567548E-11</v>
      </c>
      <c r="N80">
        <v>1.333083813397065E-12</v>
      </c>
      <c r="O80">
        <v>-5.8646146937419375E-13</v>
      </c>
      <c r="P80">
        <v>1.530556206287607E-13</v>
      </c>
      <c r="Q80">
        <v>5.1930549722276319E-14</v>
      </c>
      <c r="R80">
        <v>1.2834439977313361E-9</v>
      </c>
      <c r="S80">
        <v>2.114918795963164E-13</v>
      </c>
      <c r="T80">
        <v>1.227339464736327E-10</v>
      </c>
      <c r="U80">
        <v>4.0964363340447317E-13</v>
      </c>
      <c r="V80">
        <v>-2.707117180472527E-11</v>
      </c>
      <c r="W80">
        <v>-1.4805693303196609E-10</v>
      </c>
      <c r="X80">
        <v>1.5812542612479119E-13</v>
      </c>
      <c r="Y80">
        <v>-8.322897014330731E-14</v>
      </c>
      <c r="Z80">
        <v>-6.3499526416493826E-12</v>
      </c>
      <c r="AA80">
        <v>-8.3382417993671326E-12</v>
      </c>
      <c r="AB80">
        <v>8.5062882464963369E-14</v>
      </c>
      <c r="AC80">
        <v>-1.9289936378555541E-11</v>
      </c>
      <c r="AD80">
        <v>1.968107993311185E-10</v>
      </c>
      <c r="AE80">
        <v>-6.900797735991771E-13</v>
      </c>
      <c r="AF80">
        <v>2.4078729991811328E-10</v>
      </c>
      <c r="AG80">
        <v>-2.225925956071581E-10</v>
      </c>
      <c r="AH80">
        <v>4.6249315588117929E-10</v>
      </c>
      <c r="AI80">
        <v>1.709745012278697E-9</v>
      </c>
      <c r="AJ80">
        <v>1.150541998087142E-8</v>
      </c>
      <c r="AK80">
        <v>8.2766217469715723E-9</v>
      </c>
      <c r="AL80">
        <v>-6.1495954518370332E-11</v>
      </c>
      <c r="AM80">
        <v>7.25658971395613E-16</v>
      </c>
      <c r="AN80">
        <v>-4.4327462266873678E-13</v>
      </c>
    </row>
    <row r="81" spans="1:40" x14ac:dyDescent="0.45">
      <c r="A81" s="1" t="s">
        <v>133</v>
      </c>
      <c r="B81">
        <v>3.7605032695766982E-2</v>
      </c>
      <c r="C81">
        <v>3.7525842508327632E-3</v>
      </c>
      <c r="D81">
        <v>1.306996121156916E-3</v>
      </c>
      <c r="E81">
        <v>1.409146994152517E-3</v>
      </c>
      <c r="F81">
        <v>2.2909959016237009E-2</v>
      </c>
      <c r="G81">
        <v>6.9787988380522496E-3</v>
      </c>
      <c r="H81">
        <v>7.412648757362768</v>
      </c>
      <c r="I81">
        <v>9.1095309377395104</v>
      </c>
      <c r="J81">
        <v>5.9475563623725544E-3</v>
      </c>
      <c r="K81">
        <v>8.0874637390119207E-3</v>
      </c>
      <c r="L81">
        <v>2.3098551644388642E-2</v>
      </c>
      <c r="M81">
        <v>1.007224852276661E-2</v>
      </c>
      <c r="N81">
        <v>2.8939888574102948E-3</v>
      </c>
      <c r="O81">
        <v>3.338657957205466E-3</v>
      </c>
      <c r="P81">
        <v>3.6075685576750401E-3</v>
      </c>
      <c r="Q81">
        <v>2.474371863762898E-3</v>
      </c>
      <c r="R81">
        <v>1.009266341474344E-3</v>
      </c>
      <c r="S81">
        <v>7.6464398373984332E-3</v>
      </c>
      <c r="T81">
        <v>3.7526706766348979E-3</v>
      </c>
      <c r="U81">
        <v>3.4234642034029553E-2</v>
      </c>
      <c r="V81">
        <v>3.2705207643412837E-2</v>
      </c>
      <c r="W81">
        <v>7.0136124881768777E-2</v>
      </c>
      <c r="X81">
        <v>1.3445038877879819E-3</v>
      </c>
      <c r="Y81">
        <v>2.268657365224523E-4</v>
      </c>
      <c r="Z81">
        <v>2.1961853961227181E-2</v>
      </c>
      <c r="AA81">
        <v>2.3932284724590761E-2</v>
      </c>
      <c r="AB81">
        <v>1.143097528528748E-4</v>
      </c>
      <c r="AC81">
        <v>1.6064116399740001E-2</v>
      </c>
      <c r="AD81">
        <v>1.5758874730690719E-2</v>
      </c>
      <c r="AE81">
        <v>6.8609231640149896E-3</v>
      </c>
      <c r="AF81">
        <v>5.0943339743380221E-3</v>
      </c>
      <c r="AG81">
        <v>0.14956365710939601</v>
      </c>
      <c r="AH81">
        <v>0.2326996809121768</v>
      </c>
      <c r="AI81">
        <v>4.6712872198404358E-2</v>
      </c>
      <c r="AJ81">
        <v>0.1183388214622362</v>
      </c>
      <c r="AK81">
        <v>7.0322822322524278E-2</v>
      </c>
      <c r="AL81">
        <v>0.71249339751979046</v>
      </c>
      <c r="AM81">
        <v>4.7342258156937893E-5</v>
      </c>
      <c r="AN81">
        <v>3.2571696894987982E-3</v>
      </c>
    </row>
    <row r="82" spans="1:40" x14ac:dyDescent="0.45">
      <c r="A82" s="1" t="s">
        <v>134</v>
      </c>
      <c r="B82">
        <v>0.65417654500329614</v>
      </c>
      <c r="C82">
        <v>7.5161484636198345E-2</v>
      </c>
      <c r="D82">
        <v>2.226640404480084E-2</v>
      </c>
      <c r="E82">
        <v>2.4264394622302409E-2</v>
      </c>
      <c r="F82">
        <v>0.29787304743431942</v>
      </c>
      <c r="G82">
        <v>9.2194157652482095E-2</v>
      </c>
      <c r="H82">
        <v>0.33827126780812899</v>
      </c>
      <c r="I82">
        <v>0.39401492665830817</v>
      </c>
      <c r="J82">
        <v>9.3324819178668819E-2</v>
      </c>
      <c r="K82">
        <v>9.2448365107418842E-2</v>
      </c>
      <c r="L82">
        <v>0.23325488222920079</v>
      </c>
      <c r="M82">
        <v>0.1329429518337748</v>
      </c>
      <c r="N82">
        <v>4.2130756385541153E-2</v>
      </c>
      <c r="O82">
        <v>6.3674212479455247E-2</v>
      </c>
      <c r="P82">
        <v>5.4957143515897949E-2</v>
      </c>
      <c r="Q82">
        <v>4.1696675819565272E-2</v>
      </c>
      <c r="R82">
        <v>2.770900686935986E-2</v>
      </c>
      <c r="S82">
        <v>0.13362703764978359</v>
      </c>
      <c r="T82">
        <v>5.2668571578270103E-2</v>
      </c>
      <c r="U82">
        <v>0.70072268476125255</v>
      </c>
      <c r="V82">
        <v>0.71732637858826231</v>
      </c>
      <c r="W82">
        <v>1.2892803189449309</v>
      </c>
      <c r="X82">
        <v>2.014034273886835E-2</v>
      </c>
      <c r="Y82">
        <v>4.5642149881892947E-3</v>
      </c>
      <c r="Z82">
        <v>0.32369097708036437</v>
      </c>
      <c r="AA82">
        <v>0.54815686066610847</v>
      </c>
      <c r="AB82">
        <v>2.3507600850300502E-3</v>
      </c>
      <c r="AC82">
        <v>0.69074548282109804</v>
      </c>
      <c r="AD82">
        <v>0.60693037939132244</v>
      </c>
      <c r="AE82">
        <v>0.95428431516142287</v>
      </c>
      <c r="AF82">
        <v>0.21962973557775919</v>
      </c>
      <c r="AG82">
        <v>1.366181653117273</v>
      </c>
      <c r="AH82">
        <v>3.4226435923846328</v>
      </c>
      <c r="AI82">
        <v>0.63959902467941243</v>
      </c>
      <c r="AJ82">
        <v>1.441328169975991</v>
      </c>
      <c r="AK82">
        <v>1.042116746824933</v>
      </c>
      <c r="AL82">
        <v>5.524284583577133</v>
      </c>
      <c r="AM82">
        <v>4.9694908938797782E-4</v>
      </c>
      <c r="AN82">
        <v>0.15949177145054591</v>
      </c>
    </row>
    <row r="83" spans="1:40" x14ac:dyDescent="0.45">
      <c r="A83" s="1" t="s">
        <v>135</v>
      </c>
      <c r="B83">
        <v>0.50709570211490762</v>
      </c>
      <c r="C83">
        <v>5.8799662164852273E-2</v>
      </c>
      <c r="D83">
        <v>1.432212299334589E-2</v>
      </c>
      <c r="E83">
        <v>2.0231734918405419E-2</v>
      </c>
      <c r="F83">
        <v>0.18864496282364351</v>
      </c>
      <c r="G83">
        <v>5.5963796581504362E-2</v>
      </c>
      <c r="H83">
        <v>0.33615706591943412</v>
      </c>
      <c r="I83">
        <v>0.39618780095507122</v>
      </c>
      <c r="J83">
        <v>7.6155824433722791E-2</v>
      </c>
      <c r="K83">
        <v>9.1379980892870943E-2</v>
      </c>
      <c r="L83">
        <v>0.21050338042105921</v>
      </c>
      <c r="M83">
        <v>8.7283229710389584E-2</v>
      </c>
      <c r="N83">
        <v>2.6864935973910681E-2</v>
      </c>
      <c r="O83">
        <v>4.2004657222359763E-2</v>
      </c>
      <c r="P83">
        <v>3.7900456233196538E-2</v>
      </c>
      <c r="Q83">
        <v>2.8446407005107189E-2</v>
      </c>
      <c r="R83">
        <v>2.2079633983903099E-2</v>
      </c>
      <c r="S83">
        <v>8.5441136249467947E-2</v>
      </c>
      <c r="T83">
        <v>5.0743646794594061E-2</v>
      </c>
      <c r="U83">
        <v>0.49906443166557779</v>
      </c>
      <c r="V83">
        <v>0.69063383312079474</v>
      </c>
      <c r="W83">
        <v>1.2562743808987611</v>
      </c>
      <c r="X83">
        <v>1.8570770870454521E-2</v>
      </c>
      <c r="Y83">
        <v>3.077048502485526E-3</v>
      </c>
      <c r="Z83">
        <v>0.31165201117611357</v>
      </c>
      <c r="AA83">
        <v>0.4134446875954893</v>
      </c>
      <c r="AB83">
        <v>1.6277077427958189E-3</v>
      </c>
      <c r="AC83">
        <v>0.63185463228268246</v>
      </c>
      <c r="AD83">
        <v>0.58051713604550792</v>
      </c>
      <c r="AE83">
        <v>0.9932422373872366</v>
      </c>
      <c r="AF83">
        <v>0.22440328195679471</v>
      </c>
      <c r="AG83">
        <v>1.2399600710530141</v>
      </c>
      <c r="AH83">
        <v>3.3095604192561558</v>
      </c>
      <c r="AI83">
        <v>0.5436266198557933</v>
      </c>
      <c r="AJ83">
        <v>1.1889379855772479</v>
      </c>
      <c r="AK83">
        <v>0.91879218402795015</v>
      </c>
      <c r="AL83">
        <v>4.9937405012013931</v>
      </c>
      <c r="AM83">
        <v>4.6477294924708731E-4</v>
      </c>
      <c r="AN83">
        <v>0.16317119772235511</v>
      </c>
    </row>
    <row r="84" spans="1:40" x14ac:dyDescent="0.45">
      <c r="A84" s="1" t="s">
        <v>136</v>
      </c>
      <c r="B84">
        <v>1.217923565130669</v>
      </c>
      <c r="C84">
        <v>0.1407796387448598</v>
      </c>
      <c r="D84">
        <v>3.6823174282583172E-2</v>
      </c>
      <c r="E84">
        <v>4.7417567417499182E-2</v>
      </c>
      <c r="F84">
        <v>0.48795541901309142</v>
      </c>
      <c r="G84">
        <v>0.14720591344588529</v>
      </c>
      <c r="H84">
        <v>0.74634480034284734</v>
      </c>
      <c r="I84">
        <v>0.87664237396810152</v>
      </c>
      <c r="J84">
        <v>0.1797608111756788</v>
      </c>
      <c r="K84">
        <v>0.2032000764749014</v>
      </c>
      <c r="L84">
        <v>0.48107370830144569</v>
      </c>
      <c r="M84">
        <v>0.2226486703977314</v>
      </c>
      <c r="N84">
        <v>6.9304630601409262E-2</v>
      </c>
      <c r="O84">
        <v>0.1069541861004797</v>
      </c>
      <c r="P84">
        <v>9.4907308823400358E-2</v>
      </c>
      <c r="Q84">
        <v>7.1520018564171783E-2</v>
      </c>
      <c r="R84">
        <v>5.25344021765611E-2</v>
      </c>
      <c r="S84">
        <v>0.22018237026406781</v>
      </c>
      <c r="T84">
        <v>0.1136897026990243</v>
      </c>
      <c r="U84">
        <v>1.235041172096369</v>
      </c>
      <c r="V84">
        <v>1.547661468087058</v>
      </c>
      <c r="W84">
        <v>2.805274673771891</v>
      </c>
      <c r="X84">
        <v>4.2160745334247948E-2</v>
      </c>
      <c r="Y84">
        <v>7.77079535792978E-3</v>
      </c>
      <c r="Z84">
        <v>0.69838611333213896</v>
      </c>
      <c r="AA84">
        <v>1.002460929010478</v>
      </c>
      <c r="AB84">
        <v>4.0699114969411148E-3</v>
      </c>
      <c r="AC84">
        <v>1.4379940801261599</v>
      </c>
      <c r="AD84">
        <v>1.303441854025629</v>
      </c>
      <c r="AE84">
        <v>2.1763023994323851</v>
      </c>
      <c r="AF84">
        <v>0.49426923980945742</v>
      </c>
      <c r="AG84">
        <v>2.8287546438582969</v>
      </c>
      <c r="AH84">
        <v>7.4070031853422487</v>
      </c>
      <c r="AI84">
        <v>1.266186270101932</v>
      </c>
      <c r="AJ84">
        <v>2.796397182975825</v>
      </c>
      <c r="AK84">
        <v>2.1151280865680011</v>
      </c>
      <c r="AL84">
        <v>11.406563175210669</v>
      </c>
      <c r="AM84">
        <v>1.0506161485202079E-3</v>
      </c>
      <c r="AN84">
        <v>0.35926650212890782</v>
      </c>
    </row>
    <row r="85" spans="1:40" x14ac:dyDescent="0.45">
      <c r="A85" s="1" t="s">
        <v>137</v>
      </c>
      <c r="B85">
        <v>1.2033276967389239</v>
      </c>
      <c r="C85">
        <v>0.13898596359772089</v>
      </c>
      <c r="D85">
        <v>3.6964781662055739E-2</v>
      </c>
      <c r="E85">
        <v>4.6567024881818332E-2</v>
      </c>
      <c r="F85">
        <v>0.49049123258990041</v>
      </c>
      <c r="G85">
        <v>0.14851734554284921</v>
      </c>
      <c r="H85">
        <v>0.7227307317139221</v>
      </c>
      <c r="I85">
        <v>0.84812969978773622</v>
      </c>
      <c r="J85">
        <v>0.17684991269430819</v>
      </c>
      <c r="K85">
        <v>0.19685303207692739</v>
      </c>
      <c r="L85">
        <v>0.46941755431666321</v>
      </c>
      <c r="M85">
        <v>0.22310908391273529</v>
      </c>
      <c r="N85">
        <v>6.9623473904489766E-2</v>
      </c>
      <c r="O85">
        <v>0.1071313391908951</v>
      </c>
      <c r="P85">
        <v>9.4702486932540131E-2</v>
      </c>
      <c r="Q85">
        <v>7.1431792237543743E-2</v>
      </c>
      <c r="R85">
        <v>5.1785671431496927E-2</v>
      </c>
      <c r="S85">
        <v>0.22114301635933351</v>
      </c>
      <c r="T85">
        <v>0.1103597519716553</v>
      </c>
      <c r="U85">
        <v>1.2289919807378189</v>
      </c>
      <c r="V85">
        <v>1.5024121601154929</v>
      </c>
      <c r="W85">
        <v>2.720693446429578</v>
      </c>
      <c r="X85">
        <v>4.1068488591656988E-2</v>
      </c>
      <c r="Y85">
        <v>7.7691257999678784E-3</v>
      </c>
      <c r="Z85">
        <v>0.67796623109660981</v>
      </c>
      <c r="AA85">
        <v>0.99272247186534379</v>
      </c>
      <c r="AB85">
        <v>4.0597297944355102E-3</v>
      </c>
      <c r="AC85">
        <v>1.4016328382883949</v>
      </c>
      <c r="AD85">
        <v>1.2659883151220559</v>
      </c>
      <c r="AE85">
        <v>2.099924441878398</v>
      </c>
      <c r="AF85">
        <v>0.47760178644048201</v>
      </c>
      <c r="AG85">
        <v>2.7589555763508899</v>
      </c>
      <c r="AH85">
        <v>7.187998766250951</v>
      </c>
      <c r="AI85">
        <v>1.2415224177690589</v>
      </c>
      <c r="AJ85">
        <v>2.7486655443091879</v>
      </c>
      <c r="AK85">
        <v>2.0677619762752921</v>
      </c>
      <c r="AL85">
        <v>11.12870359556803</v>
      </c>
      <c r="AM85">
        <v>1.022241781628684E-3</v>
      </c>
      <c r="AN85">
        <v>0.34711657910776311</v>
      </c>
    </row>
    <row r="86" spans="1:40" x14ac:dyDescent="0.45">
      <c r="A86" s="1" t="s">
        <v>138</v>
      </c>
      <c r="B86">
        <v>1.184596463345865</v>
      </c>
      <c r="C86">
        <v>0.14613110883900179</v>
      </c>
      <c r="D86">
        <v>4.434075786967371E-2</v>
      </c>
      <c r="E86">
        <v>5.4426263886818663E-2</v>
      </c>
      <c r="F86">
        <v>0.44720209956642798</v>
      </c>
      <c r="G86">
        <v>0.12808462124084491</v>
      </c>
      <c r="H86">
        <v>0.44636342770143023</v>
      </c>
      <c r="I86">
        <v>0.37770148693856459</v>
      </c>
      <c r="J86">
        <v>0.27632802817787971</v>
      </c>
      <c r="K86">
        <v>0.14565346510590621</v>
      </c>
      <c r="L86">
        <v>0.54985720163376328</v>
      </c>
      <c r="M86">
        <v>0.2623747016695695</v>
      </c>
      <c r="N86">
        <v>0.1190048601382817</v>
      </c>
      <c r="O86">
        <v>0.16196369117972709</v>
      </c>
      <c r="P86">
        <v>0.1330736980140749</v>
      </c>
      <c r="Q86">
        <v>0.1223974707945699</v>
      </c>
      <c r="R86">
        <v>0.10239906908804459</v>
      </c>
      <c r="S86">
        <v>0.87984289611280864</v>
      </c>
      <c r="T86">
        <v>0.14087668254240579</v>
      </c>
      <c r="U86">
        <v>2.2445012569313949</v>
      </c>
      <c r="V86">
        <v>0.89044571806976081</v>
      </c>
      <c r="W86">
        <v>1.1539680431983841</v>
      </c>
      <c r="X86">
        <v>2.4055716102567369E-2</v>
      </c>
      <c r="Y86">
        <v>2.8770902000905561E-2</v>
      </c>
      <c r="Z86">
        <v>0.37004681420767011</v>
      </c>
      <c r="AA86">
        <v>2.6928083322678802</v>
      </c>
      <c r="AB86">
        <v>8.840502770054862E-3</v>
      </c>
      <c r="AC86">
        <v>0.66384942254105406</v>
      </c>
      <c r="AD86">
        <v>0.70163448344634483</v>
      </c>
      <c r="AE86">
        <v>0.4195740307421913</v>
      </c>
      <c r="AF86">
        <v>0.38983128041607062</v>
      </c>
      <c r="AG86">
        <v>1.0537842348381881</v>
      </c>
      <c r="AH86">
        <v>2.6147919622028821</v>
      </c>
      <c r="AI86">
        <v>12.07230666667067</v>
      </c>
      <c r="AJ86">
        <v>7.8431671910694236</v>
      </c>
      <c r="AK86">
        <v>4.1464648965551829</v>
      </c>
      <c r="AL86">
        <v>33.432086101222538</v>
      </c>
      <c r="AM86">
        <v>6.9652574680180955E-4</v>
      </c>
      <c r="AN86">
        <v>0.17414924109102681</v>
      </c>
    </row>
    <row r="87" spans="1:40" x14ac:dyDescent="0.45">
      <c r="A87" s="1" t="s">
        <v>139</v>
      </c>
      <c r="B87">
        <v>0.6451920207751114</v>
      </c>
      <c r="C87">
        <v>7.3450229484811752E-2</v>
      </c>
      <c r="D87">
        <v>2.5675432538995721E-2</v>
      </c>
      <c r="E87">
        <v>2.2132182255530122E-2</v>
      </c>
      <c r="F87">
        <v>0.34721039907096318</v>
      </c>
      <c r="G87">
        <v>0.1105285604407555</v>
      </c>
      <c r="H87">
        <v>0.24013571446524579</v>
      </c>
      <c r="I87">
        <v>0.27384658338920032</v>
      </c>
      <c r="J87">
        <v>8.7221262257753021E-2</v>
      </c>
      <c r="K87">
        <v>6.6248543375221708E-2</v>
      </c>
      <c r="L87">
        <v>0.19250902507957979</v>
      </c>
      <c r="M87">
        <v>0.1510561391656719</v>
      </c>
      <c r="N87">
        <v>4.8877263772353977E-2</v>
      </c>
      <c r="O87">
        <v>7.2097343256100843E-2</v>
      </c>
      <c r="P87">
        <v>6.0145594925652017E-2</v>
      </c>
      <c r="Q87">
        <v>4.6024100016784968E-2</v>
      </c>
      <c r="R87">
        <v>2.6569129318257421E-2</v>
      </c>
      <c r="S87">
        <v>0.15473043649243351</v>
      </c>
      <c r="T87">
        <v>3.9406587748321703E-2</v>
      </c>
      <c r="U87">
        <v>0.74687403162008603</v>
      </c>
      <c r="V87">
        <v>0.53730466367176044</v>
      </c>
      <c r="W87">
        <v>0.94679234207762575</v>
      </c>
      <c r="X87">
        <v>1.612284054646269E-2</v>
      </c>
      <c r="Y87">
        <v>5.0843855084593444E-3</v>
      </c>
      <c r="Z87">
        <v>0.24244929498727971</v>
      </c>
      <c r="AA87">
        <v>0.55512859424508465</v>
      </c>
      <c r="AB87">
        <v>2.564427008445707E-3</v>
      </c>
      <c r="AC87">
        <v>0.55935641015682114</v>
      </c>
      <c r="AD87">
        <v>0.45945479553796631</v>
      </c>
      <c r="AE87">
        <v>0.62063858420959617</v>
      </c>
      <c r="AF87">
        <v>0.14814192081395841</v>
      </c>
      <c r="AG87">
        <v>1.1186371640007899</v>
      </c>
      <c r="AH87">
        <v>2.5456377045131622</v>
      </c>
      <c r="AI87">
        <v>0.57033774818727856</v>
      </c>
      <c r="AJ87">
        <v>1.330915530187003</v>
      </c>
      <c r="AK87">
        <v>0.8874843650401294</v>
      </c>
      <c r="AL87">
        <v>4.5487990857359337</v>
      </c>
      <c r="AM87">
        <v>3.8953574709942789E-4</v>
      </c>
      <c r="AN87">
        <v>0.10730915697163181</v>
      </c>
    </row>
    <row r="88" spans="1:40" x14ac:dyDescent="0.45">
      <c r="A88" s="1" t="s">
        <v>140</v>
      </c>
      <c r="B88">
        <v>0.42682906111893681</v>
      </c>
      <c r="C88">
        <v>4.9388744609352588E-2</v>
      </c>
      <c r="D88">
        <v>1.2622466721700471E-2</v>
      </c>
      <c r="E88">
        <v>1.675456806277871E-2</v>
      </c>
      <c r="F88">
        <v>0.16694477994827939</v>
      </c>
      <c r="G88">
        <v>5.0098962673882308E-2</v>
      </c>
      <c r="H88">
        <v>0.268669553388028</v>
      </c>
      <c r="I88">
        <v>0.31595016869984882</v>
      </c>
      <c r="J88">
        <v>6.3364935948955162E-2</v>
      </c>
      <c r="K88">
        <v>7.3108263171520999E-2</v>
      </c>
      <c r="L88">
        <v>0.1714497830245057</v>
      </c>
      <c r="M88">
        <v>7.6512624853440306E-2</v>
      </c>
      <c r="N88">
        <v>2.3731299187829381E-2</v>
      </c>
      <c r="O88">
        <v>3.6775850753983E-2</v>
      </c>
      <c r="P88">
        <v>3.2808989947345553E-2</v>
      </c>
      <c r="Q88">
        <v>2.4692078593472819E-2</v>
      </c>
      <c r="R88">
        <v>1.8468748502582701E-2</v>
      </c>
      <c r="S88">
        <v>7.5420226213464073E-2</v>
      </c>
      <c r="T88">
        <v>4.079662475346791E-2</v>
      </c>
      <c r="U88">
        <v>0.42858730338931611</v>
      </c>
      <c r="V88">
        <v>0.55532627489749176</v>
      </c>
      <c r="W88">
        <v>1.0078203071203999</v>
      </c>
      <c r="X88">
        <v>1.505993141258955E-2</v>
      </c>
      <c r="Y88">
        <v>2.6790085856440468E-3</v>
      </c>
      <c r="Z88">
        <v>0.25059286588144197</v>
      </c>
      <c r="AA88">
        <v>0.35021632298391853</v>
      </c>
      <c r="AB88">
        <v>1.407625953696324E-3</v>
      </c>
      <c r="AC88">
        <v>0.5132227290820115</v>
      </c>
      <c r="AD88">
        <v>0.46737866872544093</v>
      </c>
      <c r="AE88">
        <v>0.78707048917552447</v>
      </c>
      <c r="AF88">
        <v>0.17842586155330201</v>
      </c>
      <c r="AG88">
        <v>1.008749903143489</v>
      </c>
      <c r="AH88">
        <v>2.6589384102911411</v>
      </c>
      <c r="AI88">
        <v>0.44834125701474947</v>
      </c>
      <c r="AJ88">
        <v>0.98690505560028285</v>
      </c>
      <c r="AK88">
        <v>0.75192898378547279</v>
      </c>
      <c r="AL88">
        <v>4.0659027004780892</v>
      </c>
      <c r="AM88">
        <v>3.7584310016954649E-4</v>
      </c>
      <c r="AN88">
        <v>0.12970826615692829</v>
      </c>
    </row>
    <row r="89" spans="1:40" x14ac:dyDescent="0.45">
      <c r="A89" s="1" t="s">
        <v>141</v>
      </c>
      <c r="B89">
        <v>9.9461797661719281E-2</v>
      </c>
      <c r="C89">
        <v>1.182189927249303E-2</v>
      </c>
      <c r="D89">
        <v>1.228358117348366E-3</v>
      </c>
      <c r="E89">
        <v>4.7337716545054241E-3</v>
      </c>
      <c r="F89">
        <v>1.42653280848976E-2</v>
      </c>
      <c r="G89">
        <v>2.6360474304663148E-3</v>
      </c>
      <c r="H89">
        <v>0.1057167932969139</v>
      </c>
      <c r="I89">
        <v>0.12654111436803361</v>
      </c>
      <c r="J89">
        <v>1.698905400323409E-2</v>
      </c>
      <c r="K89">
        <v>2.8531859344043099E-2</v>
      </c>
      <c r="L89">
        <v>5.7263629655248838E-2</v>
      </c>
      <c r="M89">
        <v>8.6350298917144911E-3</v>
      </c>
      <c r="N89">
        <v>2.152207217474055E-3</v>
      </c>
      <c r="O89">
        <v>4.2823490928374361E-3</v>
      </c>
      <c r="P89">
        <v>4.904757441999699E-3</v>
      </c>
      <c r="Q89">
        <v>3.4943327272092491E-3</v>
      </c>
      <c r="R89">
        <v>4.6538165745139259E-3</v>
      </c>
      <c r="S89">
        <v>6.9972910533969406E-3</v>
      </c>
      <c r="T89">
        <v>1.5288458640141479E-2</v>
      </c>
      <c r="U89">
        <v>7.4152403596697822E-2</v>
      </c>
      <c r="V89">
        <v>0.20787381545728531</v>
      </c>
      <c r="W89">
        <v>0.38461062005404262</v>
      </c>
      <c r="X89">
        <v>5.234344497825655E-3</v>
      </c>
      <c r="Y89">
        <v>3.555083985106033E-4</v>
      </c>
      <c r="Z89">
        <v>9.3806688486736081E-2</v>
      </c>
      <c r="AA89">
        <v>7.4922782808955105E-2</v>
      </c>
      <c r="AB89">
        <v>2.1459794582331839E-4</v>
      </c>
      <c r="AC89">
        <v>0.17580543023913281</v>
      </c>
      <c r="AD89">
        <v>0.17307126489178251</v>
      </c>
      <c r="AE89">
        <v>0.33121462655358852</v>
      </c>
      <c r="AF89">
        <v>7.3151292010602706E-2</v>
      </c>
      <c r="AG89">
        <v>0.34055974659185467</v>
      </c>
      <c r="AH89">
        <v>1.002329096240377</v>
      </c>
      <c r="AI89">
        <v>0.1323618932609068</v>
      </c>
      <c r="AJ89">
        <v>0.27175901971881822</v>
      </c>
      <c r="AK89">
        <v>0.23992265241217031</v>
      </c>
      <c r="AL89">
        <v>1.362287983060759</v>
      </c>
      <c r="AM89">
        <v>1.339641643138333E-4</v>
      </c>
      <c r="AN89">
        <v>5.3277698147755313E-2</v>
      </c>
    </row>
    <row r="90" spans="1:40" x14ac:dyDescent="0.45">
      <c r="A90" s="1" t="s">
        <v>142</v>
      </c>
      <c r="B90">
        <v>2.789197220808072</v>
      </c>
      <c r="C90">
        <v>0.29260247218854862</v>
      </c>
      <c r="D90">
        <v>6.216751404140889E-2</v>
      </c>
      <c r="E90">
        <v>3.010141984697115E-2</v>
      </c>
      <c r="F90">
        <v>1.3142481511020341</v>
      </c>
      <c r="G90">
        <v>0.2371427655265318</v>
      </c>
      <c r="H90">
        <v>1.6763528226105811</v>
      </c>
      <c r="I90">
        <v>2.0161940714700068</v>
      </c>
      <c r="J90">
        <v>0.83025407978277554</v>
      </c>
      <c r="K90">
        <v>1.125815749540888</v>
      </c>
      <c r="L90">
        <v>0.99308899114438565</v>
      </c>
      <c r="M90">
        <v>0.42214171148238511</v>
      </c>
      <c r="N90">
        <v>0.1091178263170974</v>
      </c>
      <c r="O90">
        <v>0.1762725516956456</v>
      </c>
      <c r="P90">
        <v>0.24045017216771231</v>
      </c>
      <c r="Q90">
        <v>0.16051574669895549</v>
      </c>
      <c r="R90">
        <v>0.21253445719545519</v>
      </c>
      <c r="S90">
        <v>0.35816036663742401</v>
      </c>
      <c r="T90">
        <v>0.20445607284482031</v>
      </c>
      <c r="U90">
        <v>33.217135009132342</v>
      </c>
      <c r="V90">
        <v>14.962057586812509</v>
      </c>
      <c r="W90">
        <v>21.50207335707664</v>
      </c>
      <c r="X90">
        <v>6.8497731076439861E-2</v>
      </c>
      <c r="Y90">
        <v>1.125839819626682E-2</v>
      </c>
      <c r="Z90">
        <v>1.1331787374836451</v>
      </c>
      <c r="AA90">
        <v>1.297556875280524</v>
      </c>
      <c r="AB90">
        <v>7.6258512070693386E-3</v>
      </c>
      <c r="AC90">
        <v>0.82205788909973498</v>
      </c>
      <c r="AD90">
        <v>6.1189398244626849</v>
      </c>
      <c r="AE90">
        <v>0.50399689410765414</v>
      </c>
      <c r="AF90">
        <v>0.69349719796628428</v>
      </c>
      <c r="AG90">
        <v>3.205979701843924</v>
      </c>
      <c r="AH90">
        <v>6.8678037406377568</v>
      </c>
      <c r="AI90">
        <v>1.2167284975653341</v>
      </c>
      <c r="AJ90">
        <v>3.895759800223916</v>
      </c>
      <c r="AK90">
        <v>3.8115589258905791</v>
      </c>
      <c r="AL90">
        <v>30.343192715241269</v>
      </c>
      <c r="AM90">
        <v>1.598647051782677E-3</v>
      </c>
      <c r="AN90">
        <v>0.44735700819824298</v>
      </c>
    </row>
    <row r="91" spans="1:40" x14ac:dyDescent="0.45">
      <c r="A91" s="1" t="s">
        <v>143</v>
      </c>
      <c r="B91">
        <v>0.88611973589934945</v>
      </c>
      <c r="C91">
        <v>0.1010984197168929</v>
      </c>
      <c r="D91">
        <v>3.4057342511681667E-2</v>
      </c>
      <c r="E91">
        <v>3.0980718331666129E-2</v>
      </c>
      <c r="F91">
        <v>0.45952323060695538</v>
      </c>
      <c r="G91">
        <v>0.14543991258157449</v>
      </c>
      <c r="H91">
        <v>0.36015344349727818</v>
      </c>
      <c r="I91">
        <v>0.41335583964446038</v>
      </c>
      <c r="J91">
        <v>0.12135657702902319</v>
      </c>
      <c r="K91">
        <v>9.907925881237048E-2</v>
      </c>
      <c r="L91">
        <v>0.27658179256534271</v>
      </c>
      <c r="M91">
        <v>0.20099145352311751</v>
      </c>
      <c r="N91">
        <v>6.4751324039031471E-2</v>
      </c>
      <c r="O91">
        <v>9.6001986581412083E-2</v>
      </c>
      <c r="P91">
        <v>8.0676033050280094E-2</v>
      </c>
      <c r="Q91">
        <v>6.1619886736213547E-2</v>
      </c>
      <c r="R91">
        <v>3.6737048759097432E-2</v>
      </c>
      <c r="S91">
        <v>0.20506415280704529</v>
      </c>
      <c r="T91">
        <v>5.8191767808140463E-2</v>
      </c>
      <c r="U91">
        <v>1.0076675772155701</v>
      </c>
      <c r="V91">
        <v>0.79318121008656117</v>
      </c>
      <c r="W91">
        <v>1.4057656686529441</v>
      </c>
      <c r="X91">
        <v>2.335770628600491E-2</v>
      </c>
      <c r="Y91">
        <v>6.7938060128511129E-3</v>
      </c>
      <c r="Z91">
        <v>0.35791230915826089</v>
      </c>
      <c r="AA91">
        <v>0.75771813799994592</v>
      </c>
      <c r="AB91">
        <v>3.4422010458063858E-3</v>
      </c>
      <c r="AC91">
        <v>0.80780015086941714</v>
      </c>
      <c r="AD91">
        <v>0.67618849372532841</v>
      </c>
      <c r="AE91">
        <v>0.95644279203937743</v>
      </c>
      <c r="AF91">
        <v>0.22568651678339599</v>
      </c>
      <c r="AG91">
        <v>1.6106198873861839</v>
      </c>
      <c r="AH91">
        <v>3.7656429709135359</v>
      </c>
      <c r="AI91">
        <v>0.80294383500583755</v>
      </c>
      <c r="AJ91">
        <v>1.8573200796371889</v>
      </c>
      <c r="AK91">
        <v>1.264435929122586</v>
      </c>
      <c r="AL91">
        <v>6.5394219917033176</v>
      </c>
      <c r="AM91">
        <v>5.6764659094063669E-4</v>
      </c>
      <c r="AN91">
        <v>0.1636077159433845</v>
      </c>
    </row>
    <row r="92" spans="1:40" x14ac:dyDescent="0.45">
      <c r="A92" s="1" t="s">
        <v>144</v>
      </c>
      <c r="B92">
        <v>0.43940469063886439</v>
      </c>
      <c r="C92">
        <v>5.0107757506504667E-2</v>
      </c>
      <c r="D92">
        <v>1.7021843124132161E-2</v>
      </c>
      <c r="E92">
        <v>1.5297841288656751E-2</v>
      </c>
      <c r="F92">
        <v>0.2297884116293559</v>
      </c>
      <c r="G92">
        <v>7.2825236265627161E-2</v>
      </c>
      <c r="H92">
        <v>0.1752274571461859</v>
      </c>
      <c r="I92">
        <v>0.2008440283673153</v>
      </c>
      <c r="J92">
        <v>6.0004217697958329E-2</v>
      </c>
      <c r="K92">
        <v>4.8233975821924339E-2</v>
      </c>
      <c r="L92">
        <v>0.13579928526760679</v>
      </c>
      <c r="M92">
        <v>0.10038403723960029</v>
      </c>
      <c r="N92">
        <v>3.2372118144800482E-2</v>
      </c>
      <c r="O92">
        <v>4.7939511324231673E-2</v>
      </c>
      <c r="P92">
        <v>4.0219065253748652E-2</v>
      </c>
      <c r="Q92">
        <v>3.0732065936101959E-2</v>
      </c>
      <c r="R92">
        <v>1.8189667322648151E-2</v>
      </c>
      <c r="S92">
        <v>0.1025115099222733</v>
      </c>
      <c r="T92">
        <v>2.8404720898371889E-2</v>
      </c>
      <c r="U92">
        <v>0.5016839650024385</v>
      </c>
      <c r="V92">
        <v>0.38719626317680822</v>
      </c>
      <c r="W92">
        <v>0.68539889084377381</v>
      </c>
      <c r="X92">
        <v>1.144791107143223E-2</v>
      </c>
      <c r="Y92">
        <v>3.3898495938569449E-3</v>
      </c>
      <c r="Z92">
        <v>0.17471675308551951</v>
      </c>
      <c r="AA92">
        <v>0.37625523922742132</v>
      </c>
      <c r="AB92">
        <v>1.7157508077549071E-3</v>
      </c>
      <c r="AC92">
        <v>0.39618204694179948</v>
      </c>
      <c r="AD92">
        <v>0.33029891500596531</v>
      </c>
      <c r="AE92">
        <v>0.46274347584919717</v>
      </c>
      <c r="AF92">
        <v>0.1094487913696989</v>
      </c>
      <c r="AG92">
        <v>0.79043495615576409</v>
      </c>
      <c r="AH92">
        <v>1.8374260231839881</v>
      </c>
      <c r="AI92">
        <v>0.39598393866408022</v>
      </c>
      <c r="AJ92">
        <v>0.91773842137449058</v>
      </c>
      <c r="AK92">
        <v>0.62195370449696563</v>
      </c>
      <c r="AL92">
        <v>3.210369214092879</v>
      </c>
      <c r="AM92">
        <v>2.7786274112870602E-4</v>
      </c>
      <c r="AN92">
        <v>7.9330325176483585E-2</v>
      </c>
    </row>
    <row r="93" spans="1:40" x14ac:dyDescent="0.45">
      <c r="A93" s="1" t="s">
        <v>145</v>
      </c>
      <c r="B93">
        <v>0.32484728718453632</v>
      </c>
      <c r="C93">
        <v>3.7942014600220023E-2</v>
      </c>
      <c r="D93">
        <v>7.67161897315005E-3</v>
      </c>
      <c r="E93">
        <v>1.368845829211782E-2</v>
      </c>
      <c r="F93">
        <v>9.9227205238112501E-2</v>
      </c>
      <c r="G93">
        <v>2.791935469593004E-2</v>
      </c>
      <c r="H93">
        <v>0.25317335884008701</v>
      </c>
      <c r="I93">
        <v>0.30023488441917728</v>
      </c>
      <c r="J93">
        <v>5.0736806591362593E-2</v>
      </c>
      <c r="K93">
        <v>6.8626140154432316E-2</v>
      </c>
      <c r="L93">
        <v>0.15004044164376909</v>
      </c>
      <c r="M93">
        <v>4.7845749171857403E-2</v>
      </c>
      <c r="N93">
        <v>1.4245706936920659E-2</v>
      </c>
      <c r="O93">
        <v>2.314610569209858E-2</v>
      </c>
      <c r="P93">
        <v>2.1874275084055001E-2</v>
      </c>
      <c r="Q93">
        <v>1.624008048906514E-2</v>
      </c>
      <c r="R93">
        <v>1.44515443823488E-2</v>
      </c>
      <c r="S93">
        <v>4.5451927467035233E-2</v>
      </c>
      <c r="T93">
        <v>3.7580227686046581E-2</v>
      </c>
      <c r="U93">
        <v>0.29713340207835559</v>
      </c>
      <c r="V93">
        <v>0.51128052612673824</v>
      </c>
      <c r="W93">
        <v>0.9361941159734829</v>
      </c>
      <c r="X93">
        <v>1.3410227426972791E-2</v>
      </c>
      <c r="Y93">
        <v>1.735319465446729E-3</v>
      </c>
      <c r="Z93">
        <v>0.23072037510343879</v>
      </c>
      <c r="AA93">
        <v>0.25898672361581448</v>
      </c>
      <c r="AB93">
        <v>9.4319231926848831E-4</v>
      </c>
      <c r="AC93">
        <v>0.45409522197779001</v>
      </c>
      <c r="AD93">
        <v>0.42818333190609459</v>
      </c>
      <c r="AE93">
        <v>0.76597855693839645</v>
      </c>
      <c r="AF93">
        <v>0.17146000855372209</v>
      </c>
      <c r="AG93">
        <v>0.88689751358982094</v>
      </c>
      <c r="AH93">
        <v>2.4559693708097989</v>
      </c>
      <c r="AI93">
        <v>0.37272070580209671</v>
      </c>
      <c r="AJ93">
        <v>0.79830551156462493</v>
      </c>
      <c r="AK93">
        <v>0.64536095616565392</v>
      </c>
      <c r="AL93">
        <v>3.5630304626276099</v>
      </c>
      <c r="AM93">
        <v>3.3843750113194321E-4</v>
      </c>
      <c r="AN93">
        <v>0.1247570157030997</v>
      </c>
    </row>
    <row r="94" spans="1:40" x14ac:dyDescent="0.45">
      <c r="A94" s="1" t="s">
        <v>146</v>
      </c>
      <c r="B94">
        <v>0.75479020422682153</v>
      </c>
      <c r="C94">
        <v>8.8440855403993823E-2</v>
      </c>
      <c r="D94">
        <v>1.6283921035248582E-2</v>
      </c>
      <c r="E94">
        <v>3.2551829009794003E-2</v>
      </c>
      <c r="F94">
        <v>0.20838960584340849</v>
      </c>
      <c r="G94">
        <v>5.6739095299322563E-2</v>
      </c>
      <c r="H94">
        <v>0.62704248068138158</v>
      </c>
      <c r="I94">
        <v>0.74521465940858234</v>
      </c>
      <c r="J94">
        <v>0.1198886924538605</v>
      </c>
      <c r="K94">
        <v>0.16979778643469939</v>
      </c>
      <c r="L94">
        <v>0.36419852285728138</v>
      </c>
      <c r="M94">
        <v>0.10289812134257741</v>
      </c>
      <c r="N94">
        <v>3.0061076172664129E-2</v>
      </c>
      <c r="O94">
        <v>4.9922979395942257E-2</v>
      </c>
      <c r="P94">
        <v>4.8359571892329763E-2</v>
      </c>
      <c r="Q94">
        <v>3.5701185789952947E-2</v>
      </c>
      <c r="R94">
        <v>3.389353546836299E-2</v>
      </c>
      <c r="S94">
        <v>9.6091502424145839E-2</v>
      </c>
      <c r="T94">
        <v>9.2520731392761194E-2</v>
      </c>
      <c r="U94">
        <v>0.66725558200973056</v>
      </c>
      <c r="V94">
        <v>1.258574611329347</v>
      </c>
      <c r="W94">
        <v>2.310018352867385</v>
      </c>
      <c r="X94">
        <v>3.2711048107794703E-2</v>
      </c>
      <c r="Y94">
        <v>3.7902316400014739E-3</v>
      </c>
      <c r="Z94">
        <v>0.56794636889985095</v>
      </c>
      <c r="AA94">
        <v>0.59574562368879735</v>
      </c>
      <c r="AB94">
        <v>2.089485026984539E-3</v>
      </c>
      <c r="AC94">
        <v>1.105677305817278</v>
      </c>
      <c r="AD94">
        <v>1.0526222190513701</v>
      </c>
      <c r="AE94">
        <v>1.9127588324243221</v>
      </c>
      <c r="AF94">
        <v>0.42679967379743278</v>
      </c>
      <c r="AG94">
        <v>2.1556468780201499</v>
      </c>
      <c r="AH94">
        <v>6.0508633210751972</v>
      </c>
      <c r="AI94">
        <v>0.89111672705829081</v>
      </c>
      <c r="AJ94">
        <v>1.8924779347883931</v>
      </c>
      <c r="AK94">
        <v>1.557729000741328</v>
      </c>
      <c r="AL94">
        <v>8.6520284738613142</v>
      </c>
      <c r="AM94">
        <v>8.2810081380336E-4</v>
      </c>
      <c r="AN94">
        <v>0.31061725418604502</v>
      </c>
    </row>
    <row r="95" spans="1:40" x14ac:dyDescent="0.45">
      <c r="A95" s="1" t="s">
        <v>147</v>
      </c>
      <c r="B95">
        <v>1.0902356011498679</v>
      </c>
      <c r="C95">
        <v>0.12638412021978709</v>
      </c>
      <c r="D95">
        <v>3.097153804600148E-2</v>
      </c>
      <c r="E95">
        <v>4.3410479583884977E-2</v>
      </c>
      <c r="F95">
        <v>0.40816143388719839</v>
      </c>
      <c r="G95">
        <v>0.1212672608795447</v>
      </c>
      <c r="H95">
        <v>0.71820584897754014</v>
      </c>
      <c r="I95">
        <v>0.84624167127894423</v>
      </c>
      <c r="J95">
        <v>0.1634989500383692</v>
      </c>
      <c r="K95">
        <v>0.19525842068405769</v>
      </c>
      <c r="L95">
        <v>0.45075943080103259</v>
      </c>
      <c r="M95">
        <v>0.1886191539587912</v>
      </c>
      <c r="N95">
        <v>5.811257776058245E-2</v>
      </c>
      <c r="O95">
        <v>9.0757710265490191E-2</v>
      </c>
      <c r="P95">
        <v>8.177171873121325E-2</v>
      </c>
      <c r="Q95">
        <v>6.1395472018537872E-2</v>
      </c>
      <c r="R95">
        <v>4.7433636443749948E-2</v>
      </c>
      <c r="S95">
        <v>0.1848037011663034</v>
      </c>
      <c r="T95">
        <v>0.1084908150969021</v>
      </c>
      <c r="U95">
        <v>1.0756643744267209</v>
      </c>
      <c r="V95">
        <v>1.476610753591181</v>
      </c>
      <c r="W95">
        <v>2.6852428941950222</v>
      </c>
      <c r="X95">
        <v>3.9745616893941071E-2</v>
      </c>
      <c r="Y95">
        <v>6.6437021471118544E-3</v>
      </c>
      <c r="Z95">
        <v>0.66632778010754956</v>
      </c>
      <c r="AA95">
        <v>0.88959045514265478</v>
      </c>
      <c r="AB95">
        <v>3.5113941468798721E-3</v>
      </c>
      <c r="AC95">
        <v>1.352570643574986</v>
      </c>
      <c r="AD95">
        <v>1.2413639499753131</v>
      </c>
      <c r="AE95">
        <v>2.1199392332277789</v>
      </c>
      <c r="AF95">
        <v>0.47914882333250891</v>
      </c>
      <c r="AG95">
        <v>2.65480756559981</v>
      </c>
      <c r="AH95">
        <v>7.0753084019187087</v>
      </c>
      <c r="AI95">
        <v>1.1658526914524669</v>
      </c>
      <c r="AJ95">
        <v>2.5517897529944999</v>
      </c>
      <c r="AK95">
        <v>1.968584829404507</v>
      </c>
      <c r="AL95">
        <v>10.69286402084423</v>
      </c>
      <c r="AM95">
        <v>9.9438180589171243E-4</v>
      </c>
      <c r="AN95">
        <v>0.34839540315352913</v>
      </c>
    </row>
    <row r="96" spans="1:40" x14ac:dyDescent="0.45">
      <c r="A96" s="1" t="s">
        <v>148</v>
      </c>
      <c r="B96">
        <v>4.5311822720505468</v>
      </c>
      <c r="C96">
        <v>0.36920085745837289</v>
      </c>
      <c r="D96">
        <v>3.6749860050784719E-2</v>
      </c>
      <c r="E96">
        <v>0.1427023642177567</v>
      </c>
      <c r="F96">
        <v>0.60317834588075903</v>
      </c>
      <c r="G96">
        <v>8.8406475184114597E-2</v>
      </c>
      <c r="H96">
        <v>20.15695355962788</v>
      </c>
      <c r="I96">
        <v>8.2438981651110197</v>
      </c>
      <c r="J96">
        <v>0.39417149966614062</v>
      </c>
      <c r="K96">
        <v>0.99311690699152577</v>
      </c>
      <c r="L96">
        <v>4.525184774496311</v>
      </c>
      <c r="M96">
        <v>0.28496617572318628</v>
      </c>
      <c r="N96">
        <v>9.4572641590053047E-2</v>
      </c>
      <c r="O96">
        <v>0.1023724619011905</v>
      </c>
      <c r="P96">
        <v>0.20934695172300871</v>
      </c>
      <c r="Q96">
        <v>0.1063137161637315</v>
      </c>
      <c r="R96">
        <v>6.6973092970518164E-2</v>
      </c>
      <c r="S96">
        <v>5.7575601565548693</v>
      </c>
      <c r="T96">
        <v>0.18137066986498959</v>
      </c>
      <c r="U96">
        <v>1.25143448487513</v>
      </c>
      <c r="V96">
        <v>12.910192087138499</v>
      </c>
      <c r="W96">
        <v>16.291940826465339</v>
      </c>
      <c r="X96">
        <v>7.4584133698864435E-2</v>
      </c>
      <c r="Y96">
        <v>8.1810779121151509E-3</v>
      </c>
      <c r="Z96">
        <v>1.339519187055116</v>
      </c>
      <c r="AA96">
        <v>0.98925127063494112</v>
      </c>
      <c r="AB96">
        <v>4.1237963130604603E-3</v>
      </c>
      <c r="AC96">
        <v>1.1958073652861281</v>
      </c>
      <c r="AD96">
        <v>1.215281058917578</v>
      </c>
      <c r="AE96">
        <v>1.409243540711379</v>
      </c>
      <c r="AF96">
        <v>0.42292093874380848</v>
      </c>
      <c r="AG96">
        <v>4.4092947852553346</v>
      </c>
      <c r="AH96">
        <v>16.426882981098249</v>
      </c>
      <c r="AI96">
        <v>1.1873200371321539</v>
      </c>
      <c r="AJ96">
        <v>543.39423542896259</v>
      </c>
      <c r="AK96">
        <v>256.76775585207128</v>
      </c>
      <c r="AL96">
        <v>28.100929795125481</v>
      </c>
      <c r="AM96">
        <v>2.3785605645319972E-3</v>
      </c>
      <c r="AN96">
        <v>0.48273823851917003</v>
      </c>
    </row>
    <row r="97" spans="1:40" x14ac:dyDescent="0.45">
      <c r="A97" s="1" t="s">
        <v>149</v>
      </c>
      <c r="B97">
        <v>0.43982043113886221</v>
      </c>
      <c r="C97">
        <v>5.0075331766468292E-2</v>
      </c>
      <c r="D97">
        <v>8.2355487545760029E-3</v>
      </c>
      <c r="E97">
        <v>3.1704605958092637E-2</v>
      </c>
      <c r="F97">
        <v>0.1385919128646726</v>
      </c>
      <c r="G97">
        <v>2.829411645877758E-2</v>
      </c>
      <c r="H97">
        <v>0.62309106233194156</v>
      </c>
      <c r="I97">
        <v>0.61097429457275276</v>
      </c>
      <c r="J97">
        <v>5.9229244090604392E-2</v>
      </c>
      <c r="K97">
        <v>0.1648482347041417</v>
      </c>
      <c r="L97">
        <v>0.33105296178823052</v>
      </c>
      <c r="M97">
        <v>6.9899052339781678E-2</v>
      </c>
      <c r="N97">
        <v>1.8205322966766972E-2</v>
      </c>
      <c r="O97">
        <v>3.1144768641124781E-2</v>
      </c>
      <c r="P97">
        <v>3.4438754349175607E-2</v>
      </c>
      <c r="Q97">
        <v>2.508937681781959E-2</v>
      </c>
      <c r="R97">
        <v>1.567847217953797E-2</v>
      </c>
      <c r="S97">
        <v>0.1035451741381332</v>
      </c>
      <c r="T97">
        <v>0.15448756970300859</v>
      </c>
      <c r="U97">
        <v>0.34636289378120838</v>
      </c>
      <c r="V97">
        <v>1.4184459269597021</v>
      </c>
      <c r="W97">
        <v>1.8501072839220121</v>
      </c>
      <c r="X97">
        <v>6.5473548385002106E-2</v>
      </c>
      <c r="Y97">
        <v>2.1710557384342528E-3</v>
      </c>
      <c r="Z97">
        <v>1.180616164216624</v>
      </c>
      <c r="AA97">
        <v>0.38236002085219922</v>
      </c>
      <c r="AB97">
        <v>1.3887178551154249E-3</v>
      </c>
      <c r="AC97">
        <v>0.26920826096572392</v>
      </c>
      <c r="AD97">
        <v>0.66543910176251253</v>
      </c>
      <c r="AE97">
        <v>0.36447619693158761</v>
      </c>
      <c r="AF97">
        <v>107.77015373357671</v>
      </c>
      <c r="AG97">
        <v>1.863107919100087</v>
      </c>
      <c r="AH97">
        <v>7.1575370817480968</v>
      </c>
      <c r="AI97">
        <v>103.5902655731701</v>
      </c>
      <c r="AJ97">
        <v>19.95042074659019</v>
      </c>
      <c r="AK97">
        <v>193.5884683933771</v>
      </c>
      <c r="AL97">
        <v>3.8239857124149168</v>
      </c>
      <c r="AM97">
        <v>3.823003515270274E-4</v>
      </c>
      <c r="AN97">
        <v>0.38011482503876393</v>
      </c>
    </row>
    <row r="98" spans="1:40" x14ac:dyDescent="0.45">
      <c r="A98" s="1" t="s">
        <v>150</v>
      </c>
      <c r="B98">
        <v>6.9519627618746666E-2</v>
      </c>
      <c r="C98">
        <v>7.4551917638861756E-3</v>
      </c>
      <c r="D98">
        <v>9.1416333415303083E-4</v>
      </c>
      <c r="E98">
        <v>3.7099377985632901E-3</v>
      </c>
      <c r="F98">
        <v>3.3637556047102453E-2</v>
      </c>
      <c r="G98">
        <v>5.8810382699957938E-3</v>
      </c>
      <c r="H98">
        <v>5.9304234323010831E-2</v>
      </c>
      <c r="I98">
        <v>6.7941931895789259E-2</v>
      </c>
      <c r="J98">
        <v>5.5925205069437874E-3</v>
      </c>
      <c r="K98">
        <v>2.1914216383383121E-2</v>
      </c>
      <c r="L98">
        <v>4.4835825706464633E-2</v>
      </c>
      <c r="M98">
        <v>7.6411034446788291E-3</v>
      </c>
      <c r="N98">
        <v>1.9920840550264698E-3</v>
      </c>
      <c r="O98">
        <v>3.5084148317968012E-3</v>
      </c>
      <c r="P98">
        <v>4.5691184914953952E-3</v>
      </c>
      <c r="Q98">
        <v>2.8623217917621529E-3</v>
      </c>
      <c r="R98">
        <v>1.9053262447315119E-3</v>
      </c>
      <c r="S98">
        <v>7.4422104697880629E-3</v>
      </c>
      <c r="T98">
        <v>33.942690823111207</v>
      </c>
      <c r="U98">
        <v>2.7112321237658159E-2</v>
      </c>
      <c r="V98">
        <v>8.9370919384829495E-2</v>
      </c>
      <c r="W98">
        <v>0.1432090147442788</v>
      </c>
      <c r="X98">
        <v>2.378760501358425E-3</v>
      </c>
      <c r="Y98">
        <v>3.1621156684912937E-4</v>
      </c>
      <c r="Z98">
        <v>4.2751115547245047E-2</v>
      </c>
      <c r="AA98">
        <v>3.8616698792257022E-2</v>
      </c>
      <c r="AB98">
        <v>1.1049036563208249E-4</v>
      </c>
      <c r="AC98">
        <v>3.0929310573347031E-2</v>
      </c>
      <c r="AD98">
        <v>0.18214184142251169</v>
      </c>
      <c r="AE98">
        <v>3.8337813574136063E-2</v>
      </c>
      <c r="AF98">
        <v>5.2778417393715728E-2</v>
      </c>
      <c r="AG98">
        <v>0.24057030426177961</v>
      </c>
      <c r="AH98">
        <v>70.43819015494752</v>
      </c>
      <c r="AI98">
        <v>16.670332997506119</v>
      </c>
      <c r="AJ98">
        <v>219.46969464862951</v>
      </c>
      <c r="AK98">
        <v>60.296785936903412</v>
      </c>
      <c r="AL98">
        <v>0.33797321260191321</v>
      </c>
      <c r="AM98">
        <v>4.5306810160649433E-5</v>
      </c>
      <c r="AN98">
        <v>1.161975309860204E-2</v>
      </c>
    </row>
    <row r="99" spans="1:40" x14ac:dyDescent="0.45">
      <c r="A99" s="1" t="s">
        <v>151</v>
      </c>
      <c r="B99">
        <v>8.0662302093880964E-2</v>
      </c>
      <c r="C99">
        <v>7.3511398317077457E-3</v>
      </c>
      <c r="D99">
        <v>2.1900975842591161E-3</v>
      </c>
      <c r="E99">
        <v>3.093087175458423E-3</v>
      </c>
      <c r="F99">
        <v>0.10919670382964219</v>
      </c>
      <c r="G99">
        <v>2.6088205077458428E-2</v>
      </c>
      <c r="H99">
        <v>2.9954009563402651E-2</v>
      </c>
      <c r="I99">
        <v>3.361659092670518E-2</v>
      </c>
      <c r="J99">
        <v>7.5758675625333654E-3</v>
      </c>
      <c r="K99">
        <v>1.097741564473852E-2</v>
      </c>
      <c r="L99">
        <v>4.3999892265933011E-2</v>
      </c>
      <c r="M99">
        <v>2.2233014150766561E-2</v>
      </c>
      <c r="N99">
        <v>6.3429457814547108E-3</v>
      </c>
      <c r="O99">
        <v>7.0812585057125309E-3</v>
      </c>
      <c r="P99">
        <v>8.7497616230699515E-3</v>
      </c>
      <c r="Q99">
        <v>4.8628397183056674E-3</v>
      </c>
      <c r="R99">
        <v>3.9078778696056121E-3</v>
      </c>
      <c r="S99">
        <v>2.0001887575766739E-2</v>
      </c>
      <c r="T99">
        <v>15.156825840213759</v>
      </c>
      <c r="U99">
        <v>3.402943838534514E-2</v>
      </c>
      <c r="V99">
        <v>4.8783995450466168E-2</v>
      </c>
      <c r="W99">
        <v>8.6110494230242154E-2</v>
      </c>
      <c r="X99">
        <v>1.2807778563870219E-3</v>
      </c>
      <c r="Y99">
        <v>5.2669403693923777E-4</v>
      </c>
      <c r="Z99">
        <v>2.2089866422542209E-2</v>
      </c>
      <c r="AA99">
        <v>5.3400221674077923E-2</v>
      </c>
      <c r="AB99">
        <v>1.5720616985998449E-4</v>
      </c>
      <c r="AC99">
        <v>4.3931915130439453E-2</v>
      </c>
      <c r="AD99">
        <v>8.5625385605490489E-2</v>
      </c>
      <c r="AE99">
        <v>2.1319277067102189E-2</v>
      </c>
      <c r="AF99">
        <v>2.5051222611109061E-2</v>
      </c>
      <c r="AG99">
        <v>0.17020831675390821</v>
      </c>
      <c r="AH99">
        <v>31.22916244308152</v>
      </c>
      <c r="AI99">
        <v>9.0637932228380773</v>
      </c>
      <c r="AJ99">
        <v>113.2331362488268</v>
      </c>
      <c r="AK99">
        <v>38.293167527416863</v>
      </c>
      <c r="AL99">
        <v>0.29682738935743208</v>
      </c>
      <c r="AM99">
        <v>3.2837378397382653E-5</v>
      </c>
      <c r="AN99">
        <v>6.4166909900181769E-3</v>
      </c>
    </row>
    <row r="100" spans="1:40" x14ac:dyDescent="0.45">
      <c r="A100" s="1" t="s">
        <v>152</v>
      </c>
      <c r="B100">
        <v>5.2865650586751557E-2</v>
      </c>
      <c r="C100">
        <v>7.8148129228482049E-3</v>
      </c>
      <c r="D100">
        <v>4.8905814229758962E-3</v>
      </c>
      <c r="E100">
        <v>2.0830747974286369E-3</v>
      </c>
      <c r="F100">
        <v>3.5791503028080707E-2</v>
      </c>
      <c r="G100">
        <v>7.4722318092761151E-3</v>
      </c>
      <c r="H100">
        <v>4.3287109624507443E-2</v>
      </c>
      <c r="I100">
        <v>4.816960553806602E-2</v>
      </c>
      <c r="J100">
        <v>8.1120355711869502E-3</v>
      </c>
      <c r="K100">
        <v>1.1627049642581461E-2</v>
      </c>
      <c r="L100">
        <v>2.8211919484677179E-2</v>
      </c>
      <c r="M100">
        <v>1.532482616488132E-2</v>
      </c>
      <c r="N100">
        <v>4.9740057097048341E-3</v>
      </c>
      <c r="O100">
        <v>5.1761111785268519E-3</v>
      </c>
      <c r="P100">
        <v>5.8657717825452297E-3</v>
      </c>
      <c r="Q100">
        <v>3.753765693082306E-3</v>
      </c>
      <c r="R100">
        <v>2.4356213714017711E-3</v>
      </c>
      <c r="S100">
        <v>1.5900396922336909E-2</v>
      </c>
      <c r="T100">
        <v>1.288288635693118E-2</v>
      </c>
      <c r="U100">
        <v>4.9994273637585733E-2</v>
      </c>
      <c r="V100">
        <v>0.13416175349090831</v>
      </c>
      <c r="W100">
        <v>0.10795116377519159</v>
      </c>
      <c r="X100">
        <v>2.7386044366471949E-3</v>
      </c>
      <c r="Y100">
        <v>4.8336549317467848E-4</v>
      </c>
      <c r="Z100">
        <v>4.1090550580828521E-2</v>
      </c>
      <c r="AA100">
        <v>7.1666837012019133E-2</v>
      </c>
      <c r="AB100">
        <v>2.0199072572688449E-4</v>
      </c>
      <c r="AC100">
        <v>5.6601920365223567E-2</v>
      </c>
      <c r="AD100">
        <v>14.080709926580511</v>
      </c>
      <c r="AE100">
        <v>4.1180101648686129E-2</v>
      </c>
      <c r="AF100">
        <v>2.8814933889406761E-2</v>
      </c>
      <c r="AG100">
        <v>0.34576184379240721</v>
      </c>
      <c r="AH100">
        <v>0.73955813246598812</v>
      </c>
      <c r="AI100">
        <v>1.3111473097534461</v>
      </c>
      <c r="AJ100">
        <v>0.5581328795749777</v>
      </c>
      <c r="AK100">
        <v>2.3635956887133269</v>
      </c>
      <c r="AL100">
        <v>0.67817385723549384</v>
      </c>
      <c r="AM100">
        <v>4.3581541351472589E-5</v>
      </c>
      <c r="AN100">
        <v>0.12559351594622109</v>
      </c>
    </row>
    <row r="101" spans="1:40" x14ac:dyDescent="0.45">
      <c r="A101" s="1" t="s">
        <v>153</v>
      </c>
      <c r="B101">
        <v>4.5363832918033628E-2</v>
      </c>
      <c r="C101">
        <v>7.4142601887168076E-3</v>
      </c>
      <c r="D101">
        <v>5.6392614693489681E-3</v>
      </c>
      <c r="E101">
        <v>1.854769956257994E-3</v>
      </c>
      <c r="F101">
        <v>4.0505047601706451E-2</v>
      </c>
      <c r="G101">
        <v>8.6554661962376413E-3</v>
      </c>
      <c r="H101">
        <v>2.3674181849041371E-2</v>
      </c>
      <c r="I101">
        <v>2.5657164210111081E-2</v>
      </c>
      <c r="J101">
        <v>7.4569142630555793E-3</v>
      </c>
      <c r="K101">
        <v>6.4600976941442002E-3</v>
      </c>
      <c r="L101">
        <v>2.4403644281124171E-2</v>
      </c>
      <c r="M101">
        <v>1.652996355842884E-2</v>
      </c>
      <c r="N101">
        <v>5.3076294219880499E-3</v>
      </c>
      <c r="O101">
        <v>5.614309240269952E-3</v>
      </c>
      <c r="P101">
        <v>5.7580022774478216E-3</v>
      </c>
      <c r="Q101">
        <v>3.7516064594947211E-3</v>
      </c>
      <c r="R101">
        <v>2.4197025657695481E-3</v>
      </c>
      <c r="S101">
        <v>1.7361775647668741E-2</v>
      </c>
      <c r="T101">
        <v>6.7338353277896362E-3</v>
      </c>
      <c r="U101">
        <v>4.9748499220802593E-2</v>
      </c>
      <c r="V101">
        <v>7.4574584358034823E-2</v>
      </c>
      <c r="W101">
        <v>7.8306393390937146E-2</v>
      </c>
      <c r="X101">
        <v>1.9827253103031602E-3</v>
      </c>
      <c r="Y101">
        <v>5.1682266806641307E-4</v>
      </c>
      <c r="Z101">
        <v>2.5901193059132081E-2</v>
      </c>
      <c r="AA101">
        <v>5.9820121338258293E-2</v>
      </c>
      <c r="AB101">
        <v>2.0559776522674169E-4</v>
      </c>
      <c r="AC101">
        <v>5.2076642122415619E-2</v>
      </c>
      <c r="AD101">
        <v>6.1066491044232452</v>
      </c>
      <c r="AE101">
        <v>2.2367023152090389E-2</v>
      </c>
      <c r="AF101">
        <v>1.4481758271692711E-2</v>
      </c>
      <c r="AG101">
        <v>0.2317348718774361</v>
      </c>
      <c r="AH101">
        <v>0.38083505846100141</v>
      </c>
      <c r="AI101">
        <v>0.72848050099032702</v>
      </c>
      <c r="AJ101">
        <v>0.51027229079663394</v>
      </c>
      <c r="AK101">
        <v>1.1732621712820099</v>
      </c>
      <c r="AL101">
        <v>0.42759482084037881</v>
      </c>
      <c r="AM101">
        <v>3.2767039470158078E-5</v>
      </c>
      <c r="AN101">
        <v>5.4411942108672173E-2</v>
      </c>
    </row>
    <row r="102" spans="1:40" x14ac:dyDescent="0.45">
      <c r="A102" s="1" t="s">
        <v>154</v>
      </c>
      <c r="B102">
        <v>7.8785407643372357E-2</v>
      </c>
      <c r="C102">
        <v>1.274643572957899E-2</v>
      </c>
      <c r="D102">
        <v>9.5287146058009638E-3</v>
      </c>
      <c r="E102">
        <v>3.2088905330539051E-3</v>
      </c>
      <c r="F102">
        <v>6.8546525763241398E-2</v>
      </c>
      <c r="G102">
        <v>1.4619842400302801E-2</v>
      </c>
      <c r="H102">
        <v>4.3592624331050073E-2</v>
      </c>
      <c r="I102">
        <v>4.7442269561897933E-2</v>
      </c>
      <c r="J102">
        <v>1.285956455513862E-2</v>
      </c>
      <c r="K102">
        <v>1.18661713681938E-2</v>
      </c>
      <c r="L102">
        <v>4.2347036771291237E-2</v>
      </c>
      <c r="M102">
        <v>2.8086935788170769E-2</v>
      </c>
      <c r="N102">
        <v>9.02688858122341E-3</v>
      </c>
      <c r="O102">
        <v>9.5350136329310151E-3</v>
      </c>
      <c r="P102">
        <v>9.8669583000938529E-3</v>
      </c>
      <c r="Q102">
        <v>6.4180453199327702E-3</v>
      </c>
      <c r="R102">
        <v>4.1417879528482483E-3</v>
      </c>
      <c r="S102">
        <v>2.9469453046271889E-2</v>
      </c>
      <c r="T102">
        <v>1.248938446823712E-2</v>
      </c>
      <c r="U102">
        <v>8.514129813091012E-2</v>
      </c>
      <c r="V102">
        <v>0.13697225652378939</v>
      </c>
      <c r="W102">
        <v>0.1386321844056109</v>
      </c>
      <c r="X102">
        <v>3.5110116071782661E-3</v>
      </c>
      <c r="Y102">
        <v>8.7882690044741854E-4</v>
      </c>
      <c r="Z102">
        <v>4.6704380776278392E-2</v>
      </c>
      <c r="AA102">
        <v>0.1042006106845265</v>
      </c>
      <c r="AB102">
        <v>3.5113779211856341E-4</v>
      </c>
      <c r="AC102">
        <v>8.9799110358220691E-2</v>
      </c>
      <c r="AD102">
        <v>11.70441074219127</v>
      </c>
      <c r="AE102">
        <v>4.1230337164801262E-2</v>
      </c>
      <c r="AF102">
        <v>2.7034589693589659E-2</v>
      </c>
      <c r="AG102">
        <v>0.41440808361995313</v>
      </c>
      <c r="AH102">
        <v>0.70807194606680957</v>
      </c>
      <c r="AI102">
        <v>1.3381042298269019</v>
      </c>
      <c r="AJ102">
        <v>0.88045069073003679</v>
      </c>
      <c r="AK102">
        <v>2.1948417614651108</v>
      </c>
      <c r="AL102">
        <v>0.77100025504429293</v>
      </c>
      <c r="AM102">
        <v>5.7759269782728967E-5</v>
      </c>
      <c r="AN102">
        <v>0.1043101397623666</v>
      </c>
    </row>
    <row r="103" spans="1:40" x14ac:dyDescent="0.45">
      <c r="A103" s="1" t="s">
        <v>155</v>
      </c>
      <c r="B103">
        <v>0.1020929743764991</v>
      </c>
      <c r="C103">
        <v>1.25478940753097E-2</v>
      </c>
      <c r="D103">
        <v>4.2638529312434394E-3</v>
      </c>
      <c r="E103">
        <v>3.7811425830750599E-3</v>
      </c>
      <c r="F103">
        <v>3.3954274504193888E-2</v>
      </c>
      <c r="G103">
        <v>6.3733935183116546E-3</v>
      </c>
      <c r="H103">
        <v>0.13196802898577981</v>
      </c>
      <c r="I103">
        <v>0.14932130462470131</v>
      </c>
      <c r="J103">
        <v>1.388459709427221E-2</v>
      </c>
      <c r="K103">
        <v>3.5083813296945952E-2</v>
      </c>
      <c r="L103">
        <v>5.3781641202912539E-2</v>
      </c>
      <c r="M103">
        <v>1.7457929450158831E-2</v>
      </c>
      <c r="N103">
        <v>5.8729444620195283E-3</v>
      </c>
      <c r="O103">
        <v>5.7847223659983618E-3</v>
      </c>
      <c r="P103">
        <v>8.7257463901493342E-3</v>
      </c>
      <c r="Q103">
        <v>5.3440800274686812E-3</v>
      </c>
      <c r="R103">
        <v>3.5196272055385051E-3</v>
      </c>
      <c r="S103">
        <v>1.735597621372582E-2</v>
      </c>
      <c r="T103">
        <v>4.0395887777850602E-2</v>
      </c>
      <c r="U103">
        <v>7.195408963977469E-2</v>
      </c>
      <c r="V103">
        <v>0.40470504488102482</v>
      </c>
      <c r="W103">
        <v>0.25991902381891507</v>
      </c>
      <c r="X103">
        <v>6.6075947213027099E-3</v>
      </c>
      <c r="Y103">
        <v>5.6700183490480905E-4</v>
      </c>
      <c r="Z103">
        <v>0.1129600680710177</v>
      </c>
      <c r="AA103">
        <v>0.1444234355644011</v>
      </c>
      <c r="AB103">
        <v>2.7419542013642112E-4</v>
      </c>
      <c r="AC103">
        <v>9.6715468231869162E-2</v>
      </c>
      <c r="AD103">
        <v>48.652442200325943</v>
      </c>
      <c r="AE103">
        <v>0.12610040733328429</v>
      </c>
      <c r="AF103">
        <v>9.2434531682975593E-2</v>
      </c>
      <c r="AG103">
        <v>0.90101131677245005</v>
      </c>
      <c r="AH103">
        <v>2.3395499886000541</v>
      </c>
      <c r="AI103">
        <v>3.9563145459177069</v>
      </c>
      <c r="AJ103">
        <v>0.9653083552612669</v>
      </c>
      <c r="AK103">
        <v>7.6346409488517777</v>
      </c>
      <c r="AL103">
        <v>1.8639337860113641</v>
      </c>
      <c r="AM103">
        <v>1.007908315219189E-4</v>
      </c>
      <c r="AN103">
        <v>0.43416081445252303</v>
      </c>
    </row>
    <row r="104" spans="1:40" x14ac:dyDescent="0.45">
      <c r="A104" s="1" t="s">
        <v>156</v>
      </c>
      <c r="B104">
        <v>0.12526011562223019</v>
      </c>
      <c r="C104">
        <v>1.3937865674507791E-2</v>
      </c>
      <c r="D104">
        <v>2.5519990209559641E-3</v>
      </c>
      <c r="E104">
        <v>9.7335291556895596E-3</v>
      </c>
      <c r="F104">
        <v>3.6931971964293583E-2</v>
      </c>
      <c r="G104">
        <v>7.2299495168738504E-3</v>
      </c>
      <c r="H104">
        <v>9.5551926516241711E-2</v>
      </c>
      <c r="I104">
        <v>0.1086729012319195</v>
      </c>
      <c r="J104">
        <v>2.0762519462370729E-2</v>
      </c>
      <c r="K104">
        <v>3.4212069270639113E-2</v>
      </c>
      <c r="L104">
        <v>8.1316358925119986E-2</v>
      </c>
      <c r="M104">
        <v>6.2423440512306291E-2</v>
      </c>
      <c r="N104">
        <v>5.8468721750217049E-3</v>
      </c>
      <c r="O104">
        <v>2.1477146737847438E-2</v>
      </c>
      <c r="P104">
        <v>1.3371863655971121E-2</v>
      </c>
      <c r="Q104">
        <v>1.2238262196985331E-2</v>
      </c>
      <c r="R104">
        <v>5.8611143832300551E-3</v>
      </c>
      <c r="S104">
        <v>3.647255510863253E-2</v>
      </c>
      <c r="T104">
        <v>6.416979635067635E-2</v>
      </c>
      <c r="U104">
        <v>0.14467853758862539</v>
      </c>
      <c r="V104">
        <v>4.4258705600775654</v>
      </c>
      <c r="W104">
        <v>0.90579656556909549</v>
      </c>
      <c r="X104">
        <v>1.51645949360594E-2</v>
      </c>
      <c r="Y104">
        <v>1.2516205973767301E-3</v>
      </c>
      <c r="Z104">
        <v>0.27007087631476839</v>
      </c>
      <c r="AA104">
        <v>0.27982248833337059</v>
      </c>
      <c r="AB104">
        <v>6.5525683875798256E-4</v>
      </c>
      <c r="AC104">
        <v>0.1287132958672576</v>
      </c>
      <c r="AD104">
        <v>2.192986223449521</v>
      </c>
      <c r="AE104">
        <v>0.102344608694869</v>
      </c>
      <c r="AF104">
        <v>0.11302325749319329</v>
      </c>
      <c r="AG104">
        <v>0.69051663482076964</v>
      </c>
      <c r="AH104">
        <v>11.08724116647533</v>
      </c>
      <c r="AI104">
        <v>25.062468161479991</v>
      </c>
      <c r="AJ104">
        <v>0.99736380115092982</v>
      </c>
      <c r="AK104">
        <v>0.85436137142446822</v>
      </c>
      <c r="AL104">
        <v>1.818678982827892</v>
      </c>
      <c r="AM104">
        <v>1.6017712445008989E-4</v>
      </c>
      <c r="AN104">
        <v>4.9225753014284612E-2</v>
      </c>
    </row>
    <row r="105" spans="1:40" x14ac:dyDescent="0.45">
      <c r="A105" s="1" t="s">
        <v>157</v>
      </c>
      <c r="B105">
        <v>0.21389966097042321</v>
      </c>
      <c r="C105">
        <v>2.2693124731969948E-2</v>
      </c>
      <c r="D105">
        <v>7.9774540423856941E-3</v>
      </c>
      <c r="E105">
        <v>4.2830201179346189E-3</v>
      </c>
      <c r="F105">
        <v>1.1038955583377299</v>
      </c>
      <c r="G105">
        <v>0.15160724153435751</v>
      </c>
      <c r="H105">
        <v>6.1150350185760247E-2</v>
      </c>
      <c r="I105">
        <v>6.426862956662753E-2</v>
      </c>
      <c r="J105">
        <v>3.6002325664086489E-2</v>
      </c>
      <c r="K105">
        <v>2.367342655469612E-2</v>
      </c>
      <c r="L105">
        <v>0.1288548065556058</v>
      </c>
      <c r="M105">
        <v>0.11912990676659931</v>
      </c>
      <c r="N105">
        <v>3.6352449634533698E-2</v>
      </c>
      <c r="O105">
        <v>0.17007113837970081</v>
      </c>
      <c r="P105">
        <v>4.1928724222998877E-2</v>
      </c>
      <c r="Q105">
        <v>2.5276960522547812E-2</v>
      </c>
      <c r="R105">
        <v>2.5216132974924071E-2</v>
      </c>
      <c r="S105">
        <v>9.1999487229276533E-2</v>
      </c>
      <c r="T105">
        <v>2.914447384288827E-2</v>
      </c>
      <c r="U105">
        <v>0.2170966433479912</v>
      </c>
      <c r="V105">
        <v>0.1314000852147639</v>
      </c>
      <c r="W105">
        <v>0.582310121169763</v>
      </c>
      <c r="X105">
        <v>5.5444350707510642E-3</v>
      </c>
      <c r="Y105">
        <v>2.4688018948788339E-3</v>
      </c>
      <c r="Z105">
        <v>8.3828779747326124E-2</v>
      </c>
      <c r="AA105">
        <v>0.35578299846585099</v>
      </c>
      <c r="AB105">
        <v>9.4234383283950136E-4</v>
      </c>
      <c r="AC105">
        <v>0.16537453930554499</v>
      </c>
      <c r="AD105">
        <v>0.1026464900244644</v>
      </c>
      <c r="AE105">
        <v>4.4880255477087773E-2</v>
      </c>
      <c r="AF105">
        <v>3.4163488629628563E-2</v>
      </c>
      <c r="AG105">
        <v>0.48604579105664081</v>
      </c>
      <c r="AH105">
        <v>11.96259563862902</v>
      </c>
      <c r="AI105">
        <v>0.43598580144380772</v>
      </c>
      <c r="AJ105">
        <v>0.8545579122375776</v>
      </c>
      <c r="AK105">
        <v>0.49903659237910541</v>
      </c>
      <c r="AL105">
        <v>1.1587210980987011</v>
      </c>
      <c r="AM105">
        <v>1.058652879170223E-4</v>
      </c>
      <c r="AN105">
        <v>1.5303485504008431E-2</v>
      </c>
    </row>
    <row r="106" spans="1:40" x14ac:dyDescent="0.45">
      <c r="A106" s="1" t="s">
        <v>158</v>
      </c>
      <c r="B106">
        <v>0.36859246081108449</v>
      </c>
      <c r="C106">
        <v>4.0181479010316407E-2</v>
      </c>
      <c r="D106">
        <v>1.1197595295569841E-2</v>
      </c>
      <c r="E106">
        <v>7.869056089148509E-3</v>
      </c>
      <c r="F106">
        <v>7.8062723938842078</v>
      </c>
      <c r="G106">
        <v>0.79118812480359169</v>
      </c>
      <c r="H106">
        <v>0.35116900478420959</v>
      </c>
      <c r="I106">
        <v>0.38359373507136568</v>
      </c>
      <c r="J106">
        <v>6.426984553252818E-2</v>
      </c>
      <c r="K106">
        <v>0.10751616275966359</v>
      </c>
      <c r="L106">
        <v>0.29514382617101431</v>
      </c>
      <c r="M106">
        <v>0.32238421642429099</v>
      </c>
      <c r="N106">
        <v>4.8394505443730161E-2</v>
      </c>
      <c r="O106">
        <v>1.225415964735695</v>
      </c>
      <c r="P106">
        <v>6.0859231591328597E-2</v>
      </c>
      <c r="Q106">
        <v>3.693774648976663E-2</v>
      </c>
      <c r="R106">
        <v>0.14914300441579681</v>
      </c>
      <c r="S106">
        <v>0.13716298755711079</v>
      </c>
      <c r="T106">
        <v>0.19359607221367731</v>
      </c>
      <c r="U106">
        <v>0.43655243718205322</v>
      </c>
      <c r="V106">
        <v>0.36787521210674951</v>
      </c>
      <c r="W106">
        <v>1.4047263290671861</v>
      </c>
      <c r="X106">
        <v>2.24891640250213E-2</v>
      </c>
      <c r="Y106">
        <v>4.3279284134741924E-3</v>
      </c>
      <c r="Z106">
        <v>0.38518020930802371</v>
      </c>
      <c r="AA106">
        <v>1.495218427181805</v>
      </c>
      <c r="AB106">
        <v>1.461011534944177E-3</v>
      </c>
      <c r="AC106">
        <v>0.32384319308516069</v>
      </c>
      <c r="AD106">
        <v>0.50771472134645534</v>
      </c>
      <c r="AE106">
        <v>0.14659364746024811</v>
      </c>
      <c r="AF106">
        <v>0.22412721240991221</v>
      </c>
      <c r="AG106">
        <v>1.5992217927486649</v>
      </c>
      <c r="AH106">
        <v>106.7984242542009</v>
      </c>
      <c r="AI106">
        <v>0.87543073989526754</v>
      </c>
      <c r="AJ106">
        <v>3.2543412591661309</v>
      </c>
      <c r="AK106">
        <v>1.8443972188289659</v>
      </c>
      <c r="AL106">
        <v>2.7761758313497382</v>
      </c>
      <c r="AM106">
        <v>2.401601718670539E-4</v>
      </c>
      <c r="AN106">
        <v>6.6648781798861301E-2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1780.169227656266</v>
      </c>
      <c r="C2">
        <v>156.46126042221269</v>
      </c>
      <c r="D2">
        <v>11.844528506497699</v>
      </c>
      <c r="E2">
        <v>37.08444462551406</v>
      </c>
      <c r="F2">
        <v>81.051599259661813</v>
      </c>
      <c r="G2">
        <v>7.9790256184029316</v>
      </c>
      <c r="H2">
        <v>390.44596207374178</v>
      </c>
      <c r="I2">
        <v>340.65021924373087</v>
      </c>
      <c r="J2">
        <v>133.20979087319901</v>
      </c>
      <c r="K2">
        <v>508.76049171094257</v>
      </c>
      <c r="L2">
        <v>10921.651645750309</v>
      </c>
      <c r="M2">
        <v>131.84724004354621</v>
      </c>
      <c r="N2">
        <v>46.291981992566548</v>
      </c>
      <c r="O2">
        <v>53.650543726956933</v>
      </c>
      <c r="P2">
        <v>167.11831701762361</v>
      </c>
      <c r="Q2">
        <v>69.944293137188822</v>
      </c>
      <c r="R2">
        <v>46.877862824963287</v>
      </c>
      <c r="S2">
        <v>55.072497029636338</v>
      </c>
      <c r="T2">
        <v>74.326247229347587</v>
      </c>
      <c r="U2">
        <v>464.07797823684388</v>
      </c>
      <c r="V2">
        <v>944.69381667158405</v>
      </c>
      <c r="W2">
        <v>9308.1394545312978</v>
      </c>
      <c r="X2">
        <v>23.82180014956694</v>
      </c>
      <c r="Y2">
        <v>6.418929149095522</v>
      </c>
      <c r="Z2">
        <v>409.96223891597799</v>
      </c>
      <c r="AA2">
        <v>194.6354675851868</v>
      </c>
      <c r="AB2">
        <v>0.65796681471945551</v>
      </c>
      <c r="AC2">
        <v>180.2698032655637</v>
      </c>
      <c r="AD2">
        <v>451.38027758789622</v>
      </c>
      <c r="AE2">
        <v>170.44154521335579</v>
      </c>
      <c r="AF2">
        <v>254.88223419775721</v>
      </c>
      <c r="AG2">
        <v>1575.8695580216399</v>
      </c>
      <c r="AH2">
        <v>1446.517257181624</v>
      </c>
      <c r="AI2">
        <v>384.87707534543648</v>
      </c>
      <c r="AJ2">
        <v>2090.4064385721122</v>
      </c>
      <c r="AK2">
        <v>1200.2843075761509</v>
      </c>
      <c r="AL2">
        <v>5047.4779541274338</v>
      </c>
      <c r="AM2">
        <v>5.5658022905292652</v>
      </c>
      <c r="AN2">
        <v>187.7555477739804</v>
      </c>
    </row>
    <row r="3" spans="1:40" x14ac:dyDescent="0.45">
      <c r="A3" s="1" t="s">
        <v>40</v>
      </c>
      <c r="B3">
        <v>17.619735448954309</v>
      </c>
      <c r="C3">
        <v>1.0173505549104651</v>
      </c>
      <c r="D3">
        <v>0.33784217493416979</v>
      </c>
      <c r="E3">
        <v>0.33768720606945712</v>
      </c>
      <c r="F3">
        <v>1.703940813376378</v>
      </c>
      <c r="G3">
        <v>7.709363547328465</v>
      </c>
      <c r="H3">
        <v>0.9854054307917246</v>
      </c>
      <c r="I3">
        <v>0.76280951756462034</v>
      </c>
      <c r="J3">
        <v>1.350689594486161</v>
      </c>
      <c r="K3">
        <v>0.37378319967187451</v>
      </c>
      <c r="L3">
        <v>2.4519919558070868</v>
      </c>
      <c r="M3">
        <v>4.4078624464609817</v>
      </c>
      <c r="N3">
        <v>0.57276488341587006</v>
      </c>
      <c r="O3">
        <v>2.144034097387828</v>
      </c>
      <c r="P3">
        <v>5.6822096935017754</v>
      </c>
      <c r="Q3">
        <v>1.093589157465128</v>
      </c>
      <c r="R3">
        <v>0.41874407043797579</v>
      </c>
      <c r="S3">
        <v>2.9814425333734622</v>
      </c>
      <c r="T3">
        <v>0.1717321217722089</v>
      </c>
      <c r="U3">
        <v>13.67835656487329</v>
      </c>
      <c r="V3">
        <v>4.7615474937617561</v>
      </c>
      <c r="W3">
        <v>23.30480745418814</v>
      </c>
      <c r="X3">
        <v>7.220360195709094E-2</v>
      </c>
      <c r="Y3">
        <v>0.1241097934262977</v>
      </c>
      <c r="Z3">
        <v>1.0240641591926101</v>
      </c>
      <c r="AA3">
        <v>3.3026216223452192</v>
      </c>
      <c r="AB3">
        <v>2.4786087369397969E-2</v>
      </c>
      <c r="AC3">
        <v>5.1125192400415918</v>
      </c>
      <c r="AD3">
        <v>1.018282752273022</v>
      </c>
      <c r="AE3">
        <v>1.7369892117399111</v>
      </c>
      <c r="AF3">
        <v>0.31815220393448301</v>
      </c>
      <c r="AG3">
        <v>8.21910581474312</v>
      </c>
      <c r="AH3">
        <v>9.4403166764523316</v>
      </c>
      <c r="AI3">
        <v>1.12280655353448</v>
      </c>
      <c r="AJ3">
        <v>9.5529587157816565</v>
      </c>
      <c r="AK3">
        <v>4.5109250826511458</v>
      </c>
      <c r="AL3">
        <v>42.466101297485537</v>
      </c>
      <c r="AM3">
        <v>3.1017971777158839E-2</v>
      </c>
      <c r="AN3">
        <v>0.60538273161506329</v>
      </c>
    </row>
    <row r="4" spans="1:40" x14ac:dyDescent="0.45">
      <c r="A4" s="1" t="s">
        <v>41</v>
      </c>
      <c r="B4">
        <v>151.57513377727011</v>
      </c>
      <c r="C4">
        <v>15.549995856348239</v>
      </c>
      <c r="D4">
        <v>2.3423699531508149</v>
      </c>
      <c r="E4">
        <v>5.1584526236095511</v>
      </c>
      <c r="F4">
        <v>27.443307211632678</v>
      </c>
      <c r="G4">
        <v>4.6020853457095257</v>
      </c>
      <c r="H4">
        <v>24.007933327701998</v>
      </c>
      <c r="I4">
        <v>20.416361009059521</v>
      </c>
      <c r="J4">
        <v>18.509467861203252</v>
      </c>
      <c r="K4">
        <v>28.268612301679511</v>
      </c>
      <c r="L4">
        <v>926.1327252117544</v>
      </c>
      <c r="M4">
        <v>37.472108684696927</v>
      </c>
      <c r="N4">
        <v>9.4475639670876941</v>
      </c>
      <c r="O4">
        <v>15.36956663435458</v>
      </c>
      <c r="P4">
        <v>23.188058206774471</v>
      </c>
      <c r="Q4">
        <v>11.194765868734009</v>
      </c>
      <c r="R4">
        <v>6.0749839793119884</v>
      </c>
      <c r="S4">
        <v>33.292057531436662</v>
      </c>
      <c r="T4">
        <v>4.4404215158041449</v>
      </c>
      <c r="U4">
        <v>92.747255428011826</v>
      </c>
      <c r="V4">
        <v>464.21770581111701</v>
      </c>
      <c r="W4">
        <v>441.61882070399179</v>
      </c>
      <c r="X4">
        <v>2.001036711798454</v>
      </c>
      <c r="Y4">
        <v>1.3589777577587561</v>
      </c>
      <c r="Z4">
        <v>31.87478308641526</v>
      </c>
      <c r="AA4">
        <v>37.080615851163529</v>
      </c>
      <c r="AB4">
        <v>0.15060524869236019</v>
      </c>
      <c r="AC4">
        <v>37.895515775760607</v>
      </c>
      <c r="AD4">
        <v>32.039721983845929</v>
      </c>
      <c r="AE4">
        <v>22.789763643633179</v>
      </c>
      <c r="AF4">
        <v>11.567442855749769</v>
      </c>
      <c r="AG4">
        <v>158.61921126144989</v>
      </c>
      <c r="AH4">
        <v>155.81636872171109</v>
      </c>
      <c r="AI4">
        <v>26.78239838428836</v>
      </c>
      <c r="AJ4">
        <v>164.8064736600345</v>
      </c>
      <c r="AK4">
        <v>86.738476872193885</v>
      </c>
      <c r="AL4">
        <v>497.11458884870098</v>
      </c>
      <c r="AM4">
        <v>0.77437974732347581</v>
      </c>
      <c r="AN4">
        <v>12.33454037563212</v>
      </c>
    </row>
    <row r="5" spans="1:40" x14ac:dyDescent="0.45">
      <c r="A5" s="1" t="s">
        <v>42</v>
      </c>
      <c r="B5">
        <v>58.408905630544311</v>
      </c>
      <c r="C5">
        <v>5.2731491418001486</v>
      </c>
      <c r="D5">
        <v>0.71116157845839101</v>
      </c>
      <c r="E5">
        <v>1.02609944434834</v>
      </c>
      <c r="F5">
        <v>81.460783566395421</v>
      </c>
      <c r="G5">
        <v>33.260917662728062</v>
      </c>
      <c r="H5">
        <v>6.4774982701004884</v>
      </c>
      <c r="I5">
        <v>5.221477332443194</v>
      </c>
      <c r="J5">
        <v>7.719959962128125</v>
      </c>
      <c r="K5">
        <v>1.958468625627372</v>
      </c>
      <c r="L5">
        <v>11.38039363684593</v>
      </c>
      <c r="M5">
        <v>55.435684305145926</v>
      </c>
      <c r="N5">
        <v>46.373148205366292</v>
      </c>
      <c r="O5">
        <v>13.83116117237623</v>
      </c>
      <c r="P5">
        <v>50.563387041063599</v>
      </c>
      <c r="Q5">
        <v>10.12967140273631</v>
      </c>
      <c r="R5">
        <v>4.3373888750895997</v>
      </c>
      <c r="S5">
        <v>23.865216589086589</v>
      </c>
      <c r="T5">
        <v>1.2070805132022231</v>
      </c>
      <c r="U5">
        <v>45.429239830818467</v>
      </c>
      <c r="V5">
        <v>39.400106991248961</v>
      </c>
      <c r="W5">
        <v>133.43507848991709</v>
      </c>
      <c r="X5">
        <v>1.1133070090763419</v>
      </c>
      <c r="Y5">
        <v>0.6764894632449826</v>
      </c>
      <c r="Z5">
        <v>11.07284398979507</v>
      </c>
      <c r="AA5">
        <v>18.824106815311819</v>
      </c>
      <c r="AB5">
        <v>9.8747305624812584E-2</v>
      </c>
      <c r="AC5">
        <v>36.854787547809273</v>
      </c>
      <c r="AD5">
        <v>6.8990529104367457</v>
      </c>
      <c r="AE5">
        <v>8.9945366102656692</v>
      </c>
      <c r="AF5">
        <v>2.09924847461409</v>
      </c>
      <c r="AG5">
        <v>69.827534561226557</v>
      </c>
      <c r="AH5">
        <v>60.230354403149967</v>
      </c>
      <c r="AI5">
        <v>7.9559225314838367</v>
      </c>
      <c r="AJ5">
        <v>59.970834370880802</v>
      </c>
      <c r="AK5">
        <v>25.719510096872799</v>
      </c>
      <c r="AL5">
        <v>240.75735089221769</v>
      </c>
      <c r="AM5">
        <v>0.115441832487963</v>
      </c>
      <c r="AN5">
        <v>2.549352672344376</v>
      </c>
    </row>
    <row r="6" spans="1:40" x14ac:dyDescent="0.45">
      <c r="A6" s="1" t="s">
        <v>43</v>
      </c>
      <c r="B6">
        <v>172.5901408386222</v>
      </c>
      <c r="C6">
        <v>19.508317104835619</v>
      </c>
      <c r="D6">
        <v>4.1983048483666723</v>
      </c>
      <c r="E6">
        <v>3.9303278711049709</v>
      </c>
      <c r="F6">
        <v>621.26245086080633</v>
      </c>
      <c r="G6">
        <v>206.84358943334081</v>
      </c>
      <c r="H6">
        <v>34.819156540441348</v>
      </c>
      <c r="I6">
        <v>26.936361598354519</v>
      </c>
      <c r="J6">
        <v>79.473730104328709</v>
      </c>
      <c r="K6">
        <v>10.75648008746662</v>
      </c>
      <c r="L6">
        <v>68.844318906377637</v>
      </c>
      <c r="M6">
        <v>519.37580937592099</v>
      </c>
      <c r="N6">
        <v>131.2114596481197</v>
      </c>
      <c r="O6">
        <v>118.4358761448831</v>
      </c>
      <c r="P6">
        <v>233.74027278041601</v>
      </c>
      <c r="Q6">
        <v>71.161406914395997</v>
      </c>
      <c r="R6">
        <v>35.219829121968559</v>
      </c>
      <c r="S6">
        <v>285.3655335001427</v>
      </c>
      <c r="T6">
        <v>10.81418829129669</v>
      </c>
      <c r="U6">
        <v>219.7153253407503</v>
      </c>
      <c r="V6">
        <v>115.593556193803</v>
      </c>
      <c r="W6">
        <v>616.27981280276845</v>
      </c>
      <c r="X6">
        <v>3.1809537339949912</v>
      </c>
      <c r="Y6">
        <v>15.83627545462709</v>
      </c>
      <c r="Z6">
        <v>47.494526876930287</v>
      </c>
      <c r="AA6">
        <v>382.9674713134691</v>
      </c>
      <c r="AB6">
        <v>0.82116211515659643</v>
      </c>
      <c r="AC6">
        <v>340.75886920254243</v>
      </c>
      <c r="AD6">
        <v>36.127294558961061</v>
      </c>
      <c r="AE6">
        <v>81.50631580435126</v>
      </c>
      <c r="AF6">
        <v>13.08784463832327</v>
      </c>
      <c r="AG6">
        <v>186.27839331583769</v>
      </c>
      <c r="AH6">
        <v>451.36402306429039</v>
      </c>
      <c r="AI6">
        <v>41.708708608133819</v>
      </c>
      <c r="AJ6">
        <v>419.51468582737948</v>
      </c>
      <c r="AK6">
        <v>186.13644562879199</v>
      </c>
      <c r="AL6">
        <v>2381.9937876165168</v>
      </c>
      <c r="AM6">
        <v>0.62683535962243786</v>
      </c>
      <c r="AN6">
        <v>13.99182244609926</v>
      </c>
    </row>
    <row r="7" spans="1:40" x14ac:dyDescent="0.45">
      <c r="A7" s="1" t="s">
        <v>44</v>
      </c>
      <c r="B7">
        <v>71.255498435336662</v>
      </c>
      <c r="C7">
        <v>15.579190457723451</v>
      </c>
      <c r="D7">
        <v>23.985088515233429</v>
      </c>
      <c r="E7">
        <v>0.55014839929910397</v>
      </c>
      <c r="F7">
        <v>12.443762823308671</v>
      </c>
      <c r="G7">
        <v>1.039299958571599</v>
      </c>
      <c r="H7">
        <v>3.1562837270406039</v>
      </c>
      <c r="I7">
        <v>2.680563428229652</v>
      </c>
      <c r="J7">
        <v>3.5615452415003541</v>
      </c>
      <c r="K7">
        <v>1.322451139992882</v>
      </c>
      <c r="L7">
        <v>44.648247619585803</v>
      </c>
      <c r="M7">
        <v>12.807847590314569</v>
      </c>
      <c r="N7">
        <v>5.3547194543973404</v>
      </c>
      <c r="O7">
        <v>4.9358523543083104</v>
      </c>
      <c r="P7">
        <v>7.4306565070522863</v>
      </c>
      <c r="Q7">
        <v>2.4909859453008329</v>
      </c>
      <c r="R7">
        <v>1.7657261222531191</v>
      </c>
      <c r="S7">
        <v>10.57932821419938</v>
      </c>
      <c r="T7">
        <v>0.76807450578463543</v>
      </c>
      <c r="U7">
        <v>45.323304618429759</v>
      </c>
      <c r="V7">
        <v>8.4762327677496003</v>
      </c>
      <c r="W7">
        <v>16.04495631484966</v>
      </c>
      <c r="X7">
        <v>0.18064156210052851</v>
      </c>
      <c r="Y7">
        <v>0.20655382707324571</v>
      </c>
      <c r="Z7">
        <v>2.8741442672763138</v>
      </c>
      <c r="AA7">
        <v>6.1028417010413376</v>
      </c>
      <c r="AB7">
        <v>6.403213674637967E-2</v>
      </c>
      <c r="AC7">
        <v>17.670946081347932</v>
      </c>
      <c r="AD7">
        <v>5.1193114753409086</v>
      </c>
      <c r="AE7">
        <v>3.4226349546813379</v>
      </c>
      <c r="AF7">
        <v>1.2979245065393621</v>
      </c>
      <c r="AG7">
        <v>123.5408628780856</v>
      </c>
      <c r="AH7">
        <v>21.09478885029452</v>
      </c>
      <c r="AI7">
        <v>3.3002178077682331</v>
      </c>
      <c r="AJ7">
        <v>27.84143841780239</v>
      </c>
      <c r="AK7">
        <v>11.08633748111674</v>
      </c>
      <c r="AL7">
        <v>95.43625559642939</v>
      </c>
      <c r="AM7">
        <v>0.1156718551072211</v>
      </c>
      <c r="AN7">
        <v>1.675684573145092</v>
      </c>
    </row>
    <row r="8" spans="1:40" x14ac:dyDescent="0.45">
      <c r="A8" s="1" t="s">
        <v>45</v>
      </c>
      <c r="B8">
        <v>111.77579278901111</v>
      </c>
      <c r="C8">
        <v>13.832192040859811</v>
      </c>
      <c r="D8">
        <v>5.9510512022997037</v>
      </c>
      <c r="E8">
        <v>3.7382634972858062</v>
      </c>
      <c r="F8">
        <v>34.591274242649611</v>
      </c>
      <c r="G8">
        <v>6.2273031392565059</v>
      </c>
      <c r="H8">
        <v>27.414415330659661</v>
      </c>
      <c r="I8">
        <v>21.821765076632531</v>
      </c>
      <c r="J8">
        <v>24.627975253721711</v>
      </c>
      <c r="K8">
        <v>9.3068021051007701</v>
      </c>
      <c r="L8">
        <v>107.183559953489</v>
      </c>
      <c r="M8">
        <v>85.635470435526599</v>
      </c>
      <c r="N8">
        <v>13.78280857533893</v>
      </c>
      <c r="O8">
        <v>29.017368431354981</v>
      </c>
      <c r="P8">
        <v>29.104886612503201</v>
      </c>
      <c r="Q8">
        <v>13.088251622078721</v>
      </c>
      <c r="R8">
        <v>9.7461649731682911</v>
      </c>
      <c r="S8">
        <v>78.548803973331488</v>
      </c>
      <c r="T8">
        <v>4.8149062638404683</v>
      </c>
      <c r="U8">
        <v>82.349142482879799</v>
      </c>
      <c r="V8">
        <v>71.127306724842697</v>
      </c>
      <c r="W8">
        <v>1134.4902095233681</v>
      </c>
      <c r="X8">
        <v>2.4609178406177601</v>
      </c>
      <c r="Y8">
        <v>2.6478511258690189</v>
      </c>
      <c r="Z8">
        <v>36.209901199817871</v>
      </c>
      <c r="AA8">
        <v>69.302580922970591</v>
      </c>
      <c r="AB8">
        <v>0.31550074438327319</v>
      </c>
      <c r="AC8">
        <v>78.571687868419829</v>
      </c>
      <c r="AD8">
        <v>33.049947481797687</v>
      </c>
      <c r="AE8">
        <v>26.139491754184981</v>
      </c>
      <c r="AF8">
        <v>7.8490809746975287</v>
      </c>
      <c r="AG8">
        <v>220.93585912598181</v>
      </c>
      <c r="AH8">
        <v>209.57423956981191</v>
      </c>
      <c r="AI8">
        <v>44.633249408780777</v>
      </c>
      <c r="AJ8">
        <v>315.78714559100843</v>
      </c>
      <c r="AK8">
        <v>164.14384727642619</v>
      </c>
      <c r="AL8">
        <v>589.32027166425041</v>
      </c>
      <c r="AM8">
        <v>0.63934929505908389</v>
      </c>
      <c r="AN8">
        <v>7.9118182783916309</v>
      </c>
    </row>
    <row r="9" spans="1:40" x14ac:dyDescent="0.45">
      <c r="A9" s="1" t="s">
        <v>46</v>
      </c>
      <c r="B9">
        <v>15.76616223805109</v>
      </c>
      <c r="C9">
        <v>1.6898428385738129</v>
      </c>
      <c r="D9">
        <v>0.42943224289251358</v>
      </c>
      <c r="E9">
        <v>0.55683357206633322</v>
      </c>
      <c r="F9">
        <v>9.8982299463135881</v>
      </c>
      <c r="G9">
        <v>2.4820219515613782</v>
      </c>
      <c r="H9">
        <v>4.2790810834684834</v>
      </c>
      <c r="I9">
        <v>3.0996776766123708</v>
      </c>
      <c r="J9">
        <v>6.4176170077096426</v>
      </c>
      <c r="K9">
        <v>1.940103923841453</v>
      </c>
      <c r="L9">
        <v>10.85127342787753</v>
      </c>
      <c r="M9">
        <v>13.52009491144403</v>
      </c>
      <c r="N9">
        <v>3.215270334119706</v>
      </c>
      <c r="O9">
        <v>12.017583600143119</v>
      </c>
      <c r="P9">
        <v>8.8032491004987268</v>
      </c>
      <c r="Q9">
        <v>4.6814269165048916</v>
      </c>
      <c r="R9">
        <v>2.729947904116182</v>
      </c>
      <c r="S9">
        <v>24.896914660206711</v>
      </c>
      <c r="T9">
        <v>1.250082008919204</v>
      </c>
      <c r="U9">
        <v>52.838334795043011</v>
      </c>
      <c r="V9">
        <v>17.088916573450891</v>
      </c>
      <c r="W9">
        <v>257.33097783926439</v>
      </c>
      <c r="X9">
        <v>0.39294930713409998</v>
      </c>
      <c r="Y9">
        <v>1.856893075199189</v>
      </c>
      <c r="Z9">
        <v>6.0290409276994739</v>
      </c>
      <c r="AA9">
        <v>44.415436257960678</v>
      </c>
      <c r="AB9">
        <v>9.1999223554039958E-2</v>
      </c>
      <c r="AC9">
        <v>18.045517513487251</v>
      </c>
      <c r="AD9">
        <v>4.6671177574807157</v>
      </c>
      <c r="AE9">
        <v>5.7291753073603306</v>
      </c>
      <c r="AF9">
        <v>1.473829804354843</v>
      </c>
      <c r="AG9">
        <v>15.62196331108532</v>
      </c>
      <c r="AH9">
        <v>34.65974253735142</v>
      </c>
      <c r="AI9">
        <v>9.6661000539279573</v>
      </c>
      <c r="AJ9">
        <v>60.626126462703873</v>
      </c>
      <c r="AK9">
        <v>28.75873335584226</v>
      </c>
      <c r="AL9">
        <v>239.30168934167389</v>
      </c>
      <c r="AM9">
        <v>7.6621005319098143E-2</v>
      </c>
      <c r="AN9">
        <v>1.419106495251562</v>
      </c>
    </row>
    <row r="10" spans="1:40" x14ac:dyDescent="0.45">
      <c r="A10" s="1" t="s">
        <v>47</v>
      </c>
      <c r="B10">
        <v>659.8372257730224</v>
      </c>
      <c r="C10">
        <v>66.466656196207865</v>
      </c>
      <c r="D10">
        <v>29.420276223227798</v>
      </c>
      <c r="E10">
        <v>11.116407606009149</v>
      </c>
      <c r="F10">
        <v>135.44281470190481</v>
      </c>
      <c r="G10">
        <v>41.090353290198287</v>
      </c>
      <c r="H10">
        <v>50.797601128651657</v>
      </c>
      <c r="I10">
        <v>40.903929475979979</v>
      </c>
      <c r="J10">
        <v>44.788798091329717</v>
      </c>
      <c r="K10">
        <v>18.794015642624728</v>
      </c>
      <c r="L10">
        <v>148.42554111081799</v>
      </c>
      <c r="M10">
        <v>123.74725277404271</v>
      </c>
      <c r="N10">
        <v>64.459450244734796</v>
      </c>
      <c r="O10">
        <v>76.941798203366417</v>
      </c>
      <c r="P10">
        <v>165.01738755338411</v>
      </c>
      <c r="Q10">
        <v>41.084962214828963</v>
      </c>
      <c r="R10">
        <v>13.84855372550634</v>
      </c>
      <c r="S10">
        <v>73.059731814701394</v>
      </c>
      <c r="T10">
        <v>7.052969265376273</v>
      </c>
      <c r="U10">
        <v>598.77081186484179</v>
      </c>
      <c r="V10">
        <v>395.70652390689418</v>
      </c>
      <c r="W10">
        <v>1769.2875310906741</v>
      </c>
      <c r="X10">
        <v>4.3764694383825962</v>
      </c>
      <c r="Y10">
        <v>7.4966714493671809</v>
      </c>
      <c r="Z10">
        <v>61.279197960003117</v>
      </c>
      <c r="AA10">
        <v>185.1590362263847</v>
      </c>
      <c r="AB10">
        <v>0.76852845389704605</v>
      </c>
      <c r="AC10">
        <v>152.17533457549339</v>
      </c>
      <c r="AD10">
        <v>57.755886627773847</v>
      </c>
      <c r="AE10">
        <v>60.380674294750548</v>
      </c>
      <c r="AF10">
        <v>16.166020774352539</v>
      </c>
      <c r="AG10">
        <v>534.19234007699038</v>
      </c>
      <c r="AH10">
        <v>358.39045847202817</v>
      </c>
      <c r="AI10">
        <v>65.043126065556152</v>
      </c>
      <c r="AJ10">
        <v>426.27445604792348</v>
      </c>
      <c r="AK10">
        <v>215.18700694877251</v>
      </c>
      <c r="AL10">
        <v>1759.523941234429</v>
      </c>
      <c r="AM10">
        <v>0.8228706659691043</v>
      </c>
      <c r="AN10">
        <v>17.062875454299309</v>
      </c>
    </row>
    <row r="11" spans="1:40" x14ac:dyDescent="0.45">
      <c r="A11" s="1" t="s">
        <v>48</v>
      </c>
      <c r="B11">
        <v>82.903637464360258</v>
      </c>
      <c r="C11">
        <v>9.6642402661121398</v>
      </c>
      <c r="D11">
        <v>1.88236449645824</v>
      </c>
      <c r="E11">
        <v>1.488574957406156</v>
      </c>
      <c r="F11">
        <v>18.311322091507829</v>
      </c>
      <c r="G11">
        <v>1.7975109736879711</v>
      </c>
      <c r="H11">
        <v>9.6080098499292745</v>
      </c>
      <c r="I11">
        <v>7.8732157039049806</v>
      </c>
      <c r="J11">
        <v>7.3794295388231861</v>
      </c>
      <c r="K11">
        <v>6.1950234108865097</v>
      </c>
      <c r="L11">
        <v>45.671785579488457</v>
      </c>
      <c r="M11">
        <v>35.053205908586918</v>
      </c>
      <c r="N11">
        <v>5.2388875866866806</v>
      </c>
      <c r="O11">
        <v>12.92761715281125</v>
      </c>
      <c r="P11">
        <v>14.096345900100779</v>
      </c>
      <c r="Q11">
        <v>7.9629016105910129</v>
      </c>
      <c r="R11">
        <v>2.97010063862714</v>
      </c>
      <c r="S11">
        <v>17.361769564400081</v>
      </c>
      <c r="T11">
        <v>1.634388151122631</v>
      </c>
      <c r="U11">
        <v>58.505387713742508</v>
      </c>
      <c r="V11">
        <v>218.5279491385615</v>
      </c>
      <c r="W11">
        <v>282.56171434128328</v>
      </c>
      <c r="X11">
        <v>0.87595798862795204</v>
      </c>
      <c r="Y11">
        <v>1.1298715170171449</v>
      </c>
      <c r="Z11">
        <v>13.72953212336504</v>
      </c>
      <c r="AA11">
        <v>28.79795247354377</v>
      </c>
      <c r="AB11">
        <v>0.1173486466565955</v>
      </c>
      <c r="AC11">
        <v>25.285862440836318</v>
      </c>
      <c r="AD11">
        <v>13.351335576242301</v>
      </c>
      <c r="AE11">
        <v>9.4539300441433571</v>
      </c>
      <c r="AF11">
        <v>3.8593369400699191</v>
      </c>
      <c r="AG11">
        <v>74.927526191505919</v>
      </c>
      <c r="AH11">
        <v>67.373238486661577</v>
      </c>
      <c r="AI11">
        <v>12.913122274973739</v>
      </c>
      <c r="AJ11">
        <v>79.072249715349088</v>
      </c>
      <c r="AK11">
        <v>41.280387000315777</v>
      </c>
      <c r="AL11">
        <v>439.05332627944938</v>
      </c>
      <c r="AM11">
        <v>0.41026984428824059</v>
      </c>
      <c r="AN11">
        <v>7.4157969228503839</v>
      </c>
    </row>
    <row r="12" spans="1:40" x14ac:dyDescent="0.45">
      <c r="A12" s="1" t="s">
        <v>49</v>
      </c>
      <c r="B12">
        <v>57.151380497665897</v>
      </c>
      <c r="C12">
        <v>8.5109785384683256</v>
      </c>
      <c r="D12">
        <v>6.9059286885104152</v>
      </c>
      <c r="E12">
        <v>1.2171564991955319</v>
      </c>
      <c r="F12">
        <v>56.790796942220958</v>
      </c>
      <c r="G12">
        <v>5.2222307069824572</v>
      </c>
      <c r="H12">
        <v>9.9255918447533986</v>
      </c>
      <c r="I12">
        <v>7.8415010838440304</v>
      </c>
      <c r="J12">
        <v>11.2387009984892</v>
      </c>
      <c r="K12">
        <v>3.7888273795589389</v>
      </c>
      <c r="L12">
        <v>23.850370406604739</v>
      </c>
      <c r="M12">
        <v>31.424826692129621</v>
      </c>
      <c r="N12">
        <v>18.758112100767971</v>
      </c>
      <c r="O12">
        <v>16.43830841055544</v>
      </c>
      <c r="P12">
        <v>27.482443995113151</v>
      </c>
      <c r="Q12">
        <v>9.0959664093075681</v>
      </c>
      <c r="R12">
        <v>4.1478801805151146</v>
      </c>
      <c r="S12">
        <v>24.56895050445269</v>
      </c>
      <c r="T12">
        <v>1.855253244917028</v>
      </c>
      <c r="U12">
        <v>64.470751699454198</v>
      </c>
      <c r="V12">
        <v>35.430408012206783</v>
      </c>
      <c r="W12">
        <v>347.60707579100142</v>
      </c>
      <c r="X12">
        <v>0.81045542756743338</v>
      </c>
      <c r="Y12">
        <v>2.1420697798729291</v>
      </c>
      <c r="Z12">
        <v>12.129310227223201</v>
      </c>
      <c r="AA12">
        <v>51.760373348034797</v>
      </c>
      <c r="AB12">
        <v>0.13635041171864659</v>
      </c>
      <c r="AC12">
        <v>27.560618566564042</v>
      </c>
      <c r="AD12">
        <v>10.66248433573651</v>
      </c>
      <c r="AE12">
        <v>10.160930807440369</v>
      </c>
      <c r="AF12">
        <v>3.188685091806426</v>
      </c>
      <c r="AG12">
        <v>124.94062856260111</v>
      </c>
      <c r="AH12">
        <v>65.841901576380181</v>
      </c>
      <c r="AI12">
        <v>16.570298081100699</v>
      </c>
      <c r="AJ12">
        <v>111.4697657708106</v>
      </c>
      <c r="AK12">
        <v>53.235088094110012</v>
      </c>
      <c r="AL12">
        <v>346.13353143917658</v>
      </c>
      <c r="AM12">
        <v>0.38687333128448498</v>
      </c>
      <c r="AN12">
        <v>4.4374317392519131</v>
      </c>
    </row>
    <row r="13" spans="1:40" x14ac:dyDescent="0.45">
      <c r="A13" s="1" t="s">
        <v>50</v>
      </c>
      <c r="B13">
        <v>175.74203413650369</v>
      </c>
      <c r="C13">
        <v>15.64655392289275</v>
      </c>
      <c r="D13">
        <v>4.5323971336505462</v>
      </c>
      <c r="E13">
        <v>3.6516668191115582</v>
      </c>
      <c r="F13">
        <v>30.525709427077221</v>
      </c>
      <c r="G13">
        <v>7.3830427533993452</v>
      </c>
      <c r="H13">
        <v>26.73637562702995</v>
      </c>
      <c r="I13">
        <v>22.49979543478365</v>
      </c>
      <c r="J13">
        <v>21.804332210965061</v>
      </c>
      <c r="K13">
        <v>9.3857965396442857</v>
      </c>
      <c r="L13">
        <v>45.448703024027317</v>
      </c>
      <c r="M13">
        <v>195.97513759209599</v>
      </c>
      <c r="N13">
        <v>10.480999222612709</v>
      </c>
      <c r="O13">
        <v>14.59692587797495</v>
      </c>
      <c r="P13">
        <v>109.38281988836199</v>
      </c>
      <c r="Q13">
        <v>23.551258865051931</v>
      </c>
      <c r="R13">
        <v>10.85314962599864</v>
      </c>
      <c r="S13">
        <v>45.186785328933667</v>
      </c>
      <c r="T13">
        <v>5.5494194095817626</v>
      </c>
      <c r="U13">
        <v>111.17242072871269</v>
      </c>
      <c r="V13">
        <v>118.2561490318557</v>
      </c>
      <c r="W13">
        <v>1074.9354524306841</v>
      </c>
      <c r="X13">
        <v>2.842877060453028</v>
      </c>
      <c r="Y13">
        <v>2.3950881214211832</v>
      </c>
      <c r="Z13">
        <v>41.34497672961529</v>
      </c>
      <c r="AA13">
        <v>58.617025084111013</v>
      </c>
      <c r="AB13">
        <v>0.33809831297617721</v>
      </c>
      <c r="AC13">
        <v>104.8274751020117</v>
      </c>
      <c r="AD13">
        <v>27.82105780996622</v>
      </c>
      <c r="AE13">
        <v>27.493605359225779</v>
      </c>
      <c r="AF13">
        <v>9.4688189694771303</v>
      </c>
      <c r="AG13">
        <v>164.33149006385119</v>
      </c>
      <c r="AH13">
        <v>211.90370493346489</v>
      </c>
      <c r="AI13">
        <v>84.173953464904187</v>
      </c>
      <c r="AJ13">
        <v>330.99243308392568</v>
      </c>
      <c r="AK13">
        <v>189.37167803266749</v>
      </c>
      <c r="AL13">
        <v>578.96918236320698</v>
      </c>
      <c r="AM13">
        <v>0.24584098429130019</v>
      </c>
      <c r="AN13">
        <v>7.1190193175451526</v>
      </c>
    </row>
    <row r="14" spans="1:40" x14ac:dyDescent="0.45">
      <c r="A14" s="1" t="s">
        <v>51</v>
      </c>
      <c r="B14">
        <v>56.245580753618462</v>
      </c>
      <c r="C14">
        <v>3.743340692135309</v>
      </c>
      <c r="D14">
        <v>1.5836606039161949</v>
      </c>
      <c r="E14">
        <v>0.9335396724330135</v>
      </c>
      <c r="F14">
        <v>5.9989108410867544</v>
      </c>
      <c r="G14">
        <v>1.7187301086564231</v>
      </c>
      <c r="H14">
        <v>4.4456672643884332</v>
      </c>
      <c r="I14">
        <v>3.5312151705586241</v>
      </c>
      <c r="J14">
        <v>3.317895222783914</v>
      </c>
      <c r="K14">
        <v>1.656686087873803</v>
      </c>
      <c r="L14">
        <v>14.23799729881588</v>
      </c>
      <c r="M14">
        <v>18.682586743174578</v>
      </c>
      <c r="N14">
        <v>2.125214930516385</v>
      </c>
      <c r="O14">
        <v>3.43687622194305</v>
      </c>
      <c r="P14">
        <v>4.4916417127117096</v>
      </c>
      <c r="Q14">
        <v>2.4825274993400588</v>
      </c>
      <c r="R14">
        <v>1.4802648815655559</v>
      </c>
      <c r="S14">
        <v>9.4836521225067916</v>
      </c>
      <c r="T14">
        <v>0.68841595851729664</v>
      </c>
      <c r="U14">
        <v>15.859424575238</v>
      </c>
      <c r="V14">
        <v>59.352269162033458</v>
      </c>
      <c r="W14">
        <v>156.39534779465421</v>
      </c>
      <c r="X14">
        <v>0.58278744528399296</v>
      </c>
      <c r="Y14">
        <v>0.65232586101368506</v>
      </c>
      <c r="Z14">
        <v>6.8677045397857448</v>
      </c>
      <c r="AA14">
        <v>15.71009246965955</v>
      </c>
      <c r="AB14">
        <v>5.1561470853310497E-2</v>
      </c>
      <c r="AC14">
        <v>15.60283791267088</v>
      </c>
      <c r="AD14">
        <v>4.6380972083412413</v>
      </c>
      <c r="AE14">
        <v>3.794096273556534</v>
      </c>
      <c r="AF14">
        <v>1.3847302014292351</v>
      </c>
      <c r="AG14">
        <v>94.135857979100237</v>
      </c>
      <c r="AH14">
        <v>29.85115705228489</v>
      </c>
      <c r="AI14">
        <v>6.0066723423006394</v>
      </c>
      <c r="AJ14">
        <v>44.335143105216027</v>
      </c>
      <c r="AK14">
        <v>21.941072559530848</v>
      </c>
      <c r="AL14">
        <v>160.76579422375971</v>
      </c>
      <c r="AM14">
        <v>0.1008797889482639</v>
      </c>
      <c r="AN14">
        <v>1.315893525742831</v>
      </c>
    </row>
    <row r="15" spans="1:40" x14ac:dyDescent="0.45">
      <c r="A15" s="1" t="s">
        <v>52</v>
      </c>
      <c r="B15">
        <v>113.6623320433375</v>
      </c>
      <c r="C15">
        <v>8.3070177452936367</v>
      </c>
      <c r="D15">
        <v>1.436087692320678</v>
      </c>
      <c r="E15">
        <v>2.1907538739461119</v>
      </c>
      <c r="F15">
        <v>69.331368265855176</v>
      </c>
      <c r="G15">
        <v>12.338248733347459</v>
      </c>
      <c r="H15">
        <v>8.3401943826763549</v>
      </c>
      <c r="I15">
        <v>6.8099747818651224</v>
      </c>
      <c r="J15">
        <v>11.02612135401486</v>
      </c>
      <c r="K15">
        <v>2.774955733071621</v>
      </c>
      <c r="L15">
        <v>16.811029163798541</v>
      </c>
      <c r="M15">
        <v>51.702899441864552</v>
      </c>
      <c r="N15">
        <v>27.1640383935868</v>
      </c>
      <c r="O15">
        <v>11.50194634690404</v>
      </c>
      <c r="P15">
        <v>19.986533122496851</v>
      </c>
      <c r="Q15">
        <v>9.5792871099750414</v>
      </c>
      <c r="R15">
        <v>5.5048841025622357</v>
      </c>
      <c r="S15">
        <v>29.86593626722491</v>
      </c>
      <c r="T15">
        <v>1.928806471331675</v>
      </c>
      <c r="U15">
        <v>43.150690059500953</v>
      </c>
      <c r="V15">
        <v>54.959967634692873</v>
      </c>
      <c r="W15">
        <v>234.501118493565</v>
      </c>
      <c r="X15">
        <v>0.97276550058297451</v>
      </c>
      <c r="Y15">
        <v>1.527142849492803</v>
      </c>
      <c r="Z15">
        <v>12.8325313565597</v>
      </c>
      <c r="AA15">
        <v>37.422644501937377</v>
      </c>
      <c r="AB15">
        <v>0.1114601484777991</v>
      </c>
      <c r="AC15">
        <v>43.737035870376623</v>
      </c>
      <c r="AD15">
        <v>8.5450605381943898</v>
      </c>
      <c r="AE15">
        <v>12.208655253808949</v>
      </c>
      <c r="AF15">
        <v>2.892523458100694</v>
      </c>
      <c r="AG15">
        <v>71.999827121337646</v>
      </c>
      <c r="AH15">
        <v>66.422249745765953</v>
      </c>
      <c r="AI15">
        <v>16.872186777603321</v>
      </c>
      <c r="AJ15">
        <v>100.46901106792819</v>
      </c>
      <c r="AK15">
        <v>50.019930619812051</v>
      </c>
      <c r="AL15">
        <v>259.72349559215928</v>
      </c>
      <c r="AM15">
        <v>0.11876554612813831</v>
      </c>
      <c r="AN15">
        <v>2.970583078123362</v>
      </c>
    </row>
    <row r="16" spans="1:40" x14ac:dyDescent="0.45">
      <c r="A16" s="1" t="s">
        <v>53</v>
      </c>
      <c r="B16">
        <v>151.80054440946009</v>
      </c>
      <c r="C16">
        <v>11.05541945896778</v>
      </c>
      <c r="D16">
        <v>2.4753628662524298</v>
      </c>
      <c r="E16">
        <v>2.9187844934053722</v>
      </c>
      <c r="F16">
        <v>48.265323107295991</v>
      </c>
      <c r="G16">
        <v>6.2394323331994386</v>
      </c>
      <c r="H16">
        <v>37.903353146971597</v>
      </c>
      <c r="I16">
        <v>32.06250170906798</v>
      </c>
      <c r="J16">
        <v>24.549503826445889</v>
      </c>
      <c r="K16">
        <v>8.4134493656150173</v>
      </c>
      <c r="L16">
        <v>51.970564494440438</v>
      </c>
      <c r="M16">
        <v>97.685300415850605</v>
      </c>
      <c r="N16">
        <v>19.77845057165375</v>
      </c>
      <c r="O16">
        <v>16.126800044646121</v>
      </c>
      <c r="P16">
        <v>39.367131056514779</v>
      </c>
      <c r="Q16">
        <v>24.846221347943779</v>
      </c>
      <c r="R16">
        <v>13.474167120592501</v>
      </c>
      <c r="S16">
        <v>60.925758955778619</v>
      </c>
      <c r="T16">
        <v>3.846815890522715</v>
      </c>
      <c r="U16">
        <v>79.7117973925114</v>
      </c>
      <c r="V16">
        <v>201.6375705856544</v>
      </c>
      <c r="W16">
        <v>547.14653211651728</v>
      </c>
      <c r="X16">
        <v>6.9242534170393668</v>
      </c>
      <c r="Y16">
        <v>3.3239091495312789</v>
      </c>
      <c r="Z16">
        <v>64.028219077298658</v>
      </c>
      <c r="AA16">
        <v>80.484526141967748</v>
      </c>
      <c r="AB16">
        <v>0.2436114655991275</v>
      </c>
      <c r="AC16">
        <v>73.021199827828951</v>
      </c>
      <c r="AD16">
        <v>25.177729974249491</v>
      </c>
      <c r="AE16">
        <v>30.044094218524119</v>
      </c>
      <c r="AF16">
        <v>7.6578573096530507</v>
      </c>
      <c r="AG16">
        <v>351.17846090306159</v>
      </c>
      <c r="AH16">
        <v>172.8684145622972</v>
      </c>
      <c r="AI16">
        <v>40.551979858004103</v>
      </c>
      <c r="AJ16">
        <v>215.8972954702401</v>
      </c>
      <c r="AK16">
        <v>101.0905861130538</v>
      </c>
      <c r="AL16">
        <v>584.23099621205779</v>
      </c>
      <c r="AM16">
        <v>0.23064725643583001</v>
      </c>
      <c r="AN16">
        <v>6.6606499127353436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776.98272009784955</v>
      </c>
      <c r="C2">
        <v>27.743585729705249</v>
      </c>
      <c r="D2">
        <v>7.3727821496898782</v>
      </c>
      <c r="E2">
        <v>4.7812402513666292</v>
      </c>
      <c r="F2">
        <v>29.92771209176756</v>
      </c>
      <c r="G2">
        <v>6.4736370527166249</v>
      </c>
      <c r="H2">
        <v>5.8750362396772662</v>
      </c>
      <c r="I2">
        <v>5.1657586575433134</v>
      </c>
      <c r="J2">
        <v>2.5577142674510909</v>
      </c>
      <c r="K2">
        <v>0.78074801276980255</v>
      </c>
      <c r="L2">
        <v>4.0291499310143326</v>
      </c>
      <c r="M2">
        <v>8.2330361487899832</v>
      </c>
      <c r="N2">
        <v>6.8819435538902578</v>
      </c>
      <c r="O2">
        <v>1.139351117883004</v>
      </c>
      <c r="P2">
        <v>2.2543282418381239</v>
      </c>
      <c r="Q2">
        <v>0.70835183856364548</v>
      </c>
      <c r="R2">
        <v>1.3119994339851251</v>
      </c>
      <c r="S2">
        <v>8.9046041056608303</v>
      </c>
      <c r="T2">
        <v>1.153770533938095</v>
      </c>
      <c r="U2">
        <v>5.773580490981935</v>
      </c>
      <c r="V2">
        <v>9.4485056112247339</v>
      </c>
      <c r="W2">
        <v>19.342280353876639</v>
      </c>
      <c r="X2">
        <v>0.2198698489230704</v>
      </c>
      <c r="Y2">
        <v>0.17910769435071111</v>
      </c>
      <c r="Z2">
        <v>3.2502588522293898</v>
      </c>
      <c r="AA2">
        <v>4.870210163916763</v>
      </c>
      <c r="AB2">
        <v>0.1539739971119708</v>
      </c>
      <c r="AC2">
        <v>88.746493465379217</v>
      </c>
      <c r="AD2">
        <v>13.323618712582769</v>
      </c>
      <c r="AE2">
        <v>2.90728712713842</v>
      </c>
      <c r="AF2">
        <v>2.0562309074238461</v>
      </c>
      <c r="AG2">
        <v>172.576980838331</v>
      </c>
      <c r="AH2">
        <v>19.649136257338888</v>
      </c>
      <c r="AI2">
        <v>7.7361935787211316</v>
      </c>
      <c r="AJ2">
        <v>34.081849280563112</v>
      </c>
      <c r="AK2">
        <v>19.243939030897639</v>
      </c>
      <c r="AL2">
        <v>71.422192662850875</v>
      </c>
      <c r="AM2">
        <v>3.1541600750344997E-2</v>
      </c>
      <c r="AN2">
        <v>2.207002393756448</v>
      </c>
    </row>
    <row r="3" spans="1:40" x14ac:dyDescent="0.45">
      <c r="A3" s="1" t="s">
        <v>55</v>
      </c>
      <c r="B3">
        <v>2.7260924161285671</v>
      </c>
      <c r="C3">
        <v>0.2495917278553276</v>
      </c>
      <c r="D3">
        <v>7.7240019876799765E-2</v>
      </c>
      <c r="E3">
        <v>9.8805070756873115E-2</v>
      </c>
      <c r="F3">
        <v>1.206787750637603</v>
      </c>
      <c r="G3">
        <v>0.55053121652254589</v>
      </c>
      <c r="H3">
        <v>0.43297336702752692</v>
      </c>
      <c r="I3">
        <v>0.37925407856782728</v>
      </c>
      <c r="J3">
        <v>1.231542316968415</v>
      </c>
      <c r="K3">
        <v>8.6564836591654037E-2</v>
      </c>
      <c r="L3">
        <v>0.51826746340976271</v>
      </c>
      <c r="M3">
        <v>2.5401616905244149</v>
      </c>
      <c r="N3">
        <v>0.31941726444570162</v>
      </c>
      <c r="O3">
        <v>0.16412881363478921</v>
      </c>
      <c r="P3">
        <v>0.27218778579212921</v>
      </c>
      <c r="Q3">
        <v>0.13316951223910631</v>
      </c>
      <c r="R3">
        <v>0.1229778227092658</v>
      </c>
      <c r="S3">
        <v>0.77547788928002337</v>
      </c>
      <c r="T3">
        <v>4.6854992689808042E-2</v>
      </c>
      <c r="U3">
        <v>1.0356956944599089</v>
      </c>
      <c r="V3">
        <v>0.49992495384350177</v>
      </c>
      <c r="W3">
        <v>0.73170906494647792</v>
      </c>
      <c r="X3">
        <v>1.48215429508973E-2</v>
      </c>
      <c r="Y3">
        <v>2.4766144848517229E-2</v>
      </c>
      <c r="Z3">
        <v>0.23239313426108271</v>
      </c>
      <c r="AA3">
        <v>0.62186928634431893</v>
      </c>
      <c r="AB3">
        <v>3.683255342623027E-3</v>
      </c>
      <c r="AC3">
        <v>3.630470907876111</v>
      </c>
      <c r="AD3">
        <v>0.76057273435191575</v>
      </c>
      <c r="AE3">
        <v>2.106470303156474</v>
      </c>
      <c r="AF3">
        <v>0.1400266281777256</v>
      </c>
      <c r="AG3">
        <v>1.804023574166792</v>
      </c>
      <c r="AH3">
        <v>5.729277450059227</v>
      </c>
      <c r="AI3">
        <v>0.34876210375006611</v>
      </c>
      <c r="AJ3">
        <v>1.873992190989302</v>
      </c>
      <c r="AK3">
        <v>1.051444966237105</v>
      </c>
      <c r="AL3">
        <v>11.697608472047889</v>
      </c>
      <c r="AM3">
        <v>3.3584196900577489E-3</v>
      </c>
      <c r="AN3">
        <v>0.14654419450286699</v>
      </c>
    </row>
    <row r="4" spans="1:40" x14ac:dyDescent="0.45">
      <c r="A4" s="1" t="s">
        <v>56</v>
      </c>
      <c r="B4">
        <v>41.410928713453032</v>
      </c>
      <c r="C4">
        <v>5.4534482922075593</v>
      </c>
      <c r="D4">
        <v>0.25867760898782222</v>
      </c>
      <c r="E4">
        <v>2.068898380891095E-2</v>
      </c>
      <c r="F4">
        <v>0.17261331445535749</v>
      </c>
      <c r="G4">
        <v>4.841508469026029E-2</v>
      </c>
      <c r="H4">
        <v>0.39493624697081048</v>
      </c>
      <c r="I4">
        <v>0.35536095507761278</v>
      </c>
      <c r="J4">
        <v>9.6933086349536277E-2</v>
      </c>
      <c r="K4">
        <v>5.4451013962152232E-2</v>
      </c>
      <c r="L4">
        <v>0.2396555889739303</v>
      </c>
      <c r="M4">
        <v>9.9002272476513276E-2</v>
      </c>
      <c r="N4">
        <v>3.7859465865550841E-2</v>
      </c>
      <c r="O4">
        <v>2.893761289252263E-2</v>
      </c>
      <c r="P4">
        <v>3.3926419597592593E-2</v>
      </c>
      <c r="Q4">
        <v>1.6716518107238811E-2</v>
      </c>
      <c r="R4">
        <v>4.7869990963026007E-2</v>
      </c>
      <c r="S4">
        <v>0.38451448755360079</v>
      </c>
      <c r="T4">
        <v>9.8453608078459515E-2</v>
      </c>
      <c r="U4">
        <v>0.22855755698990379</v>
      </c>
      <c r="V4">
        <v>0.35804367184528813</v>
      </c>
      <c r="W4">
        <v>3.003998591718402</v>
      </c>
      <c r="X4">
        <v>1.455041424343367E-2</v>
      </c>
      <c r="Y4">
        <v>5.2222711068155639E-3</v>
      </c>
      <c r="Z4">
        <v>0.24358186566725501</v>
      </c>
      <c r="AA4">
        <v>0.1684311329282612</v>
      </c>
      <c r="AB4">
        <v>4.5083985815194889E-4</v>
      </c>
      <c r="AC4">
        <v>0.49537379120698549</v>
      </c>
      <c r="AD4">
        <v>1.385460162156678</v>
      </c>
      <c r="AE4">
        <v>0.12520431150457181</v>
      </c>
      <c r="AF4">
        <v>0.17766880605295959</v>
      </c>
      <c r="AG4">
        <v>26.779906159134239</v>
      </c>
      <c r="AH4">
        <v>1.1001839660666231</v>
      </c>
      <c r="AI4">
        <v>0.49384333230024302</v>
      </c>
      <c r="AJ4">
        <v>1.8182684183266651</v>
      </c>
      <c r="AK4">
        <v>1.1524625842553871</v>
      </c>
      <c r="AL4">
        <v>1.631049901728886</v>
      </c>
      <c r="AM4">
        <v>1.359718376941024E-3</v>
      </c>
      <c r="AN4">
        <v>0.31568253475514613</v>
      </c>
    </row>
    <row r="5" spans="1:40" x14ac:dyDescent="0.45">
      <c r="A5" s="1" t="s">
        <v>57</v>
      </c>
      <c r="B5">
        <v>73.798018670041017</v>
      </c>
      <c r="C5">
        <v>7.5879632416913623</v>
      </c>
      <c r="D5">
        <v>1.1836077968666361</v>
      </c>
      <c r="E5">
        <v>3.0001542440600009</v>
      </c>
      <c r="F5">
        <v>28.818370388719739</v>
      </c>
      <c r="G5">
        <v>7.3878625384759813</v>
      </c>
      <c r="H5">
        <v>11.9048518791944</v>
      </c>
      <c r="I5">
        <v>10.32875759069454</v>
      </c>
      <c r="J5">
        <v>7.1406328946111648</v>
      </c>
      <c r="K5">
        <v>18.287756831507259</v>
      </c>
      <c r="L5">
        <v>890.82035444952623</v>
      </c>
      <c r="M5">
        <v>21.842724967337901</v>
      </c>
      <c r="N5">
        <v>9.1104964775574615</v>
      </c>
      <c r="O5">
        <v>8.0476221908820289</v>
      </c>
      <c r="P5">
        <v>16.332913757341441</v>
      </c>
      <c r="Q5">
        <v>5.9049171715562254</v>
      </c>
      <c r="R5">
        <v>2.6023473734108089</v>
      </c>
      <c r="S5">
        <v>13.910328811307361</v>
      </c>
      <c r="T5">
        <v>2.6700468563414139</v>
      </c>
      <c r="U5">
        <v>38.138842343475233</v>
      </c>
      <c r="V5">
        <v>81.982930478526654</v>
      </c>
      <c r="W5">
        <v>88.524554688348204</v>
      </c>
      <c r="X5">
        <v>0.93478611917281262</v>
      </c>
      <c r="Y5">
        <v>0.74784350547726042</v>
      </c>
      <c r="Z5">
        <v>15.32410151054599</v>
      </c>
      <c r="AA5">
        <v>20.150655093609629</v>
      </c>
      <c r="AB5">
        <v>6.4658309284831197E-2</v>
      </c>
      <c r="AC5">
        <v>19.41205858092373</v>
      </c>
      <c r="AD5">
        <v>17.78704971999046</v>
      </c>
      <c r="AE5">
        <v>9.7087346228870306</v>
      </c>
      <c r="AF5">
        <v>7.2585951602503744</v>
      </c>
      <c r="AG5">
        <v>70.839214988013765</v>
      </c>
      <c r="AH5">
        <v>67.357640224560413</v>
      </c>
      <c r="AI5">
        <v>15.65177535308513</v>
      </c>
      <c r="AJ5">
        <v>75.9866174647088</v>
      </c>
      <c r="AK5">
        <v>42.114607710708867</v>
      </c>
      <c r="AL5">
        <v>240.74988866937781</v>
      </c>
      <c r="AM5">
        <v>0.3709779659736715</v>
      </c>
      <c r="AN5">
        <v>6.2414761475632341</v>
      </c>
    </row>
    <row r="6" spans="1:40" x14ac:dyDescent="0.45">
      <c r="A6" s="1" t="s">
        <v>58</v>
      </c>
      <c r="B6">
        <v>128.73862853314611</v>
      </c>
      <c r="C6">
        <v>13.053401823640209</v>
      </c>
      <c r="D6">
        <v>2.763101848102874</v>
      </c>
      <c r="E6">
        <v>3.00495037611753</v>
      </c>
      <c r="F6">
        <v>43.599392215064157</v>
      </c>
      <c r="G6">
        <v>6.7534877452024631</v>
      </c>
      <c r="H6">
        <v>24.521755142419611</v>
      </c>
      <c r="I6">
        <v>20.859465255753189</v>
      </c>
      <c r="J6">
        <v>20.719807555102062</v>
      </c>
      <c r="K6">
        <v>18.32355373128394</v>
      </c>
      <c r="L6">
        <v>589.13130180295286</v>
      </c>
      <c r="M6">
        <v>50.324943595843742</v>
      </c>
      <c r="N6">
        <v>14.42185010913297</v>
      </c>
      <c r="O6">
        <v>24.122467394811778</v>
      </c>
      <c r="P6">
        <v>33.936722963884037</v>
      </c>
      <c r="Q6">
        <v>14.67310703767607</v>
      </c>
      <c r="R6">
        <v>7.7847088359464491</v>
      </c>
      <c r="S6">
        <v>49.814465343149877</v>
      </c>
      <c r="T6">
        <v>4.7233910342440311</v>
      </c>
      <c r="U6">
        <v>111.0146238490252</v>
      </c>
      <c r="V6">
        <v>344.35102696605082</v>
      </c>
      <c r="W6">
        <v>276.99009242706649</v>
      </c>
      <c r="X6">
        <v>1.91665377992901</v>
      </c>
      <c r="Y6">
        <v>2.1205260465976181</v>
      </c>
      <c r="Z6">
        <v>29.415381968381109</v>
      </c>
      <c r="AA6">
        <v>55.990374578617498</v>
      </c>
      <c r="AB6">
        <v>0.18432888142516329</v>
      </c>
      <c r="AC6">
        <v>52.996579459822911</v>
      </c>
      <c r="AD6">
        <v>31.03792109725326</v>
      </c>
      <c r="AE6">
        <v>24.573680132070589</v>
      </c>
      <c r="AF6">
        <v>10.86036698481637</v>
      </c>
      <c r="AG6">
        <v>174.05132216976719</v>
      </c>
      <c r="AH6">
        <v>141.99102026043741</v>
      </c>
      <c r="AI6">
        <v>31.275388031168561</v>
      </c>
      <c r="AJ6">
        <v>180.82493530752669</v>
      </c>
      <c r="AK6">
        <v>89.434286036478596</v>
      </c>
      <c r="AL6">
        <v>715.0524784463048</v>
      </c>
      <c r="AM6">
        <v>1.055560721063501</v>
      </c>
      <c r="AN6">
        <v>15.391748298336161</v>
      </c>
    </row>
    <row r="7" spans="1:40" x14ac:dyDescent="0.45">
      <c r="A7" s="1" t="s">
        <v>59</v>
      </c>
      <c r="B7">
        <v>11.597266862068739</v>
      </c>
      <c r="C7">
        <v>1.522504900567299</v>
      </c>
      <c r="D7">
        <v>0.36428021181161419</v>
      </c>
      <c r="E7">
        <v>0.2127787868299568</v>
      </c>
      <c r="F7">
        <v>3.1326707019917488</v>
      </c>
      <c r="G7">
        <v>0.64457290586795801</v>
      </c>
      <c r="H7">
        <v>4.9511435054822703</v>
      </c>
      <c r="I7">
        <v>4.4578881591686201</v>
      </c>
      <c r="J7">
        <v>3.000804929999084</v>
      </c>
      <c r="K7">
        <v>1.4085565016038759</v>
      </c>
      <c r="L7">
        <v>2.943586563000216</v>
      </c>
      <c r="M7">
        <v>3.0961140188755438</v>
      </c>
      <c r="N7">
        <v>0.95634419487208899</v>
      </c>
      <c r="O7">
        <v>1.1290596123412791</v>
      </c>
      <c r="P7">
        <v>13.262819715743589</v>
      </c>
      <c r="Q7">
        <v>0.73108329133494399</v>
      </c>
      <c r="R7">
        <v>1.379796971616003</v>
      </c>
      <c r="S7">
        <v>4.88104930119035</v>
      </c>
      <c r="T7">
        <v>0.40466234248428101</v>
      </c>
      <c r="U7">
        <v>6.2089899800065016</v>
      </c>
      <c r="V7">
        <v>6.7708794875144456</v>
      </c>
      <c r="W7">
        <v>18.482626155037568</v>
      </c>
      <c r="X7">
        <v>0.1870043377747099</v>
      </c>
      <c r="Y7">
        <v>0.12895650653290361</v>
      </c>
      <c r="Z7">
        <v>2.415811058987527</v>
      </c>
      <c r="AA7">
        <v>3.5130718034072919</v>
      </c>
      <c r="AB7">
        <v>1.1622505099868251E-2</v>
      </c>
      <c r="AC7">
        <v>5.8873680256468894</v>
      </c>
      <c r="AD7">
        <v>3.1420077495359018</v>
      </c>
      <c r="AE7">
        <v>2.336139098175821</v>
      </c>
      <c r="AF7">
        <v>1.0596847666025599</v>
      </c>
      <c r="AG7">
        <v>17.166153129419421</v>
      </c>
      <c r="AH7">
        <v>16.009136172991571</v>
      </c>
      <c r="AI7">
        <v>3.776769832730106</v>
      </c>
      <c r="AJ7">
        <v>23.678137984027519</v>
      </c>
      <c r="AK7">
        <v>8.5289518934349502</v>
      </c>
      <c r="AL7">
        <v>86.452486198665966</v>
      </c>
      <c r="AM7">
        <v>4.6071397589736683E-2</v>
      </c>
      <c r="AN7">
        <v>2.2623907707567481</v>
      </c>
    </row>
    <row r="8" spans="1:40" x14ac:dyDescent="0.45">
      <c r="A8" s="1" t="s">
        <v>60</v>
      </c>
      <c r="B8">
        <v>0.95696321245652782</v>
      </c>
      <c r="C8">
        <v>9.9259139979684496E-2</v>
      </c>
      <c r="D8">
        <v>2.5472467559842869E-2</v>
      </c>
      <c r="E8">
        <v>2.3007932669148069E-2</v>
      </c>
      <c r="F8">
        <v>0.5623806676053229</v>
      </c>
      <c r="G8">
        <v>0.1088773784231357</v>
      </c>
      <c r="H8">
        <v>0.16650807545529589</v>
      </c>
      <c r="I8">
        <v>0.13560301820999851</v>
      </c>
      <c r="J8">
        <v>0.21385993311684939</v>
      </c>
      <c r="K8">
        <v>0.1212394794455437</v>
      </c>
      <c r="L8">
        <v>3.1958302171380728</v>
      </c>
      <c r="M8">
        <v>0.67153348649895739</v>
      </c>
      <c r="N8">
        <v>0.16008693210078631</v>
      </c>
      <c r="O8">
        <v>0.32132434309601499</v>
      </c>
      <c r="P8">
        <v>0.35889157204707139</v>
      </c>
      <c r="Q8">
        <v>0.18311803961945231</v>
      </c>
      <c r="R8">
        <v>8.168045966158867E-2</v>
      </c>
      <c r="S8">
        <v>0.55798966510703862</v>
      </c>
      <c r="T8">
        <v>3.9134917911743568E-2</v>
      </c>
      <c r="U8">
        <v>1.0708152019654209</v>
      </c>
      <c r="V8">
        <v>2.9757798021910138</v>
      </c>
      <c r="W8">
        <v>1.7024325787058541</v>
      </c>
      <c r="X8">
        <v>1.4560628608827271E-2</v>
      </c>
      <c r="Y8">
        <v>2.772561042129185E-2</v>
      </c>
      <c r="Z8">
        <v>0.2247082621734352</v>
      </c>
      <c r="AA8">
        <v>0.70821791901009934</v>
      </c>
      <c r="AB8">
        <v>2.0783691923308071E-3</v>
      </c>
      <c r="AC8">
        <v>0.57393245138962179</v>
      </c>
      <c r="AD8">
        <v>0.20131959186670431</v>
      </c>
      <c r="AE8">
        <v>0.19222668295493719</v>
      </c>
      <c r="AF8">
        <v>7.5733619600221139E-2</v>
      </c>
      <c r="AG8">
        <v>0.98685132768868722</v>
      </c>
      <c r="AH8">
        <v>1.246539255993568</v>
      </c>
      <c r="AI8">
        <v>0.22395770329534509</v>
      </c>
      <c r="AJ8">
        <v>1.6756499696793079</v>
      </c>
      <c r="AK8">
        <v>0.76268285106668043</v>
      </c>
      <c r="AL8">
        <v>6.2413337383139096</v>
      </c>
      <c r="AM8">
        <v>1.181387294685415E-2</v>
      </c>
      <c r="AN8">
        <v>0.1335873924767095</v>
      </c>
    </row>
    <row r="9" spans="1:40" x14ac:dyDescent="0.45">
      <c r="A9" s="1" t="s">
        <v>61</v>
      </c>
      <c r="B9">
        <v>111.08478092075801</v>
      </c>
      <c r="C9">
        <v>4.2167358526100767</v>
      </c>
      <c r="D9">
        <v>0.19540884919420159</v>
      </c>
      <c r="E9">
        <v>7.3963489001721713E-2</v>
      </c>
      <c r="F9">
        <v>6.1120203441990242</v>
      </c>
      <c r="G9">
        <v>0.3311527548940324</v>
      </c>
      <c r="H9">
        <v>0.42882285507443701</v>
      </c>
      <c r="I9">
        <v>0.36574689352260342</v>
      </c>
      <c r="J9">
        <v>0.33655204424141888</v>
      </c>
      <c r="K9">
        <v>0.1179971138411564</v>
      </c>
      <c r="L9">
        <v>0.42189364146529018</v>
      </c>
      <c r="M9">
        <v>0.77287925885085873</v>
      </c>
      <c r="N9">
        <v>0.26032809078729302</v>
      </c>
      <c r="O9">
        <v>0.11152099624657411</v>
      </c>
      <c r="P9">
        <v>0.1932265297172904</v>
      </c>
      <c r="Q9">
        <v>6.6210963486074942E-2</v>
      </c>
      <c r="R9">
        <v>0.14078297512981749</v>
      </c>
      <c r="S9">
        <v>1.309205562421589</v>
      </c>
      <c r="T9">
        <v>0.21188010199526491</v>
      </c>
      <c r="U9">
        <v>0.63913042598024183</v>
      </c>
      <c r="V9">
        <v>0.85563297445604258</v>
      </c>
      <c r="W9">
        <v>1.8040979110658051</v>
      </c>
      <c r="X9">
        <v>2.2929070045011608E-2</v>
      </c>
      <c r="Y9">
        <v>2.6170044122172699E-2</v>
      </c>
      <c r="Z9">
        <v>0.36066010145205962</v>
      </c>
      <c r="AA9">
        <v>0.6941767179513495</v>
      </c>
      <c r="AB9">
        <v>1.8649865367576541E-3</v>
      </c>
      <c r="AC9">
        <v>2.506610294291812</v>
      </c>
      <c r="AD9">
        <v>0.83326140312760066</v>
      </c>
      <c r="AE9">
        <v>0.38522941348383422</v>
      </c>
      <c r="AF9">
        <v>0.3599535288538443</v>
      </c>
      <c r="AG9">
        <v>17.537788927139172</v>
      </c>
      <c r="AH9">
        <v>2.4895493566918732</v>
      </c>
      <c r="AI9">
        <v>0.90525972505196028</v>
      </c>
      <c r="AJ9">
        <v>4.8185819264651144</v>
      </c>
      <c r="AK9">
        <v>2.7321422367971571</v>
      </c>
      <c r="AL9">
        <v>4.3305102877669954</v>
      </c>
      <c r="AM9">
        <v>2.5578671358402558E-3</v>
      </c>
      <c r="AN9">
        <v>0.26405058288703048</v>
      </c>
    </row>
    <row r="10" spans="1:40" x14ac:dyDescent="0.45">
      <c r="A10" s="1" t="s">
        <v>62</v>
      </c>
      <c r="B10">
        <v>52.399891082341632</v>
      </c>
      <c r="C10">
        <v>12.03590032281865</v>
      </c>
      <c r="D10">
        <v>0.10264400952282419</v>
      </c>
      <c r="E10">
        <v>2.4758367954866051E-2</v>
      </c>
      <c r="F10">
        <v>0.12815254020795319</v>
      </c>
      <c r="G10">
        <v>3.4255821162888271E-2</v>
      </c>
      <c r="H10">
        <v>0.35943451099515877</v>
      </c>
      <c r="I10">
        <v>0.32510674018848013</v>
      </c>
      <c r="J10">
        <v>3.5684804041879313E-2</v>
      </c>
      <c r="K10">
        <v>7.463432130746131E-2</v>
      </c>
      <c r="L10">
        <v>0.3133729527449487</v>
      </c>
      <c r="M10">
        <v>7.6604252524765007E-2</v>
      </c>
      <c r="N10">
        <v>2.2737472851951629E-2</v>
      </c>
      <c r="O10">
        <v>2.500226612969959E-2</v>
      </c>
      <c r="P10">
        <v>3.572895950808181E-2</v>
      </c>
      <c r="Q10">
        <v>1.618468919822352E-2</v>
      </c>
      <c r="R10">
        <v>2.2515558265146819E-2</v>
      </c>
      <c r="S10">
        <v>7.6882880480798665E-2</v>
      </c>
      <c r="T10">
        <v>0.1631580978286086</v>
      </c>
      <c r="U10">
        <v>0.20515968200270709</v>
      </c>
      <c r="V10">
        <v>0.44333935765897658</v>
      </c>
      <c r="W10">
        <v>1.45549731444898</v>
      </c>
      <c r="X10">
        <v>2.532280737605647E-2</v>
      </c>
      <c r="Y10">
        <v>4.9389872148758703E-3</v>
      </c>
      <c r="Z10">
        <v>0.4338866007019947</v>
      </c>
      <c r="AA10">
        <v>0.16435812442580211</v>
      </c>
      <c r="AB10">
        <v>4.5194650285609568E-4</v>
      </c>
      <c r="AC10">
        <v>0.30062979143083529</v>
      </c>
      <c r="AD10">
        <v>0.82268415277506546</v>
      </c>
      <c r="AE10">
        <v>0.1184032484774407</v>
      </c>
      <c r="AF10">
        <v>0.36240682095680599</v>
      </c>
      <c r="AG10">
        <v>23.435791579777352</v>
      </c>
      <c r="AH10">
        <v>1.428289846868021</v>
      </c>
      <c r="AI10">
        <v>0.71623104336896171</v>
      </c>
      <c r="AJ10">
        <v>2.219309574740115</v>
      </c>
      <c r="AK10">
        <v>1.4112711980897359</v>
      </c>
      <c r="AL10">
        <v>1.788464332964846</v>
      </c>
      <c r="AM10">
        <v>1.027006693214751E-3</v>
      </c>
      <c r="AN10">
        <v>0.27073893035666768</v>
      </c>
    </row>
    <row r="11" spans="1:40" x14ac:dyDescent="0.45">
      <c r="A11" s="1" t="s">
        <v>63</v>
      </c>
      <c r="B11">
        <v>8.1782797073983726</v>
      </c>
      <c r="C11">
        <v>0.78251687482282772</v>
      </c>
      <c r="D11">
        <v>5.9448341256593727E-2</v>
      </c>
      <c r="E11">
        <v>5.6268770587955654E-3</v>
      </c>
      <c r="F11">
        <v>7.9914443085386214E-2</v>
      </c>
      <c r="G11">
        <v>6.3978294111663128E-2</v>
      </c>
      <c r="H11">
        <v>5.8573599836934269E-2</v>
      </c>
      <c r="I11">
        <v>5.2150408874079159E-2</v>
      </c>
      <c r="J11">
        <v>6.6792925389979829E-2</v>
      </c>
      <c r="K11">
        <v>1.226906715441266E-2</v>
      </c>
      <c r="L11">
        <v>3.7723195421302938E-2</v>
      </c>
      <c r="M11">
        <v>4.8800818318766932E-2</v>
      </c>
      <c r="N11">
        <v>1.9628748648123289E-2</v>
      </c>
      <c r="O11">
        <v>8.595618354495382E-3</v>
      </c>
      <c r="P11">
        <v>1.321936426857806E-2</v>
      </c>
      <c r="Q11">
        <v>5.9079692111733348E-3</v>
      </c>
      <c r="R11">
        <v>3.5899860362262143E-2</v>
      </c>
      <c r="S11">
        <v>0.29793500224090302</v>
      </c>
      <c r="T11">
        <v>6.6703820010291931E-2</v>
      </c>
      <c r="U11">
        <v>5.4159760431157111E-2</v>
      </c>
      <c r="V11">
        <v>0.20674610811165711</v>
      </c>
      <c r="W11">
        <v>0.28334150844498301</v>
      </c>
      <c r="X11">
        <v>4.1410878869910942E-3</v>
      </c>
      <c r="Y11">
        <v>3.187453187489803E-3</v>
      </c>
      <c r="Z11">
        <v>6.9540943595605961E-2</v>
      </c>
      <c r="AA11">
        <v>9.2872440067245585E-2</v>
      </c>
      <c r="AB11">
        <v>2.0057040511519791E-4</v>
      </c>
      <c r="AC11">
        <v>0.41187462856215828</v>
      </c>
      <c r="AD11">
        <v>0.13231021537099491</v>
      </c>
      <c r="AE11">
        <v>6.2144862511018167E-2</v>
      </c>
      <c r="AF11">
        <v>4.8903996350752342E-2</v>
      </c>
      <c r="AG11">
        <v>2.0707628421914701</v>
      </c>
      <c r="AH11">
        <v>0.42756960198489508</v>
      </c>
      <c r="AI11">
        <v>0.13584917620048881</v>
      </c>
      <c r="AJ11">
        <v>0.88481944633017129</v>
      </c>
      <c r="AK11">
        <v>0.34248110543567978</v>
      </c>
      <c r="AL11">
        <v>0.5208586552399801</v>
      </c>
      <c r="AM11">
        <v>2.2970686202496011E-4</v>
      </c>
      <c r="AN11">
        <v>4.0592826418219027E-2</v>
      </c>
    </row>
    <row r="12" spans="1:40" x14ac:dyDescent="0.45">
      <c r="A12" s="1" t="s">
        <v>64</v>
      </c>
      <c r="B12">
        <v>70.916131606882175</v>
      </c>
      <c r="C12">
        <v>1.161625865275032</v>
      </c>
      <c r="D12">
        <v>0.11996371606657159</v>
      </c>
      <c r="E12">
        <v>1.9626770313775761E-2</v>
      </c>
      <c r="F12">
        <v>0.11569249092059861</v>
      </c>
      <c r="G12">
        <v>4.5615565229512753E-2</v>
      </c>
      <c r="H12">
        <v>0.45825252195499488</v>
      </c>
      <c r="I12">
        <v>0.4182731494986649</v>
      </c>
      <c r="J12">
        <v>4.4811043506043931E-2</v>
      </c>
      <c r="K12">
        <v>4.9171666925025073E-2</v>
      </c>
      <c r="L12">
        <v>0.17378981155911249</v>
      </c>
      <c r="M12">
        <v>8.0792141943395304E-2</v>
      </c>
      <c r="N12">
        <v>2.7950880611521949E-2</v>
      </c>
      <c r="O12">
        <v>2.7289345222399519E-2</v>
      </c>
      <c r="P12">
        <v>3.069584098936546E-2</v>
      </c>
      <c r="Q12">
        <v>1.7093842004008701E-2</v>
      </c>
      <c r="R12">
        <v>2.5703634776611549E-2</v>
      </c>
      <c r="S12">
        <v>0.14202855798553629</v>
      </c>
      <c r="T12">
        <v>0.1080077975980161</v>
      </c>
      <c r="U12">
        <v>0.21656995617773769</v>
      </c>
      <c r="V12">
        <v>0.34802740481476319</v>
      </c>
      <c r="W12">
        <v>1.1484642785087791</v>
      </c>
      <c r="X12">
        <v>1.7658862414584149E-2</v>
      </c>
      <c r="Y12">
        <v>4.1741746506139326E-3</v>
      </c>
      <c r="Z12">
        <v>0.29866105526166492</v>
      </c>
      <c r="AA12">
        <v>0.13204624473749141</v>
      </c>
      <c r="AB12">
        <v>4.9742585678583533E-4</v>
      </c>
      <c r="AC12">
        <v>0.48024920683022609</v>
      </c>
      <c r="AD12">
        <v>0.56597476719695672</v>
      </c>
      <c r="AE12">
        <v>9.8396007002288913E-2</v>
      </c>
      <c r="AF12">
        <v>0.2548267723800367</v>
      </c>
      <c r="AG12">
        <v>10.161413616161321</v>
      </c>
      <c r="AH12">
        <v>1.0768433833481521</v>
      </c>
      <c r="AI12">
        <v>0.5209973053152448</v>
      </c>
      <c r="AJ12">
        <v>1.804745198838436</v>
      </c>
      <c r="AK12">
        <v>1.149408399679688</v>
      </c>
      <c r="AL12">
        <v>1.4596682417939559</v>
      </c>
      <c r="AM12">
        <v>1.031291941379681E-3</v>
      </c>
      <c r="AN12">
        <v>6.6469005965287209E-2</v>
      </c>
    </row>
    <row r="13" spans="1:40" x14ac:dyDescent="0.45">
      <c r="A13" s="1" t="s">
        <v>65</v>
      </c>
      <c r="B13">
        <v>50.057531209722349</v>
      </c>
      <c r="C13">
        <v>4.5285307603952898</v>
      </c>
      <c r="D13">
        <v>0.28131489668439658</v>
      </c>
      <c r="E13">
        <v>5.4515174603737983E-2</v>
      </c>
      <c r="F13">
        <v>5.187991040469087</v>
      </c>
      <c r="G13">
        <v>0.91173324498331554</v>
      </c>
      <c r="H13">
        <v>0.40277185320779252</v>
      </c>
      <c r="I13">
        <v>0.3355910887625298</v>
      </c>
      <c r="J13">
        <v>0.71482467275903605</v>
      </c>
      <c r="K13">
        <v>8.3670371719160017E-2</v>
      </c>
      <c r="L13">
        <v>0.43028953823160099</v>
      </c>
      <c r="M13">
        <v>2.6218832971358559</v>
      </c>
      <c r="N13">
        <v>0.84858544131210256</v>
      </c>
      <c r="O13">
        <v>0.38276648570096239</v>
      </c>
      <c r="P13">
        <v>0.45567241955346538</v>
      </c>
      <c r="Q13">
        <v>0.234633831387067</v>
      </c>
      <c r="R13">
        <v>0.33657150488857851</v>
      </c>
      <c r="S13">
        <v>3.1160779133582008</v>
      </c>
      <c r="T13">
        <v>0.20332125872025739</v>
      </c>
      <c r="U13">
        <v>0.90352680898176119</v>
      </c>
      <c r="V13">
        <v>0.98839161672737907</v>
      </c>
      <c r="W13">
        <v>1.7550879388911711</v>
      </c>
      <c r="X13">
        <v>2.549591755858208E-2</v>
      </c>
      <c r="Y13">
        <v>7.7464790917184501E-2</v>
      </c>
      <c r="Z13">
        <v>0.40189657618989738</v>
      </c>
      <c r="AA13">
        <v>1.948362971859809</v>
      </c>
      <c r="AB13">
        <v>4.1500737338771706E-3</v>
      </c>
      <c r="AC13">
        <v>3.455964513954612</v>
      </c>
      <c r="AD13">
        <v>0.7806632388049749</v>
      </c>
      <c r="AE13">
        <v>0.67076429624421563</v>
      </c>
      <c r="AF13">
        <v>0.30873754303742562</v>
      </c>
      <c r="AG13">
        <v>21.867052204046111</v>
      </c>
      <c r="AH13">
        <v>3.6977354795503952</v>
      </c>
      <c r="AI13">
        <v>0.72039713937800576</v>
      </c>
      <c r="AJ13">
        <v>4.5143160038271546</v>
      </c>
      <c r="AK13">
        <v>2.2079198939970519</v>
      </c>
      <c r="AL13">
        <v>10.07180184103713</v>
      </c>
      <c r="AM13">
        <v>3.046245763944955E-3</v>
      </c>
      <c r="AN13">
        <v>0.24783854679628919</v>
      </c>
    </row>
    <row r="14" spans="1:40" x14ac:dyDescent="0.45">
      <c r="A14" s="1" t="s">
        <v>66</v>
      </c>
      <c r="B14">
        <v>75.4418915988023</v>
      </c>
      <c r="C14">
        <v>12.643153931364999</v>
      </c>
      <c r="D14">
        <v>1.7348464667808861</v>
      </c>
      <c r="E14">
        <v>3.8461824019816189E-2</v>
      </c>
      <c r="F14">
        <v>0.19046337756129031</v>
      </c>
      <c r="G14">
        <v>9.8654344040976116E-2</v>
      </c>
      <c r="H14">
        <v>0.39747814214817079</v>
      </c>
      <c r="I14">
        <v>0.36094362870452518</v>
      </c>
      <c r="J14">
        <v>7.0489870426008655E-2</v>
      </c>
      <c r="K14">
        <v>6.0461289879374713E-2</v>
      </c>
      <c r="L14">
        <v>0.16527989792099931</v>
      </c>
      <c r="M14">
        <v>8.3486166565492029E-2</v>
      </c>
      <c r="N14">
        <v>4.4499697771117078E-2</v>
      </c>
      <c r="O14">
        <v>2.4911240167074411E-2</v>
      </c>
      <c r="P14">
        <v>3.5512551197332508E-2</v>
      </c>
      <c r="Q14">
        <v>1.718523913090499E-2</v>
      </c>
      <c r="R14">
        <v>3.4661542871952777E-2</v>
      </c>
      <c r="S14">
        <v>0.2251330447786894</v>
      </c>
      <c r="T14">
        <v>0.1881131543310296</v>
      </c>
      <c r="U14">
        <v>0.2010779959814627</v>
      </c>
      <c r="V14">
        <v>0.39780500839563521</v>
      </c>
      <c r="W14">
        <v>1.043237362151231</v>
      </c>
      <c r="X14">
        <v>1.884848320942218E-2</v>
      </c>
      <c r="Y14">
        <v>9.333260970225507E-3</v>
      </c>
      <c r="Z14">
        <v>0.32101958032065298</v>
      </c>
      <c r="AA14">
        <v>0.267222904676157</v>
      </c>
      <c r="AB14">
        <v>1.0584742436894909E-3</v>
      </c>
      <c r="AC14">
        <v>2.5907499840359871</v>
      </c>
      <c r="AD14">
        <v>1.161345889659321</v>
      </c>
      <c r="AE14">
        <v>0.12814827574014101</v>
      </c>
      <c r="AF14">
        <v>0.28747002814842398</v>
      </c>
      <c r="AG14">
        <v>24.996989979157181</v>
      </c>
      <c r="AH14">
        <v>1.4099675333422359</v>
      </c>
      <c r="AI14">
        <v>0.82372441888039527</v>
      </c>
      <c r="AJ14">
        <v>2.447654723707863</v>
      </c>
      <c r="AK14">
        <v>1.390995811592274</v>
      </c>
      <c r="AL14">
        <v>2.1485626910579252</v>
      </c>
      <c r="AM14">
        <v>9.8326749482031419E-4</v>
      </c>
      <c r="AN14">
        <v>0.35121884154946992</v>
      </c>
    </row>
    <row r="15" spans="1:40" x14ac:dyDescent="0.45">
      <c r="A15" s="1" t="s">
        <v>67</v>
      </c>
      <c r="B15">
        <v>92.947697853374606</v>
      </c>
      <c r="C15">
        <v>15.04524687260805</v>
      </c>
      <c r="D15">
        <v>2.3274496336972481</v>
      </c>
      <c r="E15">
        <v>5.2098555140748258E-2</v>
      </c>
      <c r="F15">
        <v>0.47653946319365847</v>
      </c>
      <c r="G15">
        <v>0.23231930330514999</v>
      </c>
      <c r="H15">
        <v>0.48599434812295589</v>
      </c>
      <c r="I15">
        <v>0.43472993572075491</v>
      </c>
      <c r="J15">
        <v>0.17656453638533909</v>
      </c>
      <c r="K15">
        <v>7.8163968780901635E-2</v>
      </c>
      <c r="L15">
        <v>0.28164839018593318</v>
      </c>
      <c r="M15">
        <v>0.2094275875235429</v>
      </c>
      <c r="N15">
        <v>0.1188111552519447</v>
      </c>
      <c r="O15">
        <v>5.2708363178816338E-2</v>
      </c>
      <c r="P15">
        <v>7.0554967611278191E-2</v>
      </c>
      <c r="Q15">
        <v>3.540414709700454E-2</v>
      </c>
      <c r="R15">
        <v>8.9558435754415217E-2</v>
      </c>
      <c r="S15">
        <v>0.67282052112633839</v>
      </c>
      <c r="T15">
        <v>0.21834909440845429</v>
      </c>
      <c r="U15">
        <v>0.34835680047025941</v>
      </c>
      <c r="V15">
        <v>0.58785436565332161</v>
      </c>
      <c r="W15">
        <v>1.4832889001253471</v>
      </c>
      <c r="X15">
        <v>2.4056125055314369E-2</v>
      </c>
      <c r="Y15">
        <v>1.352609320552617E-2</v>
      </c>
      <c r="Z15">
        <v>0.40467596290573687</v>
      </c>
      <c r="AA15">
        <v>0.39315316281129409</v>
      </c>
      <c r="AB15">
        <v>1.5114760761418709E-3</v>
      </c>
      <c r="AC15">
        <v>3.9899609184839711</v>
      </c>
      <c r="AD15">
        <v>1.3810661350114271</v>
      </c>
      <c r="AE15">
        <v>0.22933603703193239</v>
      </c>
      <c r="AF15">
        <v>0.33055330234385838</v>
      </c>
      <c r="AG15">
        <v>29.81649598859331</v>
      </c>
      <c r="AH15">
        <v>1.982244596809168</v>
      </c>
      <c r="AI15">
        <v>0.98449731640722826</v>
      </c>
      <c r="AJ15">
        <v>3.5128328133623108</v>
      </c>
      <c r="AK15">
        <v>1.920949405165151</v>
      </c>
      <c r="AL15">
        <v>3.0734343824005439</v>
      </c>
      <c r="AM15">
        <v>1.632509138642826E-3</v>
      </c>
      <c r="AN15">
        <v>0.36650654841108299</v>
      </c>
    </row>
    <row r="16" spans="1:40" x14ac:dyDescent="0.45">
      <c r="A16" s="1" t="s">
        <v>68</v>
      </c>
      <c r="B16">
        <v>26.796594992875441</v>
      </c>
      <c r="C16">
        <v>4.3129023775851891</v>
      </c>
      <c r="D16">
        <v>0.6746343416807572</v>
      </c>
      <c r="E16">
        <v>1.4529464283048641E-2</v>
      </c>
      <c r="F16">
        <v>0.1262148223866085</v>
      </c>
      <c r="G16">
        <v>6.499549613539235E-2</v>
      </c>
      <c r="H16">
        <v>0.13584153277024569</v>
      </c>
      <c r="I16">
        <v>0.1217251014775715</v>
      </c>
      <c r="J16">
        <v>4.203066695973779E-2</v>
      </c>
      <c r="K16">
        <v>2.148343794283988E-2</v>
      </c>
      <c r="L16">
        <v>7.3696962666875726E-2</v>
      </c>
      <c r="M16">
        <v>5.2678522016956823E-2</v>
      </c>
      <c r="N16">
        <v>3.030413678594121E-2</v>
      </c>
      <c r="O16">
        <v>1.367855575189077E-2</v>
      </c>
      <c r="P16">
        <v>1.812445536177874E-2</v>
      </c>
      <c r="Q16">
        <v>9.1904155142548353E-3</v>
      </c>
      <c r="R16">
        <v>2.1197289347420191E-2</v>
      </c>
      <c r="S16">
        <v>0.15476495468812221</v>
      </c>
      <c r="T16">
        <v>6.2429042547462538E-2</v>
      </c>
      <c r="U16">
        <v>9.2065038223123785E-2</v>
      </c>
      <c r="V16">
        <v>0.15258303919794461</v>
      </c>
      <c r="W16">
        <v>0.38017060647733342</v>
      </c>
      <c r="X16">
        <v>6.7993553432365329E-3</v>
      </c>
      <c r="Y16">
        <v>3.64104857312953E-3</v>
      </c>
      <c r="Z16">
        <v>0.114698358643399</v>
      </c>
      <c r="AA16">
        <v>0.10525645046065241</v>
      </c>
      <c r="AB16">
        <v>4.1685022666239612E-4</v>
      </c>
      <c r="AC16">
        <v>1.1194923701768349</v>
      </c>
      <c r="AD16">
        <v>0.39737394913069041</v>
      </c>
      <c r="AE16">
        <v>5.8832198287096703E-2</v>
      </c>
      <c r="AF16">
        <v>9.5246873424895642E-2</v>
      </c>
      <c r="AG16">
        <v>8.6684491085821715</v>
      </c>
      <c r="AH16">
        <v>0.54159222404958995</v>
      </c>
      <c r="AI16">
        <v>0.27938009734832447</v>
      </c>
      <c r="AJ16">
        <v>0.95255235164917706</v>
      </c>
      <c r="AK16">
        <v>0.52693320601859572</v>
      </c>
      <c r="AL16">
        <v>0.83336532003606867</v>
      </c>
      <c r="AM16">
        <v>4.3508350032548331E-4</v>
      </c>
      <c r="AN16">
        <v>0.1072528176924346</v>
      </c>
    </row>
    <row r="17" spans="1:40" x14ac:dyDescent="0.45">
      <c r="A17" s="1" t="s">
        <v>69</v>
      </c>
      <c r="B17">
        <v>88.861372735591644</v>
      </c>
      <c r="C17">
        <v>15.70259966959979</v>
      </c>
      <c r="D17">
        <v>6.1816989619097447</v>
      </c>
      <c r="E17">
        <v>8.9906657222520406E-2</v>
      </c>
      <c r="F17">
        <v>0.2406332667237075</v>
      </c>
      <c r="G17">
        <v>0.30054664037978213</v>
      </c>
      <c r="H17">
        <v>0.72099742291973778</v>
      </c>
      <c r="I17">
        <v>0.65386555149935943</v>
      </c>
      <c r="J17">
        <v>9.0639703051873632E-2</v>
      </c>
      <c r="K17">
        <v>0.11176012520983861</v>
      </c>
      <c r="L17">
        <v>0.36713454488137892</v>
      </c>
      <c r="M17">
        <v>0.13978487225373989</v>
      </c>
      <c r="N17">
        <v>6.5767109608856872E-2</v>
      </c>
      <c r="O17">
        <v>4.8295727755824087E-2</v>
      </c>
      <c r="P17">
        <v>6.5083867061917933E-2</v>
      </c>
      <c r="Q17">
        <v>3.3440708639687532E-2</v>
      </c>
      <c r="R17">
        <v>5.7825850951308773E-2</v>
      </c>
      <c r="S17">
        <v>0.19159588881137499</v>
      </c>
      <c r="T17">
        <v>0.24835313476251589</v>
      </c>
      <c r="U17">
        <v>0.42071003680272628</v>
      </c>
      <c r="V17">
        <v>0.64198234266332821</v>
      </c>
      <c r="W17">
        <v>1.706654448631322</v>
      </c>
      <c r="X17">
        <v>3.3552539180210353E-2</v>
      </c>
      <c r="Y17">
        <v>9.0846918810764642E-3</v>
      </c>
      <c r="Z17">
        <v>0.5688847621999279</v>
      </c>
      <c r="AA17">
        <v>0.28629996174442479</v>
      </c>
      <c r="AB17">
        <v>1.9616968148903138E-3</v>
      </c>
      <c r="AC17">
        <v>4.4492559310541422</v>
      </c>
      <c r="AD17">
        <v>1.9749213118658659</v>
      </c>
      <c r="AE17">
        <v>0.19521018658172359</v>
      </c>
      <c r="AF17">
        <v>0.36705299881337961</v>
      </c>
      <c r="AG17">
        <v>47.303854898024497</v>
      </c>
      <c r="AH17">
        <v>2.2368557874191319</v>
      </c>
      <c r="AI17">
        <v>0.97096498106843609</v>
      </c>
      <c r="AJ17">
        <v>3.7472678126035999</v>
      </c>
      <c r="AK17">
        <v>2.0504124001286099</v>
      </c>
      <c r="AL17">
        <v>3.7345766018670452</v>
      </c>
      <c r="AM17">
        <v>1.760683941059202E-3</v>
      </c>
      <c r="AN17">
        <v>0.40931225783287689</v>
      </c>
    </row>
    <row r="18" spans="1:40" x14ac:dyDescent="0.45">
      <c r="A18" s="1" t="s">
        <v>70</v>
      </c>
      <c r="B18">
        <v>11.212866111220279</v>
      </c>
      <c r="C18">
        <v>1.8544235328462739</v>
      </c>
      <c r="D18">
        <v>0.51292757595697758</v>
      </c>
      <c r="E18">
        <v>9.8553752708625819E-3</v>
      </c>
      <c r="F18">
        <v>2.0642633207905381E-2</v>
      </c>
      <c r="G18">
        <v>2.420688238506433E-2</v>
      </c>
      <c r="H18">
        <v>7.8697150846070291E-2</v>
      </c>
      <c r="I18">
        <v>7.1769550590332534E-2</v>
      </c>
      <c r="J18">
        <v>8.7884627205669329E-3</v>
      </c>
      <c r="K18">
        <v>1.235095627304026E-2</v>
      </c>
      <c r="L18">
        <v>3.6649328314971009E-2</v>
      </c>
      <c r="M18">
        <v>1.219246583439018E-2</v>
      </c>
      <c r="N18">
        <v>5.5558664277305658E-3</v>
      </c>
      <c r="O18">
        <v>4.3486497606333389E-3</v>
      </c>
      <c r="P18">
        <v>6.176978251040138E-3</v>
      </c>
      <c r="Q18">
        <v>3.058556915992492E-3</v>
      </c>
      <c r="R18">
        <v>5.2001875375801117E-3</v>
      </c>
      <c r="S18">
        <v>1.6284240823762852E-2</v>
      </c>
      <c r="T18">
        <v>2.9787396724402011E-2</v>
      </c>
      <c r="U18">
        <v>4.0655041658279517E-2</v>
      </c>
      <c r="V18">
        <v>6.978661486606777E-2</v>
      </c>
      <c r="W18">
        <v>0.19349454070522321</v>
      </c>
      <c r="X18">
        <v>3.648978423585796E-3</v>
      </c>
      <c r="Y18">
        <v>8.8316941507437358E-4</v>
      </c>
      <c r="Z18">
        <v>6.2112215537253428E-2</v>
      </c>
      <c r="AA18">
        <v>2.8884427629566611E-2</v>
      </c>
      <c r="AB18">
        <v>2.301302469020981E-4</v>
      </c>
      <c r="AC18">
        <v>0.52757644928445013</v>
      </c>
      <c r="AD18">
        <v>0.2226555181946745</v>
      </c>
      <c r="AE18">
        <v>2.0353723225060311E-2</v>
      </c>
      <c r="AF18">
        <v>4.3122591438809893E-2</v>
      </c>
      <c r="AG18">
        <v>4.754977349859665</v>
      </c>
      <c r="AH18">
        <v>0.24383204344695761</v>
      </c>
      <c r="AI18">
        <v>0.1128762519883607</v>
      </c>
      <c r="AJ18">
        <v>0.40531273880455931</v>
      </c>
      <c r="AK18">
        <v>0.2251147070884936</v>
      </c>
      <c r="AL18">
        <v>0.41317040399931182</v>
      </c>
      <c r="AM18">
        <v>1.7923632042649869E-4</v>
      </c>
      <c r="AN18">
        <v>5.3120816761273539E-2</v>
      </c>
    </row>
    <row r="19" spans="1:40" x14ac:dyDescent="0.45">
      <c r="A19" s="1" t="s">
        <v>71</v>
      </c>
      <c r="B19">
        <v>8.1803616473091076E-2</v>
      </c>
      <c r="C19">
        <v>6.660571007997584E-3</v>
      </c>
      <c r="D19">
        <v>2.6682655792846901E-3</v>
      </c>
      <c r="E19">
        <v>3.957826041432436</v>
      </c>
      <c r="F19">
        <v>4.5293005342045507E-2</v>
      </c>
      <c r="G19">
        <v>3.379610593767856E-2</v>
      </c>
      <c r="H19">
        <v>7.0092739354846289E-3</v>
      </c>
      <c r="I19">
        <v>5.4704275896294554E-3</v>
      </c>
      <c r="J19">
        <v>2.7204161692101429E-2</v>
      </c>
      <c r="K19">
        <v>2.1494669731172032E-3</v>
      </c>
      <c r="L19">
        <v>1.272393082497851E-2</v>
      </c>
      <c r="M19">
        <v>4.4871954045675018E-2</v>
      </c>
      <c r="N19">
        <v>8.6841361395175003E-3</v>
      </c>
      <c r="O19">
        <v>2.1150444866609511E-2</v>
      </c>
      <c r="P19">
        <v>1.3649888232785651E-2</v>
      </c>
      <c r="Q19">
        <v>9.1047098978280123E-3</v>
      </c>
      <c r="R19">
        <v>1.218411916892775E-2</v>
      </c>
      <c r="S19">
        <v>0.12325749176192211</v>
      </c>
      <c r="T19">
        <v>4.6120769477812143E-3</v>
      </c>
      <c r="U19">
        <v>3.5836860562519599E-2</v>
      </c>
      <c r="V19">
        <v>2.9725441035543101E-2</v>
      </c>
      <c r="W19">
        <v>3.6057214581246548E-2</v>
      </c>
      <c r="X19">
        <v>6.1370947761378071E-4</v>
      </c>
      <c r="Y19">
        <v>1.509320363716659E-3</v>
      </c>
      <c r="Z19">
        <v>7.4876981964811041E-3</v>
      </c>
      <c r="AA19">
        <v>4.3167131381990777E-2</v>
      </c>
      <c r="AB19">
        <v>1.0810756569188761E-4</v>
      </c>
      <c r="AC19">
        <v>7.6296061000306545E-2</v>
      </c>
      <c r="AD19">
        <v>1.24158959479052E-2</v>
      </c>
      <c r="AE19">
        <v>2.211049866357484E-2</v>
      </c>
      <c r="AF19">
        <v>3.0299429931108859E-3</v>
      </c>
      <c r="AG19">
        <v>7.9057047344354675E-2</v>
      </c>
      <c r="AH19">
        <v>0.1060761390241959</v>
      </c>
      <c r="AI19">
        <v>2.144057914978573E-2</v>
      </c>
      <c r="AJ19">
        <v>0.112561685983058</v>
      </c>
      <c r="AK19">
        <v>4.4372946130386011E-2</v>
      </c>
      <c r="AL19">
        <v>0.3115799298160471</v>
      </c>
      <c r="AM19">
        <v>1.793407954444281E-4</v>
      </c>
      <c r="AN19">
        <v>3.0332771806738609E-3</v>
      </c>
    </row>
    <row r="20" spans="1:40" x14ac:dyDescent="0.45">
      <c r="A20" s="1" t="s">
        <v>72</v>
      </c>
      <c r="B20">
        <v>3.2403188950641648</v>
      </c>
      <c r="C20">
        <v>0.24068562458369061</v>
      </c>
      <c r="D20">
        <v>6.037990737554421E-2</v>
      </c>
      <c r="E20">
        <v>6.4598413685739306E-2</v>
      </c>
      <c r="F20">
        <v>114.01858267991329</v>
      </c>
      <c r="G20">
        <v>6.4966817433580601</v>
      </c>
      <c r="H20">
        <v>0.5881340578503198</v>
      </c>
      <c r="I20">
        <v>0.5015553163887263</v>
      </c>
      <c r="J20">
        <v>0.63667042212733205</v>
      </c>
      <c r="K20">
        <v>0.16955761957198071</v>
      </c>
      <c r="L20">
        <v>0.52196640456367449</v>
      </c>
      <c r="M20">
        <v>40.953022629212363</v>
      </c>
      <c r="N20">
        <v>76.593824793102073</v>
      </c>
      <c r="O20">
        <v>0.33837809368441168</v>
      </c>
      <c r="P20">
        <v>0.47929612778128988</v>
      </c>
      <c r="Q20">
        <v>0.24495520791396411</v>
      </c>
      <c r="R20">
        <v>0.75795890001393895</v>
      </c>
      <c r="S20">
        <v>2.3063706606827878</v>
      </c>
      <c r="T20">
        <v>0.27180398782198623</v>
      </c>
      <c r="U20">
        <v>4.0386375395520568</v>
      </c>
      <c r="V20">
        <v>2.929647101482082</v>
      </c>
      <c r="W20">
        <v>2.867214378715254</v>
      </c>
      <c r="X20">
        <v>3.9752970443521933E-2</v>
      </c>
      <c r="Y20">
        <v>5.0460164133665338E-2</v>
      </c>
      <c r="Z20">
        <v>0.63945554639668767</v>
      </c>
      <c r="AA20">
        <v>1.3334328512465581</v>
      </c>
      <c r="AB20">
        <v>1.032653673387416E-2</v>
      </c>
      <c r="AC20">
        <v>8.2050290628357399</v>
      </c>
      <c r="AD20">
        <v>1.378616118741631</v>
      </c>
      <c r="AE20">
        <v>0.71833495036040484</v>
      </c>
      <c r="AF20">
        <v>0.46246924361470448</v>
      </c>
      <c r="AG20">
        <v>6.4824177419829674</v>
      </c>
      <c r="AH20">
        <v>6.357947735090054</v>
      </c>
      <c r="AI20">
        <v>1.2365518705711731</v>
      </c>
      <c r="AJ20">
        <v>6.5609489145203721</v>
      </c>
      <c r="AK20">
        <v>3.6586641787031211</v>
      </c>
      <c r="AL20">
        <v>20.875557760668951</v>
      </c>
      <c r="AM20">
        <v>1.0057037655367451E-2</v>
      </c>
      <c r="AN20">
        <v>2.0943047333129279</v>
      </c>
    </row>
    <row r="21" spans="1:40" x14ac:dyDescent="0.45">
      <c r="A21" s="1" t="s">
        <v>73</v>
      </c>
      <c r="B21">
        <v>0.1717718886315045</v>
      </c>
      <c r="C21">
        <v>1.96263326571883E-2</v>
      </c>
      <c r="D21">
        <v>6.5614227354849246E-3</v>
      </c>
      <c r="E21">
        <v>3.940738522345031E-3</v>
      </c>
      <c r="F21">
        <v>79.835801130754675</v>
      </c>
      <c r="G21">
        <v>0.376727752839008</v>
      </c>
      <c r="H21">
        <v>4.1561789960784613E-2</v>
      </c>
      <c r="I21">
        <v>2.9395282016197101E-2</v>
      </c>
      <c r="J21">
        <v>0.10116218143933001</v>
      </c>
      <c r="K21">
        <v>3.4584265108969808E-2</v>
      </c>
      <c r="L21">
        <v>5.2111723622954381E-2</v>
      </c>
      <c r="M21">
        <v>0.43563969776217087</v>
      </c>
      <c r="N21">
        <v>0.58681670050181456</v>
      </c>
      <c r="O21">
        <v>2.9371093873938849E-2</v>
      </c>
      <c r="P21">
        <v>3.5397795020011842E-2</v>
      </c>
      <c r="Q21">
        <v>1.4715109161074739E-2</v>
      </c>
      <c r="R21">
        <v>4.9197953767935038E-2</v>
      </c>
      <c r="S21">
        <v>0.45863889210324083</v>
      </c>
      <c r="T21">
        <v>3.6681176657464218E-2</v>
      </c>
      <c r="U21">
        <v>0.15971721740522959</v>
      </c>
      <c r="V21">
        <v>0.10447859400692321</v>
      </c>
      <c r="W21">
        <v>0.29329828751778542</v>
      </c>
      <c r="X21">
        <v>3.123715828605488E-3</v>
      </c>
      <c r="Y21">
        <v>4.9435776333485214E-3</v>
      </c>
      <c r="Z21">
        <v>4.6291591619891277E-2</v>
      </c>
      <c r="AA21">
        <v>0.1395626261215426</v>
      </c>
      <c r="AB21">
        <v>4.1048063319190121E-4</v>
      </c>
      <c r="AC21">
        <v>0.32834989696409128</v>
      </c>
      <c r="AD21">
        <v>8.0736045248925845E-2</v>
      </c>
      <c r="AE21">
        <v>8.2923663871791176E-2</v>
      </c>
      <c r="AF21">
        <v>5.4108663263259298E-2</v>
      </c>
      <c r="AG21">
        <v>0.43315681706996723</v>
      </c>
      <c r="AH21">
        <v>0.48982320650665873</v>
      </c>
      <c r="AI21">
        <v>0.12630157814990289</v>
      </c>
      <c r="AJ21">
        <v>0.84679853222074786</v>
      </c>
      <c r="AK21">
        <v>0.44844690849530128</v>
      </c>
      <c r="AL21">
        <v>2.8565754320044912</v>
      </c>
      <c r="AM21">
        <v>5.4647878398595871E-4</v>
      </c>
      <c r="AN21">
        <v>2.1719823569517471</v>
      </c>
    </row>
    <row r="22" spans="1:40" x14ac:dyDescent="0.45">
      <c r="A22" s="1" t="s">
        <v>74</v>
      </c>
      <c r="B22">
        <v>0.33891065929458652</v>
      </c>
      <c r="C22">
        <v>4.7904974300436248E-2</v>
      </c>
      <c r="D22">
        <v>1.415604610686731E-2</v>
      </c>
      <c r="E22">
        <v>5.8991158114024174E-3</v>
      </c>
      <c r="F22">
        <v>1.3289927045060539</v>
      </c>
      <c r="G22">
        <v>30.0895063919933</v>
      </c>
      <c r="H22">
        <v>4.6461408106371067E-2</v>
      </c>
      <c r="I22">
        <v>3.4954771245502607E-2</v>
      </c>
      <c r="J22">
        <v>0.41655413615339132</v>
      </c>
      <c r="K22">
        <v>1.9847879332735519E-2</v>
      </c>
      <c r="L22">
        <v>7.9627237692635106E-2</v>
      </c>
      <c r="M22">
        <v>0.40849689305153519</v>
      </c>
      <c r="N22">
        <v>0.14407630056003279</v>
      </c>
      <c r="O22">
        <v>6.2275726100703963E-2</v>
      </c>
      <c r="P22">
        <v>4.6343575109700573E-2</v>
      </c>
      <c r="Q22">
        <v>3.0316757722376901E-2</v>
      </c>
      <c r="R22">
        <v>0.32717090605954541</v>
      </c>
      <c r="S22">
        <v>2.0570411193115641</v>
      </c>
      <c r="T22">
        <v>7.3179481338179669E-2</v>
      </c>
      <c r="U22">
        <v>0.33262514779091079</v>
      </c>
      <c r="V22">
        <v>0.1700520263151028</v>
      </c>
      <c r="W22">
        <v>0.20573722548530499</v>
      </c>
      <c r="X22">
        <v>7.186901670851056E-3</v>
      </c>
      <c r="Y22">
        <v>7.2349061400524106E-2</v>
      </c>
      <c r="Z22">
        <v>0.1182024316059402</v>
      </c>
      <c r="AA22">
        <v>1.704754451548615</v>
      </c>
      <c r="AB22">
        <v>7.0271007109924146E-4</v>
      </c>
      <c r="AC22">
        <v>2.605728326257307</v>
      </c>
      <c r="AD22">
        <v>7.8137462729184079E-2</v>
      </c>
      <c r="AE22">
        <v>0.3084959145083887</v>
      </c>
      <c r="AF22">
        <v>4.2498440936130283E-2</v>
      </c>
      <c r="AG22">
        <v>0.36975115833520339</v>
      </c>
      <c r="AH22">
        <v>4.5583396034620396</v>
      </c>
      <c r="AI22">
        <v>0.13820517069504459</v>
      </c>
      <c r="AJ22">
        <v>1.328742457630643</v>
      </c>
      <c r="AK22">
        <v>0.46774967423849712</v>
      </c>
      <c r="AL22">
        <v>1.6473020985203211</v>
      </c>
      <c r="AM22">
        <v>8.0457310530653633E-4</v>
      </c>
      <c r="AN22">
        <v>5.7737239950359218E-2</v>
      </c>
    </row>
    <row r="23" spans="1:40" x14ac:dyDescent="0.45">
      <c r="A23" s="1" t="s">
        <v>75</v>
      </c>
      <c r="B23">
        <v>4.5405688470797134</v>
      </c>
      <c r="C23">
        <v>0.47932133151617828</v>
      </c>
      <c r="D23">
        <v>9.7837099548729961E-2</v>
      </c>
      <c r="E23">
        <v>0.1983757896445269</v>
      </c>
      <c r="F23">
        <v>1.011852770417438</v>
      </c>
      <c r="G23">
        <v>0.24977539052872971</v>
      </c>
      <c r="H23">
        <v>5.6296681047324526</v>
      </c>
      <c r="I23">
        <v>5.1864707622418837</v>
      </c>
      <c r="J23">
        <v>9.1957996987659492</v>
      </c>
      <c r="K23">
        <v>0.7068449706012474</v>
      </c>
      <c r="L23">
        <v>1.4561616156941211</v>
      </c>
      <c r="M23">
        <v>12.681693847380579</v>
      </c>
      <c r="N23">
        <v>0.43257497381713222</v>
      </c>
      <c r="O23">
        <v>0.47425679040670432</v>
      </c>
      <c r="P23">
        <v>1.1218360868649639</v>
      </c>
      <c r="Q23">
        <v>0.65285724431127035</v>
      </c>
      <c r="R23">
        <v>0.25693097394809589</v>
      </c>
      <c r="S23">
        <v>2.275315071829088</v>
      </c>
      <c r="T23">
        <v>0.24076931445679259</v>
      </c>
      <c r="U23">
        <v>4.2334591519936211</v>
      </c>
      <c r="V23">
        <v>2.5981630096611141</v>
      </c>
      <c r="W23">
        <v>5.0834750882389841</v>
      </c>
      <c r="X23">
        <v>0.105507095576604</v>
      </c>
      <c r="Y23">
        <v>0.1224638959434813</v>
      </c>
      <c r="Z23">
        <v>1.781358217308717</v>
      </c>
      <c r="AA23">
        <v>3.009323854037417</v>
      </c>
      <c r="AB23">
        <v>1.4400535003671021E-2</v>
      </c>
      <c r="AC23">
        <v>4.6831039043560221</v>
      </c>
      <c r="AD23">
        <v>2.1308569878637118</v>
      </c>
      <c r="AE23">
        <v>14.81842116257485</v>
      </c>
      <c r="AF23">
        <v>1.478882447740836</v>
      </c>
      <c r="AG23">
        <v>7.0650024315904059</v>
      </c>
      <c r="AH23">
        <v>27.550432729371568</v>
      </c>
      <c r="AI23">
        <v>2.2990567452020501</v>
      </c>
      <c r="AJ23">
        <v>6.5989946184993737</v>
      </c>
      <c r="AK23">
        <v>5.1760407006666256</v>
      </c>
      <c r="AL23">
        <v>134.65306713937409</v>
      </c>
      <c r="AM23">
        <v>3.180381977355165E-2</v>
      </c>
      <c r="AN23">
        <v>1.7639411014187321</v>
      </c>
    </row>
    <row r="24" spans="1:40" x14ac:dyDescent="0.45">
      <c r="A24" s="1" t="s">
        <v>76</v>
      </c>
      <c r="B24">
        <v>58.791123192453433</v>
      </c>
      <c r="C24">
        <v>6.7564707010105796</v>
      </c>
      <c r="D24">
        <v>1.2269837260718259</v>
      </c>
      <c r="E24">
        <v>11.366602574848789</v>
      </c>
      <c r="F24">
        <v>14.01813326281188</v>
      </c>
      <c r="G24">
        <v>7.0966449833534</v>
      </c>
      <c r="H24">
        <v>6.9417520978486067</v>
      </c>
      <c r="I24">
        <v>5.8921442181544821</v>
      </c>
      <c r="J24">
        <v>27.482058422856959</v>
      </c>
      <c r="K24">
        <v>1.9809056374884511</v>
      </c>
      <c r="L24">
        <v>7.078190347692118</v>
      </c>
      <c r="M24">
        <v>10.72073906115935</v>
      </c>
      <c r="N24">
        <v>3.5054485157576001</v>
      </c>
      <c r="O24">
        <v>2.2567233753937299</v>
      </c>
      <c r="P24">
        <v>3.7392957325805249</v>
      </c>
      <c r="Q24">
        <v>1.2814606811325631</v>
      </c>
      <c r="R24">
        <v>2.96654796579115</v>
      </c>
      <c r="S24">
        <v>7.0584448686216232</v>
      </c>
      <c r="T24">
        <v>1.422921002202802</v>
      </c>
      <c r="U24">
        <v>8.4210257989782864</v>
      </c>
      <c r="V24">
        <v>8.8801295485626799</v>
      </c>
      <c r="W24">
        <v>14.557443787678491</v>
      </c>
      <c r="X24">
        <v>0.26115330315610169</v>
      </c>
      <c r="Y24">
        <v>0.38049091675043778</v>
      </c>
      <c r="Z24">
        <v>4.2131895386968834</v>
      </c>
      <c r="AA24">
        <v>9.6650499886462065</v>
      </c>
      <c r="AB24">
        <v>2.3114205889628581E-2</v>
      </c>
      <c r="AC24">
        <v>21.179519421805551</v>
      </c>
      <c r="AD24">
        <v>8.5272195951016734</v>
      </c>
      <c r="AE24">
        <v>48.118743183757744</v>
      </c>
      <c r="AF24">
        <v>4.0156245193103883</v>
      </c>
      <c r="AG24">
        <v>33.978916578355921</v>
      </c>
      <c r="AH24">
        <v>216.5480172383603</v>
      </c>
      <c r="AI24">
        <v>7.5551309536134621</v>
      </c>
      <c r="AJ24">
        <v>43.620959967220017</v>
      </c>
      <c r="AK24">
        <v>24.295754079436069</v>
      </c>
      <c r="AL24">
        <v>79.951276342636888</v>
      </c>
      <c r="AM24">
        <v>3.3697925528831121E-2</v>
      </c>
      <c r="AN24">
        <v>3.2367733445864899</v>
      </c>
    </row>
    <row r="25" spans="1:40" x14ac:dyDescent="0.45">
      <c r="A25" s="1" t="s">
        <v>77</v>
      </c>
      <c r="B25">
        <v>2.0788927822473671</v>
      </c>
      <c r="C25">
        <v>0.24217799930095471</v>
      </c>
      <c r="D25">
        <v>7.9155592291615839E-2</v>
      </c>
      <c r="E25">
        <v>0.1081913361150436</v>
      </c>
      <c r="F25">
        <v>0.9273571899840386</v>
      </c>
      <c r="G25">
        <v>0.22461977205462999</v>
      </c>
      <c r="H25">
        <v>1.4144417646599301</v>
      </c>
      <c r="I25">
        <v>1.2155168326286421</v>
      </c>
      <c r="J25">
        <v>0.26061524227754251</v>
      </c>
      <c r="K25">
        <v>0.2577013114064951</v>
      </c>
      <c r="L25">
        <v>0.83207982673681569</v>
      </c>
      <c r="M25">
        <v>0.77237176831123888</v>
      </c>
      <c r="N25">
        <v>0.25601799806534142</v>
      </c>
      <c r="O25">
        <v>0.28406347306890489</v>
      </c>
      <c r="P25">
        <v>0.21845186527063401</v>
      </c>
      <c r="Q25">
        <v>0.1335717991753243</v>
      </c>
      <c r="R25">
        <v>0.1173753821271553</v>
      </c>
      <c r="S25">
        <v>0.54073723125131734</v>
      </c>
      <c r="T25">
        <v>0.20794983993635591</v>
      </c>
      <c r="U25">
        <v>1.8282727485675681</v>
      </c>
      <c r="V25">
        <v>1.895848191433557</v>
      </c>
      <c r="W25">
        <v>3.0128871945145068</v>
      </c>
      <c r="X25">
        <v>6.7245903012395761E-2</v>
      </c>
      <c r="Y25">
        <v>4.9408779672541182E-2</v>
      </c>
      <c r="Z25">
        <v>1.0521170970905029</v>
      </c>
      <c r="AA25">
        <v>1.341915576746018</v>
      </c>
      <c r="AB25">
        <v>3.0800987193952429E-3</v>
      </c>
      <c r="AC25">
        <v>17.33425066308045</v>
      </c>
      <c r="AD25">
        <v>2.8763650433707069</v>
      </c>
      <c r="AE25">
        <v>1.338299065157585</v>
      </c>
      <c r="AF25">
        <v>1.3008141362580621</v>
      </c>
      <c r="AG25">
        <v>3.060506251390025</v>
      </c>
      <c r="AH25">
        <v>9.7900569066130299</v>
      </c>
      <c r="AI25">
        <v>2.3829450506923351</v>
      </c>
      <c r="AJ25">
        <v>7.331950291183337</v>
      </c>
      <c r="AK25">
        <v>5.4875636134912424</v>
      </c>
      <c r="AL25">
        <v>13.21862958475193</v>
      </c>
      <c r="AM25">
        <v>3.360544548804449E-3</v>
      </c>
      <c r="AN25">
        <v>1.6958826284215169</v>
      </c>
    </row>
    <row r="26" spans="1:40" x14ac:dyDescent="0.45">
      <c r="A26" s="1" t="s">
        <v>78</v>
      </c>
      <c r="B26">
        <v>128.14620118913109</v>
      </c>
      <c r="C26">
        <v>11.39395965889994</v>
      </c>
      <c r="D26">
        <v>2.2085176200571719</v>
      </c>
      <c r="E26">
        <v>2.5249884207826301</v>
      </c>
      <c r="F26">
        <v>29.9503450659485</v>
      </c>
      <c r="G26">
        <v>7.2371879448115868</v>
      </c>
      <c r="H26">
        <v>18.323174606344821</v>
      </c>
      <c r="I26">
        <v>15.197032550239401</v>
      </c>
      <c r="J26">
        <v>13.08696861722736</v>
      </c>
      <c r="K26">
        <v>13.877306034627461</v>
      </c>
      <c r="L26">
        <v>120.7779495720316</v>
      </c>
      <c r="M26">
        <v>22.57158618207492</v>
      </c>
      <c r="N26">
        <v>10.512956698335559</v>
      </c>
      <c r="O26">
        <v>8.4283030765589064</v>
      </c>
      <c r="P26">
        <v>14.482590790933759</v>
      </c>
      <c r="Q26">
        <v>5.5056992731646899</v>
      </c>
      <c r="R26">
        <v>6.4313540779282183</v>
      </c>
      <c r="S26">
        <v>38.062553161278728</v>
      </c>
      <c r="T26">
        <v>3.8329799747162658</v>
      </c>
      <c r="U26">
        <v>41.289235727287242</v>
      </c>
      <c r="V26">
        <v>806.54936510694063</v>
      </c>
      <c r="W26">
        <v>335.50331211033517</v>
      </c>
      <c r="X26">
        <v>2.1913406603840331</v>
      </c>
      <c r="Y26">
        <v>1.669667406140581</v>
      </c>
      <c r="Z26">
        <v>34.65989264081059</v>
      </c>
      <c r="AA26">
        <v>42.518838226681268</v>
      </c>
      <c r="AB26">
        <v>7.8500420701836937E-2</v>
      </c>
      <c r="AC26">
        <v>33.665115891779273</v>
      </c>
      <c r="AD26">
        <v>25.07528029213297</v>
      </c>
      <c r="AE26">
        <v>15.149792085631461</v>
      </c>
      <c r="AF26">
        <v>9.4872328493317948</v>
      </c>
      <c r="AG26">
        <v>137.85288270164941</v>
      </c>
      <c r="AH26">
        <v>113.4159185944682</v>
      </c>
      <c r="AI26">
        <v>26.086851757171271</v>
      </c>
      <c r="AJ26">
        <v>159.29329571512829</v>
      </c>
      <c r="AK26">
        <v>78.983652730907238</v>
      </c>
      <c r="AL26">
        <v>319.7263485728472</v>
      </c>
      <c r="AM26">
        <v>0.29843778105297752</v>
      </c>
      <c r="AN26">
        <v>16.284945111575691</v>
      </c>
    </row>
    <row r="27" spans="1:40" x14ac:dyDescent="0.45">
      <c r="A27" s="1" t="s">
        <v>79</v>
      </c>
      <c r="B27">
        <v>0.56533051080302654</v>
      </c>
      <c r="C27">
        <v>0.10928346260550011</v>
      </c>
      <c r="D27">
        <v>1.671673630761774E-2</v>
      </c>
      <c r="E27">
        <v>8.6788515529648592E-3</v>
      </c>
      <c r="F27">
        <v>4.1777179178399598E-2</v>
      </c>
      <c r="G27">
        <v>5.3136634164947499E-3</v>
      </c>
      <c r="H27">
        <v>0.10244428731617609</v>
      </c>
      <c r="I27">
        <v>9.3109879794094866E-2</v>
      </c>
      <c r="J27">
        <v>4.5067907969869217E-2</v>
      </c>
      <c r="K27">
        <v>6.034886580962507E-2</v>
      </c>
      <c r="L27">
        <v>4.4966614442073442E-2</v>
      </c>
      <c r="M27">
        <v>8.0199784225671616E-2</v>
      </c>
      <c r="N27">
        <v>4.4876235578494211E-2</v>
      </c>
      <c r="O27">
        <v>2.9392728598916909E-2</v>
      </c>
      <c r="P27">
        <v>6.3874843220888711E-2</v>
      </c>
      <c r="Q27">
        <v>2.3409592445356411E-2</v>
      </c>
      <c r="R27">
        <v>0.39149291298044142</v>
      </c>
      <c r="S27">
        <v>0.22967805837763461</v>
      </c>
      <c r="T27">
        <v>3.1690615325678552E-2</v>
      </c>
      <c r="U27">
        <v>0.26498988329181677</v>
      </c>
      <c r="V27">
        <v>0.19743734597212531</v>
      </c>
      <c r="W27">
        <v>0.35705604507985389</v>
      </c>
      <c r="X27">
        <v>5.121148363390597E-3</v>
      </c>
      <c r="Y27">
        <v>5.7332566058562818E-3</v>
      </c>
      <c r="Z27">
        <v>8.801081993303371E-2</v>
      </c>
      <c r="AA27">
        <v>0.1633073427415884</v>
      </c>
      <c r="AB27">
        <v>2.9536698387984942E-4</v>
      </c>
      <c r="AC27">
        <v>0.13583959617195551</v>
      </c>
      <c r="AD27">
        <v>0.15411214286885641</v>
      </c>
      <c r="AE27">
        <v>0.1103582508070132</v>
      </c>
      <c r="AF27">
        <v>6.4035485482799429E-2</v>
      </c>
      <c r="AG27">
        <v>0.55106199759589647</v>
      </c>
      <c r="AH27">
        <v>1.805575830950934</v>
      </c>
      <c r="AI27">
        <v>0.1402072040916281</v>
      </c>
      <c r="AJ27">
        <v>5.1433405975598152</v>
      </c>
      <c r="AK27">
        <v>0.28369672510396748</v>
      </c>
      <c r="AL27">
        <v>2.1791623441899182</v>
      </c>
      <c r="AM27">
        <v>6.0287499457201599E-4</v>
      </c>
      <c r="AN27">
        <v>0.15845979917904751</v>
      </c>
    </row>
    <row r="28" spans="1:40" x14ac:dyDescent="0.45">
      <c r="A28" s="1" t="s">
        <v>80</v>
      </c>
      <c r="B28">
        <v>2.4732904593576901</v>
      </c>
      <c r="C28">
        <v>0.47810924806414928</v>
      </c>
      <c r="D28">
        <v>7.3134818714277502E-2</v>
      </c>
      <c r="E28">
        <v>3.7969506923727053E-2</v>
      </c>
      <c r="F28">
        <v>0.18277290311828559</v>
      </c>
      <c r="G28">
        <v>2.3246990532293219E-2</v>
      </c>
      <c r="H28">
        <v>0.448188225459279</v>
      </c>
      <c r="I28">
        <v>0.40735069656785838</v>
      </c>
      <c r="J28">
        <v>0.1971696638958251</v>
      </c>
      <c r="K28">
        <v>0.26402302933904231</v>
      </c>
      <c r="L28">
        <v>0.19672651018113169</v>
      </c>
      <c r="M28">
        <v>0.35086972554540052</v>
      </c>
      <c r="N28">
        <v>0.1963311075330407</v>
      </c>
      <c r="O28">
        <v>0.12859160053988361</v>
      </c>
      <c r="P28">
        <v>0.27944899012577151</v>
      </c>
      <c r="Q28">
        <v>0.1024157029315636</v>
      </c>
      <c r="R28">
        <v>1.7127603553632449</v>
      </c>
      <c r="S28">
        <v>1.004829103779129</v>
      </c>
      <c r="T28">
        <v>0.13864473089350859</v>
      </c>
      <c r="U28">
        <v>1.159316431092666</v>
      </c>
      <c r="V28">
        <v>0.86377772786422646</v>
      </c>
      <c r="W28">
        <v>1.562100917740286</v>
      </c>
      <c r="X28">
        <v>2.2404747569943831E-2</v>
      </c>
      <c r="Y28">
        <v>2.5082688079530211E-2</v>
      </c>
      <c r="Z28">
        <v>0.38504258500292238</v>
      </c>
      <c r="AA28">
        <v>0.71446080660337252</v>
      </c>
      <c r="AB28">
        <v>1.292214605933095E-3</v>
      </c>
      <c r="AC28">
        <v>0.59429089850089201</v>
      </c>
      <c r="AD28">
        <v>0.67423230366124309</v>
      </c>
      <c r="AE28">
        <v>0.48281138841184862</v>
      </c>
      <c r="AF28">
        <v>0.28015179134764262</v>
      </c>
      <c r="AG28">
        <v>2.4108664845145729</v>
      </c>
      <c r="AH28">
        <v>7.8992967671149303</v>
      </c>
      <c r="AI28">
        <v>0.613398947317499</v>
      </c>
      <c r="AJ28">
        <v>22.501837396149391</v>
      </c>
      <c r="AK28">
        <v>1.2411578539321739</v>
      </c>
      <c r="AL28">
        <v>9.5337175904775275</v>
      </c>
      <c r="AM28">
        <v>2.637545548607075E-3</v>
      </c>
      <c r="AN28">
        <v>0.69325306526366859</v>
      </c>
    </row>
    <row r="29" spans="1:40" x14ac:dyDescent="0.45">
      <c r="A29" s="1" t="s">
        <v>81</v>
      </c>
      <c r="B29">
        <v>1.674990053390047</v>
      </c>
      <c r="C29">
        <v>0.32379061339573451</v>
      </c>
      <c r="D29">
        <v>4.9529198416393083E-2</v>
      </c>
      <c r="E29">
        <v>2.5714143758870829E-2</v>
      </c>
      <c r="F29">
        <v>0.1237795559328911</v>
      </c>
      <c r="G29">
        <v>1.5743592818029142E-2</v>
      </c>
      <c r="H29">
        <v>0.303527156242614</v>
      </c>
      <c r="I29">
        <v>0.27587069784349733</v>
      </c>
      <c r="J29">
        <v>0.13352949493102939</v>
      </c>
      <c r="K29">
        <v>0.17880469571845281</v>
      </c>
      <c r="L29">
        <v>0.1332293773037502</v>
      </c>
      <c r="M29">
        <v>0.2376200086409857</v>
      </c>
      <c r="N29">
        <v>0.1329615981999534</v>
      </c>
      <c r="O29">
        <v>8.7086274496747773E-2</v>
      </c>
      <c r="P29">
        <v>0.18925164131839131</v>
      </c>
      <c r="Q29">
        <v>6.9359133729027911E-2</v>
      </c>
      <c r="R29">
        <v>1.1599351577247721</v>
      </c>
      <c r="S29">
        <v>0.68050185849338918</v>
      </c>
      <c r="T29">
        <v>9.3894570418500717E-2</v>
      </c>
      <c r="U29">
        <v>0.78512553326072232</v>
      </c>
      <c r="V29">
        <v>0.58497743240725997</v>
      </c>
      <c r="W29">
        <v>1.057903850195558</v>
      </c>
      <c r="X29">
        <v>1.517319940582984E-2</v>
      </c>
      <c r="Y29">
        <v>1.698678490694094E-2</v>
      </c>
      <c r="Z29">
        <v>0.26076294337826289</v>
      </c>
      <c r="AA29">
        <v>0.48385531916395491</v>
      </c>
      <c r="AB29">
        <v>8.7512835526215463E-4</v>
      </c>
      <c r="AC29">
        <v>0.40247247954360382</v>
      </c>
      <c r="AD29">
        <v>0.45661131228401097</v>
      </c>
      <c r="AE29">
        <v>0.32697505066319799</v>
      </c>
      <c r="AF29">
        <v>0.18972760040022521</v>
      </c>
      <c r="AG29">
        <v>1.6327145751664149</v>
      </c>
      <c r="AH29">
        <v>5.3496521056122921</v>
      </c>
      <c r="AI29">
        <v>0.41541305091338121</v>
      </c>
      <c r="AJ29">
        <v>15.23895168840725</v>
      </c>
      <c r="AK29">
        <v>0.84055111770544833</v>
      </c>
      <c r="AL29">
        <v>6.4565332694594604</v>
      </c>
      <c r="AM29">
        <v>1.786228763615317E-3</v>
      </c>
      <c r="AN29">
        <v>0.46949277000824491</v>
      </c>
    </row>
    <row r="30" spans="1:40" x14ac:dyDescent="0.45">
      <c r="A30" s="1" t="s">
        <v>82</v>
      </c>
      <c r="B30">
        <v>8.1114549662346995</v>
      </c>
      <c r="C30">
        <v>1.5680170600018539</v>
      </c>
      <c r="D30">
        <v>0.23985447654161141</v>
      </c>
      <c r="E30">
        <v>0.12452558668824221</v>
      </c>
      <c r="F30">
        <v>0.59942582444480386</v>
      </c>
      <c r="G30">
        <v>7.6241314921075401E-2</v>
      </c>
      <c r="H30">
        <v>1.4698874503214281</v>
      </c>
      <c r="I30">
        <v>1.335955838980845</v>
      </c>
      <c r="J30">
        <v>0.6466417413076353</v>
      </c>
      <c r="K30">
        <v>0.86589543271382552</v>
      </c>
      <c r="L30">
        <v>0.64518836514380629</v>
      </c>
      <c r="M30">
        <v>1.1507196686133521</v>
      </c>
      <c r="N30">
        <v>0.64389159437376442</v>
      </c>
      <c r="O30">
        <v>0.42173169466160848</v>
      </c>
      <c r="P30">
        <v>0.91648673538878611</v>
      </c>
      <c r="Q30">
        <v>0.33588467501726071</v>
      </c>
      <c r="R30">
        <v>5.6172045777789856</v>
      </c>
      <c r="S30">
        <v>3.2954584825362909</v>
      </c>
      <c r="T30">
        <v>0.45470215060809438</v>
      </c>
      <c r="U30">
        <v>3.8021183427304481</v>
      </c>
      <c r="V30">
        <v>2.8328634487300701</v>
      </c>
      <c r="W30">
        <v>5.1230987444373319</v>
      </c>
      <c r="X30">
        <v>7.3479077338393969E-2</v>
      </c>
      <c r="Y30">
        <v>8.2261706876942661E-2</v>
      </c>
      <c r="Z30">
        <v>1.262793691099632</v>
      </c>
      <c r="AA30">
        <v>2.3431605600451828</v>
      </c>
      <c r="AB30">
        <v>4.2379739682734683E-3</v>
      </c>
      <c r="AC30">
        <v>1.949048823519514</v>
      </c>
      <c r="AD30">
        <v>2.2112263229079629</v>
      </c>
      <c r="AE30">
        <v>1.583438297540281</v>
      </c>
      <c r="AF30">
        <v>0.91879165693160514</v>
      </c>
      <c r="AG30">
        <v>7.9067279966070361</v>
      </c>
      <c r="AH30">
        <v>25.906698402102052</v>
      </c>
      <c r="AI30">
        <v>2.0117159788801389</v>
      </c>
      <c r="AJ30">
        <v>73.797495157039705</v>
      </c>
      <c r="AK30">
        <v>4.070527179720683</v>
      </c>
      <c r="AL30">
        <v>31.266979017111151</v>
      </c>
      <c r="AM30">
        <v>8.6501493821615916E-3</v>
      </c>
      <c r="AN30">
        <v>2.2736072093007529</v>
      </c>
    </row>
    <row r="31" spans="1:40" x14ac:dyDescent="0.45">
      <c r="A31" s="1" t="s">
        <v>83</v>
      </c>
      <c r="B31">
        <v>20.783649725021149</v>
      </c>
      <c r="C31">
        <v>4.0176660628202612</v>
      </c>
      <c r="D31">
        <v>0.61456932771867423</v>
      </c>
      <c r="E31">
        <v>0.31906682417699062</v>
      </c>
      <c r="F31">
        <v>1.5358843047582</v>
      </c>
      <c r="G31">
        <v>0.1953500069334925</v>
      </c>
      <c r="H31">
        <v>3.7662325723132239</v>
      </c>
      <c r="I31">
        <v>3.4230650753848049</v>
      </c>
      <c r="J31">
        <v>1.6568637198702489</v>
      </c>
      <c r="K31">
        <v>2.218648497332858</v>
      </c>
      <c r="L31">
        <v>1.6531397934928671</v>
      </c>
      <c r="M31">
        <v>2.948442002539291</v>
      </c>
      <c r="N31">
        <v>1.649817130719001</v>
      </c>
      <c r="O31">
        <v>1.080585894426185</v>
      </c>
      <c r="P31">
        <v>2.3482765256342959</v>
      </c>
      <c r="Q31">
        <v>0.86062358265200534</v>
      </c>
      <c r="R31">
        <v>14.392733839282689</v>
      </c>
      <c r="S31">
        <v>8.4438186576257994</v>
      </c>
      <c r="T31">
        <v>1.165064746927797</v>
      </c>
      <c r="U31">
        <v>9.7420125214686557</v>
      </c>
      <c r="V31">
        <v>7.2585302984862334</v>
      </c>
      <c r="W31">
        <v>13.126706645639819</v>
      </c>
      <c r="X31">
        <v>0.1882724384066726</v>
      </c>
      <c r="Y31">
        <v>0.21077581132233969</v>
      </c>
      <c r="Z31">
        <v>3.2356046923804018</v>
      </c>
      <c r="AA31">
        <v>6.0037845900868687</v>
      </c>
      <c r="AB31">
        <v>1.0858787587061E-2</v>
      </c>
      <c r="AC31">
        <v>4.9939681861783081</v>
      </c>
      <c r="AD31">
        <v>5.6657348834914139</v>
      </c>
      <c r="AE31">
        <v>4.0571792698415878</v>
      </c>
      <c r="AF31">
        <v>2.3541823319525239</v>
      </c>
      <c r="AG31">
        <v>20.25908617338726</v>
      </c>
      <c r="AH31">
        <v>66.379675084480425</v>
      </c>
      <c r="AI31">
        <v>5.1545376785444006</v>
      </c>
      <c r="AJ31">
        <v>189.08830737672611</v>
      </c>
      <c r="AK31">
        <v>10.42974552058249</v>
      </c>
      <c r="AL31">
        <v>80.114103148732383</v>
      </c>
      <c r="AM31">
        <v>2.2163924422477381E-2</v>
      </c>
      <c r="AN31">
        <v>5.8255708805746753</v>
      </c>
    </row>
    <row r="32" spans="1:40" x14ac:dyDescent="0.45">
      <c r="A32" s="1" t="s">
        <v>84</v>
      </c>
      <c r="B32">
        <v>3.9043214715847898</v>
      </c>
      <c r="C32">
        <v>0.75474038882796368</v>
      </c>
      <c r="D32">
        <v>0.11545018578237259</v>
      </c>
      <c r="E32">
        <v>5.9938435692787083E-2</v>
      </c>
      <c r="F32">
        <v>0.28852420764762549</v>
      </c>
      <c r="G32">
        <v>3.6697559698884663E-2</v>
      </c>
      <c r="H32">
        <v>0.70750724216458871</v>
      </c>
      <c r="I32">
        <v>0.64304136421079416</v>
      </c>
      <c r="J32">
        <v>0.3112508477849974</v>
      </c>
      <c r="K32">
        <v>0.41678516914224012</v>
      </c>
      <c r="L32">
        <v>0.31055128799130471</v>
      </c>
      <c r="M32">
        <v>0.5538808424190228</v>
      </c>
      <c r="N32">
        <v>0.30992710774469368</v>
      </c>
      <c r="O32">
        <v>0.20299392865636429</v>
      </c>
      <c r="P32">
        <v>0.44113649823566692</v>
      </c>
      <c r="Q32">
        <v>0.1616728138299604</v>
      </c>
      <c r="R32">
        <v>2.703753215002723</v>
      </c>
      <c r="S32">
        <v>1.586217191076295</v>
      </c>
      <c r="T32">
        <v>0.2188637398820511</v>
      </c>
      <c r="U32">
        <v>1.8300899585613679</v>
      </c>
      <c r="V32">
        <v>1.3635543358109461</v>
      </c>
      <c r="W32">
        <v>2.4659231312037591</v>
      </c>
      <c r="X32">
        <v>3.5368000014638808E-2</v>
      </c>
      <c r="Y32">
        <v>3.959538082696773E-2</v>
      </c>
      <c r="Z32">
        <v>0.60782591321353896</v>
      </c>
      <c r="AA32">
        <v>1.1278435402818641</v>
      </c>
      <c r="AB32">
        <v>2.039882219555522E-3</v>
      </c>
      <c r="AC32">
        <v>0.93814404475042046</v>
      </c>
      <c r="AD32">
        <v>1.0643390670355399</v>
      </c>
      <c r="AE32">
        <v>0.7621631593531436</v>
      </c>
      <c r="AF32">
        <v>0.44224593602548468</v>
      </c>
      <c r="AG32">
        <v>3.805779359638525</v>
      </c>
      <c r="AH32">
        <v>12.469782455828749</v>
      </c>
      <c r="AI32">
        <v>0.9683078959036503</v>
      </c>
      <c r="AJ32">
        <v>35.521265431441194</v>
      </c>
      <c r="AK32">
        <v>1.9592843373486959</v>
      </c>
      <c r="AL32">
        <v>15.049869355899951</v>
      </c>
      <c r="AM32">
        <v>4.1636135694243619E-3</v>
      </c>
      <c r="AN32">
        <v>1.0943651271164629</v>
      </c>
    </row>
    <row r="33" spans="1:40" x14ac:dyDescent="0.45">
      <c r="A33" s="1" t="s">
        <v>85</v>
      </c>
      <c r="B33">
        <v>2.91822877066789</v>
      </c>
      <c r="C33">
        <v>0.56411981776921216</v>
      </c>
      <c r="D33">
        <v>8.6291576188350774E-2</v>
      </c>
      <c r="E33">
        <v>4.4800119247485989E-2</v>
      </c>
      <c r="F33">
        <v>0.21565325752996761</v>
      </c>
      <c r="G33">
        <v>2.742906169637677E-2</v>
      </c>
      <c r="H33">
        <v>0.52881608355434284</v>
      </c>
      <c r="I33">
        <v>0.4806319928896039</v>
      </c>
      <c r="J33">
        <v>0.23263995690710021</v>
      </c>
      <c r="K33">
        <v>0.31152006325054848</v>
      </c>
      <c r="L33">
        <v>0.23211708102927761</v>
      </c>
      <c r="M33">
        <v>0.41399024686685781</v>
      </c>
      <c r="N33">
        <v>0.231650546506698</v>
      </c>
      <c r="O33">
        <v>0.15172488412831839</v>
      </c>
      <c r="P33">
        <v>0.32972111295447948</v>
      </c>
      <c r="Q33">
        <v>0.12084001283888079</v>
      </c>
      <c r="R33">
        <v>2.0208813434627548</v>
      </c>
      <c r="S33">
        <v>1.1855951609558251</v>
      </c>
      <c r="T33">
        <v>0.16358654563363231</v>
      </c>
      <c r="U33">
        <v>1.367874343558189</v>
      </c>
      <c r="V33">
        <v>1.019169021324793</v>
      </c>
      <c r="W33">
        <v>1.8431186776260271</v>
      </c>
      <c r="X33">
        <v>2.6435301487048649E-2</v>
      </c>
      <c r="Y33">
        <v>2.9594996302368289E-2</v>
      </c>
      <c r="Z33">
        <v>0.45431071196533612</v>
      </c>
      <c r="AA33">
        <v>0.84299038693822104</v>
      </c>
      <c r="AB33">
        <v>1.524680543137883E-3</v>
      </c>
      <c r="AC33">
        <v>0.70120223509929491</v>
      </c>
      <c r="AD33">
        <v>0.79552488435543589</v>
      </c>
      <c r="AE33">
        <v>0.56966786053728202</v>
      </c>
      <c r="AF33">
        <v>0.33055034622870533</v>
      </c>
      <c r="AG33">
        <v>2.8445748903978232</v>
      </c>
      <c r="AH33">
        <v>9.320359040977829</v>
      </c>
      <c r="AI33">
        <v>0.72374777058097461</v>
      </c>
      <c r="AJ33">
        <v>26.549857512241822</v>
      </c>
      <c r="AK33">
        <v>1.464438818571236</v>
      </c>
      <c r="AL33">
        <v>11.248807781023549</v>
      </c>
      <c r="AM33">
        <v>3.1120329093458281E-3</v>
      </c>
      <c r="AN33">
        <v>0.8179674298875238</v>
      </c>
    </row>
    <row r="34" spans="1:40" x14ac:dyDescent="0.45">
      <c r="A34" s="1" t="s">
        <v>86</v>
      </c>
      <c r="B34">
        <v>108.5428001724536</v>
      </c>
      <c r="C34">
        <v>12.393562322814169</v>
      </c>
      <c r="D34">
        <v>2.9933983164339142</v>
      </c>
      <c r="E34">
        <v>2.148939478224817</v>
      </c>
      <c r="F34">
        <v>48.2639484442686</v>
      </c>
      <c r="G34">
        <v>36.769191844703023</v>
      </c>
      <c r="H34">
        <v>18.107475788901709</v>
      </c>
      <c r="I34">
        <v>15.67995246868397</v>
      </c>
      <c r="J34">
        <v>37.814922989076088</v>
      </c>
      <c r="K34">
        <v>4.3689345983424319</v>
      </c>
      <c r="L34">
        <v>13.74368583898343</v>
      </c>
      <c r="M34">
        <v>69.510267202377733</v>
      </c>
      <c r="N34">
        <v>15.6246037995087</v>
      </c>
      <c r="O34">
        <v>16.313326555005911</v>
      </c>
      <c r="P34">
        <v>54.777231398688478</v>
      </c>
      <c r="Q34">
        <v>56.960525710267127</v>
      </c>
      <c r="R34">
        <v>24.507667950376611</v>
      </c>
      <c r="S34">
        <v>59.360547730347989</v>
      </c>
      <c r="T34">
        <v>2.9691206605829659</v>
      </c>
      <c r="U34">
        <v>140.04010243142679</v>
      </c>
      <c r="V34">
        <v>127.2730579377356</v>
      </c>
      <c r="W34">
        <v>72.162699242897759</v>
      </c>
      <c r="X34">
        <v>2.7721095992970421</v>
      </c>
      <c r="Y34">
        <v>2.636902096548345</v>
      </c>
      <c r="Z34">
        <v>46.168217056049848</v>
      </c>
      <c r="AA34">
        <v>63.803141966909998</v>
      </c>
      <c r="AB34">
        <v>0.19438411710841799</v>
      </c>
      <c r="AC34">
        <v>53.181532726053547</v>
      </c>
      <c r="AD34">
        <v>14.70035072456267</v>
      </c>
      <c r="AE34">
        <v>46.746256113091441</v>
      </c>
      <c r="AF34">
        <v>5.6475502345617814</v>
      </c>
      <c r="AG34">
        <v>72.568083777792737</v>
      </c>
      <c r="AH34">
        <v>111.77337536836779</v>
      </c>
      <c r="AI34">
        <v>13.906159963034799</v>
      </c>
      <c r="AJ34">
        <v>127.482536038181</v>
      </c>
      <c r="AK34">
        <v>49.373550055165921</v>
      </c>
      <c r="AL34">
        <v>635.11362397169853</v>
      </c>
      <c r="AM34">
        <v>0.16339709051564691</v>
      </c>
      <c r="AN34">
        <v>9.6817800522606117</v>
      </c>
    </row>
    <row r="35" spans="1:40" x14ac:dyDescent="0.45">
      <c r="A35" s="1" t="s">
        <v>87</v>
      </c>
      <c r="B35">
        <v>38.797927702893439</v>
      </c>
      <c r="C35">
        <v>3.4969910723141679</v>
      </c>
      <c r="D35">
        <v>0.95324816664728906</v>
      </c>
      <c r="E35">
        <v>0.61326916352213434</v>
      </c>
      <c r="F35">
        <v>10.997847299870161</v>
      </c>
      <c r="G35">
        <v>2.2588867885535961</v>
      </c>
      <c r="H35">
        <v>48.789228374021583</v>
      </c>
      <c r="I35">
        <v>44.612015539995348</v>
      </c>
      <c r="J35">
        <v>44.18215719345212</v>
      </c>
      <c r="K35">
        <v>10.59745096178073</v>
      </c>
      <c r="L35">
        <v>19.519498637871141</v>
      </c>
      <c r="M35">
        <v>10.1646475759082</v>
      </c>
      <c r="N35">
        <v>4.6242618794816526</v>
      </c>
      <c r="O35">
        <v>4.7698214676248156</v>
      </c>
      <c r="P35">
        <v>28.9191403365047</v>
      </c>
      <c r="Q35">
        <v>3.7113495554656741</v>
      </c>
      <c r="R35">
        <v>3.814691620684362</v>
      </c>
      <c r="S35">
        <v>33.818186005593127</v>
      </c>
      <c r="T35">
        <v>2.340939840482001</v>
      </c>
      <c r="U35">
        <v>21.56084682786285</v>
      </c>
      <c r="V35">
        <v>21.74185124125011</v>
      </c>
      <c r="W35">
        <v>64.73324670776995</v>
      </c>
      <c r="X35">
        <v>0.97792463454133505</v>
      </c>
      <c r="Y35">
        <v>0.54638505167209983</v>
      </c>
      <c r="Z35">
        <v>14.805323563821119</v>
      </c>
      <c r="AA35">
        <v>15.44129913261618</v>
      </c>
      <c r="AB35">
        <v>3.68383640777592E-2</v>
      </c>
      <c r="AC35">
        <v>22.183018884075469</v>
      </c>
      <c r="AD35">
        <v>19.254457794951279</v>
      </c>
      <c r="AE35">
        <v>9.0883205205589466</v>
      </c>
      <c r="AF35">
        <v>12.487273885741651</v>
      </c>
      <c r="AG35">
        <v>47.011367409684347</v>
      </c>
      <c r="AH35">
        <v>60.44872461201571</v>
      </c>
      <c r="AI35">
        <v>20.867025646467411</v>
      </c>
      <c r="AJ35">
        <v>77.674101982717971</v>
      </c>
      <c r="AK35">
        <v>56.740451588752393</v>
      </c>
      <c r="AL35">
        <v>1094.908657816582</v>
      </c>
      <c r="AM35">
        <v>8.0189897707266061E-2</v>
      </c>
      <c r="AN35">
        <v>24.03605290878285</v>
      </c>
    </row>
    <row r="36" spans="1:40" x14ac:dyDescent="0.45">
      <c r="A36" s="1" t="s">
        <v>88</v>
      </c>
      <c r="B36">
        <v>53.792245884308997</v>
      </c>
      <c r="C36">
        <v>6.7622818920449772</v>
      </c>
      <c r="D36">
        <v>2.45309907231375</v>
      </c>
      <c r="E36">
        <v>0.39338171299504882</v>
      </c>
      <c r="F36">
        <v>15.79420454996008</v>
      </c>
      <c r="G36">
        <v>3.965682889334015</v>
      </c>
      <c r="H36">
        <v>10.280549595772831</v>
      </c>
      <c r="I36">
        <v>8.6917627677879317</v>
      </c>
      <c r="J36">
        <v>11.120522445740329</v>
      </c>
      <c r="K36">
        <v>2.3467978520381538</v>
      </c>
      <c r="L36">
        <v>10.65673877732471</v>
      </c>
      <c r="M36">
        <v>22.233232201288899</v>
      </c>
      <c r="N36">
        <v>4.6093016312113004</v>
      </c>
      <c r="O36">
        <v>8.0315000427517624</v>
      </c>
      <c r="P36">
        <v>332.24757474860291</v>
      </c>
      <c r="Q36">
        <v>4.0104301046378534</v>
      </c>
      <c r="R36">
        <v>2.3245351924261661</v>
      </c>
      <c r="S36">
        <v>19.186922929038442</v>
      </c>
      <c r="T36">
        <v>1.3145959711110471</v>
      </c>
      <c r="U36">
        <v>47.192422552882199</v>
      </c>
      <c r="V36">
        <v>18.825610725995311</v>
      </c>
      <c r="W36">
        <v>27.112019322673731</v>
      </c>
      <c r="X36">
        <v>0.48283931668275948</v>
      </c>
      <c r="Y36">
        <v>1.7754315298331229</v>
      </c>
      <c r="Z36">
        <v>7.5227952940116189</v>
      </c>
      <c r="AA36">
        <v>41.741744614490123</v>
      </c>
      <c r="AB36">
        <v>7.2378860531186792E-2</v>
      </c>
      <c r="AC36">
        <v>29.55573425318947</v>
      </c>
      <c r="AD36">
        <v>10.503920404649049</v>
      </c>
      <c r="AE36">
        <v>5.4977668974566933</v>
      </c>
      <c r="AF36">
        <v>4.0617418125472611</v>
      </c>
      <c r="AG36">
        <v>42.049734790981503</v>
      </c>
      <c r="AH36">
        <v>40.981904130323159</v>
      </c>
      <c r="AI36">
        <v>8.9195776235120743</v>
      </c>
      <c r="AJ36">
        <v>61.782581905832338</v>
      </c>
      <c r="AK36">
        <v>33.096415942077392</v>
      </c>
      <c r="AL36">
        <v>343.33419918895078</v>
      </c>
      <c r="AM36">
        <v>8.8324053193495747E-2</v>
      </c>
      <c r="AN36">
        <v>4.7380305472706397</v>
      </c>
    </row>
    <row r="37" spans="1:40" x14ac:dyDescent="0.45">
      <c r="A37" s="1" t="s">
        <v>89</v>
      </c>
      <c r="B37">
        <v>67.838556944977711</v>
      </c>
      <c r="C37">
        <v>7.5428662876761656</v>
      </c>
      <c r="D37">
        <v>1.6765569892770129</v>
      </c>
      <c r="E37">
        <v>1.4706719647004809</v>
      </c>
      <c r="F37">
        <v>27.124039682383241</v>
      </c>
      <c r="G37">
        <v>10.404234389858839</v>
      </c>
      <c r="H37">
        <v>19.6666077625489</v>
      </c>
      <c r="I37">
        <v>15.557497128657021</v>
      </c>
      <c r="J37">
        <v>14.29066320809356</v>
      </c>
      <c r="K37">
        <v>8.637965463552419</v>
      </c>
      <c r="L37">
        <v>34.782355471829781</v>
      </c>
      <c r="M37">
        <v>72.62746744626331</v>
      </c>
      <c r="N37">
        <v>8.3663861861870448</v>
      </c>
      <c r="O37">
        <v>75.081979686466923</v>
      </c>
      <c r="P37">
        <v>73.696418826804035</v>
      </c>
      <c r="Q37">
        <v>56.614472464314602</v>
      </c>
      <c r="R37">
        <v>5.1559798681798954</v>
      </c>
      <c r="S37">
        <v>32.251825283518322</v>
      </c>
      <c r="T37">
        <v>2.562802479156443</v>
      </c>
      <c r="U37">
        <v>347.29537136899938</v>
      </c>
      <c r="V37">
        <v>65.706652169710907</v>
      </c>
      <c r="W37">
        <v>80.539381850559536</v>
      </c>
      <c r="X37">
        <v>1.1461928260332599</v>
      </c>
      <c r="Y37">
        <v>3.9585052303014909</v>
      </c>
      <c r="Z37">
        <v>17.57919848611083</v>
      </c>
      <c r="AA37">
        <v>102.4788886552391</v>
      </c>
      <c r="AB37">
        <v>0.49533919973991469</v>
      </c>
      <c r="AC37">
        <v>55.58271895116755</v>
      </c>
      <c r="AD37">
        <v>13.497999431504491</v>
      </c>
      <c r="AE37">
        <v>21.420469728073911</v>
      </c>
      <c r="AF37">
        <v>5.2257646125015143</v>
      </c>
      <c r="AG37">
        <v>62.212958332076823</v>
      </c>
      <c r="AH37">
        <v>122.7965842505068</v>
      </c>
      <c r="AI37">
        <v>13.34987569892078</v>
      </c>
      <c r="AJ37">
        <v>152.85002909598771</v>
      </c>
      <c r="AK37">
        <v>71.304295425719204</v>
      </c>
      <c r="AL37">
        <v>1225.5565439579209</v>
      </c>
      <c r="AM37">
        <v>1.7740247494559569</v>
      </c>
      <c r="AN37">
        <v>64.958936645564393</v>
      </c>
    </row>
    <row r="38" spans="1:40" x14ac:dyDescent="0.45">
      <c r="A38" s="1" t="s">
        <v>90</v>
      </c>
      <c r="B38">
        <v>18.33415036764206</v>
      </c>
      <c r="C38">
        <v>1.9446458761821981</v>
      </c>
      <c r="D38">
        <v>0.50770155188073607</v>
      </c>
      <c r="E38">
        <v>0.49753505086640692</v>
      </c>
      <c r="F38">
        <v>4.9885683730338863</v>
      </c>
      <c r="G38">
        <v>1.7375496881923771</v>
      </c>
      <c r="H38">
        <v>4.9413062375500338</v>
      </c>
      <c r="I38">
        <v>4.1460722432357784</v>
      </c>
      <c r="J38">
        <v>5.2272368396453821</v>
      </c>
      <c r="K38">
        <v>2.381527729732658</v>
      </c>
      <c r="L38">
        <v>13.18287426459665</v>
      </c>
      <c r="M38">
        <v>19.98195193023065</v>
      </c>
      <c r="N38">
        <v>1.580813661558556</v>
      </c>
      <c r="O38">
        <v>13.738374597316881</v>
      </c>
      <c r="P38">
        <v>12.939288444282459</v>
      </c>
      <c r="Q38">
        <v>9.804261108224269</v>
      </c>
      <c r="R38">
        <v>1.3578330301997219</v>
      </c>
      <c r="S38">
        <v>7.3249439828106429</v>
      </c>
      <c r="T38">
        <v>0.65235354307169424</v>
      </c>
      <c r="U38">
        <v>56.006137650412697</v>
      </c>
      <c r="V38">
        <v>13.578408728426711</v>
      </c>
      <c r="W38">
        <v>16.180213109945509</v>
      </c>
      <c r="X38">
        <v>0.32817174880721772</v>
      </c>
      <c r="Y38">
        <v>1.0006742739150749</v>
      </c>
      <c r="Z38">
        <v>5.3220807775628378</v>
      </c>
      <c r="AA38">
        <v>25.01943812130413</v>
      </c>
      <c r="AB38">
        <v>8.6336565868112364E-2</v>
      </c>
      <c r="AC38">
        <v>13.56729964457303</v>
      </c>
      <c r="AD38">
        <v>3.6078583092103522</v>
      </c>
      <c r="AE38">
        <v>4.2331571895732676</v>
      </c>
      <c r="AF38">
        <v>1.4248239646544429</v>
      </c>
      <c r="AG38">
        <v>16.10534585532762</v>
      </c>
      <c r="AH38">
        <v>29.607730380874191</v>
      </c>
      <c r="AI38">
        <v>3.239039428610762</v>
      </c>
      <c r="AJ38">
        <v>33.135826903413083</v>
      </c>
      <c r="AK38">
        <v>14.515138602442001</v>
      </c>
      <c r="AL38">
        <v>235.34954708437749</v>
      </c>
      <c r="AM38">
        <v>2.328888995416901</v>
      </c>
      <c r="AN38">
        <v>6.5408688518967786</v>
      </c>
    </row>
    <row r="39" spans="1:40" x14ac:dyDescent="0.45">
      <c r="A39" s="1" t="s">
        <v>91</v>
      </c>
      <c r="B39">
        <v>0.52680114042240167</v>
      </c>
      <c r="C39">
        <v>6.1256683720784383E-2</v>
      </c>
      <c r="D39">
        <v>1.2641959036019191E-2</v>
      </c>
      <c r="E39">
        <v>6.8103622666958038E-3</v>
      </c>
      <c r="F39">
        <v>0.11081977539286859</v>
      </c>
      <c r="G39">
        <v>4.5066928854937349E-2</v>
      </c>
      <c r="H39">
        <v>0.11076614422552319</v>
      </c>
      <c r="I39">
        <v>9.2848547202108361E-2</v>
      </c>
      <c r="J39">
        <v>9.5640987446790157E-2</v>
      </c>
      <c r="K39">
        <v>3.5167995406345437E-2</v>
      </c>
      <c r="L39">
        <v>0.17875746932381939</v>
      </c>
      <c r="M39">
        <v>0.30360649606940482</v>
      </c>
      <c r="N39">
        <v>3.9998523166921457E-2</v>
      </c>
      <c r="O39">
        <v>0.2204411076177086</v>
      </c>
      <c r="P39">
        <v>0.94704664267458782</v>
      </c>
      <c r="Q39">
        <v>0.62855684888452301</v>
      </c>
      <c r="R39">
        <v>3.5632246735744097E-2</v>
      </c>
      <c r="S39">
        <v>0.1251046441527211</v>
      </c>
      <c r="T39">
        <v>1.254237188398425E-2</v>
      </c>
      <c r="U39">
        <v>1.0786305348667431</v>
      </c>
      <c r="V39">
        <v>0.25600451807865487</v>
      </c>
      <c r="W39">
        <v>0.31321870889285269</v>
      </c>
      <c r="X39">
        <v>4.7599373775681544E-3</v>
      </c>
      <c r="Y39">
        <v>1.581298096880001E-2</v>
      </c>
      <c r="Z39">
        <v>7.4944961227242479E-2</v>
      </c>
      <c r="AA39">
        <v>0.39650031919061751</v>
      </c>
      <c r="AB39">
        <v>1.61747730132545E-3</v>
      </c>
      <c r="AC39">
        <v>0.24996410446690401</v>
      </c>
      <c r="AD39">
        <v>6.477807795127212E-2</v>
      </c>
      <c r="AE39">
        <v>0.21300614263883819</v>
      </c>
      <c r="AF39">
        <v>2.8901189781430421E-2</v>
      </c>
      <c r="AG39">
        <v>0.33114063956626799</v>
      </c>
      <c r="AH39">
        <v>0.76412917563079397</v>
      </c>
      <c r="AI39">
        <v>6.2820676289827973E-2</v>
      </c>
      <c r="AJ39">
        <v>0.64459043225560997</v>
      </c>
      <c r="AK39">
        <v>0.30233495314843012</v>
      </c>
      <c r="AL39">
        <v>7.1410337239269834</v>
      </c>
      <c r="AM39">
        <v>2.0742576036072271E-3</v>
      </c>
      <c r="AN39">
        <v>9.483709635288945E-2</v>
      </c>
    </row>
    <row r="40" spans="1:40" x14ac:dyDescent="0.45">
      <c r="A40" s="1" t="s">
        <v>92</v>
      </c>
      <c r="B40">
        <v>10.59960111110864</v>
      </c>
      <c r="C40">
        <v>1.2435987210021131</v>
      </c>
      <c r="D40">
        <v>0.19000952365704549</v>
      </c>
      <c r="E40">
        <v>0.1255426411585035</v>
      </c>
      <c r="F40">
        <v>1.579682997989736</v>
      </c>
      <c r="G40">
        <v>0.60937392462068096</v>
      </c>
      <c r="H40">
        <v>2.6497668140711732</v>
      </c>
      <c r="I40">
        <v>2.2869885507942218</v>
      </c>
      <c r="J40">
        <v>2.1132946056096982</v>
      </c>
      <c r="K40">
        <v>0.87407693689679067</v>
      </c>
      <c r="L40">
        <v>3.893093989172109</v>
      </c>
      <c r="M40">
        <v>4.7252392798877612</v>
      </c>
      <c r="N40">
        <v>0.64331363987960755</v>
      </c>
      <c r="O40">
        <v>3.619256525625449</v>
      </c>
      <c r="P40">
        <v>23.867490171189889</v>
      </c>
      <c r="Q40">
        <v>15.658583571638509</v>
      </c>
      <c r="R40">
        <v>0.73306328382684804</v>
      </c>
      <c r="S40">
        <v>1.7729184686733861</v>
      </c>
      <c r="T40">
        <v>0.25909820746726892</v>
      </c>
      <c r="U40">
        <v>18.188480718296582</v>
      </c>
      <c r="V40">
        <v>5.2881474346067012</v>
      </c>
      <c r="W40">
        <v>6.6627314495192387</v>
      </c>
      <c r="X40">
        <v>9.734713355374458E-2</v>
      </c>
      <c r="Y40">
        <v>0.26307336658083907</v>
      </c>
      <c r="Z40">
        <v>1.586986839067245</v>
      </c>
      <c r="AA40">
        <v>6.6124799712542988</v>
      </c>
      <c r="AB40">
        <v>2.705513779667475E-2</v>
      </c>
      <c r="AC40">
        <v>3.7948940999898562</v>
      </c>
      <c r="AD40">
        <v>1.381601519594178</v>
      </c>
      <c r="AE40">
        <v>5.0605219169363869</v>
      </c>
      <c r="AF40">
        <v>0.65284436664875478</v>
      </c>
      <c r="AG40">
        <v>6.4800563331424934</v>
      </c>
      <c r="AH40">
        <v>16.477519679203141</v>
      </c>
      <c r="AI40">
        <v>1.225676617051946</v>
      </c>
      <c r="AJ40">
        <v>11.672851869610909</v>
      </c>
      <c r="AK40">
        <v>5.7027097670902993</v>
      </c>
      <c r="AL40">
        <v>147.0204991153584</v>
      </c>
      <c r="AM40">
        <v>4.6213570240224162E-2</v>
      </c>
      <c r="AN40">
        <v>2.6300057255432971</v>
      </c>
    </row>
    <row r="41" spans="1:40" x14ac:dyDescent="0.45">
      <c r="A41" s="1" t="s">
        <v>93</v>
      </c>
      <c r="B41">
        <v>5.3710529379464509</v>
      </c>
      <c r="C41">
        <v>0.61909042072183174</v>
      </c>
      <c r="D41">
        <v>0.15049333454633121</v>
      </c>
      <c r="E41">
        <v>0.1627506479765253</v>
      </c>
      <c r="F41">
        <v>3.2721710872300558</v>
      </c>
      <c r="G41">
        <v>2.408423657839788</v>
      </c>
      <c r="H41">
        <v>2.4351118057701631</v>
      </c>
      <c r="I41">
        <v>1.2783965823694341</v>
      </c>
      <c r="J41">
        <v>5.2653129606278428</v>
      </c>
      <c r="K41">
        <v>0.58153436891434196</v>
      </c>
      <c r="L41">
        <v>12.153673567820849</v>
      </c>
      <c r="M41">
        <v>3.2929343115415</v>
      </c>
      <c r="N41">
        <v>1.1847025555038211</v>
      </c>
      <c r="O41">
        <v>2.970265855388202</v>
      </c>
      <c r="P41">
        <v>0.90773072030500335</v>
      </c>
      <c r="Q41">
        <v>0.93896483655545004</v>
      </c>
      <c r="R41">
        <v>2.4631831685614922</v>
      </c>
      <c r="S41">
        <v>34.10368641693416</v>
      </c>
      <c r="T41">
        <v>1.806244600606951</v>
      </c>
      <c r="U41">
        <v>10.46509391586493</v>
      </c>
      <c r="V41">
        <v>4.492375019778601</v>
      </c>
      <c r="W41">
        <v>6.0868027139402701</v>
      </c>
      <c r="X41">
        <v>0.31094801173365338</v>
      </c>
      <c r="Y41">
        <v>7.4090860377035472</v>
      </c>
      <c r="Z41">
        <v>4.4196269678922002</v>
      </c>
      <c r="AA41">
        <v>165.48682649215689</v>
      </c>
      <c r="AB41">
        <v>2.0653480393727101E-2</v>
      </c>
      <c r="AC41">
        <v>13.37137942914436</v>
      </c>
      <c r="AD41">
        <v>3.4613319930574611</v>
      </c>
      <c r="AE41">
        <v>4.0937486267478977</v>
      </c>
      <c r="AF41">
        <v>1.462318398449532</v>
      </c>
      <c r="AG41">
        <v>6.4862718282256164</v>
      </c>
      <c r="AH41">
        <v>25.09777665626887</v>
      </c>
      <c r="AI41">
        <v>4.6180549082048534</v>
      </c>
      <c r="AJ41">
        <v>61.217628447292931</v>
      </c>
      <c r="AK41">
        <v>26.616515057026259</v>
      </c>
      <c r="AL41">
        <v>379.74260941582497</v>
      </c>
      <c r="AM41">
        <v>2.852877774388176E-2</v>
      </c>
      <c r="AN41">
        <v>0.63273353293235068</v>
      </c>
    </row>
    <row r="42" spans="1:40" x14ac:dyDescent="0.45">
      <c r="A42" s="1" t="s">
        <v>94</v>
      </c>
      <c r="B42">
        <v>1.1569660600363321</v>
      </c>
      <c r="C42">
        <v>0.10923719761417069</v>
      </c>
      <c r="D42">
        <v>2.655721163815656E-2</v>
      </c>
      <c r="E42">
        <v>3.551995475237528E-2</v>
      </c>
      <c r="F42">
        <v>0.5389570041573678</v>
      </c>
      <c r="G42">
        <v>0.27579120292997422</v>
      </c>
      <c r="H42">
        <v>0.71928058843539366</v>
      </c>
      <c r="I42">
        <v>0.5897840232146061</v>
      </c>
      <c r="J42">
        <v>0.28077584414540069</v>
      </c>
      <c r="K42">
        <v>0.23398862335910139</v>
      </c>
      <c r="L42">
        <v>3.16284089719076</v>
      </c>
      <c r="M42">
        <v>0.63014639502580883</v>
      </c>
      <c r="N42">
        <v>0.1234887547776212</v>
      </c>
      <c r="O42">
        <v>7.6246826407604944</v>
      </c>
      <c r="P42">
        <v>0.3247964489323924</v>
      </c>
      <c r="Q42">
        <v>1.561831508232572</v>
      </c>
      <c r="R42">
        <v>7.205345426156369E-2</v>
      </c>
      <c r="S42">
        <v>0.87453543761160324</v>
      </c>
      <c r="T42">
        <v>0.11045824815430499</v>
      </c>
      <c r="U42">
        <v>5.3226948400442806</v>
      </c>
      <c r="V42">
        <v>1.4360357079910619</v>
      </c>
      <c r="W42">
        <v>2.914189293433548</v>
      </c>
      <c r="X42">
        <v>0.1029149934419053</v>
      </c>
      <c r="Y42">
        <v>0.2924327864263882</v>
      </c>
      <c r="Z42">
        <v>1.6906443375116169</v>
      </c>
      <c r="AA42">
        <v>7.8611690781839449</v>
      </c>
      <c r="AB42">
        <v>6.0159219003645646E-3</v>
      </c>
      <c r="AC42">
        <v>1.9912038365629401</v>
      </c>
      <c r="AD42">
        <v>0.83131032415680184</v>
      </c>
      <c r="AE42">
        <v>0.23478914056581751</v>
      </c>
      <c r="AF42">
        <v>0.27495727898003691</v>
      </c>
      <c r="AG42">
        <v>1.9384926996341341</v>
      </c>
      <c r="AH42">
        <v>4.5484583548490081</v>
      </c>
      <c r="AI42">
        <v>0.60129344785651218</v>
      </c>
      <c r="AJ42">
        <v>4.5785093413254776</v>
      </c>
      <c r="AK42">
        <v>2.4491793068746381</v>
      </c>
      <c r="AL42">
        <v>45.769265207733682</v>
      </c>
      <c r="AM42">
        <v>8.702676037853678E-3</v>
      </c>
      <c r="AN42">
        <v>0.26628946856606822</v>
      </c>
    </row>
    <row r="43" spans="1:40" x14ac:dyDescent="0.45">
      <c r="A43" s="1" t="s">
        <v>95</v>
      </c>
      <c r="B43">
        <v>3.9662484151058921</v>
      </c>
      <c r="C43">
        <v>0.412693627588545</v>
      </c>
      <c r="D43">
        <v>8.4529224582828383E-2</v>
      </c>
      <c r="E43">
        <v>0.10283443221922529</v>
      </c>
      <c r="F43">
        <v>1.972348288936058</v>
      </c>
      <c r="G43">
        <v>0.577968974665515</v>
      </c>
      <c r="H43">
        <v>1.2003321927914381</v>
      </c>
      <c r="I43">
        <v>0.91459617522562775</v>
      </c>
      <c r="J43">
        <v>0.51222361472364764</v>
      </c>
      <c r="K43">
        <v>0.92017833605149191</v>
      </c>
      <c r="L43">
        <v>1.7949715934720649</v>
      </c>
      <c r="M43">
        <v>1.9348132545134991</v>
      </c>
      <c r="N43">
        <v>0.58388075533511818</v>
      </c>
      <c r="O43">
        <v>17.49335682506393</v>
      </c>
      <c r="P43">
        <v>1.1433574651776619</v>
      </c>
      <c r="Q43">
        <v>3.7479265981005838</v>
      </c>
      <c r="R43">
        <v>0.1969552594414854</v>
      </c>
      <c r="S43">
        <v>1.2352108582337129</v>
      </c>
      <c r="T43">
        <v>0.1141135566104565</v>
      </c>
      <c r="U43">
        <v>8.030339641458049</v>
      </c>
      <c r="V43">
        <v>3.8986858907278612</v>
      </c>
      <c r="W43">
        <v>3.848958850135312</v>
      </c>
      <c r="X43">
        <v>5.6679990914238559E-2</v>
      </c>
      <c r="Y43">
        <v>0.15758829107716121</v>
      </c>
      <c r="Z43">
        <v>0.8864434437207207</v>
      </c>
      <c r="AA43">
        <v>6.5889718251527194</v>
      </c>
      <c r="AB43">
        <v>1.241983008616763E-2</v>
      </c>
      <c r="AC43">
        <v>5.0663564291000531</v>
      </c>
      <c r="AD43">
        <v>0.78323970227989104</v>
      </c>
      <c r="AE43">
        <v>0.60865353671893341</v>
      </c>
      <c r="AF43">
        <v>0.2422525199950393</v>
      </c>
      <c r="AG43">
        <v>3.131728999769944</v>
      </c>
      <c r="AH43">
        <v>8.4022617767773085</v>
      </c>
      <c r="AI43">
        <v>0.62286621690275601</v>
      </c>
      <c r="AJ43">
        <v>10.011828810033069</v>
      </c>
      <c r="AK43">
        <v>4.6741053493814366</v>
      </c>
      <c r="AL43">
        <v>108.51861079542149</v>
      </c>
      <c r="AM43">
        <v>1.691042114512217E-2</v>
      </c>
      <c r="AN43">
        <v>0.7279812664934161</v>
      </c>
    </row>
    <row r="44" spans="1:40" x14ac:dyDescent="0.45">
      <c r="A44" s="1" t="s">
        <v>96</v>
      </c>
      <c r="B44">
        <v>1.22374818986191</v>
      </c>
      <c r="C44">
        <v>0.12817225307656091</v>
      </c>
      <c r="D44">
        <v>2.56742986509788E-2</v>
      </c>
      <c r="E44">
        <v>2.6069898338610009E-2</v>
      </c>
      <c r="F44">
        <v>0.47266878275910917</v>
      </c>
      <c r="G44">
        <v>0.1359997053672832</v>
      </c>
      <c r="H44">
        <v>0.43647740517371519</v>
      </c>
      <c r="I44">
        <v>0.3410045755460635</v>
      </c>
      <c r="J44">
        <v>0.1328197092120878</v>
      </c>
      <c r="K44">
        <v>0.2412113188279206</v>
      </c>
      <c r="L44">
        <v>0.53820265315785765</v>
      </c>
      <c r="M44">
        <v>0.75995991511679328</v>
      </c>
      <c r="N44">
        <v>0.15619828221553861</v>
      </c>
      <c r="O44">
        <v>0.49710958332448152</v>
      </c>
      <c r="P44">
        <v>0.2441112781236103</v>
      </c>
      <c r="Q44">
        <v>0.19646612254172899</v>
      </c>
      <c r="R44">
        <v>4.9291679391968789E-2</v>
      </c>
      <c r="S44">
        <v>0.32452177851577041</v>
      </c>
      <c r="T44">
        <v>0.11149115286390041</v>
      </c>
      <c r="U44">
        <v>104.8109630656825</v>
      </c>
      <c r="V44">
        <v>9.9078660574526385</v>
      </c>
      <c r="W44">
        <v>4.863740349513912</v>
      </c>
      <c r="X44">
        <v>4.1602675279196977E-2</v>
      </c>
      <c r="Y44">
        <v>4.4351557131827819E-2</v>
      </c>
      <c r="Z44">
        <v>0.66746398381375804</v>
      </c>
      <c r="AA44">
        <v>1.128652099847234</v>
      </c>
      <c r="AB44">
        <v>7.1109038690522375E-2</v>
      </c>
      <c r="AC44">
        <v>0.54544352311873501</v>
      </c>
      <c r="AD44">
        <v>0.52792274035016629</v>
      </c>
      <c r="AE44">
        <v>0.1958428762217867</v>
      </c>
      <c r="AF44">
        <v>0.1877386991479052</v>
      </c>
      <c r="AG44">
        <v>1.4571687624192731</v>
      </c>
      <c r="AH44">
        <v>2.0329016201910548</v>
      </c>
      <c r="AI44">
        <v>0.44962403589118738</v>
      </c>
      <c r="AJ44">
        <v>3.8303383333659751</v>
      </c>
      <c r="AK44">
        <v>1.976950452008595</v>
      </c>
      <c r="AL44">
        <v>64.591605353657684</v>
      </c>
      <c r="AM44">
        <v>9.8005182120329236E-3</v>
      </c>
      <c r="AN44">
        <v>0.4001286808839265</v>
      </c>
    </row>
    <row r="45" spans="1:40" x14ac:dyDescent="0.45">
      <c r="A45" s="1" t="s">
        <v>97</v>
      </c>
      <c r="B45">
        <v>8.2456727547541186E-2</v>
      </c>
      <c r="C45">
        <v>9.6341660695103658E-3</v>
      </c>
      <c r="D45">
        <v>1.533695118132931E-3</v>
      </c>
      <c r="E45">
        <v>2.047881911702706E-3</v>
      </c>
      <c r="F45">
        <v>6.3086527243273835E-2</v>
      </c>
      <c r="G45">
        <v>1.5293710236235559E-2</v>
      </c>
      <c r="H45">
        <v>0.1056416405468615</v>
      </c>
      <c r="I45">
        <v>4.9865631110620687E-2</v>
      </c>
      <c r="J45">
        <v>1.134602358663641E-2</v>
      </c>
      <c r="K45">
        <v>1.237621258322839E-2</v>
      </c>
      <c r="L45">
        <v>5.9365700082990337E-2</v>
      </c>
      <c r="M45">
        <v>6.0911152762626458E-2</v>
      </c>
      <c r="N45">
        <v>1.230221432201282E-2</v>
      </c>
      <c r="O45">
        <v>4.1281185149425692E-2</v>
      </c>
      <c r="P45">
        <v>2.4752395253163331E-2</v>
      </c>
      <c r="Q45">
        <v>1.9947881931024859E-2</v>
      </c>
      <c r="R45">
        <v>4.7234697816479687E-3</v>
      </c>
      <c r="S45">
        <v>0.14587196824223081</v>
      </c>
      <c r="T45">
        <v>7.8686229076808285E-3</v>
      </c>
      <c r="U45">
        <v>0.96822259808466127</v>
      </c>
      <c r="V45">
        <v>0.1070572602848974</v>
      </c>
      <c r="W45">
        <v>0.84789922181863142</v>
      </c>
      <c r="X45">
        <v>2.1759435898141841E-3</v>
      </c>
      <c r="Y45">
        <v>4.4260887139780892E-3</v>
      </c>
      <c r="Z45">
        <v>3.4475085615905177E-2</v>
      </c>
      <c r="AA45">
        <v>0.11231906442428941</v>
      </c>
      <c r="AB45">
        <v>1.358404490397325E-2</v>
      </c>
      <c r="AC45">
        <v>5.3581277555376179E-2</v>
      </c>
      <c r="AD45">
        <v>4.5346594338109537E-2</v>
      </c>
      <c r="AE45">
        <v>2.9223064877376241E-2</v>
      </c>
      <c r="AF45">
        <v>1.033258883996075E-2</v>
      </c>
      <c r="AG45">
        <v>0.117451462761389</v>
      </c>
      <c r="AH45">
        <v>0.22443559585458611</v>
      </c>
      <c r="AI45">
        <v>3.9143238141845581E-2</v>
      </c>
      <c r="AJ45">
        <v>1.850301626000892</v>
      </c>
      <c r="AK45">
        <v>0.83049482306545297</v>
      </c>
      <c r="AL45">
        <v>3.8018335555651679</v>
      </c>
      <c r="AM45">
        <v>5.4134093006671241E-4</v>
      </c>
      <c r="AN45">
        <v>0.1130124823283742</v>
      </c>
    </row>
    <row r="46" spans="1:40" x14ac:dyDescent="0.45">
      <c r="A46" s="1" t="s">
        <v>98</v>
      </c>
      <c r="B46">
        <v>0.2300382128489698</v>
      </c>
      <c r="C46">
        <v>2.6967645772038199E-2</v>
      </c>
      <c r="D46">
        <v>4.4490975530003243E-3</v>
      </c>
      <c r="E46">
        <v>5.7639965987745026E-3</v>
      </c>
      <c r="F46">
        <v>0.18846391958297171</v>
      </c>
      <c r="G46">
        <v>4.5340850282178408E-2</v>
      </c>
      <c r="H46">
        <v>0.30126931522639178</v>
      </c>
      <c r="I46">
        <v>0.13648454697651061</v>
      </c>
      <c r="J46">
        <v>3.2281899501290449E-2</v>
      </c>
      <c r="K46">
        <v>3.2641454959427017E-2</v>
      </c>
      <c r="L46">
        <v>0.16001356753169849</v>
      </c>
      <c r="M46">
        <v>0.17165692398735369</v>
      </c>
      <c r="N46">
        <v>3.6649938097997138E-2</v>
      </c>
      <c r="O46">
        <v>0.1121394721882123</v>
      </c>
      <c r="P46">
        <v>6.6232292045318567E-2</v>
      </c>
      <c r="Q46">
        <v>5.2752556762277671E-2</v>
      </c>
      <c r="R46">
        <v>1.357272209845104E-2</v>
      </c>
      <c r="S46">
        <v>0.39033105389110972</v>
      </c>
      <c r="T46">
        <v>2.0433288374866909E-2</v>
      </c>
      <c r="U46">
        <v>2.4211771539124931</v>
      </c>
      <c r="V46">
        <v>0.29742267697220792</v>
      </c>
      <c r="W46">
        <v>2.336512237438658</v>
      </c>
      <c r="X46">
        <v>5.923571546396735E-3</v>
      </c>
      <c r="Y46">
        <v>1.222401137028648E-2</v>
      </c>
      <c r="Z46">
        <v>9.3211643120626311E-2</v>
      </c>
      <c r="AA46">
        <v>0.30875672184906428</v>
      </c>
      <c r="AB46">
        <v>3.6261495175615201E-2</v>
      </c>
      <c r="AC46">
        <v>0.1518067772008502</v>
      </c>
      <c r="AD46">
        <v>0.1202516022615619</v>
      </c>
      <c r="AE46">
        <v>7.7953035082707345E-2</v>
      </c>
      <c r="AF46">
        <v>2.7345726591351229E-2</v>
      </c>
      <c r="AG46">
        <v>0.31995709709369158</v>
      </c>
      <c r="AH46">
        <v>0.60597069811868443</v>
      </c>
      <c r="AI46">
        <v>0.1066282463271572</v>
      </c>
      <c r="AJ46">
        <v>5.4595237062219368</v>
      </c>
      <c r="AK46">
        <v>2.4484705033004661</v>
      </c>
      <c r="AL46">
        <v>10.630533590202919</v>
      </c>
      <c r="AM46">
        <v>1.4490730881519299E-3</v>
      </c>
      <c r="AN46">
        <v>0.27548368962697201</v>
      </c>
    </row>
    <row r="47" spans="1:40" x14ac:dyDescent="0.45">
      <c r="A47" s="1" t="s">
        <v>99</v>
      </c>
      <c r="B47">
        <v>5.2521064620638297E-2</v>
      </c>
      <c r="C47">
        <v>6.1495116639740622E-3</v>
      </c>
      <c r="D47">
        <v>1.001449322763048E-3</v>
      </c>
      <c r="E47">
        <v>1.311727049438524E-3</v>
      </c>
      <c r="F47">
        <v>4.1979683298608739E-2</v>
      </c>
      <c r="G47">
        <v>1.012682832742122E-2</v>
      </c>
      <c r="H47">
        <v>6.8232763040057487E-2</v>
      </c>
      <c r="I47">
        <v>3.1382886253114133E-2</v>
      </c>
      <c r="J47">
        <v>7.3174981855188819E-3</v>
      </c>
      <c r="K47">
        <v>7.6112742650076776E-3</v>
      </c>
      <c r="L47">
        <v>3.7005300867339171E-2</v>
      </c>
      <c r="M47">
        <v>3.9046406451090143E-2</v>
      </c>
      <c r="N47">
        <v>8.1716297986803542E-3</v>
      </c>
      <c r="O47">
        <v>2.585790193690728E-2</v>
      </c>
      <c r="P47">
        <v>1.535937414252047E-2</v>
      </c>
      <c r="Q47">
        <v>1.228815961862594E-2</v>
      </c>
      <c r="R47">
        <v>3.0655823478766288E-3</v>
      </c>
      <c r="S47">
        <v>9.0517706882244989E-2</v>
      </c>
      <c r="T47">
        <v>4.7930651130641318E-3</v>
      </c>
      <c r="U47">
        <v>0.57636002888835969</v>
      </c>
      <c r="V47">
        <v>6.8010832133017285E-2</v>
      </c>
      <c r="W47">
        <v>0.53589783808343039</v>
      </c>
      <c r="X47">
        <v>1.364803326865164E-3</v>
      </c>
      <c r="Y47">
        <v>2.80135121045959E-3</v>
      </c>
      <c r="Z47">
        <v>2.153136401575358E-2</v>
      </c>
      <c r="AA47">
        <v>7.0880193414076323E-2</v>
      </c>
      <c r="AB47">
        <v>8.416699778679565E-3</v>
      </c>
      <c r="AC47">
        <v>3.4463920722125438E-2</v>
      </c>
      <c r="AD47">
        <v>2.7981904985355761E-2</v>
      </c>
      <c r="AE47">
        <v>1.8098660685602619E-2</v>
      </c>
      <c r="AF47">
        <v>6.3680379133179959E-3</v>
      </c>
      <c r="AG47">
        <v>7.3699896415460764E-2</v>
      </c>
      <c r="AH47">
        <v>0.14004918523221269</v>
      </c>
      <c r="AI47">
        <v>2.4561453227711281E-2</v>
      </c>
      <c r="AJ47">
        <v>1.2214395072635069</v>
      </c>
      <c r="AK47">
        <v>0.54794650764389174</v>
      </c>
      <c r="AL47">
        <v>2.4250713939595951</v>
      </c>
      <c r="AM47">
        <v>3.3599349783737878E-4</v>
      </c>
      <c r="AN47">
        <v>6.6247473358343717E-2</v>
      </c>
    </row>
    <row r="48" spans="1:40" x14ac:dyDescent="0.45">
      <c r="A48" s="1" t="s">
        <v>100</v>
      </c>
      <c r="B48">
        <v>2.378147557383949</v>
      </c>
      <c r="C48">
        <v>0.25840114965118538</v>
      </c>
      <c r="D48">
        <v>5.3662402959358847E-2</v>
      </c>
      <c r="E48">
        <v>8.7519729707375593E-2</v>
      </c>
      <c r="F48">
        <v>4.1631095935622602</v>
      </c>
      <c r="G48">
        <v>0.39912738591066532</v>
      </c>
      <c r="H48">
        <v>0.93720963225467036</v>
      </c>
      <c r="I48">
        <v>0.80719368641829348</v>
      </c>
      <c r="J48">
        <v>0.62313800373859274</v>
      </c>
      <c r="K48">
        <v>0.40097356844052823</v>
      </c>
      <c r="L48">
        <v>1.018996037869041</v>
      </c>
      <c r="M48">
        <v>116.2906252715901</v>
      </c>
      <c r="N48">
        <v>0.58255993383102878</v>
      </c>
      <c r="O48">
        <v>0.77881789274148139</v>
      </c>
      <c r="P48">
        <v>1.1807571420175891</v>
      </c>
      <c r="Q48">
        <v>0.44562562594586791</v>
      </c>
      <c r="R48">
        <v>0.33620437016117583</v>
      </c>
      <c r="S48">
        <v>7.2162329621201344</v>
      </c>
      <c r="T48">
        <v>0.21648623349236421</v>
      </c>
      <c r="U48">
        <v>2.95659753011503</v>
      </c>
      <c r="V48">
        <v>2.2759090839718339</v>
      </c>
      <c r="W48">
        <v>4.0581856176520894</v>
      </c>
      <c r="X48">
        <v>7.9245895516655188E-2</v>
      </c>
      <c r="Y48">
        <v>5.8432103873022827E-2</v>
      </c>
      <c r="Z48">
        <v>1.2766554604748019</v>
      </c>
      <c r="AA48">
        <v>1.5966777986598759</v>
      </c>
      <c r="AB48">
        <v>8.8112758154571522E-2</v>
      </c>
      <c r="AC48">
        <v>29.5389476370738</v>
      </c>
      <c r="AD48">
        <v>1.2505622975776369</v>
      </c>
      <c r="AE48">
        <v>1.968927692208186</v>
      </c>
      <c r="AF48">
        <v>0.89953964347758097</v>
      </c>
      <c r="AG48">
        <v>5.1778913829369566</v>
      </c>
      <c r="AH48">
        <v>31.800720574857941</v>
      </c>
      <c r="AI48">
        <v>1.531171932359898</v>
      </c>
      <c r="AJ48">
        <v>6.0459747553775536</v>
      </c>
      <c r="AK48">
        <v>4.0126009689239091</v>
      </c>
      <c r="AL48">
        <v>61.931258879231521</v>
      </c>
      <c r="AM48">
        <v>7.8457696603296892E-2</v>
      </c>
      <c r="AN48">
        <v>0.73715327839344935</v>
      </c>
    </row>
    <row r="49" spans="1:40" x14ac:dyDescent="0.45">
      <c r="A49" s="1" t="s">
        <v>101</v>
      </c>
      <c r="B49">
        <v>6.3360559009807043</v>
      </c>
      <c r="C49">
        <v>0.77393907556740982</v>
      </c>
      <c r="D49">
        <v>0.25714538997846509</v>
      </c>
      <c r="E49">
        <v>0.21338187009702511</v>
      </c>
      <c r="F49">
        <v>15.74201746031313</v>
      </c>
      <c r="G49">
        <v>1.3915175022137789</v>
      </c>
      <c r="H49">
        <v>1.79731054802616</v>
      </c>
      <c r="I49">
        <v>1.471381361517538</v>
      </c>
      <c r="J49">
        <v>2.3256958003921779</v>
      </c>
      <c r="K49">
        <v>0.58250333262170262</v>
      </c>
      <c r="L49">
        <v>2.618905903915246</v>
      </c>
      <c r="M49">
        <v>339.84157050614482</v>
      </c>
      <c r="N49">
        <v>1.8987390949170451</v>
      </c>
      <c r="O49">
        <v>2.8721111610432879</v>
      </c>
      <c r="P49">
        <v>4.5630542232553761</v>
      </c>
      <c r="Q49">
        <v>1.5457810834475909</v>
      </c>
      <c r="R49">
        <v>1.266713852336544</v>
      </c>
      <c r="S49">
        <v>29.17409933239183</v>
      </c>
      <c r="T49">
        <v>0.38673928038272531</v>
      </c>
      <c r="U49">
        <v>10.146724972745019</v>
      </c>
      <c r="V49">
        <v>4.435783941162434</v>
      </c>
      <c r="W49">
        <v>10.002548390844829</v>
      </c>
      <c r="X49">
        <v>0.1273441302378838</v>
      </c>
      <c r="Y49">
        <v>0.2175133233752464</v>
      </c>
      <c r="Z49">
        <v>1.7751424801876501</v>
      </c>
      <c r="AA49">
        <v>5.6915205861848994</v>
      </c>
      <c r="AB49">
        <v>0.35587737791497981</v>
      </c>
      <c r="AC49">
        <v>118.1296966986616</v>
      </c>
      <c r="AD49">
        <v>1.779010124824195</v>
      </c>
      <c r="AE49">
        <v>7.3399248461389108</v>
      </c>
      <c r="AF49">
        <v>0.9718771049735675</v>
      </c>
      <c r="AG49">
        <v>12.26783841455779</v>
      </c>
      <c r="AH49">
        <v>117.74017780337979</v>
      </c>
      <c r="AI49">
        <v>2.8624169921762541</v>
      </c>
      <c r="AJ49">
        <v>16.199089777092031</v>
      </c>
      <c r="AK49">
        <v>8.6614307138912388</v>
      </c>
      <c r="AL49">
        <v>147.40368612804579</v>
      </c>
      <c r="AM49">
        <v>6.7825187394013844E-2</v>
      </c>
      <c r="AN49">
        <v>0.79510750290421539</v>
      </c>
    </row>
    <row r="50" spans="1:40" x14ac:dyDescent="0.45">
      <c r="A50" s="1" t="s">
        <v>102</v>
      </c>
      <c r="B50">
        <v>6.5373673387926212E-2</v>
      </c>
      <c r="C50">
        <v>7.8119915698434683E-3</v>
      </c>
      <c r="D50">
        <v>1.5442495449134619E-3</v>
      </c>
      <c r="E50">
        <v>1.7215001105702959E-3</v>
      </c>
      <c r="F50">
        <v>7.4033522668668472E-2</v>
      </c>
      <c r="G50">
        <v>1.727817682361743E-2</v>
      </c>
      <c r="H50">
        <v>9.6375128750212549E-2</v>
      </c>
      <c r="I50">
        <v>3.4465574099684253E-2</v>
      </c>
      <c r="J50">
        <v>1.0206777294784039E-2</v>
      </c>
      <c r="K50">
        <v>6.178683985532547E-3</v>
      </c>
      <c r="L50">
        <v>3.6266570440377781E-2</v>
      </c>
      <c r="M50">
        <v>5.1618749048293243E-2</v>
      </c>
      <c r="N50">
        <v>1.4241279268593169E-2</v>
      </c>
      <c r="O50">
        <v>2.6896337313890101E-2</v>
      </c>
      <c r="P50">
        <v>1.4186762718071091E-2</v>
      </c>
      <c r="Q50">
        <v>1.02310416891612E-2</v>
      </c>
      <c r="R50">
        <v>4.506271977118617E-3</v>
      </c>
      <c r="S50">
        <v>8.3621170550255461E-2</v>
      </c>
      <c r="T50">
        <v>3.3123417896432331E-3</v>
      </c>
      <c r="U50">
        <v>0.22817710158002921</v>
      </c>
      <c r="V50">
        <v>8.2476342688852122E-2</v>
      </c>
      <c r="W50">
        <v>0.61643224596653023</v>
      </c>
      <c r="X50">
        <v>1.4421196193290171E-3</v>
      </c>
      <c r="Y50">
        <v>3.2703529906808488E-3</v>
      </c>
      <c r="Z50">
        <v>2.1615641977105901E-2</v>
      </c>
      <c r="AA50">
        <v>8.0202221564443898E-2</v>
      </c>
      <c r="AB50">
        <v>7.6187948430878928E-3</v>
      </c>
      <c r="AC50">
        <v>4.6961165369931168E-2</v>
      </c>
      <c r="AD50">
        <v>2.389679623967593E-2</v>
      </c>
      <c r="AE50">
        <v>1.628313082887611E-2</v>
      </c>
      <c r="AF50">
        <v>5.3399240563101521E-3</v>
      </c>
      <c r="AG50">
        <v>7.8263554470863347E-2</v>
      </c>
      <c r="AH50">
        <v>0.13909213972629911</v>
      </c>
      <c r="AI50">
        <v>2.6074599445832781E-2</v>
      </c>
      <c r="AJ50">
        <v>2.0402647100504119</v>
      </c>
      <c r="AK50">
        <v>0.91190835934555015</v>
      </c>
      <c r="AL50">
        <v>3.060732857843445</v>
      </c>
      <c r="AM50">
        <v>3.1134057684835918E-4</v>
      </c>
      <c r="AN50">
        <v>1.291454315097609E-2</v>
      </c>
    </row>
    <row r="51" spans="1:40" x14ac:dyDescent="0.45">
      <c r="A51" s="1" t="s">
        <v>103</v>
      </c>
      <c r="B51">
        <v>0.31698742013926701</v>
      </c>
      <c r="C51">
        <v>3.7872140191049258E-2</v>
      </c>
      <c r="D51">
        <v>7.4744875127248124E-3</v>
      </c>
      <c r="E51">
        <v>8.3433215970604279E-3</v>
      </c>
      <c r="F51">
        <v>0.35800087397290969</v>
      </c>
      <c r="G51">
        <v>8.3569765789033468E-2</v>
      </c>
      <c r="H51">
        <v>0.46679564608840962</v>
      </c>
      <c r="I51">
        <v>0.16732473457154429</v>
      </c>
      <c r="J51">
        <v>4.944190353458925E-2</v>
      </c>
      <c r="K51">
        <v>3.0107330574083609E-2</v>
      </c>
      <c r="L51">
        <v>0.17629060781083</v>
      </c>
      <c r="M51">
        <v>0.25015647256083062</v>
      </c>
      <c r="N51">
        <v>6.8871347647002285E-2</v>
      </c>
      <c r="O51">
        <v>0.13065365446700619</v>
      </c>
      <c r="P51">
        <v>6.9010718055543291E-2</v>
      </c>
      <c r="Q51">
        <v>4.983596542385365E-2</v>
      </c>
      <c r="R51">
        <v>2.18192867725641E-2</v>
      </c>
      <c r="S51">
        <v>0.40676968395827018</v>
      </c>
      <c r="T51">
        <v>1.6180081897430001E-2</v>
      </c>
      <c r="U51">
        <v>1.128339829170304</v>
      </c>
      <c r="V51">
        <v>0.40001344244571141</v>
      </c>
      <c r="W51">
        <v>2.9912599494424428</v>
      </c>
      <c r="X51">
        <v>7.0041398716528648E-3</v>
      </c>
      <c r="Y51">
        <v>1.586717674082154E-2</v>
      </c>
      <c r="Z51">
        <v>0.1050436403292838</v>
      </c>
      <c r="AA51">
        <v>0.38924874407251853</v>
      </c>
      <c r="AB51">
        <v>3.7070592126352532E-2</v>
      </c>
      <c r="AC51">
        <v>0.2275256001571957</v>
      </c>
      <c r="AD51">
        <v>0.1163624253724674</v>
      </c>
      <c r="AE51">
        <v>7.9234602704596618E-2</v>
      </c>
      <c r="AF51">
        <v>2.6008519322872681E-2</v>
      </c>
      <c r="AG51">
        <v>0.38009279570896842</v>
      </c>
      <c r="AH51">
        <v>0.67601758172360371</v>
      </c>
      <c r="AI51">
        <v>0.12663364658295631</v>
      </c>
      <c r="AJ51">
        <v>9.8696273256660518</v>
      </c>
      <c r="AK51">
        <v>4.4114008078865394</v>
      </c>
      <c r="AL51">
        <v>14.83915446992018</v>
      </c>
      <c r="AM51">
        <v>1.51443856612512E-3</v>
      </c>
      <c r="AN51">
        <v>6.573988606786127E-2</v>
      </c>
    </row>
    <row r="52" spans="1:40" x14ac:dyDescent="0.45">
      <c r="A52" s="1" t="s">
        <v>104</v>
      </c>
      <c r="B52">
        <v>50.660266132719393</v>
      </c>
      <c r="C52">
        <v>5.2977582565069046</v>
      </c>
      <c r="D52">
        <v>2.705181351077794</v>
      </c>
      <c r="E52">
        <v>1.341929615794786</v>
      </c>
      <c r="F52">
        <v>26.568286375969269</v>
      </c>
      <c r="G52">
        <v>5.2136988783334219</v>
      </c>
      <c r="H52">
        <v>5.1845528527270499</v>
      </c>
      <c r="I52">
        <v>4.2949376756094306</v>
      </c>
      <c r="J52">
        <v>3.481141859101653</v>
      </c>
      <c r="K52">
        <v>3.8256397558473689</v>
      </c>
      <c r="L52">
        <v>20.5342163822008</v>
      </c>
      <c r="M52">
        <v>14.501869035525321</v>
      </c>
      <c r="N52">
        <v>5.5023901763915939</v>
      </c>
      <c r="O52">
        <v>4.7673835151026367</v>
      </c>
      <c r="P52">
        <v>5.7624745656528713</v>
      </c>
      <c r="Q52">
        <v>2.142875493630048</v>
      </c>
      <c r="R52">
        <v>1.250246037138232</v>
      </c>
      <c r="S52">
        <v>7.6246123113499724</v>
      </c>
      <c r="T52">
        <v>0.73718771187910204</v>
      </c>
      <c r="U52">
        <v>24.345306263352789</v>
      </c>
      <c r="V52">
        <v>15.1143644535627</v>
      </c>
      <c r="W52">
        <v>32.105577102952211</v>
      </c>
      <c r="X52">
        <v>0.41778045390160812</v>
      </c>
      <c r="Y52">
        <v>0.6692626780822466</v>
      </c>
      <c r="Z52">
        <v>4.9147629876514776</v>
      </c>
      <c r="AA52">
        <v>16.305085247171231</v>
      </c>
      <c r="AB52">
        <v>5.1132259437564928E-2</v>
      </c>
      <c r="AC52">
        <v>12.813043022043249</v>
      </c>
      <c r="AD52">
        <v>5.522774829043323</v>
      </c>
      <c r="AE52">
        <v>4.6343057734878297</v>
      </c>
      <c r="AF52">
        <v>1.3816948108330289</v>
      </c>
      <c r="AG52">
        <v>72.840169399046601</v>
      </c>
      <c r="AH52">
        <v>31.140673799997661</v>
      </c>
      <c r="AI52">
        <v>5.8683144650565389</v>
      </c>
      <c r="AJ52">
        <v>39.310833299117057</v>
      </c>
      <c r="AK52">
        <v>22.120119036948111</v>
      </c>
      <c r="AL52">
        <v>114.45819147610599</v>
      </c>
      <c r="AM52">
        <v>0.14377277162105431</v>
      </c>
      <c r="AN52">
        <v>1.3565546133737041</v>
      </c>
    </row>
    <row r="53" spans="1:40" x14ac:dyDescent="0.45">
      <c r="A53" s="1" t="s">
        <v>105</v>
      </c>
      <c r="B53">
        <v>943.59123090803814</v>
      </c>
      <c r="C53">
        <v>102.64222097229739</v>
      </c>
      <c r="D53">
        <v>41.676599454691932</v>
      </c>
      <c r="E53">
        <v>23.593121533222071</v>
      </c>
      <c r="F53">
        <v>509.57421742007472</v>
      </c>
      <c r="G53">
        <v>147.53780584707371</v>
      </c>
      <c r="H53">
        <v>176.19171944348309</v>
      </c>
      <c r="I53">
        <v>152.4278528360025</v>
      </c>
      <c r="J53">
        <v>109.1468614866853</v>
      </c>
      <c r="K53">
        <v>259.3659700781576</v>
      </c>
      <c r="L53">
        <v>10193.18651892906</v>
      </c>
      <c r="M53">
        <v>406.29158586204102</v>
      </c>
      <c r="N53">
        <v>176.3071963119306</v>
      </c>
      <c r="O53">
        <v>130.81086832100749</v>
      </c>
      <c r="P53">
        <v>203.56542679212549</v>
      </c>
      <c r="Q53">
        <v>80.383419616335658</v>
      </c>
      <c r="R53">
        <v>43.411799089590517</v>
      </c>
      <c r="S53">
        <v>273.04264441087918</v>
      </c>
      <c r="T53">
        <v>37.586447711761892</v>
      </c>
      <c r="U53">
        <v>545.04136896535306</v>
      </c>
      <c r="V53">
        <v>435.11495341666631</v>
      </c>
      <c r="W53">
        <v>1220.188984096128</v>
      </c>
      <c r="X53">
        <v>15.917159761517141</v>
      </c>
      <c r="Y53">
        <v>15.10630536345565</v>
      </c>
      <c r="Z53">
        <v>233.11048560406289</v>
      </c>
      <c r="AA53">
        <v>391.00817382407138</v>
      </c>
      <c r="AB53">
        <v>1.100907585610357</v>
      </c>
      <c r="AC53">
        <v>353.6647869567542</v>
      </c>
      <c r="AD53">
        <v>251.62629800739759</v>
      </c>
      <c r="AE53">
        <v>142.9805823868773</v>
      </c>
      <c r="AF53">
        <v>88.491629735841101</v>
      </c>
      <c r="AG53">
        <v>1237.441290963701</v>
      </c>
      <c r="AH53">
        <v>1007.768625170955</v>
      </c>
      <c r="AI53">
        <v>247.5517054583735</v>
      </c>
      <c r="AJ53">
        <v>1188.6965200312291</v>
      </c>
      <c r="AK53">
        <v>643.44969605072447</v>
      </c>
      <c r="AL53">
        <v>3579.0346666179489</v>
      </c>
      <c r="AM53">
        <v>2.4746877677549688</v>
      </c>
      <c r="AN53">
        <v>53.530435201978207</v>
      </c>
    </row>
    <row r="54" spans="1:40" x14ac:dyDescent="0.45">
      <c r="A54" s="1" t="s">
        <v>106</v>
      </c>
      <c r="B54">
        <v>121.11560778614979</v>
      </c>
      <c r="C54">
        <v>13.41298937679211</v>
      </c>
      <c r="D54">
        <v>5.0699831258596433</v>
      </c>
      <c r="E54">
        <v>2.232944103141786</v>
      </c>
      <c r="F54">
        <v>67.018441583756882</v>
      </c>
      <c r="G54">
        <v>23.785516993697819</v>
      </c>
      <c r="H54">
        <v>11.814985471193481</v>
      </c>
      <c r="I54">
        <v>9.5544744748638752</v>
      </c>
      <c r="J54">
        <v>13.33826773322963</v>
      </c>
      <c r="K54">
        <v>5.6849608867118757</v>
      </c>
      <c r="L54">
        <v>289.70499476030813</v>
      </c>
      <c r="M54">
        <v>58.689521157174937</v>
      </c>
      <c r="N54">
        <v>21.675525684586301</v>
      </c>
      <c r="O54">
        <v>19.038546021706921</v>
      </c>
      <c r="P54">
        <v>22.620536343704089</v>
      </c>
      <c r="Q54">
        <v>10.60688093346268</v>
      </c>
      <c r="R54">
        <v>5.3990341585921131</v>
      </c>
      <c r="S54">
        <v>37.364036211816163</v>
      </c>
      <c r="T54">
        <v>3.025310245446919</v>
      </c>
      <c r="U54">
        <v>93.246041529131659</v>
      </c>
      <c r="V54">
        <v>116.82148622691081</v>
      </c>
      <c r="W54">
        <v>81.213775426926702</v>
      </c>
      <c r="X54">
        <v>0.95273512608950472</v>
      </c>
      <c r="Y54">
        <v>2.1046103295281249</v>
      </c>
      <c r="Z54">
        <v>13.19792557909819</v>
      </c>
      <c r="AA54">
        <v>52.193688870912389</v>
      </c>
      <c r="AB54">
        <v>0.16474175267910529</v>
      </c>
      <c r="AC54">
        <v>50.156044568094842</v>
      </c>
      <c r="AD54">
        <v>16.1945477946247</v>
      </c>
      <c r="AE54">
        <v>16.094912415887709</v>
      </c>
      <c r="AF54">
        <v>5.6443746409675377</v>
      </c>
      <c r="AG54">
        <v>102.3419226453739</v>
      </c>
      <c r="AH54">
        <v>96.672131279469284</v>
      </c>
      <c r="AI54">
        <v>33.465636550944978</v>
      </c>
      <c r="AJ54">
        <v>146.27305192698989</v>
      </c>
      <c r="AK54">
        <v>78.934685167465673</v>
      </c>
      <c r="AL54">
        <v>423.12053426200572</v>
      </c>
      <c r="AM54">
        <v>0.22263186884325151</v>
      </c>
      <c r="AN54">
        <v>4.5402504274172326</v>
      </c>
    </row>
    <row r="55" spans="1:40" x14ac:dyDescent="0.45">
      <c r="A55" s="1" t="s">
        <v>107</v>
      </c>
      <c r="B55">
        <v>3.121614618580371</v>
      </c>
      <c r="C55">
        <v>0.37551176495084421</v>
      </c>
      <c r="D55">
        <v>0.14701478851602179</v>
      </c>
      <c r="E55">
        <v>3.3710510324161488E-2</v>
      </c>
      <c r="F55">
        <v>0.3859202908530629</v>
      </c>
      <c r="G55">
        <v>7.4169944529858117E-2</v>
      </c>
      <c r="H55">
        <v>0.57696217650621229</v>
      </c>
      <c r="I55">
        <v>0.49486919104228788</v>
      </c>
      <c r="J55">
        <v>0.12837641940213881</v>
      </c>
      <c r="K55">
        <v>123.0441927403777</v>
      </c>
      <c r="L55">
        <v>0.57871235340800919</v>
      </c>
      <c r="M55">
        <v>0.27626063249311911</v>
      </c>
      <c r="N55">
        <v>0.1534224269972051</v>
      </c>
      <c r="O55">
        <v>0.16681989334650671</v>
      </c>
      <c r="P55">
        <v>0.15351829316112689</v>
      </c>
      <c r="Q55">
        <v>8.1416661868055393E-2</v>
      </c>
      <c r="R55">
        <v>4.6303749006863078E-2</v>
      </c>
      <c r="S55">
        <v>0.192921320712822</v>
      </c>
      <c r="T55">
        <v>9.8648419690508735E-2</v>
      </c>
      <c r="U55">
        <v>0.67805737003351951</v>
      </c>
      <c r="V55">
        <v>0.43433348934591609</v>
      </c>
      <c r="W55">
        <v>0.92568290076604376</v>
      </c>
      <c r="X55">
        <v>1.2517645240817121E-2</v>
      </c>
      <c r="Y55">
        <v>1.481120138435032E-2</v>
      </c>
      <c r="Z55">
        <v>0.19346093345650869</v>
      </c>
      <c r="AA55">
        <v>0.40840945826889002</v>
      </c>
      <c r="AB55">
        <v>1.099985808054662E-3</v>
      </c>
      <c r="AC55">
        <v>0.38015268315162809</v>
      </c>
      <c r="AD55">
        <v>0.96099033775670839</v>
      </c>
      <c r="AE55">
        <v>0.1565380289195728</v>
      </c>
      <c r="AF55">
        <v>0.61108107135427248</v>
      </c>
      <c r="AG55">
        <v>2.099683756101931</v>
      </c>
      <c r="AH55">
        <v>4.2131976048821693</v>
      </c>
      <c r="AI55">
        <v>0.82365806542187414</v>
      </c>
      <c r="AJ55">
        <v>3.1468722299118919</v>
      </c>
      <c r="AK55">
        <v>2.531260699630526</v>
      </c>
      <c r="AL55">
        <v>5.5000491969604441</v>
      </c>
      <c r="AM55">
        <v>4.4165142575566044E-3</v>
      </c>
      <c r="AN55">
        <v>0.34686908814617318</v>
      </c>
    </row>
    <row r="56" spans="1:40" x14ac:dyDescent="0.45">
      <c r="A56" s="1" t="s">
        <v>108</v>
      </c>
      <c r="B56">
        <v>0.96358143759659531</v>
      </c>
      <c r="C56">
        <v>9.8854802495374622E-2</v>
      </c>
      <c r="D56">
        <v>2.0504092898658181E-2</v>
      </c>
      <c r="E56">
        <v>4.6628410504970283E-2</v>
      </c>
      <c r="F56">
        <v>0.27170342579161061</v>
      </c>
      <c r="G56">
        <v>4.0456829380520302E-2</v>
      </c>
      <c r="H56">
        <v>0.31513954294225449</v>
      </c>
      <c r="I56">
        <v>0.25163114431182743</v>
      </c>
      <c r="J56">
        <v>7.8491420379048216E-2</v>
      </c>
      <c r="K56">
        <v>11.05971010930188</v>
      </c>
      <c r="L56">
        <v>0.60619472221480775</v>
      </c>
      <c r="M56">
        <v>0.2295321910576163</v>
      </c>
      <c r="N56">
        <v>6.370463107093241E-2</v>
      </c>
      <c r="O56">
        <v>8.778784701002941E-2</v>
      </c>
      <c r="P56">
        <v>0.11382171457508949</v>
      </c>
      <c r="Q56">
        <v>6.4427751996286503E-2</v>
      </c>
      <c r="R56">
        <v>2.8371736740594389E-2</v>
      </c>
      <c r="S56">
        <v>0.16798512786099909</v>
      </c>
      <c r="T56">
        <v>0.1450176425515291</v>
      </c>
      <c r="U56">
        <v>0.56731054645096834</v>
      </c>
      <c r="V56">
        <v>0.75933629753496534</v>
      </c>
      <c r="W56">
        <v>1.421635891208429</v>
      </c>
      <c r="X56">
        <v>1.8658164624190621E-2</v>
      </c>
      <c r="Y56">
        <v>8.0073427829575917E-3</v>
      </c>
      <c r="Z56">
        <v>0.29771802010645088</v>
      </c>
      <c r="AA56">
        <v>0.2350704181592968</v>
      </c>
      <c r="AB56">
        <v>1.254714879998715E-3</v>
      </c>
      <c r="AC56">
        <v>0.34010020259016088</v>
      </c>
      <c r="AD56">
        <v>0.53168107821605348</v>
      </c>
      <c r="AE56">
        <v>0.13985654480723331</v>
      </c>
      <c r="AF56">
        <v>0.12861614269914851</v>
      </c>
      <c r="AG56">
        <v>1.7317804047120691</v>
      </c>
      <c r="AH56">
        <v>1.416935452695373</v>
      </c>
      <c r="AI56">
        <v>0.41076360999185962</v>
      </c>
      <c r="AJ56">
        <v>4.8643839869993544</v>
      </c>
      <c r="AK56">
        <v>15.88670524600343</v>
      </c>
      <c r="AL56">
        <v>3.7515036607746541</v>
      </c>
      <c r="AM56">
        <v>7.8927254112602461E-3</v>
      </c>
      <c r="AN56">
        <v>0.13456270682692961</v>
      </c>
    </row>
    <row r="57" spans="1:40" x14ac:dyDescent="0.45">
      <c r="A57" s="1" t="s">
        <v>109</v>
      </c>
      <c r="B57">
        <v>5.4166671862798621</v>
      </c>
      <c r="C57">
        <v>0.55649261859982579</v>
      </c>
      <c r="D57">
        <v>0.1164260617988216</v>
      </c>
      <c r="E57">
        <v>0.2646747421585785</v>
      </c>
      <c r="F57">
        <v>1.5335013243261919</v>
      </c>
      <c r="G57">
        <v>0.23015170616132</v>
      </c>
      <c r="H57">
        <v>1.756524218954072</v>
      </c>
      <c r="I57">
        <v>1.402165875617926</v>
      </c>
      <c r="J57">
        <v>0.44217411030861181</v>
      </c>
      <c r="K57">
        <v>61.284444565732123</v>
      </c>
      <c r="L57">
        <v>3.4422252250531669</v>
      </c>
      <c r="M57">
        <v>1.2956093232209871</v>
      </c>
      <c r="N57">
        <v>0.36186577508387752</v>
      </c>
      <c r="O57">
        <v>0.49601097917484938</v>
      </c>
      <c r="P57">
        <v>0.63933433473223811</v>
      </c>
      <c r="Q57">
        <v>0.36171421018528332</v>
      </c>
      <c r="R57">
        <v>0.16016952733694059</v>
      </c>
      <c r="S57">
        <v>0.94906197051033903</v>
      </c>
      <c r="T57">
        <v>0.80502941347874102</v>
      </c>
      <c r="U57">
        <v>3.1979874510835828</v>
      </c>
      <c r="V57">
        <v>4.2564483114687981</v>
      </c>
      <c r="W57">
        <v>7.965341383313759</v>
      </c>
      <c r="X57">
        <v>0.1041304848315871</v>
      </c>
      <c r="Y57">
        <v>4.5337760728914461E-2</v>
      </c>
      <c r="Z57">
        <v>1.6586598265849331</v>
      </c>
      <c r="AA57">
        <v>1.3269095182704991</v>
      </c>
      <c r="AB57">
        <v>7.0515240323523907E-3</v>
      </c>
      <c r="AC57">
        <v>1.909882574677036</v>
      </c>
      <c r="AD57">
        <v>2.9569564473178769</v>
      </c>
      <c r="AE57">
        <v>0.78417216750455543</v>
      </c>
      <c r="AF57">
        <v>0.71628924007358719</v>
      </c>
      <c r="AG57">
        <v>9.6889607645757554</v>
      </c>
      <c r="AH57">
        <v>7.9150744411305212</v>
      </c>
      <c r="AI57">
        <v>2.2938662120859519</v>
      </c>
      <c r="AJ57">
        <v>27.342510662029309</v>
      </c>
      <c r="AK57">
        <v>88.232275451823426</v>
      </c>
      <c r="AL57">
        <v>21.001683567338681</v>
      </c>
      <c r="AM57">
        <v>4.3872241244385039E-2</v>
      </c>
      <c r="AN57">
        <v>0.74935297221240538</v>
      </c>
    </row>
    <row r="58" spans="1:40" x14ac:dyDescent="0.45">
      <c r="A58" s="1" t="s">
        <v>110</v>
      </c>
      <c r="B58">
        <v>7.5388249692923598E-2</v>
      </c>
      <c r="C58">
        <v>8.4528180338881414E-3</v>
      </c>
      <c r="D58">
        <v>2.6619669100186559E-3</v>
      </c>
      <c r="E58">
        <v>5.9717789274812503E-3</v>
      </c>
      <c r="F58">
        <v>2.684384395706044E-2</v>
      </c>
      <c r="G58">
        <v>5.6431869789705562E-3</v>
      </c>
      <c r="H58">
        <v>1.1032837616828771E-2</v>
      </c>
      <c r="I58">
        <v>8.4685191886512915E-3</v>
      </c>
      <c r="J58">
        <v>6.9977062813211281E-3</v>
      </c>
      <c r="K58">
        <v>6.0068027846034502E-2</v>
      </c>
      <c r="L58">
        <v>7.8825791129158509E-2</v>
      </c>
      <c r="M58">
        <v>2.2789630409167771E-2</v>
      </c>
      <c r="N58">
        <v>8.3967841155795017E-3</v>
      </c>
      <c r="O58">
        <v>9.1583728702486992E-3</v>
      </c>
      <c r="P58">
        <v>8.4492257020941913E-3</v>
      </c>
      <c r="Q58">
        <v>4.623465608209509E-3</v>
      </c>
      <c r="R58">
        <v>2.8382266631881252E-3</v>
      </c>
      <c r="S58">
        <v>1.745905635739518E-2</v>
      </c>
      <c r="T58">
        <v>2.1071129314462148E-3</v>
      </c>
      <c r="U58">
        <v>5.2481237396167821E-2</v>
      </c>
      <c r="V58">
        <v>4.843872705034595E-2</v>
      </c>
      <c r="W58">
        <v>8.7401643876141744E-2</v>
      </c>
      <c r="X58">
        <v>7.7459734750304763E-4</v>
      </c>
      <c r="Y58">
        <v>9.220050215161897E-4</v>
      </c>
      <c r="Z58">
        <v>9.7322976943905754E-3</v>
      </c>
      <c r="AA58">
        <v>2.3375214682799499E-2</v>
      </c>
      <c r="AB58">
        <v>9.660551011016628E-5</v>
      </c>
      <c r="AC58">
        <v>2.4834362059379479E-2</v>
      </c>
      <c r="AD58">
        <v>1.268565830808511E-2</v>
      </c>
      <c r="AE58">
        <v>9.1108517878468742E-3</v>
      </c>
      <c r="AF58">
        <v>3.9657915023626937E-3</v>
      </c>
      <c r="AG58">
        <v>9.3660339212451704E-2</v>
      </c>
      <c r="AH58">
        <v>6.5376224745016517E-2</v>
      </c>
      <c r="AI58">
        <v>1.83342089027933E-2</v>
      </c>
      <c r="AJ58">
        <v>0.37867957781832828</v>
      </c>
      <c r="AK58">
        <v>0.26823714816467947</v>
      </c>
      <c r="AL58">
        <v>0.21450182882087709</v>
      </c>
      <c r="AM58">
        <v>1.671247358063782E-4</v>
      </c>
      <c r="AN58">
        <v>4.1002074611231846E-3</v>
      </c>
    </row>
    <row r="59" spans="1:40" x14ac:dyDescent="0.45">
      <c r="A59" s="1" t="s">
        <v>111</v>
      </c>
      <c r="B59">
        <v>9.4501930840245265</v>
      </c>
      <c r="C59">
        <v>0.86361641925839239</v>
      </c>
      <c r="D59">
        <v>0.21567428750009621</v>
      </c>
      <c r="E59">
        <v>0.24968473061599139</v>
      </c>
      <c r="F59">
        <v>2.3740772340428671</v>
      </c>
      <c r="G59">
        <v>0.43747898920833128</v>
      </c>
      <c r="H59">
        <v>44.483089732810271</v>
      </c>
      <c r="I59">
        <v>41.144140975714038</v>
      </c>
      <c r="J59">
        <v>24.64754354592484</v>
      </c>
      <c r="K59">
        <v>4.5863752801819997</v>
      </c>
      <c r="L59">
        <v>7.3671281349558884</v>
      </c>
      <c r="M59">
        <v>2.0034397457621038</v>
      </c>
      <c r="N59">
        <v>0.66561432188963487</v>
      </c>
      <c r="O59">
        <v>0.8995394475027314</v>
      </c>
      <c r="P59">
        <v>1.021591920648407</v>
      </c>
      <c r="Q59">
        <v>0.44079187147237159</v>
      </c>
      <c r="R59">
        <v>0.22845409478456341</v>
      </c>
      <c r="S59">
        <v>1.2530139425335209</v>
      </c>
      <c r="T59">
        <v>0.53266544913714686</v>
      </c>
      <c r="U59">
        <v>4.9326564244541071</v>
      </c>
      <c r="V59">
        <v>8.4949534586062594</v>
      </c>
      <c r="W59">
        <v>20.463854564445839</v>
      </c>
      <c r="X59">
        <v>0.50883460193983554</v>
      </c>
      <c r="Y59">
        <v>8.790042073717784E-2</v>
      </c>
      <c r="Z59">
        <v>7.8108120241947727</v>
      </c>
      <c r="AA59">
        <v>2.6456047766493089</v>
      </c>
      <c r="AB59">
        <v>1.028877122831897E-2</v>
      </c>
      <c r="AC59">
        <v>2.3650284105691681</v>
      </c>
      <c r="AD59">
        <v>5.1398272258576378</v>
      </c>
      <c r="AE59">
        <v>1.5888168418142239</v>
      </c>
      <c r="AF59">
        <v>1.584450483498925</v>
      </c>
      <c r="AG59">
        <v>23.447174533199071</v>
      </c>
      <c r="AH59">
        <v>27.625122082638558</v>
      </c>
      <c r="AI59">
        <v>4.6321719027928143</v>
      </c>
      <c r="AJ59">
        <v>27.634974454182281</v>
      </c>
      <c r="AK59">
        <v>16.133128464344509</v>
      </c>
      <c r="AL59">
        <v>1045.397251306531</v>
      </c>
      <c r="AM59">
        <v>1.5285005997677631E-2</v>
      </c>
      <c r="AN59">
        <v>6.3535740981880959</v>
      </c>
    </row>
    <row r="60" spans="1:40" x14ac:dyDescent="0.45">
      <c r="A60" s="1" t="s">
        <v>112</v>
      </c>
      <c r="B60">
        <v>18.283665499378781</v>
      </c>
      <c r="C60">
        <v>1.6039049492944211</v>
      </c>
      <c r="D60">
        <v>0.60210513005302824</v>
      </c>
      <c r="E60">
        <v>0.43607764923347009</v>
      </c>
      <c r="F60">
        <v>5.3474426331228946</v>
      </c>
      <c r="G60">
        <v>1.245915885672358</v>
      </c>
      <c r="H60">
        <v>3.7564526442637831</v>
      </c>
      <c r="I60">
        <v>3.300260355665972</v>
      </c>
      <c r="J60">
        <v>1.366243010028017</v>
      </c>
      <c r="K60">
        <v>1.58841530016786</v>
      </c>
      <c r="L60">
        <v>6.1630594225601643</v>
      </c>
      <c r="M60">
        <v>3.3557506422357011</v>
      </c>
      <c r="N60">
        <v>1.558173203812699</v>
      </c>
      <c r="O60">
        <v>1.6416518306303971</v>
      </c>
      <c r="P60">
        <v>1.844085656391772</v>
      </c>
      <c r="Q60">
        <v>0.81596984739429868</v>
      </c>
      <c r="R60">
        <v>0.44756293319524088</v>
      </c>
      <c r="S60">
        <v>2.4843627651035871</v>
      </c>
      <c r="T60">
        <v>0.34284229981593878</v>
      </c>
      <c r="U60">
        <v>13.278051354132661</v>
      </c>
      <c r="V60">
        <v>151.88174933065881</v>
      </c>
      <c r="W60">
        <v>28.984825230024381</v>
      </c>
      <c r="X60">
        <v>0.22798097920359939</v>
      </c>
      <c r="Y60">
        <v>0.21486357685555851</v>
      </c>
      <c r="Z60">
        <v>3.0767591026775132</v>
      </c>
      <c r="AA60">
        <v>5.5308017164661001</v>
      </c>
      <c r="AB60">
        <v>2.0391234566447869E-2</v>
      </c>
      <c r="AC60">
        <v>4.1570762249145146</v>
      </c>
      <c r="AD60">
        <v>3.1619472357500782</v>
      </c>
      <c r="AE60">
        <v>1.763642231174656</v>
      </c>
      <c r="AF60">
        <v>0.91637317913455385</v>
      </c>
      <c r="AG60">
        <v>19.519796252095471</v>
      </c>
      <c r="AH60">
        <v>14.763562090586399</v>
      </c>
      <c r="AI60">
        <v>2.7986055450835829</v>
      </c>
      <c r="AJ60">
        <v>15.417097855253269</v>
      </c>
      <c r="AK60">
        <v>9.0183874533419655</v>
      </c>
      <c r="AL60">
        <v>54.716334459253581</v>
      </c>
      <c r="AM60">
        <v>2.219940193692508E-2</v>
      </c>
      <c r="AN60">
        <v>0.58603823208899097</v>
      </c>
    </row>
    <row r="61" spans="1:40" x14ac:dyDescent="0.45">
      <c r="A61" s="1" t="s">
        <v>113</v>
      </c>
      <c r="B61">
        <v>1.644001215997402E-12</v>
      </c>
      <c r="C61">
        <v>-1.3823522526726069E-13</v>
      </c>
      <c r="D61">
        <v>-1.488316128047947E-13</v>
      </c>
      <c r="E61">
        <v>1.129909820380549E-13</v>
      </c>
      <c r="F61">
        <v>-2.4155358864430822E-12</v>
      </c>
      <c r="G61">
        <v>-2.789911217761766E-13</v>
      </c>
      <c r="H61">
        <v>-1.85912376810341E-11</v>
      </c>
      <c r="I61">
        <v>-1.7681207367221549E-11</v>
      </c>
      <c r="J61">
        <v>-1.4009159537324759E-13</v>
      </c>
      <c r="K61">
        <v>-1.96478107208515E-13</v>
      </c>
      <c r="L61">
        <v>6.6631286606983945E-13</v>
      </c>
      <c r="M61">
        <v>2.9367035003961718E-13</v>
      </c>
      <c r="N61">
        <v>1.274146955066447E-14</v>
      </c>
      <c r="O61">
        <v>-2.1098342610907349E-13</v>
      </c>
      <c r="P61">
        <v>-5.8797257614464504E-14</v>
      </c>
      <c r="Q61">
        <v>-3.0763951635198868E-15</v>
      </c>
      <c r="R61">
        <v>2.7270834882760122E-10</v>
      </c>
      <c r="S61">
        <v>-5.6769504354925286E-13</v>
      </c>
      <c r="T61">
        <v>6.3924697645972684E-12</v>
      </c>
      <c r="U61">
        <v>8.2107251699389818E-13</v>
      </c>
      <c r="V61">
        <v>-5.8350458123028074E-12</v>
      </c>
      <c r="W61">
        <v>-1.7535057725256559E-11</v>
      </c>
      <c r="X61">
        <v>-1.2787217798644319E-12</v>
      </c>
      <c r="Y61">
        <v>-5.7017979158546916E-14</v>
      </c>
      <c r="Z61">
        <v>-4.3040919022043353E-12</v>
      </c>
      <c r="AA61">
        <v>-1.8023873045679369E-12</v>
      </c>
      <c r="AB61">
        <v>-3.2937753562879481E-15</v>
      </c>
      <c r="AC61">
        <v>-1.2385002450990479E-12</v>
      </c>
      <c r="AD61">
        <v>-1.758504314284347E-11</v>
      </c>
      <c r="AE61">
        <v>-2.0787040053630049E-13</v>
      </c>
      <c r="AF61">
        <v>-1.173786499677007E-11</v>
      </c>
      <c r="AG61">
        <v>-2.379247045204856E-11</v>
      </c>
      <c r="AH61">
        <v>-9.5521019645453462E-12</v>
      </c>
      <c r="AI61">
        <v>-3.4292018806540919E-11</v>
      </c>
      <c r="AJ61">
        <v>1.718117997549279E-10</v>
      </c>
      <c r="AK61">
        <v>9.3418626046660244E-11</v>
      </c>
      <c r="AL61">
        <v>-2.9602541552473808E-11</v>
      </c>
      <c r="AM61">
        <v>-2.4167849653404459E-14</v>
      </c>
      <c r="AN61">
        <v>-1.134362282849793E-13</v>
      </c>
    </row>
    <row r="62" spans="1:40" x14ac:dyDescent="0.45">
      <c r="A62" s="1" t="s">
        <v>114</v>
      </c>
      <c r="B62">
        <v>-2.2947827683224799E-12</v>
      </c>
      <c r="C62">
        <v>-5.1827882297489557E-13</v>
      </c>
      <c r="D62">
        <v>-1.099886675046138E-13</v>
      </c>
      <c r="E62">
        <v>5.9217284490995316E-14</v>
      </c>
      <c r="F62">
        <v>-7.5946456312197538E-13</v>
      </c>
      <c r="G62">
        <v>1.76023858915245E-13</v>
      </c>
      <c r="H62">
        <v>2.3103502831189881E-11</v>
      </c>
      <c r="I62">
        <v>2.200431867072317E-11</v>
      </c>
      <c r="J62">
        <v>1.069197797869157E-12</v>
      </c>
      <c r="K62">
        <v>-3.842452348415464E-13</v>
      </c>
      <c r="L62">
        <v>-8.9969210555569212E-12</v>
      </c>
      <c r="M62">
        <v>4.6942757822583936E-12</v>
      </c>
      <c r="N62">
        <v>-2.301765368708726E-13</v>
      </c>
      <c r="O62">
        <v>3.0406208217990828E-13</v>
      </c>
      <c r="P62">
        <v>2.1143355730896609E-13</v>
      </c>
      <c r="Q62">
        <v>7.5608325309312144E-14</v>
      </c>
      <c r="R62">
        <v>7.0130918416059937E-10</v>
      </c>
      <c r="S62">
        <v>3.6613444133533696E-12</v>
      </c>
      <c r="T62">
        <v>-2.1702357303621219E-11</v>
      </c>
      <c r="U62">
        <v>5.8505673466973213E-13</v>
      </c>
      <c r="V62">
        <v>6.8403256140964126E-12</v>
      </c>
      <c r="W62">
        <v>3.0270510316796513E-11</v>
      </c>
      <c r="X62">
        <v>-2.0537993327196979E-13</v>
      </c>
      <c r="Y62">
        <v>-1.9681630565057101E-14</v>
      </c>
      <c r="Z62">
        <v>2.0371872659470092E-12</v>
      </c>
      <c r="AA62">
        <v>-5.7461615649721354E-13</v>
      </c>
      <c r="AB62">
        <v>7.152722193530052E-15</v>
      </c>
      <c r="AC62">
        <v>1.324577133919251E-12</v>
      </c>
      <c r="AD62">
        <v>-2.39279858500638E-11</v>
      </c>
      <c r="AE62">
        <v>1.016298193542181E-12</v>
      </c>
      <c r="AF62">
        <v>-1.1500529307181E-11</v>
      </c>
      <c r="AG62">
        <v>-4.2479419452822402E-11</v>
      </c>
      <c r="AH62">
        <v>-1.015094415067556E-11</v>
      </c>
      <c r="AI62">
        <v>-5.1913390524927502E-11</v>
      </c>
      <c r="AJ62">
        <v>-6.9477559027668111E-10</v>
      </c>
      <c r="AK62">
        <v>-4.7961614608679128E-10</v>
      </c>
      <c r="AL62">
        <v>2.6394321359761889E-11</v>
      </c>
      <c r="AM62">
        <v>3.3541176498874467E-14</v>
      </c>
      <c r="AN62">
        <v>-1.1207140201949E-13</v>
      </c>
    </row>
    <row r="63" spans="1:40" x14ac:dyDescent="0.45">
      <c r="A63" s="1" t="s">
        <v>115</v>
      </c>
      <c r="B63">
        <v>11.30146401630361</v>
      </c>
      <c r="C63">
        <v>1.14225455307069</v>
      </c>
      <c r="D63">
        <v>0.29944921450781592</v>
      </c>
      <c r="E63">
        <v>0.36533354793437312</v>
      </c>
      <c r="F63">
        <v>6.3223427007208084</v>
      </c>
      <c r="G63">
        <v>1.8334340494119279</v>
      </c>
      <c r="H63">
        <v>2.328197631201919</v>
      </c>
      <c r="I63">
        <v>1.8064986305021691</v>
      </c>
      <c r="J63">
        <v>1.181575783666901</v>
      </c>
      <c r="K63">
        <v>1.5939227747638489</v>
      </c>
      <c r="L63">
        <v>9.2002417469142799</v>
      </c>
      <c r="M63">
        <v>4.2285642691545311</v>
      </c>
      <c r="N63">
        <v>1.3852611100075389</v>
      </c>
      <c r="O63">
        <v>1.755814408791655</v>
      </c>
      <c r="P63">
        <v>2.1645497908075759</v>
      </c>
      <c r="Q63">
        <v>0.92655424356524996</v>
      </c>
      <c r="R63">
        <v>0.64024896977482393</v>
      </c>
      <c r="S63">
        <v>3.3897135608097599</v>
      </c>
      <c r="T63">
        <v>0.53463245443930563</v>
      </c>
      <c r="U63">
        <v>9.9518976045331122</v>
      </c>
      <c r="V63">
        <v>7.951679908725696</v>
      </c>
      <c r="W63">
        <v>783.32410091106885</v>
      </c>
      <c r="X63">
        <v>0.26363097109484079</v>
      </c>
      <c r="Y63">
        <v>0.21305068611158359</v>
      </c>
      <c r="Z63">
        <v>3.4620274532569111</v>
      </c>
      <c r="AA63">
        <v>5.3810222780310069</v>
      </c>
      <c r="AB63">
        <v>1.7346053424568561E-2</v>
      </c>
      <c r="AC63">
        <v>4.1249297450960114</v>
      </c>
      <c r="AD63">
        <v>3.2467618176271551</v>
      </c>
      <c r="AE63">
        <v>1.5838399695277099</v>
      </c>
      <c r="AF63">
        <v>1.566773528075347</v>
      </c>
      <c r="AG63">
        <v>10.770962904827091</v>
      </c>
      <c r="AH63">
        <v>14.509412632745621</v>
      </c>
      <c r="AI63">
        <v>3.7114923266254922</v>
      </c>
      <c r="AJ63">
        <v>25.500991077061808</v>
      </c>
      <c r="AK63">
        <v>13.726755942845831</v>
      </c>
      <c r="AL63">
        <v>44.303915450300337</v>
      </c>
      <c r="AM63">
        <v>2.49310076937376E-2</v>
      </c>
      <c r="AN63">
        <v>0.6526123685042946</v>
      </c>
    </row>
    <row r="64" spans="1:40" x14ac:dyDescent="0.45">
      <c r="A64" s="1" t="s">
        <v>116</v>
      </c>
      <c r="B64">
        <v>97.645755850014396</v>
      </c>
      <c r="C64">
        <v>9.9162611184420086</v>
      </c>
      <c r="D64">
        <v>1.61578725172726</v>
      </c>
      <c r="E64">
        <v>2.9866473992509568</v>
      </c>
      <c r="F64">
        <v>17.069232024103279</v>
      </c>
      <c r="G64">
        <v>3.7524728457753</v>
      </c>
      <c r="H64">
        <v>19.916013044027689</v>
      </c>
      <c r="I64">
        <v>17.595319233791979</v>
      </c>
      <c r="J64">
        <v>7.5470477220425307</v>
      </c>
      <c r="K64">
        <v>17.873897646131859</v>
      </c>
      <c r="L64">
        <v>29.059337655294762</v>
      </c>
      <c r="M64">
        <v>13.19621039174859</v>
      </c>
      <c r="N64">
        <v>5.4189546824586028</v>
      </c>
      <c r="O64">
        <v>4.8265711936190039</v>
      </c>
      <c r="P64">
        <v>9.0568054420343689</v>
      </c>
      <c r="Q64">
        <v>3.2864646152201669</v>
      </c>
      <c r="R64">
        <v>2.3444177497666008</v>
      </c>
      <c r="S64">
        <v>7.5785697990348373</v>
      </c>
      <c r="T64">
        <v>3.9261623293915688</v>
      </c>
      <c r="U64">
        <v>41.2219341773596</v>
      </c>
      <c r="V64">
        <v>100.9567545769678</v>
      </c>
      <c r="W64">
        <v>2157.5271834132668</v>
      </c>
      <c r="X64">
        <v>1.4846662560184589</v>
      </c>
      <c r="Y64">
        <v>0.61426624673615948</v>
      </c>
      <c r="Z64">
        <v>24.302423461998611</v>
      </c>
      <c r="AA64">
        <v>16.99770807608121</v>
      </c>
      <c r="AB64">
        <v>5.4398681548477303E-2</v>
      </c>
      <c r="AC64">
        <v>14.67837447869945</v>
      </c>
      <c r="AD64">
        <v>18.346784256104041</v>
      </c>
      <c r="AE64">
        <v>11.148696106527639</v>
      </c>
      <c r="AF64">
        <v>12.965811311677051</v>
      </c>
      <c r="AG64">
        <v>98.355294568556545</v>
      </c>
      <c r="AH64">
        <v>94.470137004112388</v>
      </c>
      <c r="AI64">
        <v>21.065227690718441</v>
      </c>
      <c r="AJ64">
        <v>101.4823903798674</v>
      </c>
      <c r="AK64">
        <v>73.641859763959559</v>
      </c>
      <c r="AL64">
        <v>271.05543853550961</v>
      </c>
      <c r="AM64">
        <v>0.14341796135763199</v>
      </c>
      <c r="AN64">
        <v>5.2226590892659814</v>
      </c>
    </row>
    <row r="65" spans="1:40" x14ac:dyDescent="0.45">
      <c r="A65" s="1" t="s">
        <v>117</v>
      </c>
      <c r="B65">
        <v>124.22395826416781</v>
      </c>
      <c r="C65">
        <v>13.006111785248081</v>
      </c>
      <c r="D65">
        <v>3.314152587837933</v>
      </c>
      <c r="E65">
        <v>3.9178343555620829</v>
      </c>
      <c r="F65">
        <v>40.812679929432001</v>
      </c>
      <c r="G65">
        <v>10.787281532904579</v>
      </c>
      <c r="H65">
        <v>29.39900922280216</v>
      </c>
      <c r="I65">
        <v>25.638587916032481</v>
      </c>
      <c r="J65">
        <v>10.84811475385783</v>
      </c>
      <c r="K65">
        <v>14.180435849578769</v>
      </c>
      <c r="L65">
        <v>82.552873395109131</v>
      </c>
      <c r="M65">
        <v>30.695051244172141</v>
      </c>
      <c r="N65">
        <v>11.145772521183099</v>
      </c>
      <c r="O65">
        <v>15.207319225261459</v>
      </c>
      <c r="P65">
        <v>17.007384572108851</v>
      </c>
      <c r="Q65">
        <v>7.7331267710186866</v>
      </c>
      <c r="R65">
        <v>4.7082997204984007</v>
      </c>
      <c r="S65">
        <v>22.991111539580459</v>
      </c>
      <c r="T65">
        <v>3.240754713507811</v>
      </c>
      <c r="U65">
        <v>95.108913155198337</v>
      </c>
      <c r="V65">
        <v>176.57112543780789</v>
      </c>
      <c r="W65">
        <v>6833.9257541749603</v>
      </c>
      <c r="X65">
        <v>2.988582356359295</v>
      </c>
      <c r="Y65">
        <v>1.867348294098953</v>
      </c>
      <c r="Z65">
        <v>47.655510576404588</v>
      </c>
      <c r="AA65">
        <v>48.090439284343503</v>
      </c>
      <c r="AB65">
        <v>0.17724925299683969</v>
      </c>
      <c r="AC65">
        <v>33.215537849070422</v>
      </c>
      <c r="AD65">
        <v>28.496629854837462</v>
      </c>
      <c r="AE65">
        <v>16.279505723233211</v>
      </c>
      <c r="AF65">
        <v>7.8667028834860622</v>
      </c>
      <c r="AG65">
        <v>168.12308348257869</v>
      </c>
      <c r="AH65">
        <v>129.0252619460056</v>
      </c>
      <c r="AI65">
        <v>21.941808112285489</v>
      </c>
      <c r="AJ65">
        <v>140.28646333795709</v>
      </c>
      <c r="AK65">
        <v>75.141370959429594</v>
      </c>
      <c r="AL65">
        <v>558.93779959899643</v>
      </c>
      <c r="AM65">
        <v>0.26419889351177273</v>
      </c>
      <c r="AN65">
        <v>7.2373855368369009</v>
      </c>
    </row>
    <row r="66" spans="1:40" x14ac:dyDescent="0.45">
      <c r="A66" s="1" t="s">
        <v>118</v>
      </c>
      <c r="B66">
        <v>50.260253431329858</v>
      </c>
      <c r="C66">
        <v>6.0209153631755594</v>
      </c>
      <c r="D66">
        <v>1.645586145582385</v>
      </c>
      <c r="E66">
        <v>2.1414183051215891</v>
      </c>
      <c r="F66">
        <v>22.381202000539432</v>
      </c>
      <c r="G66">
        <v>6.4158977750259147</v>
      </c>
      <c r="H66">
        <v>44.794889110647382</v>
      </c>
      <c r="I66">
        <v>39.759605039231047</v>
      </c>
      <c r="J66">
        <v>5.4279719089628431</v>
      </c>
      <c r="K66">
        <v>7.6354956119546582</v>
      </c>
      <c r="L66">
        <v>23.509886489987249</v>
      </c>
      <c r="M66">
        <v>15.21343757858911</v>
      </c>
      <c r="N66">
        <v>5.3521872685579934</v>
      </c>
      <c r="O66">
        <v>8.4954762927882808</v>
      </c>
      <c r="P66">
        <v>6.9818006817116736</v>
      </c>
      <c r="Q66">
        <v>3.8031661180740031</v>
      </c>
      <c r="R66">
        <v>2.5797778130424418</v>
      </c>
      <c r="S66">
        <v>13.044477180890469</v>
      </c>
      <c r="T66">
        <v>2.6233118135959321</v>
      </c>
      <c r="U66">
        <v>55.226854427467728</v>
      </c>
      <c r="V66">
        <v>65.540886573774301</v>
      </c>
      <c r="W66">
        <v>3799.5788527946029</v>
      </c>
      <c r="X66">
        <v>4.3478206475612877</v>
      </c>
      <c r="Y66">
        <v>1.230412253119197</v>
      </c>
      <c r="Z66">
        <v>71.474358948166042</v>
      </c>
      <c r="AA66">
        <v>35.033761763119493</v>
      </c>
      <c r="AB66">
        <v>0.1196746627259863</v>
      </c>
      <c r="AC66">
        <v>18.956658632739419</v>
      </c>
      <c r="AD66">
        <v>45.498215615919612</v>
      </c>
      <c r="AE66">
        <v>13.470073496089601</v>
      </c>
      <c r="AF66">
        <v>6.4606897912381704</v>
      </c>
      <c r="AG66">
        <v>88.512501608501651</v>
      </c>
      <c r="AH66">
        <v>264.30690315897613</v>
      </c>
      <c r="AI66">
        <v>25.245686973531839</v>
      </c>
      <c r="AJ66">
        <v>135.63869143577659</v>
      </c>
      <c r="AK66">
        <v>72.416247600506395</v>
      </c>
      <c r="AL66">
        <v>306.37627647576397</v>
      </c>
      <c r="AM66">
        <v>0.11169014090371911</v>
      </c>
      <c r="AN66">
        <v>4.4542531681461002</v>
      </c>
    </row>
    <row r="67" spans="1:40" x14ac:dyDescent="0.45">
      <c r="A67" s="1" t="s">
        <v>119</v>
      </c>
      <c r="B67">
        <v>14.643119733656819</v>
      </c>
      <c r="C67">
        <v>1.618953276307</v>
      </c>
      <c r="D67">
        <v>0.54900887712715585</v>
      </c>
      <c r="E67">
        <v>0.40733686515613482</v>
      </c>
      <c r="F67">
        <v>7.6896721166050499</v>
      </c>
      <c r="G67">
        <v>2.2081468898892109</v>
      </c>
      <c r="H67">
        <v>4.7710183383755123</v>
      </c>
      <c r="I67">
        <v>4.1952772669928127</v>
      </c>
      <c r="J67">
        <v>1.5087349121489311</v>
      </c>
      <c r="K67">
        <v>1.3847309741993841</v>
      </c>
      <c r="L67">
        <v>5.7710794577053672</v>
      </c>
      <c r="M67">
        <v>4.5020907918152719</v>
      </c>
      <c r="N67">
        <v>1.7966987107786501</v>
      </c>
      <c r="O67">
        <v>2.1792489995871511</v>
      </c>
      <c r="P67">
        <v>2.167455232764</v>
      </c>
      <c r="Q67">
        <v>0.99557216388421876</v>
      </c>
      <c r="R67">
        <v>0.63941252825876793</v>
      </c>
      <c r="S67">
        <v>3.443726623821278</v>
      </c>
      <c r="T67">
        <v>0.41006401092930428</v>
      </c>
      <c r="U67">
        <v>13.339810793601959</v>
      </c>
      <c r="V67">
        <v>29.079289399702819</v>
      </c>
      <c r="W67">
        <v>148.06800373918961</v>
      </c>
      <c r="X67">
        <v>0.46834859434036358</v>
      </c>
      <c r="Y67">
        <v>0.26964282893774549</v>
      </c>
      <c r="Z67">
        <v>7.2024966359157094</v>
      </c>
      <c r="AA67">
        <v>7.0077931443715418</v>
      </c>
      <c r="AB67">
        <v>5.4196363568628683E-2</v>
      </c>
      <c r="AC67">
        <v>4.9341657275884341</v>
      </c>
      <c r="AD67">
        <v>4.8280171044112707</v>
      </c>
      <c r="AE67">
        <v>2.404432664520793</v>
      </c>
      <c r="AF67">
        <v>1.131178454373079</v>
      </c>
      <c r="AG67">
        <v>20.947599889125581</v>
      </c>
      <c r="AH67">
        <v>24.943836186489751</v>
      </c>
      <c r="AI67">
        <v>3.5299109749264739</v>
      </c>
      <c r="AJ67">
        <v>23.542739093139819</v>
      </c>
      <c r="AK67">
        <v>10.8186705091671</v>
      </c>
      <c r="AL67">
        <v>60.496293598393713</v>
      </c>
      <c r="AM67">
        <v>2.2003508854899271E-2</v>
      </c>
      <c r="AN67">
        <v>0.70062151775655446</v>
      </c>
    </row>
    <row r="68" spans="1:40" x14ac:dyDescent="0.45">
      <c r="A68" s="1" t="s">
        <v>120</v>
      </c>
      <c r="B68">
        <v>2.5280112817118958</v>
      </c>
      <c r="C68">
        <v>0.26941838883478969</v>
      </c>
      <c r="D68">
        <v>5.1856561479580211E-2</v>
      </c>
      <c r="E68">
        <v>7.3623696039160372E-2</v>
      </c>
      <c r="F68">
        <v>0.88324942695642228</v>
      </c>
      <c r="G68">
        <v>0.21345317519493459</v>
      </c>
      <c r="H68">
        <v>2.3985649097517729</v>
      </c>
      <c r="I68">
        <v>2.1027024298694852</v>
      </c>
      <c r="J68">
        <v>0.27347125990355681</v>
      </c>
      <c r="K68">
        <v>0.45150786692291123</v>
      </c>
      <c r="L68">
        <v>1.0469630082154739</v>
      </c>
      <c r="M68">
        <v>0.48171037193340799</v>
      </c>
      <c r="N68">
        <v>0.1811308495188757</v>
      </c>
      <c r="O68">
        <v>0.23597713549936189</v>
      </c>
      <c r="P68">
        <v>0.20236206570776949</v>
      </c>
      <c r="Q68">
        <v>0.1137575501665186</v>
      </c>
      <c r="R68">
        <v>0.1029304801621308</v>
      </c>
      <c r="S68">
        <v>0.39658378578888032</v>
      </c>
      <c r="T68">
        <v>0.21922111382322909</v>
      </c>
      <c r="U68">
        <v>1.737162556049908</v>
      </c>
      <c r="V68">
        <v>2.829719561951709</v>
      </c>
      <c r="W68">
        <v>6.4724946305249782</v>
      </c>
      <c r="X68">
        <v>5.2622069745670208</v>
      </c>
      <c r="Y68">
        <v>3.1851730328762207E-2</v>
      </c>
      <c r="Z68">
        <v>78.885591010655475</v>
      </c>
      <c r="AA68">
        <v>1.248529445102712</v>
      </c>
      <c r="AB68">
        <v>2.5016931139289099E-3</v>
      </c>
      <c r="AC68">
        <v>0.80723194111233465</v>
      </c>
      <c r="AD68">
        <v>2.7736985858238081</v>
      </c>
      <c r="AE68">
        <v>0.81349339564985268</v>
      </c>
      <c r="AF68">
        <v>0.54660189757812827</v>
      </c>
      <c r="AG68">
        <v>6.9721282635630288</v>
      </c>
      <c r="AH68">
        <v>18.936843467825359</v>
      </c>
      <c r="AI68">
        <v>1.645818383249223</v>
      </c>
      <c r="AJ68">
        <v>9.0645556147875865</v>
      </c>
      <c r="AK68">
        <v>4.8829396736831487</v>
      </c>
      <c r="AL68">
        <v>18.533908445237909</v>
      </c>
      <c r="AM68">
        <v>3.674222490163834E-3</v>
      </c>
      <c r="AN68">
        <v>0.2176505940053752</v>
      </c>
    </row>
    <row r="69" spans="1:40" x14ac:dyDescent="0.45">
      <c r="A69" s="1" t="s">
        <v>121</v>
      </c>
      <c r="B69">
        <v>3.9619285426000932</v>
      </c>
      <c r="C69">
        <v>0.53690798461778233</v>
      </c>
      <c r="D69">
        <v>0.28419368743984258</v>
      </c>
      <c r="E69">
        <v>0.104709556404447</v>
      </c>
      <c r="F69">
        <v>1.536684345454735</v>
      </c>
      <c r="G69">
        <v>0.33104717870025169</v>
      </c>
      <c r="H69">
        <v>3.125795502493856</v>
      </c>
      <c r="I69">
        <v>2.4071830583071239</v>
      </c>
      <c r="J69">
        <v>0.38882234145014472</v>
      </c>
      <c r="K69">
        <v>0.32814431661589122</v>
      </c>
      <c r="L69">
        <v>2.016435037053073</v>
      </c>
      <c r="M69">
        <v>1.7160203017897011</v>
      </c>
      <c r="N69">
        <v>0.37880158715775991</v>
      </c>
      <c r="O69">
        <v>0.54823427696324012</v>
      </c>
      <c r="P69">
        <v>0.45467060089131289</v>
      </c>
      <c r="Q69">
        <v>0.25941704929131082</v>
      </c>
      <c r="R69">
        <v>0.16891474608273871</v>
      </c>
      <c r="S69">
        <v>1.0587020338403601</v>
      </c>
      <c r="T69">
        <v>0.27569399987199422</v>
      </c>
      <c r="U69">
        <v>3.0865604585309132</v>
      </c>
      <c r="V69">
        <v>4.5588223925122957</v>
      </c>
      <c r="W69">
        <v>9.4817898501779414</v>
      </c>
      <c r="X69">
        <v>0.16583397833740379</v>
      </c>
      <c r="Y69">
        <v>6.7839231925436713E-2</v>
      </c>
      <c r="Z69">
        <v>2.6498248190657692</v>
      </c>
      <c r="AA69">
        <v>1.880631412482846</v>
      </c>
      <c r="AB69">
        <v>6.0063818443307718E-3</v>
      </c>
      <c r="AC69">
        <v>1.52110473218912</v>
      </c>
      <c r="AD69">
        <v>2.6997651107569349</v>
      </c>
      <c r="AE69">
        <v>0.90935379390942139</v>
      </c>
      <c r="AF69">
        <v>0.77793282479716364</v>
      </c>
      <c r="AG69">
        <v>311.06396892121393</v>
      </c>
      <c r="AH69">
        <v>10.911163662166731</v>
      </c>
      <c r="AI69">
        <v>2.123543918456483</v>
      </c>
      <c r="AJ69">
        <v>23.958696277009139</v>
      </c>
      <c r="AK69">
        <v>11.887096628974289</v>
      </c>
      <c r="AL69">
        <v>20.035431702732719</v>
      </c>
      <c r="AM69">
        <v>2.284807330200651E-2</v>
      </c>
      <c r="AN69">
        <v>0.27030837083191661</v>
      </c>
    </row>
    <row r="70" spans="1:40" x14ac:dyDescent="0.45">
      <c r="A70" s="1" t="s">
        <v>122</v>
      </c>
      <c r="B70">
        <v>3.5485240729080472</v>
      </c>
      <c r="C70">
        <v>0.47604276750160512</v>
      </c>
      <c r="D70">
        <v>0.24602433351006539</v>
      </c>
      <c r="E70">
        <v>9.2428331628478216E-2</v>
      </c>
      <c r="F70">
        <v>1.3407744682997511</v>
      </c>
      <c r="G70">
        <v>0.2909991832875336</v>
      </c>
      <c r="H70">
        <v>3.7637062391796632</v>
      </c>
      <c r="I70">
        <v>3.070628859489148</v>
      </c>
      <c r="J70">
        <v>0.34970638833076639</v>
      </c>
      <c r="K70">
        <v>0.31749991970856611</v>
      </c>
      <c r="L70">
        <v>1.7833754807910289</v>
      </c>
      <c r="M70">
        <v>1.496991781204364</v>
      </c>
      <c r="N70">
        <v>0.3297383403832343</v>
      </c>
      <c r="O70">
        <v>0.47968462544948548</v>
      </c>
      <c r="P70">
        <v>0.39859564799451352</v>
      </c>
      <c r="Q70">
        <v>0.2272383624044961</v>
      </c>
      <c r="R70">
        <v>0.1494409035172804</v>
      </c>
      <c r="S70">
        <v>0.92801555197538077</v>
      </c>
      <c r="T70">
        <v>0.34402101711236649</v>
      </c>
      <c r="U70">
        <v>2.924779882487667</v>
      </c>
      <c r="V70">
        <v>4.201622966866541</v>
      </c>
      <c r="W70">
        <v>8.5803109661238519</v>
      </c>
      <c r="X70">
        <v>0.1477549874600288</v>
      </c>
      <c r="Y70">
        <v>6.3647956295480479E-2</v>
      </c>
      <c r="Z70">
        <v>2.3654957404782109</v>
      </c>
      <c r="AA70">
        <v>1.779644712011772</v>
      </c>
      <c r="AB70">
        <v>5.2817001020464723E-3</v>
      </c>
      <c r="AC70">
        <v>1.343201000466189</v>
      </c>
      <c r="AD70">
        <v>2.5716836144611852</v>
      </c>
      <c r="AE70">
        <v>0.820855480065806</v>
      </c>
      <c r="AF70">
        <v>0.77437625001295496</v>
      </c>
      <c r="AG70">
        <v>381.30385988766147</v>
      </c>
      <c r="AH70">
        <v>10.26032539363956</v>
      </c>
      <c r="AI70">
        <v>2.0591148288729539</v>
      </c>
      <c r="AJ70">
        <v>21.866552062890548</v>
      </c>
      <c r="AK70">
        <v>10.80476208436416</v>
      </c>
      <c r="AL70">
        <v>18.42003435080106</v>
      </c>
      <c r="AM70">
        <v>2.004408030505048E-2</v>
      </c>
      <c r="AN70">
        <v>0.2471720727432338</v>
      </c>
    </row>
    <row r="71" spans="1:40" x14ac:dyDescent="0.45">
      <c r="A71" s="1" t="s">
        <v>123</v>
      </c>
      <c r="B71">
        <v>0.44073268839747759</v>
      </c>
      <c r="C71">
        <v>5.1902596830833037E-2</v>
      </c>
      <c r="D71">
        <v>9.5481275661034905E-3</v>
      </c>
      <c r="E71">
        <v>2.3836892671324949E-2</v>
      </c>
      <c r="F71">
        <v>0.13896861748638151</v>
      </c>
      <c r="G71">
        <v>3.6691650126194353E-2</v>
      </c>
      <c r="H71">
        <v>0.45352770818024429</v>
      </c>
      <c r="I71">
        <v>0.40975888494815532</v>
      </c>
      <c r="J71">
        <v>5.6257160583745157E-2</v>
      </c>
      <c r="K71">
        <v>0.1134652031312304</v>
      </c>
      <c r="L71">
        <v>0.2036822824411576</v>
      </c>
      <c r="M71">
        <v>8.2489003316625203E-2</v>
      </c>
      <c r="N71">
        <v>2.6446221860112178E-2</v>
      </c>
      <c r="O71">
        <v>4.3382607286768328E-2</v>
      </c>
      <c r="P71">
        <v>3.4131413336576079E-2</v>
      </c>
      <c r="Q71">
        <v>1.993058513003176E-2</v>
      </c>
      <c r="R71">
        <v>2.3310280312844808E-2</v>
      </c>
      <c r="S71">
        <v>6.5313608964052819E-2</v>
      </c>
      <c r="T71">
        <v>4.4160867497605408E-2</v>
      </c>
      <c r="U71">
        <v>0.36666493394632899</v>
      </c>
      <c r="V71">
        <v>0.64419721190034052</v>
      </c>
      <c r="W71">
        <v>1.381365863627944</v>
      </c>
      <c r="X71">
        <v>1.8980515177037059E-2</v>
      </c>
      <c r="Y71">
        <v>6.3763810762177053E-3</v>
      </c>
      <c r="Z71">
        <v>0.3103611317795768</v>
      </c>
      <c r="AA71">
        <v>0.26062025195570637</v>
      </c>
      <c r="AB71">
        <v>5.0810057124303426E-4</v>
      </c>
      <c r="AC71">
        <v>0.44649841664700179</v>
      </c>
      <c r="AD71">
        <v>0.92030396748887167</v>
      </c>
      <c r="AE71">
        <v>1.0037288117837759</v>
      </c>
      <c r="AF71">
        <v>0.28407115719981962</v>
      </c>
      <c r="AG71">
        <v>1.211316356104182</v>
      </c>
      <c r="AH71">
        <v>2.2094386560142412</v>
      </c>
      <c r="AI71">
        <v>0.59213126533275329</v>
      </c>
      <c r="AJ71">
        <v>1.2009707176951461</v>
      </c>
      <c r="AK71">
        <v>1.0276444955121811</v>
      </c>
      <c r="AL71">
        <v>5.5443102965312336</v>
      </c>
      <c r="AM71">
        <v>1.0518370781653871E-3</v>
      </c>
      <c r="AN71">
        <v>8.4884905335098917E-2</v>
      </c>
    </row>
    <row r="72" spans="1:40" x14ac:dyDescent="0.45">
      <c r="A72" s="1" t="s">
        <v>124</v>
      </c>
      <c r="B72">
        <v>0.22118294884529369</v>
      </c>
      <c r="C72">
        <v>2.6161562701507081E-2</v>
      </c>
      <c r="D72">
        <v>6.635603087108791E-3</v>
      </c>
      <c r="E72">
        <v>1.00745201103545E-2</v>
      </c>
      <c r="F72">
        <v>7.5413775617325693E-2</v>
      </c>
      <c r="G72">
        <v>1.464740895889163E-2</v>
      </c>
      <c r="H72">
        <v>0.2227257411588614</v>
      </c>
      <c r="I72">
        <v>0.1971811165308418</v>
      </c>
      <c r="J72">
        <v>2.5856382547214011E-2</v>
      </c>
      <c r="K72">
        <v>4.759263886092216E-2</v>
      </c>
      <c r="L72">
        <v>0.1242290090596385</v>
      </c>
      <c r="M72">
        <v>4.9599386081116817E-2</v>
      </c>
      <c r="N72">
        <v>1.6557877992225269E-2</v>
      </c>
      <c r="O72">
        <v>3.064373556588797E-2</v>
      </c>
      <c r="P72">
        <v>2.0267050707721571E-2</v>
      </c>
      <c r="Q72">
        <v>1.2950359009245691E-2</v>
      </c>
      <c r="R72">
        <v>1.167440096912134E-2</v>
      </c>
      <c r="S72">
        <v>4.9695368862113953E-2</v>
      </c>
      <c r="T72">
        <v>2.349283792773699E-2</v>
      </c>
      <c r="U72">
        <v>0.20947372862403549</v>
      </c>
      <c r="V72">
        <v>0.34923448050577988</v>
      </c>
      <c r="W72">
        <v>0.90644009024809435</v>
      </c>
      <c r="X72">
        <v>2.588780348227487E-2</v>
      </c>
      <c r="Y72">
        <v>6.4759361784071682E-3</v>
      </c>
      <c r="Z72">
        <v>0.42375185720948771</v>
      </c>
      <c r="AA72">
        <v>0.8644321294119468</v>
      </c>
      <c r="AB72">
        <v>3.8237938575512762E-4</v>
      </c>
      <c r="AC72">
        <v>0.1000982313900133</v>
      </c>
      <c r="AD72">
        <v>1.471239927436685</v>
      </c>
      <c r="AE72">
        <v>0.13364623230538511</v>
      </c>
      <c r="AF72">
        <v>0.23923444771848301</v>
      </c>
      <c r="AG72">
        <v>0.62115431893938033</v>
      </c>
      <c r="AH72">
        <v>1.347465904896336</v>
      </c>
      <c r="AI72">
        <v>0.38789435157930557</v>
      </c>
      <c r="AJ72">
        <v>1.2743844883755899</v>
      </c>
      <c r="AK72">
        <v>0.78364213383683667</v>
      </c>
      <c r="AL72">
        <v>7.4364909957976693</v>
      </c>
      <c r="AM72">
        <v>5.0855916729599152E-4</v>
      </c>
      <c r="AN72">
        <v>5.3981627758388363E-2</v>
      </c>
    </row>
    <row r="73" spans="1:40" x14ac:dyDescent="0.45">
      <c r="A73" s="1" t="s">
        <v>125</v>
      </c>
      <c r="B73">
        <v>2.7541330012525331</v>
      </c>
      <c r="C73">
        <v>0.30261999612998353</v>
      </c>
      <c r="D73">
        <v>8.0204664568360451E-2</v>
      </c>
      <c r="E73">
        <v>8.2444222313740795E-2</v>
      </c>
      <c r="F73">
        <v>1.496622880269376</v>
      </c>
      <c r="G73">
        <v>0.38323080771461221</v>
      </c>
      <c r="H73">
        <v>1.659767512592486</v>
      </c>
      <c r="I73">
        <v>1.3864983174165511</v>
      </c>
      <c r="J73">
        <v>0.27414245137556797</v>
      </c>
      <c r="K73">
        <v>0.31761720544231709</v>
      </c>
      <c r="L73">
        <v>1.312647408944287</v>
      </c>
      <c r="M73">
        <v>0.77828150352013559</v>
      </c>
      <c r="N73">
        <v>0.31127655404640497</v>
      </c>
      <c r="O73">
        <v>0.37975439967405111</v>
      </c>
      <c r="P73">
        <v>0.28580150599958049</v>
      </c>
      <c r="Q73">
        <v>0.1635629639778301</v>
      </c>
      <c r="R73">
        <v>0.13159766259616229</v>
      </c>
      <c r="S73">
        <v>0.63224056705306042</v>
      </c>
      <c r="T73">
        <v>0.16942440963629091</v>
      </c>
      <c r="U73">
        <v>2.0018364403523892</v>
      </c>
      <c r="V73">
        <v>2.1496874303831</v>
      </c>
      <c r="W73">
        <v>5.9489301201396128</v>
      </c>
      <c r="X73">
        <v>3.2939067893773819</v>
      </c>
      <c r="Y73">
        <v>5.0790503290403723E-2</v>
      </c>
      <c r="Z73">
        <v>34.710488434554627</v>
      </c>
      <c r="AA73">
        <v>1.486870723025318</v>
      </c>
      <c r="AB73">
        <v>3.429724842568367E-3</v>
      </c>
      <c r="AC73">
        <v>1.0592179190118109</v>
      </c>
      <c r="AD73">
        <v>2.168303382185039</v>
      </c>
      <c r="AE73">
        <v>0.68093264810248977</v>
      </c>
      <c r="AF73">
        <v>0.41826919373594312</v>
      </c>
      <c r="AG73">
        <v>6.1712606221320048</v>
      </c>
      <c r="AH73">
        <v>13.274102395879479</v>
      </c>
      <c r="AI73">
        <v>1.636948494139552</v>
      </c>
      <c r="AJ73">
        <v>10.15810870024114</v>
      </c>
      <c r="AK73">
        <v>5.3470999874756826</v>
      </c>
      <c r="AL73">
        <v>15.576003785707581</v>
      </c>
      <c r="AM73">
        <v>3.9768119135856726E-3</v>
      </c>
      <c r="AN73">
        <v>0.19003161690567719</v>
      </c>
    </row>
    <row r="74" spans="1:40" x14ac:dyDescent="0.45">
      <c r="A74" s="1" t="s">
        <v>126</v>
      </c>
      <c r="B74">
        <v>1.4082132138898029</v>
      </c>
      <c r="C74">
        <v>0.16644745566589619</v>
      </c>
      <c r="D74">
        <v>5.7069784323472227E-2</v>
      </c>
      <c r="E74">
        <v>5.2333966325417203E-2</v>
      </c>
      <c r="F74">
        <v>0.61343592200610897</v>
      </c>
      <c r="G74">
        <v>0.12944707872135791</v>
      </c>
      <c r="H74">
        <v>0.82780915474676697</v>
      </c>
      <c r="I74">
        <v>0.69554333610943642</v>
      </c>
      <c r="J74">
        <v>0.15182273943398289</v>
      </c>
      <c r="K74">
        <v>0.17877727586281111</v>
      </c>
      <c r="L74">
        <v>0.66365061145648097</v>
      </c>
      <c r="M74">
        <v>0.39756869044420973</v>
      </c>
      <c r="N74">
        <v>0.14428807521504511</v>
      </c>
      <c r="O74">
        <v>0.251635083370642</v>
      </c>
      <c r="P74">
        <v>0.14814785694453839</v>
      </c>
      <c r="Q74">
        <v>9.8402054159363761E-2</v>
      </c>
      <c r="R74">
        <v>7.6140868382139695E-2</v>
      </c>
      <c r="S74">
        <v>0.42986691152793211</v>
      </c>
      <c r="T74">
        <v>9.6375882131948004E-2</v>
      </c>
      <c r="U74">
        <v>1.4825694838416901</v>
      </c>
      <c r="V74">
        <v>1.2904040272078861</v>
      </c>
      <c r="W74">
        <v>3.474464489307759</v>
      </c>
      <c r="X74">
        <v>0.11331992708925891</v>
      </c>
      <c r="Y74">
        <v>5.6650269429530102E-2</v>
      </c>
      <c r="Z74">
        <v>1.7384177390505899</v>
      </c>
      <c r="AA74">
        <v>2.9969405984695539</v>
      </c>
      <c r="AB74">
        <v>2.9390221471013531E-3</v>
      </c>
      <c r="AC74">
        <v>0.61752659240855701</v>
      </c>
      <c r="AD74">
        <v>3.9392788984039768</v>
      </c>
      <c r="AE74">
        <v>0.48699730678307768</v>
      </c>
      <c r="AF74">
        <v>0.69801751995779204</v>
      </c>
      <c r="AG74">
        <v>2.537817983768202</v>
      </c>
      <c r="AH74">
        <v>5.6024435206215548</v>
      </c>
      <c r="AI74">
        <v>1.5187332269797931</v>
      </c>
      <c r="AJ74">
        <v>6.1503098692083391</v>
      </c>
      <c r="AK74">
        <v>3.5483483826063922</v>
      </c>
      <c r="AL74">
        <v>29.321073695749831</v>
      </c>
      <c r="AM74">
        <v>2.6557835474676399E-3</v>
      </c>
      <c r="AN74">
        <v>0.17717137763775889</v>
      </c>
    </row>
    <row r="75" spans="1:40" x14ac:dyDescent="0.45">
      <c r="A75" s="1" t="s">
        <v>127</v>
      </c>
      <c r="B75">
        <v>0.20341163323864031</v>
      </c>
      <c r="C75">
        <v>2.404271184153527E-2</v>
      </c>
      <c r="D75">
        <v>8.2511674893144815E-3</v>
      </c>
      <c r="E75">
        <v>7.5533860048440241E-3</v>
      </c>
      <c r="F75">
        <v>8.8677360120136203E-2</v>
      </c>
      <c r="G75">
        <v>1.871682248692404E-2</v>
      </c>
      <c r="H75">
        <v>0.1192703995672066</v>
      </c>
      <c r="I75">
        <v>0.10018068327310301</v>
      </c>
      <c r="J75">
        <v>2.192369289561007E-2</v>
      </c>
      <c r="K75">
        <v>2.5759821259814519E-2</v>
      </c>
      <c r="L75">
        <v>9.5796563621639283E-2</v>
      </c>
      <c r="M75">
        <v>5.7469551201425689E-2</v>
      </c>
      <c r="N75">
        <v>2.0861932530232542E-2</v>
      </c>
      <c r="O75">
        <v>3.637693857383973E-2</v>
      </c>
      <c r="P75">
        <v>2.140929536389621E-2</v>
      </c>
      <c r="Q75">
        <v>1.4222054601562671E-2</v>
      </c>
      <c r="R75">
        <v>1.0999224077040111E-2</v>
      </c>
      <c r="S75">
        <v>6.2151231545514003E-2</v>
      </c>
      <c r="T75">
        <v>1.389378587223508E-2</v>
      </c>
      <c r="U75">
        <v>0.21422879715861959</v>
      </c>
      <c r="V75">
        <v>0.18591417283291509</v>
      </c>
      <c r="W75">
        <v>0.50069241518671725</v>
      </c>
      <c r="X75">
        <v>1.6342168843722041E-2</v>
      </c>
      <c r="Y75">
        <v>8.1908773223824775E-3</v>
      </c>
      <c r="Z75">
        <v>0.25061463782920279</v>
      </c>
      <c r="AA75">
        <v>0.43160756704499209</v>
      </c>
      <c r="AB75">
        <v>4.2479151233843241E-4</v>
      </c>
      <c r="AC75">
        <v>8.9189448300471263E-2</v>
      </c>
      <c r="AD75">
        <v>0.56622147607809159</v>
      </c>
      <c r="AE75">
        <v>7.0157791497495958E-2</v>
      </c>
      <c r="AF75">
        <v>0.10040151840057041</v>
      </c>
      <c r="AG75">
        <v>0.36584983716244812</v>
      </c>
      <c r="AH75">
        <v>0.80772178434495423</v>
      </c>
      <c r="AI75">
        <v>0.2188863860399933</v>
      </c>
      <c r="AJ75">
        <v>0.88738076775020591</v>
      </c>
      <c r="AK75">
        <v>0.51180518603033454</v>
      </c>
      <c r="AL75">
        <v>4.2260510774480871</v>
      </c>
      <c r="AM75">
        <v>3.833193093081407E-4</v>
      </c>
      <c r="AN75">
        <v>2.5506088692072128E-2</v>
      </c>
    </row>
    <row r="76" spans="1:40" x14ac:dyDescent="0.45">
      <c r="A76" s="1" t="s">
        <v>128</v>
      </c>
      <c r="B76">
        <v>5.8777527531609861</v>
      </c>
      <c r="C76">
        <v>0.63362145321186469</v>
      </c>
      <c r="D76">
        <v>0.21877768297344349</v>
      </c>
      <c r="E76">
        <v>0.18492991782769341</v>
      </c>
      <c r="F76">
        <v>3.0153891368682322</v>
      </c>
      <c r="G76">
        <v>0.58102664541176219</v>
      </c>
      <c r="H76">
        <v>2.909993319755992</v>
      </c>
      <c r="I76">
        <v>2.488390089026034</v>
      </c>
      <c r="J76">
        <v>0.43410669114908718</v>
      </c>
      <c r="K76">
        <v>0.28741980295900249</v>
      </c>
      <c r="L76">
        <v>1.68876176549924</v>
      </c>
      <c r="M76">
        <v>1.8533246308726981</v>
      </c>
      <c r="N76">
        <v>0.88707834081002757</v>
      </c>
      <c r="O76">
        <v>0.80100086574536988</v>
      </c>
      <c r="P76">
        <v>0.62596676535481366</v>
      </c>
      <c r="Q76">
        <v>0.35580054954476498</v>
      </c>
      <c r="R76">
        <v>0.20297156499285349</v>
      </c>
      <c r="S76">
        <v>1.181127569850537</v>
      </c>
      <c r="T76">
        <v>0.13035282549754579</v>
      </c>
      <c r="U76">
        <v>4.3694398485412753</v>
      </c>
      <c r="V76">
        <v>2.2811244969179478</v>
      </c>
      <c r="W76">
        <v>5.2322151744863161</v>
      </c>
      <c r="X76">
        <v>8.9532027258851093E-2</v>
      </c>
      <c r="Y76">
        <v>0.1044007852417026</v>
      </c>
      <c r="Z76">
        <v>1.162708449459964</v>
      </c>
      <c r="AA76">
        <v>2.592545955516143</v>
      </c>
      <c r="AB76">
        <v>7.6779830257863793E-3</v>
      </c>
      <c r="AC76">
        <v>1.766510095745085</v>
      </c>
      <c r="AD76">
        <v>1.39188019068143</v>
      </c>
      <c r="AE76">
        <v>0.68188610815885542</v>
      </c>
      <c r="AF76">
        <v>0.27889062726320613</v>
      </c>
      <c r="AG76">
        <v>6.3705473567865569</v>
      </c>
      <c r="AH76">
        <v>23.23460093825906</v>
      </c>
      <c r="AI76">
        <v>1.430860469398066</v>
      </c>
      <c r="AJ76">
        <v>12.43996464594332</v>
      </c>
      <c r="AK76">
        <v>6.0447675797876732</v>
      </c>
      <c r="AL76">
        <v>20.032776892233169</v>
      </c>
      <c r="AM76">
        <v>8.388937969926194E-3</v>
      </c>
      <c r="AN76">
        <v>0.26487646366320672</v>
      </c>
    </row>
    <row r="77" spans="1:40" x14ac:dyDescent="0.45">
      <c r="A77" s="1" t="s">
        <v>129</v>
      </c>
      <c r="B77">
        <v>1.951097097059479</v>
      </c>
      <c r="C77">
        <v>0.1855882449878731</v>
      </c>
      <c r="D77">
        <v>4.705849431588012E-2</v>
      </c>
      <c r="E77">
        <v>5.7088349410791231E-2</v>
      </c>
      <c r="F77">
        <v>0.80756127422866086</v>
      </c>
      <c r="G77">
        <v>0.16349235738660861</v>
      </c>
      <c r="H77">
        <v>0.8057307631586178</v>
      </c>
      <c r="I77">
        <v>0.70385433170336986</v>
      </c>
      <c r="J77">
        <v>0.1393116170676991</v>
      </c>
      <c r="K77">
        <v>0.2287738513167443</v>
      </c>
      <c r="L77">
        <v>1.101092360248999</v>
      </c>
      <c r="M77">
        <v>0.42580549055180578</v>
      </c>
      <c r="N77">
        <v>0.2083169555295987</v>
      </c>
      <c r="O77">
        <v>0.17831785214205331</v>
      </c>
      <c r="P77">
        <v>0.1919331673577174</v>
      </c>
      <c r="Q77">
        <v>9.0814124059308943E-2</v>
      </c>
      <c r="R77">
        <v>6.1727861704951613E-2</v>
      </c>
      <c r="S77">
        <v>0.32947242967527612</v>
      </c>
      <c r="T77">
        <v>6.0390767576009849E-2</v>
      </c>
      <c r="U77">
        <v>0.82822873665417296</v>
      </c>
      <c r="V77">
        <v>1.5524951424712721</v>
      </c>
      <c r="W77">
        <v>2.6933162636217478</v>
      </c>
      <c r="X77">
        <v>3.3855943462805287E-2</v>
      </c>
      <c r="Y77">
        <v>2.402203730741579E-2</v>
      </c>
      <c r="Z77">
        <v>0.51784130581034049</v>
      </c>
      <c r="AA77">
        <v>0.6382537130506718</v>
      </c>
      <c r="AB77">
        <v>1.6476686817127779E-3</v>
      </c>
      <c r="AC77">
        <v>0.48063432663850442</v>
      </c>
      <c r="AD77">
        <v>0.50506207854865171</v>
      </c>
      <c r="AE77">
        <v>0.22298019839129399</v>
      </c>
      <c r="AF77">
        <v>0.11623872219319149</v>
      </c>
      <c r="AG77">
        <v>2.72806480296566</v>
      </c>
      <c r="AH77">
        <v>8.1724042749579748</v>
      </c>
      <c r="AI77">
        <v>1.0646305023075191</v>
      </c>
      <c r="AJ77">
        <v>3.582572116467595</v>
      </c>
      <c r="AK77">
        <v>1.9908866155409299</v>
      </c>
      <c r="AL77">
        <v>5.5354705320205762</v>
      </c>
      <c r="AM77">
        <v>2.7358122005956042E-3</v>
      </c>
      <c r="AN77">
        <v>9.0258499129963671E-2</v>
      </c>
    </row>
    <row r="78" spans="1:40" x14ac:dyDescent="0.45">
      <c r="A78" s="1" t="s">
        <v>130</v>
      </c>
      <c r="B78">
        <v>1.6790364824134649</v>
      </c>
      <c r="C78">
        <v>0.1626548759404873</v>
      </c>
      <c r="D78">
        <v>5.49112750057692E-2</v>
      </c>
      <c r="E78">
        <v>5.8363107803243983E-2</v>
      </c>
      <c r="F78">
        <v>0.57550556046343915</v>
      </c>
      <c r="G78">
        <v>0.1107026077271533</v>
      </c>
      <c r="H78">
        <v>1.389902473305638</v>
      </c>
      <c r="I78">
        <v>1.261808288733608</v>
      </c>
      <c r="J78">
        <v>0.13854334210449329</v>
      </c>
      <c r="K78">
        <v>0.16035784545146109</v>
      </c>
      <c r="L78">
        <v>0.82638325348059594</v>
      </c>
      <c r="M78">
        <v>0.36002207005719672</v>
      </c>
      <c r="N78">
        <v>0.161201759284235</v>
      </c>
      <c r="O78">
        <v>0.16706763737417299</v>
      </c>
      <c r="P78">
        <v>0.1421939830186339</v>
      </c>
      <c r="Q78">
        <v>8.0379833818477547E-2</v>
      </c>
      <c r="R78">
        <v>5.7814805110801407E-2</v>
      </c>
      <c r="S78">
        <v>0.30900548433484848</v>
      </c>
      <c r="T78">
        <v>4.9650443602703778E-2</v>
      </c>
      <c r="U78">
        <v>0.98087448157649881</v>
      </c>
      <c r="V78">
        <v>0.98928327836406849</v>
      </c>
      <c r="W78">
        <v>1.8986003457856619</v>
      </c>
      <c r="X78">
        <v>3.8144692808791597E-2</v>
      </c>
      <c r="Y78">
        <v>2.2098020940025141E-2</v>
      </c>
      <c r="Z78">
        <v>0.55020310909187742</v>
      </c>
      <c r="AA78">
        <v>0.63602573752867164</v>
      </c>
      <c r="AB78">
        <v>1.6549240931468269E-3</v>
      </c>
      <c r="AC78">
        <v>0.48531308845945731</v>
      </c>
      <c r="AD78">
        <v>0.64452729102391337</v>
      </c>
      <c r="AE78">
        <v>0.30354184694749953</v>
      </c>
      <c r="AF78">
        <v>0.13708903025645769</v>
      </c>
      <c r="AG78">
        <v>1.9347872807586191</v>
      </c>
      <c r="AH78">
        <v>17.257996349459638</v>
      </c>
      <c r="AI78">
        <v>0.54880592880987078</v>
      </c>
      <c r="AJ78">
        <v>2.6617939192957101</v>
      </c>
      <c r="AK78">
        <v>1.4524351647273039</v>
      </c>
      <c r="AL78">
        <v>6.5040866012019078</v>
      </c>
      <c r="AM78">
        <v>2.756753418490617E-3</v>
      </c>
      <c r="AN78">
        <v>8.903273122702654E-2</v>
      </c>
    </row>
    <row r="79" spans="1:40" x14ac:dyDescent="0.45">
      <c r="A79" s="1" t="s">
        <v>131</v>
      </c>
      <c r="B79">
        <v>1.112546077243634</v>
      </c>
      <c r="C79">
        <v>0.1106621383964468</v>
      </c>
      <c r="D79">
        <v>3.7246656661308157E-2</v>
      </c>
      <c r="E79">
        <v>4.5135353584306863E-2</v>
      </c>
      <c r="F79">
        <v>0.67891539894417019</v>
      </c>
      <c r="G79">
        <v>0.19306488031837349</v>
      </c>
      <c r="H79">
        <v>27.134624551577382</v>
      </c>
      <c r="I79">
        <v>25.373003724230699</v>
      </c>
      <c r="J79">
        <v>0.10321996717802109</v>
      </c>
      <c r="K79">
        <v>0.16901218462245099</v>
      </c>
      <c r="L79">
        <v>0.82065056535170622</v>
      </c>
      <c r="M79">
        <v>0.41318334978625582</v>
      </c>
      <c r="N79">
        <v>0.1260229490499363</v>
      </c>
      <c r="O79">
        <v>0.1428124506698264</v>
      </c>
      <c r="P79">
        <v>0.12031044504842429</v>
      </c>
      <c r="Q79">
        <v>6.459000050752986E-2</v>
      </c>
      <c r="R79">
        <v>3.6616538587583812E-2</v>
      </c>
      <c r="S79">
        <v>0.23038034178705</v>
      </c>
      <c r="T79">
        <v>4.3434038046928553E-2</v>
      </c>
      <c r="U79">
        <v>0.90081469740779085</v>
      </c>
      <c r="V79">
        <v>0.53952365215478915</v>
      </c>
      <c r="W79">
        <v>1.243998770330778</v>
      </c>
      <c r="X79">
        <v>2.04372662148774E-2</v>
      </c>
      <c r="Y79">
        <v>1.8721436058733481E-2</v>
      </c>
      <c r="Z79">
        <v>0.27559443982105242</v>
      </c>
      <c r="AA79">
        <v>0.47126844352897251</v>
      </c>
      <c r="AB79">
        <v>1.482440628595283E-3</v>
      </c>
      <c r="AC79">
        <v>0.38656261653995888</v>
      </c>
      <c r="AD79">
        <v>0.28335758715694848</v>
      </c>
      <c r="AE79">
        <v>0.13219195092625299</v>
      </c>
      <c r="AF79">
        <v>7.4323114886517203E-2</v>
      </c>
      <c r="AG79">
        <v>2.5712134804572622</v>
      </c>
      <c r="AH79">
        <v>2.116802404465159</v>
      </c>
      <c r="AI79">
        <v>0.54521593971692162</v>
      </c>
      <c r="AJ79">
        <v>2.4626786445900462</v>
      </c>
      <c r="AK79">
        <v>1.43447956125563</v>
      </c>
      <c r="AL79">
        <v>6.4446438793182734</v>
      </c>
      <c r="AM79">
        <v>3.5962626880356782E-3</v>
      </c>
      <c r="AN79">
        <v>5.0809829446576651E-2</v>
      </c>
    </row>
    <row r="80" spans="1:40" x14ac:dyDescent="0.45">
      <c r="A80" s="1" t="s">
        <v>132</v>
      </c>
      <c r="B80">
        <v>-4.1472585396044931E-12</v>
      </c>
      <c r="C80">
        <v>9.7169915892864681E-15</v>
      </c>
      <c r="D80">
        <v>2.5872114345452571E-13</v>
      </c>
      <c r="E80">
        <v>-3.6191525173204751E-13</v>
      </c>
      <c r="F80">
        <v>6.2224441326874049E-13</v>
      </c>
      <c r="G80">
        <v>1.153710807254218E-13</v>
      </c>
      <c r="H80">
        <v>-2.2896072366136162E-12</v>
      </c>
      <c r="I80">
        <v>-2.1343216618700841E-12</v>
      </c>
      <c r="J80">
        <v>-5.0506994746389419E-13</v>
      </c>
      <c r="K80">
        <v>4.182032901156809E-16</v>
      </c>
      <c r="L80">
        <v>4.1609602124229468E-12</v>
      </c>
      <c r="M80">
        <v>7.2962535432720739E-13</v>
      </c>
      <c r="N80">
        <v>-6.9020851476633795E-14</v>
      </c>
      <c r="O80">
        <v>2.0668322286614201E-13</v>
      </c>
      <c r="P80">
        <v>-9.567269290200853E-14</v>
      </c>
      <c r="Q80">
        <v>5.2485335558283773E-14</v>
      </c>
      <c r="R80">
        <v>7.8762034936222164E-11</v>
      </c>
      <c r="S80">
        <v>1.10608577891212E-13</v>
      </c>
      <c r="T80">
        <v>1.2649477584932421E-11</v>
      </c>
      <c r="U80">
        <v>-8.4247220108109507E-13</v>
      </c>
      <c r="V80">
        <v>2.0229306747991281E-12</v>
      </c>
      <c r="W80">
        <v>-5.7342656843610307E-11</v>
      </c>
      <c r="X80">
        <v>2.8258583518980921E-14</v>
      </c>
      <c r="Y80">
        <v>2.4517106896352979E-14</v>
      </c>
      <c r="Z80">
        <v>-1.125133918193763E-12</v>
      </c>
      <c r="AA80">
        <v>1.102354310834562E-12</v>
      </c>
      <c r="AB80">
        <v>-3.7632528492583406E-15</v>
      </c>
      <c r="AC80">
        <v>-4.685481047683848E-13</v>
      </c>
      <c r="AD80">
        <v>3.579254334495765E-12</v>
      </c>
      <c r="AE80">
        <v>-1.2409277488841949E-12</v>
      </c>
      <c r="AF80">
        <v>9.1850156656259906E-11</v>
      </c>
      <c r="AG80">
        <v>1.7591241559522379E-11</v>
      </c>
      <c r="AH80">
        <v>-1.654786065356644E-12</v>
      </c>
      <c r="AI80">
        <v>9.278791557116046E-11</v>
      </c>
      <c r="AJ80">
        <v>4.0989791889249252E-10</v>
      </c>
      <c r="AK80">
        <v>4.21656249934665E-10</v>
      </c>
      <c r="AL80">
        <v>-1.318941665608631E-11</v>
      </c>
      <c r="AM80">
        <v>1.7565781915168751E-14</v>
      </c>
      <c r="AN80">
        <v>3.8141960038178838E-14</v>
      </c>
    </row>
    <row r="81" spans="1:40" x14ac:dyDescent="0.45">
      <c r="A81" s="1" t="s">
        <v>133</v>
      </c>
      <c r="B81">
        <v>3.5299291024987231E-2</v>
      </c>
      <c r="C81">
        <v>3.4973977744021819E-3</v>
      </c>
      <c r="D81">
        <v>1.018480723083173E-3</v>
      </c>
      <c r="E81">
        <v>1.3783955352896569E-3</v>
      </c>
      <c r="F81">
        <v>1.8245595263166822E-2</v>
      </c>
      <c r="G81">
        <v>5.0172971156775296E-3</v>
      </c>
      <c r="H81">
        <v>8.361379639707458</v>
      </c>
      <c r="I81">
        <v>7.8266196848520204</v>
      </c>
      <c r="J81">
        <v>4.1875033973695708E-3</v>
      </c>
      <c r="K81">
        <v>9.8940004383023389E-3</v>
      </c>
      <c r="L81">
        <v>2.509598625686638E-2</v>
      </c>
      <c r="M81">
        <v>1.1646285263732639E-2</v>
      </c>
      <c r="N81">
        <v>3.3804469332364539E-3</v>
      </c>
      <c r="O81">
        <v>4.0829413102406627E-3</v>
      </c>
      <c r="P81">
        <v>3.635701991034899E-3</v>
      </c>
      <c r="Q81">
        <v>1.976115148324882E-3</v>
      </c>
      <c r="R81">
        <v>1.09443688421537E-3</v>
      </c>
      <c r="S81">
        <v>6.6948043164378971E-3</v>
      </c>
      <c r="T81">
        <v>3.309125575450099E-3</v>
      </c>
      <c r="U81">
        <v>2.796449148975878E-2</v>
      </c>
      <c r="V81">
        <v>2.923460773471221E-2</v>
      </c>
      <c r="W81">
        <v>6.9796929797036653E-2</v>
      </c>
      <c r="X81">
        <v>1.2859620968405749E-3</v>
      </c>
      <c r="Y81">
        <v>5.3007977629210528E-4</v>
      </c>
      <c r="Z81">
        <v>2.0188875935410449E-2</v>
      </c>
      <c r="AA81">
        <v>1.4847408640420331E-2</v>
      </c>
      <c r="AB81">
        <v>4.4201639770508027E-5</v>
      </c>
      <c r="AC81">
        <v>1.1647699562876271E-2</v>
      </c>
      <c r="AD81">
        <v>1.9537984967498829E-2</v>
      </c>
      <c r="AE81">
        <v>6.3047909937772768E-3</v>
      </c>
      <c r="AF81">
        <v>6.1828231782691569E-3</v>
      </c>
      <c r="AG81">
        <v>0.1446329790016477</v>
      </c>
      <c r="AH81">
        <v>0.17082025417956631</v>
      </c>
      <c r="AI81">
        <v>5.1748271991724631E-2</v>
      </c>
      <c r="AJ81">
        <v>0.1212895830701584</v>
      </c>
      <c r="AK81">
        <v>7.001136924301643E-2</v>
      </c>
      <c r="AL81">
        <v>0.79914665368404714</v>
      </c>
      <c r="AM81">
        <v>1.053414584163864E-4</v>
      </c>
      <c r="AN81">
        <v>2.3344739562907832E-3</v>
      </c>
    </row>
    <row r="82" spans="1:40" x14ac:dyDescent="0.45">
      <c r="A82" s="1" t="s">
        <v>134</v>
      </c>
      <c r="B82">
        <v>0.64089588808912223</v>
      </c>
      <c r="C82">
        <v>7.4384270406833791E-2</v>
      </c>
      <c r="D82">
        <v>2.080392313049231E-2</v>
      </c>
      <c r="E82">
        <v>2.8232694290982858E-2</v>
      </c>
      <c r="F82">
        <v>0.3111959115625858</v>
      </c>
      <c r="G82">
        <v>9.1886970206639079E-2</v>
      </c>
      <c r="H82">
        <v>0.40934867906652461</v>
      </c>
      <c r="I82">
        <v>0.36302713179772328</v>
      </c>
      <c r="J82">
        <v>7.2553003176069331E-2</v>
      </c>
      <c r="K82">
        <v>0.1025559176555578</v>
      </c>
      <c r="L82">
        <v>0.22676022457082301</v>
      </c>
      <c r="M82">
        <v>0.1747813153556414</v>
      </c>
      <c r="N82">
        <v>6.0212514299510869E-2</v>
      </c>
      <c r="O82">
        <v>9.1855897255668548E-2</v>
      </c>
      <c r="P82">
        <v>6.3716245057582901E-2</v>
      </c>
      <c r="Q82">
        <v>3.8570937502952728E-2</v>
      </c>
      <c r="R82">
        <v>3.1796658948122461E-2</v>
      </c>
      <c r="S82">
        <v>0.14307954820150581</v>
      </c>
      <c r="T82">
        <v>4.3602844843231917E-2</v>
      </c>
      <c r="U82">
        <v>0.6335964817697145</v>
      </c>
      <c r="V82">
        <v>0.61853415434131132</v>
      </c>
      <c r="W82">
        <v>1.273389176601716</v>
      </c>
      <c r="X82">
        <v>2.0327910260842519E-2</v>
      </c>
      <c r="Y82">
        <v>1.309106916110481E-2</v>
      </c>
      <c r="Z82">
        <v>0.30664255112521199</v>
      </c>
      <c r="AA82">
        <v>0.40638451965620559</v>
      </c>
      <c r="AB82">
        <v>9.1904064267625736E-4</v>
      </c>
      <c r="AC82">
        <v>0.47822852847086911</v>
      </c>
      <c r="AD82">
        <v>0.84869743270876274</v>
      </c>
      <c r="AE82">
        <v>0.81973642156605264</v>
      </c>
      <c r="AF82">
        <v>0.24202229909031511</v>
      </c>
      <c r="AG82">
        <v>1.2706789190260519</v>
      </c>
      <c r="AH82">
        <v>2.146755138397483</v>
      </c>
      <c r="AI82">
        <v>0.65209875103759929</v>
      </c>
      <c r="AJ82">
        <v>1.506294891644856</v>
      </c>
      <c r="AK82">
        <v>1.1103712229406479</v>
      </c>
      <c r="AL82">
        <v>5.7870725675000747</v>
      </c>
      <c r="AM82">
        <v>1.1487795798295129E-3</v>
      </c>
      <c r="AN82">
        <v>7.6988778739986274E-2</v>
      </c>
    </row>
    <row r="83" spans="1:40" x14ac:dyDescent="0.45">
      <c r="A83" s="1" t="s">
        <v>135</v>
      </c>
      <c r="B83">
        <v>0.49422075974004342</v>
      </c>
      <c r="C83">
        <v>5.7745012086286199E-2</v>
      </c>
      <c r="D83">
        <v>1.3604165033585341E-2</v>
      </c>
      <c r="E83">
        <v>2.4037459414612411E-2</v>
      </c>
      <c r="F83">
        <v>0.20152140681051789</v>
      </c>
      <c r="G83">
        <v>5.7278283597197603E-2</v>
      </c>
      <c r="H83">
        <v>0.40382582025594332</v>
      </c>
      <c r="I83">
        <v>0.36199950475600212</v>
      </c>
      <c r="J83">
        <v>5.9209877086866848E-2</v>
      </c>
      <c r="K83">
        <v>0.101090725623445</v>
      </c>
      <c r="L83">
        <v>0.1993316604305809</v>
      </c>
      <c r="M83">
        <v>0.11545774938337761</v>
      </c>
      <c r="N83">
        <v>3.8765113331119927E-2</v>
      </c>
      <c r="O83">
        <v>6.0694279755982128E-2</v>
      </c>
      <c r="P83">
        <v>4.4170712076553292E-2</v>
      </c>
      <c r="Q83">
        <v>2.636431283461646E-2</v>
      </c>
      <c r="R83">
        <v>2.5259862898275171E-2</v>
      </c>
      <c r="S83">
        <v>9.3381648454892593E-2</v>
      </c>
      <c r="T83">
        <v>4.0888871627064421E-2</v>
      </c>
      <c r="U83">
        <v>0.45320587132696649</v>
      </c>
      <c r="V83">
        <v>0.5891298402001276</v>
      </c>
      <c r="W83">
        <v>1.241114107953579</v>
      </c>
      <c r="X83">
        <v>1.8238796959460981E-2</v>
      </c>
      <c r="Y83">
        <v>8.7492125063978292E-3</v>
      </c>
      <c r="Z83">
        <v>0.28745072808276939</v>
      </c>
      <c r="AA83">
        <v>0.3037227459994517</v>
      </c>
      <c r="AB83">
        <v>6.4520895371188592E-4</v>
      </c>
      <c r="AC83">
        <v>0.42906441584821908</v>
      </c>
      <c r="AD83">
        <v>0.8270027746799441</v>
      </c>
      <c r="AE83">
        <v>0.85763025622141464</v>
      </c>
      <c r="AF83">
        <v>0.24692010513944571</v>
      </c>
      <c r="AG83">
        <v>1.1528316734797439</v>
      </c>
      <c r="AH83">
        <v>2.0311789750278511</v>
      </c>
      <c r="AI83">
        <v>0.57650087247056336</v>
      </c>
      <c r="AJ83">
        <v>1.246185531539421</v>
      </c>
      <c r="AK83">
        <v>0.99157966798597674</v>
      </c>
      <c r="AL83">
        <v>5.2645002954598556</v>
      </c>
      <c r="AM83">
        <v>1.0200601104535579E-3</v>
      </c>
      <c r="AN83">
        <v>7.5738454884510281E-2</v>
      </c>
    </row>
    <row r="84" spans="1:40" x14ac:dyDescent="0.45">
      <c r="A84" s="1" t="s">
        <v>136</v>
      </c>
      <c r="B84">
        <v>1.176788902473981</v>
      </c>
      <c r="C84">
        <v>0.1371781170132263</v>
      </c>
      <c r="D84">
        <v>3.4414058878367237E-2</v>
      </c>
      <c r="E84">
        <v>5.5357372756094252E-2</v>
      </c>
      <c r="F84">
        <v>0.51171493092620735</v>
      </c>
      <c r="G84">
        <v>0.14764046956155069</v>
      </c>
      <c r="H84">
        <v>0.88847892116854699</v>
      </c>
      <c r="I84">
        <v>0.79394708228363808</v>
      </c>
      <c r="J84">
        <v>0.13828152007159961</v>
      </c>
      <c r="K84">
        <v>0.22246796611238839</v>
      </c>
      <c r="L84">
        <v>0.4543488590027871</v>
      </c>
      <c r="M84">
        <v>0.29093218129948373</v>
      </c>
      <c r="N84">
        <v>9.86584487068419E-2</v>
      </c>
      <c r="O84">
        <v>0.1529231348224914</v>
      </c>
      <c r="P84">
        <v>0.10928876833344819</v>
      </c>
      <c r="Q84">
        <v>6.5576942710220257E-2</v>
      </c>
      <c r="R84">
        <v>5.9532770299391233E-2</v>
      </c>
      <c r="S84">
        <v>0.23640209792603539</v>
      </c>
      <c r="T84">
        <v>9.1339022441959086E-2</v>
      </c>
      <c r="U84">
        <v>1.108457585566633</v>
      </c>
      <c r="V84">
        <v>1.3098203000303219</v>
      </c>
      <c r="W84">
        <v>2.7404216787780742</v>
      </c>
      <c r="X84">
        <v>4.1303984701918768E-2</v>
      </c>
      <c r="Y84">
        <v>2.1948229084739739E-2</v>
      </c>
      <c r="Z84">
        <v>0.64218958679872762</v>
      </c>
      <c r="AA84">
        <v>0.73119805109401803</v>
      </c>
      <c r="AB84">
        <v>1.58893835766957E-3</v>
      </c>
      <c r="AC84">
        <v>0.97168037366736626</v>
      </c>
      <c r="AD84">
        <v>1.8261704241841761</v>
      </c>
      <c r="AE84">
        <v>1.855201930597832</v>
      </c>
      <c r="AF84">
        <v>0.53797339987058068</v>
      </c>
      <c r="AG84">
        <v>2.601651835352802</v>
      </c>
      <c r="AH84">
        <v>4.5250216168425066</v>
      </c>
      <c r="AI84">
        <v>1.3116696047131979</v>
      </c>
      <c r="AJ84">
        <v>2.897155384752411</v>
      </c>
      <c r="AK84">
        <v>2.2488857137427289</v>
      </c>
      <c r="AL84">
        <v>11.87069396361867</v>
      </c>
      <c r="AM84">
        <v>2.317643533564969E-3</v>
      </c>
      <c r="AN84">
        <v>0.16677334778555869</v>
      </c>
    </row>
    <row r="85" spans="1:40" x14ac:dyDescent="0.45">
      <c r="A85" s="1" t="s">
        <v>137</v>
      </c>
      <c r="B85">
        <v>1.159931046007957</v>
      </c>
      <c r="C85">
        <v>0.13528555481765411</v>
      </c>
      <c r="D85">
        <v>3.3460651826291377E-2</v>
      </c>
      <c r="E85">
        <v>5.4992208912549197E-2</v>
      </c>
      <c r="F85">
        <v>0.49712410472705348</v>
      </c>
      <c r="G85">
        <v>0.14296160872868499</v>
      </c>
      <c r="H85">
        <v>0.89239628800956161</v>
      </c>
      <c r="I85">
        <v>0.79806582575987939</v>
      </c>
      <c r="J85">
        <v>0.13691634734938629</v>
      </c>
      <c r="K85">
        <v>0.2234358215720578</v>
      </c>
      <c r="L85">
        <v>0.45245978097929251</v>
      </c>
      <c r="M85">
        <v>0.28311618347513479</v>
      </c>
      <c r="N85">
        <v>9.5797536036129505E-2</v>
      </c>
      <c r="O85">
        <v>0.14881807769701741</v>
      </c>
      <c r="P85">
        <v>0.1067860495224902</v>
      </c>
      <c r="Q85">
        <v>6.3999506507202222E-2</v>
      </c>
      <c r="R85">
        <v>5.8819693221503537E-2</v>
      </c>
      <c r="S85">
        <v>0.22981480499269399</v>
      </c>
      <c r="T85">
        <v>9.1402219150726105E-2</v>
      </c>
      <c r="U85">
        <v>1.085897556142928</v>
      </c>
      <c r="V85">
        <v>1.312231741291334</v>
      </c>
      <c r="W85">
        <v>2.7500934051880521</v>
      </c>
      <c r="X85">
        <v>4.1196221704971413E-2</v>
      </c>
      <c r="Y85">
        <v>2.1379713286023661E-2</v>
      </c>
      <c r="Z85">
        <v>0.64261645923118638</v>
      </c>
      <c r="AA85">
        <v>0.71890016986851857</v>
      </c>
      <c r="AB85">
        <v>1.554187159027302E-3</v>
      </c>
      <c r="AC85">
        <v>0.9691424678475391</v>
      </c>
      <c r="AD85">
        <v>1.832585899390472</v>
      </c>
      <c r="AE85">
        <v>1.8712006990684851</v>
      </c>
      <c r="AF85">
        <v>0.5416492087397482</v>
      </c>
      <c r="AG85">
        <v>2.5970379607672269</v>
      </c>
      <c r="AH85">
        <v>4.5311386760803538</v>
      </c>
      <c r="AI85">
        <v>1.3067833179843571</v>
      </c>
      <c r="AJ85">
        <v>2.871629503178605</v>
      </c>
      <c r="AK85">
        <v>2.242220182033194</v>
      </c>
      <c r="AL85">
        <v>11.852036401691731</v>
      </c>
      <c r="AM85">
        <v>2.309778204299508E-3</v>
      </c>
      <c r="AN85">
        <v>0.167474864981945</v>
      </c>
    </row>
    <row r="86" spans="1:40" x14ac:dyDescent="0.45">
      <c r="A86" s="1" t="s">
        <v>138</v>
      </c>
      <c r="B86">
        <v>1.254568501447314</v>
      </c>
      <c r="C86">
        <v>0.1557072464238374</v>
      </c>
      <c r="D86">
        <v>4.2454015218573102E-2</v>
      </c>
      <c r="E86">
        <v>7.275495313617375E-2</v>
      </c>
      <c r="F86">
        <v>0.41109349856727262</v>
      </c>
      <c r="G86">
        <v>0.12591499576720189</v>
      </c>
      <c r="H86">
        <v>0.55091057233141061</v>
      </c>
      <c r="I86">
        <v>0.35920830688519362</v>
      </c>
      <c r="J86">
        <v>0.24785839252918179</v>
      </c>
      <c r="K86">
        <v>0.19450899538263361</v>
      </c>
      <c r="L86">
        <v>0.66498105875040436</v>
      </c>
      <c r="M86">
        <v>0.32571616921827362</v>
      </c>
      <c r="N86">
        <v>0.16270713489333211</v>
      </c>
      <c r="O86">
        <v>0.2359316959629465</v>
      </c>
      <c r="P86">
        <v>0.15104789170251101</v>
      </c>
      <c r="Q86">
        <v>0.112482618474636</v>
      </c>
      <c r="R86">
        <v>0.15219518978403429</v>
      </c>
      <c r="S86">
        <v>1.0360565952050449</v>
      </c>
      <c r="T86">
        <v>0.16672892282737939</v>
      </c>
      <c r="U86">
        <v>2.2176564133123011</v>
      </c>
      <c r="V86">
        <v>0.91688824563450588</v>
      </c>
      <c r="W86">
        <v>1.3194094452960889</v>
      </c>
      <c r="X86">
        <v>2.9592976620708891E-2</v>
      </c>
      <c r="Y86">
        <v>8.1177775651682146E-2</v>
      </c>
      <c r="Z86">
        <v>0.45508196792319461</v>
      </c>
      <c r="AA86">
        <v>1.995439312748333</v>
      </c>
      <c r="AB86">
        <v>3.198225578510848E-3</v>
      </c>
      <c r="AC86">
        <v>0.67940885968879294</v>
      </c>
      <c r="AD86">
        <v>0.98934097107656727</v>
      </c>
      <c r="AE86">
        <v>0.42795893485968323</v>
      </c>
      <c r="AF86">
        <v>0.49274677514125559</v>
      </c>
      <c r="AG86">
        <v>1.0723145076401881</v>
      </c>
      <c r="AH86">
        <v>2.4592009056055759</v>
      </c>
      <c r="AI86">
        <v>10.614977998917221</v>
      </c>
      <c r="AJ86">
        <v>8.749758402317692</v>
      </c>
      <c r="AK86">
        <v>4.4847172585433857</v>
      </c>
      <c r="AL86">
        <v>33.249910907619878</v>
      </c>
      <c r="AM86">
        <v>2.4542740341668532E-3</v>
      </c>
      <c r="AN86">
        <v>0.14306029567533821</v>
      </c>
    </row>
    <row r="87" spans="1:40" x14ac:dyDescent="0.45">
      <c r="A87" s="1" t="s">
        <v>139</v>
      </c>
      <c r="B87">
        <v>0.6624558377257791</v>
      </c>
      <c r="C87">
        <v>7.6407267902871751E-2</v>
      </c>
      <c r="D87">
        <v>2.4545344384569508E-2</v>
      </c>
      <c r="E87">
        <v>2.6356030174476609E-2</v>
      </c>
      <c r="F87">
        <v>0.36962761088535218</v>
      </c>
      <c r="G87">
        <v>0.11191535446917759</v>
      </c>
      <c r="H87">
        <v>0.31315937338511651</v>
      </c>
      <c r="I87">
        <v>0.27289525440123502</v>
      </c>
      <c r="J87">
        <v>7.0925963854439944E-2</v>
      </c>
      <c r="K87">
        <v>7.8558874524435635E-2</v>
      </c>
      <c r="L87">
        <v>0.2038707183349654</v>
      </c>
      <c r="M87">
        <v>0.20476226124951349</v>
      </c>
      <c r="N87">
        <v>7.1801143891675925E-2</v>
      </c>
      <c r="O87">
        <v>0.10759268000576711</v>
      </c>
      <c r="P87">
        <v>7.2050459751093116E-2</v>
      </c>
      <c r="Q87">
        <v>4.4083373996748609E-2</v>
      </c>
      <c r="R87">
        <v>3.194311446744974E-2</v>
      </c>
      <c r="S87">
        <v>0.16903748876294661</v>
      </c>
      <c r="T87">
        <v>3.6008300699723883E-2</v>
      </c>
      <c r="U87">
        <v>0.69904679990980545</v>
      </c>
      <c r="V87">
        <v>0.49945662514932332</v>
      </c>
      <c r="W87">
        <v>0.99299367255115578</v>
      </c>
      <c r="X87">
        <v>1.781484192427293E-2</v>
      </c>
      <c r="Y87">
        <v>1.521008392919298E-2</v>
      </c>
      <c r="Z87">
        <v>0.25336449236330427</v>
      </c>
      <c r="AA87">
        <v>0.43210007348789531</v>
      </c>
      <c r="AB87">
        <v>1.0291597243744311E-3</v>
      </c>
      <c r="AC87">
        <v>0.41912706420983231</v>
      </c>
      <c r="AD87">
        <v>0.66204662789860669</v>
      </c>
      <c r="AE87">
        <v>0.5660553278448317</v>
      </c>
      <c r="AF87">
        <v>0.17496994813014119</v>
      </c>
      <c r="AG87">
        <v>1.097697494132063</v>
      </c>
      <c r="AH87">
        <v>1.750336926395607</v>
      </c>
      <c r="AI87">
        <v>0.58218519264155166</v>
      </c>
      <c r="AJ87">
        <v>1.4514224460050711</v>
      </c>
      <c r="AK87">
        <v>0.9789345746566811</v>
      </c>
      <c r="AL87">
        <v>4.9816226394508876</v>
      </c>
      <c r="AM87">
        <v>1.02005414036512E-3</v>
      </c>
      <c r="AN87">
        <v>5.9161780175866083E-2</v>
      </c>
    </row>
    <row r="88" spans="1:40" x14ac:dyDescent="0.45">
      <c r="A88" s="1" t="s">
        <v>140</v>
      </c>
      <c r="B88">
        <v>0.43675448164765179</v>
      </c>
      <c r="C88">
        <v>5.0943401430321347E-2</v>
      </c>
      <c r="D88">
        <v>1.257579379163746E-2</v>
      </c>
      <c r="E88">
        <v>2.072814358611565E-2</v>
      </c>
      <c r="F88">
        <v>0.1868170067989553</v>
      </c>
      <c r="G88">
        <v>5.3700235881420588E-2</v>
      </c>
      <c r="H88">
        <v>0.33686096641313928</v>
      </c>
      <c r="I88">
        <v>0.30128389746687739</v>
      </c>
      <c r="J88">
        <v>5.1584950691840388E-2</v>
      </c>
      <c r="K88">
        <v>8.434171061659837E-2</v>
      </c>
      <c r="L88">
        <v>0.17060074840554029</v>
      </c>
      <c r="M88">
        <v>0.10641842078503209</v>
      </c>
      <c r="N88">
        <v>3.5997828434951862E-2</v>
      </c>
      <c r="O88">
        <v>5.5938280198523531E-2</v>
      </c>
      <c r="P88">
        <v>4.0161229492289327E-2</v>
      </c>
      <c r="Q88">
        <v>2.4065745879707789E-2</v>
      </c>
      <c r="R88">
        <v>2.2154739999710509E-2</v>
      </c>
      <c r="S88">
        <v>8.6371250077604267E-2</v>
      </c>
      <c r="T88">
        <v>3.4485561742268418E-2</v>
      </c>
      <c r="U88">
        <v>0.40854006731534592</v>
      </c>
      <c r="V88">
        <v>0.49517297744931982</v>
      </c>
      <c r="W88">
        <v>1.037983062951624</v>
      </c>
      <c r="X88">
        <v>1.5536312495998281E-2</v>
      </c>
      <c r="Y88">
        <v>8.0373437715540504E-3</v>
      </c>
      <c r="Z88">
        <v>0.2424548357801378</v>
      </c>
      <c r="AA88">
        <v>0.27059867856295422</v>
      </c>
      <c r="AB88">
        <v>5.8459870882563944E-4</v>
      </c>
      <c r="AC88">
        <v>0.36549212282816101</v>
      </c>
      <c r="AD88">
        <v>0.69168162575308556</v>
      </c>
      <c r="AE88">
        <v>0.70672764731669013</v>
      </c>
      <c r="AF88">
        <v>0.20452604256853071</v>
      </c>
      <c r="AG88">
        <v>0.979528513213617</v>
      </c>
      <c r="AH88">
        <v>1.7097229644749501</v>
      </c>
      <c r="AI88">
        <v>0.49275335362034672</v>
      </c>
      <c r="AJ88">
        <v>1.082077446077566</v>
      </c>
      <c r="AK88">
        <v>0.84556755436477415</v>
      </c>
      <c r="AL88">
        <v>4.4703691719521084</v>
      </c>
      <c r="AM88">
        <v>8.7099463006451113E-4</v>
      </c>
      <c r="AN88">
        <v>6.321658571847974E-2</v>
      </c>
    </row>
    <row r="89" spans="1:40" x14ac:dyDescent="0.45">
      <c r="A89" s="1" t="s">
        <v>141</v>
      </c>
      <c r="B89">
        <v>9.2654811180418434E-2</v>
      </c>
      <c r="C89">
        <v>1.10562613365095E-2</v>
      </c>
      <c r="D89">
        <v>1.0882617969647981E-3</v>
      </c>
      <c r="E89">
        <v>5.8652302299414746E-3</v>
      </c>
      <c r="F89">
        <v>1.47228914135447E-2</v>
      </c>
      <c r="G89">
        <v>2.5959331732614481E-3</v>
      </c>
      <c r="H89">
        <v>0.12856986353965069</v>
      </c>
      <c r="I89">
        <v>0.1170672481927358</v>
      </c>
      <c r="J89">
        <v>1.305598722708734E-2</v>
      </c>
      <c r="K89">
        <v>3.2147002985302348E-2</v>
      </c>
      <c r="L89">
        <v>5.2041098041403562E-2</v>
      </c>
      <c r="M89">
        <v>1.005922336512028E-2</v>
      </c>
      <c r="N89">
        <v>2.670217753382938E-3</v>
      </c>
      <c r="O89">
        <v>5.298988473077906E-3</v>
      </c>
      <c r="P89">
        <v>5.3048268284537729E-3</v>
      </c>
      <c r="Q89">
        <v>2.9164268937406099E-3</v>
      </c>
      <c r="R89">
        <v>5.1794476683756424E-3</v>
      </c>
      <c r="S89">
        <v>7.3417982750172937E-3</v>
      </c>
      <c r="T89">
        <v>1.2021850128041821E-2</v>
      </c>
      <c r="U89">
        <v>6.3747638052895586E-2</v>
      </c>
      <c r="V89">
        <v>0.17769626858081869</v>
      </c>
      <c r="W89">
        <v>0.38807027153635798</v>
      </c>
      <c r="X89">
        <v>4.9562231912274653E-3</v>
      </c>
      <c r="Y89">
        <v>8.3329155608606836E-4</v>
      </c>
      <c r="Z89">
        <v>8.4462182540707698E-2</v>
      </c>
      <c r="AA89">
        <v>5.1150571999841438E-2</v>
      </c>
      <c r="AB89">
        <v>8.2885978802887229E-5</v>
      </c>
      <c r="AC89">
        <v>0.116585890226321</v>
      </c>
      <c r="AD89">
        <v>0.25849920084869898</v>
      </c>
      <c r="AE89">
        <v>0.29599682104608438</v>
      </c>
      <c r="AF89">
        <v>8.2440422687580506E-2</v>
      </c>
      <c r="AG89">
        <v>0.31983745685518561</v>
      </c>
      <c r="AH89">
        <v>0.60608977104453321</v>
      </c>
      <c r="AI89">
        <v>0.15223642719798369</v>
      </c>
      <c r="AJ89">
        <v>0.28437000008656388</v>
      </c>
      <c r="AK89">
        <v>0.26704177684251018</v>
      </c>
      <c r="AL89">
        <v>1.467771057365139</v>
      </c>
      <c r="AM89">
        <v>2.7169895749217638E-4</v>
      </c>
      <c r="AN89">
        <v>2.4014390562760449E-2</v>
      </c>
    </row>
    <row r="90" spans="1:40" x14ac:dyDescent="0.45">
      <c r="A90" s="1" t="s">
        <v>142</v>
      </c>
      <c r="B90">
        <v>2.678550796458115</v>
      </c>
      <c r="C90">
        <v>0.28150979160814271</v>
      </c>
      <c r="D90">
        <v>5.7094237729451901E-2</v>
      </c>
      <c r="E90">
        <v>4.3154244725326807E-2</v>
      </c>
      <c r="F90">
        <v>1.327883970937878</v>
      </c>
      <c r="G90">
        <v>0.21473167573634089</v>
      </c>
      <c r="H90">
        <v>2.0410386349838991</v>
      </c>
      <c r="I90">
        <v>1.8668192585718439</v>
      </c>
      <c r="J90">
        <v>0.68776145412168788</v>
      </c>
      <c r="K90">
        <v>1.5245639138510401</v>
      </c>
      <c r="L90">
        <v>0.9987527002722657</v>
      </c>
      <c r="M90">
        <v>0.51568068332397832</v>
      </c>
      <c r="N90">
        <v>0.15274246788374449</v>
      </c>
      <c r="O90">
        <v>0.24703449541767039</v>
      </c>
      <c r="P90">
        <v>0.28036430491987591</v>
      </c>
      <c r="Q90">
        <v>0.15099823003860111</v>
      </c>
      <c r="R90">
        <v>0.23611851894750871</v>
      </c>
      <c r="S90">
        <v>0.3270349395574772</v>
      </c>
      <c r="T90">
        <v>0.17061296045126439</v>
      </c>
      <c r="U90">
        <v>31.781128510452071</v>
      </c>
      <c r="V90">
        <v>16.55883431147252</v>
      </c>
      <c r="W90">
        <v>23.624302271022501</v>
      </c>
      <c r="X90">
        <v>7.1979763924698209E-2</v>
      </c>
      <c r="Y90">
        <v>3.0005922142910039E-2</v>
      </c>
      <c r="Z90">
        <v>1.129581928625361</v>
      </c>
      <c r="AA90">
        <v>0.89818498106948208</v>
      </c>
      <c r="AB90">
        <v>3.1637104867189752E-3</v>
      </c>
      <c r="AC90">
        <v>0.64794930060682521</v>
      </c>
      <c r="AD90">
        <v>7.0793966965754089</v>
      </c>
      <c r="AE90">
        <v>0.45420354131535051</v>
      </c>
      <c r="AF90">
        <v>0.93748956731697453</v>
      </c>
      <c r="AG90">
        <v>3.0210309301697569</v>
      </c>
      <c r="AH90">
        <v>4.8550835824179712</v>
      </c>
      <c r="AI90">
        <v>1.4280075712840961</v>
      </c>
      <c r="AJ90">
        <v>4.2166167933883836</v>
      </c>
      <c r="AK90">
        <v>4.6047099456599963</v>
      </c>
      <c r="AL90">
        <v>32.471034448966712</v>
      </c>
      <c r="AM90">
        <v>4.9750454856345751E-3</v>
      </c>
      <c r="AN90">
        <v>0.30532456136057429</v>
      </c>
    </row>
    <row r="91" spans="1:40" x14ac:dyDescent="0.45">
      <c r="A91" s="1" t="s">
        <v>143</v>
      </c>
      <c r="B91">
        <v>0.89816920672617984</v>
      </c>
      <c r="C91">
        <v>0.10372465700032039</v>
      </c>
      <c r="D91">
        <v>3.2451865357982779E-2</v>
      </c>
      <c r="E91">
        <v>3.6502599340805977E-2</v>
      </c>
      <c r="F91">
        <v>0.48810425951999631</v>
      </c>
      <c r="G91">
        <v>0.14713077647308229</v>
      </c>
      <c r="H91">
        <v>0.45449007302804539</v>
      </c>
      <c r="I91">
        <v>0.39782822031434151</v>
      </c>
      <c r="J91">
        <v>9.7268867544171189E-2</v>
      </c>
      <c r="K91">
        <v>0.1139756022926216</v>
      </c>
      <c r="L91">
        <v>0.28471066443997523</v>
      </c>
      <c r="M91">
        <v>0.27106602624848231</v>
      </c>
      <c r="N91">
        <v>9.4748613914255625E-2</v>
      </c>
      <c r="O91">
        <v>0.14243681675142489</v>
      </c>
      <c r="P91">
        <v>9.6003717854056536E-2</v>
      </c>
      <c r="Q91">
        <v>5.8622786378773939E-2</v>
      </c>
      <c r="R91">
        <v>4.3560091779344889E-2</v>
      </c>
      <c r="S91">
        <v>0.2234337751855324</v>
      </c>
      <c r="T91">
        <v>5.1284880161420313E-2</v>
      </c>
      <c r="U91">
        <v>0.93577730285525507</v>
      </c>
      <c r="V91">
        <v>0.71521319563530772</v>
      </c>
      <c r="W91">
        <v>1.4342199033373719</v>
      </c>
      <c r="X91">
        <v>2.5023058659571319E-2</v>
      </c>
      <c r="Y91">
        <v>2.0165602519100208E-2</v>
      </c>
      <c r="Z91">
        <v>0.36081001247454969</v>
      </c>
      <c r="AA91">
        <v>0.5825733461716307</v>
      </c>
      <c r="AB91">
        <v>1.3738140437579969E-3</v>
      </c>
      <c r="AC91">
        <v>0.58870718183841819</v>
      </c>
      <c r="AD91">
        <v>0.95613743101369175</v>
      </c>
      <c r="AE91">
        <v>0.8439543952414631</v>
      </c>
      <c r="AF91">
        <v>0.25767600895231407</v>
      </c>
      <c r="AG91">
        <v>1.5469435944396051</v>
      </c>
      <c r="AH91">
        <v>2.500580841689334</v>
      </c>
      <c r="AI91">
        <v>0.81431516852359742</v>
      </c>
      <c r="AJ91">
        <v>1.996566346049196</v>
      </c>
      <c r="AK91">
        <v>1.3731582832543441</v>
      </c>
      <c r="AL91">
        <v>7.026151742835375</v>
      </c>
      <c r="AM91">
        <v>1.428522980741835E-3</v>
      </c>
      <c r="AN91">
        <v>8.5764869285919199E-2</v>
      </c>
    </row>
    <row r="92" spans="1:40" x14ac:dyDescent="0.45">
      <c r="A92" s="1" t="s">
        <v>144</v>
      </c>
      <c r="B92">
        <v>0.43997654399544373</v>
      </c>
      <c r="C92">
        <v>5.0808758270699757E-2</v>
      </c>
      <c r="D92">
        <v>1.5907827455086159E-2</v>
      </c>
      <c r="E92">
        <v>1.7870935374619E-2</v>
      </c>
      <c r="F92">
        <v>0.23927554662877121</v>
      </c>
      <c r="G92">
        <v>7.2134518861209446E-2</v>
      </c>
      <c r="H92">
        <v>0.22223926686932249</v>
      </c>
      <c r="I92">
        <v>0.19451042159913501</v>
      </c>
      <c r="J92">
        <v>4.763337648789201E-2</v>
      </c>
      <c r="K92">
        <v>5.5732933163498477E-2</v>
      </c>
      <c r="L92">
        <v>0.1393580076570988</v>
      </c>
      <c r="M92">
        <v>0.1328712141984118</v>
      </c>
      <c r="N92">
        <v>4.644801021426348E-2</v>
      </c>
      <c r="O92">
        <v>6.9819651297281932E-2</v>
      </c>
      <c r="P92">
        <v>4.7050661560923648E-2</v>
      </c>
      <c r="Q92">
        <v>2.8732132039403311E-2</v>
      </c>
      <c r="R92">
        <v>2.1334983839074249E-2</v>
      </c>
      <c r="S92">
        <v>0.1095274404512066</v>
      </c>
      <c r="T92">
        <v>2.5089666806696852E-2</v>
      </c>
      <c r="U92">
        <v>0.4585585382512759</v>
      </c>
      <c r="V92">
        <v>0.34984889271043379</v>
      </c>
      <c r="W92">
        <v>0.70139918583153049</v>
      </c>
      <c r="X92">
        <v>1.224623820036661E-2</v>
      </c>
      <c r="Y92">
        <v>9.8843674245567368E-3</v>
      </c>
      <c r="Z92">
        <v>0.17651658694249511</v>
      </c>
      <c r="AA92">
        <v>0.28542245268005167</v>
      </c>
      <c r="AB92">
        <v>6.7326149169772147E-4</v>
      </c>
      <c r="AC92">
        <v>0.28811227915375792</v>
      </c>
      <c r="AD92">
        <v>0.46759600141750868</v>
      </c>
      <c r="AE92">
        <v>0.41240365351755831</v>
      </c>
      <c r="AF92">
        <v>0.12595356120469561</v>
      </c>
      <c r="AG92">
        <v>0.75700599893199394</v>
      </c>
      <c r="AH92">
        <v>1.223241150241877</v>
      </c>
      <c r="AI92">
        <v>0.39856830876893817</v>
      </c>
      <c r="AJ92">
        <v>0.97765561702573389</v>
      </c>
      <c r="AK92">
        <v>0.67204507865832142</v>
      </c>
      <c r="AL92">
        <v>3.438215627190043</v>
      </c>
      <c r="AM92">
        <v>6.9917111362584133E-4</v>
      </c>
      <c r="AN92">
        <v>4.1939019898295619E-2</v>
      </c>
    </row>
    <row r="93" spans="1:40" x14ac:dyDescent="0.45">
      <c r="A93" s="1" t="s">
        <v>145</v>
      </c>
      <c r="B93">
        <v>0.32780504059539389</v>
      </c>
      <c r="C93">
        <v>3.8586084903410048E-2</v>
      </c>
      <c r="D93">
        <v>7.2137118371217064E-3</v>
      </c>
      <c r="E93">
        <v>1.7625089923628011E-2</v>
      </c>
      <c r="F93">
        <v>0.1051283916391345</v>
      </c>
      <c r="G93">
        <v>2.7914345567758039E-2</v>
      </c>
      <c r="H93">
        <v>0.33326992442944309</v>
      </c>
      <c r="I93">
        <v>0.30099647530772461</v>
      </c>
      <c r="J93">
        <v>4.1692668165195228E-2</v>
      </c>
      <c r="K93">
        <v>8.338100125060402E-2</v>
      </c>
      <c r="L93">
        <v>0.1503688743929299</v>
      </c>
      <c r="M93">
        <v>6.2241148406637907E-2</v>
      </c>
      <c r="N93">
        <v>2.0022354907456689E-2</v>
      </c>
      <c r="O93">
        <v>3.2732803754766421E-2</v>
      </c>
      <c r="P93">
        <v>2.5614133424495571E-2</v>
      </c>
      <c r="Q93">
        <v>1.4979136370291919E-2</v>
      </c>
      <c r="R93">
        <v>1.7303538309078371E-2</v>
      </c>
      <c r="S93">
        <v>4.935761489702737E-2</v>
      </c>
      <c r="T93">
        <v>3.2511772722054383E-2</v>
      </c>
      <c r="U93">
        <v>0.27434173137568779</v>
      </c>
      <c r="V93">
        <v>0.47398207836236961</v>
      </c>
      <c r="W93">
        <v>1.0155123366657</v>
      </c>
      <c r="X93">
        <v>1.399939654325218E-2</v>
      </c>
      <c r="Y93">
        <v>4.8044321469158683E-3</v>
      </c>
      <c r="Z93">
        <v>0.22849496582343221</v>
      </c>
      <c r="AA93">
        <v>0.19428609730109389</v>
      </c>
      <c r="AB93">
        <v>3.8082982172657237E-4</v>
      </c>
      <c r="AC93">
        <v>0.32932292746816511</v>
      </c>
      <c r="AD93">
        <v>0.67656762902538425</v>
      </c>
      <c r="AE93">
        <v>0.73618279573568135</v>
      </c>
      <c r="AF93">
        <v>0.20851375167281391</v>
      </c>
      <c r="AG93">
        <v>0.89299537481794722</v>
      </c>
      <c r="AH93">
        <v>1.6260527781211489</v>
      </c>
      <c r="AI93">
        <v>0.437026782201278</v>
      </c>
      <c r="AJ93">
        <v>0.88936048588689021</v>
      </c>
      <c r="AK93">
        <v>0.75811473201048574</v>
      </c>
      <c r="AL93">
        <v>4.0868560238688421</v>
      </c>
      <c r="AM93">
        <v>7.7616081113074864E-4</v>
      </c>
      <c r="AN93">
        <v>6.2382789592254052E-2</v>
      </c>
    </row>
    <row r="94" spans="1:40" x14ac:dyDescent="0.45">
      <c r="A94" s="1" t="s">
        <v>146</v>
      </c>
      <c r="B94">
        <v>0.74076027363028263</v>
      </c>
      <c r="C94">
        <v>8.7327382011446367E-2</v>
      </c>
      <c r="D94">
        <v>1.5462710183739769E-2</v>
      </c>
      <c r="E94">
        <v>4.0607671822044208E-2</v>
      </c>
      <c r="F94">
        <v>0.22434177203958561</v>
      </c>
      <c r="G94">
        <v>5.8410207315830028E-2</v>
      </c>
      <c r="H94">
        <v>0.78342469639462875</v>
      </c>
      <c r="I94">
        <v>0.70839490096638025</v>
      </c>
      <c r="J94">
        <v>9.5336813501844975E-2</v>
      </c>
      <c r="K94">
        <v>0.19598788032750031</v>
      </c>
      <c r="L94">
        <v>0.34821088413372631</v>
      </c>
      <c r="M94">
        <v>0.13400544589540711</v>
      </c>
      <c r="N94">
        <v>4.2609227516865661E-2</v>
      </c>
      <c r="O94">
        <v>7.0481633084152701E-2</v>
      </c>
      <c r="P94">
        <v>5.6175009350696713E-2</v>
      </c>
      <c r="Q94">
        <v>3.2687218188250912E-2</v>
      </c>
      <c r="R94">
        <v>3.935633787224594E-2</v>
      </c>
      <c r="S94">
        <v>0.1057068669996441</v>
      </c>
      <c r="T94">
        <v>7.5966905945592661E-2</v>
      </c>
      <c r="U94">
        <v>0.60777816520033479</v>
      </c>
      <c r="V94">
        <v>1.1096503744747079</v>
      </c>
      <c r="W94">
        <v>2.3839255507813668</v>
      </c>
      <c r="X94">
        <v>3.25166196343641E-2</v>
      </c>
      <c r="Y94">
        <v>1.039407259335929E-2</v>
      </c>
      <c r="Z94">
        <v>0.53387574290360584</v>
      </c>
      <c r="AA94">
        <v>0.4357190720954689</v>
      </c>
      <c r="AB94">
        <v>8.3874803182381404E-4</v>
      </c>
      <c r="AC94">
        <v>0.76491942210217101</v>
      </c>
      <c r="AD94">
        <v>1.5882088757033219</v>
      </c>
      <c r="AE94">
        <v>1.741135901872211</v>
      </c>
      <c r="AF94">
        <v>0.49192117484802028</v>
      </c>
      <c r="AG94">
        <v>2.077428418717107</v>
      </c>
      <c r="AH94">
        <v>3.803686082766589</v>
      </c>
      <c r="AI94">
        <v>1.0128974880492889</v>
      </c>
      <c r="AJ94">
        <v>2.038837904895884</v>
      </c>
      <c r="AK94">
        <v>1.7596903916673281</v>
      </c>
      <c r="AL94">
        <v>9.5110360586333336</v>
      </c>
      <c r="AM94">
        <v>1.8000789292594731E-3</v>
      </c>
      <c r="AN94">
        <v>0.14659883702738871</v>
      </c>
    </row>
    <row r="95" spans="1:40" x14ac:dyDescent="0.45">
      <c r="A95" s="1" t="s">
        <v>147</v>
      </c>
      <c r="B95">
        <v>1.1140610469473979</v>
      </c>
      <c r="C95">
        <v>0.13020504984378911</v>
      </c>
      <c r="D95">
        <v>3.042776056217969E-2</v>
      </c>
      <c r="E95">
        <v>5.4406255826077707E-2</v>
      </c>
      <c r="F95">
        <v>0.45050499895733859</v>
      </c>
      <c r="G95">
        <v>0.12778764017682451</v>
      </c>
      <c r="H95">
        <v>0.91891483473672353</v>
      </c>
      <c r="I95">
        <v>0.82403390838222546</v>
      </c>
      <c r="J95">
        <v>0.13378841910442321</v>
      </c>
      <c r="K95">
        <v>0.2300280133452528</v>
      </c>
      <c r="L95">
        <v>0.45172118572942638</v>
      </c>
      <c r="M95">
        <v>0.25837285346385958</v>
      </c>
      <c r="N95">
        <v>8.6633757797720451E-2</v>
      </c>
      <c r="O95">
        <v>0.1358242452090728</v>
      </c>
      <c r="P95">
        <v>9.9083293757197946E-2</v>
      </c>
      <c r="Q95">
        <v>5.9099412237014363E-2</v>
      </c>
      <c r="R95">
        <v>5.7012571871234451E-2</v>
      </c>
      <c r="S95">
        <v>0.20884118512741701</v>
      </c>
      <c r="T95">
        <v>9.2881089964701291E-2</v>
      </c>
      <c r="U95">
        <v>1.018146328122314</v>
      </c>
      <c r="V95">
        <v>1.338968789064318</v>
      </c>
      <c r="W95">
        <v>2.8230296754843969</v>
      </c>
      <c r="X95">
        <v>4.1364087582382289E-2</v>
      </c>
      <c r="Y95">
        <v>1.9590682308809192E-2</v>
      </c>
      <c r="Z95">
        <v>0.65295003646213756</v>
      </c>
      <c r="AA95">
        <v>0.68370061097292323</v>
      </c>
      <c r="AB95">
        <v>1.448206332587949E-3</v>
      </c>
      <c r="AC95">
        <v>0.9730813510701608</v>
      </c>
      <c r="AD95">
        <v>1.881080650198274</v>
      </c>
      <c r="AE95">
        <v>1.9552986765993721</v>
      </c>
      <c r="AF95">
        <v>0.56249622222531881</v>
      </c>
      <c r="AG95">
        <v>2.615597896103468</v>
      </c>
      <c r="AH95">
        <v>4.6153741231284586</v>
      </c>
      <c r="AI95">
        <v>1.306735314103932</v>
      </c>
      <c r="AJ95">
        <v>2.8173965647715331</v>
      </c>
      <c r="AK95">
        <v>2.2484278114054441</v>
      </c>
      <c r="AL95">
        <v>11.94551733600702</v>
      </c>
      <c r="AM95">
        <v>2.3125165193428228E-3</v>
      </c>
      <c r="AN95">
        <v>0.1723284029416742</v>
      </c>
    </row>
    <row r="96" spans="1:40" x14ac:dyDescent="0.45">
      <c r="A96" s="1" t="s">
        <v>148</v>
      </c>
      <c r="B96">
        <v>4.6251797013469318</v>
      </c>
      <c r="C96">
        <v>0.37480854155145898</v>
      </c>
      <c r="D96">
        <v>3.4893112985183113E-2</v>
      </c>
      <c r="E96">
        <v>0.20420821897606711</v>
      </c>
      <c r="F96">
        <v>0.516049287910471</v>
      </c>
      <c r="G96">
        <v>5.1687796587658048E-2</v>
      </c>
      <c r="H96">
        <v>25.042064544923011</v>
      </c>
      <c r="I96">
        <v>7.5497996184432248</v>
      </c>
      <c r="J96">
        <v>0.30088314447221209</v>
      </c>
      <c r="K96">
        <v>0.75838958428716219</v>
      </c>
      <c r="L96">
        <v>5.0874003163218422</v>
      </c>
      <c r="M96">
        <v>0.30940682263897629</v>
      </c>
      <c r="N96">
        <v>0.12430908063593921</v>
      </c>
      <c r="O96">
        <v>0.13414445114736279</v>
      </c>
      <c r="P96">
        <v>0.24379917474277341</v>
      </c>
      <c r="Q96">
        <v>9.204363441500113E-2</v>
      </c>
      <c r="R96">
        <v>0.10861366533406271</v>
      </c>
      <c r="S96">
        <v>9.6493893301061036</v>
      </c>
      <c r="T96">
        <v>0.14191635910547101</v>
      </c>
      <c r="U96">
        <v>1.0603911203903309</v>
      </c>
      <c r="V96">
        <v>13.1437659351924</v>
      </c>
      <c r="W96">
        <v>15.54608413404279</v>
      </c>
      <c r="X96">
        <v>6.9793373547803711E-2</v>
      </c>
      <c r="Y96">
        <v>2.1102920277141189E-2</v>
      </c>
      <c r="Z96">
        <v>1.193593733639293</v>
      </c>
      <c r="AA96">
        <v>0.66486209792896889</v>
      </c>
      <c r="AB96">
        <v>1.9384998433987851E-3</v>
      </c>
      <c r="AC96">
        <v>0.90728681539800637</v>
      </c>
      <c r="AD96">
        <v>1.496475859549852</v>
      </c>
      <c r="AE96">
        <v>1.1926304040577149</v>
      </c>
      <c r="AF96">
        <v>0.46442469210709542</v>
      </c>
      <c r="AG96">
        <v>4.0276342154611706</v>
      </c>
      <c r="AH96">
        <v>10.97341829377817</v>
      </c>
      <c r="AI96">
        <v>1.324881382940017</v>
      </c>
      <c r="AJ96">
        <v>581.5149482335014</v>
      </c>
      <c r="AK96">
        <v>262.03246259587257</v>
      </c>
      <c r="AL96">
        <v>30.925863712092291</v>
      </c>
      <c r="AM96">
        <v>7.163209304664327E-3</v>
      </c>
      <c r="AN96">
        <v>0.29480768221102949</v>
      </c>
    </row>
    <row r="97" spans="1:40" x14ac:dyDescent="0.45">
      <c r="A97" s="1" t="s">
        <v>149</v>
      </c>
      <c r="B97">
        <v>0.53798188052998697</v>
      </c>
      <c r="C97">
        <v>6.0109856905966257E-2</v>
      </c>
      <c r="D97">
        <v>8.7652000007712918E-3</v>
      </c>
      <c r="E97">
        <v>5.0276137713517903E-2</v>
      </c>
      <c r="F97">
        <v>0.15039607467170471</v>
      </c>
      <c r="G97">
        <v>2.650262679486488E-2</v>
      </c>
      <c r="H97">
        <v>0.93540034639940417</v>
      </c>
      <c r="I97">
        <v>0.70915502721224932</v>
      </c>
      <c r="J97">
        <v>5.5820568779171763E-2</v>
      </c>
      <c r="K97">
        <v>0.23725144854531019</v>
      </c>
      <c r="L97">
        <v>0.39972678817270879</v>
      </c>
      <c r="M97">
        <v>0.1029846726334586</v>
      </c>
      <c r="N97">
        <v>2.681119661777991E-2</v>
      </c>
      <c r="O97">
        <v>4.8699299248161437E-2</v>
      </c>
      <c r="P97">
        <v>4.6919480808808312E-2</v>
      </c>
      <c r="Q97">
        <v>2.6381175760909349E-2</v>
      </c>
      <c r="R97">
        <v>2.6339731048180819E-2</v>
      </c>
      <c r="S97">
        <v>0.15750989105579849</v>
      </c>
      <c r="T97">
        <v>0.1715624304905215</v>
      </c>
      <c r="U97">
        <v>0.376068300148932</v>
      </c>
      <c r="V97">
        <v>1.438425455967111</v>
      </c>
      <c r="W97">
        <v>2.270547820253523</v>
      </c>
      <c r="X97">
        <v>7.5425636866238752E-2</v>
      </c>
      <c r="Y97">
        <v>6.7446713437533667E-3</v>
      </c>
      <c r="Z97">
        <v>1.2962323969628009</v>
      </c>
      <c r="AA97">
        <v>0.30986056019040598</v>
      </c>
      <c r="AB97">
        <v>6.9753802567732858E-4</v>
      </c>
      <c r="AC97">
        <v>0.23144939059317901</v>
      </c>
      <c r="AD97">
        <v>0.97096902024697196</v>
      </c>
      <c r="AE97">
        <v>0.39619613393488451</v>
      </c>
      <c r="AF97">
        <v>117.90281260665471</v>
      </c>
      <c r="AG97">
        <v>2.1073538622879</v>
      </c>
      <c r="AH97">
        <v>5.2679149411432116</v>
      </c>
      <c r="AI97">
        <v>107.2245125156175</v>
      </c>
      <c r="AJ97">
        <v>22.968046162808129</v>
      </c>
      <c r="AK97">
        <v>204.8542912908234</v>
      </c>
      <c r="AL97">
        <v>4.7549665678711701</v>
      </c>
      <c r="AM97">
        <v>1.2868805274236931E-3</v>
      </c>
      <c r="AN97">
        <v>7.1703846520246556E-2</v>
      </c>
    </row>
    <row r="98" spans="1:40" x14ac:dyDescent="0.45">
      <c r="A98" s="1" t="s">
        <v>150</v>
      </c>
      <c r="B98">
        <v>5.6736664461857919E-2</v>
      </c>
      <c r="C98">
        <v>6.2076745533640246E-3</v>
      </c>
      <c r="D98">
        <v>7.6806420691338318E-4</v>
      </c>
      <c r="E98">
        <v>3.0205526859830331E-3</v>
      </c>
      <c r="F98">
        <v>2.7164709468227251E-2</v>
      </c>
      <c r="G98">
        <v>6.4056949374158064E-3</v>
      </c>
      <c r="H98">
        <v>5.817786799624064E-2</v>
      </c>
      <c r="I98">
        <v>5.0324669657993468E-2</v>
      </c>
      <c r="J98">
        <v>4.2975126575981832E-3</v>
      </c>
      <c r="K98">
        <v>1.999126693840237E-2</v>
      </c>
      <c r="L98">
        <v>3.7454227563176769E-2</v>
      </c>
      <c r="M98">
        <v>1.0960502254290769E-2</v>
      </c>
      <c r="N98">
        <v>3.076186227366664E-3</v>
      </c>
      <c r="O98">
        <v>5.2353155603526141E-3</v>
      </c>
      <c r="P98">
        <v>5.0277611214489754E-3</v>
      </c>
      <c r="Q98">
        <v>2.441738221660484E-3</v>
      </c>
      <c r="R98">
        <v>2.2285045955235741E-3</v>
      </c>
      <c r="S98">
        <v>9.0855152619435438E-3</v>
      </c>
      <c r="T98">
        <v>19.844774240000941</v>
      </c>
      <c r="U98">
        <v>2.0622352267593149E-2</v>
      </c>
      <c r="V98">
        <v>6.7156404382713267E-2</v>
      </c>
      <c r="W98">
        <v>0.1178237932927335</v>
      </c>
      <c r="X98">
        <v>1.7009825178827659E-3</v>
      </c>
      <c r="Y98">
        <v>7.979488747031215E-4</v>
      </c>
      <c r="Z98">
        <v>2.901646523951806E-2</v>
      </c>
      <c r="AA98">
        <v>2.5569565941840379E-2</v>
      </c>
      <c r="AB98">
        <v>4.4968106890146901E-5</v>
      </c>
      <c r="AC98">
        <v>2.512768464569649E-2</v>
      </c>
      <c r="AD98">
        <v>0.1719651562350096</v>
      </c>
      <c r="AE98">
        <v>3.8413858192023281E-2</v>
      </c>
      <c r="AF98">
        <v>5.4254915232885392E-2</v>
      </c>
      <c r="AG98">
        <v>0.19813825207919761</v>
      </c>
      <c r="AH98">
        <v>34.995959199290169</v>
      </c>
      <c r="AI98">
        <v>13.79868011809128</v>
      </c>
      <c r="AJ98">
        <v>183.41561470655941</v>
      </c>
      <c r="AK98">
        <v>50.065823818317988</v>
      </c>
      <c r="AL98">
        <v>0.33779901526171768</v>
      </c>
      <c r="AM98">
        <v>9.8294708677350938E-5</v>
      </c>
      <c r="AN98">
        <v>7.6792930196136486E-3</v>
      </c>
    </row>
    <row r="99" spans="1:40" x14ac:dyDescent="0.45">
      <c r="A99" s="1" t="s">
        <v>151</v>
      </c>
      <c r="B99">
        <v>0.10333359638697651</v>
      </c>
      <c r="C99">
        <v>9.5778696899885482E-3</v>
      </c>
      <c r="D99">
        <v>2.0332052490360311E-3</v>
      </c>
      <c r="E99">
        <v>5.27148239739747E-3</v>
      </c>
      <c r="F99">
        <v>9.1578796531157095E-2</v>
      </c>
      <c r="G99">
        <v>2.6546161388579969E-2</v>
      </c>
      <c r="H99">
        <v>4.5054973541918307E-2</v>
      </c>
      <c r="I99">
        <v>3.7905344901240229E-2</v>
      </c>
      <c r="J99">
        <v>8.3439341435917677E-3</v>
      </c>
      <c r="K99">
        <v>1.7828224625793199E-2</v>
      </c>
      <c r="L99">
        <v>8.3103403957768399E-2</v>
      </c>
      <c r="M99">
        <v>3.7712908919483527E-2</v>
      </c>
      <c r="N99">
        <v>1.1509111914082441E-2</v>
      </c>
      <c r="O99">
        <v>1.605674679953107E-2</v>
      </c>
      <c r="P99">
        <v>1.4813198666959709E-2</v>
      </c>
      <c r="Q99">
        <v>6.6037997584699887E-3</v>
      </c>
      <c r="R99">
        <v>5.1203530803563754E-3</v>
      </c>
      <c r="S99">
        <v>2.7533430702802831E-2</v>
      </c>
      <c r="T99">
        <v>11.593354783450909</v>
      </c>
      <c r="U99">
        <v>3.7877605294205668E-2</v>
      </c>
      <c r="V99">
        <v>5.2715032305134198E-2</v>
      </c>
      <c r="W99">
        <v>0.1063047441268843</v>
      </c>
      <c r="X99">
        <v>1.700357963418673E-3</v>
      </c>
      <c r="Y99">
        <v>2.0759562907089108E-3</v>
      </c>
      <c r="Z99">
        <v>2.8168262967886389E-2</v>
      </c>
      <c r="AA99">
        <v>5.4387297054479138E-2</v>
      </c>
      <c r="AB99">
        <v>1.0223825709960509E-4</v>
      </c>
      <c r="AC99">
        <v>4.7155211457506778E-2</v>
      </c>
      <c r="AD99">
        <v>0.1109536053755273</v>
      </c>
      <c r="AE99">
        <v>2.892361534435876E-2</v>
      </c>
      <c r="AF99">
        <v>3.5058032574909748E-2</v>
      </c>
      <c r="AG99">
        <v>0.1864593353647423</v>
      </c>
      <c r="AH99">
        <v>20.259754141744569</v>
      </c>
      <c r="AI99">
        <v>10.359405717128769</v>
      </c>
      <c r="AJ99">
        <v>126.76580888257411</v>
      </c>
      <c r="AK99">
        <v>44.031618114850872</v>
      </c>
      <c r="AL99">
        <v>0.44077177016855451</v>
      </c>
      <c r="AM99">
        <v>1.3446556858035501E-4</v>
      </c>
      <c r="AN99">
        <v>7.3748872211237618E-3</v>
      </c>
    </row>
    <row r="100" spans="1:40" x14ac:dyDescent="0.45">
      <c r="A100" s="1" t="s">
        <v>152</v>
      </c>
      <c r="B100">
        <v>5.1469874720762157E-2</v>
      </c>
      <c r="C100">
        <v>7.1998384741687694E-3</v>
      </c>
      <c r="D100">
        <v>3.9058059378348328E-3</v>
      </c>
      <c r="E100">
        <v>2.6832632329712759E-3</v>
      </c>
      <c r="F100">
        <v>3.659541848866741E-2</v>
      </c>
      <c r="G100">
        <v>7.7222723453205903E-3</v>
      </c>
      <c r="H100">
        <v>4.868815110559864E-2</v>
      </c>
      <c r="I100">
        <v>4.2088331724241659E-2</v>
      </c>
      <c r="J100">
        <v>6.6043160749995446E-3</v>
      </c>
      <c r="K100">
        <v>1.1011292962155351E-2</v>
      </c>
      <c r="L100">
        <v>2.9632298625489939E-2</v>
      </c>
      <c r="M100">
        <v>1.9639621932159901E-2</v>
      </c>
      <c r="N100">
        <v>6.8341341606402584E-3</v>
      </c>
      <c r="O100">
        <v>8.2136131807015803E-3</v>
      </c>
      <c r="P100">
        <v>6.5181999616845971E-3</v>
      </c>
      <c r="Q100">
        <v>3.5325494087928479E-3</v>
      </c>
      <c r="R100">
        <v>3.06802712940032E-3</v>
      </c>
      <c r="S100">
        <v>1.69486005069533E-2</v>
      </c>
      <c r="T100">
        <v>7.4275333622463241E-3</v>
      </c>
      <c r="U100">
        <v>4.7655435413490828E-2</v>
      </c>
      <c r="V100">
        <v>0.1124642524864157</v>
      </c>
      <c r="W100">
        <v>0.11748621866128631</v>
      </c>
      <c r="X100">
        <v>2.7814398150469741E-3</v>
      </c>
      <c r="Y100">
        <v>1.307952216209443E-3</v>
      </c>
      <c r="Z100">
        <v>3.9897547373515592E-2</v>
      </c>
      <c r="AA100">
        <v>5.2192900853007963E-2</v>
      </c>
      <c r="AB100">
        <v>8.6954873247768809E-5</v>
      </c>
      <c r="AC100">
        <v>4.2870553724727117E-2</v>
      </c>
      <c r="AD100">
        <v>14.09098895440045</v>
      </c>
      <c r="AE100">
        <v>4.0762323332145883E-2</v>
      </c>
      <c r="AF100">
        <v>2.958365932359824E-2</v>
      </c>
      <c r="AG100">
        <v>0.29243694404986359</v>
      </c>
      <c r="AH100">
        <v>0.34792089517637143</v>
      </c>
      <c r="AI100">
        <v>1.518791811278845</v>
      </c>
      <c r="AJ100">
        <v>0.48623568050357818</v>
      </c>
      <c r="AK100">
        <v>2.4623561821983859</v>
      </c>
      <c r="AL100">
        <v>0.73432289500465031</v>
      </c>
      <c r="AM100">
        <v>1.099674907798861E-4</v>
      </c>
      <c r="AN100">
        <v>0.1889037052742267</v>
      </c>
    </row>
    <row r="101" spans="1:40" x14ac:dyDescent="0.45">
      <c r="A101" s="1" t="s">
        <v>153</v>
      </c>
      <c r="B101">
        <v>4.2252654829824071E-2</v>
      </c>
      <c r="C101">
        <v>6.1689196490340333E-3</v>
      </c>
      <c r="D101">
        <v>3.8738399571673029E-3</v>
      </c>
      <c r="E101">
        <v>2.1532179733979731E-3</v>
      </c>
      <c r="F101">
        <v>3.5769755552119697E-2</v>
      </c>
      <c r="G101">
        <v>7.7092087040246437E-3</v>
      </c>
      <c r="H101">
        <v>2.7425210139782882E-2</v>
      </c>
      <c r="I101">
        <v>2.322250495637216E-2</v>
      </c>
      <c r="J101">
        <v>5.5332148274023574E-3</v>
      </c>
      <c r="K101">
        <v>6.4221044490785032E-3</v>
      </c>
      <c r="L101">
        <v>2.4597894204256059E-2</v>
      </c>
      <c r="M101">
        <v>1.892721348947703E-2</v>
      </c>
      <c r="N101">
        <v>6.6088921336921076E-3</v>
      </c>
      <c r="O101">
        <v>7.9105223039251087E-3</v>
      </c>
      <c r="P101">
        <v>5.9835964336149676E-3</v>
      </c>
      <c r="Q101">
        <v>3.2669896891808089E-3</v>
      </c>
      <c r="R101">
        <v>2.687033995887668E-3</v>
      </c>
      <c r="S101">
        <v>1.619344124962668E-2</v>
      </c>
      <c r="T101">
        <v>4.5020166134479142E-3</v>
      </c>
      <c r="U101">
        <v>4.2611535323957249E-2</v>
      </c>
      <c r="V101">
        <v>6.2163711845246189E-2</v>
      </c>
      <c r="W101">
        <v>7.9647088037432728E-2</v>
      </c>
      <c r="X101">
        <v>1.9662940040402542E-3</v>
      </c>
      <c r="Y101">
        <v>1.2537828533156681E-3</v>
      </c>
      <c r="Z101">
        <v>2.5753961677874471E-2</v>
      </c>
      <c r="AA101">
        <v>3.9734931712317158E-2</v>
      </c>
      <c r="AB101">
        <v>7.9946728014218798E-5</v>
      </c>
      <c r="AC101">
        <v>3.5501676296635643E-2</v>
      </c>
      <c r="AD101">
        <v>6.0954923210417098</v>
      </c>
      <c r="AE101">
        <v>2.1855099923747439E-2</v>
      </c>
      <c r="AF101">
        <v>1.5387452856096049E-2</v>
      </c>
      <c r="AG101">
        <v>0.18664940576731009</v>
      </c>
      <c r="AH101">
        <v>0.1953563052848156</v>
      </c>
      <c r="AI101">
        <v>0.77846597771726611</v>
      </c>
      <c r="AJ101">
        <v>0.41601284603503641</v>
      </c>
      <c r="AK101">
        <v>1.1666727744026859</v>
      </c>
      <c r="AL101">
        <v>0.4442653739990165</v>
      </c>
      <c r="AM101">
        <v>8.5305408323189209E-5</v>
      </c>
      <c r="AN101">
        <v>8.0695291988696266E-2</v>
      </c>
    </row>
    <row r="102" spans="1:40" x14ac:dyDescent="0.45">
      <c r="A102" s="1" t="s">
        <v>154</v>
      </c>
      <c r="B102">
        <v>8.1343908562495251E-2</v>
      </c>
      <c r="C102">
        <v>1.1830331349888369E-2</v>
      </c>
      <c r="D102">
        <v>7.3391742133882701E-3</v>
      </c>
      <c r="E102">
        <v>4.1541336844721716E-3</v>
      </c>
      <c r="F102">
        <v>6.7844923724792019E-2</v>
      </c>
      <c r="G102">
        <v>1.459808569534213E-2</v>
      </c>
      <c r="H102">
        <v>5.502836896349976E-2</v>
      </c>
      <c r="I102">
        <v>4.6721379633279693E-2</v>
      </c>
      <c r="J102">
        <v>1.0632587899134139E-2</v>
      </c>
      <c r="K102">
        <v>1.2828976832515489E-2</v>
      </c>
      <c r="L102">
        <v>4.7306961020067477E-2</v>
      </c>
      <c r="M102">
        <v>3.5939680353213113E-2</v>
      </c>
      <c r="N102">
        <v>1.2545773073861019E-2</v>
      </c>
      <c r="O102">
        <v>1.502156688696058E-2</v>
      </c>
      <c r="P102">
        <v>1.140702058802002E-2</v>
      </c>
      <c r="Q102">
        <v>6.22428801852715E-3</v>
      </c>
      <c r="R102">
        <v>5.1430786409051108E-3</v>
      </c>
      <c r="S102">
        <v>3.0769949673196711E-2</v>
      </c>
      <c r="T102">
        <v>8.9508016093885166E-3</v>
      </c>
      <c r="U102">
        <v>8.141435488470912E-2</v>
      </c>
      <c r="V102">
        <v>0.12503791282827059</v>
      </c>
      <c r="W102">
        <v>0.15632137875582011</v>
      </c>
      <c r="X102">
        <v>3.8418288650773191E-3</v>
      </c>
      <c r="Y102">
        <v>2.381746722427908E-3</v>
      </c>
      <c r="Z102">
        <v>5.082515138013137E-2</v>
      </c>
      <c r="AA102">
        <v>7.7049936222726156E-2</v>
      </c>
      <c r="AB102">
        <v>1.5238934880312449E-4</v>
      </c>
      <c r="AC102">
        <v>6.8292248326623783E-2</v>
      </c>
      <c r="AD102">
        <v>12.707690975053289</v>
      </c>
      <c r="AE102">
        <v>4.4138453632449878E-2</v>
      </c>
      <c r="AF102">
        <v>3.1205469828752521E-2</v>
      </c>
      <c r="AG102">
        <v>0.36882962854122048</v>
      </c>
      <c r="AH102">
        <v>0.39214123584031912</v>
      </c>
      <c r="AI102">
        <v>1.581943608988744</v>
      </c>
      <c r="AJ102">
        <v>0.79790320768642953</v>
      </c>
      <c r="AK102">
        <v>2.397999050668473</v>
      </c>
      <c r="AL102">
        <v>0.88347674371932827</v>
      </c>
      <c r="AM102">
        <v>1.651115160198301E-4</v>
      </c>
      <c r="AN102">
        <v>0.16857540184647901</v>
      </c>
    </row>
    <row r="103" spans="1:40" x14ac:dyDescent="0.45">
      <c r="A103" s="1" t="s">
        <v>155</v>
      </c>
      <c r="B103">
        <v>8.3255994301007191E-2</v>
      </c>
      <c r="C103">
        <v>1.019389109336127E-2</v>
      </c>
      <c r="D103">
        <v>2.5667126121411352E-3</v>
      </c>
      <c r="E103">
        <v>4.618694026898627E-3</v>
      </c>
      <c r="F103">
        <v>2.700574183927237E-2</v>
      </c>
      <c r="G103">
        <v>4.7929503990144992E-3</v>
      </c>
      <c r="H103">
        <v>0.14925150619491531</v>
      </c>
      <c r="I103">
        <v>0.1317464589293004</v>
      </c>
      <c r="J103">
        <v>1.0055753033795091E-2</v>
      </c>
      <c r="K103">
        <v>3.252036698270945E-2</v>
      </c>
      <c r="L103">
        <v>4.6402820213677157E-2</v>
      </c>
      <c r="M103">
        <v>1.600658121097967E-2</v>
      </c>
      <c r="N103">
        <v>5.4425754560839413E-3</v>
      </c>
      <c r="O103">
        <v>6.7231578210326347E-3</v>
      </c>
      <c r="P103">
        <v>6.9880660680106113E-3</v>
      </c>
      <c r="Q103">
        <v>3.6513639489996019E-3</v>
      </c>
      <c r="R103">
        <v>4.0161897964652677E-3</v>
      </c>
      <c r="S103">
        <v>1.4602194685327729E-2</v>
      </c>
      <c r="T103">
        <v>2.0980474317732509E-2</v>
      </c>
      <c r="U103">
        <v>5.7471182315648441E-2</v>
      </c>
      <c r="V103">
        <v>0.35141684541491802</v>
      </c>
      <c r="W103">
        <v>0.28445435261333613</v>
      </c>
      <c r="X103">
        <v>6.2809282745749598E-3</v>
      </c>
      <c r="Y103">
        <v>1.103792102244038E-3</v>
      </c>
      <c r="Z103">
        <v>0.1038690825568189</v>
      </c>
      <c r="AA103">
        <v>0.10191052135675829</v>
      </c>
      <c r="AB103">
        <v>9.2528212107074098E-5</v>
      </c>
      <c r="AC103">
        <v>6.7612969079670932E-2</v>
      </c>
      <c r="AD103">
        <v>53.545615494287823</v>
      </c>
      <c r="AE103">
        <v>0.1311687017404839</v>
      </c>
      <c r="AF103">
        <v>9.7861382530070345E-2</v>
      </c>
      <c r="AG103">
        <v>0.77323936347114564</v>
      </c>
      <c r="AH103">
        <v>1.070030591016665</v>
      </c>
      <c r="AI103">
        <v>5.0887701253819344</v>
      </c>
      <c r="AJ103">
        <v>0.69181155176461751</v>
      </c>
      <c r="AK103">
        <v>8.7864843305928986</v>
      </c>
      <c r="AL103">
        <v>2.0788782319988002</v>
      </c>
      <c r="AM103">
        <v>2.0580569981008259E-4</v>
      </c>
      <c r="AN103">
        <v>0.72356916300069629</v>
      </c>
    </row>
    <row r="104" spans="1:40" x14ac:dyDescent="0.45">
      <c r="A104" s="1" t="s">
        <v>156</v>
      </c>
      <c r="B104">
        <v>0.10072133775454289</v>
      </c>
      <c r="C104">
        <v>1.12468628676375E-2</v>
      </c>
      <c r="D104">
        <v>2.10091079298662E-3</v>
      </c>
      <c r="E104">
        <v>9.4040833604962029E-3</v>
      </c>
      <c r="F104">
        <v>3.2856693143590972E-2</v>
      </c>
      <c r="G104">
        <v>6.6583420033643871E-3</v>
      </c>
      <c r="H104">
        <v>9.5333646797343394E-2</v>
      </c>
      <c r="I104">
        <v>8.2060453234313435E-2</v>
      </c>
      <c r="J104">
        <v>1.375358669636299E-2</v>
      </c>
      <c r="K104">
        <v>3.442376136781726E-2</v>
      </c>
      <c r="L104">
        <v>7.1374980299941687E-2</v>
      </c>
      <c r="M104">
        <v>5.6771370792251093E-2</v>
      </c>
      <c r="N104">
        <v>6.9293781601691539E-3</v>
      </c>
      <c r="O104">
        <v>2.7278136817458071E-2</v>
      </c>
      <c r="P104">
        <v>1.2832334298368719E-2</v>
      </c>
      <c r="Q104">
        <v>9.9310774318735751E-3</v>
      </c>
      <c r="R104">
        <v>6.2874387373702502E-3</v>
      </c>
      <c r="S104">
        <v>3.0985134763958599E-2</v>
      </c>
      <c r="T104">
        <v>4.1816197488098873E-2</v>
      </c>
      <c r="U104">
        <v>0.10460827411312661</v>
      </c>
      <c r="V104">
        <v>3.8014648284196282</v>
      </c>
      <c r="W104">
        <v>0.78513235121086722</v>
      </c>
      <c r="X104">
        <v>1.1959778856693141E-2</v>
      </c>
      <c r="Y104">
        <v>2.5343900276641371E-3</v>
      </c>
      <c r="Z104">
        <v>0.20241670398203149</v>
      </c>
      <c r="AA104">
        <v>0.1456601828773598</v>
      </c>
      <c r="AB104">
        <v>2.2633455713905079E-4</v>
      </c>
      <c r="AC104">
        <v>7.9154693015122235E-2</v>
      </c>
      <c r="AD104">
        <v>2.0445235020789081</v>
      </c>
      <c r="AE104">
        <v>6.8886930832173537E-2</v>
      </c>
      <c r="AF104">
        <v>9.6964415474546151E-2</v>
      </c>
      <c r="AG104">
        <v>0.53433232966762112</v>
      </c>
      <c r="AH104">
        <v>4.5530434297323144</v>
      </c>
      <c r="AI104">
        <v>22.681924097728011</v>
      </c>
      <c r="AJ104">
        <v>0.94133161116134922</v>
      </c>
      <c r="AK104">
        <v>0.83346425511558353</v>
      </c>
      <c r="AL104">
        <v>1.4144749313156679</v>
      </c>
      <c r="AM104">
        <v>3.8322043181939408E-4</v>
      </c>
      <c r="AN104">
        <v>3.9189402013323348E-2</v>
      </c>
    </row>
    <row r="105" spans="1:40" x14ac:dyDescent="0.45">
      <c r="A105" s="1" t="s">
        <v>157</v>
      </c>
      <c r="B105">
        <v>0.26114159226739381</v>
      </c>
      <c r="C105">
        <v>2.6855068723302861E-2</v>
      </c>
      <c r="D105">
        <v>7.1573017565302773E-3</v>
      </c>
      <c r="E105">
        <v>6.4733355633812828E-3</v>
      </c>
      <c r="F105">
        <v>1.1280491272097359</v>
      </c>
      <c r="G105">
        <v>0.14102774967818479</v>
      </c>
      <c r="H105">
        <v>8.5653042948119568E-2</v>
      </c>
      <c r="I105">
        <v>6.9718556355392314E-2</v>
      </c>
      <c r="J105">
        <v>2.9108448221795358E-2</v>
      </c>
      <c r="K105">
        <v>4.0085264179559751E-2</v>
      </c>
      <c r="L105">
        <v>0.1835725027071676</v>
      </c>
      <c r="M105">
        <v>0.1477872001705138</v>
      </c>
      <c r="N105">
        <v>4.7610626387379257E-2</v>
      </c>
      <c r="O105">
        <v>0.21984690182637079</v>
      </c>
      <c r="P105">
        <v>4.8944648600657531E-2</v>
      </c>
      <c r="Q105">
        <v>2.2246849729056339E-2</v>
      </c>
      <c r="R105">
        <v>2.7378737453796549E-2</v>
      </c>
      <c r="S105">
        <v>8.9729645961903082E-2</v>
      </c>
      <c r="T105">
        <v>2.6221843289420729E-2</v>
      </c>
      <c r="U105">
        <v>0.20076016257962451</v>
      </c>
      <c r="V105">
        <v>0.15662291398598649</v>
      </c>
      <c r="W105">
        <v>0.67309931145398527</v>
      </c>
      <c r="X105">
        <v>7.2772583002550734E-3</v>
      </c>
      <c r="Y105">
        <v>6.4198348989674362E-3</v>
      </c>
      <c r="Z105">
        <v>0.1120115607170276</v>
      </c>
      <c r="AA105">
        <v>0.23862721073042589</v>
      </c>
      <c r="AB105">
        <v>4.12367808877813E-4</v>
      </c>
      <c r="AC105">
        <v>0.1347513387339484</v>
      </c>
      <c r="AD105">
        <v>0.1592552056992555</v>
      </c>
      <c r="AE105">
        <v>4.8454665949487843E-2</v>
      </c>
      <c r="AF105">
        <v>4.1596719708954392E-2</v>
      </c>
      <c r="AG105">
        <v>0.55897909879767493</v>
      </c>
      <c r="AH105">
        <v>6.12171517313151</v>
      </c>
      <c r="AI105">
        <v>0.47940932016310361</v>
      </c>
      <c r="AJ105">
        <v>1.0123715668567159</v>
      </c>
      <c r="AK105">
        <v>0.59971708663811862</v>
      </c>
      <c r="AL105">
        <v>1.2291162729419689</v>
      </c>
      <c r="AM105">
        <v>4.2916667539164732E-4</v>
      </c>
      <c r="AN105">
        <v>2.1784361932835582E-2</v>
      </c>
    </row>
    <row r="106" spans="1:40" x14ac:dyDescent="0.45">
      <c r="A106" s="1" t="s">
        <v>158</v>
      </c>
      <c r="B106">
        <v>0.42749343331194273</v>
      </c>
      <c r="C106">
        <v>4.5475080946559547E-2</v>
      </c>
      <c r="D106">
        <v>9.9929003049076433E-3</v>
      </c>
      <c r="E106">
        <v>1.1674475613459211E-2</v>
      </c>
      <c r="F106">
        <v>8.4559061447613448</v>
      </c>
      <c r="G106">
        <v>0.8076644472043899</v>
      </c>
      <c r="H106">
        <v>0.44852737388586622</v>
      </c>
      <c r="I106">
        <v>0.37853402815106801</v>
      </c>
      <c r="J106">
        <v>5.2074291680366661E-2</v>
      </c>
      <c r="K106">
        <v>0.1373553632333207</v>
      </c>
      <c r="L106">
        <v>0.36811026638353522</v>
      </c>
      <c r="M106">
        <v>0.40584363337797369</v>
      </c>
      <c r="N106">
        <v>6.2606145883622566E-2</v>
      </c>
      <c r="O106">
        <v>1.648069225605443</v>
      </c>
      <c r="P106">
        <v>7.0245350149376967E-2</v>
      </c>
      <c r="Q106">
        <v>3.2477598188801457E-2</v>
      </c>
      <c r="R106">
        <v>0.15475603999811161</v>
      </c>
      <c r="S106">
        <v>0.13783629742942041</v>
      </c>
      <c r="T106">
        <v>0.13553216503989521</v>
      </c>
      <c r="U106">
        <v>0.40605555104806118</v>
      </c>
      <c r="V106">
        <v>0.39797513645390098</v>
      </c>
      <c r="W106">
        <v>1.6184365308822239</v>
      </c>
      <c r="X106">
        <v>2.6572664921690709E-2</v>
      </c>
      <c r="Y106">
        <v>1.117449670493951E-2</v>
      </c>
      <c r="Z106">
        <v>0.44050353711164852</v>
      </c>
      <c r="AA106">
        <v>1.0138664951619809</v>
      </c>
      <c r="AB106">
        <v>6.3687181517354521E-4</v>
      </c>
      <c r="AC106">
        <v>0.25510525756187841</v>
      </c>
      <c r="AD106">
        <v>0.72494141146377122</v>
      </c>
      <c r="AE106">
        <v>0.14831395434262101</v>
      </c>
      <c r="AF106">
        <v>0.2421171463049146</v>
      </c>
      <c r="AG106">
        <v>1.7334276596437499</v>
      </c>
      <c r="AH106">
        <v>54.826225148256093</v>
      </c>
      <c r="AI106">
        <v>0.94343867508575419</v>
      </c>
      <c r="AJ106">
        <v>3.286392241691606</v>
      </c>
      <c r="AK106">
        <v>1.909111681784772</v>
      </c>
      <c r="AL106">
        <v>2.9782473080777452</v>
      </c>
      <c r="AM106">
        <v>8.4729529083563322E-4</v>
      </c>
      <c r="AN106">
        <v>0.1070147898901065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1579.6968756699539</v>
      </c>
      <c r="C2">
        <v>135.38230179093699</v>
      </c>
      <c r="D2">
        <v>11.069852483749649</v>
      </c>
      <c r="E2">
        <v>27.60891371739157</v>
      </c>
      <c r="F2">
        <v>73.220843056352621</v>
      </c>
      <c r="G2">
        <v>6.1348910281437741</v>
      </c>
      <c r="H2">
        <v>362.87188545774899</v>
      </c>
      <c r="I2">
        <v>356.73282028692012</v>
      </c>
      <c r="J2">
        <v>104.96007018459611</v>
      </c>
      <c r="K2">
        <v>473.59994102429209</v>
      </c>
      <c r="L2">
        <v>11203.144451350279</v>
      </c>
      <c r="M2">
        <v>154.41924632499081</v>
      </c>
      <c r="N2">
        <v>47.668818585591737</v>
      </c>
      <c r="O2">
        <v>48.585641056407873</v>
      </c>
      <c r="P2">
        <v>128.12274187101789</v>
      </c>
      <c r="Q2">
        <v>72.895849484843879</v>
      </c>
      <c r="R2">
        <v>58.184095519297003</v>
      </c>
      <c r="S2">
        <v>60.869944544240447</v>
      </c>
      <c r="T2">
        <v>155.3253167733408</v>
      </c>
      <c r="U2">
        <v>339.79647279439081</v>
      </c>
      <c r="V2">
        <v>961.67389544546472</v>
      </c>
      <c r="W2">
        <v>10064.98492894787</v>
      </c>
      <c r="X2">
        <v>19.93420554568543</v>
      </c>
      <c r="Y2">
        <v>9.6780795535190833</v>
      </c>
      <c r="Z2">
        <v>343.85380868527182</v>
      </c>
      <c r="AA2">
        <v>143.6335299009215</v>
      </c>
      <c r="AB2">
        <v>1.0439048393056909</v>
      </c>
      <c r="AC2">
        <v>253.0227745024203</v>
      </c>
      <c r="AD2">
        <v>480.67037069889551</v>
      </c>
      <c r="AE2">
        <v>147.18798887504639</v>
      </c>
      <c r="AF2">
        <v>311.0229108788451</v>
      </c>
      <c r="AG2">
        <v>1456.0936164123509</v>
      </c>
      <c r="AH2">
        <v>1802.246249279387</v>
      </c>
      <c r="AI2">
        <v>387.63093929149971</v>
      </c>
      <c r="AJ2">
        <v>2117.0140544270471</v>
      </c>
      <c r="AK2">
        <v>1241.598986782479</v>
      </c>
      <c r="AL2">
        <v>5084.3501207711352</v>
      </c>
      <c r="AM2">
        <v>0.46308788413135837</v>
      </c>
      <c r="AN2">
        <v>159.56046383235261</v>
      </c>
    </row>
    <row r="3" spans="1:40" x14ac:dyDescent="0.45">
      <c r="A3" s="1" t="s">
        <v>40</v>
      </c>
      <c r="B3">
        <v>15.911600987607059</v>
      </c>
      <c r="C3">
        <v>0.97594140777184935</v>
      </c>
      <c r="D3">
        <v>0.31395801380777949</v>
      </c>
      <c r="E3">
        <v>0.23198038052137351</v>
      </c>
      <c r="F3">
        <v>1.496954683123672</v>
      </c>
      <c r="G3">
        <v>6.455356594655342</v>
      </c>
      <c r="H3">
        <v>1.0799129896275701</v>
      </c>
      <c r="I3">
        <v>0.94931720110707918</v>
      </c>
      <c r="J3">
        <v>0.91538488660331641</v>
      </c>
      <c r="K3">
        <v>0.35055473762941819</v>
      </c>
      <c r="L3">
        <v>2.2963160258464228</v>
      </c>
      <c r="M3">
        <v>4.4140101988389384</v>
      </c>
      <c r="N3">
        <v>0.64741499314660977</v>
      </c>
      <c r="O3">
        <v>2.2621041949596812</v>
      </c>
      <c r="P3">
        <v>5.2254988730885827</v>
      </c>
      <c r="Q3">
        <v>1.3187761381944441</v>
      </c>
      <c r="R3">
        <v>0.37718367379423212</v>
      </c>
      <c r="S3">
        <v>3.1819776768187809</v>
      </c>
      <c r="T3">
        <v>0.36598924559477031</v>
      </c>
      <c r="U3">
        <v>9.3707147048126647</v>
      </c>
      <c r="V3">
        <v>4.3686090250320273</v>
      </c>
      <c r="W3">
        <v>23.120744488011699</v>
      </c>
      <c r="X3">
        <v>6.321820353283937E-2</v>
      </c>
      <c r="Y3">
        <v>0.21342940749687861</v>
      </c>
      <c r="Z3">
        <v>0.92562122654505175</v>
      </c>
      <c r="AA3">
        <v>2.735401528723695</v>
      </c>
      <c r="AB3">
        <v>3.3124198438117293E-2</v>
      </c>
      <c r="AC3">
        <v>5.7059489126292471</v>
      </c>
      <c r="AD3">
        <v>1.0833507665666291</v>
      </c>
      <c r="AE3">
        <v>1.3707972595185809</v>
      </c>
      <c r="AF3">
        <v>0.4208132823571461</v>
      </c>
      <c r="AG3">
        <v>7.3337209471336333</v>
      </c>
      <c r="AH3">
        <v>9.6829729698521589</v>
      </c>
      <c r="AI3">
        <v>1.140499683331347</v>
      </c>
      <c r="AJ3">
        <v>9.8808008572724741</v>
      </c>
      <c r="AK3">
        <v>4.7343908606346652</v>
      </c>
      <c r="AL3">
        <v>40.855866708338382</v>
      </c>
      <c r="AM3">
        <v>4.0141926806021161E-3</v>
      </c>
      <c r="AN3">
        <v>0.49281076480647967</v>
      </c>
    </row>
    <row r="4" spans="1:40" x14ac:dyDescent="0.45">
      <c r="A4" s="1" t="s">
        <v>41</v>
      </c>
      <c r="B4">
        <v>127.0879743430492</v>
      </c>
      <c r="C4">
        <v>12.24465612027428</v>
      </c>
      <c r="D4">
        <v>2.121519185694948</v>
      </c>
      <c r="E4">
        <v>3.4168692509788712</v>
      </c>
      <c r="F4">
        <v>22.44397241328042</v>
      </c>
      <c r="G4">
        <v>3.8729698999390978</v>
      </c>
      <c r="H4">
        <v>22.87471677548205</v>
      </c>
      <c r="I4">
        <v>22.17956860032589</v>
      </c>
      <c r="J4">
        <v>29.529511514421941</v>
      </c>
      <c r="K4">
        <v>25.627547609427921</v>
      </c>
      <c r="L4">
        <v>926.7100151611919</v>
      </c>
      <c r="M4">
        <v>45.359656655369157</v>
      </c>
      <c r="N4">
        <v>10.65634315632543</v>
      </c>
      <c r="O4">
        <v>13.983015225477169</v>
      </c>
      <c r="P4">
        <v>15.11610070907712</v>
      </c>
      <c r="Q4">
        <v>10.944239066047659</v>
      </c>
      <c r="R4">
        <v>14.591312194978441</v>
      </c>
      <c r="S4">
        <v>172.91030604095741</v>
      </c>
      <c r="T4">
        <v>14.263232601819359</v>
      </c>
      <c r="U4">
        <v>65.603730020388724</v>
      </c>
      <c r="V4">
        <v>432.23728275960462</v>
      </c>
      <c r="W4">
        <v>393.7500778450098</v>
      </c>
      <c r="X4">
        <v>1.711625954478093</v>
      </c>
      <c r="Y4">
        <v>2.0295756523165531</v>
      </c>
      <c r="Z4">
        <v>26.942312822662121</v>
      </c>
      <c r="AA4">
        <v>33.138770796475747</v>
      </c>
      <c r="AB4">
        <v>0.23114235310795339</v>
      </c>
      <c r="AC4">
        <v>82.889692403301183</v>
      </c>
      <c r="AD4">
        <v>32.647130558569152</v>
      </c>
      <c r="AE4">
        <v>31.370750289798341</v>
      </c>
      <c r="AF4">
        <v>15.236927711686249</v>
      </c>
      <c r="AG4">
        <v>140.34326789712321</v>
      </c>
      <c r="AH4">
        <v>228.5560558887131</v>
      </c>
      <c r="AI4">
        <v>27.222588358081911</v>
      </c>
      <c r="AJ4">
        <v>177.03712128353709</v>
      </c>
      <c r="AK4">
        <v>87.560623570291867</v>
      </c>
      <c r="AL4">
        <v>452.33267717422092</v>
      </c>
      <c r="AM4">
        <v>6.4433870633610404E-2</v>
      </c>
      <c r="AN4">
        <v>9.5969775570974338</v>
      </c>
    </row>
    <row r="5" spans="1:40" x14ac:dyDescent="0.45">
      <c r="A5" s="1" t="s">
        <v>42</v>
      </c>
      <c r="B5">
        <v>49.261557568560498</v>
      </c>
      <c r="C5">
        <v>4.5507207412056614</v>
      </c>
      <c r="D5">
        <v>0.63327145308566124</v>
      </c>
      <c r="E5">
        <v>0.65550244950781933</v>
      </c>
      <c r="F5">
        <v>62.110101129157002</v>
      </c>
      <c r="G5">
        <v>31.52863075433844</v>
      </c>
      <c r="H5">
        <v>7.0647553479428149</v>
      </c>
      <c r="I5">
        <v>6.5270298478939104</v>
      </c>
      <c r="J5">
        <v>5.3913890872775037</v>
      </c>
      <c r="K5">
        <v>1.9921567691924491</v>
      </c>
      <c r="L5">
        <v>12.813830961739541</v>
      </c>
      <c r="M5">
        <v>88.711622764191659</v>
      </c>
      <c r="N5">
        <v>49.709663985297297</v>
      </c>
      <c r="O5">
        <v>15.55427292350125</v>
      </c>
      <c r="P5">
        <v>45.668458844513722</v>
      </c>
      <c r="Q5">
        <v>12.4010586458348</v>
      </c>
      <c r="R5">
        <v>4.0650519478778149</v>
      </c>
      <c r="S5">
        <v>25.11698777089758</v>
      </c>
      <c r="T5">
        <v>2.5120053531294442</v>
      </c>
      <c r="U5">
        <v>39.130976898907022</v>
      </c>
      <c r="V5">
        <v>49.186380688817991</v>
      </c>
      <c r="W5">
        <v>132.72451646706551</v>
      </c>
      <c r="X5">
        <v>0.89181367094173858</v>
      </c>
      <c r="Y5">
        <v>1.307604393330672</v>
      </c>
      <c r="Z5">
        <v>10.084848758247791</v>
      </c>
      <c r="AA5">
        <v>17.304663166506572</v>
      </c>
      <c r="AB5">
        <v>0.1837513480809459</v>
      </c>
      <c r="AC5">
        <v>41.850728153335133</v>
      </c>
      <c r="AD5">
        <v>7.1284932297327446</v>
      </c>
      <c r="AE5">
        <v>7.6474744684221143</v>
      </c>
      <c r="AF5">
        <v>2.9162350751381769</v>
      </c>
      <c r="AG5">
        <v>64.597330168664513</v>
      </c>
      <c r="AH5">
        <v>67.712718804208095</v>
      </c>
      <c r="AI5">
        <v>7.3098055536463873</v>
      </c>
      <c r="AJ5">
        <v>59.679761424203043</v>
      </c>
      <c r="AK5">
        <v>25.42600825469189</v>
      </c>
      <c r="AL5">
        <v>255.41010478662659</v>
      </c>
      <c r="AM5">
        <v>1.5967168541160748E-2</v>
      </c>
      <c r="AN5">
        <v>2.42422977133837</v>
      </c>
    </row>
    <row r="6" spans="1:40" x14ac:dyDescent="0.45">
      <c r="A6" s="1" t="s">
        <v>43</v>
      </c>
      <c r="B6">
        <v>164.47555354085779</v>
      </c>
      <c r="C6">
        <v>18.272677763958061</v>
      </c>
      <c r="D6">
        <v>4.298352579047763</v>
      </c>
      <c r="E6">
        <v>2.9852218746000001</v>
      </c>
      <c r="F6">
        <v>633.5057054261008</v>
      </c>
      <c r="G6">
        <v>208.0943636605929</v>
      </c>
      <c r="H6">
        <v>42.730433893042637</v>
      </c>
      <c r="I6">
        <v>38.634540848880697</v>
      </c>
      <c r="J6">
        <v>50.725794128232529</v>
      </c>
      <c r="K6">
        <v>11.730857631745449</v>
      </c>
      <c r="L6">
        <v>86.588453378487571</v>
      </c>
      <c r="M6">
        <v>686.17996412754053</v>
      </c>
      <c r="N6">
        <v>168.7717423464066</v>
      </c>
      <c r="O6">
        <v>149.1154097760564</v>
      </c>
      <c r="P6">
        <v>192.0897290287725</v>
      </c>
      <c r="Q6">
        <v>97.319199445177219</v>
      </c>
      <c r="R6">
        <v>26.852705744288048</v>
      </c>
      <c r="S6">
        <v>269.44389502318688</v>
      </c>
      <c r="T6">
        <v>19.009491458743419</v>
      </c>
      <c r="U6">
        <v>222.53147738976489</v>
      </c>
      <c r="V6">
        <v>125.4306006938868</v>
      </c>
      <c r="W6">
        <v>785.38844054753804</v>
      </c>
      <c r="X6">
        <v>3.320003588645644</v>
      </c>
      <c r="Y6">
        <v>33.169728140148607</v>
      </c>
      <c r="Z6">
        <v>49.512091659492341</v>
      </c>
      <c r="AA6">
        <v>373.64478286819582</v>
      </c>
      <c r="AB6">
        <v>2.2315989653761492</v>
      </c>
      <c r="AC6">
        <v>372.29460447647563</v>
      </c>
      <c r="AD6">
        <v>39.473508112060031</v>
      </c>
      <c r="AE6">
        <v>67.178660667742122</v>
      </c>
      <c r="AF6">
        <v>18.31680380897879</v>
      </c>
      <c r="AG6">
        <v>185.3520886540756</v>
      </c>
      <c r="AH6">
        <v>459.28583464452493</v>
      </c>
      <c r="AI6">
        <v>38.212194204902559</v>
      </c>
      <c r="AJ6">
        <v>380.63454064495761</v>
      </c>
      <c r="AK6">
        <v>176.89338976701191</v>
      </c>
      <c r="AL6">
        <v>2711.7585382684988</v>
      </c>
      <c r="AM6">
        <v>0.1138148038437465</v>
      </c>
      <c r="AN6">
        <v>17.068388196253089</v>
      </c>
    </row>
    <row r="7" spans="1:40" x14ac:dyDescent="0.45">
      <c r="A7" s="1" t="s">
        <v>44</v>
      </c>
      <c r="B7">
        <v>52.568921141379683</v>
      </c>
      <c r="C7">
        <v>12.627624242722449</v>
      </c>
      <c r="D7">
        <v>21.269635762030479</v>
      </c>
      <c r="E7">
        <v>0.40518185654750039</v>
      </c>
      <c r="F7">
        <v>13.39487542287211</v>
      </c>
      <c r="G7">
        <v>0.8434541307501322</v>
      </c>
      <c r="H7">
        <v>2.8177175329671189</v>
      </c>
      <c r="I7">
        <v>2.692091012429882</v>
      </c>
      <c r="J7">
        <v>3.034011742903334</v>
      </c>
      <c r="K7">
        <v>1.0002125678627261</v>
      </c>
      <c r="L7">
        <v>36.536805354187052</v>
      </c>
      <c r="M7">
        <v>14.940673480034009</v>
      </c>
      <c r="N7">
        <v>8.123097860216534</v>
      </c>
      <c r="O7">
        <v>4.8232824825660154</v>
      </c>
      <c r="P7">
        <v>6.2797773942574073</v>
      </c>
      <c r="Q7">
        <v>2.730066352886789</v>
      </c>
      <c r="R7">
        <v>1.9166235548409889</v>
      </c>
      <c r="S7">
        <v>15.676908484867139</v>
      </c>
      <c r="T7">
        <v>1.723841694798248</v>
      </c>
      <c r="U7">
        <v>19.344587972419511</v>
      </c>
      <c r="V7">
        <v>6.8803823738817416</v>
      </c>
      <c r="W7">
        <v>14.359200715465921</v>
      </c>
      <c r="X7">
        <v>0.157257093364323</v>
      </c>
      <c r="Y7">
        <v>0.33833559401154428</v>
      </c>
      <c r="Z7">
        <v>2.5004551670377451</v>
      </c>
      <c r="AA7">
        <v>5.0923977189784084</v>
      </c>
      <c r="AB7">
        <v>4.6404414805010161E-2</v>
      </c>
      <c r="AC7">
        <v>17.291192105127031</v>
      </c>
      <c r="AD7">
        <v>4.9936427785780664</v>
      </c>
      <c r="AE7">
        <v>3.3058961865643739</v>
      </c>
      <c r="AF7">
        <v>1.583437253943959</v>
      </c>
      <c r="AG7">
        <v>116.19549510834911</v>
      </c>
      <c r="AH7">
        <v>22.04344444647322</v>
      </c>
      <c r="AI7">
        <v>3.1533023631665982</v>
      </c>
      <c r="AJ7">
        <v>26.126164538910832</v>
      </c>
      <c r="AK7">
        <v>10.700400832937669</v>
      </c>
      <c r="AL7">
        <v>76.427627017943252</v>
      </c>
      <c r="AM7">
        <v>1.060278747206154E-2</v>
      </c>
      <c r="AN7">
        <v>1.1572107375529641</v>
      </c>
    </row>
    <row r="8" spans="1:40" x14ac:dyDescent="0.45">
      <c r="A8" s="1" t="s">
        <v>45</v>
      </c>
      <c r="B8">
        <v>105.1707446761272</v>
      </c>
      <c r="C8">
        <v>13.23363588464408</v>
      </c>
      <c r="D8">
        <v>6.6752687599538314</v>
      </c>
      <c r="E8">
        <v>2.6489217901703861</v>
      </c>
      <c r="F8">
        <v>34.608832577696369</v>
      </c>
      <c r="G8">
        <v>7.221898403466656</v>
      </c>
      <c r="H8">
        <v>29.346503387034449</v>
      </c>
      <c r="I8">
        <v>26.744312691747179</v>
      </c>
      <c r="J8">
        <v>23.670388744290499</v>
      </c>
      <c r="K8">
        <v>9.1652111351599235</v>
      </c>
      <c r="L8">
        <v>113.677684532558</v>
      </c>
      <c r="M8">
        <v>109.7265232399286</v>
      </c>
      <c r="N8">
        <v>17.218047072478701</v>
      </c>
      <c r="O8">
        <v>31.21835504793626</v>
      </c>
      <c r="P8">
        <v>24.294870862813049</v>
      </c>
      <c r="Q8">
        <v>17.098710555684551</v>
      </c>
      <c r="R8">
        <v>12.23565283253139</v>
      </c>
      <c r="S8">
        <v>133.02201085815031</v>
      </c>
      <c r="T8">
        <v>12.6951751261194</v>
      </c>
      <c r="U8">
        <v>76.165561604742607</v>
      </c>
      <c r="V8">
        <v>66.115767297861282</v>
      </c>
      <c r="W8">
        <v>1193.3297405199471</v>
      </c>
      <c r="X8">
        <v>2.035341866399079</v>
      </c>
      <c r="Y8">
        <v>4.8582666468454816</v>
      </c>
      <c r="Z8">
        <v>30.827860316551089</v>
      </c>
      <c r="AA8">
        <v>62.426585208748257</v>
      </c>
      <c r="AB8">
        <v>0.60372114640589714</v>
      </c>
      <c r="AC8">
        <v>104.0269419480811</v>
      </c>
      <c r="AD8">
        <v>35.365078106589642</v>
      </c>
      <c r="AE8">
        <v>26.744029371229121</v>
      </c>
      <c r="AF8">
        <v>10.77713609396095</v>
      </c>
      <c r="AG8">
        <v>188.25160494139979</v>
      </c>
      <c r="AH8">
        <v>288.61247742109248</v>
      </c>
      <c r="AI8">
        <v>42.840385756754927</v>
      </c>
      <c r="AJ8">
        <v>324.34022345235758</v>
      </c>
      <c r="AK8">
        <v>167.25623294966209</v>
      </c>
      <c r="AL8">
        <v>622.70792157213816</v>
      </c>
      <c r="AM8">
        <v>8.1743743392733728E-2</v>
      </c>
      <c r="AN8">
        <v>7.6616076893268197</v>
      </c>
    </row>
    <row r="9" spans="1:40" x14ac:dyDescent="0.45">
      <c r="A9" s="1" t="s">
        <v>46</v>
      </c>
      <c r="B9">
        <v>14.703145304622099</v>
      </c>
      <c r="C9">
        <v>1.560324310813423</v>
      </c>
      <c r="D9">
        <v>0.45876207310907657</v>
      </c>
      <c r="E9">
        <v>0.44755238225139687</v>
      </c>
      <c r="F9">
        <v>11.065137519578659</v>
      </c>
      <c r="G9">
        <v>2.937296217847007</v>
      </c>
      <c r="H9">
        <v>4.8520133511156249</v>
      </c>
      <c r="I9">
        <v>4.186190043865893</v>
      </c>
      <c r="J9">
        <v>3.9348859512712431</v>
      </c>
      <c r="K9">
        <v>2.0465732110855601</v>
      </c>
      <c r="L9">
        <v>12.238283372448009</v>
      </c>
      <c r="M9">
        <v>19.612894849373859</v>
      </c>
      <c r="N9">
        <v>4.3809660097925134</v>
      </c>
      <c r="O9">
        <v>13.90455722404616</v>
      </c>
      <c r="P9">
        <v>8.4895885705803824</v>
      </c>
      <c r="Q9">
        <v>6.1969775160899943</v>
      </c>
      <c r="R9">
        <v>2.1502854851845128</v>
      </c>
      <c r="S9">
        <v>23.385052112886591</v>
      </c>
      <c r="T9">
        <v>2.742716022674299</v>
      </c>
      <c r="U9">
        <v>57.934401532795007</v>
      </c>
      <c r="V9">
        <v>22.755095094771971</v>
      </c>
      <c r="W9">
        <v>297.64162606279899</v>
      </c>
      <c r="X9">
        <v>0.379275415534855</v>
      </c>
      <c r="Y9">
        <v>3.7617036348629669</v>
      </c>
      <c r="Z9">
        <v>5.9145236183406213</v>
      </c>
      <c r="AA9">
        <v>41.867486717997792</v>
      </c>
      <c r="AB9">
        <v>0.13871826396774539</v>
      </c>
      <c r="AC9">
        <v>18.56381166729151</v>
      </c>
      <c r="AD9">
        <v>5.159073884860871</v>
      </c>
      <c r="AE9">
        <v>4.4433542312054941</v>
      </c>
      <c r="AF9">
        <v>2.136408264933916</v>
      </c>
      <c r="AG9">
        <v>16.97145148790738</v>
      </c>
      <c r="AH9">
        <v>40.323920619558912</v>
      </c>
      <c r="AI9">
        <v>10.41938915260784</v>
      </c>
      <c r="AJ9">
        <v>57.527610913810953</v>
      </c>
      <c r="AK9">
        <v>28.16398160716366</v>
      </c>
      <c r="AL9">
        <v>250.7825919342296</v>
      </c>
      <c r="AM9">
        <v>1.378200709151014E-2</v>
      </c>
      <c r="AN9">
        <v>1.45527475414519</v>
      </c>
    </row>
    <row r="10" spans="1:40" x14ac:dyDescent="0.45">
      <c r="A10" s="1" t="s">
        <v>47</v>
      </c>
      <c r="B10">
        <v>629.58767571825547</v>
      </c>
      <c r="C10">
        <v>63.19143292698115</v>
      </c>
      <c r="D10">
        <v>31.261784748047461</v>
      </c>
      <c r="E10">
        <v>9.9624309220530058</v>
      </c>
      <c r="F10">
        <v>115.53839470223041</v>
      </c>
      <c r="G10">
        <v>41.855614562363748</v>
      </c>
      <c r="H10">
        <v>52.217161117769749</v>
      </c>
      <c r="I10">
        <v>48.293801166966652</v>
      </c>
      <c r="J10">
        <v>36.23717167249751</v>
      </c>
      <c r="K10">
        <v>20.000419622329161</v>
      </c>
      <c r="L10">
        <v>155.58363672695131</v>
      </c>
      <c r="M10">
        <v>188.26547406146079</v>
      </c>
      <c r="N10">
        <v>76.01151164980871</v>
      </c>
      <c r="O10">
        <v>82.337598611338464</v>
      </c>
      <c r="P10">
        <v>128.00708691368999</v>
      </c>
      <c r="Q10">
        <v>49.201696839604971</v>
      </c>
      <c r="R10">
        <v>16.444458103398411</v>
      </c>
      <c r="S10">
        <v>102.8182564149578</v>
      </c>
      <c r="T10">
        <v>19.265734842110511</v>
      </c>
      <c r="U10">
        <v>516.68411793329801</v>
      </c>
      <c r="V10">
        <v>473.27703555707859</v>
      </c>
      <c r="W10">
        <v>1882.231899512225</v>
      </c>
      <c r="X10">
        <v>4.0921098469295938</v>
      </c>
      <c r="Y10">
        <v>11.228247310548459</v>
      </c>
      <c r="Z10">
        <v>59.642865696022113</v>
      </c>
      <c r="AA10">
        <v>135.57271877426339</v>
      </c>
      <c r="AB10">
        <v>1.0067535471177149</v>
      </c>
      <c r="AC10">
        <v>206.74850144994591</v>
      </c>
      <c r="AD10">
        <v>66.582534870933443</v>
      </c>
      <c r="AE10">
        <v>56.477259851454093</v>
      </c>
      <c r="AF10">
        <v>23.63797637360247</v>
      </c>
      <c r="AG10">
        <v>532.08417275793079</v>
      </c>
      <c r="AH10">
        <v>450.61502242166358</v>
      </c>
      <c r="AI10">
        <v>68.671303495859718</v>
      </c>
      <c r="AJ10">
        <v>440.04582696350008</v>
      </c>
      <c r="AK10">
        <v>222.21273298471249</v>
      </c>
      <c r="AL10">
        <v>1748.9680312508469</v>
      </c>
      <c r="AM10">
        <v>0.12563949421885071</v>
      </c>
      <c r="AN10">
        <v>17.666334353693621</v>
      </c>
    </row>
    <row r="11" spans="1:40" x14ac:dyDescent="0.45">
      <c r="A11" s="1" t="s">
        <v>48</v>
      </c>
      <c r="B11">
        <v>75.270503944255324</v>
      </c>
      <c r="C11">
        <v>8.3802876255845664</v>
      </c>
      <c r="D11">
        <v>1.7245507923107091</v>
      </c>
      <c r="E11">
        <v>1.1041726753476899</v>
      </c>
      <c r="F11">
        <v>18.059214896220919</v>
      </c>
      <c r="G11">
        <v>1.706414007386382</v>
      </c>
      <c r="H11">
        <v>9.8829381098930753</v>
      </c>
      <c r="I11">
        <v>9.2879002686517005</v>
      </c>
      <c r="J11">
        <v>6.8359733577294026</v>
      </c>
      <c r="K11">
        <v>6.2730789318828553</v>
      </c>
      <c r="L11">
        <v>51.638650212683203</v>
      </c>
      <c r="M11">
        <v>40.294626332490708</v>
      </c>
      <c r="N11">
        <v>5.5844982785635002</v>
      </c>
      <c r="O11">
        <v>12.44716879907029</v>
      </c>
      <c r="P11">
        <v>9.7500194241700058</v>
      </c>
      <c r="Q11">
        <v>8.550557322159543</v>
      </c>
      <c r="R11">
        <v>3.3743508077829159</v>
      </c>
      <c r="S11">
        <v>31.716453007762659</v>
      </c>
      <c r="T11">
        <v>4.5091319160998804</v>
      </c>
      <c r="U11">
        <v>45.005362337941712</v>
      </c>
      <c r="V11">
        <v>200.91822098613611</v>
      </c>
      <c r="W11">
        <v>301.43231114967529</v>
      </c>
      <c r="X11">
        <v>0.81831164779008925</v>
      </c>
      <c r="Y11">
        <v>1.914655203852675</v>
      </c>
      <c r="Z11">
        <v>12.644063095099749</v>
      </c>
      <c r="AA11">
        <v>23.654180798979869</v>
      </c>
      <c r="AB11">
        <v>0.20832437447854391</v>
      </c>
      <c r="AC11">
        <v>32.367376978550112</v>
      </c>
      <c r="AD11">
        <v>14.656491827245921</v>
      </c>
      <c r="AE11">
        <v>9.1725668760959529</v>
      </c>
      <c r="AF11">
        <v>5.0764087455331248</v>
      </c>
      <c r="AG11">
        <v>67.028903472746563</v>
      </c>
      <c r="AH11">
        <v>87.201097245574971</v>
      </c>
      <c r="AI11">
        <v>13.69576510484127</v>
      </c>
      <c r="AJ11">
        <v>82.386503205890207</v>
      </c>
      <c r="AK11">
        <v>42.772013864333722</v>
      </c>
      <c r="AL11">
        <v>511.00242259073673</v>
      </c>
      <c r="AM11">
        <v>3.9815414755081838E-2</v>
      </c>
      <c r="AN11">
        <v>4.8595732330404591</v>
      </c>
    </row>
    <row r="12" spans="1:40" x14ac:dyDescent="0.45">
      <c r="A12" s="1" t="s">
        <v>49</v>
      </c>
      <c r="B12">
        <v>56.88883758534697</v>
      </c>
      <c r="C12">
        <v>9.0552480579520136</v>
      </c>
      <c r="D12">
        <v>8.5597338632166871</v>
      </c>
      <c r="E12">
        <v>1.0293641476762181</v>
      </c>
      <c r="F12">
        <v>52.995785128710331</v>
      </c>
      <c r="G12">
        <v>5.4772391959281927</v>
      </c>
      <c r="H12">
        <v>12.007686082622531</v>
      </c>
      <c r="I12">
        <v>10.994158145589481</v>
      </c>
      <c r="J12">
        <v>10.233128355457859</v>
      </c>
      <c r="K12">
        <v>4.2397191941206769</v>
      </c>
      <c r="L12">
        <v>37.93304715206542</v>
      </c>
      <c r="M12">
        <v>50.400878899103958</v>
      </c>
      <c r="N12">
        <v>21.728185570814251</v>
      </c>
      <c r="O12">
        <v>18.785080897301079</v>
      </c>
      <c r="P12">
        <v>25.199443009034901</v>
      </c>
      <c r="Q12">
        <v>12.38300504049473</v>
      </c>
      <c r="R12">
        <v>4.8960642822924134</v>
      </c>
      <c r="S12">
        <v>31.77138990392762</v>
      </c>
      <c r="T12">
        <v>4.8170860700840246</v>
      </c>
      <c r="U12">
        <v>61.513852406768009</v>
      </c>
      <c r="V12">
        <v>43.655298551320683</v>
      </c>
      <c r="W12">
        <v>396.8810563001141</v>
      </c>
      <c r="X12">
        <v>0.84669504048124311</v>
      </c>
      <c r="Y12">
        <v>4.1111311421239973</v>
      </c>
      <c r="Z12">
        <v>12.873605731572599</v>
      </c>
      <c r="AA12">
        <v>46.947987168279752</v>
      </c>
      <c r="AB12">
        <v>0.22619306396656841</v>
      </c>
      <c r="AC12">
        <v>34.240958277585342</v>
      </c>
      <c r="AD12">
        <v>13.04977931036067</v>
      </c>
      <c r="AE12">
        <v>10.77113457894726</v>
      </c>
      <c r="AF12">
        <v>4.9720883498090549</v>
      </c>
      <c r="AG12">
        <v>135.74532875542209</v>
      </c>
      <c r="AH12">
        <v>90.421652083836307</v>
      </c>
      <c r="AI12">
        <v>17.157077728456429</v>
      </c>
      <c r="AJ12">
        <v>120.1421271905414</v>
      </c>
      <c r="AK12">
        <v>57.047400744905353</v>
      </c>
      <c r="AL12">
        <v>393.11765212971949</v>
      </c>
      <c r="AM12">
        <v>5.048470846514419E-2</v>
      </c>
      <c r="AN12">
        <v>4.6824246270349086</v>
      </c>
    </row>
    <row r="13" spans="1:40" x14ac:dyDescent="0.45">
      <c r="A13" s="1" t="s">
        <v>50</v>
      </c>
      <c r="B13">
        <v>105.60870677118631</v>
      </c>
      <c r="C13">
        <v>9.9094108803827297</v>
      </c>
      <c r="D13">
        <v>3.2092861284044032</v>
      </c>
      <c r="E13">
        <v>2.4690349859010472</v>
      </c>
      <c r="F13">
        <v>23.319704723603301</v>
      </c>
      <c r="G13">
        <v>5.6112501559522396</v>
      </c>
      <c r="H13">
        <v>37.190557866901912</v>
      </c>
      <c r="I13">
        <v>36.603830980169917</v>
      </c>
      <c r="J13">
        <v>14.16522445310201</v>
      </c>
      <c r="K13">
        <v>7.9878443476907721</v>
      </c>
      <c r="L13">
        <v>41.822938924967737</v>
      </c>
      <c r="M13">
        <v>111.1914607377803</v>
      </c>
      <c r="N13">
        <v>15.27553186543741</v>
      </c>
      <c r="O13">
        <v>15.057641945899171</v>
      </c>
      <c r="P13">
        <v>56.616651851816343</v>
      </c>
      <c r="Q13">
        <v>26.88324014739614</v>
      </c>
      <c r="R13">
        <v>10.744368020134679</v>
      </c>
      <c r="S13">
        <v>43.157994450438522</v>
      </c>
      <c r="T13">
        <v>8.9089927553430712</v>
      </c>
      <c r="U13">
        <v>77.43483184111804</v>
      </c>
      <c r="V13">
        <v>121.1646976473328</v>
      </c>
      <c r="W13">
        <v>1154.4768104163629</v>
      </c>
      <c r="X13">
        <v>2.8013699527297709</v>
      </c>
      <c r="Y13">
        <v>4.4174508492002698</v>
      </c>
      <c r="Z13">
        <v>40.909974528421088</v>
      </c>
      <c r="AA13">
        <v>50.521590298121623</v>
      </c>
      <c r="AB13">
        <v>0.52622071442627405</v>
      </c>
      <c r="AC13">
        <v>82.735183029274594</v>
      </c>
      <c r="AD13">
        <v>28.202124595528939</v>
      </c>
      <c r="AE13">
        <v>22.858609780133321</v>
      </c>
      <c r="AF13">
        <v>10.56921138711299</v>
      </c>
      <c r="AG13">
        <v>220.4877547119946</v>
      </c>
      <c r="AH13">
        <v>254.75560845872269</v>
      </c>
      <c r="AI13">
        <v>42.701902521081507</v>
      </c>
      <c r="AJ13">
        <v>222.55834520195711</v>
      </c>
      <c r="AK13">
        <v>118.9495256940406</v>
      </c>
      <c r="AL13">
        <v>522.77963585759198</v>
      </c>
      <c r="AM13">
        <v>4.0168809834248108E-2</v>
      </c>
      <c r="AN13">
        <v>6.9836246468401333</v>
      </c>
    </row>
    <row r="14" spans="1:40" x14ac:dyDescent="0.45">
      <c r="A14" s="1" t="s">
        <v>51</v>
      </c>
      <c r="B14">
        <v>47.025493611482169</v>
      </c>
      <c r="C14">
        <v>3.4215360921056681</v>
      </c>
      <c r="D14">
        <v>1.8117508028497691</v>
      </c>
      <c r="E14">
        <v>0.64215735773488047</v>
      </c>
      <c r="F14">
        <v>5.4359664968541503</v>
      </c>
      <c r="G14">
        <v>1.689071101882309</v>
      </c>
      <c r="H14">
        <v>4.6503001538551576</v>
      </c>
      <c r="I14">
        <v>4.3025560482306959</v>
      </c>
      <c r="J14">
        <v>2.4032817250226479</v>
      </c>
      <c r="K14">
        <v>1.6596103612644271</v>
      </c>
      <c r="L14">
        <v>17.401799360866509</v>
      </c>
      <c r="M14">
        <v>11.711868232714661</v>
      </c>
      <c r="N14">
        <v>2.559674718425176</v>
      </c>
      <c r="O14">
        <v>3.1926193431493601</v>
      </c>
      <c r="P14">
        <v>3.0869757464597312</v>
      </c>
      <c r="Q14">
        <v>2.468379854708139</v>
      </c>
      <c r="R14">
        <v>1.5297101237711721</v>
      </c>
      <c r="S14">
        <v>10.50659542142999</v>
      </c>
      <c r="T14">
        <v>1.6418704935563659</v>
      </c>
      <c r="U14">
        <v>13.39732993956185</v>
      </c>
      <c r="V14">
        <v>59.992791744979073</v>
      </c>
      <c r="W14">
        <v>158.10445714876579</v>
      </c>
      <c r="X14">
        <v>0.50435977111203545</v>
      </c>
      <c r="Y14">
        <v>1.32761952660745</v>
      </c>
      <c r="Z14">
        <v>6.2701908578720511</v>
      </c>
      <c r="AA14">
        <v>14.822965534475181</v>
      </c>
      <c r="AB14">
        <v>5.7834819857121522E-2</v>
      </c>
      <c r="AC14">
        <v>14.00504869388992</v>
      </c>
      <c r="AD14">
        <v>4.9838473686798856</v>
      </c>
      <c r="AE14">
        <v>3.1683469934781852</v>
      </c>
      <c r="AF14">
        <v>1.8378761959935299</v>
      </c>
      <c r="AG14">
        <v>79.438705761460994</v>
      </c>
      <c r="AH14">
        <v>35.792461429551793</v>
      </c>
      <c r="AI14">
        <v>6.1941693027427389</v>
      </c>
      <c r="AJ14">
        <v>43.601133181207643</v>
      </c>
      <c r="AK14">
        <v>21.623928597136519</v>
      </c>
      <c r="AL14">
        <v>138.32300031180441</v>
      </c>
      <c r="AM14">
        <v>1.0575444528009081E-2</v>
      </c>
      <c r="AN14">
        <v>1.2346881254702671</v>
      </c>
    </row>
    <row r="15" spans="1:40" x14ac:dyDescent="0.45">
      <c r="A15" s="1" t="s">
        <v>52</v>
      </c>
      <c r="B15">
        <v>91.653032386593367</v>
      </c>
      <c r="C15">
        <v>6.3246948422770446</v>
      </c>
      <c r="D15">
        <v>1.371164464933885</v>
      </c>
      <c r="E15">
        <v>1.5387640755060159</v>
      </c>
      <c r="F15">
        <v>59.586009410175357</v>
      </c>
      <c r="G15">
        <v>11.782295460636741</v>
      </c>
      <c r="H15">
        <v>9.4741288450467955</v>
      </c>
      <c r="I15">
        <v>8.819673014233155</v>
      </c>
      <c r="J15">
        <v>8.1775089689166531</v>
      </c>
      <c r="K15">
        <v>2.715126353561093</v>
      </c>
      <c r="L15">
        <v>17.45223116329327</v>
      </c>
      <c r="M15">
        <v>82.277510758991781</v>
      </c>
      <c r="N15">
        <v>34.368463460221328</v>
      </c>
      <c r="O15">
        <v>11.41568885446469</v>
      </c>
      <c r="P15">
        <v>15.401846197321129</v>
      </c>
      <c r="Q15">
        <v>12.031695832576331</v>
      </c>
      <c r="R15">
        <v>5.6313737338249013</v>
      </c>
      <c r="S15">
        <v>34.646659420455343</v>
      </c>
      <c r="T15">
        <v>4.1968867883142833</v>
      </c>
      <c r="U15">
        <v>35.640496150122509</v>
      </c>
      <c r="V15">
        <v>59.115775355660688</v>
      </c>
      <c r="W15">
        <v>237.10470475008819</v>
      </c>
      <c r="X15">
        <v>0.94613180302478095</v>
      </c>
      <c r="Y15">
        <v>2.732969771238877</v>
      </c>
      <c r="Z15">
        <v>12.82399724354004</v>
      </c>
      <c r="AA15">
        <v>31.461678972260469</v>
      </c>
      <c r="AB15">
        <v>0.2401795055699488</v>
      </c>
      <c r="AC15">
        <v>49.492616941371367</v>
      </c>
      <c r="AD15">
        <v>8.6938485669048049</v>
      </c>
      <c r="AE15">
        <v>11.151280926574501</v>
      </c>
      <c r="AF15">
        <v>3.922087827436592</v>
      </c>
      <c r="AG15">
        <v>67.861887716312154</v>
      </c>
      <c r="AH15">
        <v>77.313625838955886</v>
      </c>
      <c r="AI15">
        <v>16.23978785027596</v>
      </c>
      <c r="AJ15">
        <v>102.57582049254999</v>
      </c>
      <c r="AK15">
        <v>50.793117654158273</v>
      </c>
      <c r="AL15">
        <v>276.60663161886282</v>
      </c>
      <c r="AM15">
        <v>1.7418629118932161E-2</v>
      </c>
      <c r="AN15">
        <v>3.0245063750145582</v>
      </c>
    </row>
    <row r="16" spans="1:40" x14ac:dyDescent="0.45">
      <c r="A16" s="1" t="s">
        <v>53</v>
      </c>
      <c r="B16">
        <v>130.7890995357649</v>
      </c>
      <c r="C16">
        <v>9.1154678638480995</v>
      </c>
      <c r="D16">
        <v>2.3184403372621558</v>
      </c>
      <c r="E16">
        <v>2.113780926880656</v>
      </c>
      <c r="F16">
        <v>48.974492940574159</v>
      </c>
      <c r="G16">
        <v>6.276429568112059</v>
      </c>
      <c r="H16">
        <v>43.423579798075536</v>
      </c>
      <c r="I16">
        <v>42.274312497128967</v>
      </c>
      <c r="J16">
        <v>17.227021880861319</v>
      </c>
      <c r="K16">
        <v>8.1386779319112659</v>
      </c>
      <c r="L16">
        <v>53.155726440323591</v>
      </c>
      <c r="M16">
        <v>141.58389375987241</v>
      </c>
      <c r="N16">
        <v>24.7587702610039</v>
      </c>
      <c r="O16">
        <v>16.346999427901061</v>
      </c>
      <c r="P16">
        <v>30.026263531261119</v>
      </c>
      <c r="Q16">
        <v>25.08232062506233</v>
      </c>
      <c r="R16">
        <v>12.265397608606371</v>
      </c>
      <c r="S16">
        <v>76.992421009437692</v>
      </c>
      <c r="T16">
        <v>9.6851510085385755</v>
      </c>
      <c r="U16">
        <v>57.785176712181567</v>
      </c>
      <c r="V16">
        <v>188.2609360552313</v>
      </c>
      <c r="W16">
        <v>584.29562235669005</v>
      </c>
      <c r="X16">
        <v>7.41954598086999</v>
      </c>
      <c r="Y16">
        <v>7.4265332120044842</v>
      </c>
      <c r="Z16">
        <v>70.44231987564288</v>
      </c>
      <c r="AA16">
        <v>83.14168900444507</v>
      </c>
      <c r="AB16">
        <v>0.60801773091184808</v>
      </c>
      <c r="AC16">
        <v>91.238070299933526</v>
      </c>
      <c r="AD16">
        <v>28.972016119055159</v>
      </c>
      <c r="AE16">
        <v>25.657807222084671</v>
      </c>
      <c r="AF16">
        <v>10.87724708023468</v>
      </c>
      <c r="AG16">
        <v>347.35508964806979</v>
      </c>
      <c r="AH16">
        <v>246.4196042463609</v>
      </c>
      <c r="AI16">
        <v>37.965211830786259</v>
      </c>
      <c r="AJ16">
        <v>216.12495312153919</v>
      </c>
      <c r="AK16">
        <v>104.361707211666</v>
      </c>
      <c r="AL16">
        <v>604.59080782166484</v>
      </c>
      <c r="AM16">
        <v>4.3499690559314907E-2</v>
      </c>
      <c r="AN16">
        <v>7.0776790145004496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656.60548090401107</v>
      </c>
      <c r="C2">
        <v>23.089797422146042</v>
      </c>
      <c r="D2">
        <v>7.5310168659063912</v>
      </c>
      <c r="E2">
        <v>3.6327679736624421</v>
      </c>
      <c r="F2">
        <v>28.612209656117439</v>
      </c>
      <c r="G2">
        <v>6.6772872772200014</v>
      </c>
      <c r="H2">
        <v>5.9810369377604689</v>
      </c>
      <c r="I2">
        <v>5.938698127029153</v>
      </c>
      <c r="J2">
        <v>1.6964399995203949</v>
      </c>
      <c r="K2">
        <v>0.78558352799971276</v>
      </c>
      <c r="L2">
        <v>4.6369069854070446</v>
      </c>
      <c r="M2">
        <v>14.795955790519351</v>
      </c>
      <c r="N2">
        <v>8.5513753989085579</v>
      </c>
      <c r="O2">
        <v>1.1953955670902701</v>
      </c>
      <c r="P2">
        <v>1.5784177423393591</v>
      </c>
      <c r="Q2">
        <v>0.85329263581738224</v>
      </c>
      <c r="R2">
        <v>1.012265638527412</v>
      </c>
      <c r="S2">
        <v>8.8069304520016232</v>
      </c>
      <c r="T2">
        <v>2.4590052692151452</v>
      </c>
      <c r="U2">
        <v>4.5743122805437126</v>
      </c>
      <c r="V2">
        <v>10.62367063455568</v>
      </c>
      <c r="W2">
        <v>23.80779127032201</v>
      </c>
      <c r="X2">
        <v>0.23994161949928411</v>
      </c>
      <c r="Y2">
        <v>0.33753971186914628</v>
      </c>
      <c r="Z2">
        <v>3.5913779171503681</v>
      </c>
      <c r="AA2">
        <v>4.3217614324381204</v>
      </c>
      <c r="AB2">
        <v>3.093613996719129E-2</v>
      </c>
      <c r="AC2">
        <v>101.6983414755539</v>
      </c>
      <c r="AD2">
        <v>13.693316314345751</v>
      </c>
      <c r="AE2">
        <v>2.5104174530510588</v>
      </c>
      <c r="AF2">
        <v>2.8597087803657488</v>
      </c>
      <c r="AG2">
        <v>184.13577042498429</v>
      </c>
      <c r="AH2">
        <v>26.3038118338063</v>
      </c>
      <c r="AI2">
        <v>7.3891667834790011</v>
      </c>
      <c r="AJ2">
        <v>33.09425668136204</v>
      </c>
      <c r="AK2">
        <v>19.042703939620282</v>
      </c>
      <c r="AL2">
        <v>77.472719347270186</v>
      </c>
      <c r="AM2">
        <v>7.6728868514882691E-3</v>
      </c>
      <c r="AN2">
        <v>2.1874294991920289</v>
      </c>
    </row>
    <row r="3" spans="1:40" x14ac:dyDescent="0.45">
      <c r="A3" s="1" t="s">
        <v>55</v>
      </c>
      <c r="B3">
        <v>2.4368870281994028</v>
      </c>
      <c r="C3">
        <v>0.23841778599609059</v>
      </c>
      <c r="D3">
        <v>8.1139407753497622E-2</v>
      </c>
      <c r="E3">
        <v>7.7916060493147934E-2</v>
      </c>
      <c r="F3">
        <v>1.681059375576833</v>
      </c>
      <c r="G3">
        <v>0.7117175892732146</v>
      </c>
      <c r="H3">
        <v>0.44077772159157502</v>
      </c>
      <c r="I3">
        <v>0.43530062072767622</v>
      </c>
      <c r="J3">
        <v>1.0026588198813611</v>
      </c>
      <c r="K3">
        <v>8.2245591934569678E-2</v>
      </c>
      <c r="L3">
        <v>0.52837668202284549</v>
      </c>
      <c r="M3">
        <v>3.5001039474936122</v>
      </c>
      <c r="N3">
        <v>0.5403928625648996</v>
      </c>
      <c r="O3">
        <v>0.20157871306871289</v>
      </c>
      <c r="P3">
        <v>0.2486357004873698</v>
      </c>
      <c r="Q3">
        <v>0.19022602861160559</v>
      </c>
      <c r="R3">
        <v>0.13568094822587279</v>
      </c>
      <c r="S3">
        <v>1.057192979020255</v>
      </c>
      <c r="T3">
        <v>0.11770327818784999</v>
      </c>
      <c r="U3">
        <v>0.88386304611231936</v>
      </c>
      <c r="V3">
        <v>0.57326139955463495</v>
      </c>
      <c r="W3">
        <v>0.83594019410060094</v>
      </c>
      <c r="X3">
        <v>1.551469796844825E-2</v>
      </c>
      <c r="Y3">
        <v>5.4175327027233919E-2</v>
      </c>
      <c r="Z3">
        <v>0.2448136168940461</v>
      </c>
      <c r="AA3">
        <v>0.63739526662511425</v>
      </c>
      <c r="AB3">
        <v>1.1359432597514121E-2</v>
      </c>
      <c r="AC3">
        <v>4.5136669019537914</v>
      </c>
      <c r="AD3">
        <v>1.1504635137731061</v>
      </c>
      <c r="AE3">
        <v>2.111783389745467</v>
      </c>
      <c r="AF3">
        <v>0.20564701591114229</v>
      </c>
      <c r="AG3">
        <v>1.832578985095171</v>
      </c>
      <c r="AH3">
        <v>6.145872569552127</v>
      </c>
      <c r="AI3">
        <v>0.41487520862251248</v>
      </c>
      <c r="AJ3">
        <v>2.0276624758836981</v>
      </c>
      <c r="AK3">
        <v>1.2181638970993991</v>
      </c>
      <c r="AL3">
        <v>12.69150975541454</v>
      </c>
      <c r="AM3">
        <v>1.1734450568864931E-3</v>
      </c>
      <c r="AN3">
        <v>0.32361325190956908</v>
      </c>
    </row>
    <row r="4" spans="1:40" x14ac:dyDescent="0.45">
      <c r="A4" s="1" t="s">
        <v>56</v>
      </c>
      <c r="B4">
        <v>43.248709713814151</v>
      </c>
      <c r="C4">
        <v>4.1588343594487576</v>
      </c>
      <c r="D4">
        <v>0.24569906852775669</v>
      </c>
      <c r="E4">
        <v>1.631652884495843E-2</v>
      </c>
      <c r="F4">
        <v>0.1620347597054172</v>
      </c>
      <c r="G4">
        <v>4.5336406488059471E-2</v>
      </c>
      <c r="H4">
        <v>0.34588003883264729</v>
      </c>
      <c r="I4">
        <v>0.34616483404558201</v>
      </c>
      <c r="J4">
        <v>3.1098039257057401E-2</v>
      </c>
      <c r="K4">
        <v>4.9107064508477398E-2</v>
      </c>
      <c r="L4">
        <v>0.25538310914071299</v>
      </c>
      <c r="M4">
        <v>0.13005571608733041</v>
      </c>
      <c r="N4">
        <v>3.9018015734126187E-2</v>
      </c>
      <c r="O4">
        <v>2.9808052274262621E-2</v>
      </c>
      <c r="P4">
        <v>2.5242901918962848E-2</v>
      </c>
      <c r="Q4">
        <v>1.888614615616277E-2</v>
      </c>
      <c r="R4">
        <v>2.3996916572909401E-2</v>
      </c>
      <c r="S4">
        <v>0.1357529297467836</v>
      </c>
      <c r="T4">
        <v>0.18268876417872501</v>
      </c>
      <c r="U4">
        <v>0.17539407646902111</v>
      </c>
      <c r="V4">
        <v>0.3708674686233227</v>
      </c>
      <c r="W4">
        <v>3.442236859419217</v>
      </c>
      <c r="X4">
        <v>1.4111033223980361E-2</v>
      </c>
      <c r="Y4">
        <v>8.557726627636271E-3</v>
      </c>
      <c r="Z4">
        <v>0.23526909835739179</v>
      </c>
      <c r="AA4">
        <v>0.1227948989218125</v>
      </c>
      <c r="AB4">
        <v>8.7007753941671792E-4</v>
      </c>
      <c r="AC4">
        <v>0.4944860203217647</v>
      </c>
      <c r="AD4">
        <v>1.5192620899064699</v>
      </c>
      <c r="AE4">
        <v>7.7996172247727064E-2</v>
      </c>
      <c r="AF4">
        <v>0.2245060053508848</v>
      </c>
      <c r="AG4">
        <v>23.0605677105426</v>
      </c>
      <c r="AH4">
        <v>1.3783584134854889</v>
      </c>
      <c r="AI4">
        <v>0.50058930661424772</v>
      </c>
      <c r="AJ4">
        <v>1.832058914905027</v>
      </c>
      <c r="AK4">
        <v>1.217957085349668</v>
      </c>
      <c r="AL4">
        <v>1.703605942846161</v>
      </c>
      <c r="AM4">
        <v>3.6277371264541072E-4</v>
      </c>
      <c r="AN4">
        <v>0.2074709348695308</v>
      </c>
    </row>
    <row r="5" spans="1:40" x14ac:dyDescent="0.45">
      <c r="A5" s="1" t="s">
        <v>57</v>
      </c>
      <c r="B5">
        <v>65.705292393250318</v>
      </c>
      <c r="C5">
        <v>6.583487133063878</v>
      </c>
      <c r="D5">
        <v>1.1677187161828451</v>
      </c>
      <c r="E5">
        <v>2.0416960189349922</v>
      </c>
      <c r="F5">
        <v>29.250246249085649</v>
      </c>
      <c r="G5">
        <v>8.2534781446665448</v>
      </c>
      <c r="H5">
        <v>11.64064572584854</v>
      </c>
      <c r="I5">
        <v>11.397559285831919</v>
      </c>
      <c r="J5">
        <v>6.1266567307814261</v>
      </c>
      <c r="K5">
        <v>17.157525628732159</v>
      </c>
      <c r="L5">
        <v>898.64570057831747</v>
      </c>
      <c r="M5">
        <v>32.921411845411427</v>
      </c>
      <c r="N5">
        <v>11.477962591391609</v>
      </c>
      <c r="O5">
        <v>9.1158819865779304</v>
      </c>
      <c r="P5">
        <v>13.07841928699691</v>
      </c>
      <c r="Q5">
        <v>7.0954756195640831</v>
      </c>
      <c r="R5">
        <v>3.105996314630787</v>
      </c>
      <c r="S5">
        <v>23.093808265477481</v>
      </c>
      <c r="T5">
        <v>6.0925786234629786</v>
      </c>
      <c r="U5">
        <v>31.507567653828382</v>
      </c>
      <c r="V5">
        <v>85.162594825507483</v>
      </c>
      <c r="W5">
        <v>87.339833126429184</v>
      </c>
      <c r="X5">
        <v>0.82009224094152422</v>
      </c>
      <c r="Y5">
        <v>1.437123630715772</v>
      </c>
      <c r="Z5">
        <v>13.443019396668291</v>
      </c>
      <c r="AA5">
        <v>18.5280427543759</v>
      </c>
      <c r="AB5">
        <v>0.12457580493022249</v>
      </c>
      <c r="AC5">
        <v>26.707342406351898</v>
      </c>
      <c r="AD5">
        <v>19.689460099976749</v>
      </c>
      <c r="AE5">
        <v>9.0844584268991255</v>
      </c>
      <c r="AF5">
        <v>9.555917636926285</v>
      </c>
      <c r="AG5">
        <v>68.067156511360437</v>
      </c>
      <c r="AH5">
        <v>85.960851773446834</v>
      </c>
      <c r="AI5">
        <v>15.92010515709058</v>
      </c>
      <c r="AJ5">
        <v>77.76822927167305</v>
      </c>
      <c r="AK5">
        <v>43.874512708293331</v>
      </c>
      <c r="AL5">
        <v>251.2880913183192</v>
      </c>
      <c r="AM5">
        <v>3.055964314075002E-2</v>
      </c>
      <c r="AN5">
        <v>4.9126928783376238</v>
      </c>
    </row>
    <row r="6" spans="1:40" x14ac:dyDescent="0.45">
      <c r="A6" s="1" t="s">
        <v>58</v>
      </c>
      <c r="B6">
        <v>112.6671500640455</v>
      </c>
      <c r="C6">
        <v>10.99904620752304</v>
      </c>
      <c r="D6">
        <v>2.5999211718775159</v>
      </c>
      <c r="E6">
        <v>2.2142257451656762</v>
      </c>
      <c r="F6">
        <v>42.59739227888592</v>
      </c>
      <c r="G6">
        <v>6.7617291928149221</v>
      </c>
      <c r="H6">
        <v>24.675173468646619</v>
      </c>
      <c r="I6">
        <v>23.796274864392689</v>
      </c>
      <c r="J6">
        <v>27.485088695254369</v>
      </c>
      <c r="K6">
        <v>17.607388927127559</v>
      </c>
      <c r="L6">
        <v>616.53772806599784</v>
      </c>
      <c r="M6">
        <v>64.479417000571701</v>
      </c>
      <c r="N6">
        <v>17.63669981029723</v>
      </c>
      <c r="O6">
        <v>25.46438780300193</v>
      </c>
      <c r="P6">
        <v>24.773477975566859</v>
      </c>
      <c r="Q6">
        <v>17.052951866905008</v>
      </c>
      <c r="R6">
        <v>14.20334972141716</v>
      </c>
      <c r="S6">
        <v>154.6211460566405</v>
      </c>
      <c r="T6">
        <v>13.64554431080299</v>
      </c>
      <c r="U6">
        <v>85.206305865772109</v>
      </c>
      <c r="V6">
        <v>365.59191298973121</v>
      </c>
      <c r="W6">
        <v>257.04907136112502</v>
      </c>
      <c r="X6">
        <v>1.7068611435236349</v>
      </c>
      <c r="Y6">
        <v>3.6738200315033551</v>
      </c>
      <c r="Z6">
        <v>25.74003561840296</v>
      </c>
      <c r="AA6">
        <v>50.946230027632367</v>
      </c>
      <c r="AB6">
        <v>0.30465887380692352</v>
      </c>
      <c r="AC6">
        <v>89.934620695894495</v>
      </c>
      <c r="AD6">
        <v>32.80537956931218</v>
      </c>
      <c r="AE6">
        <v>30.01097564196996</v>
      </c>
      <c r="AF6">
        <v>14.31872787353921</v>
      </c>
      <c r="AG6">
        <v>161.6219304056043</v>
      </c>
      <c r="AH6">
        <v>201.03495970121929</v>
      </c>
      <c r="AI6">
        <v>31.296076953765411</v>
      </c>
      <c r="AJ6">
        <v>197.15120129900299</v>
      </c>
      <c r="AK6">
        <v>92.266474585581705</v>
      </c>
      <c r="AL6">
        <v>762.08904259399628</v>
      </c>
      <c r="AM6">
        <v>8.9832221996323181E-2</v>
      </c>
      <c r="AN6">
        <v>11.137486042463889</v>
      </c>
    </row>
    <row r="7" spans="1:40" x14ac:dyDescent="0.45">
      <c r="A7" s="1" t="s">
        <v>59</v>
      </c>
      <c r="B7">
        <v>10.828326520153979</v>
      </c>
      <c r="C7">
        <v>1.4514156903795079</v>
      </c>
      <c r="D7">
        <v>0.38926646119442071</v>
      </c>
      <c r="E7">
        <v>0.16795104271862579</v>
      </c>
      <c r="F7">
        <v>3.4243114472561409</v>
      </c>
      <c r="G7">
        <v>0.75732921235859552</v>
      </c>
      <c r="H7">
        <v>5.6786110964269829</v>
      </c>
      <c r="I7">
        <v>5.8072250143482762</v>
      </c>
      <c r="J7">
        <v>2.740535146690867</v>
      </c>
      <c r="K7">
        <v>1.368696884415719</v>
      </c>
      <c r="L7">
        <v>3.43172867467415</v>
      </c>
      <c r="M7">
        <v>4.3762353033501453</v>
      </c>
      <c r="N7">
        <v>1.313819437090491</v>
      </c>
      <c r="O7">
        <v>1.2426326267646639</v>
      </c>
      <c r="P7">
        <v>11.75480748241821</v>
      </c>
      <c r="Q7">
        <v>0.88992965945675351</v>
      </c>
      <c r="R7">
        <v>1.715447931862458</v>
      </c>
      <c r="S7">
        <v>6.8791515958316571</v>
      </c>
      <c r="T7">
        <v>0.92352117375998743</v>
      </c>
      <c r="U7">
        <v>5.0520937354483211</v>
      </c>
      <c r="V7">
        <v>7.1528087092473172</v>
      </c>
      <c r="W7">
        <v>17.84099960160265</v>
      </c>
      <c r="X7">
        <v>0.1977754434857466</v>
      </c>
      <c r="Y7">
        <v>0.257927345888468</v>
      </c>
      <c r="Z7">
        <v>2.4974309302894722</v>
      </c>
      <c r="AA7">
        <v>3.3735011347536421</v>
      </c>
      <c r="AB7">
        <v>2.1986923436429329E-2</v>
      </c>
      <c r="AC7">
        <v>7.4171737997265019</v>
      </c>
      <c r="AD7">
        <v>3.3959127596481871</v>
      </c>
      <c r="AE7">
        <v>2.1367570463621961</v>
      </c>
      <c r="AF7">
        <v>1.4896166473958461</v>
      </c>
      <c r="AG7">
        <v>17.523409419477311</v>
      </c>
      <c r="AH7">
        <v>21.246574253976949</v>
      </c>
      <c r="AI7">
        <v>3.663835046553642</v>
      </c>
      <c r="AJ7">
        <v>24.589389021370192</v>
      </c>
      <c r="AK7">
        <v>8.9061327007948865</v>
      </c>
      <c r="AL7">
        <v>102.29094147857229</v>
      </c>
      <c r="AM7">
        <v>4.9326537491978864E-3</v>
      </c>
      <c r="AN7">
        <v>2.1580100756191212</v>
      </c>
    </row>
    <row r="8" spans="1:40" x14ac:dyDescent="0.45">
      <c r="A8" s="1" t="s">
        <v>60</v>
      </c>
      <c r="B8">
        <v>0.84937883333216402</v>
      </c>
      <c r="C8">
        <v>8.7996495977814532E-2</v>
      </c>
      <c r="D8">
        <v>2.5990093669925728E-2</v>
      </c>
      <c r="E8">
        <v>1.7299012256662319E-2</v>
      </c>
      <c r="F8">
        <v>0.52062825697233994</v>
      </c>
      <c r="G8">
        <v>0.1030609441760646</v>
      </c>
      <c r="H8">
        <v>0.17398817235655761</v>
      </c>
      <c r="I8">
        <v>0.16140597080929869</v>
      </c>
      <c r="J8">
        <v>0.16742639196444439</v>
      </c>
      <c r="K8">
        <v>0.12088330691668291</v>
      </c>
      <c r="L8">
        <v>3.273670172527237</v>
      </c>
      <c r="M8">
        <v>0.82965680527221775</v>
      </c>
      <c r="N8">
        <v>0.19053555041080869</v>
      </c>
      <c r="O8">
        <v>0.35048083935956043</v>
      </c>
      <c r="P8">
        <v>0.27884837488257791</v>
      </c>
      <c r="Q8">
        <v>0.22578431000699739</v>
      </c>
      <c r="R8">
        <v>9.023204026039211E-2</v>
      </c>
      <c r="S8">
        <v>0.66003435563850832</v>
      </c>
      <c r="T8">
        <v>8.5167207612487084E-2</v>
      </c>
      <c r="U8">
        <v>0.90595706188323744</v>
      </c>
      <c r="V8">
        <v>3.271664360323546</v>
      </c>
      <c r="W8">
        <v>1.647662388353976</v>
      </c>
      <c r="X8">
        <v>1.277189182708768E-2</v>
      </c>
      <c r="Y8">
        <v>5.041326914401914E-2</v>
      </c>
      <c r="Z8">
        <v>0.1981712723250455</v>
      </c>
      <c r="AA8">
        <v>0.61385075885806173</v>
      </c>
      <c r="AB8">
        <v>3.7245054082675178E-3</v>
      </c>
      <c r="AC8">
        <v>0.64389792412482616</v>
      </c>
      <c r="AD8">
        <v>0.21528231609039999</v>
      </c>
      <c r="AE8">
        <v>0.1694739817364706</v>
      </c>
      <c r="AF8">
        <v>9.7937460797192538E-2</v>
      </c>
      <c r="AG8">
        <v>0.95384292798822212</v>
      </c>
      <c r="AH8">
        <v>1.488351983069919</v>
      </c>
      <c r="AI8">
        <v>0.21413206613326979</v>
      </c>
      <c r="AJ8">
        <v>1.724331575581687</v>
      </c>
      <c r="AK8">
        <v>0.76291583410963615</v>
      </c>
      <c r="AL8">
        <v>6.4563336373828264</v>
      </c>
      <c r="AM8">
        <v>1.139590193522978E-3</v>
      </c>
      <c r="AN8">
        <v>9.2419018303857417E-2</v>
      </c>
    </row>
    <row r="9" spans="1:40" x14ac:dyDescent="0.45">
      <c r="A9" s="1" t="s">
        <v>61</v>
      </c>
      <c r="B9">
        <v>85.682167094851621</v>
      </c>
      <c r="C9">
        <v>3.1301500897886618</v>
      </c>
      <c r="D9">
        <v>0.15473767913892769</v>
      </c>
      <c r="E9">
        <v>3.8879397927541387E-2</v>
      </c>
      <c r="F9">
        <v>6.2197881581537473</v>
      </c>
      <c r="G9">
        <v>0.30888420669422678</v>
      </c>
      <c r="H9">
        <v>0.4633525939786502</v>
      </c>
      <c r="I9">
        <v>0.44826186923370082</v>
      </c>
      <c r="J9">
        <v>0.14473067847655091</v>
      </c>
      <c r="K9">
        <v>9.2762030392981101E-2</v>
      </c>
      <c r="L9">
        <v>0.39190675795654201</v>
      </c>
      <c r="M9">
        <v>0.71269573805317032</v>
      </c>
      <c r="N9">
        <v>0.33143766848270168</v>
      </c>
      <c r="O9">
        <v>0.1011901254863745</v>
      </c>
      <c r="P9">
        <v>0.1029743551628622</v>
      </c>
      <c r="Q9">
        <v>6.5713803061990123E-2</v>
      </c>
      <c r="R9">
        <v>7.699725831293075E-2</v>
      </c>
      <c r="S9">
        <v>0.82791349613166954</v>
      </c>
      <c r="T9">
        <v>0.40363116417289718</v>
      </c>
      <c r="U9">
        <v>0.38718969591062058</v>
      </c>
      <c r="V9">
        <v>0.81459950180680296</v>
      </c>
      <c r="W9">
        <v>1.855199673219404</v>
      </c>
      <c r="X9">
        <v>2.1740076786327389E-2</v>
      </c>
      <c r="Y9">
        <v>4.0287874852004073E-2</v>
      </c>
      <c r="Z9">
        <v>0.34706978056842192</v>
      </c>
      <c r="AA9">
        <v>0.49625023642115101</v>
      </c>
      <c r="AB9">
        <v>2.2607595877428932E-3</v>
      </c>
      <c r="AC9">
        <v>2.6414601361848771</v>
      </c>
      <c r="AD9">
        <v>0.85147950679502482</v>
      </c>
      <c r="AE9">
        <v>0.23666604332132871</v>
      </c>
      <c r="AF9">
        <v>0.44885477522531891</v>
      </c>
      <c r="AG9">
        <v>17.900887018421631</v>
      </c>
      <c r="AH9">
        <v>2.6982575077615958</v>
      </c>
      <c r="AI9">
        <v>0.7587068645265499</v>
      </c>
      <c r="AJ9">
        <v>4.0677745241475236</v>
      </c>
      <c r="AK9">
        <v>2.331858963821154</v>
      </c>
      <c r="AL9">
        <v>3.9370926142857021</v>
      </c>
      <c r="AM9">
        <v>5.4437771774270552E-4</v>
      </c>
      <c r="AN9">
        <v>0.18277177330738761</v>
      </c>
    </row>
    <row r="10" spans="1:40" x14ac:dyDescent="0.45">
      <c r="A10" s="1" t="s">
        <v>62</v>
      </c>
      <c r="B10">
        <v>46.423155591715528</v>
      </c>
      <c r="C10">
        <v>10.094294265843731</v>
      </c>
      <c r="D10">
        <v>9.9307133228970043E-2</v>
      </c>
      <c r="E10">
        <v>2.0579241861696629E-2</v>
      </c>
      <c r="F10">
        <v>0.12971915108289361</v>
      </c>
      <c r="G10">
        <v>3.0438793211640901E-2</v>
      </c>
      <c r="H10">
        <v>0.35109258627962292</v>
      </c>
      <c r="I10">
        <v>0.3571292845493077</v>
      </c>
      <c r="J10">
        <v>2.5073737008489048E-2</v>
      </c>
      <c r="K10">
        <v>6.9632695984632356E-2</v>
      </c>
      <c r="L10">
        <v>0.34348551883629302</v>
      </c>
      <c r="M10">
        <v>0.1069827474730129</v>
      </c>
      <c r="N10">
        <v>2.6611800784951869E-2</v>
      </c>
      <c r="O10">
        <v>2.6289672717798938E-2</v>
      </c>
      <c r="P10">
        <v>2.822199590608088E-2</v>
      </c>
      <c r="Q10">
        <v>1.8991676306570959E-2</v>
      </c>
      <c r="R10">
        <v>2.4201143564291559E-2</v>
      </c>
      <c r="S10">
        <v>7.2094067808559967E-2</v>
      </c>
      <c r="T10">
        <v>0.35821623199059932</v>
      </c>
      <c r="U10">
        <v>0.16382163222938639</v>
      </c>
      <c r="V10">
        <v>0.45423251038473128</v>
      </c>
      <c r="W10">
        <v>1.6087712420420011</v>
      </c>
      <c r="X10">
        <v>2.3143347816838512E-2</v>
      </c>
      <c r="Y10">
        <v>9.1524931001719118E-3</v>
      </c>
      <c r="Z10">
        <v>0.39702709759390481</v>
      </c>
      <c r="AA10">
        <v>0.1416427745506588</v>
      </c>
      <c r="AB10">
        <v>1.091389942501112E-3</v>
      </c>
      <c r="AC10">
        <v>0.4416413001766662</v>
      </c>
      <c r="AD10">
        <v>0.95981262105936449</v>
      </c>
      <c r="AE10">
        <v>0.10515901020750749</v>
      </c>
      <c r="AF10">
        <v>0.50916172779964308</v>
      </c>
      <c r="AG10">
        <v>23.643070259131619</v>
      </c>
      <c r="AH10">
        <v>2.037269616641094</v>
      </c>
      <c r="AI10">
        <v>0.79844552395646462</v>
      </c>
      <c r="AJ10">
        <v>2.4387824722172948</v>
      </c>
      <c r="AK10">
        <v>1.600235503320955</v>
      </c>
      <c r="AL10">
        <v>1.867559218837251</v>
      </c>
      <c r="AM10">
        <v>2.1796205943218499E-4</v>
      </c>
      <c r="AN10">
        <v>0.54627057908272114</v>
      </c>
    </row>
    <row r="11" spans="1:40" x14ac:dyDescent="0.45">
      <c r="A11" s="1" t="s">
        <v>63</v>
      </c>
      <c r="B11">
        <v>7.779755288072284</v>
      </c>
      <c r="C11">
        <v>0.74685594162858915</v>
      </c>
      <c r="D11">
        <v>6.3586897302370729E-2</v>
      </c>
      <c r="E11">
        <v>4.363006976305474E-3</v>
      </c>
      <c r="F11">
        <v>8.0371907037690052E-2</v>
      </c>
      <c r="G11">
        <v>3.9339391698977488E-2</v>
      </c>
      <c r="H11">
        <v>4.5051021912039697E-2</v>
      </c>
      <c r="I11">
        <v>4.440346491715174E-2</v>
      </c>
      <c r="J11">
        <v>2.6743693950328312E-2</v>
      </c>
      <c r="K11">
        <v>8.7530291729356925E-3</v>
      </c>
      <c r="L11">
        <v>3.6038440924655107E-2</v>
      </c>
      <c r="M11">
        <v>7.6559236190320873E-2</v>
      </c>
      <c r="N11">
        <v>2.6737698114850088E-2</v>
      </c>
      <c r="O11">
        <v>9.2551748972256511E-3</v>
      </c>
      <c r="P11">
        <v>1.1249019414356959E-2</v>
      </c>
      <c r="Q11">
        <v>7.5873792783165729E-3</v>
      </c>
      <c r="R11">
        <v>1.9661788782212919E-2</v>
      </c>
      <c r="S11">
        <v>0.18557283871745439</v>
      </c>
      <c r="T11">
        <v>0.16154602422985581</v>
      </c>
      <c r="U11">
        <v>3.8752701108187203E-2</v>
      </c>
      <c r="V11">
        <v>0.1171358694857916</v>
      </c>
      <c r="W11">
        <v>0.20952304022108079</v>
      </c>
      <c r="X11">
        <v>3.6127953182388782E-3</v>
      </c>
      <c r="Y11">
        <v>3.7919742432199399E-3</v>
      </c>
      <c r="Z11">
        <v>6.0451320003706122E-2</v>
      </c>
      <c r="AA11">
        <v>5.3011885836790701E-2</v>
      </c>
      <c r="AB11">
        <v>2.7351165545978963E-4</v>
      </c>
      <c r="AC11">
        <v>0.49403840610798189</v>
      </c>
      <c r="AD11">
        <v>0.13916147084312819</v>
      </c>
      <c r="AE11">
        <v>3.5069393172512058E-2</v>
      </c>
      <c r="AF11">
        <v>7.0138290032315975E-2</v>
      </c>
      <c r="AG11">
        <v>2.3097658215125598</v>
      </c>
      <c r="AH11">
        <v>0.45635716325345949</v>
      </c>
      <c r="AI11">
        <v>0.1516333516935123</v>
      </c>
      <c r="AJ11">
        <v>0.95415896840967696</v>
      </c>
      <c r="AK11">
        <v>0.38527038807611808</v>
      </c>
      <c r="AL11">
        <v>0.46798933885030097</v>
      </c>
      <c r="AM11">
        <v>5.217796067736425E-5</v>
      </c>
      <c r="AN11">
        <v>2.6884020098403839E-2</v>
      </c>
    </row>
    <row r="12" spans="1:40" x14ac:dyDescent="0.45">
      <c r="A12" s="1" t="s">
        <v>64</v>
      </c>
      <c r="B12">
        <v>69.169955657619155</v>
      </c>
      <c r="C12">
        <v>1.0443116088583611</v>
      </c>
      <c r="D12">
        <v>0.1221729669396007</v>
      </c>
      <c r="E12">
        <v>1.7473377081537619E-2</v>
      </c>
      <c r="F12">
        <v>0.1167157055772761</v>
      </c>
      <c r="G12">
        <v>4.6946607961495981E-2</v>
      </c>
      <c r="H12">
        <v>0.40849973142251711</v>
      </c>
      <c r="I12">
        <v>0.42036417638937718</v>
      </c>
      <c r="J12">
        <v>2.8584428395075419E-2</v>
      </c>
      <c r="K12">
        <v>4.7973062735566653E-2</v>
      </c>
      <c r="L12">
        <v>0.18658215962498581</v>
      </c>
      <c r="M12">
        <v>0.11481413564100321</v>
      </c>
      <c r="N12">
        <v>3.3353168186608703E-2</v>
      </c>
      <c r="O12">
        <v>2.6537179759182541E-2</v>
      </c>
      <c r="P12">
        <v>2.3381438283351399E-2</v>
      </c>
      <c r="Q12">
        <v>1.9369428761307369E-2</v>
      </c>
      <c r="R12">
        <v>2.3517452391996541E-2</v>
      </c>
      <c r="S12">
        <v>0.12534440746999179</v>
      </c>
      <c r="T12">
        <v>0.26232147743922007</v>
      </c>
      <c r="U12">
        <v>0.1715594116919465</v>
      </c>
      <c r="V12">
        <v>0.35574769658284028</v>
      </c>
      <c r="W12">
        <v>1.234309692889638</v>
      </c>
      <c r="X12">
        <v>1.6634435499789751E-2</v>
      </c>
      <c r="Y12">
        <v>6.7282284540749141E-3</v>
      </c>
      <c r="Z12">
        <v>0.28202946160093501</v>
      </c>
      <c r="AA12">
        <v>0.1031148965987763</v>
      </c>
      <c r="AB12">
        <v>7.7110525713982789E-4</v>
      </c>
      <c r="AC12">
        <v>0.66538073343145332</v>
      </c>
      <c r="AD12">
        <v>0.61983601167255198</v>
      </c>
      <c r="AE12">
        <v>8.6415717126982511E-2</v>
      </c>
      <c r="AF12">
        <v>0.35298833347177211</v>
      </c>
      <c r="AG12">
        <v>9.7741100803283381</v>
      </c>
      <c r="AH12">
        <v>1.539783793438658</v>
      </c>
      <c r="AI12">
        <v>0.56219740377631355</v>
      </c>
      <c r="AJ12">
        <v>2.0131717434420771</v>
      </c>
      <c r="AK12">
        <v>1.2809949702391981</v>
      </c>
      <c r="AL12">
        <v>1.528346531517996</v>
      </c>
      <c r="AM12">
        <v>2.1897559927280851E-4</v>
      </c>
      <c r="AN12">
        <v>0.23111228300892231</v>
      </c>
    </row>
    <row r="13" spans="1:40" x14ac:dyDescent="0.45">
      <c r="A13" s="1" t="s">
        <v>65</v>
      </c>
      <c r="B13">
        <v>45.780575051177387</v>
      </c>
      <c r="C13">
        <v>3.9730078508296649</v>
      </c>
      <c r="D13">
        <v>0.27925477181201352</v>
      </c>
      <c r="E13">
        <v>4.1437371881149418E-2</v>
      </c>
      <c r="F13">
        <v>5.2739671758400624</v>
      </c>
      <c r="G13">
        <v>0.95889207194229364</v>
      </c>
      <c r="H13">
        <v>0.40722673252771591</v>
      </c>
      <c r="I13">
        <v>0.38566475380763249</v>
      </c>
      <c r="J13">
        <v>0.49626419314567871</v>
      </c>
      <c r="K13">
        <v>7.9156919821790489E-2</v>
      </c>
      <c r="L13">
        <v>0.47451391322412728</v>
      </c>
      <c r="M13">
        <v>4.0038023258063449</v>
      </c>
      <c r="N13">
        <v>1.0885988030515441</v>
      </c>
      <c r="O13">
        <v>0.46456123369574043</v>
      </c>
      <c r="P13">
        <v>0.38413875506450001</v>
      </c>
      <c r="Q13">
        <v>0.31551806433097512</v>
      </c>
      <c r="R13">
        <v>0.28904119676994389</v>
      </c>
      <c r="S13">
        <v>3.651312037395738</v>
      </c>
      <c r="T13">
        <v>0.40491945257166789</v>
      </c>
      <c r="U13">
        <v>0.82648428907596527</v>
      </c>
      <c r="V13">
        <v>1.078781269260866</v>
      </c>
      <c r="W13">
        <v>1.9628277252495689</v>
      </c>
      <c r="X13">
        <v>2.574883845499366E-2</v>
      </c>
      <c r="Y13">
        <v>0.17739936933375849</v>
      </c>
      <c r="Z13">
        <v>0.40580972530663939</v>
      </c>
      <c r="AA13">
        <v>2.0641085867887972</v>
      </c>
      <c r="AB13">
        <v>1.1992655421691079E-2</v>
      </c>
      <c r="AC13">
        <v>4.1636308507040081</v>
      </c>
      <c r="AD13">
        <v>0.83049778823473153</v>
      </c>
      <c r="AE13">
        <v>0.56448296830052713</v>
      </c>
      <c r="AF13">
        <v>0.41931149283848662</v>
      </c>
      <c r="AG13">
        <v>20.788025024052828</v>
      </c>
      <c r="AH13">
        <v>4.0451024679919758</v>
      </c>
      <c r="AI13">
        <v>0.72364428664493985</v>
      </c>
      <c r="AJ13">
        <v>4.1281360086475214</v>
      </c>
      <c r="AK13">
        <v>2.1461771926426541</v>
      </c>
      <c r="AL13">
        <v>11.16335874422599</v>
      </c>
      <c r="AM13">
        <v>6.8058519153587011E-4</v>
      </c>
      <c r="AN13">
        <v>0.18200760380802339</v>
      </c>
    </row>
    <row r="14" spans="1:40" x14ac:dyDescent="0.45">
      <c r="A14" s="1" t="s">
        <v>66</v>
      </c>
      <c r="B14">
        <v>66.970290544062095</v>
      </c>
      <c r="C14">
        <v>11.08500731835991</v>
      </c>
      <c r="D14">
        <v>1.5983757875910181</v>
      </c>
      <c r="E14">
        <v>2.9679702474735382E-2</v>
      </c>
      <c r="F14">
        <v>0.16690140431483111</v>
      </c>
      <c r="G14">
        <v>9.0451380572158735E-2</v>
      </c>
      <c r="H14">
        <v>0.35215509252128419</v>
      </c>
      <c r="I14">
        <v>0.36081858518706139</v>
      </c>
      <c r="J14">
        <v>3.6880197415928337E-2</v>
      </c>
      <c r="K14">
        <v>5.305241623708451E-2</v>
      </c>
      <c r="L14">
        <v>0.17529374411313439</v>
      </c>
      <c r="M14">
        <v>0.1150978946606192</v>
      </c>
      <c r="N14">
        <v>4.7219846035505317E-2</v>
      </c>
      <c r="O14">
        <v>2.2433342310729621E-2</v>
      </c>
      <c r="P14">
        <v>2.5962309739815111E-2</v>
      </c>
      <c r="Q14">
        <v>1.8252217457560241E-2</v>
      </c>
      <c r="R14">
        <v>2.6023128501639941E-2</v>
      </c>
      <c r="S14">
        <v>0.14093509048549721</v>
      </c>
      <c r="T14">
        <v>0.41713657509430152</v>
      </c>
      <c r="U14">
        <v>0.1507331972723574</v>
      </c>
      <c r="V14">
        <v>0.37693544833709319</v>
      </c>
      <c r="W14">
        <v>1.0540405289392469</v>
      </c>
      <c r="X14">
        <v>1.6424074547011849E-2</v>
      </c>
      <c r="Y14">
        <v>1.492959365860521E-2</v>
      </c>
      <c r="Z14">
        <v>0.28026330231422408</v>
      </c>
      <c r="AA14">
        <v>0.19802789754035011</v>
      </c>
      <c r="AB14">
        <v>7.7025121437264161E-4</v>
      </c>
      <c r="AC14">
        <v>3.5553808932439188</v>
      </c>
      <c r="AD14">
        <v>1.1845061803663119</v>
      </c>
      <c r="AE14">
        <v>9.6675720890248257E-2</v>
      </c>
      <c r="AF14">
        <v>0.37986169789553542</v>
      </c>
      <c r="AG14">
        <v>23.772719962697121</v>
      </c>
      <c r="AH14">
        <v>1.806708679417375</v>
      </c>
      <c r="AI14">
        <v>0.82155497787799692</v>
      </c>
      <c r="AJ14">
        <v>2.604082851959721</v>
      </c>
      <c r="AK14">
        <v>1.4753802049173139</v>
      </c>
      <c r="AL14">
        <v>2.1315797867755162</v>
      </c>
      <c r="AM14">
        <v>1.8209003251125729E-4</v>
      </c>
      <c r="AN14">
        <v>0.22373221848498229</v>
      </c>
    </row>
    <row r="15" spans="1:40" x14ac:dyDescent="0.45">
      <c r="A15" s="1" t="s">
        <v>67</v>
      </c>
      <c r="B15">
        <v>84.089771625771149</v>
      </c>
      <c r="C15">
        <v>13.455567408668561</v>
      </c>
      <c r="D15">
        <v>2.2552729371698859</v>
      </c>
      <c r="E15">
        <v>4.1643626924423638E-2</v>
      </c>
      <c r="F15">
        <v>0.43075619383877839</v>
      </c>
      <c r="G15">
        <v>0.21984206891544511</v>
      </c>
      <c r="H15">
        <v>0.45555565005222648</v>
      </c>
      <c r="I15">
        <v>0.45936248521021938</v>
      </c>
      <c r="J15">
        <v>8.2033995674651847E-2</v>
      </c>
      <c r="K15">
        <v>7.1040106241786166E-2</v>
      </c>
      <c r="L15">
        <v>0.30494297248315139</v>
      </c>
      <c r="M15">
        <v>0.3017275483692195</v>
      </c>
      <c r="N15">
        <v>0.13053836375185321</v>
      </c>
      <c r="O15">
        <v>4.9526446542655832E-2</v>
      </c>
      <c r="P15">
        <v>5.1867002706597998E-2</v>
      </c>
      <c r="Q15">
        <v>3.8853751743371481E-2</v>
      </c>
      <c r="R15">
        <v>6.0527283099825482E-2</v>
      </c>
      <c r="S15">
        <v>0.41691689203010379</v>
      </c>
      <c r="T15">
        <v>0.49250815153263522</v>
      </c>
      <c r="U15">
        <v>0.26600636311719211</v>
      </c>
      <c r="V15">
        <v>0.58300548382534279</v>
      </c>
      <c r="W15">
        <v>1.5242863067707799</v>
      </c>
      <c r="X15">
        <v>2.2232297637600779E-2</v>
      </c>
      <c r="Y15">
        <v>2.2130789986854721E-2</v>
      </c>
      <c r="Z15">
        <v>0.37437943697518428</v>
      </c>
      <c r="AA15">
        <v>0.29619521620237249</v>
      </c>
      <c r="AB15">
        <v>1.3464188829590211E-3</v>
      </c>
      <c r="AC15">
        <v>5.431173318785314</v>
      </c>
      <c r="AD15">
        <v>1.449644774609872</v>
      </c>
      <c r="AE15">
        <v>0.16060625385697919</v>
      </c>
      <c r="AF15">
        <v>0.44564376670290362</v>
      </c>
      <c r="AG15">
        <v>29.493167426557669</v>
      </c>
      <c r="AH15">
        <v>2.4865708507778961</v>
      </c>
      <c r="AI15">
        <v>1.0035062103274079</v>
      </c>
      <c r="AJ15">
        <v>3.7115366762217619</v>
      </c>
      <c r="AK15">
        <v>2.0519762666768071</v>
      </c>
      <c r="AL15">
        <v>3.1060398863033609</v>
      </c>
      <c r="AM15">
        <v>3.3694777623617911E-4</v>
      </c>
      <c r="AN15">
        <v>0.24594602506728161</v>
      </c>
    </row>
    <row r="16" spans="1:40" x14ac:dyDescent="0.45">
      <c r="A16" s="1" t="s">
        <v>68</v>
      </c>
      <c r="B16">
        <v>24.599490620002459</v>
      </c>
      <c r="C16">
        <v>3.9120328589634288</v>
      </c>
      <c r="D16">
        <v>0.6579428652387771</v>
      </c>
      <c r="E16">
        <v>1.179324236633545E-2</v>
      </c>
      <c r="F16">
        <v>0.115018280673737</v>
      </c>
      <c r="G16">
        <v>6.215972562501855E-2</v>
      </c>
      <c r="H16">
        <v>0.12777718469801311</v>
      </c>
      <c r="I16">
        <v>0.1291653126521177</v>
      </c>
      <c r="J16">
        <v>2.009208896802675E-2</v>
      </c>
      <c r="K16">
        <v>1.9801288869867671E-2</v>
      </c>
      <c r="L16">
        <v>8.0444275908807886E-2</v>
      </c>
      <c r="M16">
        <v>7.7680679960073523E-2</v>
      </c>
      <c r="N16">
        <v>3.3487398210196771E-2</v>
      </c>
      <c r="O16">
        <v>1.310825619108888E-2</v>
      </c>
      <c r="P16">
        <v>1.359383311078736E-2</v>
      </c>
      <c r="Q16">
        <v>1.026893309989428E-2</v>
      </c>
      <c r="R16">
        <v>1.490598119689442E-2</v>
      </c>
      <c r="S16">
        <v>9.5641188134020338E-2</v>
      </c>
      <c r="T16">
        <v>0.1436304215501612</v>
      </c>
      <c r="U16">
        <v>7.1911484223829134E-2</v>
      </c>
      <c r="V16">
        <v>0.15441447325847099</v>
      </c>
      <c r="W16">
        <v>0.40351496154448618</v>
      </c>
      <c r="X16">
        <v>6.3027445352518974E-3</v>
      </c>
      <c r="Y16">
        <v>6.0882320953628893E-3</v>
      </c>
      <c r="Z16">
        <v>0.10652195628685571</v>
      </c>
      <c r="AA16">
        <v>8.1016744764454807E-2</v>
      </c>
      <c r="AB16">
        <v>3.6067199486491052E-4</v>
      </c>
      <c r="AC16">
        <v>1.559441919765842</v>
      </c>
      <c r="AD16">
        <v>0.42248158532143931</v>
      </c>
      <c r="AE16">
        <v>4.2649031502416751E-2</v>
      </c>
      <c r="AF16">
        <v>0.13046219887893001</v>
      </c>
      <c r="AG16">
        <v>8.6131216585825658</v>
      </c>
      <c r="AH16">
        <v>0.69713150640218746</v>
      </c>
      <c r="AI16">
        <v>0.28903923182142588</v>
      </c>
      <c r="AJ16">
        <v>1.0262091631492221</v>
      </c>
      <c r="AK16">
        <v>0.570660225456742</v>
      </c>
      <c r="AL16">
        <v>0.85772602268085985</v>
      </c>
      <c r="AM16">
        <v>9.0571304497167238E-5</v>
      </c>
      <c r="AN16">
        <v>7.2484950012179805E-2</v>
      </c>
    </row>
    <row r="17" spans="1:40" x14ac:dyDescent="0.45">
      <c r="A17" s="1" t="s">
        <v>69</v>
      </c>
      <c r="B17">
        <v>79.793837682355786</v>
      </c>
      <c r="C17">
        <v>13.989884320253431</v>
      </c>
      <c r="D17">
        <v>6.5440965132478794</v>
      </c>
      <c r="E17">
        <v>7.9713833644319124E-2</v>
      </c>
      <c r="F17">
        <v>0.20325501159250031</v>
      </c>
      <c r="G17">
        <v>0.28469860818308501</v>
      </c>
      <c r="H17">
        <v>0.70632737410898816</v>
      </c>
      <c r="I17">
        <v>0.7234929209080182</v>
      </c>
      <c r="J17">
        <v>7.0829010250971394E-2</v>
      </c>
      <c r="K17">
        <v>0.10847828329290921</v>
      </c>
      <c r="L17">
        <v>0.41871928819291909</v>
      </c>
      <c r="M17">
        <v>0.19744312739977191</v>
      </c>
      <c r="N17">
        <v>7.169768725543596E-2</v>
      </c>
      <c r="O17">
        <v>4.6846555627505317E-2</v>
      </c>
      <c r="P17">
        <v>5.0629134745288802E-2</v>
      </c>
      <c r="Q17">
        <v>3.7918669476136049E-2</v>
      </c>
      <c r="R17">
        <v>7.1638331286788176E-2</v>
      </c>
      <c r="S17">
        <v>0.226738784159672</v>
      </c>
      <c r="T17">
        <v>0.62791114839701101</v>
      </c>
      <c r="U17">
        <v>0.34299797811115412</v>
      </c>
      <c r="V17">
        <v>0.68720055319833562</v>
      </c>
      <c r="W17">
        <v>1.891769907246011</v>
      </c>
      <c r="X17">
        <v>3.4003361954398473E-2</v>
      </c>
      <c r="Y17">
        <v>1.5459426688792291E-2</v>
      </c>
      <c r="Z17">
        <v>0.57919311102667148</v>
      </c>
      <c r="AA17">
        <v>0.23520707133378119</v>
      </c>
      <c r="AB17">
        <v>1.3512569940603771E-3</v>
      </c>
      <c r="AC17">
        <v>6.2902839434258269</v>
      </c>
      <c r="AD17">
        <v>2.1863781032365872</v>
      </c>
      <c r="AE17">
        <v>0.1808073673510143</v>
      </c>
      <c r="AF17">
        <v>0.53005022621990705</v>
      </c>
      <c r="AG17">
        <v>49.994643521666141</v>
      </c>
      <c r="AH17">
        <v>3.2289370321096218</v>
      </c>
      <c r="AI17">
        <v>1.095965907211532</v>
      </c>
      <c r="AJ17">
        <v>4.4317090210596923</v>
      </c>
      <c r="AK17">
        <v>2.3648285862988319</v>
      </c>
      <c r="AL17">
        <v>3.9745916927387919</v>
      </c>
      <c r="AM17">
        <v>3.9353670644774172E-4</v>
      </c>
      <c r="AN17">
        <v>0.36444886811671218</v>
      </c>
    </row>
    <row r="18" spans="1:40" x14ac:dyDescent="0.45">
      <c r="A18" s="1" t="s">
        <v>70</v>
      </c>
      <c r="B18">
        <v>10.145750298462501</v>
      </c>
      <c r="C18">
        <v>1.6514406183817489</v>
      </c>
      <c r="D18">
        <v>0.55206633763807367</v>
      </c>
      <c r="E18">
        <v>8.4971791472099965E-3</v>
      </c>
      <c r="F18">
        <v>1.7869106043861389E-2</v>
      </c>
      <c r="G18">
        <v>2.3424268103910888E-2</v>
      </c>
      <c r="H18">
        <v>7.5949243636923319E-2</v>
      </c>
      <c r="I18">
        <v>7.8207442481769252E-2</v>
      </c>
      <c r="J18">
        <v>7.0372642426763674E-3</v>
      </c>
      <c r="K18">
        <v>1.184022960310141E-2</v>
      </c>
      <c r="L18">
        <v>4.2344793856681287E-2</v>
      </c>
      <c r="M18">
        <v>1.7354876296687499E-2</v>
      </c>
      <c r="N18">
        <v>6.1786265969665504E-3</v>
      </c>
      <c r="O18">
        <v>4.2285409283843271E-3</v>
      </c>
      <c r="P18">
        <v>4.9216184750763177E-3</v>
      </c>
      <c r="Q18">
        <v>3.5028950689780132E-3</v>
      </c>
      <c r="R18">
        <v>6.4913855240071091E-3</v>
      </c>
      <c r="S18">
        <v>1.9288071955222041E-2</v>
      </c>
      <c r="T18">
        <v>7.3808020604798172E-2</v>
      </c>
      <c r="U18">
        <v>3.3293102037199242E-2</v>
      </c>
      <c r="V18">
        <v>7.3582383050485062E-2</v>
      </c>
      <c r="W18">
        <v>0.21359149461294011</v>
      </c>
      <c r="X18">
        <v>3.6290045563396678E-3</v>
      </c>
      <c r="Y18">
        <v>1.500867404834471E-3</v>
      </c>
      <c r="Z18">
        <v>6.1995545947424457E-2</v>
      </c>
      <c r="AA18">
        <v>2.355159768270516E-2</v>
      </c>
      <c r="AB18">
        <v>1.4063837662366821E-4</v>
      </c>
      <c r="AC18">
        <v>0.75503733419641739</v>
      </c>
      <c r="AD18">
        <v>0.24387826759844439</v>
      </c>
      <c r="AE18">
        <v>1.886043212064778E-2</v>
      </c>
      <c r="AF18">
        <v>6.2093930463399727E-2</v>
      </c>
      <c r="AG18">
        <v>4.9942170523374187</v>
      </c>
      <c r="AH18">
        <v>0.35291938384132071</v>
      </c>
      <c r="AI18">
        <v>0.12670237629755179</v>
      </c>
      <c r="AJ18">
        <v>0.48015653133216979</v>
      </c>
      <c r="AK18">
        <v>0.26042010112140629</v>
      </c>
      <c r="AL18">
        <v>0.44049665415075051</v>
      </c>
      <c r="AM18">
        <v>3.7624228095570898E-5</v>
      </c>
      <c r="AN18">
        <v>4.6681604096622288E-2</v>
      </c>
    </row>
    <row r="19" spans="1:40" x14ac:dyDescent="0.45">
      <c r="A19" s="1" t="s">
        <v>71</v>
      </c>
      <c r="B19">
        <v>6.7402789737626465E-2</v>
      </c>
      <c r="C19">
        <v>5.6962218586224921E-3</v>
      </c>
      <c r="D19">
        <v>2.7980461126252431E-3</v>
      </c>
      <c r="E19">
        <v>3.610434417902427</v>
      </c>
      <c r="F19">
        <v>3.6874817738384358E-2</v>
      </c>
      <c r="G19">
        <v>3.3690291829769362E-2</v>
      </c>
      <c r="H19">
        <v>8.6595417220549538E-3</v>
      </c>
      <c r="I19">
        <v>7.7476168673559064E-3</v>
      </c>
      <c r="J19">
        <v>5.0903731234953889E-3</v>
      </c>
      <c r="K19">
        <v>2.296022451573938E-3</v>
      </c>
      <c r="L19">
        <v>1.5686864982876719E-2</v>
      </c>
      <c r="M19">
        <v>6.5751250241682338E-2</v>
      </c>
      <c r="N19">
        <v>8.0112475994031235E-3</v>
      </c>
      <c r="O19">
        <v>3.053068815423177E-2</v>
      </c>
      <c r="P19">
        <v>1.3119084077682081E-2</v>
      </c>
      <c r="Q19">
        <v>1.4865865521102551E-2</v>
      </c>
      <c r="R19">
        <v>2.886664971216511E-3</v>
      </c>
      <c r="S19">
        <v>3.104203494406645E-2</v>
      </c>
      <c r="T19">
        <v>3.9965817228462333E-3</v>
      </c>
      <c r="U19">
        <v>4.0133050225275899E-2</v>
      </c>
      <c r="V19">
        <v>3.0113173641516441E-2</v>
      </c>
      <c r="W19">
        <v>4.3353408781676962E-2</v>
      </c>
      <c r="X19">
        <v>6.6447627828115463E-4</v>
      </c>
      <c r="Y19">
        <v>3.6224891970709941E-3</v>
      </c>
      <c r="Z19">
        <v>8.4288524052961011E-3</v>
      </c>
      <c r="AA19">
        <v>4.3648888051342212E-2</v>
      </c>
      <c r="AB19">
        <v>2.9972107607236718E-4</v>
      </c>
      <c r="AC19">
        <v>4.6992480510172421E-2</v>
      </c>
      <c r="AD19">
        <v>1.379739369390494E-2</v>
      </c>
      <c r="AE19">
        <v>7.6746186019828293E-3</v>
      </c>
      <c r="AF19">
        <v>3.4424426284736689E-3</v>
      </c>
      <c r="AG19">
        <v>8.9676338263066785E-2</v>
      </c>
      <c r="AH19">
        <v>8.7971798868683476E-2</v>
      </c>
      <c r="AI19">
        <v>2.2126635380583289E-2</v>
      </c>
      <c r="AJ19">
        <v>8.0052438443694585E-2</v>
      </c>
      <c r="AK19">
        <v>3.8676802331136191E-2</v>
      </c>
      <c r="AL19">
        <v>0.40764077761551892</v>
      </c>
      <c r="AM19">
        <v>2.6928831826627521E-5</v>
      </c>
      <c r="AN19">
        <v>9.1244547266576444E-3</v>
      </c>
    </row>
    <row r="20" spans="1:40" x14ac:dyDescent="0.45">
      <c r="A20" s="1" t="s">
        <v>72</v>
      </c>
      <c r="B20">
        <v>2.5201351513874628</v>
      </c>
      <c r="C20">
        <v>0.1768033750532291</v>
      </c>
      <c r="D20">
        <v>4.7018870688531597E-2</v>
      </c>
      <c r="E20">
        <v>4.5733148330954779E-2</v>
      </c>
      <c r="F20">
        <v>106.8719261796341</v>
      </c>
      <c r="G20">
        <v>6.966908008570381</v>
      </c>
      <c r="H20">
        <v>0.54135101500145077</v>
      </c>
      <c r="I20">
        <v>0.52281666508585722</v>
      </c>
      <c r="J20">
        <v>0.3579899990917626</v>
      </c>
      <c r="K20">
        <v>0.1346582849693494</v>
      </c>
      <c r="L20">
        <v>0.43577199103372172</v>
      </c>
      <c r="M20">
        <v>108.6382974219043</v>
      </c>
      <c r="N20">
        <v>88.235625066747019</v>
      </c>
      <c r="O20">
        <v>0.35983729373451279</v>
      </c>
      <c r="P20">
        <v>0.33590222734064751</v>
      </c>
      <c r="Q20">
        <v>0.293946036340832</v>
      </c>
      <c r="R20">
        <v>0.65861316728905628</v>
      </c>
      <c r="S20">
        <v>1.9586701795667589</v>
      </c>
      <c r="T20">
        <v>0.49938025790027868</v>
      </c>
      <c r="U20">
        <v>3.0082565094630369</v>
      </c>
      <c r="V20">
        <v>2.7017371473340019</v>
      </c>
      <c r="W20">
        <v>2.63629883187749</v>
      </c>
      <c r="X20">
        <v>3.2546667714458188E-2</v>
      </c>
      <c r="Y20">
        <v>9.0944847162967191E-2</v>
      </c>
      <c r="Z20">
        <v>0.52787132495257205</v>
      </c>
      <c r="AA20">
        <v>1.0904479796832831</v>
      </c>
      <c r="AB20">
        <v>2.8648596616108041E-2</v>
      </c>
      <c r="AC20">
        <v>7.138588171064546</v>
      </c>
      <c r="AD20">
        <v>1.1768723887864081</v>
      </c>
      <c r="AE20">
        <v>0.54021285791864893</v>
      </c>
      <c r="AF20">
        <v>0.58628334140793814</v>
      </c>
      <c r="AG20">
        <v>5.8233706796680273</v>
      </c>
      <c r="AH20">
        <v>6.4955534940482798</v>
      </c>
      <c r="AI20">
        <v>1.0682902550768409</v>
      </c>
      <c r="AJ20">
        <v>5.1364125433861609</v>
      </c>
      <c r="AK20">
        <v>2.8314848759274791</v>
      </c>
      <c r="AL20">
        <v>21.603807751067212</v>
      </c>
      <c r="AM20">
        <v>4.4072171129012506E-3</v>
      </c>
      <c r="AN20">
        <v>1.295502098282129</v>
      </c>
    </row>
    <row r="21" spans="1:40" x14ac:dyDescent="0.45">
      <c r="A21" s="1" t="s">
        <v>73</v>
      </c>
      <c r="B21">
        <v>0.1117982314292682</v>
      </c>
      <c r="C21">
        <v>1.2437549991781019E-2</v>
      </c>
      <c r="D21">
        <v>4.9870033806429393E-3</v>
      </c>
      <c r="E21">
        <v>2.270402199438522E-3</v>
      </c>
      <c r="F21">
        <v>78.005041044268552</v>
      </c>
      <c r="G21">
        <v>0.40454245087144419</v>
      </c>
      <c r="H21">
        <v>3.4542996854154157E-2</v>
      </c>
      <c r="I21">
        <v>2.636081986589069E-2</v>
      </c>
      <c r="J21">
        <v>1.6523667696457248E-2</v>
      </c>
      <c r="K21">
        <v>2.860361577204712E-2</v>
      </c>
      <c r="L21">
        <v>4.3832574943377049E-2</v>
      </c>
      <c r="M21">
        <v>0.95242328943158172</v>
      </c>
      <c r="N21">
        <v>0.62369608117477959</v>
      </c>
      <c r="O21">
        <v>3.261286782639921E-2</v>
      </c>
      <c r="P21">
        <v>2.890232365242747E-2</v>
      </c>
      <c r="Q21">
        <v>1.8229191907750249E-2</v>
      </c>
      <c r="R21">
        <v>1.3265967872339831E-2</v>
      </c>
      <c r="S21">
        <v>0.1112503989000463</v>
      </c>
      <c r="T21">
        <v>4.4813892790336533E-2</v>
      </c>
      <c r="U21">
        <v>0.1185579716184883</v>
      </c>
      <c r="V21">
        <v>8.1643554225845197E-2</v>
      </c>
      <c r="W21">
        <v>0.2964550660690084</v>
      </c>
      <c r="X21">
        <v>2.2282054619870411E-3</v>
      </c>
      <c r="Y21">
        <v>9.846613070663545E-3</v>
      </c>
      <c r="Z21">
        <v>3.1363649302394207E-2</v>
      </c>
      <c r="AA21">
        <v>0.11186587008376871</v>
      </c>
      <c r="AB21">
        <v>1.0778735370535241E-3</v>
      </c>
      <c r="AC21">
        <v>0.20307050942013</v>
      </c>
      <c r="AD21">
        <v>5.8735600126498762E-2</v>
      </c>
      <c r="AE21">
        <v>2.3996025024320002E-2</v>
      </c>
      <c r="AF21">
        <v>5.78396815619431E-2</v>
      </c>
      <c r="AG21">
        <v>0.3443492353588799</v>
      </c>
      <c r="AH21">
        <v>0.34937455858904809</v>
      </c>
      <c r="AI21">
        <v>9.1212048793785347E-2</v>
      </c>
      <c r="AJ21">
        <v>0.6022433826350333</v>
      </c>
      <c r="AK21">
        <v>0.35806055730735398</v>
      </c>
      <c r="AL21">
        <v>3.2859736704670262</v>
      </c>
      <c r="AM21">
        <v>1.664893748683721E-4</v>
      </c>
      <c r="AN21">
        <v>1.656383838115514</v>
      </c>
    </row>
    <row r="22" spans="1:40" x14ac:dyDescent="0.45">
      <c r="A22" s="1" t="s">
        <v>74</v>
      </c>
      <c r="B22">
        <v>0.1729372590346189</v>
      </c>
      <c r="C22">
        <v>3.1136460973743629E-2</v>
      </c>
      <c r="D22">
        <v>1.0400706173482561E-2</v>
      </c>
      <c r="E22">
        <v>2.7031222765847261E-3</v>
      </c>
      <c r="F22">
        <v>1.2454823801723569</v>
      </c>
      <c r="G22">
        <v>32.256082999352948</v>
      </c>
      <c r="H22">
        <v>3.8155124714689612E-2</v>
      </c>
      <c r="I22">
        <v>3.2215646346198029E-2</v>
      </c>
      <c r="J22">
        <v>0.14018090434841099</v>
      </c>
      <c r="K22">
        <v>1.3106079482816941E-2</v>
      </c>
      <c r="L22">
        <v>5.9246817101821232E-2</v>
      </c>
      <c r="M22">
        <v>0.60359052878362129</v>
      </c>
      <c r="N22">
        <v>0.15313937341749101</v>
      </c>
      <c r="O22">
        <v>5.4849633424968139E-2</v>
      </c>
      <c r="P22">
        <v>2.7213723668487289E-2</v>
      </c>
      <c r="Q22">
        <v>3.1166084198900389E-2</v>
      </c>
      <c r="R22">
        <v>0.2147536538438064</v>
      </c>
      <c r="S22">
        <v>1.2308084788855489</v>
      </c>
      <c r="T22">
        <v>8.0596275491681954E-2</v>
      </c>
      <c r="U22">
        <v>0.24375668752459731</v>
      </c>
      <c r="V22">
        <v>0.13229176982501831</v>
      </c>
      <c r="W22">
        <v>0.14654992310684811</v>
      </c>
      <c r="X22">
        <v>5.1188366686328122E-3</v>
      </c>
      <c r="Y22">
        <v>0.1119115825907723</v>
      </c>
      <c r="Z22">
        <v>8.3885121883660568E-2</v>
      </c>
      <c r="AA22">
        <v>1.204661386421912</v>
      </c>
      <c r="AB22">
        <v>1.8514128840949619E-3</v>
      </c>
      <c r="AC22">
        <v>2.017092033215619</v>
      </c>
      <c r="AD22">
        <v>3.9247716401371952E-2</v>
      </c>
      <c r="AE22">
        <v>0.1239268221690228</v>
      </c>
      <c r="AF22">
        <v>3.699866917177963E-2</v>
      </c>
      <c r="AG22">
        <v>0.2830664700000502</v>
      </c>
      <c r="AH22">
        <v>4.0611209082467736</v>
      </c>
      <c r="AI22">
        <v>7.8094180480368869E-2</v>
      </c>
      <c r="AJ22">
        <v>0.76209950748987265</v>
      </c>
      <c r="AK22">
        <v>0.32091749718483842</v>
      </c>
      <c r="AL22">
        <v>1.565115008694401</v>
      </c>
      <c r="AM22">
        <v>1.3724815763540069E-4</v>
      </c>
      <c r="AN22">
        <v>2.8640863088885939E-2</v>
      </c>
    </row>
    <row r="23" spans="1:40" x14ac:dyDescent="0.45">
      <c r="A23" s="1" t="s">
        <v>75</v>
      </c>
      <c r="B23">
        <v>4.1593897213390374</v>
      </c>
      <c r="C23">
        <v>0.42723356693456271</v>
      </c>
      <c r="D23">
        <v>0.1043188569735492</v>
      </c>
      <c r="E23">
        <v>0.15589506957570759</v>
      </c>
      <c r="F23">
        <v>0.75960796882628645</v>
      </c>
      <c r="G23">
        <v>0.20262671070695859</v>
      </c>
      <c r="H23">
        <v>5.1241131729809997</v>
      </c>
      <c r="I23">
        <v>5.3435036789249288</v>
      </c>
      <c r="J23">
        <v>6.9575392080925686</v>
      </c>
      <c r="K23">
        <v>0.58798514990136697</v>
      </c>
      <c r="L23">
        <v>1.4731857733478111</v>
      </c>
      <c r="M23">
        <v>12.1239671172379</v>
      </c>
      <c r="N23">
        <v>0.43902248125342469</v>
      </c>
      <c r="O23">
        <v>0.46009493766211501</v>
      </c>
      <c r="P23">
        <v>0.74529047433623208</v>
      </c>
      <c r="Q23">
        <v>0.64668088080913722</v>
      </c>
      <c r="R23">
        <v>0.1746424282011961</v>
      </c>
      <c r="S23">
        <v>1.6198291876345621</v>
      </c>
      <c r="T23">
        <v>0.44046986952729861</v>
      </c>
      <c r="U23">
        <v>3.2390462941578422</v>
      </c>
      <c r="V23">
        <v>2.3406663081915511</v>
      </c>
      <c r="W23">
        <v>4.9382164270880038</v>
      </c>
      <c r="X23">
        <v>8.4119748144479131E-2</v>
      </c>
      <c r="Y23">
        <v>0.15067941276546479</v>
      </c>
      <c r="Z23">
        <v>1.418600233062413</v>
      </c>
      <c r="AA23">
        <v>1.767018181137211</v>
      </c>
      <c r="AB23">
        <v>3.7641825557820911E-2</v>
      </c>
      <c r="AC23">
        <v>4.5507729781506203</v>
      </c>
      <c r="AD23">
        <v>2.1997405764060538</v>
      </c>
      <c r="AE23">
        <v>13.86626565553118</v>
      </c>
      <c r="AF23">
        <v>1.751104021922153</v>
      </c>
      <c r="AG23">
        <v>6.2148642768786573</v>
      </c>
      <c r="AH23">
        <v>26.156002899780489</v>
      </c>
      <c r="AI23">
        <v>2.1642644528895252</v>
      </c>
      <c r="AJ23">
        <v>6.2019807042108184</v>
      </c>
      <c r="AK23">
        <v>5.0653326875190539</v>
      </c>
      <c r="AL23">
        <v>136.14903081919061</v>
      </c>
      <c r="AM23">
        <v>1.609751500507171E-2</v>
      </c>
      <c r="AN23">
        <v>2.9319261878061091</v>
      </c>
    </row>
    <row r="24" spans="1:40" x14ac:dyDescent="0.45">
      <c r="A24" s="1" t="s">
        <v>76</v>
      </c>
      <c r="B24">
        <v>54.17554656838665</v>
      </c>
      <c r="C24">
        <v>6.1387000990727998</v>
      </c>
      <c r="D24">
        <v>1.2921548054972329</v>
      </c>
      <c r="E24">
        <v>8.9354199684448687</v>
      </c>
      <c r="F24">
        <v>13.34999389746973</v>
      </c>
      <c r="G24">
        <v>7.0363457531220686</v>
      </c>
      <c r="H24">
        <v>6.737150116416152</v>
      </c>
      <c r="I24">
        <v>6.4234264453932584</v>
      </c>
      <c r="J24">
        <v>19.711019847837608</v>
      </c>
      <c r="K24">
        <v>1.8558924217846591</v>
      </c>
      <c r="L24">
        <v>6.6771294206681464</v>
      </c>
      <c r="M24">
        <v>14.57826922754384</v>
      </c>
      <c r="N24">
        <v>4.2957554380022653</v>
      </c>
      <c r="O24">
        <v>2.2877040266704478</v>
      </c>
      <c r="P24">
        <v>2.884869435448556</v>
      </c>
      <c r="Q24">
        <v>1.51284889812818</v>
      </c>
      <c r="R24">
        <v>2.816944920258623</v>
      </c>
      <c r="S24">
        <v>7.5948973515462921</v>
      </c>
      <c r="T24">
        <v>3.40731461435109</v>
      </c>
      <c r="U24">
        <v>7.0040365786436789</v>
      </c>
      <c r="V24">
        <v>8.5759346096926468</v>
      </c>
      <c r="W24">
        <v>14.20076777500595</v>
      </c>
      <c r="X24">
        <v>0.22920443728047349</v>
      </c>
      <c r="Y24">
        <v>0.69404407677561986</v>
      </c>
      <c r="Z24">
        <v>3.713092780091821</v>
      </c>
      <c r="AA24">
        <v>8.2368669485060462</v>
      </c>
      <c r="AB24">
        <v>5.3074874972877169E-2</v>
      </c>
      <c r="AC24">
        <v>34.314510157010453</v>
      </c>
      <c r="AD24">
        <v>9.1617441671570603</v>
      </c>
      <c r="AE24">
        <v>41.609140525461157</v>
      </c>
      <c r="AF24">
        <v>5.6402785187390432</v>
      </c>
      <c r="AG24">
        <v>32.587212848125688</v>
      </c>
      <c r="AH24">
        <v>192.94662145008391</v>
      </c>
      <c r="AI24">
        <v>8.1833647710487618</v>
      </c>
      <c r="AJ24">
        <v>46.467586068431721</v>
      </c>
      <c r="AK24">
        <v>26.47948637368377</v>
      </c>
      <c r="AL24">
        <v>80.261046876378003</v>
      </c>
      <c r="AM24">
        <v>1.021582955805247E-2</v>
      </c>
      <c r="AN24">
        <v>2.8252067978361719</v>
      </c>
    </row>
    <row r="25" spans="1:40" x14ac:dyDescent="0.45">
      <c r="A25" s="1" t="s">
        <v>77</v>
      </c>
      <c r="B25">
        <v>1.9564135106645679</v>
      </c>
      <c r="C25">
        <v>0.22116441743526469</v>
      </c>
      <c r="D25">
        <v>8.195282541950008E-2</v>
      </c>
      <c r="E25">
        <v>8.6750048142790165E-2</v>
      </c>
      <c r="F25">
        <v>0.85771584178318006</v>
      </c>
      <c r="G25">
        <v>0.22373649551483241</v>
      </c>
      <c r="H25">
        <v>1.647889548690914</v>
      </c>
      <c r="I25">
        <v>1.6130664964439061</v>
      </c>
      <c r="J25">
        <v>0.20941706089603429</v>
      </c>
      <c r="K25">
        <v>0.25430119442734839</v>
      </c>
      <c r="L25">
        <v>0.85119575219284327</v>
      </c>
      <c r="M25">
        <v>1.005668743060238</v>
      </c>
      <c r="N25">
        <v>0.2911352181883855</v>
      </c>
      <c r="O25">
        <v>0.27536026989510581</v>
      </c>
      <c r="P25">
        <v>0.1659841543478259</v>
      </c>
      <c r="Q25">
        <v>0.1528582830459497</v>
      </c>
      <c r="R25">
        <v>0.1241609140630119</v>
      </c>
      <c r="S25">
        <v>0.70403259877964963</v>
      </c>
      <c r="T25">
        <v>0.57089376449972273</v>
      </c>
      <c r="U25">
        <v>1.4820492881834779</v>
      </c>
      <c r="V25">
        <v>1.9681415577494079</v>
      </c>
      <c r="W25">
        <v>3.2602431383214872</v>
      </c>
      <c r="X25">
        <v>6.2675244886868278E-2</v>
      </c>
      <c r="Y25">
        <v>7.0946979137151908E-2</v>
      </c>
      <c r="Z25">
        <v>1.000953850615284</v>
      </c>
      <c r="AA25">
        <v>0.96572171460901668</v>
      </c>
      <c r="AB25">
        <v>6.0381401056240408E-3</v>
      </c>
      <c r="AC25">
        <v>33.877389362178647</v>
      </c>
      <c r="AD25">
        <v>3.3982826340548491</v>
      </c>
      <c r="AE25">
        <v>1.2726536230536349</v>
      </c>
      <c r="AF25">
        <v>1.924218905429955</v>
      </c>
      <c r="AG25">
        <v>3.0197745376288441</v>
      </c>
      <c r="AH25">
        <v>14.676638662744599</v>
      </c>
      <c r="AI25">
        <v>2.694109481774448</v>
      </c>
      <c r="AJ25">
        <v>8.3287551786336724</v>
      </c>
      <c r="AK25">
        <v>6.3656221419417776</v>
      </c>
      <c r="AL25">
        <v>13.318597898679339</v>
      </c>
      <c r="AM25">
        <v>1.015841432569279E-3</v>
      </c>
      <c r="AN25">
        <v>1.0850186585914421</v>
      </c>
    </row>
    <row r="26" spans="1:40" x14ac:dyDescent="0.45">
      <c r="A26" s="1" t="s">
        <v>78</v>
      </c>
      <c r="B26">
        <v>111.0149102327125</v>
      </c>
      <c r="C26">
        <v>9.688261225643215</v>
      </c>
      <c r="D26">
        <v>2.1695975285242781</v>
      </c>
      <c r="E26">
        <v>1.8084663320065919</v>
      </c>
      <c r="F26">
        <v>27.321655604111811</v>
      </c>
      <c r="G26">
        <v>7.1767601787472319</v>
      </c>
      <c r="H26">
        <v>17.58366687825265</v>
      </c>
      <c r="I26">
        <v>16.592204843783509</v>
      </c>
      <c r="J26">
        <v>9.8219788860569039</v>
      </c>
      <c r="K26">
        <v>13.473434732008799</v>
      </c>
      <c r="L26">
        <v>131.35952163046051</v>
      </c>
      <c r="M26">
        <v>32.365776975732082</v>
      </c>
      <c r="N26">
        <v>12.395980479946919</v>
      </c>
      <c r="O26">
        <v>8.5094548471852072</v>
      </c>
      <c r="P26">
        <v>10.90819637695729</v>
      </c>
      <c r="Q26">
        <v>6.2803132400315258</v>
      </c>
      <c r="R26">
        <v>7.6814716393741458</v>
      </c>
      <c r="S26">
        <v>48.675039356194553</v>
      </c>
      <c r="T26">
        <v>8.8910676623504781</v>
      </c>
      <c r="U26">
        <v>33.173976491546533</v>
      </c>
      <c r="V26">
        <v>872.85529993639591</v>
      </c>
      <c r="W26">
        <v>315.73161642205361</v>
      </c>
      <c r="X26">
        <v>1.8474500781952281</v>
      </c>
      <c r="Y26">
        <v>2.7305726181726362</v>
      </c>
      <c r="Z26">
        <v>29.157148879869691</v>
      </c>
      <c r="AA26">
        <v>33.47680346160702</v>
      </c>
      <c r="AB26">
        <v>0.13028162835344601</v>
      </c>
      <c r="AC26">
        <v>39.024121042028447</v>
      </c>
      <c r="AD26">
        <v>26.463095717394928</v>
      </c>
      <c r="AE26">
        <v>13.07538760778611</v>
      </c>
      <c r="AF26">
        <v>11.503903704887939</v>
      </c>
      <c r="AG26">
        <v>125.48739651745839</v>
      </c>
      <c r="AH26">
        <v>146.5474303776586</v>
      </c>
      <c r="AI26">
        <v>25.379938679942331</v>
      </c>
      <c r="AJ26">
        <v>160.4199377339111</v>
      </c>
      <c r="AK26">
        <v>75.808644352925739</v>
      </c>
      <c r="AL26">
        <v>314.87722691438171</v>
      </c>
      <c r="AM26">
        <v>3.8112184417081293E-2</v>
      </c>
      <c r="AN26">
        <v>6.5608891492800447</v>
      </c>
    </row>
    <row r="27" spans="1:40" x14ac:dyDescent="0.45">
      <c r="A27" s="1" t="s">
        <v>79</v>
      </c>
      <c r="B27">
        <v>0.49723995527988502</v>
      </c>
      <c r="C27">
        <v>0.10884624464642099</v>
      </c>
      <c r="D27">
        <v>1.746971887969271E-2</v>
      </c>
      <c r="E27">
        <v>6.7532356855441187E-3</v>
      </c>
      <c r="F27">
        <v>3.4659498892260568E-2</v>
      </c>
      <c r="G27">
        <v>4.4192068739119924E-3</v>
      </c>
      <c r="H27">
        <v>8.7938113390923001E-2</v>
      </c>
      <c r="I27">
        <v>9.0102567278273218E-2</v>
      </c>
      <c r="J27">
        <v>3.2786158745458899E-2</v>
      </c>
      <c r="K27">
        <v>5.565472218834823E-2</v>
      </c>
      <c r="L27">
        <v>4.5866297221075769E-2</v>
      </c>
      <c r="M27">
        <v>0.1087088833602452</v>
      </c>
      <c r="N27">
        <v>4.7145173843797017E-2</v>
      </c>
      <c r="O27">
        <v>2.6186321832924239E-2</v>
      </c>
      <c r="P27">
        <v>4.6497970263194438E-2</v>
      </c>
      <c r="Q27">
        <v>2.4622940661368619E-2</v>
      </c>
      <c r="R27">
        <v>0.49822297614238442</v>
      </c>
      <c r="S27">
        <v>0.26900644843290411</v>
      </c>
      <c r="T27">
        <v>6.6272855862972185E-2</v>
      </c>
      <c r="U27">
        <v>0.19791030690196609</v>
      </c>
      <c r="V27">
        <v>0.18127692041906621</v>
      </c>
      <c r="W27">
        <v>0.30936271497351908</v>
      </c>
      <c r="X27">
        <v>3.8226975852760658E-3</v>
      </c>
      <c r="Y27">
        <v>8.5721508787338849E-3</v>
      </c>
      <c r="Z27">
        <v>6.5831191706581069E-2</v>
      </c>
      <c r="AA27">
        <v>0.13021790408897779</v>
      </c>
      <c r="AB27">
        <v>3.4223559238635409E-4</v>
      </c>
      <c r="AC27">
        <v>0.15677324860898731</v>
      </c>
      <c r="AD27">
        <v>0.150751707097939</v>
      </c>
      <c r="AE27">
        <v>0.1058495798334823</v>
      </c>
      <c r="AF27">
        <v>7.4336235276136808E-2</v>
      </c>
      <c r="AG27">
        <v>0.48703384260439481</v>
      </c>
      <c r="AH27">
        <v>2.145930224613056</v>
      </c>
      <c r="AI27">
        <v>0.1256700583572895</v>
      </c>
      <c r="AJ27">
        <v>5.0166001218000984</v>
      </c>
      <c r="AK27">
        <v>0.27894104698094019</v>
      </c>
      <c r="AL27">
        <v>2.012052526421527</v>
      </c>
      <c r="AM27">
        <v>1.88804396196444E-4</v>
      </c>
      <c r="AN27">
        <v>0.1194242094787725</v>
      </c>
    </row>
    <row r="28" spans="1:40" x14ac:dyDescent="0.45">
      <c r="A28" s="1" t="s">
        <v>80</v>
      </c>
      <c r="B28">
        <v>1.9351564734085449</v>
      </c>
      <c r="C28">
        <v>0.42360738049534002</v>
      </c>
      <c r="D28">
        <v>6.7988582212054671E-2</v>
      </c>
      <c r="E28">
        <v>2.6282215687953539E-2</v>
      </c>
      <c r="F28">
        <v>0.13488769945830539</v>
      </c>
      <c r="G28">
        <v>1.719865167425793E-2</v>
      </c>
      <c r="H28">
        <v>0.34223719872227942</v>
      </c>
      <c r="I28">
        <v>0.35066081172245028</v>
      </c>
      <c r="J28">
        <v>0.12759704175172831</v>
      </c>
      <c r="K28">
        <v>0.2165968256873366</v>
      </c>
      <c r="L28">
        <v>0.1785022724665902</v>
      </c>
      <c r="M28">
        <v>0.4230727983900277</v>
      </c>
      <c r="N28">
        <v>0.18347939940273289</v>
      </c>
      <c r="O28">
        <v>0.1019118227963384</v>
      </c>
      <c r="P28">
        <v>0.1809606150908179</v>
      </c>
      <c r="Q28">
        <v>9.5827462192537072E-2</v>
      </c>
      <c r="R28">
        <v>1.938982190077855</v>
      </c>
      <c r="S28">
        <v>1.046918222371249</v>
      </c>
      <c r="T28">
        <v>0.25792043594387792</v>
      </c>
      <c r="U28">
        <v>0.77022654251514644</v>
      </c>
      <c r="V28">
        <v>0.70549279538701759</v>
      </c>
      <c r="W28">
        <v>1.2039765794268751</v>
      </c>
      <c r="X28">
        <v>1.487715920549125E-2</v>
      </c>
      <c r="Y28">
        <v>3.3361062577280942E-2</v>
      </c>
      <c r="Z28">
        <v>0.25620156914277398</v>
      </c>
      <c r="AA28">
        <v>0.50678151941679339</v>
      </c>
      <c r="AB28">
        <v>1.3319111125421931E-3</v>
      </c>
      <c r="AC28">
        <v>0.61012950323391246</v>
      </c>
      <c r="AD28">
        <v>0.58669489201397473</v>
      </c>
      <c r="AE28">
        <v>0.41194497233642652</v>
      </c>
      <c r="AF28">
        <v>0.28930146376202959</v>
      </c>
      <c r="AG28">
        <v>1.8954363648320041</v>
      </c>
      <c r="AH28">
        <v>8.3515226834608303</v>
      </c>
      <c r="AI28">
        <v>0.4890822315492564</v>
      </c>
      <c r="AJ28">
        <v>19.523584332114279</v>
      </c>
      <c r="AK28">
        <v>1.0855816533502129</v>
      </c>
      <c r="AL28">
        <v>7.8304979919624467</v>
      </c>
      <c r="AM28">
        <v>7.3478819557427596E-4</v>
      </c>
      <c r="AN28">
        <v>0.46477466181184401</v>
      </c>
    </row>
    <row r="29" spans="1:40" x14ac:dyDescent="0.45">
      <c r="A29" s="1" t="s">
        <v>81</v>
      </c>
      <c r="B29">
        <v>1.437696012605254</v>
      </c>
      <c r="C29">
        <v>0.31471286700428602</v>
      </c>
      <c r="D29">
        <v>5.0511116228645882E-2</v>
      </c>
      <c r="E29">
        <v>1.9525985219400299E-2</v>
      </c>
      <c r="F29">
        <v>0.10021283050001729</v>
      </c>
      <c r="G29">
        <v>1.2777485063373039E-2</v>
      </c>
      <c r="H29">
        <v>0.25426008838528519</v>
      </c>
      <c r="I29">
        <v>0.26051828765159257</v>
      </c>
      <c r="J29">
        <v>9.4796343689752566E-2</v>
      </c>
      <c r="K29">
        <v>0.1609174229126521</v>
      </c>
      <c r="L29">
        <v>0.13261563542413041</v>
      </c>
      <c r="M29">
        <v>0.31431570709924561</v>
      </c>
      <c r="N29">
        <v>0.13631331860822909</v>
      </c>
      <c r="O29">
        <v>7.5713888403843035E-2</v>
      </c>
      <c r="P29">
        <v>0.1344420248851565</v>
      </c>
      <c r="Q29">
        <v>7.119360226701707E-2</v>
      </c>
      <c r="R29">
        <v>1.4405382724826361</v>
      </c>
      <c r="S29">
        <v>0.77779248061309814</v>
      </c>
      <c r="T29">
        <v>0.19161819078784001</v>
      </c>
      <c r="U29">
        <v>0.57222847051034154</v>
      </c>
      <c r="V29">
        <v>0.52413548608971683</v>
      </c>
      <c r="W29">
        <v>0.89447667477931048</v>
      </c>
      <c r="X29">
        <v>1.1052766410643001E-2</v>
      </c>
      <c r="Y29">
        <v>2.4785110301261608E-2</v>
      </c>
      <c r="Z29">
        <v>0.19034118400306349</v>
      </c>
      <c r="AA29">
        <v>0.37650586902888489</v>
      </c>
      <c r="AB29">
        <v>9.8952375270910421E-4</v>
      </c>
      <c r="AC29">
        <v>0.45328673211999881</v>
      </c>
      <c r="AD29">
        <v>0.43587633271776621</v>
      </c>
      <c r="AE29">
        <v>0.30604845255623281</v>
      </c>
      <c r="AF29">
        <v>0.21493226341481711</v>
      </c>
      <c r="AG29">
        <v>1.408186542696521</v>
      </c>
      <c r="AH29">
        <v>6.204640826819122</v>
      </c>
      <c r="AI29">
        <v>0.36335644367606568</v>
      </c>
      <c r="AJ29">
        <v>14.504759553940881</v>
      </c>
      <c r="AK29">
        <v>0.80651690745708671</v>
      </c>
      <c r="AL29">
        <v>5.8175532027797594</v>
      </c>
      <c r="AM29">
        <v>5.459000723728668E-4</v>
      </c>
      <c r="AN29">
        <v>0.34529749259494352</v>
      </c>
    </row>
    <row r="30" spans="1:40" x14ac:dyDescent="0.45">
      <c r="A30" s="1" t="s">
        <v>82</v>
      </c>
      <c r="B30">
        <v>7.6354447589696539</v>
      </c>
      <c r="C30">
        <v>1.6714052830916271</v>
      </c>
      <c r="D30">
        <v>0.26825896037566288</v>
      </c>
      <c r="E30">
        <v>0.1037003512564684</v>
      </c>
      <c r="F30">
        <v>0.53221927633805177</v>
      </c>
      <c r="G30">
        <v>6.7859812160953631E-2</v>
      </c>
      <c r="H30">
        <v>1.3503472516130779</v>
      </c>
      <c r="I30">
        <v>1.383583856826947</v>
      </c>
      <c r="J30">
        <v>0.50345291302838358</v>
      </c>
      <c r="K30">
        <v>0.8546146630669329</v>
      </c>
      <c r="L30">
        <v>0.70430699506615946</v>
      </c>
      <c r="M30">
        <v>1.669296010694107</v>
      </c>
      <c r="N30">
        <v>0.72394498212379621</v>
      </c>
      <c r="O30">
        <v>0.40210810026991928</v>
      </c>
      <c r="P30">
        <v>0.71400674780648976</v>
      </c>
      <c r="Q30">
        <v>0.37810135976993858</v>
      </c>
      <c r="R30">
        <v>7.6505396873092364</v>
      </c>
      <c r="S30">
        <v>4.1307699733419847</v>
      </c>
      <c r="T30">
        <v>1.0176630509832101</v>
      </c>
      <c r="U30">
        <v>3.039042216006377</v>
      </c>
      <c r="V30">
        <v>2.7836256866301561</v>
      </c>
      <c r="W30">
        <v>4.7504668431876009</v>
      </c>
      <c r="X30">
        <v>5.8700021856032993E-2</v>
      </c>
      <c r="Y30">
        <v>0.1316309838039548</v>
      </c>
      <c r="Z30">
        <v>1.010881008968417</v>
      </c>
      <c r="AA30">
        <v>1.999581093077176</v>
      </c>
      <c r="AB30">
        <v>5.2552513780764008E-3</v>
      </c>
      <c r="AC30">
        <v>2.407355778085766</v>
      </c>
      <c r="AD30">
        <v>2.314891069481301</v>
      </c>
      <c r="AE30">
        <v>1.62538953476452</v>
      </c>
      <c r="AF30">
        <v>1.1414815161449181</v>
      </c>
      <c r="AG30">
        <v>7.4787232229988367</v>
      </c>
      <c r="AH30">
        <v>32.952162256175733</v>
      </c>
      <c r="AI30">
        <v>1.9297459471121341</v>
      </c>
      <c r="AJ30">
        <v>77.033176238391221</v>
      </c>
      <c r="AK30">
        <v>4.2833222322878104</v>
      </c>
      <c r="AL30">
        <v>30.89638263077525</v>
      </c>
      <c r="AM30">
        <v>2.899215000928719E-3</v>
      </c>
      <c r="AN30">
        <v>1.8338368521602919</v>
      </c>
    </row>
    <row r="31" spans="1:40" x14ac:dyDescent="0.45">
      <c r="A31" s="1" t="s">
        <v>83</v>
      </c>
      <c r="B31">
        <v>18.953772769861551</v>
      </c>
      <c r="C31">
        <v>4.1489968092362606</v>
      </c>
      <c r="D31">
        <v>0.66591004701679257</v>
      </c>
      <c r="E31">
        <v>0.25741956833109991</v>
      </c>
      <c r="F31">
        <v>1.321149395469245</v>
      </c>
      <c r="G31">
        <v>0.16845115124344981</v>
      </c>
      <c r="H31">
        <v>3.3520214965100559</v>
      </c>
      <c r="I31">
        <v>3.434526063401885</v>
      </c>
      <c r="J31">
        <v>1.2497414905209161</v>
      </c>
      <c r="K31">
        <v>2.1214444791226881</v>
      </c>
      <c r="L31">
        <v>1.7483296868890419</v>
      </c>
      <c r="M31">
        <v>4.1437608772120784</v>
      </c>
      <c r="N31">
        <v>1.797077854952291</v>
      </c>
      <c r="O31">
        <v>0.9981691704970449</v>
      </c>
      <c r="P31">
        <v>1.7724077746976239</v>
      </c>
      <c r="Q31">
        <v>0.9385762693962757</v>
      </c>
      <c r="R31">
        <v>18.99124351986465</v>
      </c>
      <c r="S31">
        <v>10.253977064966181</v>
      </c>
      <c r="T31">
        <v>2.5261860747484031</v>
      </c>
      <c r="U31">
        <v>7.5439371796298911</v>
      </c>
      <c r="V31">
        <v>6.9099064175349216</v>
      </c>
      <c r="W31">
        <v>11.792275622289941</v>
      </c>
      <c r="X31">
        <v>0.14571343398669159</v>
      </c>
      <c r="Y31">
        <v>0.32675290506982252</v>
      </c>
      <c r="Z31">
        <v>2.509350738062472</v>
      </c>
      <c r="AA31">
        <v>4.9636408708967528</v>
      </c>
      <c r="AB31">
        <v>1.304532265151284E-2</v>
      </c>
      <c r="AC31">
        <v>5.9758764334519352</v>
      </c>
      <c r="AD31">
        <v>5.7463475544613978</v>
      </c>
      <c r="AE31">
        <v>4.0347700594974762</v>
      </c>
      <c r="AF31">
        <v>2.8335456493993858</v>
      </c>
      <c r="AG31">
        <v>18.564736574236509</v>
      </c>
      <c r="AH31">
        <v>81.798482654917933</v>
      </c>
      <c r="AI31">
        <v>4.7902862688067307</v>
      </c>
      <c r="AJ31">
        <v>191.22256322370279</v>
      </c>
      <c r="AK31">
        <v>10.63266369591738</v>
      </c>
      <c r="AL31">
        <v>76.695337898487253</v>
      </c>
      <c r="AM31">
        <v>7.1968384387856039E-3</v>
      </c>
      <c r="AN31">
        <v>4.5522072505354219</v>
      </c>
    </row>
    <row r="32" spans="1:40" x14ac:dyDescent="0.45">
      <c r="A32" s="1" t="s">
        <v>84</v>
      </c>
      <c r="B32">
        <v>3.4579676180484058</v>
      </c>
      <c r="C32">
        <v>0.75695202152779339</v>
      </c>
      <c r="D32">
        <v>0.1214900804750958</v>
      </c>
      <c r="E32">
        <v>4.6964187148870462E-2</v>
      </c>
      <c r="F32">
        <v>0.24103337544497999</v>
      </c>
      <c r="G32">
        <v>3.0732595209174211E-2</v>
      </c>
      <c r="H32">
        <v>0.61155010829111045</v>
      </c>
      <c r="I32">
        <v>0.62660242131169841</v>
      </c>
      <c r="J32">
        <v>0.22800556161697849</v>
      </c>
      <c r="K32">
        <v>0.3870409549257991</v>
      </c>
      <c r="L32">
        <v>0.31896907894497117</v>
      </c>
      <c r="M32">
        <v>0.75599676667643689</v>
      </c>
      <c r="N32">
        <v>0.32786280098378051</v>
      </c>
      <c r="O32">
        <v>0.18210815919464199</v>
      </c>
      <c r="P32">
        <v>0.32336193776825523</v>
      </c>
      <c r="Q32">
        <v>0.17123590042198791</v>
      </c>
      <c r="R32">
        <v>3.464803863354708</v>
      </c>
      <c r="S32">
        <v>1.8707579265298471</v>
      </c>
      <c r="T32">
        <v>0.46088289385504699</v>
      </c>
      <c r="U32">
        <v>1.376332342721345</v>
      </c>
      <c r="V32">
        <v>1.2606583884752971</v>
      </c>
      <c r="W32">
        <v>2.1514084683879049</v>
      </c>
      <c r="X32">
        <v>2.658427651099747E-2</v>
      </c>
      <c r="Y32">
        <v>5.961351223073378E-2</v>
      </c>
      <c r="Z32">
        <v>0.45781141833374911</v>
      </c>
      <c r="AA32">
        <v>0.90557745983297067</v>
      </c>
      <c r="AB32">
        <v>2.3800170996908232E-3</v>
      </c>
      <c r="AC32">
        <v>1.0902519222554941</v>
      </c>
      <c r="AD32">
        <v>1.0483761732638051</v>
      </c>
      <c r="AE32">
        <v>0.73611224432313493</v>
      </c>
      <c r="AF32">
        <v>0.51695824461214079</v>
      </c>
      <c r="AG32">
        <v>3.386991006528655</v>
      </c>
      <c r="AH32">
        <v>14.9234934733401</v>
      </c>
      <c r="AI32">
        <v>0.87395026836319933</v>
      </c>
      <c r="AJ32">
        <v>34.887061246150417</v>
      </c>
      <c r="AK32">
        <v>1.939846340911354</v>
      </c>
      <c r="AL32">
        <v>13.99246462055094</v>
      </c>
      <c r="AM32">
        <v>1.313006891863696E-3</v>
      </c>
      <c r="AN32">
        <v>0.83051461332421794</v>
      </c>
    </row>
    <row r="33" spans="1:40" x14ac:dyDescent="0.45">
      <c r="A33" s="1" t="s">
        <v>85</v>
      </c>
      <c r="B33">
        <v>2.5774890630893892</v>
      </c>
      <c r="C33">
        <v>0.5642145249099848</v>
      </c>
      <c r="D33">
        <v>9.0555895336908263E-2</v>
      </c>
      <c r="E33">
        <v>3.5006018593492352E-2</v>
      </c>
      <c r="F33">
        <v>0.17966070179673341</v>
      </c>
      <c r="G33">
        <v>2.2907365476344688E-2</v>
      </c>
      <c r="H33">
        <v>0.45583530262815919</v>
      </c>
      <c r="I33">
        <v>0.46705494852139051</v>
      </c>
      <c r="J33">
        <v>0.1699500707652635</v>
      </c>
      <c r="K33">
        <v>0.28849137368496802</v>
      </c>
      <c r="L33">
        <v>0.2377521721583834</v>
      </c>
      <c r="M33">
        <v>0.56350250004341762</v>
      </c>
      <c r="N33">
        <v>0.2443813468115936</v>
      </c>
      <c r="O33">
        <v>0.13573920882707391</v>
      </c>
      <c r="P33">
        <v>0.2410265074973304</v>
      </c>
      <c r="Q33">
        <v>0.12763527866551569</v>
      </c>
      <c r="R33">
        <v>2.582584642185513</v>
      </c>
      <c r="S33">
        <v>1.3944196788169489</v>
      </c>
      <c r="T33">
        <v>0.34353144664402779</v>
      </c>
      <c r="U33">
        <v>1.025886287085181</v>
      </c>
      <c r="V33">
        <v>0.93966559768446312</v>
      </c>
      <c r="W33">
        <v>1.6036100999226011</v>
      </c>
      <c r="X33">
        <v>1.9815304689264731E-2</v>
      </c>
      <c r="Y33">
        <v>4.4434532869853813E-2</v>
      </c>
      <c r="Z33">
        <v>0.34124203984843721</v>
      </c>
      <c r="AA33">
        <v>0.67499648820224445</v>
      </c>
      <c r="AB33">
        <v>1.7740096848798651E-3</v>
      </c>
      <c r="AC33">
        <v>0.81264856008445785</v>
      </c>
      <c r="AD33">
        <v>0.78143534557330818</v>
      </c>
      <c r="AE33">
        <v>0.54868103710579819</v>
      </c>
      <c r="AF33">
        <v>0.38532871580610351</v>
      </c>
      <c r="AG33">
        <v>2.5245847388925822</v>
      </c>
      <c r="AH33">
        <v>11.12362678292773</v>
      </c>
      <c r="AI33">
        <v>0.65142231136955975</v>
      </c>
      <c r="AJ33">
        <v>26.0040083475483</v>
      </c>
      <c r="AK33">
        <v>1.445916584549982</v>
      </c>
      <c r="AL33">
        <v>10.429659415228929</v>
      </c>
      <c r="AM33">
        <v>9.7868496103779758E-4</v>
      </c>
      <c r="AN33">
        <v>0.61904637897887949</v>
      </c>
    </row>
    <row r="34" spans="1:40" x14ac:dyDescent="0.45">
      <c r="A34" s="1" t="s">
        <v>86</v>
      </c>
      <c r="B34">
        <v>87.797894970862615</v>
      </c>
      <c r="C34">
        <v>9.817789393234797</v>
      </c>
      <c r="D34">
        <v>2.7893134283548142</v>
      </c>
      <c r="E34">
        <v>1.4170302609347061</v>
      </c>
      <c r="F34">
        <v>33.06136288735572</v>
      </c>
      <c r="G34">
        <v>23.985764694307161</v>
      </c>
      <c r="H34">
        <v>16.457401668760919</v>
      </c>
      <c r="I34">
        <v>16.234641380131599</v>
      </c>
      <c r="J34">
        <v>24.075286264420271</v>
      </c>
      <c r="K34">
        <v>3.672522862421272</v>
      </c>
      <c r="L34">
        <v>11.60833314216821</v>
      </c>
      <c r="M34">
        <v>63.909336693829843</v>
      </c>
      <c r="N34">
        <v>15.952433081006561</v>
      </c>
      <c r="O34">
        <v>13.41777174546657</v>
      </c>
      <c r="P34">
        <v>35.391605638957877</v>
      </c>
      <c r="Q34">
        <v>58.080218630841138</v>
      </c>
      <c r="R34">
        <v>21.972364546607679</v>
      </c>
      <c r="S34">
        <v>63.458476047190658</v>
      </c>
      <c r="T34">
        <v>5.7051236066011741</v>
      </c>
      <c r="U34">
        <v>99.108030157079654</v>
      </c>
      <c r="V34">
        <v>109.9574789331414</v>
      </c>
      <c r="W34">
        <v>64.176036321039206</v>
      </c>
      <c r="X34">
        <v>2.5209616477347629</v>
      </c>
      <c r="Y34">
        <v>3.6580754525494719</v>
      </c>
      <c r="Z34">
        <v>42.427008296508937</v>
      </c>
      <c r="AA34">
        <v>41.754948772843051</v>
      </c>
      <c r="AB34">
        <v>0.27734486835094713</v>
      </c>
      <c r="AC34">
        <v>45.700938242568228</v>
      </c>
      <c r="AD34">
        <v>13.5301655472148</v>
      </c>
      <c r="AE34">
        <v>37.052532391474692</v>
      </c>
      <c r="AF34">
        <v>6.6534350367303539</v>
      </c>
      <c r="AG34">
        <v>61.084641751518582</v>
      </c>
      <c r="AH34">
        <v>109.1629682031629</v>
      </c>
      <c r="AI34">
        <v>11.95230791501274</v>
      </c>
      <c r="AJ34">
        <v>106.7605224705007</v>
      </c>
      <c r="AK34">
        <v>41.950864070598023</v>
      </c>
      <c r="AL34">
        <v>555.75812613345227</v>
      </c>
      <c r="AM34">
        <v>3.0243506737504679E-2</v>
      </c>
      <c r="AN34">
        <v>7.3936867225242926</v>
      </c>
    </row>
    <row r="35" spans="1:40" x14ac:dyDescent="0.45">
      <c r="A35" s="1" t="s">
        <v>87</v>
      </c>
      <c r="B35">
        <v>37.248469823608431</v>
      </c>
      <c r="C35">
        <v>3.1677647650180458</v>
      </c>
      <c r="D35">
        <v>1.0208577091999871</v>
      </c>
      <c r="E35">
        <v>0.49797349718976258</v>
      </c>
      <c r="F35">
        <v>8.7229020446512724</v>
      </c>
      <c r="G35">
        <v>1.992371286545727</v>
      </c>
      <c r="H35">
        <v>51.830867871246397</v>
      </c>
      <c r="I35">
        <v>53.677284191209708</v>
      </c>
      <c r="J35">
        <v>33.911165739218667</v>
      </c>
      <c r="K35">
        <v>10.19020647775722</v>
      </c>
      <c r="L35">
        <v>21.29958753023265</v>
      </c>
      <c r="M35">
        <v>13.508284292209069</v>
      </c>
      <c r="N35">
        <v>4.7585787852828911</v>
      </c>
      <c r="O35">
        <v>4.8892859345564226</v>
      </c>
      <c r="P35">
        <v>24.386738648094429</v>
      </c>
      <c r="Q35">
        <v>4.3225124372880508</v>
      </c>
      <c r="R35">
        <v>1.6989442282086531</v>
      </c>
      <c r="S35">
        <v>12.137994120665541</v>
      </c>
      <c r="T35">
        <v>3.2315353756078808</v>
      </c>
      <c r="U35">
        <v>18.107888610565769</v>
      </c>
      <c r="V35">
        <v>22.255952443398701</v>
      </c>
      <c r="W35">
        <v>66.131684862605866</v>
      </c>
      <c r="X35">
        <v>0.93852584070684308</v>
      </c>
      <c r="Y35">
        <v>0.91049193147881291</v>
      </c>
      <c r="Z35">
        <v>14.289349585882981</v>
      </c>
      <c r="AA35">
        <v>11.466405241446591</v>
      </c>
      <c r="AB35">
        <v>6.6696567409241014E-2</v>
      </c>
      <c r="AC35">
        <v>15.02273042609834</v>
      </c>
      <c r="AD35">
        <v>19.64015392469943</v>
      </c>
      <c r="AE35">
        <v>5.1823253719111504</v>
      </c>
      <c r="AF35">
        <v>15.672061416204709</v>
      </c>
      <c r="AG35">
        <v>46.29717727187392</v>
      </c>
      <c r="AH35">
        <v>65.77765045324449</v>
      </c>
      <c r="AI35">
        <v>18.706769165629289</v>
      </c>
      <c r="AJ35">
        <v>70.831276849814344</v>
      </c>
      <c r="AK35">
        <v>57.761756191088118</v>
      </c>
      <c r="AL35">
        <v>1261.360840562045</v>
      </c>
      <c r="AM35">
        <v>1.323209735728767E-2</v>
      </c>
      <c r="AN35">
        <v>23.447931553272131</v>
      </c>
    </row>
    <row r="36" spans="1:40" x14ac:dyDescent="0.45">
      <c r="A36" s="1" t="s">
        <v>88</v>
      </c>
      <c r="B36">
        <v>53.400733804773708</v>
      </c>
      <c r="C36">
        <v>6.5308386477324998</v>
      </c>
      <c r="D36">
        <v>2.720763730931437</v>
      </c>
      <c r="E36">
        <v>0.31159934424762259</v>
      </c>
      <c r="F36">
        <v>13.91783764334432</v>
      </c>
      <c r="G36">
        <v>3.731224980861592</v>
      </c>
      <c r="H36">
        <v>11.278999792197929</v>
      </c>
      <c r="I36">
        <v>10.97635992177204</v>
      </c>
      <c r="J36">
        <v>7.9565200244715566</v>
      </c>
      <c r="K36">
        <v>2.3206014414780052</v>
      </c>
      <c r="L36">
        <v>10.53768559903178</v>
      </c>
      <c r="M36">
        <v>28.328852513415331</v>
      </c>
      <c r="N36">
        <v>5.546295442451278</v>
      </c>
      <c r="O36">
        <v>8.6489569262971386</v>
      </c>
      <c r="P36">
        <v>245.99057516710701</v>
      </c>
      <c r="Q36">
        <v>4.9374291041841838</v>
      </c>
      <c r="R36">
        <v>1.9275429312305781</v>
      </c>
      <c r="S36">
        <v>17.38659437233148</v>
      </c>
      <c r="T36">
        <v>2.7665596829216348</v>
      </c>
      <c r="U36">
        <v>38.684349311400098</v>
      </c>
      <c r="V36">
        <v>19.26353798059915</v>
      </c>
      <c r="W36">
        <v>28.836544561336009</v>
      </c>
      <c r="X36">
        <v>0.44800058092494932</v>
      </c>
      <c r="Y36">
        <v>3.1880127006382759</v>
      </c>
      <c r="Z36">
        <v>7.0207108844203532</v>
      </c>
      <c r="AA36">
        <v>34.9444624449673</v>
      </c>
      <c r="AB36">
        <v>0.13413774041834109</v>
      </c>
      <c r="AC36">
        <v>31.35350791964898</v>
      </c>
      <c r="AD36">
        <v>11.74985791602078</v>
      </c>
      <c r="AE36">
        <v>4.310982756073642</v>
      </c>
      <c r="AF36">
        <v>5.8421125626194694</v>
      </c>
      <c r="AG36">
        <v>45.900545983649657</v>
      </c>
      <c r="AH36">
        <v>44.440388904797182</v>
      </c>
      <c r="AI36">
        <v>9.01996225270425</v>
      </c>
      <c r="AJ36">
        <v>57.294086536615673</v>
      </c>
      <c r="AK36">
        <v>32.301313148856018</v>
      </c>
      <c r="AL36">
        <v>362.42339429394019</v>
      </c>
      <c r="AM36">
        <v>1.6614208453660691E-2</v>
      </c>
      <c r="AN36">
        <v>4.933583752728361</v>
      </c>
    </row>
    <row r="37" spans="1:40" x14ac:dyDescent="0.45">
      <c r="A37" s="1" t="s">
        <v>89</v>
      </c>
      <c r="B37">
        <v>67.623318148159868</v>
      </c>
      <c r="C37">
        <v>7.4131569527806276</v>
      </c>
      <c r="D37">
        <v>1.870098363008015</v>
      </c>
      <c r="E37">
        <v>1.188609532789948</v>
      </c>
      <c r="F37">
        <v>28.56963498752134</v>
      </c>
      <c r="G37">
        <v>11.936832022474221</v>
      </c>
      <c r="H37">
        <v>21.811486717396839</v>
      </c>
      <c r="I37">
        <v>19.471203864423341</v>
      </c>
      <c r="J37">
        <v>12.08032825409714</v>
      </c>
      <c r="K37">
        <v>8.8070816357129331</v>
      </c>
      <c r="L37">
        <v>42.339672486856081</v>
      </c>
      <c r="M37">
        <v>92.353290927113264</v>
      </c>
      <c r="N37">
        <v>11.01085477001109</v>
      </c>
      <c r="O37">
        <v>90.865586021973868</v>
      </c>
      <c r="P37">
        <v>58.439581450596478</v>
      </c>
      <c r="Q37">
        <v>71.65865213552128</v>
      </c>
      <c r="R37">
        <v>5.8333194259363932</v>
      </c>
      <c r="S37">
        <v>44.662554333228613</v>
      </c>
      <c r="T37">
        <v>6.4197895778418834</v>
      </c>
      <c r="U37">
        <v>296.59497740379641</v>
      </c>
      <c r="V37">
        <v>72.321126435922267</v>
      </c>
      <c r="W37">
        <v>87.911245483735499</v>
      </c>
      <c r="X37">
        <v>1.123250115165749</v>
      </c>
      <c r="Y37">
        <v>8.2676246790937427</v>
      </c>
      <c r="Z37">
        <v>17.014187604603311</v>
      </c>
      <c r="AA37">
        <v>101.6164565285915</v>
      </c>
      <c r="AB37">
        <v>0.71501439545357304</v>
      </c>
      <c r="AC37">
        <v>73.371748461271252</v>
      </c>
      <c r="AD37">
        <v>15.34405402417512</v>
      </c>
      <c r="AE37">
        <v>21.064300265190489</v>
      </c>
      <c r="AF37">
        <v>7.5534649642376586</v>
      </c>
      <c r="AG37">
        <v>66.869587635950552</v>
      </c>
      <c r="AH37">
        <v>145.74262104709891</v>
      </c>
      <c r="AI37">
        <v>14.159533622974401</v>
      </c>
      <c r="AJ37">
        <v>172.68929938608801</v>
      </c>
      <c r="AK37">
        <v>80.874669383811579</v>
      </c>
      <c r="AL37">
        <v>1345.2231091952819</v>
      </c>
      <c r="AM37">
        <v>0.15061713816666469</v>
      </c>
      <c r="AN37">
        <v>37.8094786244801</v>
      </c>
    </row>
    <row r="38" spans="1:40" x14ac:dyDescent="0.45">
      <c r="A38" s="1" t="s">
        <v>90</v>
      </c>
      <c r="B38">
        <v>15.50662021397414</v>
      </c>
      <c r="C38">
        <v>1.641783087127366</v>
      </c>
      <c r="D38">
        <v>0.46410756095479722</v>
      </c>
      <c r="E38">
        <v>0.36193916988991598</v>
      </c>
      <c r="F38">
        <v>4.3839912800423901</v>
      </c>
      <c r="G38">
        <v>1.5943068232971971</v>
      </c>
      <c r="H38">
        <v>4.9897638246183948</v>
      </c>
      <c r="I38">
        <v>4.7451573852155082</v>
      </c>
      <c r="J38">
        <v>4.1914771358152283</v>
      </c>
      <c r="K38">
        <v>2.3007946031613429</v>
      </c>
      <c r="L38">
        <v>13.712000191146201</v>
      </c>
      <c r="M38">
        <v>21.618134490077981</v>
      </c>
      <c r="N38">
        <v>1.8273934246181689</v>
      </c>
      <c r="O38">
        <v>14.09881422396727</v>
      </c>
      <c r="P38">
        <v>9.3396956880296607</v>
      </c>
      <c r="Q38">
        <v>11.13194880885777</v>
      </c>
      <c r="R38">
        <v>1.478634008330677</v>
      </c>
      <c r="S38">
        <v>8.2807974337271677</v>
      </c>
      <c r="T38">
        <v>1.457990721621657</v>
      </c>
      <c r="U38">
        <v>41.27956108116539</v>
      </c>
      <c r="V38">
        <v>13.27809309667898</v>
      </c>
      <c r="W38">
        <v>15.76574609811022</v>
      </c>
      <c r="X38">
        <v>0.27533870898111279</v>
      </c>
      <c r="Y38">
        <v>1.7158593755121581</v>
      </c>
      <c r="Z38">
        <v>4.4658678381951251</v>
      </c>
      <c r="AA38">
        <v>20.341315988417371</v>
      </c>
      <c r="AB38">
        <v>0.13350120614623309</v>
      </c>
      <c r="AC38">
        <v>15.66046283194949</v>
      </c>
      <c r="AD38">
        <v>3.6582857660893708</v>
      </c>
      <c r="AE38">
        <v>3.6474393685178299</v>
      </c>
      <c r="AF38">
        <v>1.8718672344942731</v>
      </c>
      <c r="AG38">
        <v>14.9906229469028</v>
      </c>
      <c r="AH38">
        <v>31.758421435705511</v>
      </c>
      <c r="AI38">
        <v>3.122802774928243</v>
      </c>
      <c r="AJ38">
        <v>33.844807014358878</v>
      </c>
      <c r="AK38">
        <v>14.71997717448928</v>
      </c>
      <c r="AL38">
        <v>223.9295839159972</v>
      </c>
      <c r="AM38">
        <v>6.1029197483782993E-2</v>
      </c>
      <c r="AN38">
        <v>4.2579286213325629</v>
      </c>
    </row>
    <row r="39" spans="1:40" x14ac:dyDescent="0.45">
      <c r="A39" s="1" t="s">
        <v>91</v>
      </c>
      <c r="B39">
        <v>0.56764177214885458</v>
      </c>
      <c r="C39">
        <v>6.3817088080727877E-2</v>
      </c>
      <c r="D39">
        <v>1.6235724271712208E-2</v>
      </c>
      <c r="E39">
        <v>6.1882620067296766E-3</v>
      </c>
      <c r="F39">
        <v>0.1307979466664323</v>
      </c>
      <c r="G39">
        <v>6.0321121717265981E-2</v>
      </c>
      <c r="H39">
        <v>0.1209594662637582</v>
      </c>
      <c r="I39">
        <v>0.1125641193639786</v>
      </c>
      <c r="J39">
        <v>8.0570177783277006E-2</v>
      </c>
      <c r="K39">
        <v>3.5668482843005868E-2</v>
      </c>
      <c r="L39">
        <v>0.21959903337291861</v>
      </c>
      <c r="M39">
        <v>0.4332685463437031</v>
      </c>
      <c r="N39">
        <v>5.6142902098690342E-2</v>
      </c>
      <c r="O39">
        <v>0.29298315905371658</v>
      </c>
      <c r="P39">
        <v>0.72663701214031251</v>
      </c>
      <c r="Q39">
        <v>0.76290045618682001</v>
      </c>
      <c r="R39">
        <v>4.215492446640149E-2</v>
      </c>
      <c r="S39">
        <v>0.19192352684594491</v>
      </c>
      <c r="T39">
        <v>3.2596396140210891E-2</v>
      </c>
      <c r="U39">
        <v>1.0638220094648749</v>
      </c>
      <c r="V39">
        <v>0.29159410733503788</v>
      </c>
      <c r="W39">
        <v>0.35338789233915718</v>
      </c>
      <c r="X39">
        <v>4.8124423163891598E-3</v>
      </c>
      <c r="Y39">
        <v>3.5190477993314102E-2</v>
      </c>
      <c r="Z39">
        <v>7.4535104709830408E-2</v>
      </c>
      <c r="AA39">
        <v>0.41790684063929701</v>
      </c>
      <c r="AB39">
        <v>2.845080424627586E-3</v>
      </c>
      <c r="AC39">
        <v>0.36557384395166531</v>
      </c>
      <c r="AD39">
        <v>7.6964706535731064E-2</v>
      </c>
      <c r="AE39">
        <v>0.20919159470421231</v>
      </c>
      <c r="AF39">
        <v>4.2953780130026077E-2</v>
      </c>
      <c r="AG39">
        <v>0.3811801692834062</v>
      </c>
      <c r="AH39">
        <v>0.90151342158394132</v>
      </c>
      <c r="AI39">
        <v>7.3869046138065136E-2</v>
      </c>
      <c r="AJ39">
        <v>0.81499050914679538</v>
      </c>
      <c r="AK39">
        <v>0.37940902073127292</v>
      </c>
      <c r="AL39">
        <v>8.20581794759498</v>
      </c>
      <c r="AM39">
        <v>3.8856029040683739E-4</v>
      </c>
      <c r="AN39">
        <v>7.3753976492712037E-2</v>
      </c>
    </row>
    <row r="40" spans="1:40" x14ac:dyDescent="0.45">
      <c r="A40" s="1" t="s">
        <v>92</v>
      </c>
      <c r="B40">
        <v>9.5341104122789009</v>
      </c>
      <c r="C40">
        <v>1.084665405279714</v>
      </c>
      <c r="D40">
        <v>0.18926635141393161</v>
      </c>
      <c r="E40">
        <v>9.1664942508332292E-2</v>
      </c>
      <c r="F40">
        <v>1.4164298946118781</v>
      </c>
      <c r="G40">
        <v>0.62112266893155543</v>
      </c>
      <c r="H40">
        <v>2.5630012659184009</v>
      </c>
      <c r="I40">
        <v>2.460091772338838</v>
      </c>
      <c r="J40">
        <v>1.5868460699228619</v>
      </c>
      <c r="K40">
        <v>0.79584034626639788</v>
      </c>
      <c r="L40">
        <v>4.0729494270141977</v>
      </c>
      <c r="M40">
        <v>5.1405973529766538</v>
      </c>
      <c r="N40">
        <v>0.69716914439557764</v>
      </c>
      <c r="O40">
        <v>3.8486729354043772</v>
      </c>
      <c r="P40">
        <v>16.788970527935721</v>
      </c>
      <c r="Q40">
        <v>17.326239142212799</v>
      </c>
      <c r="R40">
        <v>0.7386535633286283</v>
      </c>
      <c r="S40">
        <v>2.1495910674707468</v>
      </c>
      <c r="T40">
        <v>0.55238203802221653</v>
      </c>
      <c r="U40">
        <v>14.40504700732069</v>
      </c>
      <c r="V40">
        <v>5.0264810498051586</v>
      </c>
      <c r="W40">
        <v>6.4260403996241111</v>
      </c>
      <c r="X40">
        <v>8.0487194462667361E-2</v>
      </c>
      <c r="Y40">
        <v>0.45044577543438252</v>
      </c>
      <c r="Z40">
        <v>1.306353920559318</v>
      </c>
      <c r="AA40">
        <v>5.3908501717254707</v>
      </c>
      <c r="AB40">
        <v>3.5730938640758818E-2</v>
      </c>
      <c r="AC40">
        <v>4.4451287743997314</v>
      </c>
      <c r="AD40">
        <v>1.408704932802477</v>
      </c>
      <c r="AE40">
        <v>4.4771498090245752</v>
      </c>
      <c r="AF40">
        <v>0.84874373583539753</v>
      </c>
      <c r="AG40">
        <v>6.0884803632542273</v>
      </c>
      <c r="AH40">
        <v>16.58612201150337</v>
      </c>
      <c r="AI40">
        <v>1.233217012880395</v>
      </c>
      <c r="AJ40">
        <v>12.973548400445489</v>
      </c>
      <c r="AK40">
        <v>6.3877586713138728</v>
      </c>
      <c r="AL40">
        <v>145.08648988351749</v>
      </c>
      <c r="AM40">
        <v>7.4260113791036189E-3</v>
      </c>
      <c r="AN40">
        <v>1.871944582458408</v>
      </c>
    </row>
    <row r="41" spans="1:40" x14ac:dyDescent="0.45">
      <c r="A41" s="1" t="s">
        <v>93</v>
      </c>
      <c r="B41">
        <v>3.354730125150128</v>
      </c>
      <c r="C41">
        <v>0.38365046275299669</v>
      </c>
      <c r="D41">
        <v>0.116349198782301</v>
      </c>
      <c r="E41">
        <v>8.8854983648667146E-2</v>
      </c>
      <c r="F41">
        <v>1.7311992788305499</v>
      </c>
      <c r="G41">
        <v>1.5633417030275061</v>
      </c>
      <c r="H41">
        <v>1.9821278976574499</v>
      </c>
      <c r="I41">
        <v>1.307979133239888</v>
      </c>
      <c r="J41">
        <v>1.0901137972907951</v>
      </c>
      <c r="K41">
        <v>0.4145953207661166</v>
      </c>
      <c r="L41">
        <v>10.78027850929101</v>
      </c>
      <c r="M41">
        <v>3.2553464379410322</v>
      </c>
      <c r="N41">
        <v>0.8256686029819359</v>
      </c>
      <c r="O41">
        <v>2.997957364341453</v>
      </c>
      <c r="P41">
        <v>0.55815317879343163</v>
      </c>
      <c r="Q41">
        <v>1.0093173474748931</v>
      </c>
      <c r="R41">
        <v>0.710455196757521</v>
      </c>
      <c r="S41">
        <v>24.787354825939051</v>
      </c>
      <c r="T41">
        <v>4.067244076718314</v>
      </c>
      <c r="U41">
        <v>8.1968579831235697</v>
      </c>
      <c r="V41">
        <v>3.654005710537866</v>
      </c>
      <c r="W41">
        <v>5.1699912095067528</v>
      </c>
      <c r="X41">
        <v>0.18723644225261341</v>
      </c>
      <c r="Y41">
        <v>14.317496494400521</v>
      </c>
      <c r="Z41">
        <v>2.3739762554606219</v>
      </c>
      <c r="AA41">
        <v>147.5800096841341</v>
      </c>
      <c r="AB41">
        <v>2.4662983488646342E-2</v>
      </c>
      <c r="AC41">
        <v>6.766078991984692</v>
      </c>
      <c r="AD41">
        <v>2.375650118857473</v>
      </c>
      <c r="AE41">
        <v>1.1998671542612649</v>
      </c>
      <c r="AF41">
        <v>1.4717217784842089</v>
      </c>
      <c r="AG41">
        <v>5.8478382664450459</v>
      </c>
      <c r="AH41">
        <v>18.78064356781967</v>
      </c>
      <c r="AI41">
        <v>4.0390562785196451</v>
      </c>
      <c r="AJ41">
        <v>48.699867409108663</v>
      </c>
      <c r="AK41">
        <v>21.089046390007741</v>
      </c>
      <c r="AL41">
        <v>322.12406770770701</v>
      </c>
      <c r="AM41">
        <v>8.6993334079132172E-3</v>
      </c>
      <c r="AN41">
        <v>0.35642549487102659</v>
      </c>
    </row>
    <row r="42" spans="1:40" x14ac:dyDescent="0.45">
      <c r="A42" s="1" t="s">
        <v>94</v>
      </c>
      <c r="B42">
        <v>0.97953475007280455</v>
      </c>
      <c r="C42">
        <v>9.2320115067781844E-2</v>
      </c>
      <c r="D42">
        <v>2.5727101293663769E-2</v>
      </c>
      <c r="E42">
        <v>2.5367113921894089E-2</v>
      </c>
      <c r="F42">
        <v>0.48585585718316382</v>
      </c>
      <c r="G42">
        <v>0.27105446834816183</v>
      </c>
      <c r="H42">
        <v>0.70458640791673532</v>
      </c>
      <c r="I42">
        <v>0.64968112990303017</v>
      </c>
      <c r="J42">
        <v>0.20510022668432931</v>
      </c>
      <c r="K42">
        <v>0.2208033368385757</v>
      </c>
      <c r="L42">
        <v>3.140678115273468</v>
      </c>
      <c r="M42">
        <v>0.7433551149936094</v>
      </c>
      <c r="N42">
        <v>0.1368004918548755</v>
      </c>
      <c r="O42">
        <v>6.9903983971307078</v>
      </c>
      <c r="P42">
        <v>0.23962823194361621</v>
      </c>
      <c r="Q42">
        <v>1.64542075594732</v>
      </c>
      <c r="R42">
        <v>5.901815336036207E-2</v>
      </c>
      <c r="S42">
        <v>0.94534421638809041</v>
      </c>
      <c r="T42">
        <v>0.25699893461710899</v>
      </c>
      <c r="U42">
        <v>4.2172800252046994</v>
      </c>
      <c r="V42">
        <v>1.4122343872646741</v>
      </c>
      <c r="W42">
        <v>2.6904194647908821</v>
      </c>
      <c r="X42">
        <v>9.2916206662446155E-2</v>
      </c>
      <c r="Y42">
        <v>0.47945411795105569</v>
      </c>
      <c r="Z42">
        <v>1.5358268355647999</v>
      </c>
      <c r="AA42">
        <v>6.1127901932344866</v>
      </c>
      <c r="AB42">
        <v>7.1757653759689406E-3</v>
      </c>
      <c r="AC42">
        <v>2.7346822802861488</v>
      </c>
      <c r="AD42">
        <v>0.81387187895751223</v>
      </c>
      <c r="AE42">
        <v>0.18738089339039521</v>
      </c>
      <c r="AF42">
        <v>0.36287307560716492</v>
      </c>
      <c r="AG42">
        <v>1.884876991332354</v>
      </c>
      <c r="AH42">
        <v>4.9150303588774591</v>
      </c>
      <c r="AI42">
        <v>0.58269787842373022</v>
      </c>
      <c r="AJ42">
        <v>4.7094334825052622</v>
      </c>
      <c r="AK42">
        <v>2.5327146576311801</v>
      </c>
      <c r="AL42">
        <v>41.206731832318617</v>
      </c>
      <c r="AM42">
        <v>3.429091808701643E-3</v>
      </c>
      <c r="AN42">
        <v>0.23772087739108161</v>
      </c>
    </row>
    <row r="43" spans="1:40" x14ac:dyDescent="0.45">
      <c r="A43" s="1" t="s">
        <v>95</v>
      </c>
      <c r="B43">
        <v>3.706144964245214</v>
      </c>
      <c r="C43">
        <v>0.38859522864120938</v>
      </c>
      <c r="D43">
        <v>9.2261755041287072E-2</v>
      </c>
      <c r="E43">
        <v>7.1417372386358535E-2</v>
      </c>
      <c r="F43">
        <v>1.7703794145706579</v>
      </c>
      <c r="G43">
        <v>0.56147486602236973</v>
      </c>
      <c r="H43">
        <v>1.2240715342916431</v>
      </c>
      <c r="I43">
        <v>1.042888257994413</v>
      </c>
      <c r="J43">
        <v>0.39371230043679911</v>
      </c>
      <c r="K43">
        <v>0.95803034611622273</v>
      </c>
      <c r="L43">
        <v>2.1118866585144138</v>
      </c>
      <c r="M43">
        <v>2.4702586312728632</v>
      </c>
      <c r="N43">
        <v>0.67594884111484455</v>
      </c>
      <c r="O43">
        <v>18.178140755691999</v>
      </c>
      <c r="P43">
        <v>0.84102366656855665</v>
      </c>
      <c r="Q43">
        <v>4.4083559772952476</v>
      </c>
      <c r="R43">
        <v>0.21436571804479149</v>
      </c>
      <c r="S43">
        <v>1.3971443391582909</v>
      </c>
      <c r="T43">
        <v>0.25602603786601169</v>
      </c>
      <c r="U43">
        <v>6.6926287211247901</v>
      </c>
      <c r="V43">
        <v>3.722160937320274</v>
      </c>
      <c r="W43">
        <v>3.8863144330611719</v>
      </c>
      <c r="X43">
        <v>5.2972555935916953E-2</v>
      </c>
      <c r="Y43">
        <v>0.28227495586114459</v>
      </c>
      <c r="Z43">
        <v>0.83169973234470751</v>
      </c>
      <c r="AA43">
        <v>5.9254407814824166</v>
      </c>
      <c r="AB43">
        <v>1.6484050911518978E-2</v>
      </c>
      <c r="AC43">
        <v>5.4233851642123394</v>
      </c>
      <c r="AD43">
        <v>0.7916467257839116</v>
      </c>
      <c r="AE43">
        <v>0.5368415112498659</v>
      </c>
      <c r="AF43">
        <v>0.31652017593558529</v>
      </c>
      <c r="AG43">
        <v>3.0848744858284611</v>
      </c>
      <c r="AH43">
        <v>8.8938502906734129</v>
      </c>
      <c r="AI43">
        <v>0.59866804518100314</v>
      </c>
      <c r="AJ43">
        <v>10.671415035149201</v>
      </c>
      <c r="AK43">
        <v>4.9768731341578238</v>
      </c>
      <c r="AL43">
        <v>105.36432466261969</v>
      </c>
      <c r="AM43">
        <v>3.2458273559107169E-3</v>
      </c>
      <c r="AN43">
        <v>0.76905451074190412</v>
      </c>
    </row>
    <row r="44" spans="1:40" x14ac:dyDescent="0.45">
      <c r="A44" s="1" t="s">
        <v>96</v>
      </c>
      <c r="B44">
        <v>1.007693761423194</v>
      </c>
      <c r="C44">
        <v>0.1048820460260181</v>
      </c>
      <c r="D44">
        <v>2.5894520637664089E-2</v>
      </c>
      <c r="E44">
        <v>1.834750554373658E-2</v>
      </c>
      <c r="F44">
        <v>0.39590912242382992</v>
      </c>
      <c r="G44">
        <v>0.1236100246255836</v>
      </c>
      <c r="H44">
        <v>0.36280491999406012</v>
      </c>
      <c r="I44">
        <v>0.31912310664198712</v>
      </c>
      <c r="J44">
        <v>9.7798239426581571E-2</v>
      </c>
      <c r="K44">
        <v>0.20827385575550511</v>
      </c>
      <c r="L44">
        <v>0.51261389884879549</v>
      </c>
      <c r="M44">
        <v>0.84091831815891449</v>
      </c>
      <c r="N44">
        <v>0.16718384174262171</v>
      </c>
      <c r="O44">
        <v>0.496399170391634</v>
      </c>
      <c r="P44">
        <v>0.17350549874109741</v>
      </c>
      <c r="Q44">
        <v>0.21587999654314291</v>
      </c>
      <c r="R44">
        <v>5.1667443869762603E-2</v>
      </c>
      <c r="S44">
        <v>0.41389815035555488</v>
      </c>
      <c r="T44">
        <v>0.23585316605007139</v>
      </c>
      <c r="U44">
        <v>77.723767184320295</v>
      </c>
      <c r="V44">
        <v>9.2535475242981793</v>
      </c>
      <c r="W44">
        <v>3.8355210591112732</v>
      </c>
      <c r="X44">
        <v>2.94688661190966E-2</v>
      </c>
      <c r="Y44">
        <v>7.1227282121384378E-2</v>
      </c>
      <c r="Z44">
        <v>0.46622167312155138</v>
      </c>
      <c r="AA44">
        <v>0.85587856050850597</v>
      </c>
      <c r="AB44">
        <v>6.2602981601704813E-2</v>
      </c>
      <c r="AC44">
        <v>0.64179466762241844</v>
      </c>
      <c r="AD44">
        <v>0.45358800290321621</v>
      </c>
      <c r="AE44">
        <v>0.15570868290081391</v>
      </c>
      <c r="AF44">
        <v>0.2190383604847054</v>
      </c>
      <c r="AG44">
        <v>1.2389323822410341</v>
      </c>
      <c r="AH44">
        <v>2.2319064357604219</v>
      </c>
      <c r="AI44">
        <v>0.41925401572491078</v>
      </c>
      <c r="AJ44">
        <v>3.4899721605943381</v>
      </c>
      <c r="AK44">
        <v>1.812386055425889</v>
      </c>
      <c r="AL44">
        <v>52.16465380353209</v>
      </c>
      <c r="AM44">
        <v>3.9871199745680694E-3</v>
      </c>
      <c r="AN44">
        <v>0.19447233661109939</v>
      </c>
    </row>
    <row r="45" spans="1:40" x14ac:dyDescent="0.45">
      <c r="A45" s="1" t="s">
        <v>97</v>
      </c>
      <c r="B45">
        <v>6.361076213679924E-2</v>
      </c>
      <c r="C45">
        <v>6.5786077116960096E-3</v>
      </c>
      <c r="D45">
        <v>1.1644157021720421E-3</v>
      </c>
      <c r="E45">
        <v>1.483502915272397E-3</v>
      </c>
      <c r="F45">
        <v>4.9507251577665362E-2</v>
      </c>
      <c r="G45">
        <v>1.2471169247559659E-2</v>
      </c>
      <c r="H45">
        <v>0.1005226758450723</v>
      </c>
      <c r="I45">
        <v>5.6184663272810777E-2</v>
      </c>
      <c r="J45">
        <v>7.1966627527399966E-3</v>
      </c>
      <c r="K45">
        <v>1.1157216641699439E-2</v>
      </c>
      <c r="L45">
        <v>6.2347097826547689E-2</v>
      </c>
      <c r="M45">
        <v>6.6280154112255837E-2</v>
      </c>
      <c r="N45">
        <v>1.2494653200343689E-2</v>
      </c>
      <c r="O45">
        <v>4.3099159210220291E-2</v>
      </c>
      <c r="P45">
        <v>1.6833222281315421E-2</v>
      </c>
      <c r="Q45">
        <v>2.2782393535512469E-2</v>
      </c>
      <c r="R45">
        <v>3.958636232724356E-3</v>
      </c>
      <c r="S45">
        <v>0.18589250488515049</v>
      </c>
      <c r="T45">
        <v>1.6429357442534171E-2</v>
      </c>
      <c r="U45">
        <v>0.84311435964248327</v>
      </c>
      <c r="V45">
        <v>0.100041095272919</v>
      </c>
      <c r="W45">
        <v>0.89866962598154276</v>
      </c>
      <c r="X45">
        <v>1.762876758950753E-3</v>
      </c>
      <c r="Y45">
        <v>6.8581276012279176E-3</v>
      </c>
      <c r="Z45">
        <v>2.817937280486519E-2</v>
      </c>
      <c r="AA45">
        <v>8.4785799195490077E-2</v>
      </c>
      <c r="AB45">
        <v>1.205922218743594E-2</v>
      </c>
      <c r="AC45">
        <v>6.1201292814605027E-2</v>
      </c>
      <c r="AD45">
        <v>5.3263130958166163E-2</v>
      </c>
      <c r="AE45">
        <v>2.3835723299720779E-2</v>
      </c>
      <c r="AF45">
        <v>1.2286243908408949E-2</v>
      </c>
      <c r="AG45">
        <v>9.781178576430527E-2</v>
      </c>
      <c r="AH45">
        <v>0.2412780193978237</v>
      </c>
      <c r="AI45">
        <v>3.4397375402876858E-2</v>
      </c>
      <c r="AJ45">
        <v>1.6881206802444819</v>
      </c>
      <c r="AK45">
        <v>0.78079064327592573</v>
      </c>
      <c r="AL45">
        <v>3.8167999770202381</v>
      </c>
      <c r="AM45">
        <v>1.2734650583702919E-4</v>
      </c>
      <c r="AN45">
        <v>7.6155481053815116E-2</v>
      </c>
    </row>
    <row r="46" spans="1:40" x14ac:dyDescent="0.45">
      <c r="A46" s="1" t="s">
        <v>98</v>
      </c>
      <c r="B46">
        <v>0.25907690229859198</v>
      </c>
      <c r="C46">
        <v>2.7352027656479622E-2</v>
      </c>
      <c r="D46">
        <v>5.6645879528585616E-3</v>
      </c>
      <c r="E46">
        <v>6.4015972109806151E-3</v>
      </c>
      <c r="F46">
        <v>0.26808573899583438</v>
      </c>
      <c r="G46">
        <v>6.5535065997653075E-2</v>
      </c>
      <c r="H46">
        <v>0.45329546715932861</v>
      </c>
      <c r="I46">
        <v>0.22200191848388259</v>
      </c>
      <c r="J46">
        <v>3.0936122217394502E-2</v>
      </c>
      <c r="K46">
        <v>3.7515145295593279E-2</v>
      </c>
      <c r="L46">
        <v>0.22578423734423431</v>
      </c>
      <c r="M46">
        <v>0.30515240878598537</v>
      </c>
      <c r="N46">
        <v>6.7247498923903179E-2</v>
      </c>
      <c r="O46">
        <v>0.16483138845457859</v>
      </c>
      <c r="P46">
        <v>6.1052434208109387E-2</v>
      </c>
      <c r="Q46">
        <v>7.9764362346316287E-2</v>
      </c>
      <c r="R46">
        <v>1.7619943525619759E-2</v>
      </c>
      <c r="S46">
        <v>0.61565351909763499</v>
      </c>
      <c r="T46">
        <v>5.5590695450419787E-2</v>
      </c>
      <c r="U46">
        <v>2.354086184091424</v>
      </c>
      <c r="V46">
        <v>0.41249742298720948</v>
      </c>
      <c r="W46">
        <v>3.4022414786076549</v>
      </c>
      <c r="X46">
        <v>6.6482436018379977E-3</v>
      </c>
      <c r="Y46">
        <v>2.9110761902131618E-2</v>
      </c>
      <c r="Z46">
        <v>0.1031871366089963</v>
      </c>
      <c r="AA46">
        <v>0.34869048814197112</v>
      </c>
      <c r="AB46">
        <v>4.5199075032361813E-2</v>
      </c>
      <c r="AC46">
        <v>0.26429705189093328</v>
      </c>
      <c r="AD46">
        <v>0.17929946301202421</v>
      </c>
      <c r="AE46">
        <v>8.4037429109332776E-2</v>
      </c>
      <c r="AF46">
        <v>4.2557548061323509E-2</v>
      </c>
      <c r="AG46">
        <v>0.37064423729662688</v>
      </c>
      <c r="AH46">
        <v>0.92172595968758331</v>
      </c>
      <c r="AI46">
        <v>0.12991606192701699</v>
      </c>
      <c r="AJ46">
        <v>8.4981743035775317</v>
      </c>
      <c r="AK46">
        <v>3.9253697300877328</v>
      </c>
      <c r="AL46">
        <v>17.078684961916789</v>
      </c>
      <c r="AM46">
        <v>3.5557136412099377E-4</v>
      </c>
      <c r="AN46">
        <v>0.19529738973896049</v>
      </c>
    </row>
    <row r="47" spans="1:40" x14ac:dyDescent="0.45">
      <c r="A47" s="1" t="s">
        <v>99</v>
      </c>
      <c r="B47">
        <v>3.9251483445318112E-2</v>
      </c>
      <c r="C47">
        <v>4.0868817089236877E-3</v>
      </c>
      <c r="D47">
        <v>7.6393207997572303E-4</v>
      </c>
      <c r="E47">
        <v>9.3311536337711614E-4</v>
      </c>
      <c r="F47">
        <v>3.3822021289733648E-2</v>
      </c>
      <c r="G47">
        <v>8.4215831364972665E-3</v>
      </c>
      <c r="H47">
        <v>6.4189789757478841E-2</v>
      </c>
      <c r="I47">
        <v>3.4332741346669512E-2</v>
      </c>
      <c r="J47">
        <v>4.5208080725409293E-3</v>
      </c>
      <c r="K47">
        <v>6.494198121044379E-3</v>
      </c>
      <c r="L47">
        <v>3.7085315182081732E-2</v>
      </c>
      <c r="M47">
        <v>4.2632706302630552E-2</v>
      </c>
      <c r="N47">
        <v>8.5157138374535243E-3</v>
      </c>
      <c r="O47">
        <v>2.606734741973514E-2</v>
      </c>
      <c r="P47">
        <v>1.001729654394049E-2</v>
      </c>
      <c r="Q47">
        <v>1.3416463264373591E-2</v>
      </c>
      <c r="R47">
        <v>2.516445764617254E-3</v>
      </c>
      <c r="S47">
        <v>0.107738365351649</v>
      </c>
      <c r="T47">
        <v>9.5800777432706891E-3</v>
      </c>
      <c r="U47">
        <v>0.46706150864934709</v>
      </c>
      <c r="V47">
        <v>6.1979609492247692E-2</v>
      </c>
      <c r="W47">
        <v>0.54182685681653986</v>
      </c>
      <c r="X47">
        <v>1.0616062181892029E-3</v>
      </c>
      <c r="Y47">
        <v>4.2899158936901783E-3</v>
      </c>
      <c r="Z47">
        <v>1.681772408610285E-2</v>
      </c>
      <c r="AA47">
        <v>5.2483738040240369E-2</v>
      </c>
      <c r="AB47">
        <v>7.2483218255205819E-3</v>
      </c>
      <c r="AC47">
        <v>3.8505226327286181E-2</v>
      </c>
      <c r="AD47">
        <v>3.101266793077485E-2</v>
      </c>
      <c r="AE47">
        <v>1.4065591447187401E-2</v>
      </c>
      <c r="AF47">
        <v>7.2127455223643467E-3</v>
      </c>
      <c r="AG47">
        <v>5.898963646487939E-2</v>
      </c>
      <c r="AH47">
        <v>0.14587946243938019</v>
      </c>
      <c r="AI47">
        <v>2.0723743766111389E-2</v>
      </c>
      <c r="AJ47">
        <v>1.121599034111876</v>
      </c>
      <c r="AK47">
        <v>0.51850599928105201</v>
      </c>
      <c r="AL47">
        <v>2.4307185910567859</v>
      </c>
      <c r="AM47">
        <v>7.0546518539581945E-5</v>
      </c>
      <c r="AN47">
        <v>4.1333910368996599E-2</v>
      </c>
    </row>
    <row r="48" spans="1:40" x14ac:dyDescent="0.45">
      <c r="A48" s="1" t="s">
        <v>100</v>
      </c>
      <c r="B48">
        <v>2.060723951281425</v>
      </c>
      <c r="C48">
        <v>0.209461494132265</v>
      </c>
      <c r="D48">
        <v>4.4366408943643333E-2</v>
      </c>
      <c r="E48">
        <v>6.0082145663169613E-2</v>
      </c>
      <c r="F48">
        <v>2.620894445587707</v>
      </c>
      <c r="G48">
        <v>0.25649536476286311</v>
      </c>
      <c r="H48">
        <v>0.93482354988907612</v>
      </c>
      <c r="I48">
        <v>0.91081822071842655</v>
      </c>
      <c r="J48">
        <v>0.42536282798347119</v>
      </c>
      <c r="K48">
        <v>0.37057189859776513</v>
      </c>
      <c r="L48">
        <v>1.0094636070116241</v>
      </c>
      <c r="M48">
        <v>84.791781600040835</v>
      </c>
      <c r="N48">
        <v>0.824828878985019</v>
      </c>
      <c r="O48">
        <v>0.78563672851334199</v>
      </c>
      <c r="P48">
        <v>0.73084231732328186</v>
      </c>
      <c r="Q48">
        <v>0.48571125736285281</v>
      </c>
      <c r="R48">
        <v>0.24842739560684701</v>
      </c>
      <c r="S48">
        <v>7.0297792976738256</v>
      </c>
      <c r="T48">
        <v>0.43694594736367859</v>
      </c>
      <c r="U48">
        <v>2.2414148176226161</v>
      </c>
      <c r="V48">
        <v>2.1276467153506942</v>
      </c>
      <c r="W48">
        <v>4.2215516534745534</v>
      </c>
      <c r="X48">
        <v>6.2131135372004452E-2</v>
      </c>
      <c r="Y48">
        <v>9.2798202425273188E-2</v>
      </c>
      <c r="Z48">
        <v>0.98701408573621352</v>
      </c>
      <c r="AA48">
        <v>1.2118468359892249</v>
      </c>
      <c r="AB48">
        <v>0.22128775700409969</v>
      </c>
      <c r="AC48">
        <v>23.58308502277945</v>
      </c>
      <c r="AD48">
        <v>1.1981922975697821</v>
      </c>
      <c r="AE48">
        <v>1.3873233364597339</v>
      </c>
      <c r="AF48">
        <v>1.1087615399422099</v>
      </c>
      <c r="AG48">
        <v>5.0562425675111404</v>
      </c>
      <c r="AH48">
        <v>21.138254842696799</v>
      </c>
      <c r="AI48">
        <v>1.3868878722905069</v>
      </c>
      <c r="AJ48">
        <v>5.7229118314809639</v>
      </c>
      <c r="AK48">
        <v>3.8676347984845059</v>
      </c>
      <c r="AL48">
        <v>50.916313589947563</v>
      </c>
      <c r="AM48">
        <v>4.7493916100553722E-2</v>
      </c>
      <c r="AN48">
        <v>0.79931145819420046</v>
      </c>
    </row>
    <row r="49" spans="1:40" x14ac:dyDescent="0.45">
      <c r="A49" s="1" t="s">
        <v>101</v>
      </c>
      <c r="B49">
        <v>5.7662404885068756</v>
      </c>
      <c r="C49">
        <v>0.64159203254456387</v>
      </c>
      <c r="D49">
        <v>0.2234165314520199</v>
      </c>
      <c r="E49">
        <v>0.15781511742011101</v>
      </c>
      <c r="F49">
        <v>10.889145976629459</v>
      </c>
      <c r="G49">
        <v>1.06068962951349</v>
      </c>
      <c r="H49">
        <v>2.2775135189150211</v>
      </c>
      <c r="I49">
        <v>2.159604827115464</v>
      </c>
      <c r="J49">
        <v>1.739424404478497</v>
      </c>
      <c r="K49">
        <v>0.60403976096258194</v>
      </c>
      <c r="L49">
        <v>2.9497666695156699</v>
      </c>
      <c r="M49">
        <v>275.54810200021763</v>
      </c>
      <c r="N49">
        <v>3.0893391365636269</v>
      </c>
      <c r="O49">
        <v>3.102077054234655</v>
      </c>
      <c r="P49">
        <v>3.1322328290458299</v>
      </c>
      <c r="Q49">
        <v>1.883112168558831</v>
      </c>
      <c r="R49">
        <v>1.0273299679572441</v>
      </c>
      <c r="S49">
        <v>32.913880171987941</v>
      </c>
      <c r="T49">
        <v>0.79280483411501157</v>
      </c>
      <c r="U49">
        <v>8.5090362581040626</v>
      </c>
      <c r="V49">
        <v>4.8347489314451364</v>
      </c>
      <c r="W49">
        <v>12.5791046109766</v>
      </c>
      <c r="X49">
        <v>0.12778760672245959</v>
      </c>
      <c r="Y49">
        <v>0.39648448310871298</v>
      </c>
      <c r="Z49">
        <v>1.776947330820678</v>
      </c>
      <c r="AA49">
        <v>4.9437634521721714</v>
      </c>
      <c r="AB49">
        <v>1.0221831571802109</v>
      </c>
      <c r="AC49">
        <v>106.88947027125739</v>
      </c>
      <c r="AD49">
        <v>1.987614640460345</v>
      </c>
      <c r="AE49">
        <v>5.7422143279846134</v>
      </c>
      <c r="AF49">
        <v>1.3008588888289001</v>
      </c>
      <c r="AG49">
        <v>14.934321954610841</v>
      </c>
      <c r="AH49">
        <v>83.094196927713512</v>
      </c>
      <c r="AI49">
        <v>2.6724061970085029</v>
      </c>
      <c r="AJ49">
        <v>15.67234701093464</v>
      </c>
      <c r="AK49">
        <v>8.5762224221715861</v>
      </c>
      <c r="AL49">
        <v>123.4775397284257</v>
      </c>
      <c r="AM49">
        <v>3.0524006804675301E-2</v>
      </c>
      <c r="AN49">
        <v>0.83984876981789047</v>
      </c>
    </row>
    <row r="50" spans="1:40" x14ac:dyDescent="0.45">
      <c r="A50" s="1" t="s">
        <v>102</v>
      </c>
      <c r="B50">
        <v>4.2289110137434027E-2</v>
      </c>
      <c r="C50">
        <v>4.5711063186731557E-3</v>
      </c>
      <c r="D50">
        <v>1.1004023822217619E-3</v>
      </c>
      <c r="E50">
        <v>1.1134639161950611E-3</v>
      </c>
      <c r="F50">
        <v>5.6426452191237562E-2</v>
      </c>
      <c r="G50">
        <v>1.350740426302497E-2</v>
      </c>
      <c r="H50">
        <v>8.2356233107247739E-2</v>
      </c>
      <c r="I50">
        <v>3.4935492275419547E-2</v>
      </c>
      <c r="J50">
        <v>5.359502279783923E-3</v>
      </c>
      <c r="K50">
        <v>4.6126382731584764E-3</v>
      </c>
      <c r="L50">
        <v>3.148953527833958E-2</v>
      </c>
      <c r="M50">
        <v>5.6520541853105642E-2</v>
      </c>
      <c r="N50">
        <v>1.40951183280278E-2</v>
      </c>
      <c r="O50">
        <v>2.486484016499145E-2</v>
      </c>
      <c r="P50">
        <v>8.5346489578108538E-3</v>
      </c>
      <c r="Q50">
        <v>1.0537122459273201E-2</v>
      </c>
      <c r="R50">
        <v>3.161466958525335E-3</v>
      </c>
      <c r="S50">
        <v>7.3528162850480167E-2</v>
      </c>
      <c r="T50">
        <v>6.9155554422924582E-3</v>
      </c>
      <c r="U50">
        <v>0.1784266065102828</v>
      </c>
      <c r="V50">
        <v>6.8293684300243379E-2</v>
      </c>
      <c r="W50">
        <v>0.50618604811770529</v>
      </c>
      <c r="X50">
        <v>9.838423004529008E-4</v>
      </c>
      <c r="Y50">
        <v>4.976425309989106E-3</v>
      </c>
      <c r="Z50">
        <v>1.463523995700702E-2</v>
      </c>
      <c r="AA50">
        <v>5.755929621598619E-2</v>
      </c>
      <c r="AB50">
        <v>6.6313146294864162E-3</v>
      </c>
      <c r="AC50">
        <v>4.6006907797367297E-2</v>
      </c>
      <c r="AD50">
        <v>2.2093372885083319E-2</v>
      </c>
      <c r="AE50">
        <v>1.1231377387450709E-2</v>
      </c>
      <c r="AF50">
        <v>5.5203542762848699E-3</v>
      </c>
      <c r="AG50">
        <v>5.5214658344683788E-2</v>
      </c>
      <c r="AH50">
        <v>0.13883254002414189</v>
      </c>
      <c r="AI50">
        <v>1.9265824123075551E-2</v>
      </c>
      <c r="AJ50">
        <v>1.696480808951514</v>
      </c>
      <c r="AK50">
        <v>0.78281338048110793</v>
      </c>
      <c r="AL50">
        <v>3.0800595452127659</v>
      </c>
      <c r="AM50">
        <v>2.6951208298441751E-5</v>
      </c>
      <c r="AN50">
        <v>9.9813031099905396E-3</v>
      </c>
    </row>
    <row r="51" spans="1:40" x14ac:dyDescent="0.45">
      <c r="A51" s="1" t="s">
        <v>103</v>
      </c>
      <c r="B51">
        <v>0.20836441941018949</v>
      </c>
      <c r="C51">
        <v>2.2514498260350339E-2</v>
      </c>
      <c r="D51">
        <v>5.4086458787025796E-3</v>
      </c>
      <c r="E51">
        <v>5.4810505509311942E-3</v>
      </c>
      <c r="F51">
        <v>0.27707042522358061</v>
      </c>
      <c r="G51">
        <v>6.6341982817452613E-2</v>
      </c>
      <c r="H51">
        <v>0.40515299345353412</v>
      </c>
      <c r="I51">
        <v>0.17222981385562769</v>
      </c>
      <c r="J51">
        <v>2.638377355232812E-2</v>
      </c>
      <c r="K51">
        <v>2.284052125148189E-2</v>
      </c>
      <c r="L51">
        <v>0.15555606057736249</v>
      </c>
      <c r="M51">
        <v>0.27798105274599533</v>
      </c>
      <c r="N51">
        <v>6.9214602369200087E-2</v>
      </c>
      <c r="O51">
        <v>0.1226657302033609</v>
      </c>
      <c r="P51">
        <v>4.2158816216035178E-2</v>
      </c>
      <c r="Q51">
        <v>5.2104231627703501E-2</v>
      </c>
      <c r="R51">
        <v>1.555557701856141E-2</v>
      </c>
      <c r="S51">
        <v>0.36430742675054117</v>
      </c>
      <c r="T51">
        <v>3.4235919912003761E-2</v>
      </c>
      <c r="U51">
        <v>0.8945811802223107</v>
      </c>
      <c r="V51">
        <v>0.33642044810502408</v>
      </c>
      <c r="W51">
        <v>2.497739861902434</v>
      </c>
      <c r="X51">
        <v>4.8551365623643594E-3</v>
      </c>
      <c r="Y51">
        <v>2.4502687928064568E-2</v>
      </c>
      <c r="Z51">
        <v>7.2275609609396121E-2</v>
      </c>
      <c r="AA51">
        <v>0.28355455727824552</v>
      </c>
      <c r="AB51">
        <v>3.2729452623797617E-2</v>
      </c>
      <c r="AC51">
        <v>0.22646745513283159</v>
      </c>
      <c r="AD51">
        <v>0.10939556997989019</v>
      </c>
      <c r="AE51">
        <v>5.5525166715217178E-2</v>
      </c>
      <c r="AF51">
        <v>2.7306613427266969E-2</v>
      </c>
      <c r="AG51">
        <v>0.27244711674324362</v>
      </c>
      <c r="AH51">
        <v>0.68491970044980655</v>
      </c>
      <c r="AI51">
        <v>9.5071066174620925E-2</v>
      </c>
      <c r="AJ51">
        <v>8.3355850762444401</v>
      </c>
      <c r="AK51">
        <v>3.8463690061240001</v>
      </c>
      <c r="AL51">
        <v>15.153950165364391</v>
      </c>
      <c r="AM51">
        <v>1.3512568992037139E-4</v>
      </c>
      <c r="AN51">
        <v>5.0822717999565253E-2</v>
      </c>
    </row>
    <row r="52" spans="1:40" x14ac:dyDescent="0.45">
      <c r="A52" s="1" t="s">
        <v>104</v>
      </c>
      <c r="B52">
        <v>48.755628304962997</v>
      </c>
      <c r="C52">
        <v>5.0772414547635503</v>
      </c>
      <c r="D52">
        <v>2.997669602075983</v>
      </c>
      <c r="E52">
        <v>0.83699314212088338</v>
      </c>
      <c r="F52">
        <v>24.106783277826221</v>
      </c>
      <c r="G52">
        <v>5.0666031619761069</v>
      </c>
      <c r="H52">
        <v>5.5521526150549434</v>
      </c>
      <c r="I52">
        <v>5.2677238043401324</v>
      </c>
      <c r="J52">
        <v>2.7844404669995781</v>
      </c>
      <c r="K52">
        <v>4.1066360683336711</v>
      </c>
      <c r="L52">
        <v>23.181442203407769</v>
      </c>
      <c r="M52">
        <v>20.160449532667869</v>
      </c>
      <c r="N52">
        <v>6.9644922913689502</v>
      </c>
      <c r="O52">
        <v>4.8965107280946141</v>
      </c>
      <c r="P52">
        <v>4.5196217820775946</v>
      </c>
      <c r="Q52">
        <v>2.5281812208868262</v>
      </c>
      <c r="R52">
        <v>1.3780439916399529</v>
      </c>
      <c r="S52">
        <v>10.64982838459113</v>
      </c>
      <c r="T52">
        <v>1.916380704867525</v>
      </c>
      <c r="U52">
        <v>19.915466230577511</v>
      </c>
      <c r="V52">
        <v>16.22113430264206</v>
      </c>
      <c r="W52">
        <v>35.430134927189791</v>
      </c>
      <c r="X52">
        <v>0.43276776099628311</v>
      </c>
      <c r="Y52">
        <v>1.109368069271758</v>
      </c>
      <c r="Z52">
        <v>5.2713428483423632</v>
      </c>
      <c r="AA52">
        <v>12.96119106565442</v>
      </c>
      <c r="AB52">
        <v>8.1661353377009027E-2</v>
      </c>
      <c r="AC52">
        <v>16.37648880819907</v>
      </c>
      <c r="AD52">
        <v>6.535673614846667</v>
      </c>
      <c r="AE52">
        <v>4.2703112102871907</v>
      </c>
      <c r="AF52">
        <v>2.0234626731022169</v>
      </c>
      <c r="AG52">
        <v>72.629661309387629</v>
      </c>
      <c r="AH52">
        <v>40.489368650786453</v>
      </c>
      <c r="AI52">
        <v>6.0763893859820346</v>
      </c>
      <c r="AJ52">
        <v>40.479358457740702</v>
      </c>
      <c r="AK52">
        <v>23.149460518746761</v>
      </c>
      <c r="AL52">
        <v>113.40963871314921</v>
      </c>
      <c r="AM52">
        <v>4.5667087734039657E-2</v>
      </c>
      <c r="AN52">
        <v>1.371000609434283</v>
      </c>
    </row>
    <row r="53" spans="1:40" x14ac:dyDescent="0.45">
      <c r="A53" s="1" t="s">
        <v>105</v>
      </c>
      <c r="B53">
        <v>841.81350997352365</v>
      </c>
      <c r="C53">
        <v>90.863817615395874</v>
      </c>
      <c r="D53">
        <v>39.977412686315397</v>
      </c>
      <c r="E53">
        <v>16.950673176045949</v>
      </c>
      <c r="F53">
        <v>499.12599776026991</v>
      </c>
      <c r="G53">
        <v>152.78982884604309</v>
      </c>
      <c r="H53">
        <v>179.28703903402999</v>
      </c>
      <c r="I53">
        <v>175.36957743816731</v>
      </c>
      <c r="J53">
        <v>87.300548460183492</v>
      </c>
      <c r="K53">
        <v>243.0090006051181</v>
      </c>
      <c r="L53">
        <v>10483.349780283421</v>
      </c>
      <c r="M53">
        <v>628.10132948273895</v>
      </c>
      <c r="N53">
        <v>218.37947155408281</v>
      </c>
      <c r="O53">
        <v>149.19258184200521</v>
      </c>
      <c r="P53">
        <v>168.7448303045137</v>
      </c>
      <c r="Q53">
        <v>102.1197607933897</v>
      </c>
      <c r="R53">
        <v>45.677697766445007</v>
      </c>
      <c r="S53">
        <v>364.0569160404815</v>
      </c>
      <c r="T53">
        <v>83.906382618268978</v>
      </c>
      <c r="U53">
        <v>459.04993014368517</v>
      </c>
      <c r="V53">
        <v>446.81708288466632</v>
      </c>
      <c r="W53">
        <v>1196.7461743213721</v>
      </c>
      <c r="X53">
        <v>14.379000085813679</v>
      </c>
      <c r="Y53">
        <v>29.85451001078463</v>
      </c>
      <c r="Z53">
        <v>210.06844306466451</v>
      </c>
      <c r="AA53">
        <v>363.71842811361779</v>
      </c>
      <c r="AB53">
        <v>2.266312073178276</v>
      </c>
      <c r="AC53">
        <v>455.04718005727551</v>
      </c>
      <c r="AD53">
        <v>279.86303266033048</v>
      </c>
      <c r="AE53">
        <v>133.69191761790259</v>
      </c>
      <c r="AF53">
        <v>118.78007492562681</v>
      </c>
      <c r="AG53">
        <v>1204.0580851286229</v>
      </c>
      <c r="AH53">
        <v>1286.3005526929419</v>
      </c>
      <c r="AI53">
        <v>230.63925541648919</v>
      </c>
      <c r="AJ53">
        <v>1174.6846339546521</v>
      </c>
      <c r="AK53">
        <v>646.21252648668997</v>
      </c>
      <c r="AL53">
        <v>3772.1225562572472</v>
      </c>
      <c r="AM53">
        <v>0.28677567631509321</v>
      </c>
      <c r="AN53">
        <v>57.603182324518592</v>
      </c>
    </row>
    <row r="54" spans="1:40" x14ac:dyDescent="0.45">
      <c r="A54" s="1" t="s">
        <v>106</v>
      </c>
      <c r="B54">
        <v>98.213887665272736</v>
      </c>
      <c r="C54">
        <v>11.00539394401958</v>
      </c>
      <c r="D54">
        <v>4.9212153657657352</v>
      </c>
      <c r="E54">
        <v>1.742858537648512</v>
      </c>
      <c r="F54">
        <v>64.020832219247353</v>
      </c>
      <c r="G54">
        <v>23.093241768621851</v>
      </c>
      <c r="H54">
        <v>11.78486551641666</v>
      </c>
      <c r="I54">
        <v>11.03940474305737</v>
      </c>
      <c r="J54">
        <v>11.50097498922117</v>
      </c>
      <c r="K54">
        <v>4.7053685204139688</v>
      </c>
      <c r="L54">
        <v>265.9483627685733</v>
      </c>
      <c r="M54">
        <v>78.680750065617858</v>
      </c>
      <c r="N54">
        <v>25.731574133705269</v>
      </c>
      <c r="O54">
        <v>19.411743830123989</v>
      </c>
      <c r="P54">
        <v>16.68995931657911</v>
      </c>
      <c r="Q54">
        <v>12.12541743596155</v>
      </c>
      <c r="R54">
        <v>6.1649599180702062</v>
      </c>
      <c r="S54">
        <v>62.971940015659762</v>
      </c>
      <c r="T54">
        <v>6.4455597440687704</v>
      </c>
      <c r="U54">
        <v>72.578656941656106</v>
      </c>
      <c r="V54">
        <v>86.908866030536927</v>
      </c>
      <c r="W54">
        <v>64.122548947018288</v>
      </c>
      <c r="X54">
        <v>0.77519701934596608</v>
      </c>
      <c r="Y54">
        <v>3.6291925995027201</v>
      </c>
      <c r="Z54">
        <v>11.14270222408387</v>
      </c>
      <c r="AA54">
        <v>43.483134196992403</v>
      </c>
      <c r="AB54">
        <v>0.28468573285271342</v>
      </c>
      <c r="AC54">
        <v>62.737661026560552</v>
      </c>
      <c r="AD54">
        <v>15.223863113371801</v>
      </c>
      <c r="AE54">
        <v>14.958981196448679</v>
      </c>
      <c r="AF54">
        <v>6.442451442188605</v>
      </c>
      <c r="AG54">
        <v>90.155304309212141</v>
      </c>
      <c r="AH54">
        <v>108.04626572515581</v>
      </c>
      <c r="AI54">
        <v>21.931019871760061</v>
      </c>
      <c r="AJ54">
        <v>115.1782746886928</v>
      </c>
      <c r="AK54">
        <v>59.555347625375113</v>
      </c>
      <c r="AL54">
        <v>403.74446416389208</v>
      </c>
      <c r="AM54">
        <v>2.7043427991833791E-2</v>
      </c>
      <c r="AN54">
        <v>3.634622421324631</v>
      </c>
    </row>
    <row r="55" spans="1:40" x14ac:dyDescent="0.45">
      <c r="A55" s="1" t="s">
        <v>107</v>
      </c>
      <c r="B55">
        <v>2.36586159733183</v>
      </c>
      <c r="C55">
        <v>0.25709495710725311</v>
      </c>
      <c r="D55">
        <v>7.5934175515418811E-2</v>
      </c>
      <c r="E55">
        <v>2.5833795448711751E-2</v>
      </c>
      <c r="F55">
        <v>0.38950757669837272</v>
      </c>
      <c r="G55">
        <v>7.4598642228947382E-2</v>
      </c>
      <c r="H55">
        <v>0.60570903305113655</v>
      </c>
      <c r="I55">
        <v>0.59145551883226</v>
      </c>
      <c r="J55">
        <v>9.8239462232322702E-2</v>
      </c>
      <c r="K55">
        <v>109.8692717882833</v>
      </c>
      <c r="L55">
        <v>0.67538366998375998</v>
      </c>
      <c r="M55">
        <v>0.45433986002276638</v>
      </c>
      <c r="N55">
        <v>0.19460897684101319</v>
      </c>
      <c r="O55">
        <v>0.18459125108877911</v>
      </c>
      <c r="P55">
        <v>0.1217296376728135</v>
      </c>
      <c r="Q55">
        <v>9.4555172690038491E-2</v>
      </c>
      <c r="R55">
        <v>5.1056114605280069E-2</v>
      </c>
      <c r="S55">
        <v>0.25317506897806241</v>
      </c>
      <c r="T55">
        <v>0.19973856555560321</v>
      </c>
      <c r="U55">
        <v>0.57855392370789427</v>
      </c>
      <c r="V55">
        <v>0.4575350174769926</v>
      </c>
      <c r="W55">
        <v>1.053640012764276</v>
      </c>
      <c r="X55">
        <v>1.235410047698525E-2</v>
      </c>
      <c r="Y55">
        <v>2.5968178261226289E-2</v>
      </c>
      <c r="Z55">
        <v>0.18387674788615341</v>
      </c>
      <c r="AA55">
        <v>0.34578879276572277</v>
      </c>
      <c r="AB55">
        <v>1.5843898983607971E-3</v>
      </c>
      <c r="AC55">
        <v>0.4760369462460004</v>
      </c>
      <c r="AD55">
        <v>0.96441842662265209</v>
      </c>
      <c r="AE55">
        <v>0.1408112776018392</v>
      </c>
      <c r="AF55">
        <v>0.56282412194351727</v>
      </c>
      <c r="AG55">
        <v>1.791209932648508</v>
      </c>
      <c r="AH55">
        <v>3.892818264636968</v>
      </c>
      <c r="AI55">
        <v>0.77254278092700335</v>
      </c>
      <c r="AJ55">
        <v>3.2187771561256242</v>
      </c>
      <c r="AK55">
        <v>2.4266453583636718</v>
      </c>
      <c r="AL55">
        <v>5.2969538014955173</v>
      </c>
      <c r="AM55">
        <v>4.3232699984397277E-4</v>
      </c>
      <c r="AN55">
        <v>0.69894260732784574</v>
      </c>
    </row>
    <row r="56" spans="1:40" x14ac:dyDescent="0.45">
      <c r="A56" s="1" t="s">
        <v>108</v>
      </c>
      <c r="B56">
        <v>1.0707394107279591</v>
      </c>
      <c r="C56">
        <v>0.10314447136832219</v>
      </c>
      <c r="D56">
        <v>2.3449542126546999E-2</v>
      </c>
      <c r="E56">
        <v>4.3602781573860633E-2</v>
      </c>
      <c r="F56">
        <v>0.27997527342911421</v>
      </c>
      <c r="G56">
        <v>4.342380478236553E-2</v>
      </c>
      <c r="H56">
        <v>0.30978215709407458</v>
      </c>
      <c r="I56">
        <v>0.27619759637230201</v>
      </c>
      <c r="J56">
        <v>7.8023226771292101E-2</v>
      </c>
      <c r="K56">
        <v>10.962171195362391</v>
      </c>
      <c r="L56">
        <v>0.85357194181653495</v>
      </c>
      <c r="M56">
        <v>0.31074844159698822</v>
      </c>
      <c r="N56">
        <v>8.7320889163492621E-2</v>
      </c>
      <c r="O56">
        <v>8.8646114533855055E-2</v>
      </c>
      <c r="P56">
        <v>8.4107923748394098E-2</v>
      </c>
      <c r="Q56">
        <v>6.9636830457684165E-2</v>
      </c>
      <c r="R56">
        <v>3.9062987716301928E-2</v>
      </c>
      <c r="S56">
        <v>0.3143879704357263</v>
      </c>
      <c r="T56">
        <v>0.28850565603234712</v>
      </c>
      <c r="U56">
        <v>0.46261276777135241</v>
      </c>
      <c r="V56">
        <v>0.71281377302961912</v>
      </c>
      <c r="W56">
        <v>1.400591918515349</v>
      </c>
      <c r="X56">
        <v>1.6582050465903449E-2</v>
      </c>
      <c r="Y56">
        <v>1.4472632897519849E-2</v>
      </c>
      <c r="Z56">
        <v>0.25975591836643069</v>
      </c>
      <c r="AA56">
        <v>0.2050286241438308</v>
      </c>
      <c r="AB56">
        <v>2.942195935166004E-3</v>
      </c>
      <c r="AC56">
        <v>0.46959431594843509</v>
      </c>
      <c r="AD56">
        <v>0.58635964954320907</v>
      </c>
      <c r="AE56">
        <v>0.1401512543366088</v>
      </c>
      <c r="AF56">
        <v>0.17184296474251559</v>
      </c>
      <c r="AG56">
        <v>1.614867292135745</v>
      </c>
      <c r="AH56">
        <v>1.974547113229576</v>
      </c>
      <c r="AI56">
        <v>0.41757390225265739</v>
      </c>
      <c r="AJ56">
        <v>5.0356742801603396</v>
      </c>
      <c r="AK56">
        <v>16.547491075320998</v>
      </c>
      <c r="AL56">
        <v>3.7652852021943808</v>
      </c>
      <c r="AM56">
        <v>1.645771849020698E-3</v>
      </c>
      <c r="AN56">
        <v>0.1193250534439715</v>
      </c>
    </row>
    <row r="57" spans="1:40" x14ac:dyDescent="0.45">
      <c r="A57" s="1" t="s">
        <v>109</v>
      </c>
      <c r="B57">
        <v>5.7253544624585757</v>
      </c>
      <c r="C57">
        <v>0.55043417932387073</v>
      </c>
      <c r="D57">
        <v>0.1217732726755861</v>
      </c>
      <c r="E57">
        <v>0.22692482815217591</v>
      </c>
      <c r="F57">
        <v>1.487811004099691</v>
      </c>
      <c r="G57">
        <v>0.22383629901589019</v>
      </c>
      <c r="H57">
        <v>1.72333853648058</v>
      </c>
      <c r="I57">
        <v>1.5382574430578391</v>
      </c>
      <c r="J57">
        <v>0.41568131717195961</v>
      </c>
      <c r="K57">
        <v>62.814023581720527</v>
      </c>
      <c r="L57">
        <v>4.4234394298038859</v>
      </c>
      <c r="M57">
        <v>1.642304451042828</v>
      </c>
      <c r="N57">
        <v>0.45248460429654169</v>
      </c>
      <c r="O57">
        <v>0.46907776740533169</v>
      </c>
      <c r="P57">
        <v>0.45435441896754258</v>
      </c>
      <c r="Q57">
        <v>0.37714369295626382</v>
      </c>
      <c r="R57">
        <v>0.2069441629714284</v>
      </c>
      <c r="S57">
        <v>1.645123645911692</v>
      </c>
      <c r="T57">
        <v>1.6322510749085679</v>
      </c>
      <c r="U57">
        <v>2.4668618960022179</v>
      </c>
      <c r="V57">
        <v>3.874956128994667</v>
      </c>
      <c r="W57">
        <v>7.6785211913950864</v>
      </c>
      <c r="X57">
        <v>9.1455249746335565E-2</v>
      </c>
      <c r="Y57">
        <v>7.582701755106977E-2</v>
      </c>
      <c r="Z57">
        <v>1.443079170665438</v>
      </c>
      <c r="AA57">
        <v>1.0863864118846369</v>
      </c>
      <c r="AB57">
        <v>1.6101670824477169E-2</v>
      </c>
      <c r="AC57">
        <v>2.5358782039957251</v>
      </c>
      <c r="AD57">
        <v>3.2975522723715449</v>
      </c>
      <c r="AE57">
        <v>0.75934360999723649</v>
      </c>
      <c r="AF57">
        <v>0.95850269866748994</v>
      </c>
      <c r="AG57">
        <v>8.8757374959094602</v>
      </c>
      <c r="AH57">
        <v>10.866639622146691</v>
      </c>
      <c r="AI57">
        <v>2.3085202740811281</v>
      </c>
      <c r="AJ57">
        <v>27.21920159625147</v>
      </c>
      <c r="AK57">
        <v>94.027551138151338</v>
      </c>
      <c r="AL57">
        <v>20.644511091717309</v>
      </c>
      <c r="AM57">
        <v>9.3621252101945465E-3</v>
      </c>
      <c r="AN57">
        <v>0.66659610341265196</v>
      </c>
    </row>
    <row r="58" spans="1:40" x14ac:dyDescent="0.45">
      <c r="A58" s="1" t="s">
        <v>110</v>
      </c>
      <c r="B58">
        <v>9.8814656294341649E-2</v>
      </c>
      <c r="C58">
        <v>9.761494580120357E-3</v>
      </c>
      <c r="D58">
        <v>2.968632479787126E-3</v>
      </c>
      <c r="E58">
        <v>5.4095489741065959E-3</v>
      </c>
      <c r="F58">
        <v>2.789630325188119E-2</v>
      </c>
      <c r="G58">
        <v>5.8675763396840363E-3</v>
      </c>
      <c r="H58">
        <v>1.369432088874158E-2</v>
      </c>
      <c r="I58">
        <v>1.181961457227873E-2</v>
      </c>
      <c r="J58">
        <v>7.5382024576093236E-3</v>
      </c>
      <c r="K58">
        <v>7.7015269715860396E-2</v>
      </c>
      <c r="L58">
        <v>0.1100969269933335</v>
      </c>
      <c r="M58">
        <v>3.2974558043581591E-2</v>
      </c>
      <c r="N58">
        <v>1.127093308366515E-2</v>
      </c>
      <c r="O58">
        <v>9.2766627220660682E-3</v>
      </c>
      <c r="P58">
        <v>6.7333128378882397E-3</v>
      </c>
      <c r="Q58">
        <v>5.360491057709079E-3</v>
      </c>
      <c r="R58">
        <v>4.034588611134665E-3</v>
      </c>
      <c r="S58">
        <v>3.7015417828348079E-2</v>
      </c>
      <c r="T58">
        <v>6.6814581390312834E-3</v>
      </c>
      <c r="U58">
        <v>4.4201509410558067E-2</v>
      </c>
      <c r="V58">
        <v>5.1653203553679937E-2</v>
      </c>
      <c r="W58">
        <v>8.7086588113250318E-2</v>
      </c>
      <c r="X58">
        <v>9.0930833741716425E-4</v>
      </c>
      <c r="Y58">
        <v>1.682854152940031E-3</v>
      </c>
      <c r="Z58">
        <v>1.191922819948386E-2</v>
      </c>
      <c r="AA58">
        <v>2.1130492980130731E-2</v>
      </c>
      <c r="AB58">
        <v>1.8927447727960179E-4</v>
      </c>
      <c r="AC58">
        <v>3.7791667986253497E-2</v>
      </c>
      <c r="AD58">
        <v>1.7996222662420552E-2</v>
      </c>
      <c r="AE58">
        <v>1.0721013934480239E-2</v>
      </c>
      <c r="AF58">
        <v>7.0335110815311673E-3</v>
      </c>
      <c r="AG58">
        <v>9.5403829224288431E-2</v>
      </c>
      <c r="AH58">
        <v>0.1135348005238347</v>
      </c>
      <c r="AI58">
        <v>2.1681062876140671E-2</v>
      </c>
      <c r="AJ58">
        <v>0.3995085902877345</v>
      </c>
      <c r="AK58">
        <v>0.2923022082604434</v>
      </c>
      <c r="AL58">
        <v>0.2336881978841098</v>
      </c>
      <c r="AM58">
        <v>2.6760405636510161E-5</v>
      </c>
      <c r="AN58">
        <v>4.6553397141421461E-3</v>
      </c>
    </row>
    <row r="59" spans="1:40" x14ac:dyDescent="0.45">
      <c r="A59" s="1" t="s">
        <v>111</v>
      </c>
      <c r="B59">
        <v>8.4132384803659885</v>
      </c>
      <c r="C59">
        <v>0.73300285618001726</v>
      </c>
      <c r="D59">
        <v>0.2254384635320805</v>
      </c>
      <c r="E59">
        <v>0.18845416731682049</v>
      </c>
      <c r="F59">
        <v>2.024066896016075</v>
      </c>
      <c r="G59">
        <v>0.40070132168464401</v>
      </c>
      <c r="H59">
        <v>41.262407865075687</v>
      </c>
      <c r="I59">
        <v>43.223415171747192</v>
      </c>
      <c r="J59">
        <v>20.950238569687968</v>
      </c>
      <c r="K59">
        <v>3.66229722318386</v>
      </c>
      <c r="L59">
        <v>7.0006039383746259</v>
      </c>
      <c r="M59">
        <v>2.3946631243177192</v>
      </c>
      <c r="N59">
        <v>0.74440517882069113</v>
      </c>
      <c r="O59">
        <v>0.87437344900752989</v>
      </c>
      <c r="P59">
        <v>0.75317981422710134</v>
      </c>
      <c r="Q59">
        <v>0.48076689552276591</v>
      </c>
      <c r="R59">
        <v>0.24689646645434279</v>
      </c>
      <c r="S59">
        <v>1.5009651281050229</v>
      </c>
      <c r="T59">
        <v>1.111376241391979</v>
      </c>
      <c r="U59">
        <v>3.8305892721120789</v>
      </c>
      <c r="V59">
        <v>7.9631282382591424</v>
      </c>
      <c r="W59">
        <v>21.220042910497089</v>
      </c>
      <c r="X59">
        <v>0.43793782548754401</v>
      </c>
      <c r="Y59">
        <v>0.13601345917301449</v>
      </c>
      <c r="Z59">
        <v>6.7310612357258117</v>
      </c>
      <c r="AA59">
        <v>2.0075820215278819</v>
      </c>
      <c r="AB59">
        <v>2.2791036460398709E-2</v>
      </c>
      <c r="AC59">
        <v>3.249470015104639</v>
      </c>
      <c r="AD59">
        <v>5.332429452319686</v>
      </c>
      <c r="AE59">
        <v>1.3795252511565499</v>
      </c>
      <c r="AF59">
        <v>2.056330397457673</v>
      </c>
      <c r="AG59">
        <v>20.613948233417101</v>
      </c>
      <c r="AH59">
        <v>33.876300167457401</v>
      </c>
      <c r="AI59">
        <v>4.3610190024111164</v>
      </c>
      <c r="AJ59">
        <v>26.41476326898043</v>
      </c>
      <c r="AK59">
        <v>15.900366235260361</v>
      </c>
      <c r="AL59">
        <v>1078.2209321662201</v>
      </c>
      <c r="AM59">
        <v>3.5143154239416431E-3</v>
      </c>
      <c r="AN59">
        <v>20.208744776902702</v>
      </c>
    </row>
    <row r="60" spans="1:40" x14ac:dyDescent="0.45">
      <c r="A60" s="1" t="s">
        <v>112</v>
      </c>
      <c r="B60">
        <v>17.220590885702741</v>
      </c>
      <c r="C60">
        <v>1.4785693280564121</v>
      </c>
      <c r="D60">
        <v>0.65168206241326043</v>
      </c>
      <c r="E60">
        <v>0.38623961235784149</v>
      </c>
      <c r="F60">
        <v>4.972788190308445</v>
      </c>
      <c r="G60">
        <v>1.2834618535252831</v>
      </c>
      <c r="H60">
        <v>3.8702197195875252</v>
      </c>
      <c r="I60">
        <v>3.8677015344369061</v>
      </c>
      <c r="J60">
        <v>1.12550500518685</v>
      </c>
      <c r="K60">
        <v>1.623474044546215</v>
      </c>
      <c r="L60">
        <v>6.3792932629491768</v>
      </c>
      <c r="M60">
        <v>4.9610342936892398</v>
      </c>
      <c r="N60">
        <v>1.893741831203225</v>
      </c>
      <c r="O60">
        <v>1.687237456699912</v>
      </c>
      <c r="P60">
        <v>1.4637261464825571</v>
      </c>
      <c r="Q60">
        <v>0.95649188018941422</v>
      </c>
      <c r="R60">
        <v>0.4978583559871268</v>
      </c>
      <c r="S60">
        <v>3.4241236214263711</v>
      </c>
      <c r="T60">
        <v>0.84064754099511574</v>
      </c>
      <c r="U60">
        <v>10.742678512155139</v>
      </c>
      <c r="V60">
        <v>143.4303266414118</v>
      </c>
      <c r="W60">
        <v>29.77437415449873</v>
      </c>
      <c r="X60">
        <v>0.22163374469454269</v>
      </c>
      <c r="Y60">
        <v>0.36438823385034902</v>
      </c>
      <c r="Z60">
        <v>3.0119395200591659</v>
      </c>
      <c r="AA60">
        <v>4.4990984023515592</v>
      </c>
      <c r="AB60">
        <v>2.9352914904186581E-2</v>
      </c>
      <c r="AC60">
        <v>5.531817265173034</v>
      </c>
      <c r="AD60">
        <v>3.6185105088713798</v>
      </c>
      <c r="AE60">
        <v>1.6723157391575669</v>
      </c>
      <c r="AF60">
        <v>1.3049008091525811</v>
      </c>
      <c r="AG60">
        <v>19.419703947392591</v>
      </c>
      <c r="AH60">
        <v>20.257940711108571</v>
      </c>
      <c r="AI60">
        <v>2.9281592841490101</v>
      </c>
      <c r="AJ60">
        <v>15.639821545346329</v>
      </c>
      <c r="AK60">
        <v>9.4255427342077738</v>
      </c>
      <c r="AL60">
        <v>54.942788257893667</v>
      </c>
      <c r="AM60">
        <v>3.5411943302340971E-3</v>
      </c>
      <c r="AN60">
        <v>0.76816848126431836</v>
      </c>
    </row>
    <row r="61" spans="1:40" x14ac:dyDescent="0.45">
      <c r="A61" s="1" t="s">
        <v>113</v>
      </c>
      <c r="B61">
        <v>-3.5507326151554639E-12</v>
      </c>
      <c r="C61">
        <v>-1.150091743887999E-13</v>
      </c>
      <c r="D61">
        <v>2.9309526266139537E-14</v>
      </c>
      <c r="E61">
        <v>-1.526156685386361E-13</v>
      </c>
      <c r="F61">
        <v>-2.7795343731225571E-13</v>
      </c>
      <c r="G61">
        <v>9.582408282739267E-14</v>
      </c>
      <c r="H61">
        <v>9.2167698027354503E-12</v>
      </c>
      <c r="I61">
        <v>7.9864440901623188E-12</v>
      </c>
      <c r="J61">
        <v>3.2122251289423371E-13</v>
      </c>
      <c r="K61">
        <v>4.8627921715883729E-13</v>
      </c>
      <c r="L61">
        <v>-2.9808828345071411E-12</v>
      </c>
      <c r="M61">
        <v>-8.2552872021486135E-14</v>
      </c>
      <c r="N61">
        <v>-3.1859112805181542E-13</v>
      </c>
      <c r="O61">
        <v>-2.1607629934510269E-14</v>
      </c>
      <c r="P61">
        <v>-2.2365011017907559E-13</v>
      </c>
      <c r="Q61">
        <v>-9.6106759031458198E-14</v>
      </c>
      <c r="R61">
        <v>-1.1408109479855941E-12</v>
      </c>
      <c r="S61">
        <v>1.793659033995442E-12</v>
      </c>
      <c r="T61">
        <v>1.1485332861979969E-12</v>
      </c>
      <c r="U61">
        <v>-2.5592675676196408E-14</v>
      </c>
      <c r="V61">
        <v>4.3555415536647703E-12</v>
      </c>
      <c r="W61">
        <v>-6.3804720679541686E-12</v>
      </c>
      <c r="X61">
        <v>1.2132903154068229E-13</v>
      </c>
      <c r="Y61">
        <v>1.051843525302631E-13</v>
      </c>
      <c r="Z61">
        <v>3.15322473276254E-12</v>
      </c>
      <c r="AA61">
        <v>1.1430819526159251E-12</v>
      </c>
      <c r="AB61">
        <v>-1.294509624887756E-14</v>
      </c>
      <c r="AC61">
        <v>-4.8012413689982124E-13</v>
      </c>
      <c r="AD61">
        <v>1.66399551285124E-12</v>
      </c>
      <c r="AE61">
        <v>4.3319061757847769E-13</v>
      </c>
      <c r="AF61">
        <v>6.3362690953194154E-12</v>
      </c>
      <c r="AG61">
        <v>-1.742640325331526E-11</v>
      </c>
      <c r="AH61">
        <v>1.203647962299321E-11</v>
      </c>
      <c r="AI61">
        <v>6.3513995367119979E-11</v>
      </c>
      <c r="AJ61">
        <v>2.0332378542592139E-11</v>
      </c>
      <c r="AK61">
        <v>7.7830793732582186E-12</v>
      </c>
      <c r="AL61">
        <v>2.0176275949465049E-11</v>
      </c>
      <c r="AM61">
        <v>3.9656828620951172E-15</v>
      </c>
      <c r="AN61">
        <v>2.5411752948645772E-13</v>
      </c>
    </row>
    <row r="62" spans="1:40" x14ac:dyDescent="0.45">
      <c r="A62" s="1" t="s">
        <v>114</v>
      </c>
      <c r="B62">
        <v>-3.3506923392906948E-12</v>
      </c>
      <c r="C62">
        <v>-6.994118302438591E-14</v>
      </c>
      <c r="D62">
        <v>-2.0906296709619642E-14</v>
      </c>
      <c r="E62">
        <v>4.11323360324352E-13</v>
      </c>
      <c r="F62">
        <v>1.618437477634229E-12</v>
      </c>
      <c r="G62">
        <v>-3.1120788307369771E-13</v>
      </c>
      <c r="H62">
        <v>-1.453177700227717E-11</v>
      </c>
      <c r="I62">
        <v>-1.37649432779374E-11</v>
      </c>
      <c r="J62">
        <v>-4.6263285871462417E-13</v>
      </c>
      <c r="K62">
        <v>-5.4754395938353663E-13</v>
      </c>
      <c r="L62">
        <v>-1.8343979529527011E-12</v>
      </c>
      <c r="M62">
        <v>-3.9144364614626549E-12</v>
      </c>
      <c r="N62">
        <v>-2.2832278029880132E-12</v>
      </c>
      <c r="O62">
        <v>-9.1287570402194256E-13</v>
      </c>
      <c r="P62">
        <v>2.278235444765928E-13</v>
      </c>
      <c r="Q62">
        <v>6.2939763493221264E-14</v>
      </c>
      <c r="R62">
        <v>-1.524492761788155E-12</v>
      </c>
      <c r="S62">
        <v>-4.3026375166363063E-12</v>
      </c>
      <c r="T62">
        <v>-4.3092824748008278E-13</v>
      </c>
      <c r="U62">
        <v>-5.0500324832933393E-12</v>
      </c>
      <c r="V62">
        <v>-1.0557733879430219E-11</v>
      </c>
      <c r="W62">
        <v>-4.7785590273564718E-11</v>
      </c>
      <c r="X62">
        <v>5.8835555056130606E-16</v>
      </c>
      <c r="Y62">
        <v>-3.023503723324349E-13</v>
      </c>
      <c r="Z62">
        <v>5.6288589232022083E-13</v>
      </c>
      <c r="AA62">
        <v>-2.9588138645763221E-12</v>
      </c>
      <c r="AB62">
        <v>-1.614817625988795E-14</v>
      </c>
      <c r="AC62">
        <v>-2.4411625792093149E-12</v>
      </c>
      <c r="AD62">
        <v>-2.2990251528108921E-11</v>
      </c>
      <c r="AE62">
        <v>-6.2243406027850188E-13</v>
      </c>
      <c r="AF62">
        <v>-3.9720234591356427E-11</v>
      </c>
      <c r="AG62">
        <v>9.9113149695787117E-12</v>
      </c>
      <c r="AH62">
        <v>1.520591391635205E-11</v>
      </c>
      <c r="AI62">
        <v>-3.0437095888993658E-10</v>
      </c>
      <c r="AJ62">
        <v>-3.2360254178505942E-10</v>
      </c>
      <c r="AK62">
        <v>-2.3246780985264929E-10</v>
      </c>
      <c r="AL62">
        <v>-3.1968180498732902E-11</v>
      </c>
      <c r="AM62">
        <v>2.4890082708083068E-15</v>
      </c>
      <c r="AN62">
        <v>-5.3193532253708546E-13</v>
      </c>
    </row>
    <row r="63" spans="1:40" x14ac:dyDescent="0.45">
      <c r="A63" s="1" t="s">
        <v>115</v>
      </c>
      <c r="B63">
        <v>9.7253965323848295</v>
      </c>
      <c r="C63">
        <v>0.96093623103509485</v>
      </c>
      <c r="D63">
        <v>0.30164959762760468</v>
      </c>
      <c r="E63">
        <v>0.27425459218652842</v>
      </c>
      <c r="F63">
        <v>6.1129582721225129</v>
      </c>
      <c r="G63">
        <v>1.870635721811496</v>
      </c>
      <c r="H63">
        <v>2.412479397258978</v>
      </c>
      <c r="I63">
        <v>2.142891616072359</v>
      </c>
      <c r="J63">
        <v>0.9577135559268144</v>
      </c>
      <c r="K63">
        <v>1.368152671642451</v>
      </c>
      <c r="L63">
        <v>8.7151431402696247</v>
      </c>
      <c r="M63">
        <v>5.8560494606624092</v>
      </c>
      <c r="N63">
        <v>1.6701766466234049</v>
      </c>
      <c r="O63">
        <v>1.89038185900625</v>
      </c>
      <c r="P63">
        <v>1.6962621846020669</v>
      </c>
      <c r="Q63">
        <v>1.1290354318123741</v>
      </c>
      <c r="R63">
        <v>0.6760746894699603</v>
      </c>
      <c r="S63">
        <v>4.6700162780677994</v>
      </c>
      <c r="T63">
        <v>1.1464612436857651</v>
      </c>
      <c r="U63">
        <v>8.2311908386677377</v>
      </c>
      <c r="V63">
        <v>8.5011723383717559</v>
      </c>
      <c r="W63">
        <v>776.77894028268418</v>
      </c>
      <c r="X63">
        <v>0.2434311566369213</v>
      </c>
      <c r="Y63">
        <v>0.40156278101556092</v>
      </c>
      <c r="Z63">
        <v>3.3064579393764619</v>
      </c>
      <c r="AA63">
        <v>4.808580499346462</v>
      </c>
      <c r="AB63">
        <v>3.3343021859161201E-2</v>
      </c>
      <c r="AC63">
        <v>5.2638493840195641</v>
      </c>
      <c r="AD63">
        <v>3.6338172954210619</v>
      </c>
      <c r="AE63">
        <v>1.456084864250522</v>
      </c>
      <c r="AF63">
        <v>1.972933709074896</v>
      </c>
      <c r="AG63">
        <v>10.318498756126679</v>
      </c>
      <c r="AH63">
        <v>17.87039155207718</v>
      </c>
      <c r="AI63">
        <v>3.5192078738805161</v>
      </c>
      <c r="AJ63">
        <v>24.24580297591779</v>
      </c>
      <c r="AK63">
        <v>13.360850600309471</v>
      </c>
      <c r="AL63">
        <v>44.923407764684413</v>
      </c>
      <c r="AM63">
        <v>3.5684262292442928E-3</v>
      </c>
      <c r="AN63">
        <v>0.60461493411779754</v>
      </c>
    </row>
    <row r="64" spans="1:40" x14ac:dyDescent="0.45">
      <c r="A64" s="1" t="s">
        <v>116</v>
      </c>
      <c r="B64">
        <v>85.841956210876049</v>
      </c>
      <c r="C64">
        <v>8.4597509512040361</v>
      </c>
      <c r="D64">
        <v>1.5772908866545561</v>
      </c>
      <c r="E64">
        <v>2.2108512730508449</v>
      </c>
      <c r="F64">
        <v>15.43800678987961</v>
      </c>
      <c r="G64">
        <v>3.726281545962332</v>
      </c>
      <c r="H64">
        <v>19.43465064424635</v>
      </c>
      <c r="I64">
        <v>19.43005424828581</v>
      </c>
      <c r="J64">
        <v>6.3643242470230899</v>
      </c>
      <c r="K64">
        <v>17.55331882255263</v>
      </c>
      <c r="L64">
        <v>28.116164409567411</v>
      </c>
      <c r="M64">
        <v>18.31099408537116</v>
      </c>
      <c r="N64">
        <v>6.3623120854887993</v>
      </c>
      <c r="O64">
        <v>4.7548211523321724</v>
      </c>
      <c r="P64">
        <v>7.0765304333204826</v>
      </c>
      <c r="Q64">
        <v>3.6961185219128629</v>
      </c>
      <c r="R64">
        <v>2.9362782597242698</v>
      </c>
      <c r="S64">
        <v>13.51891893186076</v>
      </c>
      <c r="T64">
        <v>9.0626646145409744</v>
      </c>
      <c r="U64">
        <v>32.331730338333273</v>
      </c>
      <c r="V64">
        <v>103.65769273625369</v>
      </c>
      <c r="W64">
        <v>1999.8206707119921</v>
      </c>
      <c r="X64">
        <v>1.323664183830527</v>
      </c>
      <c r="Y64">
        <v>1.0294227697749261</v>
      </c>
      <c r="Z64">
        <v>21.613192744631991</v>
      </c>
      <c r="AA64">
        <v>13.782405068751521</v>
      </c>
      <c r="AB64">
        <v>0.12080155259386589</v>
      </c>
      <c r="AC64">
        <v>21.753197169616332</v>
      </c>
      <c r="AD64">
        <v>19.694006729608351</v>
      </c>
      <c r="AE64">
        <v>10.19637519149537</v>
      </c>
      <c r="AF64">
        <v>16.83297087631086</v>
      </c>
      <c r="AG64">
        <v>94.018637193489099</v>
      </c>
      <c r="AH64">
        <v>123.6541114130607</v>
      </c>
      <c r="AI64">
        <v>21.270652410323191</v>
      </c>
      <c r="AJ64">
        <v>103.5954614138107</v>
      </c>
      <c r="AK64">
        <v>78.203273651150141</v>
      </c>
      <c r="AL64">
        <v>276.64413218088731</v>
      </c>
      <c r="AM64">
        <v>2.3784264509587271E-2</v>
      </c>
      <c r="AN64">
        <v>5.713041260070872</v>
      </c>
    </row>
    <row r="65" spans="1:40" x14ac:dyDescent="0.45">
      <c r="A65" s="1" t="s">
        <v>117</v>
      </c>
      <c r="B65">
        <v>113.1359518344113</v>
      </c>
      <c r="C65">
        <v>11.49648957201047</v>
      </c>
      <c r="D65">
        <v>3.481830667727011</v>
      </c>
      <c r="E65">
        <v>3.072638001219453</v>
      </c>
      <c r="F65">
        <v>40.234155914458938</v>
      </c>
      <c r="G65">
        <v>11.46586779684073</v>
      </c>
      <c r="H65">
        <v>30.227695678072031</v>
      </c>
      <c r="I65">
        <v>30.03901316839077</v>
      </c>
      <c r="J65">
        <v>8.4575811475226814</v>
      </c>
      <c r="K65">
        <v>12.987302119748421</v>
      </c>
      <c r="L65">
        <v>85.947797797020186</v>
      </c>
      <c r="M65">
        <v>44.583223201712443</v>
      </c>
      <c r="N65">
        <v>13.97316082384024</v>
      </c>
      <c r="O65">
        <v>17.455183518963921</v>
      </c>
      <c r="P65">
        <v>13.38543920656744</v>
      </c>
      <c r="Q65">
        <v>9.7241685982242778</v>
      </c>
      <c r="R65">
        <v>5.603180051150547</v>
      </c>
      <c r="S65">
        <v>30.253593320059469</v>
      </c>
      <c r="T65">
        <v>7.4699125900879917</v>
      </c>
      <c r="U65">
        <v>106.1574494125113</v>
      </c>
      <c r="V65">
        <v>196.31447782637071</v>
      </c>
      <c r="W65">
        <v>7355.5833907301931</v>
      </c>
      <c r="X65">
        <v>2.824310101711704</v>
      </c>
      <c r="Y65">
        <v>3.3531292767775609</v>
      </c>
      <c r="Z65">
        <v>45.91226218378425</v>
      </c>
      <c r="AA65">
        <v>40.754678741015617</v>
      </c>
      <c r="AB65">
        <v>0.33977077960825908</v>
      </c>
      <c r="AC65">
        <v>45.245375885691892</v>
      </c>
      <c r="AD65">
        <v>29.839722352514048</v>
      </c>
      <c r="AE65">
        <v>14.41965834624798</v>
      </c>
      <c r="AF65">
        <v>10.73208824751528</v>
      </c>
      <c r="AG65">
        <v>164.1794784754581</v>
      </c>
      <c r="AH65">
        <v>164.3756311048792</v>
      </c>
      <c r="AI65">
        <v>22.430516138324549</v>
      </c>
      <c r="AJ65">
        <v>142.4709685899592</v>
      </c>
      <c r="AK65">
        <v>76.167972206124944</v>
      </c>
      <c r="AL65">
        <v>585.05552722438665</v>
      </c>
      <c r="AM65">
        <v>3.6070636730196663E-2</v>
      </c>
      <c r="AN65">
        <v>6.7385661760220747</v>
      </c>
    </row>
    <row r="66" spans="1:40" x14ac:dyDescent="0.45">
      <c r="A66" s="1" t="s">
        <v>118</v>
      </c>
      <c r="B66">
        <v>44.217160575108338</v>
      </c>
      <c r="C66">
        <v>5.2669865330136876</v>
      </c>
      <c r="D66">
        <v>1.728399290938248</v>
      </c>
      <c r="E66">
        <v>1.5988128794292349</v>
      </c>
      <c r="F66">
        <v>21.686384703759959</v>
      </c>
      <c r="G66">
        <v>6.5094138739073308</v>
      </c>
      <c r="H66">
        <v>41.991709934110489</v>
      </c>
      <c r="I66">
        <v>42.332864905257892</v>
      </c>
      <c r="J66">
        <v>4.293273310149301</v>
      </c>
      <c r="K66">
        <v>6.1880952020900004</v>
      </c>
      <c r="L66">
        <v>22.88945419516088</v>
      </c>
      <c r="M66">
        <v>21.558566208670129</v>
      </c>
      <c r="N66">
        <v>6.5296350959711393</v>
      </c>
      <c r="O66">
        <v>8.556850421882201</v>
      </c>
      <c r="P66">
        <v>5.3870260046310108</v>
      </c>
      <c r="Q66">
        <v>4.4110220740791561</v>
      </c>
      <c r="R66">
        <v>2.9495813706996281</v>
      </c>
      <c r="S66">
        <v>17.783474710068731</v>
      </c>
      <c r="T66">
        <v>5.7398241532982022</v>
      </c>
      <c r="U66">
        <v>43.468983518687281</v>
      </c>
      <c r="V66">
        <v>47.836500961773091</v>
      </c>
      <c r="W66">
        <v>4769.392449379985</v>
      </c>
      <c r="X66">
        <v>3.361377422171437</v>
      </c>
      <c r="Y66">
        <v>2.1331260671470549</v>
      </c>
      <c r="Z66">
        <v>54.367667506622148</v>
      </c>
      <c r="AA66">
        <v>28.297608046208641</v>
      </c>
      <c r="AB66">
        <v>0.21271650461640179</v>
      </c>
      <c r="AC66">
        <v>26.672331331566092</v>
      </c>
      <c r="AD66">
        <v>43.291673350762387</v>
      </c>
      <c r="AE66">
        <v>11.04109148269942</v>
      </c>
      <c r="AF66">
        <v>7.6240038924536666</v>
      </c>
      <c r="AG66">
        <v>66.22861789477048</v>
      </c>
      <c r="AH66">
        <v>363.49166809778421</v>
      </c>
      <c r="AI66">
        <v>24.37341720392584</v>
      </c>
      <c r="AJ66">
        <v>127.47597980201741</v>
      </c>
      <c r="AK66">
        <v>67.882601684833332</v>
      </c>
      <c r="AL66">
        <v>293.79123931759602</v>
      </c>
      <c r="AM66">
        <v>1.9751490196989491E-2</v>
      </c>
      <c r="AN66">
        <v>4.9501103244461584</v>
      </c>
    </row>
    <row r="67" spans="1:40" x14ac:dyDescent="0.45">
      <c r="A67" s="1" t="s">
        <v>119</v>
      </c>
      <c r="B67">
        <v>12.85768873943946</v>
      </c>
      <c r="C67">
        <v>1.354785275923122</v>
      </c>
      <c r="D67">
        <v>0.47696218260193413</v>
      </c>
      <c r="E67">
        <v>0.34115477651649079</v>
      </c>
      <c r="F67">
        <v>7.8736019855117352</v>
      </c>
      <c r="G67">
        <v>2.342166024246362</v>
      </c>
      <c r="H67">
        <v>5.2333228218707291</v>
      </c>
      <c r="I67">
        <v>5.2501877842797011</v>
      </c>
      <c r="J67">
        <v>1.2702441910849001</v>
      </c>
      <c r="K67">
        <v>1.356908144606005</v>
      </c>
      <c r="L67">
        <v>6.0806557335473377</v>
      </c>
      <c r="M67">
        <v>6.8066352193917519</v>
      </c>
      <c r="N67">
        <v>2.2505257191570411</v>
      </c>
      <c r="O67">
        <v>2.3004642005172591</v>
      </c>
      <c r="P67">
        <v>1.70845860260652</v>
      </c>
      <c r="Q67">
        <v>1.1992404844003659</v>
      </c>
      <c r="R67">
        <v>0.77561663906510447</v>
      </c>
      <c r="S67">
        <v>5.2197287634470326</v>
      </c>
      <c r="T67">
        <v>1.0222567343671849</v>
      </c>
      <c r="U67">
        <v>10.796072213075821</v>
      </c>
      <c r="V67">
        <v>32.236264852474022</v>
      </c>
      <c r="W67">
        <v>162.745319229693</v>
      </c>
      <c r="X67">
        <v>0.46257225824968412</v>
      </c>
      <c r="Y67">
        <v>0.50707262641378548</v>
      </c>
      <c r="Z67">
        <v>7.1213648831899343</v>
      </c>
      <c r="AA67">
        <v>6.270752239588953</v>
      </c>
      <c r="AB67">
        <v>0.23942400702541089</v>
      </c>
      <c r="AC67">
        <v>6.876202293598852</v>
      </c>
      <c r="AD67">
        <v>5.4617655754807597</v>
      </c>
      <c r="AE67">
        <v>2.3149311719421051</v>
      </c>
      <c r="AF67">
        <v>1.607609137459866</v>
      </c>
      <c r="AG67">
        <v>21.327172066475281</v>
      </c>
      <c r="AH67">
        <v>37.340281410596013</v>
      </c>
      <c r="AI67">
        <v>3.4721141663212229</v>
      </c>
      <c r="AJ67">
        <v>22.327678307134249</v>
      </c>
      <c r="AK67">
        <v>10.856242135596929</v>
      </c>
      <c r="AL67">
        <v>62.787133132078111</v>
      </c>
      <c r="AM67">
        <v>3.909318587650811E-3</v>
      </c>
      <c r="AN67">
        <v>0.87018766203829601</v>
      </c>
    </row>
    <row r="68" spans="1:40" x14ac:dyDescent="0.45">
      <c r="A68" s="1" t="s">
        <v>120</v>
      </c>
      <c r="B68">
        <v>2.5500128630755459</v>
      </c>
      <c r="C68">
        <v>0.25949232449364412</v>
      </c>
      <c r="D68">
        <v>5.3543082071632601E-2</v>
      </c>
      <c r="E68">
        <v>6.967258495858876E-2</v>
      </c>
      <c r="F68">
        <v>0.96597060136419344</v>
      </c>
      <c r="G68">
        <v>0.2385631886565828</v>
      </c>
      <c r="H68">
        <v>2.7450567450382399</v>
      </c>
      <c r="I68">
        <v>2.727265607602229</v>
      </c>
      <c r="J68">
        <v>0.26296113036186303</v>
      </c>
      <c r="K68">
        <v>0.49293527644937302</v>
      </c>
      <c r="L68">
        <v>1.1578563433169691</v>
      </c>
      <c r="M68">
        <v>0.68908236554498503</v>
      </c>
      <c r="N68">
        <v>0.22808179160799771</v>
      </c>
      <c r="O68">
        <v>0.23705445291388991</v>
      </c>
      <c r="P68">
        <v>0.16216143490299109</v>
      </c>
      <c r="Q68">
        <v>0.13710969231850481</v>
      </c>
      <c r="R68">
        <v>0.13877442986153221</v>
      </c>
      <c r="S68">
        <v>0.59144085823704418</v>
      </c>
      <c r="T68">
        <v>0.52517110347375562</v>
      </c>
      <c r="U68">
        <v>1.434679489326097</v>
      </c>
      <c r="V68">
        <v>2.972144143620683</v>
      </c>
      <c r="W68">
        <v>7.1313705424473213</v>
      </c>
      <c r="X68">
        <v>5.0919502538374246</v>
      </c>
      <c r="Y68">
        <v>5.6334724082848189E-2</v>
      </c>
      <c r="Z68">
        <v>76.24270907056291</v>
      </c>
      <c r="AA68">
        <v>1.0958049160211829</v>
      </c>
      <c r="AB68">
        <v>6.2210571588773682E-3</v>
      </c>
      <c r="AC68">
        <v>1.4216360729680591</v>
      </c>
      <c r="AD68">
        <v>3.4040817370574552</v>
      </c>
      <c r="AE68">
        <v>0.84719052901196013</v>
      </c>
      <c r="AF68">
        <v>0.79699934593252553</v>
      </c>
      <c r="AG68">
        <v>7.141769552564317</v>
      </c>
      <c r="AH68">
        <v>30.78694688097745</v>
      </c>
      <c r="AI68">
        <v>1.795686692833578</v>
      </c>
      <c r="AJ68">
        <v>10.081230833357161</v>
      </c>
      <c r="AK68">
        <v>5.5001761792009596</v>
      </c>
      <c r="AL68">
        <v>21.307408901253201</v>
      </c>
      <c r="AM68">
        <v>8.9918694652018033E-4</v>
      </c>
      <c r="AN68">
        <v>0.4364906481862717</v>
      </c>
    </row>
    <row r="69" spans="1:40" x14ac:dyDescent="0.45">
      <c r="A69" s="1" t="s">
        <v>121</v>
      </c>
      <c r="B69">
        <v>3.7970109011209989</v>
      </c>
      <c r="C69">
        <v>0.4913474392292011</v>
      </c>
      <c r="D69">
        <v>0.27784657430267812</v>
      </c>
      <c r="E69">
        <v>8.7793438702729737E-2</v>
      </c>
      <c r="F69">
        <v>1.3708043457634891</v>
      </c>
      <c r="G69">
        <v>0.30606521455362251</v>
      </c>
      <c r="H69">
        <v>3.318117427396885</v>
      </c>
      <c r="I69">
        <v>2.9177549906976972</v>
      </c>
      <c r="J69">
        <v>0.33971243828029929</v>
      </c>
      <c r="K69">
        <v>0.34647660727924479</v>
      </c>
      <c r="L69">
        <v>2.3487729249119491</v>
      </c>
      <c r="M69">
        <v>2.023630768595309</v>
      </c>
      <c r="N69">
        <v>0.43609228913085318</v>
      </c>
      <c r="O69">
        <v>0.54884045651818292</v>
      </c>
      <c r="P69">
        <v>0.34334270080540652</v>
      </c>
      <c r="Q69">
        <v>0.3015769943660298</v>
      </c>
      <c r="R69">
        <v>0.20451537138407319</v>
      </c>
      <c r="S69">
        <v>1.3539402754830081</v>
      </c>
      <c r="T69">
        <v>0.71474364553736081</v>
      </c>
      <c r="U69">
        <v>2.4636267055382208</v>
      </c>
      <c r="V69">
        <v>5.3557563733399114</v>
      </c>
      <c r="W69">
        <v>11.69652157066184</v>
      </c>
      <c r="X69">
        <v>0.18814364943868991</v>
      </c>
      <c r="Y69">
        <v>0.1097049025219584</v>
      </c>
      <c r="Z69">
        <v>3.0683804940672559</v>
      </c>
      <c r="AA69">
        <v>1.5217266555533531</v>
      </c>
      <c r="AB69">
        <v>1.238318879715351E-2</v>
      </c>
      <c r="AC69">
        <v>2.214265777353281</v>
      </c>
      <c r="AD69">
        <v>3.1862310418081399</v>
      </c>
      <c r="AE69">
        <v>0.95187337925024951</v>
      </c>
      <c r="AF69">
        <v>1.1854551633699031</v>
      </c>
      <c r="AG69">
        <v>287.43871261662213</v>
      </c>
      <c r="AH69">
        <v>17.885474065479091</v>
      </c>
      <c r="AI69">
        <v>2.2561340499367799</v>
      </c>
      <c r="AJ69">
        <v>24.910882628973091</v>
      </c>
      <c r="AK69">
        <v>12.704436770455031</v>
      </c>
      <c r="AL69">
        <v>21.611532166277669</v>
      </c>
      <c r="AM69">
        <v>6.8178152040050573E-3</v>
      </c>
      <c r="AN69">
        <v>0.41375825458563992</v>
      </c>
    </row>
    <row r="70" spans="1:40" x14ac:dyDescent="0.45">
      <c r="A70" s="1" t="s">
        <v>122</v>
      </c>
      <c r="B70">
        <v>3.5035032555005272</v>
      </c>
      <c r="C70">
        <v>0.44981981941194488</v>
      </c>
      <c r="D70">
        <v>0.24977465723862161</v>
      </c>
      <c r="E70">
        <v>8.0526687975818648E-2</v>
      </c>
      <c r="F70">
        <v>1.241718257124486</v>
      </c>
      <c r="G70">
        <v>0.27870578033871102</v>
      </c>
      <c r="H70">
        <v>3.893356606289553</v>
      </c>
      <c r="I70">
        <v>3.585449329466289</v>
      </c>
      <c r="J70">
        <v>0.31457416682593858</v>
      </c>
      <c r="K70">
        <v>0.3367810889251408</v>
      </c>
      <c r="L70">
        <v>2.1425279557422949</v>
      </c>
      <c r="M70">
        <v>1.8295338471502951</v>
      </c>
      <c r="N70">
        <v>0.39362852410394228</v>
      </c>
      <c r="O70">
        <v>0.49698379283080962</v>
      </c>
      <c r="P70">
        <v>0.31175247052518118</v>
      </c>
      <c r="Q70">
        <v>0.27348642009466723</v>
      </c>
      <c r="R70">
        <v>0.18757562056337351</v>
      </c>
      <c r="S70">
        <v>1.2304066387392041</v>
      </c>
      <c r="T70">
        <v>0.81342549743127024</v>
      </c>
      <c r="U70">
        <v>2.4050543113807379</v>
      </c>
      <c r="V70">
        <v>5.0393207564906604</v>
      </c>
      <c r="W70">
        <v>10.807345927907001</v>
      </c>
      <c r="X70">
        <v>0.17149818490029459</v>
      </c>
      <c r="Y70">
        <v>0.105495781153936</v>
      </c>
      <c r="Z70">
        <v>2.7984171805740732</v>
      </c>
      <c r="AA70">
        <v>1.469051866924924</v>
      </c>
      <c r="AB70">
        <v>1.134571418966213E-2</v>
      </c>
      <c r="AC70">
        <v>2.0228471323354191</v>
      </c>
      <c r="AD70">
        <v>3.0564756955607368</v>
      </c>
      <c r="AE70">
        <v>0.87574352544581879</v>
      </c>
      <c r="AF70">
        <v>1.1762029102328779</v>
      </c>
      <c r="AG70">
        <v>364.5883510254618</v>
      </c>
      <c r="AH70">
        <v>16.738736547771829</v>
      </c>
      <c r="AI70">
        <v>2.2138854947113908</v>
      </c>
      <c r="AJ70">
        <v>23.324759145650361</v>
      </c>
      <c r="AK70">
        <v>11.85825422146138</v>
      </c>
      <c r="AL70">
        <v>20.34195542289649</v>
      </c>
      <c r="AM70">
        <v>6.2424501213974148E-3</v>
      </c>
      <c r="AN70">
        <v>0.39054126801815181</v>
      </c>
    </row>
    <row r="71" spans="1:40" x14ac:dyDescent="0.45">
      <c r="A71" s="1" t="s">
        <v>123</v>
      </c>
      <c r="B71">
        <v>0.37373382751953638</v>
      </c>
      <c r="C71">
        <v>4.1816301353421931E-2</v>
      </c>
      <c r="D71">
        <v>7.995687541211759E-3</v>
      </c>
      <c r="E71">
        <v>2.0380590600371638E-2</v>
      </c>
      <c r="F71">
        <v>0.12849595114727891</v>
      </c>
      <c r="G71">
        <v>3.3697490871531642E-2</v>
      </c>
      <c r="H71">
        <v>0.442868390372188</v>
      </c>
      <c r="I71">
        <v>0.45298023102816448</v>
      </c>
      <c r="J71">
        <v>4.2740345622333843E-2</v>
      </c>
      <c r="K71">
        <v>9.9060023960675481E-2</v>
      </c>
      <c r="L71">
        <v>0.2029539173099347</v>
      </c>
      <c r="M71">
        <v>9.5974529453383514E-2</v>
      </c>
      <c r="N71">
        <v>2.7377216383871111E-2</v>
      </c>
      <c r="O71">
        <v>3.6574259386689872E-2</v>
      </c>
      <c r="P71">
        <v>2.3323387910769228E-2</v>
      </c>
      <c r="Q71">
        <v>2.021213828717176E-2</v>
      </c>
      <c r="R71">
        <v>2.517086363121249E-2</v>
      </c>
      <c r="S71">
        <v>6.663158985293928E-2</v>
      </c>
      <c r="T71">
        <v>9.5162837773744846E-2</v>
      </c>
      <c r="U71">
        <v>0.26049110799934838</v>
      </c>
      <c r="V71">
        <v>0.60019346412278429</v>
      </c>
      <c r="W71">
        <v>1.348521125633483</v>
      </c>
      <c r="X71">
        <v>1.5723117714205179E-2</v>
      </c>
      <c r="Y71">
        <v>9.3041974874123017E-3</v>
      </c>
      <c r="Z71">
        <v>0.25863493954238698</v>
      </c>
      <c r="AA71">
        <v>0.1930758849114351</v>
      </c>
      <c r="AB71">
        <v>1.0804481121109879E-3</v>
      </c>
      <c r="AC71">
        <v>0.8468037312944825</v>
      </c>
      <c r="AD71">
        <v>0.96893780846320177</v>
      </c>
      <c r="AE71">
        <v>0.8808636835860415</v>
      </c>
      <c r="AF71">
        <v>0.34480714396410028</v>
      </c>
      <c r="AG71">
        <v>1.118896768558409</v>
      </c>
      <c r="AH71">
        <v>3.3467584254313638</v>
      </c>
      <c r="AI71">
        <v>0.5874883669225992</v>
      </c>
      <c r="AJ71">
        <v>1.2061574238125641</v>
      </c>
      <c r="AK71">
        <v>1.031378821457452</v>
      </c>
      <c r="AL71">
        <v>5.3983224045373888</v>
      </c>
      <c r="AM71">
        <v>3.3708550605506839E-4</v>
      </c>
      <c r="AN71">
        <v>0.19480399207218921</v>
      </c>
    </row>
    <row r="72" spans="1:40" x14ac:dyDescent="0.45">
      <c r="A72" s="1" t="s">
        <v>124</v>
      </c>
      <c r="B72">
        <v>0.20680746520743171</v>
      </c>
      <c r="C72">
        <v>2.3566506831304759E-2</v>
      </c>
      <c r="D72">
        <v>6.4939417483874176E-3</v>
      </c>
      <c r="E72">
        <v>8.2104625981501388E-3</v>
      </c>
      <c r="F72">
        <v>7.2747331111219907E-2</v>
      </c>
      <c r="G72">
        <v>1.244732188157148E-2</v>
      </c>
      <c r="H72">
        <v>0.23656805177355739</v>
      </c>
      <c r="I72">
        <v>0.23765747781670879</v>
      </c>
      <c r="J72">
        <v>2.023966558735853E-2</v>
      </c>
      <c r="K72">
        <v>4.8468475240319213E-2</v>
      </c>
      <c r="L72">
        <v>0.13151601897125059</v>
      </c>
      <c r="M72">
        <v>6.2189307521601532E-2</v>
      </c>
      <c r="N72">
        <v>1.8772395908361349E-2</v>
      </c>
      <c r="O72">
        <v>2.8066375085397201E-2</v>
      </c>
      <c r="P72">
        <v>1.4816322849058631E-2</v>
      </c>
      <c r="Q72">
        <v>1.425981104451657E-2</v>
      </c>
      <c r="R72">
        <v>1.293396637467879E-2</v>
      </c>
      <c r="S72">
        <v>5.6779075319765122E-2</v>
      </c>
      <c r="T72">
        <v>5.162355667340697E-2</v>
      </c>
      <c r="U72">
        <v>0.165014036238705</v>
      </c>
      <c r="V72">
        <v>0.33460744082451088</v>
      </c>
      <c r="W72">
        <v>0.98632282148291062</v>
      </c>
      <c r="X72">
        <v>2.3201742993214359E-2</v>
      </c>
      <c r="Y72">
        <v>9.9158292490490255E-3</v>
      </c>
      <c r="Z72">
        <v>0.38673411018309928</v>
      </c>
      <c r="AA72">
        <v>0.72204930923817001</v>
      </c>
      <c r="AB72">
        <v>6.4972225847073617E-4</v>
      </c>
      <c r="AC72">
        <v>0.16499015156691851</v>
      </c>
      <c r="AD72">
        <v>1.6718783007781051</v>
      </c>
      <c r="AE72">
        <v>0.1223680369979418</v>
      </c>
      <c r="AF72">
        <v>0.3221695142577346</v>
      </c>
      <c r="AG72">
        <v>0.58086665669938586</v>
      </c>
      <c r="AH72">
        <v>2.1902474704262378</v>
      </c>
      <c r="AI72">
        <v>0.40637100052809971</v>
      </c>
      <c r="AJ72">
        <v>1.411689038420606</v>
      </c>
      <c r="AK72">
        <v>0.83798822879515988</v>
      </c>
      <c r="AL72">
        <v>7.5323979516800259</v>
      </c>
      <c r="AM72">
        <v>1.1714235263766221E-4</v>
      </c>
      <c r="AN72">
        <v>0.1037786849845542</v>
      </c>
    </row>
    <row r="73" spans="1:40" x14ac:dyDescent="0.45">
      <c r="A73" s="1" t="s">
        <v>125</v>
      </c>
      <c r="B73">
        <v>2.7935120724433209</v>
      </c>
      <c r="C73">
        <v>0.29488188133957283</v>
      </c>
      <c r="D73">
        <v>8.3186108663071343E-2</v>
      </c>
      <c r="E73">
        <v>7.4284185746124887E-2</v>
      </c>
      <c r="F73">
        <v>1.624975504116589</v>
      </c>
      <c r="G73">
        <v>0.434014907700011</v>
      </c>
      <c r="H73">
        <v>2.1624551727497261</v>
      </c>
      <c r="I73">
        <v>2.078377342919338</v>
      </c>
      <c r="J73">
        <v>0.26230626919427319</v>
      </c>
      <c r="K73">
        <v>0.35674578442420618</v>
      </c>
      <c r="L73">
        <v>1.4675323542294441</v>
      </c>
      <c r="M73">
        <v>1.153732533011955</v>
      </c>
      <c r="N73">
        <v>0.3969880216376297</v>
      </c>
      <c r="O73">
        <v>0.39174834302457739</v>
      </c>
      <c r="P73">
        <v>0.23131784229501809</v>
      </c>
      <c r="Q73">
        <v>0.200752998032173</v>
      </c>
      <c r="R73">
        <v>0.18169012228880049</v>
      </c>
      <c r="S73">
        <v>0.99410655536547765</v>
      </c>
      <c r="T73">
        <v>0.46146920899113109</v>
      </c>
      <c r="U73">
        <v>1.6831224466844961</v>
      </c>
      <c r="V73">
        <v>2.3956512315003469</v>
      </c>
      <c r="W73">
        <v>6.7456874512320679</v>
      </c>
      <c r="X73">
        <v>3.306753934522348</v>
      </c>
      <c r="Y73">
        <v>9.1584427794458315E-2</v>
      </c>
      <c r="Z73">
        <v>35.194575165725418</v>
      </c>
      <c r="AA73">
        <v>1.3274502939179149</v>
      </c>
      <c r="AB73">
        <v>7.0838042142781074E-3</v>
      </c>
      <c r="AC73">
        <v>1.7486223803834831</v>
      </c>
      <c r="AD73">
        <v>2.8286925963279348</v>
      </c>
      <c r="AE73">
        <v>0.75293868386314611</v>
      </c>
      <c r="AF73">
        <v>0.66081986335392828</v>
      </c>
      <c r="AG73">
        <v>6.4502117144723936</v>
      </c>
      <c r="AH73">
        <v>24.273662773659179</v>
      </c>
      <c r="AI73">
        <v>1.71979900753255</v>
      </c>
      <c r="AJ73">
        <v>11.252149703952229</v>
      </c>
      <c r="AK73">
        <v>5.9123144776694474</v>
      </c>
      <c r="AL73">
        <v>17.88412907409592</v>
      </c>
      <c r="AM73">
        <v>9.3500789207804421E-4</v>
      </c>
      <c r="AN73">
        <v>0.33433463541864888</v>
      </c>
    </row>
    <row r="74" spans="1:40" x14ac:dyDescent="0.45">
      <c r="A74" s="1" t="s">
        <v>126</v>
      </c>
      <c r="B74">
        <v>1.349659299137266</v>
      </c>
      <c r="C74">
        <v>0.15524982664808851</v>
      </c>
      <c r="D74">
        <v>5.6434174526549419E-2</v>
      </c>
      <c r="E74">
        <v>4.3733763090156863E-2</v>
      </c>
      <c r="F74">
        <v>0.57250014332169563</v>
      </c>
      <c r="G74">
        <v>0.11146804335684379</v>
      </c>
      <c r="H74">
        <v>0.98415492991386433</v>
      </c>
      <c r="I74">
        <v>0.9509374293669669</v>
      </c>
      <c r="J74">
        <v>0.11794049533377531</v>
      </c>
      <c r="K74">
        <v>0.19497485120908409</v>
      </c>
      <c r="L74">
        <v>0.72993565453848708</v>
      </c>
      <c r="M74">
        <v>0.51722621471239805</v>
      </c>
      <c r="N74">
        <v>0.1650679851763153</v>
      </c>
      <c r="O74">
        <v>0.23819767243848891</v>
      </c>
      <c r="P74">
        <v>0.1099161115709013</v>
      </c>
      <c r="Q74">
        <v>0.1114429694874442</v>
      </c>
      <c r="R74">
        <v>8.4101020787655856E-2</v>
      </c>
      <c r="S74">
        <v>0.49578104350041402</v>
      </c>
      <c r="T74">
        <v>0.24622903836543439</v>
      </c>
      <c r="U74">
        <v>1.1911565456432389</v>
      </c>
      <c r="V74">
        <v>1.341631203576823</v>
      </c>
      <c r="W74">
        <v>4.0408929186808296</v>
      </c>
      <c r="X74">
        <v>0.1117417468486841</v>
      </c>
      <c r="Y74">
        <v>8.7084440876152677E-2</v>
      </c>
      <c r="Z74">
        <v>1.796161258617738</v>
      </c>
      <c r="AA74">
        <v>2.5143149620089358</v>
      </c>
      <c r="AB74">
        <v>4.3851021631010293E-3</v>
      </c>
      <c r="AC74">
        <v>0.91233711796773875</v>
      </c>
      <c r="AD74">
        <v>4.8078536352500221</v>
      </c>
      <c r="AE74">
        <v>0.47625471819907428</v>
      </c>
      <c r="AF74">
        <v>1.012167976911893</v>
      </c>
      <c r="AG74">
        <v>2.4887190765656859</v>
      </c>
      <c r="AH74">
        <v>10.217995653965881</v>
      </c>
      <c r="AI74">
        <v>1.5897903211774</v>
      </c>
      <c r="AJ74">
        <v>6.7126013886563776</v>
      </c>
      <c r="AK74">
        <v>3.841477267524557</v>
      </c>
      <c r="AL74">
        <v>30.022069099815401</v>
      </c>
      <c r="AM74">
        <v>5.8808445943408464E-4</v>
      </c>
      <c r="AN74">
        <v>0.32882508580394132</v>
      </c>
    </row>
    <row r="75" spans="1:40" x14ac:dyDescent="0.45">
      <c r="A75" s="1" t="s">
        <v>127</v>
      </c>
      <c r="B75">
        <v>0.20449473710160959</v>
      </c>
      <c r="C75">
        <v>2.3529817665283909E-2</v>
      </c>
      <c r="D75">
        <v>8.6185937675813118E-3</v>
      </c>
      <c r="E75">
        <v>6.5787550116050229E-3</v>
      </c>
      <c r="F75">
        <v>8.7215217968436051E-2</v>
      </c>
      <c r="G75">
        <v>1.7035301545421652E-2</v>
      </c>
      <c r="H75">
        <v>0.14640979596573939</v>
      </c>
      <c r="I75">
        <v>0.14118191113074979</v>
      </c>
      <c r="J75">
        <v>1.7801477000397119E-2</v>
      </c>
      <c r="K75">
        <v>2.8955327720716389E-2</v>
      </c>
      <c r="L75">
        <v>0.10997641942931249</v>
      </c>
      <c r="M75">
        <v>7.8906216564813461E-2</v>
      </c>
      <c r="N75">
        <v>2.521609234959472E-2</v>
      </c>
      <c r="O75">
        <v>3.6356693775396028E-2</v>
      </c>
      <c r="P75">
        <v>1.671793566823182E-2</v>
      </c>
      <c r="Q75">
        <v>1.697421181282931E-2</v>
      </c>
      <c r="R75">
        <v>1.274114586361723E-2</v>
      </c>
      <c r="S75">
        <v>7.5723935322765626E-2</v>
      </c>
      <c r="T75">
        <v>3.6869349961095782E-2</v>
      </c>
      <c r="U75">
        <v>0.1810312404841197</v>
      </c>
      <c r="V75">
        <v>0.19920849099445759</v>
      </c>
      <c r="W75">
        <v>0.60067891694376874</v>
      </c>
      <c r="X75">
        <v>1.673887929688778E-2</v>
      </c>
      <c r="Y75">
        <v>1.3302798497453271E-2</v>
      </c>
      <c r="Z75">
        <v>0.26862962250093497</v>
      </c>
      <c r="AA75">
        <v>0.37033572055737252</v>
      </c>
      <c r="AB75">
        <v>6.6511272106035675E-4</v>
      </c>
      <c r="AC75">
        <v>0.13743886178313389</v>
      </c>
      <c r="AD75">
        <v>0.6989686770002137</v>
      </c>
      <c r="AE75">
        <v>7.0602210015284758E-2</v>
      </c>
      <c r="AF75">
        <v>0.14808956936893661</v>
      </c>
      <c r="AG75">
        <v>0.37078700750394761</v>
      </c>
      <c r="AH75">
        <v>1.5284884638177989</v>
      </c>
      <c r="AI75">
        <v>0.23574435171910749</v>
      </c>
      <c r="AJ75">
        <v>1.004980917256685</v>
      </c>
      <c r="AK75">
        <v>0.57417924767505268</v>
      </c>
      <c r="AL75">
        <v>4.4563331810719751</v>
      </c>
      <c r="AM75">
        <v>8.8251503891131016E-5</v>
      </c>
      <c r="AN75">
        <v>4.8138082502403652E-2</v>
      </c>
    </row>
    <row r="76" spans="1:40" x14ac:dyDescent="0.45">
      <c r="A76" s="1" t="s">
        <v>128</v>
      </c>
      <c r="B76">
        <v>6.0269832922159816</v>
      </c>
      <c r="C76">
        <v>0.64124125891231676</v>
      </c>
      <c r="D76">
        <v>0.23964697847661889</v>
      </c>
      <c r="E76">
        <v>0.18174865165611401</v>
      </c>
      <c r="F76">
        <v>2.8872506237185358</v>
      </c>
      <c r="G76">
        <v>0.58649901893894762</v>
      </c>
      <c r="H76">
        <v>3.9572891589667418</v>
      </c>
      <c r="I76">
        <v>3.892504803822022</v>
      </c>
      <c r="J76">
        <v>0.36733077213886473</v>
      </c>
      <c r="K76">
        <v>0.33914695314699689</v>
      </c>
      <c r="L76">
        <v>2.149700467098433</v>
      </c>
      <c r="M76">
        <v>2.7998777326448812</v>
      </c>
      <c r="N76">
        <v>1.0894705841282</v>
      </c>
      <c r="O76">
        <v>0.83931091766167265</v>
      </c>
      <c r="P76">
        <v>0.51114005842093058</v>
      </c>
      <c r="Q76">
        <v>0.43936189853692542</v>
      </c>
      <c r="R76">
        <v>0.26789659257438631</v>
      </c>
      <c r="S76">
        <v>1.546274145426606</v>
      </c>
      <c r="T76">
        <v>0.35889450187607691</v>
      </c>
      <c r="U76">
        <v>3.6797049823283849</v>
      </c>
      <c r="V76">
        <v>2.6934678005056019</v>
      </c>
      <c r="W76">
        <v>5.8763227527859687</v>
      </c>
      <c r="X76">
        <v>9.9117244563090401E-2</v>
      </c>
      <c r="Y76">
        <v>0.1913808696413079</v>
      </c>
      <c r="Z76">
        <v>1.3542201506821301</v>
      </c>
      <c r="AA76">
        <v>2.27667899854944</v>
      </c>
      <c r="AB76">
        <v>1.204533168539487E-2</v>
      </c>
      <c r="AC76">
        <v>2.4174179775124922</v>
      </c>
      <c r="AD76">
        <v>1.8870690550547231</v>
      </c>
      <c r="AE76">
        <v>0.70720155992372524</v>
      </c>
      <c r="AF76">
        <v>0.45230245563721377</v>
      </c>
      <c r="AG76">
        <v>6.6389381142160513</v>
      </c>
      <c r="AH76">
        <v>51.480103468896921</v>
      </c>
      <c r="AI76">
        <v>1.480159927292221</v>
      </c>
      <c r="AJ76">
        <v>14.14568042964752</v>
      </c>
      <c r="AK76">
        <v>6.8552818355977756</v>
      </c>
      <c r="AL76">
        <v>21.705094181914848</v>
      </c>
      <c r="AM76">
        <v>1.953837500192979E-3</v>
      </c>
      <c r="AN76">
        <v>0.34103247840230982</v>
      </c>
    </row>
    <row r="77" spans="1:40" x14ac:dyDescent="0.45">
      <c r="A77" s="1" t="s">
        <v>129</v>
      </c>
      <c r="B77">
        <v>1.789016005872889</v>
      </c>
      <c r="C77">
        <v>0.16113606090622001</v>
      </c>
      <c r="D77">
        <v>4.6709440569719457E-2</v>
      </c>
      <c r="E77">
        <v>4.3185494000883902E-2</v>
      </c>
      <c r="F77">
        <v>0.77251005008564033</v>
      </c>
      <c r="G77">
        <v>0.16660813493092841</v>
      </c>
      <c r="H77">
        <v>1.1669913584827849</v>
      </c>
      <c r="I77">
        <v>1.180548897510409</v>
      </c>
      <c r="J77">
        <v>0.12427895547277</v>
      </c>
      <c r="K77">
        <v>0.22231452731803061</v>
      </c>
      <c r="L77">
        <v>1.1553285568149181</v>
      </c>
      <c r="M77">
        <v>0.63340786745044197</v>
      </c>
      <c r="N77">
        <v>0.25055394310151002</v>
      </c>
      <c r="O77">
        <v>0.17496562164433499</v>
      </c>
      <c r="P77">
        <v>0.14637084604358741</v>
      </c>
      <c r="Q77">
        <v>0.1039575625561197</v>
      </c>
      <c r="R77">
        <v>7.6456712720816222E-2</v>
      </c>
      <c r="S77">
        <v>0.53849884505815382</v>
      </c>
      <c r="T77">
        <v>0.15411415394469191</v>
      </c>
      <c r="U77">
        <v>0.66344706942065423</v>
      </c>
      <c r="V77">
        <v>1.7411038060733961</v>
      </c>
      <c r="W77">
        <v>3.0043656612000249</v>
      </c>
      <c r="X77">
        <v>3.4745091190045221E-2</v>
      </c>
      <c r="Y77">
        <v>4.3167336290700908E-2</v>
      </c>
      <c r="Z77">
        <v>0.54463000444847698</v>
      </c>
      <c r="AA77">
        <v>0.56246587868135456</v>
      </c>
      <c r="AB77">
        <v>2.8113399069630879E-3</v>
      </c>
      <c r="AC77">
        <v>0.67066693955188372</v>
      </c>
      <c r="AD77">
        <v>0.61009516913545447</v>
      </c>
      <c r="AE77">
        <v>0.2213251597505973</v>
      </c>
      <c r="AF77">
        <v>0.16973315128254021</v>
      </c>
      <c r="AG77">
        <v>2.891575787816858</v>
      </c>
      <c r="AH77">
        <v>11.37081072087827</v>
      </c>
      <c r="AI77">
        <v>0.92210868403620294</v>
      </c>
      <c r="AJ77">
        <v>3.5254137647293802</v>
      </c>
      <c r="AK77">
        <v>1.9425182508821961</v>
      </c>
      <c r="AL77">
        <v>5.7926002108691419</v>
      </c>
      <c r="AM77">
        <v>4.708100341041622E-4</v>
      </c>
      <c r="AN77">
        <v>0.1016167257110404</v>
      </c>
    </row>
    <row r="78" spans="1:40" x14ac:dyDescent="0.45">
      <c r="A78" s="1" t="s">
        <v>130</v>
      </c>
      <c r="B78">
        <v>1.7756077667273511</v>
      </c>
      <c r="C78">
        <v>0.16621021414560069</v>
      </c>
      <c r="D78">
        <v>5.9806279682506347E-2</v>
      </c>
      <c r="E78">
        <v>5.1008121988824352E-2</v>
      </c>
      <c r="F78">
        <v>0.54953940876959462</v>
      </c>
      <c r="G78">
        <v>0.1052183547048583</v>
      </c>
      <c r="H78">
        <v>2.4001950059606258</v>
      </c>
      <c r="I78">
        <v>2.4980586408583689</v>
      </c>
      <c r="J78">
        <v>0.1413755297966614</v>
      </c>
      <c r="K78">
        <v>0.21303874965552641</v>
      </c>
      <c r="L78">
        <v>0.99210540203612863</v>
      </c>
      <c r="M78">
        <v>0.51299217819518006</v>
      </c>
      <c r="N78">
        <v>0.19120619829856561</v>
      </c>
      <c r="O78">
        <v>0.1607706511944671</v>
      </c>
      <c r="P78">
        <v>0.1141331897112231</v>
      </c>
      <c r="Q78">
        <v>9.4000094020798924E-2</v>
      </c>
      <c r="R78">
        <v>8.2786261773997324E-2</v>
      </c>
      <c r="S78">
        <v>0.56046740702346998</v>
      </c>
      <c r="T78">
        <v>0.14346973667347401</v>
      </c>
      <c r="U78">
        <v>0.80534213078454986</v>
      </c>
      <c r="V78">
        <v>1.2321393778844321</v>
      </c>
      <c r="W78">
        <v>2.4818020838433941</v>
      </c>
      <c r="X78">
        <v>4.4012492981664382E-2</v>
      </c>
      <c r="Y78">
        <v>3.8564238101541817E-2</v>
      </c>
      <c r="Z78">
        <v>0.6522471863426339</v>
      </c>
      <c r="AA78">
        <v>0.57895049172429425</v>
      </c>
      <c r="AB78">
        <v>2.6363786176277488E-3</v>
      </c>
      <c r="AC78">
        <v>0.77551821373903551</v>
      </c>
      <c r="AD78">
        <v>0.91425443393178818</v>
      </c>
      <c r="AE78">
        <v>0.35078168734525389</v>
      </c>
      <c r="AF78">
        <v>0.22632036886781509</v>
      </c>
      <c r="AG78">
        <v>2.2554366688822922</v>
      </c>
      <c r="AH78">
        <v>34.192941261065442</v>
      </c>
      <c r="AI78">
        <v>0.59174075967690742</v>
      </c>
      <c r="AJ78">
        <v>2.9986297640882218</v>
      </c>
      <c r="AK78">
        <v>1.6593429697068149</v>
      </c>
      <c r="AL78">
        <v>7.6580168826470594</v>
      </c>
      <c r="AM78">
        <v>5.1363037285841759E-4</v>
      </c>
      <c r="AN78">
        <v>0.1481297731464509</v>
      </c>
    </row>
    <row r="79" spans="1:40" x14ac:dyDescent="0.45">
      <c r="A79" s="1" t="s">
        <v>131</v>
      </c>
      <c r="B79">
        <v>1.123638680315626</v>
      </c>
      <c r="C79">
        <v>0.1032802707491119</v>
      </c>
      <c r="D79">
        <v>3.5841108669565851E-2</v>
      </c>
      <c r="E79">
        <v>3.0897601915542559E-2</v>
      </c>
      <c r="F79">
        <v>0.55116145458573462</v>
      </c>
      <c r="G79">
        <v>0.15434366598593779</v>
      </c>
      <c r="H79">
        <v>25.560363793275009</v>
      </c>
      <c r="I79">
        <v>27.078930371136352</v>
      </c>
      <c r="J79">
        <v>8.7978503834816466E-2</v>
      </c>
      <c r="K79">
        <v>0.20138570677636031</v>
      </c>
      <c r="L79">
        <v>1.050452888646354</v>
      </c>
      <c r="M79">
        <v>0.49247500351151929</v>
      </c>
      <c r="N79">
        <v>0.13444885401794451</v>
      </c>
      <c r="O79">
        <v>0.1322411275563796</v>
      </c>
      <c r="P79">
        <v>8.9587324040425798E-2</v>
      </c>
      <c r="Q79">
        <v>7.0219834040574858E-2</v>
      </c>
      <c r="R79">
        <v>4.0596534259641638E-2</v>
      </c>
      <c r="S79">
        <v>0.27058455959474342</v>
      </c>
      <c r="T79">
        <v>0.101237852046106</v>
      </c>
      <c r="U79">
        <v>0.71756547864027798</v>
      </c>
      <c r="V79">
        <v>0.66138511798827793</v>
      </c>
      <c r="W79">
        <v>1.37806575447853</v>
      </c>
      <c r="X79">
        <v>2.205876580691039E-2</v>
      </c>
      <c r="Y79">
        <v>2.7469313689385409E-2</v>
      </c>
      <c r="Z79">
        <v>0.32088797866339103</v>
      </c>
      <c r="AA79">
        <v>0.33902346214489099</v>
      </c>
      <c r="AB79">
        <v>2.448068177529631E-3</v>
      </c>
      <c r="AC79">
        <v>0.4836822355216101</v>
      </c>
      <c r="AD79">
        <v>0.34273034394155799</v>
      </c>
      <c r="AE79">
        <v>0.12523573838999019</v>
      </c>
      <c r="AF79">
        <v>0.1090979819353203</v>
      </c>
      <c r="AG79">
        <v>2.668100839791244</v>
      </c>
      <c r="AH79">
        <v>3.6504080581201741</v>
      </c>
      <c r="AI79">
        <v>0.48852654721547201</v>
      </c>
      <c r="AJ79">
        <v>2.4348636875749761</v>
      </c>
      <c r="AK79">
        <v>1.421082273563945</v>
      </c>
      <c r="AL79">
        <v>6.6729065430247978</v>
      </c>
      <c r="AM79">
        <v>1.485022678886623E-3</v>
      </c>
      <c r="AN79">
        <v>7.7004662096151782E-2</v>
      </c>
    </row>
    <row r="80" spans="1:40" x14ac:dyDescent="0.45">
      <c r="A80" s="1" t="s">
        <v>132</v>
      </c>
      <c r="B80">
        <v>1.8636433537090809E-12</v>
      </c>
      <c r="C80">
        <v>-2.4371068356864519E-14</v>
      </c>
      <c r="D80">
        <v>-1.2237825146944471E-13</v>
      </c>
      <c r="E80">
        <v>-3.1400564284860098E-13</v>
      </c>
      <c r="F80">
        <v>-2.182473673854679E-12</v>
      </c>
      <c r="G80">
        <v>-7.5596573626808161E-13</v>
      </c>
      <c r="H80">
        <v>3.1194309964015139E-12</v>
      </c>
      <c r="I80">
        <v>3.014803207075889E-12</v>
      </c>
      <c r="J80">
        <v>-3.5209439964032929E-13</v>
      </c>
      <c r="K80">
        <v>-5.189076626198173E-14</v>
      </c>
      <c r="L80">
        <v>-4.7117451280761611E-12</v>
      </c>
      <c r="M80">
        <v>-1.9091708848391851E-13</v>
      </c>
      <c r="N80">
        <v>4.6806049731995411E-13</v>
      </c>
      <c r="O80">
        <v>-1.699947709324622E-12</v>
      </c>
      <c r="P80">
        <v>-2.90943984202866E-13</v>
      </c>
      <c r="Q80">
        <v>1.5295072453476461E-13</v>
      </c>
      <c r="R80">
        <v>-3.9254698978541184E-12</v>
      </c>
      <c r="S80">
        <v>-1.6080738218490641E-12</v>
      </c>
      <c r="T80">
        <v>-2.4406454899660702E-13</v>
      </c>
      <c r="U80">
        <v>-9.5403247688877971E-12</v>
      </c>
      <c r="V80">
        <v>-1.9946426116690029E-12</v>
      </c>
      <c r="W80">
        <v>5.1877948147138223E-13</v>
      </c>
      <c r="X80">
        <v>8.5874497699871749E-14</v>
      </c>
      <c r="Y80">
        <v>-2.1869282749997371E-13</v>
      </c>
      <c r="Z80">
        <v>-2.3112748948888592E-12</v>
      </c>
      <c r="AA80">
        <v>-2.7353367864021969E-12</v>
      </c>
      <c r="AB80">
        <v>-2.5970170028942091E-14</v>
      </c>
      <c r="AC80">
        <v>-2.8468368587563189E-12</v>
      </c>
      <c r="AD80">
        <v>6.4775262306072021E-12</v>
      </c>
      <c r="AE80">
        <v>1.279488380345934E-13</v>
      </c>
      <c r="AF80">
        <v>1.52561679599691E-11</v>
      </c>
      <c r="AG80">
        <v>5.9150977220994149E-12</v>
      </c>
      <c r="AH80">
        <v>-2.4827611746490259E-11</v>
      </c>
      <c r="AI80">
        <v>1.3356225971259071E-10</v>
      </c>
      <c r="AJ80">
        <v>1.618993285806542E-10</v>
      </c>
      <c r="AK80">
        <v>1.151820074701295E-10</v>
      </c>
      <c r="AL80">
        <v>-9.0768609874587285E-12</v>
      </c>
      <c r="AM80">
        <v>-5.8448283191238771E-15</v>
      </c>
      <c r="AN80">
        <v>1.506856529510664E-13</v>
      </c>
    </row>
    <row r="81" spans="1:40" x14ac:dyDescent="0.45">
      <c r="A81" s="1" t="s">
        <v>133</v>
      </c>
      <c r="B81">
        <v>3.8990564572091067E-2</v>
      </c>
      <c r="C81">
        <v>3.5975707914913512E-3</v>
      </c>
      <c r="D81">
        <v>1.0962464059852961E-3</v>
      </c>
      <c r="E81">
        <v>1.0725847722840231E-3</v>
      </c>
      <c r="F81">
        <v>1.6911109485643189E-2</v>
      </c>
      <c r="G81">
        <v>4.5083056678095357E-3</v>
      </c>
      <c r="H81">
        <v>7.8306227498716261</v>
      </c>
      <c r="I81">
        <v>8.3058885860430589</v>
      </c>
      <c r="J81">
        <v>3.8655098497972608E-3</v>
      </c>
      <c r="K81">
        <v>1.08702818786406E-2</v>
      </c>
      <c r="L81">
        <v>3.480543043924416E-2</v>
      </c>
      <c r="M81">
        <v>1.507658820484516E-2</v>
      </c>
      <c r="N81">
        <v>4.030286860139975E-3</v>
      </c>
      <c r="O81">
        <v>4.1263373470987984E-3</v>
      </c>
      <c r="P81">
        <v>2.988915693689807E-3</v>
      </c>
      <c r="Q81">
        <v>2.3668349309469961E-3</v>
      </c>
      <c r="R81">
        <v>1.3674925854854311E-3</v>
      </c>
      <c r="S81">
        <v>8.5062314117805397E-3</v>
      </c>
      <c r="T81">
        <v>7.7525829079054193E-3</v>
      </c>
      <c r="U81">
        <v>2.446420357402319E-2</v>
      </c>
      <c r="V81">
        <v>3.4500052633227009E-2</v>
      </c>
      <c r="W81">
        <v>8.347474429766559E-2</v>
      </c>
      <c r="X81">
        <v>1.331011584461237E-3</v>
      </c>
      <c r="Y81">
        <v>8.5907819411053222E-4</v>
      </c>
      <c r="Z81">
        <v>2.1243865780011979E-2</v>
      </c>
      <c r="AA81">
        <v>1.199126715466188E-2</v>
      </c>
      <c r="AB81">
        <v>9.2937276703620867E-5</v>
      </c>
      <c r="AC81">
        <v>1.7199141893965639E-2</v>
      </c>
      <c r="AD81">
        <v>2.3914885904011599E-2</v>
      </c>
      <c r="AE81">
        <v>6.3348329731203658E-3</v>
      </c>
      <c r="AF81">
        <v>8.5984471198814107E-3</v>
      </c>
      <c r="AG81">
        <v>0.13220382868851879</v>
      </c>
      <c r="AH81">
        <v>0.25556651845689521</v>
      </c>
      <c r="AI81">
        <v>5.3816416142096229E-2</v>
      </c>
      <c r="AJ81">
        <v>0.13425328362667091</v>
      </c>
      <c r="AK81">
        <v>7.757849493136279E-2</v>
      </c>
      <c r="AL81">
        <v>0.83288670588726565</v>
      </c>
      <c r="AM81">
        <v>4.5922881014506159E-5</v>
      </c>
      <c r="AN81">
        <v>4.4423161347567804E-3</v>
      </c>
    </row>
    <row r="82" spans="1:40" x14ac:dyDescent="0.45">
      <c r="A82" s="1" t="s">
        <v>134</v>
      </c>
      <c r="B82">
        <v>0.60365273403914288</v>
      </c>
      <c r="C82">
        <v>6.760715047327831E-2</v>
      </c>
      <c r="D82">
        <v>2.09128026694489E-2</v>
      </c>
      <c r="E82">
        <v>2.6201675474479168E-2</v>
      </c>
      <c r="F82">
        <v>0.33779443543111981</v>
      </c>
      <c r="G82">
        <v>0.10546606013340371</v>
      </c>
      <c r="H82">
        <v>0.43186965907449659</v>
      </c>
      <c r="I82">
        <v>0.43347472517013202</v>
      </c>
      <c r="J82">
        <v>5.7996224346244157E-2</v>
      </c>
      <c r="K82">
        <v>9.5975387198736883E-2</v>
      </c>
      <c r="L82">
        <v>0.24837866101672459</v>
      </c>
      <c r="M82">
        <v>0.25514816340836349</v>
      </c>
      <c r="N82">
        <v>7.7103303484093388E-2</v>
      </c>
      <c r="O82">
        <v>9.7673921389777554E-2</v>
      </c>
      <c r="P82">
        <v>5.1579923381574737E-2</v>
      </c>
      <c r="Q82">
        <v>4.7694979492749853E-2</v>
      </c>
      <c r="R82">
        <v>3.6248479937112082E-2</v>
      </c>
      <c r="S82">
        <v>0.17631558860292981</v>
      </c>
      <c r="T82">
        <v>0.1029883774415036</v>
      </c>
      <c r="U82">
        <v>0.52145396256057197</v>
      </c>
      <c r="V82">
        <v>0.6225021882256434</v>
      </c>
      <c r="W82">
        <v>1.322603172817443</v>
      </c>
      <c r="X82">
        <v>1.8779787241032121E-2</v>
      </c>
      <c r="Y82">
        <v>2.30656999654941E-2</v>
      </c>
      <c r="Z82">
        <v>0.28258114779949739</v>
      </c>
      <c r="AA82">
        <v>0.34322160997667722</v>
      </c>
      <c r="AB82">
        <v>1.7516435062533539E-3</v>
      </c>
      <c r="AC82">
        <v>0.86728133524687623</v>
      </c>
      <c r="AD82">
        <v>0.96479383984803502</v>
      </c>
      <c r="AE82">
        <v>0.73996302088578747</v>
      </c>
      <c r="AF82">
        <v>0.31152637943396061</v>
      </c>
      <c r="AG82">
        <v>1.27138605283642</v>
      </c>
      <c r="AH82">
        <v>3.4704836466196372</v>
      </c>
      <c r="AI82">
        <v>0.67895133322456225</v>
      </c>
      <c r="AJ82">
        <v>1.606009520472895</v>
      </c>
      <c r="AK82">
        <v>1.1734633475801211</v>
      </c>
      <c r="AL82">
        <v>5.9700849276233328</v>
      </c>
      <c r="AM82">
        <v>3.5210694710441782E-4</v>
      </c>
      <c r="AN82">
        <v>0.1710334473220671</v>
      </c>
    </row>
    <row r="83" spans="1:40" x14ac:dyDescent="0.45">
      <c r="A83" s="1" t="s">
        <v>135</v>
      </c>
      <c r="B83">
        <v>0.46628467365857368</v>
      </c>
      <c r="C83">
        <v>5.2202396930521373E-2</v>
      </c>
      <c r="D83">
        <v>1.3722046075336331E-2</v>
      </c>
      <c r="E83">
        <v>2.2281430944641349E-2</v>
      </c>
      <c r="F83">
        <v>0.22132416654087039</v>
      </c>
      <c r="G83">
        <v>6.5948231896475931E-2</v>
      </c>
      <c r="H83">
        <v>0.41977374475450352</v>
      </c>
      <c r="I83">
        <v>0.42549137595130643</v>
      </c>
      <c r="J83">
        <v>4.8154481401892442E-2</v>
      </c>
      <c r="K83">
        <v>9.360176063010732E-2</v>
      </c>
      <c r="L83">
        <v>0.21600789824842889</v>
      </c>
      <c r="M83">
        <v>0.1666421535808687</v>
      </c>
      <c r="N83">
        <v>4.9559447653301003E-2</v>
      </c>
      <c r="O83">
        <v>6.371119031725879E-2</v>
      </c>
      <c r="P83">
        <v>3.561364141285768E-2</v>
      </c>
      <c r="Q83">
        <v>3.2266050562799728E-2</v>
      </c>
      <c r="R83">
        <v>2.9339755411045419E-2</v>
      </c>
      <c r="S83">
        <v>0.1153073771387883</v>
      </c>
      <c r="T83">
        <v>9.4972736109169439E-2</v>
      </c>
      <c r="U83">
        <v>0.37217081920655443</v>
      </c>
      <c r="V83">
        <v>0.58632579015122999</v>
      </c>
      <c r="W83">
        <v>1.2817456989713221</v>
      </c>
      <c r="X83">
        <v>1.651781961160171E-2</v>
      </c>
      <c r="Y83">
        <v>1.5373047853802869E-2</v>
      </c>
      <c r="Z83">
        <v>0.25937256542610931</v>
      </c>
      <c r="AA83">
        <v>0.25558080570418679</v>
      </c>
      <c r="AB83">
        <v>1.351057759076947E-3</v>
      </c>
      <c r="AC83">
        <v>0.82208690690366493</v>
      </c>
      <c r="AD83">
        <v>0.92774008909543948</v>
      </c>
      <c r="AE83">
        <v>0.77917822448543084</v>
      </c>
      <c r="AF83">
        <v>0.31524868785228333</v>
      </c>
      <c r="AG83">
        <v>1.144989582949383</v>
      </c>
      <c r="AH83">
        <v>3.2691160549176321</v>
      </c>
      <c r="AI83">
        <v>0.6065269076683304</v>
      </c>
      <c r="AJ83">
        <v>1.344578230878452</v>
      </c>
      <c r="AK83">
        <v>1.0561439115546909</v>
      </c>
      <c r="AL83">
        <v>5.4474187110057333</v>
      </c>
      <c r="AM83">
        <v>3.3046438000902082E-4</v>
      </c>
      <c r="AN83">
        <v>0.17577747782037559</v>
      </c>
    </row>
    <row r="84" spans="1:40" x14ac:dyDescent="0.45">
      <c r="A84" s="1" t="s">
        <v>136</v>
      </c>
      <c r="B84">
        <v>1.1223763154764801</v>
      </c>
      <c r="C84">
        <v>0.1256743098322135</v>
      </c>
      <c r="D84">
        <v>3.5450195510787243E-2</v>
      </c>
      <c r="E84">
        <v>5.1600153658945797E-2</v>
      </c>
      <c r="F84">
        <v>0.57215614856391694</v>
      </c>
      <c r="G84">
        <v>0.17418636020446249</v>
      </c>
      <c r="H84">
        <v>0.92464593440112608</v>
      </c>
      <c r="I84">
        <v>0.93395187092990628</v>
      </c>
      <c r="J84">
        <v>0.112570665452721</v>
      </c>
      <c r="K84">
        <v>0.20593015837163389</v>
      </c>
      <c r="L84">
        <v>0.49590743337961279</v>
      </c>
      <c r="M84">
        <v>0.43141903499025269</v>
      </c>
      <c r="N84">
        <v>0.12924378682784129</v>
      </c>
      <c r="O84">
        <v>0.16503753923013689</v>
      </c>
      <c r="P84">
        <v>8.9933054450210242E-2</v>
      </c>
      <c r="Q84">
        <v>8.2220274088943779E-2</v>
      </c>
      <c r="R84">
        <v>6.9288894099957699E-2</v>
      </c>
      <c r="S84">
        <v>0.2983394266680035</v>
      </c>
      <c r="T84">
        <v>0.2132572833662692</v>
      </c>
      <c r="U84">
        <v>0.92631474723644103</v>
      </c>
      <c r="V84">
        <v>1.3063377442197699</v>
      </c>
      <c r="W84">
        <v>2.8263491812380832</v>
      </c>
      <c r="X84">
        <v>3.7757295600285082E-2</v>
      </c>
      <c r="Y84">
        <v>3.9436182713071977E-2</v>
      </c>
      <c r="Z84">
        <v>0.58342323576044153</v>
      </c>
      <c r="AA84">
        <v>0.6246909195204432</v>
      </c>
      <c r="AB84">
        <v>3.2540503537984919E-3</v>
      </c>
      <c r="AC84">
        <v>1.8273647528390009</v>
      </c>
      <c r="AD84">
        <v>2.0514904322630692</v>
      </c>
      <c r="AE84">
        <v>1.668904676945991</v>
      </c>
      <c r="AF84">
        <v>0.68456046356892819</v>
      </c>
      <c r="AG84">
        <v>2.5939056411701982</v>
      </c>
      <c r="AH84">
        <v>7.2833528227611852</v>
      </c>
      <c r="AI84">
        <v>1.3782554233598669</v>
      </c>
      <c r="AJ84">
        <v>3.13293848473189</v>
      </c>
      <c r="AK84">
        <v>2.393192853358828</v>
      </c>
      <c r="AL84">
        <v>12.28031311761181</v>
      </c>
      <c r="AM84">
        <v>7.3724003425524286E-4</v>
      </c>
      <c r="AN84">
        <v>0.37964805912531541</v>
      </c>
    </row>
    <row r="85" spans="1:40" x14ac:dyDescent="0.45">
      <c r="A85" s="1" t="s">
        <v>137</v>
      </c>
      <c r="B85">
        <v>1.1140322749344991</v>
      </c>
      <c r="C85">
        <v>0.1247315757732697</v>
      </c>
      <c r="D85">
        <v>3.4159402308500127E-2</v>
      </c>
      <c r="E85">
        <v>5.2079231497449023E-2</v>
      </c>
      <c r="F85">
        <v>0.55117417847603845</v>
      </c>
      <c r="G85">
        <v>0.16633636123939899</v>
      </c>
      <c r="H85">
        <v>0.9541764996351475</v>
      </c>
      <c r="I85">
        <v>0.96530477611329712</v>
      </c>
      <c r="J85">
        <v>0.1131514124365547</v>
      </c>
      <c r="K85">
        <v>0.2126223445330197</v>
      </c>
      <c r="L85">
        <v>0.5024224569275807</v>
      </c>
      <c r="M85">
        <v>0.41535151559329769</v>
      </c>
      <c r="N85">
        <v>0.1240595405160064</v>
      </c>
      <c r="O85">
        <v>0.15885311128589691</v>
      </c>
      <c r="P85">
        <v>8.7478185023656577E-2</v>
      </c>
      <c r="Q85">
        <v>7.9676285885480896E-2</v>
      </c>
      <c r="R85">
        <v>6.933983891400311E-2</v>
      </c>
      <c r="S85">
        <v>0.28729898536253462</v>
      </c>
      <c r="T85">
        <v>0.21818582872059339</v>
      </c>
      <c r="U85">
        <v>0.90649360681096081</v>
      </c>
      <c r="V85">
        <v>1.3411834849804529</v>
      </c>
      <c r="W85">
        <v>2.9152157496922859</v>
      </c>
      <c r="X85">
        <v>3.8326334152568198E-2</v>
      </c>
      <c r="Y85">
        <v>3.811069637172728E-2</v>
      </c>
      <c r="Z85">
        <v>0.59644571061482166</v>
      </c>
      <c r="AA85">
        <v>0.61601825406309973</v>
      </c>
      <c r="AB85">
        <v>3.22902279015117E-3</v>
      </c>
      <c r="AC85">
        <v>1.8780574424403009</v>
      </c>
      <c r="AD85">
        <v>2.113329256565299</v>
      </c>
      <c r="AE85">
        <v>1.744193099711691</v>
      </c>
      <c r="AF85">
        <v>0.71098963503075718</v>
      </c>
      <c r="AG85">
        <v>2.6434434730811409</v>
      </c>
      <c r="AH85">
        <v>7.4777506378093506</v>
      </c>
      <c r="AI85">
        <v>1.4026808564782089</v>
      </c>
      <c r="AJ85">
        <v>3.1535937267976131</v>
      </c>
      <c r="AK85">
        <v>2.4386441813236601</v>
      </c>
      <c r="AL85">
        <v>12.542117338479009</v>
      </c>
      <c r="AM85">
        <v>7.5646379557740438E-4</v>
      </c>
      <c r="AN85">
        <v>0.39527050854250911</v>
      </c>
    </row>
    <row r="86" spans="1:40" x14ac:dyDescent="0.45">
      <c r="A86" s="1" t="s">
        <v>138</v>
      </c>
      <c r="B86">
        <v>1.262246278434791</v>
      </c>
      <c r="C86">
        <v>0.15468383391998669</v>
      </c>
      <c r="D86">
        <v>4.6492186736519898E-2</v>
      </c>
      <c r="E86">
        <v>7.4931986448298959E-2</v>
      </c>
      <c r="F86">
        <v>0.40192150407907451</v>
      </c>
      <c r="G86">
        <v>0.12604494422558191</v>
      </c>
      <c r="H86">
        <v>0.62509882353560853</v>
      </c>
      <c r="I86">
        <v>0.48120607683532468</v>
      </c>
      <c r="J86">
        <v>0.221006286087954</v>
      </c>
      <c r="K86">
        <v>0.19342909170622821</v>
      </c>
      <c r="L86">
        <v>0.75681457409264463</v>
      </c>
      <c r="M86">
        <v>0.4886451688576029</v>
      </c>
      <c r="N86">
        <v>0.1996985483755242</v>
      </c>
      <c r="O86">
        <v>0.24918560863788969</v>
      </c>
      <c r="P86">
        <v>0.118248725862828</v>
      </c>
      <c r="Q86">
        <v>0.13455686212733131</v>
      </c>
      <c r="R86">
        <v>0.20040821104586889</v>
      </c>
      <c r="S86">
        <v>1.509445246723689</v>
      </c>
      <c r="T86">
        <v>0.62615516729472354</v>
      </c>
      <c r="U86">
        <v>1.8249728342658389</v>
      </c>
      <c r="V86">
        <v>0.98502929543267292</v>
      </c>
      <c r="W86">
        <v>1.4391506388447279</v>
      </c>
      <c r="X86">
        <v>2.8018648625068209E-2</v>
      </c>
      <c r="Y86">
        <v>0.1241466472905879</v>
      </c>
      <c r="Z86">
        <v>0.43216290911221322</v>
      </c>
      <c r="AA86">
        <v>1.4949059840945531</v>
      </c>
      <c r="AB86">
        <v>3.9031963900858428E-3</v>
      </c>
      <c r="AC86">
        <v>0.91755471021199364</v>
      </c>
      <c r="AD86">
        <v>1.19956887009694</v>
      </c>
      <c r="AE86">
        <v>0.41766488833878113</v>
      </c>
      <c r="AF86">
        <v>0.77549845423404984</v>
      </c>
      <c r="AG86">
        <v>1.158299023342219</v>
      </c>
      <c r="AH86">
        <v>3.8872379680691029</v>
      </c>
      <c r="AI86">
        <v>10.372842451666809</v>
      </c>
      <c r="AJ86">
        <v>10.35752779802093</v>
      </c>
      <c r="AK86">
        <v>5.1781653250456499</v>
      </c>
      <c r="AL86">
        <v>32.159689550934807</v>
      </c>
      <c r="AM86">
        <v>9.4230911895002627E-4</v>
      </c>
      <c r="AN86">
        <v>0.25625636734237278</v>
      </c>
    </row>
    <row r="87" spans="1:40" x14ac:dyDescent="0.45">
      <c r="A87" s="1" t="s">
        <v>139</v>
      </c>
      <c r="B87">
        <v>0.62861217175848283</v>
      </c>
      <c r="C87">
        <v>7.0425273501606378E-2</v>
      </c>
      <c r="D87">
        <v>2.454664099741587E-2</v>
      </c>
      <c r="E87">
        <v>2.4959500514714111E-2</v>
      </c>
      <c r="F87">
        <v>0.39685610547500888</v>
      </c>
      <c r="G87">
        <v>0.12749725077635479</v>
      </c>
      <c r="H87">
        <v>0.35159039420264698</v>
      </c>
      <c r="I87">
        <v>0.34816284885370219</v>
      </c>
      <c r="J87">
        <v>5.6572718259218599E-2</v>
      </c>
      <c r="K87">
        <v>7.7776641330078333E-2</v>
      </c>
      <c r="L87">
        <v>0.2311476624545431</v>
      </c>
      <c r="M87">
        <v>0.30036519525999961</v>
      </c>
      <c r="N87">
        <v>9.1676374985703191E-2</v>
      </c>
      <c r="O87">
        <v>0.115076396290953</v>
      </c>
      <c r="P87">
        <v>5.8527899496633583E-2</v>
      </c>
      <c r="Q87">
        <v>5.4877129192715153E-2</v>
      </c>
      <c r="R87">
        <v>3.6221339726892433E-2</v>
      </c>
      <c r="S87">
        <v>0.20738859837716661</v>
      </c>
      <c r="T87">
        <v>8.9687006023217594E-2</v>
      </c>
      <c r="U87">
        <v>0.57788268978414792</v>
      </c>
      <c r="V87">
        <v>0.52812764767389864</v>
      </c>
      <c r="W87">
        <v>1.0810901899990271</v>
      </c>
      <c r="X87">
        <v>1.726564818881772E-2</v>
      </c>
      <c r="Y87">
        <v>2.6802195826751449E-2</v>
      </c>
      <c r="Z87">
        <v>0.2474683349746051</v>
      </c>
      <c r="AA87">
        <v>0.36827266920957669</v>
      </c>
      <c r="AB87">
        <v>1.826323183104631E-3</v>
      </c>
      <c r="AC87">
        <v>0.72986749065523238</v>
      </c>
      <c r="AD87">
        <v>0.7968736507147558</v>
      </c>
      <c r="AE87">
        <v>0.53415782427320124</v>
      </c>
      <c r="AF87">
        <v>0.23944310675323399</v>
      </c>
      <c r="AG87">
        <v>1.138432122829302</v>
      </c>
      <c r="AH87">
        <v>2.9439785509577781</v>
      </c>
      <c r="AI87">
        <v>0.6135595629352566</v>
      </c>
      <c r="AJ87">
        <v>1.5539476541309309</v>
      </c>
      <c r="AK87">
        <v>1.0514989521361009</v>
      </c>
      <c r="AL87">
        <v>5.2650825289403258</v>
      </c>
      <c r="AM87">
        <v>3.0006946594658392E-4</v>
      </c>
      <c r="AN87">
        <v>0.1283834475560946</v>
      </c>
    </row>
    <row r="88" spans="1:40" x14ac:dyDescent="0.45">
      <c r="A88" s="1" t="s">
        <v>140</v>
      </c>
      <c r="B88">
        <v>0.4076774158551647</v>
      </c>
      <c r="C88">
        <v>4.5643819490452028E-2</v>
      </c>
      <c r="D88">
        <v>1.233025151575883E-2</v>
      </c>
      <c r="E88">
        <v>1.9201286767645272E-2</v>
      </c>
      <c r="F88">
        <v>0.19892758720038761</v>
      </c>
      <c r="G88">
        <v>5.9783679170238802E-2</v>
      </c>
      <c r="H88">
        <v>0.35521381455740653</v>
      </c>
      <c r="I88">
        <v>0.3595997608955635</v>
      </c>
      <c r="J88">
        <v>4.1642502705673642E-2</v>
      </c>
      <c r="K88">
        <v>7.9171878983875899E-2</v>
      </c>
      <c r="L88">
        <v>0.18555154611138319</v>
      </c>
      <c r="M88">
        <v>0.14986488606108839</v>
      </c>
      <c r="N88">
        <v>4.4699122552599342E-2</v>
      </c>
      <c r="O88">
        <v>5.7310048082069361E-2</v>
      </c>
      <c r="P88">
        <v>3.1716296471231198E-2</v>
      </c>
      <c r="Q88">
        <v>2.8836930315692781E-2</v>
      </c>
      <c r="R88">
        <v>2.5468588322812829E-2</v>
      </c>
      <c r="S88">
        <v>0.1036737553912196</v>
      </c>
      <c r="T88">
        <v>8.092447304534954E-2</v>
      </c>
      <c r="U88">
        <v>0.32958480594323419</v>
      </c>
      <c r="V88">
        <v>0.49818966781052731</v>
      </c>
      <c r="W88">
        <v>1.0850320139533269</v>
      </c>
      <c r="X88">
        <v>1.4166300257798799E-2</v>
      </c>
      <c r="Y88">
        <v>1.3775379118302129E-2</v>
      </c>
      <c r="Z88">
        <v>0.22114580719407559</v>
      </c>
      <c r="AA88">
        <v>0.22476252871552521</v>
      </c>
      <c r="AB88">
        <v>1.18151446811582E-3</v>
      </c>
      <c r="AC88">
        <v>0.69792668179426265</v>
      </c>
      <c r="AD88">
        <v>0.78614788940709623</v>
      </c>
      <c r="AE88">
        <v>0.65282158322995765</v>
      </c>
      <c r="AF88">
        <v>0.26541011695762362</v>
      </c>
      <c r="AG88">
        <v>0.97877112987694792</v>
      </c>
      <c r="AH88">
        <v>2.77766891365992</v>
      </c>
      <c r="AI88">
        <v>0.51905561852566495</v>
      </c>
      <c r="AJ88">
        <v>1.1613355068666731</v>
      </c>
      <c r="AK88">
        <v>0.90290048366347953</v>
      </c>
      <c r="AL88">
        <v>4.6482950163527788</v>
      </c>
      <c r="AM88">
        <v>2.809216742961782E-4</v>
      </c>
      <c r="AN88">
        <v>0.14770611154080279</v>
      </c>
    </row>
    <row r="89" spans="1:40" x14ac:dyDescent="0.45">
      <c r="A89" s="1" t="s">
        <v>141</v>
      </c>
      <c r="B89">
        <v>8.8545596008657648E-2</v>
      </c>
      <c r="C89">
        <v>9.8998683570729988E-3</v>
      </c>
      <c r="D89">
        <v>1.0039148489933659E-3</v>
      </c>
      <c r="E89">
        <v>5.5763931711512067E-3</v>
      </c>
      <c r="F89">
        <v>1.5942979855020158E-2</v>
      </c>
      <c r="G89">
        <v>2.301627953499006E-3</v>
      </c>
      <c r="H89">
        <v>0.13648123088290939</v>
      </c>
      <c r="I89">
        <v>0.14051654881974579</v>
      </c>
      <c r="J89">
        <v>1.135493255804244E-2</v>
      </c>
      <c r="K89">
        <v>3.059740278408107E-2</v>
      </c>
      <c r="L89">
        <v>5.6927193733175549E-2</v>
      </c>
      <c r="M89">
        <v>1.159095531897157E-2</v>
      </c>
      <c r="N89">
        <v>2.8253231829584082E-3</v>
      </c>
      <c r="O89">
        <v>4.3679861538704649E-3</v>
      </c>
      <c r="P89">
        <v>3.9774313270427384E-3</v>
      </c>
      <c r="Q89">
        <v>3.113357234105568E-3</v>
      </c>
      <c r="R89">
        <v>6.4541877412883086E-3</v>
      </c>
      <c r="S89">
        <v>8.1389551820904866E-3</v>
      </c>
      <c r="T89">
        <v>2.8192537763254269E-2</v>
      </c>
      <c r="U89">
        <v>5.0503954742100551E-2</v>
      </c>
      <c r="V89">
        <v>0.18082189668739679</v>
      </c>
      <c r="W89">
        <v>0.41473822262730381</v>
      </c>
      <c r="X89">
        <v>4.4617115760979846E-3</v>
      </c>
      <c r="Y89">
        <v>1.309542723569276E-3</v>
      </c>
      <c r="Z89">
        <v>7.6323965201351832E-2</v>
      </c>
      <c r="AA89">
        <v>4.2251820262969003E-2</v>
      </c>
      <c r="AB89">
        <v>2.5525669212884288E-4</v>
      </c>
      <c r="AC89">
        <v>0.25634317083737063</v>
      </c>
      <c r="AD89">
        <v>0.29638532920372979</v>
      </c>
      <c r="AE89">
        <v>0.28471157918204232</v>
      </c>
      <c r="AF89">
        <v>0.1090129198086543</v>
      </c>
      <c r="AG89">
        <v>0.32474652672897919</v>
      </c>
      <c r="AH89">
        <v>1.0083616208172801</v>
      </c>
      <c r="AI89">
        <v>0.16924272855300909</v>
      </c>
      <c r="AJ89">
        <v>0.32385812948667508</v>
      </c>
      <c r="AK89">
        <v>0.29917596311688532</v>
      </c>
      <c r="AL89">
        <v>1.5850515399688101</v>
      </c>
      <c r="AM89">
        <v>1.012771967585891E-4</v>
      </c>
      <c r="AN89">
        <v>6.214158431157419E-2</v>
      </c>
    </row>
    <row r="90" spans="1:40" x14ac:dyDescent="0.45">
      <c r="A90" s="1" t="s">
        <v>142</v>
      </c>
      <c r="B90">
        <v>2.3858811194368048</v>
      </c>
      <c r="C90">
        <v>0.23983400198735561</v>
      </c>
      <c r="D90">
        <v>5.8754179985710898E-2</v>
      </c>
      <c r="E90">
        <v>3.6606810918338208E-2</v>
      </c>
      <c r="F90">
        <v>1.305900623553752</v>
      </c>
      <c r="G90">
        <v>0.22105189250771179</v>
      </c>
      <c r="H90">
        <v>2.024065122974303</v>
      </c>
      <c r="I90">
        <v>2.0960913043519169</v>
      </c>
      <c r="J90">
        <v>0.60643445954700292</v>
      </c>
      <c r="K90">
        <v>1.4121527374853391</v>
      </c>
      <c r="L90">
        <v>1.158897472664344</v>
      </c>
      <c r="M90">
        <v>0.701407763813651</v>
      </c>
      <c r="N90">
        <v>0.19226161707433589</v>
      </c>
      <c r="O90">
        <v>0.24715889885399281</v>
      </c>
      <c r="P90">
        <v>0.23610669481743821</v>
      </c>
      <c r="Q90">
        <v>0.1891088163417213</v>
      </c>
      <c r="R90">
        <v>0.36508927885224829</v>
      </c>
      <c r="S90">
        <v>0.40517112644130271</v>
      </c>
      <c r="T90">
        <v>0.37229241125875723</v>
      </c>
      <c r="U90">
        <v>25.68947453222636</v>
      </c>
      <c r="V90">
        <v>17.33922645548304</v>
      </c>
      <c r="W90">
        <v>22.229688110147489</v>
      </c>
      <c r="X90">
        <v>6.4232523643630968E-2</v>
      </c>
      <c r="Y90">
        <v>5.1480877249849191E-2</v>
      </c>
      <c r="Z90">
        <v>1.0064761698423179</v>
      </c>
      <c r="AA90">
        <v>0.74003230766399986</v>
      </c>
      <c r="AB90">
        <v>8.5655702527384497E-3</v>
      </c>
      <c r="AC90">
        <v>0.96922844421958054</v>
      </c>
      <c r="AD90">
        <v>7.2065246002318561</v>
      </c>
      <c r="AE90">
        <v>0.41996575018259857</v>
      </c>
      <c r="AF90">
        <v>1.2198835942741639</v>
      </c>
      <c r="AG90">
        <v>2.9383702202765152</v>
      </c>
      <c r="AH90">
        <v>6.6989941382783771</v>
      </c>
      <c r="AI90">
        <v>1.480511393203586</v>
      </c>
      <c r="AJ90">
        <v>4.2413118177612867</v>
      </c>
      <c r="AK90">
        <v>4.7214087249912966</v>
      </c>
      <c r="AL90">
        <v>34.972386263650193</v>
      </c>
      <c r="AM90">
        <v>1.193255682923184E-3</v>
      </c>
      <c r="AN90">
        <v>0.68895123285127979</v>
      </c>
    </row>
    <row r="91" spans="1:40" x14ac:dyDescent="0.45">
      <c r="A91" s="1" t="s">
        <v>143</v>
      </c>
      <c r="B91">
        <v>0.86870884361788436</v>
      </c>
      <c r="C91">
        <v>9.7320684428481574E-2</v>
      </c>
      <c r="D91">
        <v>3.3517196117714601E-2</v>
      </c>
      <c r="E91">
        <v>3.4832804860025511E-2</v>
      </c>
      <c r="F91">
        <v>0.54183943930931278</v>
      </c>
      <c r="G91">
        <v>0.17361030807528449</v>
      </c>
      <c r="H91">
        <v>0.50023097062815847</v>
      </c>
      <c r="I91">
        <v>0.49623996882567289</v>
      </c>
      <c r="J91">
        <v>7.8739374290919581E-2</v>
      </c>
      <c r="K91">
        <v>0.1107249722769838</v>
      </c>
      <c r="L91">
        <v>0.32345564346312577</v>
      </c>
      <c r="M91">
        <v>0.41001902382648481</v>
      </c>
      <c r="N91">
        <v>0.12502693751121979</v>
      </c>
      <c r="O91">
        <v>0.15707513887529209</v>
      </c>
      <c r="P91">
        <v>8.0178270990245923E-2</v>
      </c>
      <c r="Q91">
        <v>7.5075361907936178E-2</v>
      </c>
      <c r="R91">
        <v>5.0279133278077509E-2</v>
      </c>
      <c r="S91">
        <v>0.28312204677443531</v>
      </c>
      <c r="T91">
        <v>0.12651067102414901</v>
      </c>
      <c r="U91">
        <v>0.7935042094644712</v>
      </c>
      <c r="V91">
        <v>0.74741016174012953</v>
      </c>
      <c r="W91">
        <v>1.5373263583183601</v>
      </c>
      <c r="X91">
        <v>2.4195201524114002E-2</v>
      </c>
      <c r="Y91">
        <v>3.6632258964674418E-2</v>
      </c>
      <c r="Z91">
        <v>0.34883183816984142</v>
      </c>
      <c r="AA91">
        <v>0.50734523817193578</v>
      </c>
      <c r="AB91">
        <v>2.5235526363918959E-3</v>
      </c>
      <c r="AC91">
        <v>1.033978245895725</v>
      </c>
      <c r="AD91">
        <v>1.131628164897454</v>
      </c>
      <c r="AE91">
        <v>0.77274965170299992</v>
      </c>
      <c r="AF91">
        <v>0.34332305713687838</v>
      </c>
      <c r="AG91">
        <v>1.6003842853884891</v>
      </c>
      <c r="AH91">
        <v>4.1664052268603964</v>
      </c>
      <c r="AI91">
        <v>0.86157539118589477</v>
      </c>
      <c r="AJ91">
        <v>2.1647983701730631</v>
      </c>
      <c r="AK91">
        <v>1.478047987991234</v>
      </c>
      <c r="AL91">
        <v>7.4152666289125024</v>
      </c>
      <c r="AM91">
        <v>4.244193268275289E-4</v>
      </c>
      <c r="AN91">
        <v>0.18469056498390099</v>
      </c>
    </row>
    <row r="92" spans="1:40" x14ac:dyDescent="0.45">
      <c r="A92" s="1" t="s">
        <v>144</v>
      </c>
      <c r="B92">
        <v>0.41259458324555021</v>
      </c>
      <c r="C92">
        <v>4.6221556904055633E-2</v>
      </c>
      <c r="D92">
        <v>1.5791241030774329E-2</v>
      </c>
      <c r="E92">
        <v>1.6651222329960899E-2</v>
      </c>
      <c r="F92">
        <v>0.25526624469156778</v>
      </c>
      <c r="G92">
        <v>8.1640950541824561E-2</v>
      </c>
      <c r="H92">
        <v>0.24211463950308901</v>
      </c>
      <c r="I92">
        <v>0.2404544357209232</v>
      </c>
      <c r="J92">
        <v>3.7573755417191622E-2</v>
      </c>
      <c r="K92">
        <v>5.3612050979383867E-2</v>
      </c>
      <c r="L92">
        <v>0.15489496864366109</v>
      </c>
      <c r="M92">
        <v>0.19313918655579079</v>
      </c>
      <c r="N92">
        <v>5.8856289258263431E-2</v>
      </c>
      <c r="O92">
        <v>7.3986302398713094E-2</v>
      </c>
      <c r="P92">
        <v>3.7858555923906377E-2</v>
      </c>
      <c r="Q92">
        <v>3.5416700393642343E-2</v>
      </c>
      <c r="R92">
        <v>2.3950575009335479E-2</v>
      </c>
      <c r="S92">
        <v>0.133371617727884</v>
      </c>
      <c r="T92">
        <v>6.0896851001286473E-2</v>
      </c>
      <c r="U92">
        <v>0.37526679650536432</v>
      </c>
      <c r="V92">
        <v>0.36052707605122669</v>
      </c>
      <c r="W92">
        <v>0.74382570298665329</v>
      </c>
      <c r="X92">
        <v>1.1597265257115999E-2</v>
      </c>
      <c r="Y92">
        <v>1.7270115297392769E-2</v>
      </c>
      <c r="Z92">
        <v>0.1678379819396506</v>
      </c>
      <c r="AA92">
        <v>0.24046318979386111</v>
      </c>
      <c r="AB92">
        <v>1.1984611324594109E-3</v>
      </c>
      <c r="AC92">
        <v>0.49908648159251762</v>
      </c>
      <c r="AD92">
        <v>0.54705947117429166</v>
      </c>
      <c r="AE92">
        <v>0.37792901287427499</v>
      </c>
      <c r="AF92">
        <v>0.1669830783479718</v>
      </c>
      <c r="AG92">
        <v>0.76866719480143997</v>
      </c>
      <c r="AH92">
        <v>2.009762420979865</v>
      </c>
      <c r="AI92">
        <v>0.4135201287888074</v>
      </c>
      <c r="AJ92">
        <v>1.033641731627033</v>
      </c>
      <c r="AK92">
        <v>0.70986933171558597</v>
      </c>
      <c r="AL92">
        <v>3.5658220098298159</v>
      </c>
      <c r="AM92">
        <v>2.046521574953898E-4</v>
      </c>
      <c r="AN92">
        <v>9.0013829500801043E-2</v>
      </c>
    </row>
    <row r="93" spans="1:40" x14ac:dyDescent="0.45">
      <c r="A93" s="1" t="s">
        <v>145</v>
      </c>
      <c r="B93">
        <v>0.32046246953966029</v>
      </c>
      <c r="C93">
        <v>3.5859834660625603E-2</v>
      </c>
      <c r="D93">
        <v>7.3374510401391013E-3</v>
      </c>
      <c r="E93">
        <v>1.7071249445417821E-2</v>
      </c>
      <c r="F93">
        <v>0.1180207100080075</v>
      </c>
      <c r="G93">
        <v>3.196656030341475E-2</v>
      </c>
      <c r="H93">
        <v>0.36268043607935002</v>
      </c>
      <c r="I93">
        <v>0.37046442579458572</v>
      </c>
      <c r="J93">
        <v>3.5983792913989107E-2</v>
      </c>
      <c r="K93">
        <v>8.1086133611271802E-2</v>
      </c>
      <c r="L93">
        <v>0.16924383435292181</v>
      </c>
      <c r="M93">
        <v>8.832188160182218E-2</v>
      </c>
      <c r="N93">
        <v>2.5454364451901079E-2</v>
      </c>
      <c r="O93">
        <v>3.3684529718891847E-2</v>
      </c>
      <c r="P93">
        <v>2.0836116581533368E-2</v>
      </c>
      <c r="Q93">
        <v>1.8236981359720902E-2</v>
      </c>
      <c r="R93">
        <v>2.131775140695057E-2</v>
      </c>
      <c r="S93">
        <v>6.1269012162677113E-2</v>
      </c>
      <c r="T93">
        <v>7.8545506201393875E-2</v>
      </c>
      <c r="U93">
        <v>0.22942344545357191</v>
      </c>
      <c r="V93">
        <v>0.49375959548757048</v>
      </c>
      <c r="W93">
        <v>1.104807031163118</v>
      </c>
      <c r="X93">
        <v>1.308371430222427E-2</v>
      </c>
      <c r="Y93">
        <v>8.4618199614535684E-3</v>
      </c>
      <c r="Z93">
        <v>0.2136333084746998</v>
      </c>
      <c r="AA93">
        <v>0.16744330797651821</v>
      </c>
      <c r="AB93">
        <v>9.2683481746943684E-4</v>
      </c>
      <c r="AC93">
        <v>0.69597582895748944</v>
      </c>
      <c r="AD93">
        <v>0.79469618609926584</v>
      </c>
      <c r="AE93">
        <v>0.71420542703902612</v>
      </c>
      <c r="AF93">
        <v>0.28088677600542561</v>
      </c>
      <c r="AG93">
        <v>0.92715559449907536</v>
      </c>
      <c r="AH93">
        <v>2.7532286437234652</v>
      </c>
      <c r="AI93">
        <v>0.48749871095193059</v>
      </c>
      <c r="AJ93">
        <v>1.0136369237006271</v>
      </c>
      <c r="AK93">
        <v>0.85472692910145653</v>
      </c>
      <c r="AL93">
        <v>4.4633629777985462</v>
      </c>
      <c r="AM93">
        <v>2.7745927696247349E-4</v>
      </c>
      <c r="AN93">
        <v>0.15839216231466069</v>
      </c>
    </row>
    <row r="94" spans="1:40" x14ac:dyDescent="0.45">
      <c r="A94" s="1" t="s">
        <v>146</v>
      </c>
      <c r="B94">
        <v>0.70162715897201955</v>
      </c>
      <c r="C94">
        <v>7.8508253604873374E-2</v>
      </c>
      <c r="D94">
        <v>1.557658777671584E-2</v>
      </c>
      <c r="E94">
        <v>3.7786121874367889E-2</v>
      </c>
      <c r="F94">
        <v>0.2504471304322351</v>
      </c>
      <c r="G94">
        <v>6.6873086968903511E-2</v>
      </c>
      <c r="H94">
        <v>0.81136064120453055</v>
      </c>
      <c r="I94">
        <v>0.82930197880460654</v>
      </c>
      <c r="J94">
        <v>7.9457360174594566E-2</v>
      </c>
      <c r="K94">
        <v>0.1814395388835511</v>
      </c>
      <c r="L94">
        <v>0.37539412578838632</v>
      </c>
      <c r="M94">
        <v>0.18726217598576481</v>
      </c>
      <c r="N94">
        <v>5.3723216334789957E-2</v>
      </c>
      <c r="O94">
        <v>7.1393652403538815E-2</v>
      </c>
      <c r="P94">
        <v>4.4770128000911513E-2</v>
      </c>
      <c r="Q94">
        <v>3.900992644550659E-2</v>
      </c>
      <c r="R94">
        <v>4.6942533308338863E-2</v>
      </c>
      <c r="S94">
        <v>0.1299509167024045</v>
      </c>
      <c r="T94">
        <v>0.17506478722293989</v>
      </c>
      <c r="U94">
        <v>0.49615748393052589</v>
      </c>
      <c r="V94">
        <v>1.1022225112028941</v>
      </c>
      <c r="W94">
        <v>2.4711049409421482</v>
      </c>
      <c r="X94">
        <v>2.904957537300619E-2</v>
      </c>
      <c r="Y94">
        <v>1.8035899556805891E-2</v>
      </c>
      <c r="Z94">
        <v>0.47598309106611059</v>
      </c>
      <c r="AA94">
        <v>0.3646893519072138</v>
      </c>
      <c r="AB94">
        <v>2.0288339798257E-3</v>
      </c>
      <c r="AC94">
        <v>1.5543306534333461</v>
      </c>
      <c r="AD94">
        <v>1.7765598633575239</v>
      </c>
      <c r="AE94">
        <v>1.6053717203024029</v>
      </c>
      <c r="AF94">
        <v>0.62995781339154144</v>
      </c>
      <c r="AG94">
        <v>2.062639770684334</v>
      </c>
      <c r="AH94">
        <v>6.1460915402185483</v>
      </c>
      <c r="AI94">
        <v>1.0838168362288449</v>
      </c>
      <c r="AJ94">
        <v>2.2401622877292162</v>
      </c>
      <c r="AK94">
        <v>1.901411804662984</v>
      </c>
      <c r="AL94">
        <v>9.9399828177399812</v>
      </c>
      <c r="AM94">
        <v>6.1921546092269801E-4</v>
      </c>
      <c r="AN94">
        <v>0.35555263510172369</v>
      </c>
    </row>
    <row r="95" spans="1:40" x14ac:dyDescent="0.45">
      <c r="A95" s="1" t="s">
        <v>147</v>
      </c>
      <c r="B95">
        <v>1.06914646470188</v>
      </c>
      <c r="C95">
        <v>0.1196900683064919</v>
      </c>
      <c r="D95">
        <v>3.0846236809935319E-2</v>
      </c>
      <c r="E95">
        <v>5.1607457696250227E-2</v>
      </c>
      <c r="F95">
        <v>0.49742581682224152</v>
      </c>
      <c r="G95">
        <v>0.14727513071758611</v>
      </c>
      <c r="H95">
        <v>0.98437114254366209</v>
      </c>
      <c r="I95">
        <v>0.99861744656670237</v>
      </c>
      <c r="J95">
        <v>0.1112652809596312</v>
      </c>
      <c r="K95">
        <v>0.21955992977836841</v>
      </c>
      <c r="L95">
        <v>0.50141420873639075</v>
      </c>
      <c r="M95">
        <v>0.37436893327267129</v>
      </c>
      <c r="N95">
        <v>0.11109791997080461</v>
      </c>
      <c r="O95">
        <v>0.14310552742469199</v>
      </c>
      <c r="P95">
        <v>8.0585599786825154E-2</v>
      </c>
      <c r="Q95">
        <v>7.282190858477719E-2</v>
      </c>
      <c r="R95">
        <v>6.7613326706851981E-2</v>
      </c>
      <c r="S95">
        <v>0.25908880425029618</v>
      </c>
      <c r="T95">
        <v>0.22167667520438039</v>
      </c>
      <c r="U95">
        <v>0.8455819235235853</v>
      </c>
      <c r="V95">
        <v>1.3711568821496951</v>
      </c>
      <c r="W95">
        <v>3.0049297964021289</v>
      </c>
      <c r="X95">
        <v>3.8384264330562752E-2</v>
      </c>
      <c r="Y95">
        <v>3.4628787144020297E-2</v>
      </c>
      <c r="Z95">
        <v>0.60514542902176571</v>
      </c>
      <c r="AA95">
        <v>0.58360238798203401</v>
      </c>
      <c r="AB95">
        <v>3.0973448257820631E-3</v>
      </c>
      <c r="AC95">
        <v>1.923581618248799</v>
      </c>
      <c r="AD95">
        <v>2.173531253425697</v>
      </c>
      <c r="AE95">
        <v>1.8392641013378721</v>
      </c>
      <c r="AF95">
        <v>0.74176973457955941</v>
      </c>
      <c r="AG95">
        <v>2.666696442898786</v>
      </c>
      <c r="AH95">
        <v>7.6450837251878356</v>
      </c>
      <c r="AI95">
        <v>1.411537390295315</v>
      </c>
      <c r="AJ95">
        <v>3.1093906078098401</v>
      </c>
      <c r="AK95">
        <v>2.4596304201826702</v>
      </c>
      <c r="AL95">
        <v>12.70253554507965</v>
      </c>
      <c r="AM95">
        <v>7.7256454376471424E-4</v>
      </c>
      <c r="AN95">
        <v>0.41412167363466518</v>
      </c>
    </row>
    <row r="96" spans="1:40" x14ac:dyDescent="0.45">
      <c r="A96" s="1" t="s">
        <v>148</v>
      </c>
      <c r="B96">
        <v>5.3918718319835177</v>
      </c>
      <c r="C96">
        <v>0.4150997284874241</v>
      </c>
      <c r="D96">
        <v>3.6833911537973732E-2</v>
      </c>
      <c r="E96">
        <v>0.18867030505166449</v>
      </c>
      <c r="F96">
        <v>0.53429234899697342</v>
      </c>
      <c r="G96">
        <v>4.5195548605353852E-2</v>
      </c>
      <c r="H96">
        <v>24.906744370057151</v>
      </c>
      <c r="I96">
        <v>9.020860103852602</v>
      </c>
      <c r="J96">
        <v>0.26322964568185048</v>
      </c>
      <c r="K96">
        <v>0.75577807203698999</v>
      </c>
      <c r="L96">
        <v>6.4056020527063042</v>
      </c>
      <c r="M96">
        <v>0.42176331150254509</v>
      </c>
      <c r="N96">
        <v>0.1562048526017091</v>
      </c>
      <c r="O96">
        <v>0.12463363684391041</v>
      </c>
      <c r="P96">
        <v>0.220539894600804</v>
      </c>
      <c r="Q96">
        <v>0.1069265102617474</v>
      </c>
      <c r="R96">
        <v>0.14946137377364169</v>
      </c>
      <c r="S96">
        <v>6.825543987413945</v>
      </c>
      <c r="T96">
        <v>0.31705473296115311</v>
      </c>
      <c r="U96">
        <v>0.88713537669115039</v>
      </c>
      <c r="V96">
        <v>13.99921208774402</v>
      </c>
      <c r="W96">
        <v>15.225826204656171</v>
      </c>
      <c r="X96">
        <v>6.7716027214067595E-2</v>
      </c>
      <c r="Y96">
        <v>4.0422438115526163E-2</v>
      </c>
      <c r="Z96">
        <v>1.163029793783753</v>
      </c>
      <c r="AA96">
        <v>0.59835579860853094</v>
      </c>
      <c r="AB96">
        <v>3.8203914412178728E-3</v>
      </c>
      <c r="AC96">
        <v>1.545071535121805</v>
      </c>
      <c r="AD96">
        <v>1.780185455220813</v>
      </c>
      <c r="AE96">
        <v>1.1129679121211531</v>
      </c>
      <c r="AF96">
        <v>0.61618769880661883</v>
      </c>
      <c r="AG96">
        <v>4.3680298170638094</v>
      </c>
      <c r="AH96">
        <v>14.423636988226731</v>
      </c>
      <c r="AI96">
        <v>1.2565062519652681</v>
      </c>
      <c r="AJ96">
        <v>563.13880613470872</v>
      </c>
      <c r="AK96">
        <v>262.45706546388578</v>
      </c>
      <c r="AL96">
        <v>34.475491604872047</v>
      </c>
      <c r="AM96">
        <v>1.2882671374276409E-3</v>
      </c>
      <c r="AN96">
        <v>0.487316452631951</v>
      </c>
    </row>
    <row r="97" spans="1:40" x14ac:dyDescent="0.45">
      <c r="A97" s="1" t="s">
        <v>149</v>
      </c>
      <c r="B97">
        <v>0.37784226265584231</v>
      </c>
      <c r="C97">
        <v>4.2026914281071727E-2</v>
      </c>
      <c r="D97">
        <v>7.0264459916523714E-3</v>
      </c>
      <c r="E97">
        <v>3.9398568468011798E-2</v>
      </c>
      <c r="F97">
        <v>0.13626692196581189</v>
      </c>
      <c r="G97">
        <v>2.2068600727411371E-2</v>
      </c>
      <c r="H97">
        <v>0.80690702746330112</v>
      </c>
      <c r="I97">
        <v>0.68353287973423582</v>
      </c>
      <c r="J97">
        <v>3.7823913826217977E-2</v>
      </c>
      <c r="K97">
        <v>0.17702872605389869</v>
      </c>
      <c r="L97">
        <v>0.28050976849153803</v>
      </c>
      <c r="M97">
        <v>9.542859038017068E-2</v>
      </c>
      <c r="N97">
        <v>2.527904706213217E-2</v>
      </c>
      <c r="O97">
        <v>3.6863792380266977E-2</v>
      </c>
      <c r="P97">
        <v>2.7847161762524001E-2</v>
      </c>
      <c r="Q97">
        <v>2.358525365850592E-2</v>
      </c>
      <c r="R97">
        <v>2.488596000701062E-2</v>
      </c>
      <c r="S97">
        <v>0.13195987796277101</v>
      </c>
      <c r="T97">
        <v>0.28744358743225251</v>
      </c>
      <c r="U97">
        <v>0.23035837934559539</v>
      </c>
      <c r="V97">
        <v>1.1303474743791879</v>
      </c>
      <c r="W97">
        <v>1.874857069796227</v>
      </c>
      <c r="X97">
        <v>5.2516244386146112E-2</v>
      </c>
      <c r="Y97">
        <v>8.8218745042515749E-3</v>
      </c>
      <c r="Z97">
        <v>0.90438812085663944</v>
      </c>
      <c r="AA97">
        <v>0.20016256518879319</v>
      </c>
      <c r="AB97">
        <v>1.60742958005129E-3</v>
      </c>
      <c r="AC97">
        <v>0.33610027499311901</v>
      </c>
      <c r="AD97">
        <v>0.86882316470370013</v>
      </c>
      <c r="AE97">
        <v>0.29157650473028629</v>
      </c>
      <c r="AF97">
        <v>134.99350274799431</v>
      </c>
      <c r="AG97">
        <v>1.61451207127087</v>
      </c>
      <c r="AH97">
        <v>6.4674235873524344</v>
      </c>
      <c r="AI97">
        <v>99.472546984355802</v>
      </c>
      <c r="AJ97">
        <v>20.80591608644691</v>
      </c>
      <c r="AK97">
        <v>193.1679312155716</v>
      </c>
      <c r="AL97">
        <v>4.0017618586538903</v>
      </c>
      <c r="AM97">
        <v>2.822459207421908E-4</v>
      </c>
      <c r="AN97">
        <v>0.18230603427329159</v>
      </c>
    </row>
    <row r="98" spans="1:40" x14ac:dyDescent="0.45">
      <c r="A98" s="1" t="s">
        <v>150</v>
      </c>
      <c r="B98">
        <v>3.6987366937957497E-2</v>
      </c>
      <c r="C98">
        <v>4.134788172658015E-3</v>
      </c>
      <c r="D98">
        <v>6.2474497881060461E-4</v>
      </c>
      <c r="E98">
        <v>2.1344933131100339E-3</v>
      </c>
      <c r="F98">
        <v>2.95544423068477E-2</v>
      </c>
      <c r="G98">
        <v>7.275643753452991E-3</v>
      </c>
      <c r="H98">
        <v>5.9405909974114463E-2</v>
      </c>
      <c r="I98">
        <v>5.8463061728192947E-2</v>
      </c>
      <c r="J98">
        <v>3.4671190386741779E-3</v>
      </c>
      <c r="K98">
        <v>1.527014051387556E-2</v>
      </c>
      <c r="L98">
        <v>3.1562560703946307E-2</v>
      </c>
      <c r="M98">
        <v>1.8304770332975E-2</v>
      </c>
      <c r="N98">
        <v>4.5765193218415007E-3</v>
      </c>
      <c r="O98">
        <v>7.1006070531025823E-3</v>
      </c>
      <c r="P98">
        <v>4.8400331621980888E-3</v>
      </c>
      <c r="Q98">
        <v>3.644169630565023E-3</v>
      </c>
      <c r="R98">
        <v>2.4785298846110252E-3</v>
      </c>
      <c r="S98">
        <v>1.0705221418375439E-2</v>
      </c>
      <c r="T98">
        <v>38.725571680927601</v>
      </c>
      <c r="U98">
        <v>1.7369061353810031E-2</v>
      </c>
      <c r="V98">
        <v>7.9166251883864697E-2</v>
      </c>
      <c r="W98">
        <v>0.12035946704630809</v>
      </c>
      <c r="X98">
        <v>1.4224786871350581E-3</v>
      </c>
      <c r="Y98">
        <v>1.7670503666700661E-3</v>
      </c>
      <c r="Z98">
        <v>2.4259150073688378E-2</v>
      </c>
      <c r="AA98">
        <v>2.48115844771187E-2</v>
      </c>
      <c r="AB98">
        <v>1.3578760978754859E-4</v>
      </c>
      <c r="AC98">
        <v>5.0191472206599738E-2</v>
      </c>
      <c r="AD98">
        <v>0.16823339982952151</v>
      </c>
      <c r="AE98">
        <v>3.7567964754040999E-2</v>
      </c>
      <c r="AF98">
        <v>8.3942679441400367E-2</v>
      </c>
      <c r="AG98">
        <v>0.20048835916442201</v>
      </c>
      <c r="AH98">
        <v>33.963007243307352</v>
      </c>
      <c r="AI98">
        <v>13.80269885341005</v>
      </c>
      <c r="AJ98">
        <v>178.0329957046537</v>
      </c>
      <c r="AK98">
        <v>47.351891740024762</v>
      </c>
      <c r="AL98">
        <v>0.37204254422316357</v>
      </c>
      <c r="AM98">
        <v>2.626891570568223E-5</v>
      </c>
      <c r="AN98">
        <v>1.2863123040188849E-2</v>
      </c>
    </row>
    <row r="99" spans="1:40" x14ac:dyDescent="0.45">
      <c r="A99" s="1" t="s">
        <v>151</v>
      </c>
      <c r="B99">
        <v>6.7212609346565685E-2</v>
      </c>
      <c r="C99">
        <v>6.8396294119412813E-3</v>
      </c>
      <c r="D99">
        <v>1.9467740195323389E-3</v>
      </c>
      <c r="E99">
        <v>2.8738297006454631E-3</v>
      </c>
      <c r="F99">
        <v>0.11291926658443061</v>
      </c>
      <c r="G99">
        <v>3.618749895565683E-2</v>
      </c>
      <c r="H99">
        <v>4.6013706171860881E-2</v>
      </c>
      <c r="I99">
        <v>4.4396718337865793E-2</v>
      </c>
      <c r="J99">
        <v>6.8912689642641736E-3</v>
      </c>
      <c r="K99">
        <v>1.0951834727599511E-2</v>
      </c>
      <c r="L99">
        <v>5.8704526495985593E-2</v>
      </c>
      <c r="M99">
        <v>8.4146596041211955E-2</v>
      </c>
      <c r="N99">
        <v>2.114617491232933E-2</v>
      </c>
      <c r="O99">
        <v>3.1157010957297331E-2</v>
      </c>
      <c r="P99">
        <v>1.984801671676913E-2</v>
      </c>
      <c r="Q99">
        <v>1.4020069159862369E-2</v>
      </c>
      <c r="R99">
        <v>4.8359054857190454E-3</v>
      </c>
      <c r="S99">
        <v>4.0796270924758737E-2</v>
      </c>
      <c r="T99">
        <v>22.889304646498552</v>
      </c>
      <c r="U99">
        <v>4.0712807362695391E-2</v>
      </c>
      <c r="V99">
        <v>6.2474628259377253E-2</v>
      </c>
      <c r="W99">
        <v>0.1132619776532191</v>
      </c>
      <c r="X99">
        <v>1.2875795289638569E-3</v>
      </c>
      <c r="Y99">
        <v>6.3502232767925614E-3</v>
      </c>
      <c r="Z99">
        <v>2.0799246895602849E-2</v>
      </c>
      <c r="AA99">
        <v>7.4861016354117127E-2</v>
      </c>
      <c r="AB99">
        <v>3.4377975805408869E-4</v>
      </c>
      <c r="AC99">
        <v>8.7207710953650569E-2</v>
      </c>
      <c r="AD99">
        <v>0.1079396932398667</v>
      </c>
      <c r="AE99">
        <v>2.8565518797397091E-2</v>
      </c>
      <c r="AF99">
        <v>5.3215686011826642E-2</v>
      </c>
      <c r="AG99">
        <v>0.1815208069843828</v>
      </c>
      <c r="AH99">
        <v>19.93206634357291</v>
      </c>
      <c r="AI99">
        <v>9.5465047320665022</v>
      </c>
      <c r="AJ99">
        <v>117.6485979740869</v>
      </c>
      <c r="AK99">
        <v>37.634984351783039</v>
      </c>
      <c r="AL99">
        <v>0.60742721860280746</v>
      </c>
      <c r="AM99">
        <v>3.1595048659387647E-5</v>
      </c>
      <c r="AN99">
        <v>9.7131165080382355E-3</v>
      </c>
    </row>
    <row r="100" spans="1:40" x14ac:dyDescent="0.45">
      <c r="A100" s="1" t="s">
        <v>152</v>
      </c>
      <c r="B100">
        <v>4.1415312281683561E-2</v>
      </c>
      <c r="C100">
        <v>5.797404193210314E-3</v>
      </c>
      <c r="D100">
        <v>3.821138457728095E-3</v>
      </c>
      <c r="E100">
        <v>2.0971200347257631E-3</v>
      </c>
      <c r="F100">
        <v>4.5016337610167982E-2</v>
      </c>
      <c r="G100">
        <v>1.1346313860702039E-2</v>
      </c>
      <c r="H100">
        <v>4.4268841052540982E-2</v>
      </c>
      <c r="I100">
        <v>4.3350432958223988E-2</v>
      </c>
      <c r="J100">
        <v>4.751177257589354E-3</v>
      </c>
      <c r="K100">
        <v>8.7887728849834409E-3</v>
      </c>
      <c r="L100">
        <v>2.8549599339221431E-2</v>
      </c>
      <c r="M100">
        <v>3.1793890577404518E-2</v>
      </c>
      <c r="N100">
        <v>9.6761843905758104E-3</v>
      </c>
      <c r="O100">
        <v>8.7433189481906006E-3</v>
      </c>
      <c r="P100">
        <v>5.4340271931171361E-3</v>
      </c>
      <c r="Q100">
        <v>4.3772211341023574E-3</v>
      </c>
      <c r="R100">
        <v>2.9579515029176072E-3</v>
      </c>
      <c r="S100">
        <v>2.0127538773658429E-2</v>
      </c>
      <c r="T100">
        <v>1.334056336313277E-2</v>
      </c>
      <c r="U100">
        <v>3.6722136093099718E-2</v>
      </c>
      <c r="V100">
        <v>0.1099250470901548</v>
      </c>
      <c r="W100">
        <v>0.1084742668457534</v>
      </c>
      <c r="X100">
        <v>2.3383718758268469E-3</v>
      </c>
      <c r="Y100">
        <v>2.4689696948552251E-3</v>
      </c>
      <c r="Z100">
        <v>3.2860940748745057E-2</v>
      </c>
      <c r="AA100">
        <v>4.3977387974651727E-2</v>
      </c>
      <c r="AB100">
        <v>1.6588286860491711E-4</v>
      </c>
      <c r="AC100">
        <v>6.2942330497409618E-2</v>
      </c>
      <c r="AD100">
        <v>15.021933868910819</v>
      </c>
      <c r="AE100">
        <v>2.9623546248351749E-2</v>
      </c>
      <c r="AF100">
        <v>3.4074183860676913E-2</v>
      </c>
      <c r="AG100">
        <v>0.24583003120517699</v>
      </c>
      <c r="AH100">
        <v>0.54838193559894788</v>
      </c>
      <c r="AI100">
        <v>1.603067348370141</v>
      </c>
      <c r="AJ100">
        <v>0.38086197260202909</v>
      </c>
      <c r="AK100">
        <v>2.498924575715487</v>
      </c>
      <c r="AL100">
        <v>0.71780910959285527</v>
      </c>
      <c r="AM100">
        <v>2.5317969603569091E-5</v>
      </c>
      <c r="AN100">
        <v>0.30078944027432969</v>
      </c>
    </row>
    <row r="101" spans="1:40" x14ac:dyDescent="0.45">
      <c r="A101" s="1" t="s">
        <v>153</v>
      </c>
      <c r="B101">
        <v>3.5881973040294272E-2</v>
      </c>
      <c r="C101">
        <v>5.2630219435474091E-3</v>
      </c>
      <c r="D101">
        <v>3.8950863103883438E-3</v>
      </c>
      <c r="E101">
        <v>1.7788352843650141E-3</v>
      </c>
      <c r="F101">
        <v>4.558595651169562E-2</v>
      </c>
      <c r="G101">
        <v>1.167597987725098E-2</v>
      </c>
      <c r="H101">
        <v>2.80729693305188E-2</v>
      </c>
      <c r="I101">
        <v>2.714753326064151E-2</v>
      </c>
      <c r="J101">
        <v>4.1494917743765524E-3</v>
      </c>
      <c r="K101">
        <v>5.3908414220400439E-3</v>
      </c>
      <c r="L101">
        <v>2.4180340009489081E-2</v>
      </c>
      <c r="M101">
        <v>3.2096270242287873E-2</v>
      </c>
      <c r="N101">
        <v>9.8161564790276053E-3</v>
      </c>
      <c r="O101">
        <v>8.7788335655581366E-3</v>
      </c>
      <c r="P101">
        <v>5.2576077239413557E-3</v>
      </c>
      <c r="Q101">
        <v>4.2685832334666369E-3</v>
      </c>
      <c r="R101">
        <v>2.6533624385502259E-3</v>
      </c>
      <c r="S101">
        <v>2.0070587231059159E-2</v>
      </c>
      <c r="T101">
        <v>8.488191999672998E-3</v>
      </c>
      <c r="U101">
        <v>3.4487840946103562E-2</v>
      </c>
      <c r="V101">
        <v>6.2182960659943852E-2</v>
      </c>
      <c r="W101">
        <v>7.7971485938831103E-2</v>
      </c>
      <c r="X101">
        <v>1.7862666562706881E-3</v>
      </c>
      <c r="Y101">
        <v>2.477965232839845E-3</v>
      </c>
      <c r="Z101">
        <v>2.3074197381469271E-2</v>
      </c>
      <c r="AA101">
        <v>3.5567005487963918E-2</v>
      </c>
      <c r="AB101">
        <v>1.5297805917813211E-4</v>
      </c>
      <c r="AC101">
        <v>5.2264396367031417E-2</v>
      </c>
      <c r="AD101">
        <v>6.402998496353284</v>
      </c>
      <c r="AE101">
        <v>1.6944946565197239E-2</v>
      </c>
      <c r="AF101">
        <v>1.8280281239233281E-2</v>
      </c>
      <c r="AG101">
        <v>0.1771163525359421</v>
      </c>
      <c r="AH101">
        <v>0.31075964704950859</v>
      </c>
      <c r="AI101">
        <v>0.77494484435541233</v>
      </c>
      <c r="AJ101">
        <v>0.32366320641361018</v>
      </c>
      <c r="AK101">
        <v>1.140329621156575</v>
      </c>
      <c r="AL101">
        <v>0.44541242430740702</v>
      </c>
      <c r="AM101">
        <v>1.975748263694969E-5</v>
      </c>
      <c r="AN101">
        <v>0.12676197653688159</v>
      </c>
    </row>
    <row r="102" spans="1:40" x14ac:dyDescent="0.45">
      <c r="A102" s="1" t="s">
        <v>154</v>
      </c>
      <c r="B102">
        <v>7.077472225917987E-2</v>
      </c>
      <c r="C102">
        <v>1.034388828593941E-2</v>
      </c>
      <c r="D102">
        <v>7.5926063294116386E-3</v>
      </c>
      <c r="E102">
        <v>3.5145084093761081E-3</v>
      </c>
      <c r="F102">
        <v>8.8899252252176195E-2</v>
      </c>
      <c r="G102">
        <v>2.2745293975115519E-2</v>
      </c>
      <c r="H102">
        <v>5.6958380748738567E-2</v>
      </c>
      <c r="I102">
        <v>5.5153039315572118E-2</v>
      </c>
      <c r="J102">
        <v>8.1794795399086889E-3</v>
      </c>
      <c r="K102">
        <v>1.0976175637874661E-2</v>
      </c>
      <c r="L102">
        <v>4.7779669926057401E-2</v>
      </c>
      <c r="M102">
        <v>6.2605591687724588E-2</v>
      </c>
      <c r="N102">
        <v>1.9140619673667789E-2</v>
      </c>
      <c r="O102">
        <v>1.7129920352736111E-2</v>
      </c>
      <c r="P102">
        <v>1.0285467262480389E-2</v>
      </c>
      <c r="Q102">
        <v>8.346012182401304E-3</v>
      </c>
      <c r="R102">
        <v>5.2195936468840383E-3</v>
      </c>
      <c r="S102">
        <v>3.9181707256710538E-2</v>
      </c>
      <c r="T102">
        <v>1.721606771686204E-2</v>
      </c>
      <c r="U102">
        <v>6.7612607479255127E-2</v>
      </c>
      <c r="V102">
        <v>0.12775199444915969</v>
      </c>
      <c r="W102">
        <v>0.1562636926776165</v>
      </c>
      <c r="X102">
        <v>3.5602708526119129E-3</v>
      </c>
      <c r="Y102">
        <v>4.8353297055661291E-3</v>
      </c>
      <c r="Z102">
        <v>4.6344907392893507E-2</v>
      </c>
      <c r="AA102">
        <v>7.0544574707934224E-2</v>
      </c>
      <c r="AB102">
        <v>3.0031017849840109E-4</v>
      </c>
      <c r="AC102">
        <v>0.1034379424517598</v>
      </c>
      <c r="AD102">
        <v>13.649678400828741</v>
      </c>
      <c r="AE102">
        <v>3.4768328837989228E-2</v>
      </c>
      <c r="AF102">
        <v>3.7791118840742398E-2</v>
      </c>
      <c r="AG102">
        <v>0.35488437161522318</v>
      </c>
      <c r="AH102">
        <v>0.6383116697185296</v>
      </c>
      <c r="AI102">
        <v>1.6232554927323011</v>
      </c>
      <c r="AJ102">
        <v>0.63937752400772552</v>
      </c>
      <c r="AK102">
        <v>2.407334392562241</v>
      </c>
      <c r="AL102">
        <v>0.9057778567040714</v>
      </c>
      <c r="AM102">
        <v>3.9306312656974298E-5</v>
      </c>
      <c r="AN102">
        <v>0.27068053405429948</v>
      </c>
    </row>
    <row r="103" spans="1:40" x14ac:dyDescent="0.45">
      <c r="A103" s="1" t="s">
        <v>155</v>
      </c>
      <c r="B103">
        <v>5.9555114608517833E-2</v>
      </c>
      <c r="C103">
        <v>7.0109173190899638E-3</v>
      </c>
      <c r="D103">
        <v>2.268711965698111E-3</v>
      </c>
      <c r="E103">
        <v>3.225932088011182E-3</v>
      </c>
      <c r="F103">
        <v>2.839184671468039E-2</v>
      </c>
      <c r="G103">
        <v>6.1289633080843994E-3</v>
      </c>
      <c r="H103">
        <v>0.1204071496477807</v>
      </c>
      <c r="I103">
        <v>0.1198025561434285</v>
      </c>
      <c r="J103">
        <v>6.6494769772330728E-3</v>
      </c>
      <c r="K103">
        <v>2.491217511065762E-2</v>
      </c>
      <c r="L103">
        <v>4.4116851711633973E-2</v>
      </c>
      <c r="M103">
        <v>2.060399833576412E-2</v>
      </c>
      <c r="N103">
        <v>6.0060006642583914E-3</v>
      </c>
      <c r="O103">
        <v>5.9290518974474404E-3</v>
      </c>
      <c r="P103">
        <v>4.7805411068300597E-3</v>
      </c>
      <c r="Q103">
        <v>3.6660743018714298E-3</v>
      </c>
      <c r="R103">
        <v>3.7533874822930301E-3</v>
      </c>
      <c r="S103">
        <v>1.441457466283607E-2</v>
      </c>
      <c r="T103">
        <v>3.6128844064388203E-2</v>
      </c>
      <c r="U103">
        <v>3.8057904392256772E-2</v>
      </c>
      <c r="V103">
        <v>0.34052498235497619</v>
      </c>
      <c r="W103">
        <v>0.24435441692737619</v>
      </c>
      <c r="X103">
        <v>4.6855372163611946E-3</v>
      </c>
      <c r="Y103">
        <v>1.6799697910921481E-3</v>
      </c>
      <c r="Z103">
        <v>7.7039530604925549E-2</v>
      </c>
      <c r="AA103">
        <v>7.7230115594679988E-2</v>
      </c>
      <c r="AB103">
        <v>1.874377362714449E-4</v>
      </c>
      <c r="AC103">
        <v>0.10303188931230391</v>
      </c>
      <c r="AD103">
        <v>58.096679442315398</v>
      </c>
      <c r="AE103">
        <v>9.0733510516443405E-2</v>
      </c>
      <c r="AF103">
        <v>0.11104663242953811</v>
      </c>
      <c r="AG103">
        <v>0.55148738368047645</v>
      </c>
      <c r="AH103">
        <v>1.6957477981685349</v>
      </c>
      <c r="AI103">
        <v>5.6939316747008952</v>
      </c>
      <c r="AJ103">
        <v>0.58252536839296976</v>
      </c>
      <c r="AK103">
        <v>9.2495196292805364</v>
      </c>
      <c r="AL103">
        <v>2.0063800522895359</v>
      </c>
      <c r="AM103">
        <v>4.8428064310954007E-5</v>
      </c>
      <c r="AN103">
        <v>1.171279804096182</v>
      </c>
    </row>
    <row r="104" spans="1:40" x14ac:dyDescent="0.45">
      <c r="A104" s="1" t="s">
        <v>156</v>
      </c>
      <c r="B104">
        <v>0.1143157048198809</v>
      </c>
      <c r="C104">
        <v>1.2247775047342891E-2</v>
      </c>
      <c r="D104">
        <v>1.9069299135279971E-3</v>
      </c>
      <c r="E104">
        <v>1.029676602949905E-2</v>
      </c>
      <c r="F104">
        <v>4.1363935921809092E-2</v>
      </c>
      <c r="G104">
        <v>5.4809437845526497E-3</v>
      </c>
      <c r="H104">
        <v>0.11757794988654149</v>
      </c>
      <c r="I104">
        <v>0.11569294695524431</v>
      </c>
      <c r="J104">
        <v>1.0838713834383401E-2</v>
      </c>
      <c r="K104">
        <v>2.5555656604380611E-2</v>
      </c>
      <c r="L104">
        <v>0.15466671365786969</v>
      </c>
      <c r="M104">
        <v>3.2085194929111271E-2</v>
      </c>
      <c r="N104">
        <v>1.0479077235905481E-2</v>
      </c>
      <c r="O104">
        <v>2.537609339906655E-2</v>
      </c>
      <c r="P104">
        <v>9.8638874420184514E-3</v>
      </c>
      <c r="Q104">
        <v>1.112506431503322E-2</v>
      </c>
      <c r="R104">
        <v>6.8039507815771264E-3</v>
      </c>
      <c r="S104">
        <v>2.963202764621398E-2</v>
      </c>
      <c r="T104">
        <v>8.9125737545495479E-2</v>
      </c>
      <c r="U104">
        <v>8.6198076564629758E-2</v>
      </c>
      <c r="V104">
        <v>3.769552718133069</v>
      </c>
      <c r="W104">
        <v>0.38474393503802329</v>
      </c>
      <c r="X104">
        <v>1.029678982081466E-2</v>
      </c>
      <c r="Y104">
        <v>4.6024854926744454E-3</v>
      </c>
      <c r="Z104">
        <v>0.17518223404458191</v>
      </c>
      <c r="AA104">
        <v>0.1219191243314842</v>
      </c>
      <c r="AB104">
        <v>4.208467832902482E-4</v>
      </c>
      <c r="AC104">
        <v>0.112230283783486</v>
      </c>
      <c r="AD104">
        <v>1.915058290363413</v>
      </c>
      <c r="AE104">
        <v>5.9403278171275109E-2</v>
      </c>
      <c r="AF104">
        <v>0.13050165044475739</v>
      </c>
      <c r="AG104">
        <v>0.46897484512130971</v>
      </c>
      <c r="AH104">
        <v>9.2733390831613551</v>
      </c>
      <c r="AI104">
        <v>22.629100551930101</v>
      </c>
      <c r="AJ104">
        <v>0.90240474121036873</v>
      </c>
      <c r="AK104">
        <v>0.77201022210231274</v>
      </c>
      <c r="AL104">
        <v>1.43363879718668</v>
      </c>
      <c r="AM104">
        <v>7.0180978003646474E-5</v>
      </c>
      <c r="AN104">
        <v>6.0974622239556582E-2</v>
      </c>
    </row>
    <row r="105" spans="1:40" x14ac:dyDescent="0.45">
      <c r="A105" s="1" t="s">
        <v>157</v>
      </c>
      <c r="B105">
        <v>0.1565852635575932</v>
      </c>
      <c r="C105">
        <v>1.732069386734833E-2</v>
      </c>
      <c r="D105">
        <v>5.922860257939414E-3</v>
      </c>
      <c r="E105">
        <v>4.3519396196008359E-3</v>
      </c>
      <c r="F105">
        <v>1.2974953925232611</v>
      </c>
      <c r="G105">
        <v>9.4135981468277216E-2</v>
      </c>
      <c r="H105">
        <v>8.1112183145866046E-2</v>
      </c>
      <c r="I105">
        <v>7.6634340840705362E-2</v>
      </c>
      <c r="J105">
        <v>1.793008647107135E-2</v>
      </c>
      <c r="K105">
        <v>1.983606802108823E-2</v>
      </c>
      <c r="L105">
        <v>9.5999946087431592E-2</v>
      </c>
      <c r="M105">
        <v>0.18251930313964679</v>
      </c>
      <c r="N105">
        <v>5.0730566986059843E-2</v>
      </c>
      <c r="O105">
        <v>0.1087840097615832</v>
      </c>
      <c r="P105">
        <v>3.3879501157914688E-2</v>
      </c>
      <c r="Q105">
        <v>2.5356541307628312E-2</v>
      </c>
      <c r="R105">
        <v>3.5454419912807872E-2</v>
      </c>
      <c r="S105">
        <v>9.0319389304351072E-2</v>
      </c>
      <c r="T105">
        <v>4.4256186953328322E-2</v>
      </c>
      <c r="U105">
        <v>0.1584959191375323</v>
      </c>
      <c r="V105">
        <v>0.13570614460216801</v>
      </c>
      <c r="W105">
        <v>0.68126652377423291</v>
      </c>
      <c r="X105">
        <v>4.893928716166682E-3</v>
      </c>
      <c r="Y105">
        <v>1.0814427662673791E-2</v>
      </c>
      <c r="Z105">
        <v>7.2925085011039517E-2</v>
      </c>
      <c r="AA105">
        <v>0.1737425920627472</v>
      </c>
      <c r="AB105">
        <v>7.4959690069122836E-4</v>
      </c>
      <c r="AC105">
        <v>0.1636499162755447</v>
      </c>
      <c r="AD105">
        <v>0.12568393771847161</v>
      </c>
      <c r="AE105">
        <v>3.5482907761593699E-2</v>
      </c>
      <c r="AF105">
        <v>4.4417887170507632E-2</v>
      </c>
      <c r="AG105">
        <v>0.51177936468965546</v>
      </c>
      <c r="AH105">
        <v>12.29825370041609</v>
      </c>
      <c r="AI105">
        <v>0.25465427858396322</v>
      </c>
      <c r="AJ105">
        <v>0.68745130873097193</v>
      </c>
      <c r="AK105">
        <v>0.3855966041233807</v>
      </c>
      <c r="AL105">
        <v>1.1140687948773551</v>
      </c>
      <c r="AM105">
        <v>6.8580796196789377E-5</v>
      </c>
      <c r="AN105">
        <v>2.4261324855626241E-2</v>
      </c>
    </row>
    <row r="106" spans="1:40" x14ac:dyDescent="0.45">
      <c r="A106" s="1" t="s">
        <v>158</v>
      </c>
      <c r="B106">
        <v>0.29095757343944079</v>
      </c>
      <c r="C106">
        <v>3.1859741758898448E-2</v>
      </c>
      <c r="D106">
        <v>8.6435162089211291E-3</v>
      </c>
      <c r="E106">
        <v>8.4667231375313637E-3</v>
      </c>
      <c r="F106">
        <v>10.33302429090673</v>
      </c>
      <c r="G106">
        <v>0.40490665662744202</v>
      </c>
      <c r="H106">
        <v>0.39688878721375748</v>
      </c>
      <c r="I106">
        <v>0.3791191698667129</v>
      </c>
      <c r="J106">
        <v>3.5156653304620852E-2</v>
      </c>
      <c r="K106">
        <v>0.10056500165388289</v>
      </c>
      <c r="L106">
        <v>0.24863016420151229</v>
      </c>
      <c r="M106">
        <v>0.41775713092624239</v>
      </c>
      <c r="N106">
        <v>6.9833955983421486E-2</v>
      </c>
      <c r="O106">
        <v>0.62961049295017713</v>
      </c>
      <c r="P106">
        <v>5.0781958405473303E-2</v>
      </c>
      <c r="Q106">
        <v>3.7997650604733119E-2</v>
      </c>
      <c r="R106">
        <v>0.24895726523003889</v>
      </c>
      <c r="S106">
        <v>0.1404342709952108</v>
      </c>
      <c r="T106">
        <v>0.25748842952325512</v>
      </c>
      <c r="U106">
        <v>0.31792685083435218</v>
      </c>
      <c r="V106">
        <v>0.35754495558120469</v>
      </c>
      <c r="W106">
        <v>1.6551945112141579</v>
      </c>
      <c r="X106">
        <v>2.0403961988050539E-2</v>
      </c>
      <c r="Y106">
        <v>1.8737023672899169E-2</v>
      </c>
      <c r="Z106">
        <v>0.33661167668321101</v>
      </c>
      <c r="AA106">
        <v>0.66807570233808045</v>
      </c>
      <c r="AB106">
        <v>1.34982912990988E-3</v>
      </c>
      <c r="AC106">
        <v>0.39743641576380151</v>
      </c>
      <c r="AD106">
        <v>0.6392862155152822</v>
      </c>
      <c r="AE106">
        <v>0.1170492101609891</v>
      </c>
      <c r="AF106">
        <v>0.27644335824845429</v>
      </c>
      <c r="AG106">
        <v>1.5681948426072849</v>
      </c>
      <c r="AH106">
        <v>112.141515090607</v>
      </c>
      <c r="AI106">
        <v>0.65231921935505144</v>
      </c>
      <c r="AJ106">
        <v>2.818353630131444</v>
      </c>
      <c r="AK106">
        <v>1.6042398642800659</v>
      </c>
      <c r="AL106">
        <v>2.767881318047277</v>
      </c>
      <c r="AM106">
        <v>1.590998805655709E-4</v>
      </c>
      <c r="AN106">
        <v>0.15826625133091821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1485.197073417597</v>
      </c>
      <c r="C2">
        <v>118.3649619821237</v>
      </c>
      <c r="D2">
        <v>9.8896819598544354</v>
      </c>
      <c r="E2">
        <v>35.293788812893908</v>
      </c>
      <c r="F2">
        <v>53.102388617601243</v>
      </c>
      <c r="G2">
        <v>5.0251145353078659</v>
      </c>
      <c r="H2">
        <v>385.2938027243797</v>
      </c>
      <c r="I2">
        <v>292.12227866464582</v>
      </c>
      <c r="J2">
        <v>124.3867213594735</v>
      </c>
      <c r="K2">
        <v>386.39128096375458</v>
      </c>
      <c r="L2">
        <v>10896.328422203749</v>
      </c>
      <c r="M2">
        <v>98.136099070034874</v>
      </c>
      <c r="N2">
        <v>24.546696350387361</v>
      </c>
      <c r="O2">
        <v>38.226567724461752</v>
      </c>
      <c r="P2">
        <v>167.90918579689091</v>
      </c>
      <c r="Q2">
        <v>84.960006066873646</v>
      </c>
      <c r="R2">
        <v>49.362388005251361</v>
      </c>
      <c r="S2">
        <v>43.859689916528843</v>
      </c>
      <c r="T2">
        <v>102.0861639039743</v>
      </c>
      <c r="U2">
        <v>232.5061436996038</v>
      </c>
      <c r="V2">
        <v>973.38812488340784</v>
      </c>
      <c r="W2">
        <v>10446.915182764869</v>
      </c>
      <c r="X2">
        <v>16.099200449513859</v>
      </c>
      <c r="Y2">
        <v>2.6577226187573442</v>
      </c>
      <c r="Z2">
        <v>329.8951083489448</v>
      </c>
      <c r="AA2">
        <v>138.88176582936609</v>
      </c>
      <c r="AB2">
        <v>133.58759291090271</v>
      </c>
      <c r="AC2">
        <v>206.8347448381775</v>
      </c>
      <c r="AD2">
        <v>468.7174344735771</v>
      </c>
      <c r="AE2">
        <v>110.8970812732649</v>
      </c>
      <c r="AF2">
        <v>341.72049739357237</v>
      </c>
      <c r="AG2">
        <v>1387.825531735607</v>
      </c>
      <c r="AH2">
        <v>1737.6836418370151</v>
      </c>
      <c r="AI2">
        <v>409.63208496088339</v>
      </c>
      <c r="AJ2">
        <v>2151.5725766027799</v>
      </c>
      <c r="AK2">
        <v>1261.8138864464649</v>
      </c>
      <c r="AL2">
        <v>4699.9031102518129</v>
      </c>
      <c r="AM2">
        <v>0.64580743773730531</v>
      </c>
      <c r="AN2">
        <v>40.694813990073627</v>
      </c>
    </row>
    <row r="3" spans="1:40" x14ac:dyDescent="0.45">
      <c r="A3" s="1" t="s">
        <v>40</v>
      </c>
      <c r="B3">
        <v>16.74221641804051</v>
      </c>
      <c r="C3">
        <v>1.022374649804171</v>
      </c>
      <c r="D3">
        <v>0.307732820569384</v>
      </c>
      <c r="E3">
        <v>0.29576488694558262</v>
      </c>
      <c r="F3">
        <v>1.2192354936949319</v>
      </c>
      <c r="G3">
        <v>5.2749095391453986</v>
      </c>
      <c r="H3">
        <v>1.252452974759765</v>
      </c>
      <c r="I3">
        <v>0.86869881001960025</v>
      </c>
      <c r="J3">
        <v>1.452616572480238</v>
      </c>
      <c r="K3">
        <v>0.36168166594436768</v>
      </c>
      <c r="L3">
        <v>2.644733091192272</v>
      </c>
      <c r="M3">
        <v>3.3206541406102432</v>
      </c>
      <c r="N3">
        <v>0.38081499255844931</v>
      </c>
      <c r="O3">
        <v>1.9249925374552359</v>
      </c>
      <c r="P3">
        <v>6.3355371329438359</v>
      </c>
      <c r="Q3">
        <v>1.392564193836197</v>
      </c>
      <c r="R3">
        <v>0.3773612316549087</v>
      </c>
      <c r="S3">
        <v>2.512804914454323</v>
      </c>
      <c r="T3">
        <v>0.31346630886894411</v>
      </c>
      <c r="U3">
        <v>5.6578011876303993</v>
      </c>
      <c r="V3">
        <v>4.8637823142491241</v>
      </c>
      <c r="W3">
        <v>27.832261881440179</v>
      </c>
      <c r="X3">
        <v>6.312613477657239E-2</v>
      </c>
      <c r="Y3">
        <v>5.676934924044378E-2</v>
      </c>
      <c r="Z3">
        <v>1.118630346602391</v>
      </c>
      <c r="AA3">
        <v>2.461756010623398</v>
      </c>
      <c r="AB3">
        <v>7.2385898218897369</v>
      </c>
      <c r="AC3">
        <v>5.4660055712828441</v>
      </c>
      <c r="AD3">
        <v>1.1947455645608689</v>
      </c>
      <c r="AE3">
        <v>1.0996244784495031</v>
      </c>
      <c r="AF3">
        <v>0.5587156978088974</v>
      </c>
      <c r="AG3">
        <v>7.4750025361395398</v>
      </c>
      <c r="AH3">
        <v>10.43699570207359</v>
      </c>
      <c r="AI3">
        <v>1.302859932536315</v>
      </c>
      <c r="AJ3">
        <v>10.231918518303409</v>
      </c>
      <c r="AK3">
        <v>4.705665375879132</v>
      </c>
      <c r="AL3">
        <v>32.344476006881102</v>
      </c>
      <c r="AM3">
        <v>3.9208820145280633E-3</v>
      </c>
      <c r="AN3">
        <v>0.1248505782360204</v>
      </c>
    </row>
    <row r="4" spans="1:40" x14ac:dyDescent="0.45">
      <c r="A4" s="1" t="s">
        <v>41</v>
      </c>
      <c r="B4">
        <v>122.8603886312157</v>
      </c>
      <c r="C4">
        <v>10.920006534294499</v>
      </c>
      <c r="D4">
        <v>2.0938324527173009</v>
      </c>
      <c r="E4">
        <v>4.1660820723648886</v>
      </c>
      <c r="F4">
        <v>16.441566052530138</v>
      </c>
      <c r="G4">
        <v>3.568782147458827</v>
      </c>
      <c r="H4">
        <v>25.59437008141764</v>
      </c>
      <c r="I4">
        <v>19.05039579197237</v>
      </c>
      <c r="J4">
        <v>14.65042883614093</v>
      </c>
      <c r="K4">
        <v>22.074061395350959</v>
      </c>
      <c r="L4">
        <v>1153.66539001878</v>
      </c>
      <c r="M4">
        <v>32.079033468794961</v>
      </c>
      <c r="N4">
        <v>5.1643407894435978</v>
      </c>
      <c r="O4">
        <v>11.740863642184109</v>
      </c>
      <c r="P4">
        <v>17.857253076446788</v>
      </c>
      <c r="Q4">
        <v>11.94584481744586</v>
      </c>
      <c r="R4">
        <v>4.3968486161519706</v>
      </c>
      <c r="S4">
        <v>23.56127184552771</v>
      </c>
      <c r="T4">
        <v>7.0531866386388629</v>
      </c>
      <c r="U4">
        <v>46.405105797775462</v>
      </c>
      <c r="V4">
        <v>338.52868199295091</v>
      </c>
      <c r="W4">
        <v>449.98823135066152</v>
      </c>
      <c r="X4">
        <v>1.588026695583141</v>
      </c>
      <c r="Y4">
        <v>0.54719963799058924</v>
      </c>
      <c r="Z4">
        <v>29.91214162993354</v>
      </c>
      <c r="AA4">
        <v>24.980724503417111</v>
      </c>
      <c r="AB4">
        <v>35.505528536418431</v>
      </c>
      <c r="AC4">
        <v>36.275130533735442</v>
      </c>
      <c r="AD4">
        <v>33.996237926802657</v>
      </c>
      <c r="AE4">
        <v>12.894221221848159</v>
      </c>
      <c r="AF4">
        <v>17.587679153307281</v>
      </c>
      <c r="AG4">
        <v>140.30105927079501</v>
      </c>
      <c r="AH4">
        <v>199.4999482697603</v>
      </c>
      <c r="AI4">
        <v>26.745901853325439</v>
      </c>
      <c r="AJ4">
        <v>158.89640330017039</v>
      </c>
      <c r="AK4">
        <v>86.843903214358846</v>
      </c>
      <c r="AL4">
        <v>397.80908851209102</v>
      </c>
      <c r="AM4">
        <v>7.8250325943750559E-2</v>
      </c>
      <c r="AN4">
        <v>2.3260746558922052</v>
      </c>
    </row>
    <row r="5" spans="1:40" x14ac:dyDescent="0.45">
      <c r="A5" s="1" t="s">
        <v>42</v>
      </c>
      <c r="B5">
        <v>71.85041459543676</v>
      </c>
      <c r="C5">
        <v>5.4728560504654142</v>
      </c>
      <c r="D5">
        <v>0.84175282023546527</v>
      </c>
      <c r="E5">
        <v>0.93709347775379426</v>
      </c>
      <c r="F5">
        <v>89.941974341776685</v>
      </c>
      <c r="G5">
        <v>48.868645438969757</v>
      </c>
      <c r="H5">
        <v>9.1369242788701204</v>
      </c>
      <c r="I5">
        <v>6.3204910088477622</v>
      </c>
      <c r="J5">
        <v>9.3663436568470892</v>
      </c>
      <c r="K5">
        <v>2.133195993294335</v>
      </c>
      <c r="L5">
        <v>16.39484736076863</v>
      </c>
      <c r="M5">
        <v>76.147349918886007</v>
      </c>
      <c r="N5">
        <v>38.136236138647973</v>
      </c>
      <c r="O5">
        <v>16.454699591315041</v>
      </c>
      <c r="P5">
        <v>42.893188949942861</v>
      </c>
      <c r="Q5">
        <v>15.36265200571084</v>
      </c>
      <c r="R5">
        <v>4.1236615185538348</v>
      </c>
      <c r="S5">
        <v>26.640590010911129</v>
      </c>
      <c r="T5">
        <v>2.6146517436564332</v>
      </c>
      <c r="U5">
        <v>37.065085863066209</v>
      </c>
      <c r="V5">
        <v>52.719592154446907</v>
      </c>
      <c r="W5">
        <v>163.91932892660921</v>
      </c>
      <c r="X5">
        <v>0.94032551611299064</v>
      </c>
      <c r="Y5">
        <v>0.45117112994295722</v>
      </c>
      <c r="Z5">
        <v>12.979449716760071</v>
      </c>
      <c r="AA5">
        <v>19.99268112638439</v>
      </c>
      <c r="AB5">
        <v>43.407274616910797</v>
      </c>
      <c r="AC5">
        <v>48.777074837500201</v>
      </c>
      <c r="AD5">
        <v>9.2659941251611873</v>
      </c>
      <c r="AE5">
        <v>7.4012488930979288</v>
      </c>
      <c r="AF5">
        <v>4.2067637620580696</v>
      </c>
      <c r="AG5">
        <v>91.124667938250724</v>
      </c>
      <c r="AH5">
        <v>85.772746020057085</v>
      </c>
      <c r="AI5">
        <v>9.19080335518683</v>
      </c>
      <c r="AJ5">
        <v>78.204280591825167</v>
      </c>
      <c r="AK5">
        <v>35.11903110607048</v>
      </c>
      <c r="AL5">
        <v>254.7150476603949</v>
      </c>
      <c r="AM5">
        <v>1.7316090807818561E-2</v>
      </c>
      <c r="AN5">
        <v>0.76976389819870961</v>
      </c>
    </row>
    <row r="6" spans="1:40" x14ac:dyDescent="0.45">
      <c r="A6" s="1" t="s">
        <v>43</v>
      </c>
      <c r="B6">
        <v>158.7945890855778</v>
      </c>
      <c r="C6">
        <v>16.365300932830021</v>
      </c>
      <c r="D6">
        <v>4.0251541138828459</v>
      </c>
      <c r="E6">
        <v>3.21953225611822</v>
      </c>
      <c r="F6">
        <v>557.34308503886223</v>
      </c>
      <c r="G6">
        <v>196.0854818142567</v>
      </c>
      <c r="H6">
        <v>39.358008810246972</v>
      </c>
      <c r="I6">
        <v>26.74950153596091</v>
      </c>
      <c r="J6">
        <v>64.379107574791618</v>
      </c>
      <c r="K6">
        <v>9.1310552199301753</v>
      </c>
      <c r="L6">
        <v>71.68102581663787</v>
      </c>
      <c r="M6">
        <v>549.20540974190612</v>
      </c>
      <c r="N6">
        <v>115.3759972644731</v>
      </c>
      <c r="O6">
        <v>127.59585135686051</v>
      </c>
      <c r="P6">
        <v>210.88340368694051</v>
      </c>
      <c r="Q6">
        <v>103.79712615076789</v>
      </c>
      <c r="R6">
        <v>21.68471600788434</v>
      </c>
      <c r="S6">
        <v>187.86898297859159</v>
      </c>
      <c r="T6">
        <v>14.626295835414361</v>
      </c>
      <c r="U6">
        <v>157.30471224049629</v>
      </c>
      <c r="V6">
        <v>117.3850025368917</v>
      </c>
      <c r="W6">
        <v>662.43624431789294</v>
      </c>
      <c r="X6">
        <v>2.8580334929920892</v>
      </c>
      <c r="Y6">
        <v>9.7666521698683617</v>
      </c>
      <c r="Z6">
        <v>50.754999895354899</v>
      </c>
      <c r="AA6">
        <v>356.18599226695562</v>
      </c>
      <c r="AB6">
        <v>155.16339383707631</v>
      </c>
      <c r="AC6">
        <v>355.58988791742343</v>
      </c>
      <c r="AD6">
        <v>37.590991768895087</v>
      </c>
      <c r="AE6">
        <v>50.647357504760009</v>
      </c>
      <c r="AF6">
        <v>20.819162745025451</v>
      </c>
      <c r="AG6">
        <v>137.74514170127691</v>
      </c>
      <c r="AH6">
        <v>449.71011944191389</v>
      </c>
      <c r="AI6">
        <v>38.507281884794189</v>
      </c>
      <c r="AJ6">
        <v>376.71870306006252</v>
      </c>
      <c r="AK6">
        <v>173.86359738161269</v>
      </c>
      <c r="AL6">
        <v>1976.412020912112</v>
      </c>
      <c r="AM6">
        <v>8.4101414161634858E-2</v>
      </c>
      <c r="AN6">
        <v>3.2762445317841258</v>
      </c>
    </row>
    <row r="7" spans="1:40" x14ac:dyDescent="0.45">
      <c r="A7" s="1" t="s">
        <v>44</v>
      </c>
      <c r="B7">
        <v>55.77226046211819</v>
      </c>
      <c r="C7">
        <v>15.779053725799489</v>
      </c>
      <c r="D7">
        <v>27.852981981545959</v>
      </c>
      <c r="E7">
        <v>0.85804694823976679</v>
      </c>
      <c r="F7">
        <v>9.0561348658880565</v>
      </c>
      <c r="G7">
        <v>1.211916656361075</v>
      </c>
      <c r="H7">
        <v>3.8037577521887429</v>
      </c>
      <c r="I7">
        <v>2.821343853345962</v>
      </c>
      <c r="J7">
        <v>6.4594270965944709</v>
      </c>
      <c r="K7">
        <v>1.291657581458145</v>
      </c>
      <c r="L7">
        <v>42.366563138503793</v>
      </c>
      <c r="M7">
        <v>11.106288810236491</v>
      </c>
      <c r="N7">
        <v>6.8668831830246333</v>
      </c>
      <c r="O7">
        <v>5.2909428458250574</v>
      </c>
      <c r="P7">
        <v>6.752971424066434</v>
      </c>
      <c r="Q7">
        <v>3.6655709032412651</v>
      </c>
      <c r="R7">
        <v>2.3505933516036328</v>
      </c>
      <c r="S7">
        <v>20.01485687421096</v>
      </c>
      <c r="T7">
        <v>1.8964085360763641</v>
      </c>
      <c r="U7">
        <v>15.84998574173375</v>
      </c>
      <c r="V7">
        <v>8.7974246797978637</v>
      </c>
      <c r="W7">
        <v>17.968842173721448</v>
      </c>
      <c r="X7">
        <v>0.17556704097989259</v>
      </c>
      <c r="Y7">
        <v>0.111821824847399</v>
      </c>
      <c r="Z7">
        <v>3.3198322036670169</v>
      </c>
      <c r="AA7">
        <v>5.8758271632557424</v>
      </c>
      <c r="AB7">
        <v>13.233023233004349</v>
      </c>
      <c r="AC7">
        <v>18.92163144896185</v>
      </c>
      <c r="AD7">
        <v>5.6957379018647751</v>
      </c>
      <c r="AE7">
        <v>3.8813024451828659</v>
      </c>
      <c r="AF7">
        <v>2.265808854069399</v>
      </c>
      <c r="AG7">
        <v>140.1893945608393</v>
      </c>
      <c r="AH7">
        <v>29.78409621285542</v>
      </c>
      <c r="AI7">
        <v>4.4484898924812324</v>
      </c>
      <c r="AJ7">
        <v>35.297675210511343</v>
      </c>
      <c r="AK7">
        <v>13.91412934609836</v>
      </c>
      <c r="AL7">
        <v>74.133769116314028</v>
      </c>
      <c r="AM7">
        <v>9.502451818460135E-3</v>
      </c>
      <c r="AN7">
        <v>0.36119513270739501</v>
      </c>
    </row>
    <row r="8" spans="1:40" x14ac:dyDescent="0.45">
      <c r="A8" s="1" t="s">
        <v>45</v>
      </c>
      <c r="B8">
        <v>110.5326826083631</v>
      </c>
      <c r="C8">
        <v>12.8714594893164</v>
      </c>
      <c r="D8">
        <v>6.419697128082845</v>
      </c>
      <c r="E8">
        <v>3.327888172430526</v>
      </c>
      <c r="F8">
        <v>26.860667378665209</v>
      </c>
      <c r="G8">
        <v>7.107984902773385</v>
      </c>
      <c r="H8">
        <v>34.232930130582233</v>
      </c>
      <c r="I8">
        <v>23.990665281246731</v>
      </c>
      <c r="J8">
        <v>34.228109447721877</v>
      </c>
      <c r="K8">
        <v>8.4663465701908862</v>
      </c>
      <c r="L8">
        <v>125.0276014395852</v>
      </c>
      <c r="M8">
        <v>88.036002883238552</v>
      </c>
      <c r="N8">
        <v>10.0556048407462</v>
      </c>
      <c r="O8">
        <v>31.777447520731329</v>
      </c>
      <c r="P8">
        <v>34.39900284608045</v>
      </c>
      <c r="Q8">
        <v>20.844508102246071</v>
      </c>
      <c r="R8">
        <v>10.352131408435721</v>
      </c>
      <c r="S8">
        <v>102.08236205674891</v>
      </c>
      <c r="T8">
        <v>10.3112495532104</v>
      </c>
      <c r="U8">
        <v>54.248145915431607</v>
      </c>
      <c r="V8">
        <v>94.21064722691635</v>
      </c>
      <c r="W8">
        <v>1269.048592798167</v>
      </c>
      <c r="X8">
        <v>1.744226567746034</v>
      </c>
      <c r="Y8">
        <v>1.5091245302035929</v>
      </c>
      <c r="Z8">
        <v>31.560055941223979</v>
      </c>
      <c r="AA8">
        <v>63.139507236179249</v>
      </c>
      <c r="AB8">
        <v>128.02773268801229</v>
      </c>
      <c r="AC8">
        <v>96.470184147555216</v>
      </c>
      <c r="AD8">
        <v>33.888252497494783</v>
      </c>
      <c r="AE8">
        <v>21.808827076709441</v>
      </c>
      <c r="AF8">
        <v>12.890931962625769</v>
      </c>
      <c r="AG8">
        <v>166.39498816697451</v>
      </c>
      <c r="AH8">
        <v>291.18445777680938</v>
      </c>
      <c r="AI8">
        <v>37.585674987847007</v>
      </c>
      <c r="AJ8">
        <v>316.28908011943878</v>
      </c>
      <c r="AK8">
        <v>153.67897365546821</v>
      </c>
      <c r="AL8">
        <v>582.17904375971443</v>
      </c>
      <c r="AM8">
        <v>6.339577953628063E-2</v>
      </c>
      <c r="AN8">
        <v>2.09908904540158</v>
      </c>
    </row>
    <row r="9" spans="1:40" x14ac:dyDescent="0.45">
      <c r="A9" s="1" t="s">
        <v>46</v>
      </c>
      <c r="B9">
        <v>14.383310183098191</v>
      </c>
      <c r="C9">
        <v>1.38853115983651</v>
      </c>
      <c r="D9">
        <v>0.42938932626857701</v>
      </c>
      <c r="E9">
        <v>0.48150696157185879</v>
      </c>
      <c r="F9">
        <v>8.4075090699605557</v>
      </c>
      <c r="G9">
        <v>2.5847862039133722</v>
      </c>
      <c r="H9">
        <v>4.9270482780310019</v>
      </c>
      <c r="I9">
        <v>3.29002345144939</v>
      </c>
      <c r="J9">
        <v>5.1413281442190746</v>
      </c>
      <c r="K9">
        <v>1.6152513433388791</v>
      </c>
      <c r="L9">
        <v>11.16912668956585</v>
      </c>
      <c r="M9">
        <v>15.05258994661744</v>
      </c>
      <c r="N9">
        <v>2.365559125967033</v>
      </c>
      <c r="O9">
        <v>10.79097428639192</v>
      </c>
      <c r="P9">
        <v>9.4533708422290008</v>
      </c>
      <c r="Q9">
        <v>6.5361959150953917</v>
      </c>
      <c r="R9">
        <v>1.685557685870869</v>
      </c>
      <c r="S9">
        <v>15.189818321779921</v>
      </c>
      <c r="T9">
        <v>2.3154668537619689</v>
      </c>
      <c r="U9">
        <v>39.027285194221719</v>
      </c>
      <c r="V9">
        <v>20.612213409919381</v>
      </c>
      <c r="W9">
        <v>280.5274070962156</v>
      </c>
      <c r="X9">
        <v>0.31693832625685969</v>
      </c>
      <c r="Y9">
        <v>1.0922010626095611</v>
      </c>
      <c r="Z9">
        <v>5.9425110578915108</v>
      </c>
      <c r="AA9">
        <v>39.161652410794183</v>
      </c>
      <c r="AB9">
        <v>29.086134454804689</v>
      </c>
      <c r="AC9">
        <v>15.79525281259399</v>
      </c>
      <c r="AD9">
        <v>4.9531157023913446</v>
      </c>
      <c r="AE9">
        <v>3.2003428055961631</v>
      </c>
      <c r="AF9">
        <v>2.4779432289273</v>
      </c>
      <c r="AG9">
        <v>13.594778393029101</v>
      </c>
      <c r="AH9">
        <v>38.483672127191497</v>
      </c>
      <c r="AI9">
        <v>9.1125701438714088</v>
      </c>
      <c r="AJ9">
        <v>58.434077297670832</v>
      </c>
      <c r="AK9">
        <v>28.542391998187671</v>
      </c>
      <c r="AL9">
        <v>179.881151710902</v>
      </c>
      <c r="AM9">
        <v>9.8474048352909828E-3</v>
      </c>
      <c r="AN9">
        <v>0.40977168090761151</v>
      </c>
    </row>
    <row r="10" spans="1:40" x14ac:dyDescent="0.45">
      <c r="A10" s="1" t="s">
        <v>47</v>
      </c>
      <c r="B10">
        <v>585.34162926077806</v>
      </c>
      <c r="C10">
        <v>57.301605243799301</v>
      </c>
      <c r="D10">
        <v>29.37400424005164</v>
      </c>
      <c r="E10">
        <v>8.6937589963678352</v>
      </c>
      <c r="F10">
        <v>88.898054077064884</v>
      </c>
      <c r="G10">
        <v>38.57763386718662</v>
      </c>
      <c r="H10">
        <v>52.290227022719897</v>
      </c>
      <c r="I10">
        <v>37.020207708953187</v>
      </c>
      <c r="J10">
        <v>47.245583916459267</v>
      </c>
      <c r="K10">
        <v>16.094836863202971</v>
      </c>
      <c r="L10">
        <v>148.87496061908561</v>
      </c>
      <c r="M10">
        <v>119.3216987328294</v>
      </c>
      <c r="N10">
        <v>39.692533920654739</v>
      </c>
      <c r="O10">
        <v>72.48807996052038</v>
      </c>
      <c r="P10">
        <v>141.05858256289079</v>
      </c>
      <c r="Q10">
        <v>52.144600145665727</v>
      </c>
      <c r="R10">
        <v>13.776546804067911</v>
      </c>
      <c r="S10">
        <v>80.566701795593971</v>
      </c>
      <c r="T10">
        <v>14.17946974093044</v>
      </c>
      <c r="U10">
        <v>361.96914742680019</v>
      </c>
      <c r="V10">
        <v>479.92574658919102</v>
      </c>
      <c r="W10">
        <v>1766.9416255705701</v>
      </c>
      <c r="X10">
        <v>3.4497333455229908</v>
      </c>
      <c r="Y10">
        <v>3.277285722842318</v>
      </c>
      <c r="Z10">
        <v>60.456860464526351</v>
      </c>
      <c r="AA10">
        <v>130.7476325680241</v>
      </c>
      <c r="AB10">
        <v>235.12750516123481</v>
      </c>
      <c r="AC10">
        <v>169.36995836908861</v>
      </c>
      <c r="AD10">
        <v>63.754562748999717</v>
      </c>
      <c r="AE10">
        <v>42.978521109569883</v>
      </c>
      <c r="AF10">
        <v>26.171153474936009</v>
      </c>
      <c r="AG10">
        <v>461.26619122081581</v>
      </c>
      <c r="AH10">
        <v>437.34209867103402</v>
      </c>
      <c r="AI10">
        <v>57.712787955727187</v>
      </c>
      <c r="AJ10">
        <v>410.36977340113827</v>
      </c>
      <c r="AK10">
        <v>201.10419799145021</v>
      </c>
      <c r="AL10">
        <v>1363.1332207234079</v>
      </c>
      <c r="AM10">
        <v>9.7656357969593932E-2</v>
      </c>
      <c r="AN10">
        <v>4.3188870235354448</v>
      </c>
    </row>
    <row r="11" spans="1:40" x14ac:dyDescent="0.45">
      <c r="A11" s="1" t="s">
        <v>48</v>
      </c>
      <c r="B11">
        <v>67.956631684550118</v>
      </c>
      <c r="C11">
        <v>7.1673808279047586</v>
      </c>
      <c r="D11">
        <v>1.586832801996469</v>
      </c>
      <c r="E11">
        <v>1.359328480366935</v>
      </c>
      <c r="F11">
        <v>10.75059324756411</v>
      </c>
      <c r="G11">
        <v>1.5434994068133969</v>
      </c>
      <c r="H11">
        <v>9.6193335599662113</v>
      </c>
      <c r="I11">
        <v>6.9167283088624121</v>
      </c>
      <c r="J11">
        <v>7.5880281614177321</v>
      </c>
      <c r="K11">
        <v>5.3684577205823967</v>
      </c>
      <c r="L11">
        <v>46.804015543820043</v>
      </c>
      <c r="M11">
        <v>29.583761607675459</v>
      </c>
      <c r="N11">
        <v>2.531089802237855</v>
      </c>
      <c r="O11">
        <v>10.128527934505071</v>
      </c>
      <c r="P11">
        <v>9.3913723193879157</v>
      </c>
      <c r="Q11">
        <v>8.2308437124587606</v>
      </c>
      <c r="R11">
        <v>2.2685762000376122</v>
      </c>
      <c r="S11">
        <v>18.557104317133199</v>
      </c>
      <c r="T11">
        <v>2.9619363886516492</v>
      </c>
      <c r="U11">
        <v>28.558918277369312</v>
      </c>
      <c r="V11">
        <v>144.2722153490671</v>
      </c>
      <c r="W11">
        <v>265.13544718150411</v>
      </c>
      <c r="X11">
        <v>0.63547019149858075</v>
      </c>
      <c r="Y11">
        <v>0.54995710611385396</v>
      </c>
      <c r="Z11">
        <v>11.51788461982181</v>
      </c>
      <c r="AA11">
        <v>21.892595443314981</v>
      </c>
      <c r="AB11">
        <v>24.995999814590039</v>
      </c>
      <c r="AC11">
        <v>26.607098835414551</v>
      </c>
      <c r="AD11">
        <v>12.82484854894839</v>
      </c>
      <c r="AE11">
        <v>6.1823701448416841</v>
      </c>
      <c r="AF11">
        <v>5.0808958721181012</v>
      </c>
      <c r="AG11">
        <v>58.529092972382259</v>
      </c>
      <c r="AH11">
        <v>77.802985015481056</v>
      </c>
      <c r="AI11">
        <v>11.976842424410931</v>
      </c>
      <c r="AJ11">
        <v>77.139737511270752</v>
      </c>
      <c r="AK11">
        <v>39.666496338516367</v>
      </c>
      <c r="AL11">
        <v>431.87189635198689</v>
      </c>
      <c r="AM11">
        <v>0.1015817895570281</v>
      </c>
      <c r="AN11">
        <v>0.99804179547838323</v>
      </c>
    </row>
    <row r="12" spans="1:40" x14ac:dyDescent="0.45">
      <c r="A12" s="1" t="s">
        <v>49</v>
      </c>
      <c r="B12">
        <v>62.699505902164091</v>
      </c>
      <c r="C12">
        <v>8.7007727340612142</v>
      </c>
      <c r="D12">
        <v>8.1894956993941364</v>
      </c>
      <c r="E12">
        <v>1.386446037938283</v>
      </c>
      <c r="F12">
        <v>40.248166203849408</v>
      </c>
      <c r="G12">
        <v>5.6757285145079042</v>
      </c>
      <c r="H12">
        <v>13.84462589344106</v>
      </c>
      <c r="I12">
        <v>9.6974894223337778</v>
      </c>
      <c r="J12">
        <v>14.95927261253749</v>
      </c>
      <c r="K12">
        <v>4.7148742157571304</v>
      </c>
      <c r="L12">
        <v>63.067779579541607</v>
      </c>
      <c r="M12">
        <v>34.035247923651468</v>
      </c>
      <c r="N12">
        <v>11.49663277994622</v>
      </c>
      <c r="O12">
        <v>18.017557360570809</v>
      </c>
      <c r="P12">
        <v>28.082782626701409</v>
      </c>
      <c r="Q12">
        <v>14.3298686320034</v>
      </c>
      <c r="R12">
        <v>4.5674269185543031</v>
      </c>
      <c r="S12">
        <v>23.792845567277841</v>
      </c>
      <c r="T12">
        <v>3.827175393526054</v>
      </c>
      <c r="U12">
        <v>44.34502001922661</v>
      </c>
      <c r="V12">
        <v>66.322472809919802</v>
      </c>
      <c r="W12">
        <v>429.15148893323641</v>
      </c>
      <c r="X12">
        <v>0.8105799210597352</v>
      </c>
      <c r="Y12">
        <v>1.2662196275426389</v>
      </c>
      <c r="Z12">
        <v>14.689486615354889</v>
      </c>
      <c r="AA12">
        <v>47.396784741265428</v>
      </c>
      <c r="AB12">
        <v>48.409237721216833</v>
      </c>
      <c r="AC12">
        <v>32.445697043961921</v>
      </c>
      <c r="AD12">
        <v>13.995783148281239</v>
      </c>
      <c r="AE12">
        <v>8.5667953645044115</v>
      </c>
      <c r="AF12">
        <v>6.3262435137027921</v>
      </c>
      <c r="AG12">
        <v>139.78115144482831</v>
      </c>
      <c r="AH12">
        <v>99.877491320202253</v>
      </c>
      <c r="AI12">
        <v>15.23006571717589</v>
      </c>
      <c r="AJ12">
        <v>125.1286243869104</v>
      </c>
      <c r="AK12">
        <v>56.560916056902201</v>
      </c>
      <c r="AL12">
        <v>344.46570125807972</v>
      </c>
      <c r="AM12">
        <v>4.1307041269211357E-2</v>
      </c>
      <c r="AN12">
        <v>1.2319564657884321</v>
      </c>
    </row>
    <row r="13" spans="1:40" x14ac:dyDescent="0.45">
      <c r="A13" s="1" t="s">
        <v>50</v>
      </c>
      <c r="B13">
        <v>142.32294868697551</v>
      </c>
      <c r="C13">
        <v>12.252508601779731</v>
      </c>
      <c r="D13">
        <v>4.0674418782534394</v>
      </c>
      <c r="E13">
        <v>2.7493429179073439</v>
      </c>
      <c r="F13">
        <v>21.20755710278382</v>
      </c>
      <c r="G13">
        <v>6.7022385048117794</v>
      </c>
      <c r="H13">
        <v>31.5082208975548</v>
      </c>
      <c r="I13">
        <v>23.604961850791149</v>
      </c>
      <c r="J13">
        <v>22.43092231436286</v>
      </c>
      <c r="K13">
        <v>7.1575763400051136</v>
      </c>
      <c r="L13">
        <v>44.597895440091847</v>
      </c>
      <c r="M13">
        <v>199.99606083832279</v>
      </c>
      <c r="N13">
        <v>8.2886363301388499</v>
      </c>
      <c r="O13">
        <v>14.40392214544006</v>
      </c>
      <c r="P13">
        <v>104.5097666681894</v>
      </c>
      <c r="Q13">
        <v>34.081748334380912</v>
      </c>
      <c r="R13">
        <v>10.65091440334538</v>
      </c>
      <c r="S13">
        <v>40.385097038794797</v>
      </c>
      <c r="T13">
        <v>8.3342298101995507</v>
      </c>
      <c r="U13">
        <v>63.212652137811837</v>
      </c>
      <c r="V13">
        <v>133.63611123092039</v>
      </c>
      <c r="W13">
        <v>1049.489073733293</v>
      </c>
      <c r="X13">
        <v>2.2471966210399592</v>
      </c>
      <c r="Y13">
        <v>1.463665789730906</v>
      </c>
      <c r="Z13">
        <v>40.469238433207693</v>
      </c>
      <c r="AA13">
        <v>54.389778880510271</v>
      </c>
      <c r="AB13">
        <v>50.894203250952152</v>
      </c>
      <c r="AC13">
        <v>132.5252016313807</v>
      </c>
      <c r="AD13">
        <v>28.01444210471108</v>
      </c>
      <c r="AE13">
        <v>20.3391472699006</v>
      </c>
      <c r="AF13">
        <v>13.78412338727583</v>
      </c>
      <c r="AG13">
        <v>119.3990350044855</v>
      </c>
      <c r="AH13">
        <v>260.9528966644537</v>
      </c>
      <c r="AI13">
        <v>48.409261120860677</v>
      </c>
      <c r="AJ13">
        <v>234.30828509316771</v>
      </c>
      <c r="AK13">
        <v>125.6288512529126</v>
      </c>
      <c r="AL13">
        <v>507.40867076360649</v>
      </c>
      <c r="AM13">
        <v>3.7369208461581371E-2</v>
      </c>
      <c r="AN13">
        <v>1.554884104742156</v>
      </c>
    </row>
    <row r="14" spans="1:40" x14ac:dyDescent="0.45">
      <c r="A14" s="1" t="s">
        <v>51</v>
      </c>
      <c r="B14">
        <v>52.925237985218459</v>
      </c>
      <c r="C14">
        <v>3.8077322317850011</v>
      </c>
      <c r="D14">
        <v>1.710618439387195</v>
      </c>
      <c r="E14">
        <v>0.74072480139104491</v>
      </c>
      <c r="F14">
        <v>5.0144191517224872</v>
      </c>
      <c r="G14">
        <v>1.7897235271335019</v>
      </c>
      <c r="H14">
        <v>5.5815542970286938</v>
      </c>
      <c r="I14">
        <v>3.971881019202681</v>
      </c>
      <c r="J14">
        <v>3.2598461254599651</v>
      </c>
      <c r="K14">
        <v>1.905304918400428</v>
      </c>
      <c r="L14">
        <v>25.41328208485757</v>
      </c>
      <c r="M14">
        <v>8.211125123305095</v>
      </c>
      <c r="N14">
        <v>1.614898977675485</v>
      </c>
      <c r="O14">
        <v>3.233999119404726</v>
      </c>
      <c r="P14">
        <v>3.8493824411885829</v>
      </c>
      <c r="Q14">
        <v>2.6840762984871049</v>
      </c>
      <c r="R14">
        <v>1.28274220884919</v>
      </c>
      <c r="S14">
        <v>7.4098279407822876</v>
      </c>
      <c r="T14">
        <v>1.282282686875273</v>
      </c>
      <c r="U14">
        <v>9.8929779878687967</v>
      </c>
      <c r="V14">
        <v>72.428795676301064</v>
      </c>
      <c r="W14">
        <v>190.1429266750192</v>
      </c>
      <c r="X14">
        <v>0.46623646019162579</v>
      </c>
      <c r="Y14">
        <v>0.32120969134178762</v>
      </c>
      <c r="Z14">
        <v>7.1387192860871753</v>
      </c>
      <c r="AA14">
        <v>12.089796506272711</v>
      </c>
      <c r="AB14">
        <v>10.973651837706321</v>
      </c>
      <c r="AC14">
        <v>12.815836587289411</v>
      </c>
      <c r="AD14">
        <v>5.6963349847978568</v>
      </c>
      <c r="AE14">
        <v>2.5112568487944191</v>
      </c>
      <c r="AF14">
        <v>2.346480191233637</v>
      </c>
      <c r="AG14">
        <v>73.698719878744413</v>
      </c>
      <c r="AH14">
        <v>39.109021330908611</v>
      </c>
      <c r="AI14">
        <v>5.3524369318931804</v>
      </c>
      <c r="AJ14">
        <v>42.991276363517528</v>
      </c>
      <c r="AK14">
        <v>20.780969478109981</v>
      </c>
      <c r="AL14">
        <v>115.0128739681176</v>
      </c>
      <c r="AM14">
        <v>1.230944015165134E-2</v>
      </c>
      <c r="AN14">
        <v>0.33433545406193083</v>
      </c>
    </row>
    <row r="15" spans="1:40" x14ac:dyDescent="0.45">
      <c r="A15" s="1" t="s">
        <v>52</v>
      </c>
      <c r="B15">
        <v>91.869952408174086</v>
      </c>
      <c r="C15">
        <v>5.5859856744140961</v>
      </c>
      <c r="D15">
        <v>1.308215598664356</v>
      </c>
      <c r="E15">
        <v>1.7566357985603691</v>
      </c>
      <c r="F15">
        <v>46.401292055590623</v>
      </c>
      <c r="G15">
        <v>13.079240688983081</v>
      </c>
      <c r="H15">
        <v>9.5562283568882727</v>
      </c>
      <c r="I15">
        <v>6.9708699870785109</v>
      </c>
      <c r="J15">
        <v>8.9516763270926951</v>
      </c>
      <c r="K15">
        <v>2.3416025384586692</v>
      </c>
      <c r="L15">
        <v>19.014372817700899</v>
      </c>
      <c r="M15">
        <v>54.191382019913149</v>
      </c>
      <c r="N15">
        <v>17.70780030618706</v>
      </c>
      <c r="O15">
        <v>10.497745642493131</v>
      </c>
      <c r="P15">
        <v>14.92007411392383</v>
      </c>
      <c r="Q15">
        <v>10.85887409728298</v>
      </c>
      <c r="R15">
        <v>3.6862026753160588</v>
      </c>
      <c r="S15">
        <v>20.501359699680421</v>
      </c>
      <c r="T15">
        <v>2.8824979776805431</v>
      </c>
      <c r="U15">
        <v>22.224053801883009</v>
      </c>
      <c r="V15">
        <v>56.292644626074818</v>
      </c>
      <c r="W15">
        <v>281.6069560403028</v>
      </c>
      <c r="X15">
        <v>0.89254770745666656</v>
      </c>
      <c r="Y15">
        <v>0.7147476508648426</v>
      </c>
      <c r="Z15">
        <v>13.379602955919861</v>
      </c>
      <c r="AA15">
        <v>27.05688740317613</v>
      </c>
      <c r="AB15">
        <v>22.677369453627509</v>
      </c>
      <c r="AC15">
        <v>45.630972605054403</v>
      </c>
      <c r="AD15">
        <v>8.4762177489154311</v>
      </c>
      <c r="AE15">
        <v>7.2341933709877981</v>
      </c>
      <c r="AF15">
        <v>4.2698076149260906</v>
      </c>
      <c r="AG15">
        <v>65.356329845634576</v>
      </c>
      <c r="AH15">
        <v>76.319479866554701</v>
      </c>
      <c r="AI15">
        <v>12.075120522655171</v>
      </c>
      <c r="AJ15">
        <v>78.722223678708374</v>
      </c>
      <c r="AK15">
        <v>38.967553427820519</v>
      </c>
      <c r="AL15">
        <v>197.34276701736221</v>
      </c>
      <c r="AM15">
        <v>1.488902657834036E-2</v>
      </c>
      <c r="AN15">
        <v>0.55139571841112933</v>
      </c>
    </row>
    <row r="16" spans="1:40" x14ac:dyDescent="0.45">
      <c r="A16" s="1" t="s">
        <v>53</v>
      </c>
      <c r="B16">
        <v>128.66886468358379</v>
      </c>
      <c r="C16">
        <v>8.6655435846514575</v>
      </c>
      <c r="D16">
        <v>2.314524958529411</v>
      </c>
      <c r="E16">
        <v>2.4312217401986649</v>
      </c>
      <c r="F16">
        <v>44.961165923290977</v>
      </c>
      <c r="G16">
        <v>6.9344419457405619</v>
      </c>
      <c r="H16">
        <v>51.001536039467652</v>
      </c>
      <c r="I16">
        <v>38.845331026648381</v>
      </c>
      <c r="J16">
        <v>26.542602531825921</v>
      </c>
      <c r="K16">
        <v>6.7038545870344297</v>
      </c>
      <c r="L16">
        <v>52.57912487731754</v>
      </c>
      <c r="M16">
        <v>86.251183289995822</v>
      </c>
      <c r="N16">
        <v>14.958734441213441</v>
      </c>
      <c r="O16">
        <v>14.634697037637929</v>
      </c>
      <c r="P16">
        <v>34.513751764722024</v>
      </c>
      <c r="Q16">
        <v>31.888224793651968</v>
      </c>
      <c r="R16">
        <v>11.817879172814081</v>
      </c>
      <c r="S16">
        <v>55.473928764467388</v>
      </c>
      <c r="T16">
        <v>7.7066956802551569</v>
      </c>
      <c r="U16">
        <v>44.673269890144581</v>
      </c>
      <c r="V16">
        <v>196.67465661283029</v>
      </c>
      <c r="W16">
        <v>562.89453418438416</v>
      </c>
      <c r="X16">
        <v>5.9908262901040468</v>
      </c>
      <c r="Y16">
        <v>2.2536730097594009</v>
      </c>
      <c r="Z16">
        <v>69.682484471585141</v>
      </c>
      <c r="AA16">
        <v>82.029694999713499</v>
      </c>
      <c r="AB16">
        <v>41.255731242218303</v>
      </c>
      <c r="AC16">
        <v>74.258318291977474</v>
      </c>
      <c r="AD16">
        <v>28.098039429055468</v>
      </c>
      <c r="AE16">
        <v>21.79028765054219</v>
      </c>
      <c r="AF16">
        <v>12.6261005963682</v>
      </c>
      <c r="AG16">
        <v>322.90637513802562</v>
      </c>
      <c r="AH16">
        <v>244.3150791646479</v>
      </c>
      <c r="AI16">
        <v>31.121297969822969</v>
      </c>
      <c r="AJ16">
        <v>210.7223647640196</v>
      </c>
      <c r="AK16">
        <v>99.090453188243842</v>
      </c>
      <c r="AL16">
        <v>522.87225199571003</v>
      </c>
      <c r="AM16">
        <v>4.6459746135321042E-2</v>
      </c>
      <c r="AN16">
        <v>1.448998984066179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3:R26"/>
  <sheetViews>
    <sheetView workbookViewId="0">
      <selection activeCell="F7" sqref="F7"/>
    </sheetView>
  </sheetViews>
  <sheetFormatPr defaultColWidth="9.1328125" defaultRowHeight="14.25" x14ac:dyDescent="0.45"/>
  <cols>
    <col min="1" max="1" width="9.1328125" style="3"/>
    <col min="2" max="2" width="51.86328125" style="3" bestFit="1" customWidth="1"/>
    <col min="3" max="3" width="8.3984375" style="3" bestFit="1" customWidth="1"/>
    <col min="4" max="5" width="6.3984375" style="3" bestFit="1" customWidth="1"/>
    <col min="6" max="6" width="9.1328125" style="3"/>
    <col min="7" max="10" width="6.3984375" style="3" bestFit="1" customWidth="1"/>
    <col min="11" max="16384" width="9.1328125" style="3"/>
  </cols>
  <sheetData>
    <row r="3" spans="2:18" x14ac:dyDescent="0.45">
      <c r="B3" s="3" t="s">
        <v>564</v>
      </c>
      <c r="C3" s="5">
        <v>2001</v>
      </c>
      <c r="D3" s="5">
        <v>2002</v>
      </c>
      <c r="E3" s="5">
        <v>2003</v>
      </c>
      <c r="F3" s="5">
        <v>2004</v>
      </c>
      <c r="G3" s="5">
        <v>2005</v>
      </c>
      <c r="H3" s="5">
        <v>2006</v>
      </c>
      <c r="I3" s="5">
        <v>2007</v>
      </c>
      <c r="J3" s="5">
        <v>2008</v>
      </c>
      <c r="K3" s="5">
        <v>2009</v>
      </c>
      <c r="L3" s="5">
        <v>2010</v>
      </c>
      <c r="M3" s="5">
        <v>2011</v>
      </c>
      <c r="N3" s="5">
        <v>2012</v>
      </c>
      <c r="O3" s="5">
        <v>2013</v>
      </c>
      <c r="P3" s="5">
        <v>2014</v>
      </c>
      <c r="Q3" s="5">
        <v>2015</v>
      </c>
      <c r="R3" s="5">
        <v>2016</v>
      </c>
    </row>
    <row r="4" spans="2:18" ht="42.75" x14ac:dyDescent="0.45">
      <c r="B4" s="10" t="s">
        <v>565</v>
      </c>
      <c r="C4" s="6">
        <f>ghg_coicop!B309</f>
        <v>713.07053011109258</v>
      </c>
      <c r="D4" s="6">
        <f>ghg_coicop!C309</f>
        <v>733.47672254071369</v>
      </c>
      <c r="E4" s="6">
        <f>ghg_coicop!D309</f>
        <v>740.37009681978509</v>
      </c>
      <c r="F4" s="6">
        <f>ghg_coicop!E309</f>
        <v>893.50147447120492</v>
      </c>
      <c r="G4" s="6">
        <f>ghg_coicop!F309</f>
        <v>901.94858423402434</v>
      </c>
      <c r="H4" s="6">
        <f>ghg_coicop!G309</f>
        <v>974.80492372041317</v>
      </c>
      <c r="I4" s="6">
        <f>ghg_coicop!H309</f>
        <v>919.40707794535228</v>
      </c>
      <c r="J4" s="6">
        <f>ghg_coicop!I309</f>
        <v>912.86815866348286</v>
      </c>
      <c r="K4" s="6">
        <f>ghg_coicop!J309</f>
        <v>886.17216755900006</v>
      </c>
      <c r="L4" s="6">
        <f>ghg_coicop!K309</f>
        <v>819.82519562411517</v>
      </c>
      <c r="M4" s="6">
        <f>ghg_coicop!L309</f>
        <v>836.37863794809289</v>
      </c>
      <c r="N4" s="6">
        <f>ghg_coicop!M309</f>
        <v>826.03677760553194</v>
      </c>
      <c r="O4" s="6">
        <f>ghg_coicop!N309</f>
        <v>866.41301249989147</v>
      </c>
      <c r="P4" s="6">
        <f>ghg_coicop!O309</f>
        <v>798.50194913984012</v>
      </c>
      <c r="Q4" s="6">
        <f>ghg_coicop!P309</f>
        <v>807.82978152426972</v>
      </c>
      <c r="R4" s="6">
        <f>ghg_coicop!Q309</f>
        <v>823.02687613179182</v>
      </c>
    </row>
    <row r="5" spans="2:18" x14ac:dyDescent="0.45">
      <c r="B5" s="3" t="s">
        <v>566</v>
      </c>
      <c r="C5" s="6">
        <f>ghg_coicop!B310</f>
        <v>4544.0896463812132</v>
      </c>
      <c r="D5" s="6">
        <f>ghg_coicop!C310</f>
        <v>4635.9128155849112</v>
      </c>
      <c r="E5" s="6">
        <f>ghg_coicop!D310</f>
        <v>4954.7379719099754</v>
      </c>
      <c r="F5" s="6">
        <f>ghg_coicop!E310</f>
        <v>5593.6512740894032</v>
      </c>
      <c r="G5" s="6">
        <f>ghg_coicop!F310</f>
        <v>5304.276972152933</v>
      </c>
      <c r="H5" s="6">
        <f>ghg_coicop!G310</f>
        <v>5719.9797840490137</v>
      </c>
      <c r="I5" s="6">
        <f>ghg_coicop!H310</f>
        <v>5607.9335875412853</v>
      </c>
      <c r="J5" s="6">
        <f>ghg_coicop!I310</f>
        <v>5562.2726618227871</v>
      </c>
      <c r="K5" s="6">
        <f>ghg_coicop!J310</f>
        <v>5365.0462337548161</v>
      </c>
      <c r="L5" s="6">
        <f>ghg_coicop!K310</f>
        <v>5496.9019172059034</v>
      </c>
      <c r="M5" s="6">
        <f>ghg_coicop!L310</f>
        <v>5452.6551920299516</v>
      </c>
      <c r="N5" s="6">
        <f>ghg_coicop!M310</f>
        <v>5418.3075467774797</v>
      </c>
      <c r="O5" s="6">
        <f>ghg_coicop!N310</f>
        <v>5229.0159672815116</v>
      </c>
      <c r="P5" s="6">
        <f>ghg_coicop!O310</f>
        <v>5128.7231067710854</v>
      </c>
      <c r="Q5" s="6">
        <f>ghg_coicop!P310</f>
        <v>5167.7782178788657</v>
      </c>
      <c r="R5" s="6">
        <f>ghg_coicop!Q310</f>
        <v>5266.9884261987627</v>
      </c>
    </row>
    <row r="6" spans="2:18" x14ac:dyDescent="0.45">
      <c r="B6" s="3" t="s">
        <v>567</v>
      </c>
      <c r="C6" s="6">
        <f>ghg_coicop!B311</f>
        <v>4256.3228894859203</v>
      </c>
      <c r="D6" s="6">
        <f>ghg_coicop!C311</f>
        <v>3871.6155318485949</v>
      </c>
      <c r="E6" s="6">
        <f>ghg_coicop!D311</f>
        <v>4299.6970514047134</v>
      </c>
      <c r="F6" s="6">
        <f>ghg_coicop!E311</f>
        <v>4540.8552681044694</v>
      </c>
      <c r="G6" s="6">
        <f>ghg_coicop!F311</f>
        <v>4333.9623537357202</v>
      </c>
      <c r="H6" s="6">
        <f>ghg_coicop!G311</f>
        <v>4593.5425706026508</v>
      </c>
      <c r="I6" s="6">
        <f>ghg_coicop!H311</f>
        <v>4565.6483176561642</v>
      </c>
      <c r="J6" s="6">
        <f>ghg_coicop!I311</f>
        <v>4513.9050773304589</v>
      </c>
      <c r="K6" s="6">
        <f>ghg_coicop!J311</f>
        <v>4348.3630347209146</v>
      </c>
      <c r="L6" s="6">
        <f>ghg_coicop!K311</f>
        <v>4163.6510880621136</v>
      </c>
      <c r="M6" s="6">
        <f>ghg_coicop!L311</f>
        <v>3907.398006263159</v>
      </c>
      <c r="N6" s="6">
        <f>ghg_coicop!M311</f>
        <v>3595.6969339850061</v>
      </c>
      <c r="O6" s="6">
        <f>ghg_coicop!N311</f>
        <v>2928.4284136818619</v>
      </c>
      <c r="P6" s="6">
        <f>ghg_coicop!O311</f>
        <v>3232.9928782037518</v>
      </c>
      <c r="Q6" s="6">
        <f>ghg_coicop!P311</f>
        <v>3116.401883630715</v>
      </c>
      <c r="R6" s="6">
        <f>ghg_coicop!Q311</f>
        <v>3223.9991954962538</v>
      </c>
    </row>
    <row r="7" spans="2:18" ht="42.75" x14ac:dyDescent="0.45">
      <c r="B7" s="10" t="s">
        <v>36</v>
      </c>
      <c r="C7" s="6">
        <f>ghg_coicop!B312</f>
        <v>14423.987667786159</v>
      </c>
      <c r="D7" s="6">
        <f>ghg_coicop!C312</f>
        <v>14490.173833949189</v>
      </c>
      <c r="E7" s="6">
        <f>ghg_coicop!D312</f>
        <v>14917.524436237451</v>
      </c>
      <c r="F7" s="6">
        <f>ghg_coicop!E312</f>
        <v>15717.293741745651</v>
      </c>
      <c r="G7" s="6">
        <f>ghg_coicop!F312</f>
        <v>15056.00842824854</v>
      </c>
      <c r="H7" s="6">
        <f>ghg_coicop!G312</f>
        <v>15828.28852867872</v>
      </c>
      <c r="I7" s="6">
        <f>ghg_coicop!H312</f>
        <v>16387.63908022716</v>
      </c>
      <c r="J7" s="6">
        <f>ghg_coicop!I312</f>
        <v>14144.05175750737</v>
      </c>
      <c r="K7" s="6">
        <f>ghg_coicop!J312</f>
        <v>12060.773069954041</v>
      </c>
      <c r="L7" s="6">
        <f>ghg_coicop!K312</f>
        <v>11785.47886976564</v>
      </c>
      <c r="M7" s="6">
        <f>ghg_coicop!L312</f>
        <v>11957.9803920923</v>
      </c>
      <c r="N7" s="6">
        <f>ghg_coicop!M312</f>
        <v>12563.13720789636</v>
      </c>
      <c r="O7" s="6">
        <f>ghg_coicop!N312</f>
        <v>13176.2821061949</v>
      </c>
      <c r="P7" s="6">
        <f>ghg_coicop!O312</f>
        <v>13216.053323453531</v>
      </c>
      <c r="Q7" s="6">
        <f>ghg_coicop!P312</f>
        <v>13820.176460408051</v>
      </c>
      <c r="R7" s="6">
        <f>ghg_coicop!Q312</f>
        <v>13980.947732762819</v>
      </c>
    </row>
    <row r="8" spans="2:18" x14ac:dyDescent="0.45">
      <c r="B8" s="3" t="s">
        <v>37</v>
      </c>
      <c r="C8" s="6">
        <f>ghg_coicop!B313</f>
        <v>5.1889828535898914</v>
      </c>
      <c r="D8" s="6">
        <f>ghg_coicop!C313</f>
        <v>18.824427187546458</v>
      </c>
      <c r="E8" s="6">
        <f>ghg_coicop!D313</f>
        <v>23.839446311744972</v>
      </c>
      <c r="F8" s="6">
        <f>ghg_coicop!E313</f>
        <v>1.150533985354371</v>
      </c>
      <c r="G8" s="6">
        <f>ghg_coicop!F313</f>
        <v>3.3319020903031</v>
      </c>
      <c r="H8" s="6">
        <f>ghg_coicop!G313</f>
        <v>13.41282042473261</v>
      </c>
      <c r="I8" s="6">
        <f>ghg_coicop!H313</f>
        <v>1.547164054700739</v>
      </c>
      <c r="J8" s="6">
        <f>ghg_coicop!I313</f>
        <v>1.870222518428986</v>
      </c>
      <c r="K8" s="6">
        <f>ghg_coicop!J313</f>
        <v>57.654306884177359</v>
      </c>
      <c r="L8" s="6">
        <f>ghg_coicop!K313</f>
        <v>0.46884124062610699</v>
      </c>
      <c r="M8" s="6">
        <f>ghg_coicop!L313</f>
        <v>2.2101010215073451</v>
      </c>
      <c r="N8" s="6">
        <f>ghg_coicop!M313</f>
        <v>1.39711977673873</v>
      </c>
      <c r="O8" s="6">
        <f>ghg_coicop!N313</f>
        <v>33.735004619532219</v>
      </c>
      <c r="P8" s="6">
        <f>ghg_coicop!O313</f>
        <v>77.621250754816302</v>
      </c>
      <c r="Q8" s="6">
        <f>ghg_coicop!P313</f>
        <v>53.587311822900048</v>
      </c>
      <c r="R8" s="6">
        <f>ghg_coicop!Q313</f>
        <v>26.71254646954435</v>
      </c>
    </row>
    <row r="9" spans="2:18" x14ac:dyDescent="0.45">
      <c r="B9" s="3" t="s">
        <v>38</v>
      </c>
      <c r="C9" s="6">
        <f>ghg_coicop!B314</f>
        <v>537.97834493944663</v>
      </c>
      <c r="D9" s="6">
        <f>ghg_coicop!C314</f>
        <v>265.88608038817398</v>
      </c>
      <c r="E9" s="6">
        <f>ghg_coicop!D314</f>
        <v>690.81663711761257</v>
      </c>
      <c r="F9" s="6">
        <f>ghg_coicop!E314</f>
        <v>189.4198071012992</v>
      </c>
      <c r="G9" s="6">
        <f>ghg_coicop!F314</f>
        <v>362.89569223291579</v>
      </c>
      <c r="H9" s="6">
        <f>ghg_coicop!G314</f>
        <v>339.47131159505687</v>
      </c>
      <c r="I9" s="6">
        <f>ghg_coicop!H314</f>
        <v>298.39472534896322</v>
      </c>
      <c r="J9" s="6">
        <f>ghg_coicop!I314</f>
        <v>97.967179471926215</v>
      </c>
      <c r="K9" s="6">
        <f>ghg_coicop!J314</f>
        <v>471.42840429240351</v>
      </c>
      <c r="L9" s="6">
        <f>ghg_coicop!K314</f>
        <v>298.04087047486462</v>
      </c>
      <c r="M9" s="6">
        <f>ghg_coicop!L314</f>
        <v>244.33034049629731</v>
      </c>
      <c r="N9" s="6">
        <f>ghg_coicop!M314</f>
        <v>178.5752250581719</v>
      </c>
      <c r="O9" s="6">
        <f>ghg_coicop!N314</f>
        <v>217.96231822175841</v>
      </c>
      <c r="P9" s="6">
        <f>ghg_coicop!O314</f>
        <v>550.57324478732266</v>
      </c>
      <c r="Q9" s="6">
        <f>ghg_coicop!P314</f>
        <v>364.89956218629919</v>
      </c>
      <c r="R9" s="6">
        <f>ghg_coicop!Q314</f>
        <v>510.207111801569</v>
      </c>
    </row>
    <row r="10" spans="2:18" x14ac:dyDescent="0.45">
      <c r="B10" s="3" t="s">
        <v>560</v>
      </c>
      <c r="C10" s="11">
        <f>SUM(C4:C9)</f>
        <v>24480.63806155742</v>
      </c>
      <c r="D10" s="11">
        <f t="shared" ref="D10:R10" si="0">SUM(D4:D9)</f>
        <v>24015.889411499127</v>
      </c>
      <c r="E10" s="11">
        <f t="shared" si="0"/>
        <v>25626.985639801282</v>
      </c>
      <c r="F10" s="11">
        <f t="shared" si="0"/>
        <v>26935.872099497381</v>
      </c>
      <c r="G10" s="11">
        <f t="shared" si="0"/>
        <v>25962.423932694437</v>
      </c>
      <c r="H10" s="11">
        <f t="shared" si="0"/>
        <v>27469.499939070589</v>
      </c>
      <c r="I10" s="11">
        <f t="shared" si="0"/>
        <v>27780.569952773625</v>
      </c>
      <c r="J10" s="11">
        <f t="shared" si="0"/>
        <v>25232.935057314451</v>
      </c>
      <c r="K10" s="11">
        <f t="shared" si="0"/>
        <v>23189.437217165352</v>
      </c>
      <c r="L10" s="11">
        <f t="shared" si="0"/>
        <v>22564.366782373265</v>
      </c>
      <c r="M10" s="11">
        <f t="shared" si="0"/>
        <v>22400.952669851307</v>
      </c>
      <c r="N10" s="11">
        <f t="shared" si="0"/>
        <v>22583.150811099287</v>
      </c>
      <c r="O10" s="11">
        <f t="shared" si="0"/>
        <v>22451.836822499456</v>
      </c>
      <c r="P10" s="11">
        <f t="shared" si="0"/>
        <v>23004.465753110348</v>
      </c>
      <c r="Q10" s="11">
        <f t="shared" si="0"/>
        <v>23330.673217451098</v>
      </c>
      <c r="R10" s="11">
        <f t="shared" si="0"/>
        <v>23831.881888860742</v>
      </c>
    </row>
    <row r="13" spans="2:18" x14ac:dyDescent="0.45">
      <c r="B13" s="3" t="s">
        <v>568</v>
      </c>
      <c r="C13" s="5">
        <v>2001</v>
      </c>
      <c r="D13" s="5">
        <v>2002</v>
      </c>
      <c r="E13" s="5">
        <v>2003</v>
      </c>
      <c r="F13" s="5">
        <v>2004</v>
      </c>
      <c r="G13" s="5">
        <v>2005</v>
      </c>
      <c r="H13" s="5">
        <v>2006</v>
      </c>
      <c r="I13" s="5">
        <v>2007</v>
      </c>
      <c r="J13" s="5">
        <v>2008</v>
      </c>
      <c r="K13" s="5">
        <v>2009</v>
      </c>
      <c r="L13" s="5">
        <v>2010</v>
      </c>
      <c r="M13" s="5">
        <v>2011</v>
      </c>
      <c r="N13" s="5">
        <v>2012</v>
      </c>
      <c r="O13" s="5">
        <v>2013</v>
      </c>
      <c r="P13" s="5">
        <v>2014</v>
      </c>
      <c r="Q13" s="5">
        <v>2015</v>
      </c>
      <c r="R13" s="5">
        <v>2016</v>
      </c>
    </row>
    <row r="14" spans="2:18" ht="42.75" x14ac:dyDescent="0.45">
      <c r="B14" s="10" t="s">
        <v>565</v>
      </c>
      <c r="C14" s="13">
        <f>C4/Population!D$5*1000</f>
        <v>9.7387398267016187E-2</v>
      </c>
      <c r="D14" s="13">
        <f>D4/Population!E$5*1000</f>
        <v>9.9427507461124262E-2</v>
      </c>
      <c r="E14" s="13">
        <f>E4/Population!F$5*1000</f>
        <v>0.10011766015142462</v>
      </c>
      <c r="F14" s="13">
        <f>F4/Population!G$5*1000</f>
        <v>0.12020738254691307</v>
      </c>
      <c r="G14" s="13">
        <f>G4/Population!H$5*1000</f>
        <v>0.11995592289320713</v>
      </c>
      <c r="H14" s="13">
        <f>H4/Population!I$5*1000</f>
        <v>0.12829756827065189</v>
      </c>
      <c r="I14" s="13">
        <f>I4/Population!J$5*1000</f>
        <v>0.11951216403813236</v>
      </c>
      <c r="J14" s="13">
        <f>J4/Population!K$5*1000</f>
        <v>0.11685460300351802</v>
      </c>
      <c r="K14" s="13">
        <f>K4/Population!L$5*1000</f>
        <v>0.11156643177124512</v>
      </c>
      <c r="L14" s="13">
        <f>L4/Population!M$5*1000</f>
        <v>0.10170266662003662</v>
      </c>
      <c r="M14" s="13">
        <f>M4/Population!N$5*1000</f>
        <v>0.10232182994226729</v>
      </c>
      <c r="N14" s="13">
        <f>N4/Population!O$5*1000</f>
        <v>9.9426670390651423E-2</v>
      </c>
      <c r="O14" s="13">
        <f>O4/Population!P$5*1000</f>
        <v>0.10293608322441386</v>
      </c>
      <c r="P14" s="13">
        <f>P4/Population!Q$5*1000</f>
        <v>9.3512349120487198E-2</v>
      </c>
      <c r="Q14" s="13">
        <f>Q4/Population!R$5*1000</f>
        <v>9.313232436295478E-2</v>
      </c>
      <c r="R14" s="13">
        <f>R4/Population!S$5*1000</f>
        <v>9.3653490684091012E-2</v>
      </c>
    </row>
    <row r="15" spans="2:18" x14ac:dyDescent="0.45">
      <c r="B15" s="3" t="s">
        <v>566</v>
      </c>
      <c r="C15" s="13">
        <f>C5/Population!D$5*1000</f>
        <v>0.6206077091479395</v>
      </c>
      <c r="D15" s="13">
        <f>D5/Population!E$5*1000</f>
        <v>0.62842792674324399</v>
      </c>
      <c r="E15" s="13">
        <f>E5/Population!F$5*1000</f>
        <v>0.67001189613387091</v>
      </c>
      <c r="F15" s="13">
        <f>F5/Population!G$5*1000</f>
        <v>0.75254288632979993</v>
      </c>
      <c r="G15" s="13">
        <f>G5/Population!H$5*1000</f>
        <v>0.70544979015200604</v>
      </c>
      <c r="H15" s="13">
        <f>H5/Population!I$5*1000</f>
        <v>0.75282703133048356</v>
      </c>
      <c r="I15" s="13">
        <f>I5/Population!J$5*1000</f>
        <v>0.72896575946201558</v>
      </c>
      <c r="J15" s="13">
        <f>J5/Population!K$5*1000</f>
        <v>0.71201646976738187</v>
      </c>
      <c r="K15" s="13">
        <f>K5/Population!L$5*1000</f>
        <v>0.67544331282321735</v>
      </c>
      <c r="L15" s="13">
        <f>L5/Population!M$5*1000</f>
        <v>0.68191315186774637</v>
      </c>
      <c r="M15" s="13">
        <f>M5/Population!N$5*1000</f>
        <v>0.66707305994983501</v>
      </c>
      <c r="N15" s="13">
        <f>N5/Population!O$5*1000</f>
        <v>0.65217953138871931</v>
      </c>
      <c r="O15" s="13">
        <f>O5/Population!P$5*1000</f>
        <v>0.62124462008809689</v>
      </c>
      <c r="P15" s="13">
        <f>P5/Population!Q$5*1000</f>
        <v>0.60062338760640421</v>
      </c>
      <c r="Q15" s="13">
        <f>Q5/Population!R$5*1000</f>
        <v>0.59577798223182687</v>
      </c>
      <c r="R15" s="13">
        <f>R5/Population!S$5*1000</f>
        <v>0.59933869210272672</v>
      </c>
    </row>
    <row r="16" spans="2:18" x14ac:dyDescent="0.45">
      <c r="B16" s="3" t="s">
        <v>567</v>
      </c>
      <c r="C16" s="13">
        <f>C6/Population!D$5*1000</f>
        <v>0.58130604882353454</v>
      </c>
      <c r="D16" s="13">
        <f>D6/Population!E$5*1000</f>
        <v>0.52482249313387486</v>
      </c>
      <c r="E16" s="13">
        <f>E6/Population!F$5*1000</f>
        <v>0.58143300221835204</v>
      </c>
      <c r="F16" s="13">
        <f>F6/Population!G$5*1000</f>
        <v>0.61090478516137081</v>
      </c>
      <c r="G16" s="13">
        <f>G6/Population!H$5*1000</f>
        <v>0.5764014302082352</v>
      </c>
      <c r="H16" s="13">
        <f>H6/Population!I$5*1000</f>
        <v>0.60457259418302856</v>
      </c>
      <c r="I16" s="13">
        <f>I6/Population!J$5*1000</f>
        <v>0.59348086801717981</v>
      </c>
      <c r="J16" s="13">
        <f>J6/Population!K$5*1000</f>
        <v>0.57781683017543006</v>
      </c>
      <c r="K16" s="13">
        <f>K6/Population!L$5*1000</f>
        <v>0.54744593160278421</v>
      </c>
      <c r="L16" s="13">
        <f>L6/Population!M$5*1000</f>
        <v>0.51651793674012081</v>
      </c>
      <c r="M16" s="13">
        <f>M6/Population!N$5*1000</f>
        <v>0.47802764940826514</v>
      </c>
      <c r="N16" s="13">
        <f>N6/Population!O$5*1000</f>
        <v>0.43279934207811821</v>
      </c>
      <c r="O16" s="13">
        <f>O6/Population!P$5*1000</f>
        <v>0.34791830981131777</v>
      </c>
      <c r="P16" s="13">
        <f>P6/Population!Q$5*1000</f>
        <v>0.3786149289382541</v>
      </c>
      <c r="Q16" s="13">
        <f>Q6/Population!R$5*1000</f>
        <v>0.35928082587395838</v>
      </c>
      <c r="R16" s="13">
        <f>R6/Population!S$5*1000</f>
        <v>0.36686381377972849</v>
      </c>
    </row>
    <row r="17" spans="2:18" ht="42.75" x14ac:dyDescent="0.45">
      <c r="B17" s="10" t="s">
        <v>36</v>
      </c>
      <c r="C17" s="13">
        <f>C7/Population!D$5*1000</f>
        <v>1.9699518803313518</v>
      </c>
      <c r="D17" s="13">
        <f>D7/Population!E$5*1000</f>
        <v>1.9642366590686173</v>
      </c>
      <c r="E17" s="13">
        <f>E7/Population!F$5*1000</f>
        <v>2.0172446837373159</v>
      </c>
      <c r="F17" s="13">
        <f>F7/Population!G$5*1000</f>
        <v>2.1145289575871988</v>
      </c>
      <c r="G17" s="13">
        <f>G7/Population!H$5*1000</f>
        <v>2.0023950562905362</v>
      </c>
      <c r="H17" s="13">
        <f>H7/Population!I$5*1000</f>
        <v>2.0832177584467915</v>
      </c>
      <c r="I17" s="13">
        <f>I7/Population!J$5*1000</f>
        <v>2.1302013623069231</v>
      </c>
      <c r="J17" s="13">
        <f>J7/Population!K$5*1000</f>
        <v>1.810554500448972</v>
      </c>
      <c r="K17" s="13">
        <f>K7/Population!L$5*1000</f>
        <v>1.5184153430635832</v>
      </c>
      <c r="L17" s="13">
        <f>L7/Population!M$5*1000</f>
        <v>1.4620368279079072</v>
      </c>
      <c r="M17" s="13">
        <f>M7/Population!N$5*1000</f>
        <v>1.4629288465980304</v>
      </c>
      <c r="N17" s="13">
        <f>N7/Population!O$5*1000</f>
        <v>1.5121734723033653</v>
      </c>
      <c r="O17" s="13">
        <f>O7/Population!P$5*1000</f>
        <v>1.5654368666026968</v>
      </c>
      <c r="P17" s="13">
        <f>P7/Population!Q$5*1000</f>
        <v>1.5477284604114687</v>
      </c>
      <c r="Q17" s="13">
        <f>Q7/Population!R$5*1000</f>
        <v>1.5932875790186822</v>
      </c>
      <c r="R17" s="13">
        <f>R7/Population!S$5*1000</f>
        <v>1.5909134880248998</v>
      </c>
    </row>
    <row r="18" spans="2:18" x14ac:dyDescent="0.45">
      <c r="B18" s="3" t="s">
        <v>37</v>
      </c>
      <c r="C18" s="13">
        <f>C8/Population!D$5*1000</f>
        <v>7.0868380955884888E-4</v>
      </c>
      <c r="D18" s="13">
        <f>D8/Population!E$5*1000</f>
        <v>2.5517726972409459E-3</v>
      </c>
      <c r="E18" s="13">
        <f>E8/Population!F$5*1000</f>
        <v>3.2237249914462435E-3</v>
      </c>
      <c r="F18" s="13">
        <f>F8/Population!G$5*1000</f>
        <v>1.5478729790856599E-4</v>
      </c>
      <c r="G18" s="13">
        <f>G8/Population!H$5*1000</f>
        <v>4.4313101347294854E-4</v>
      </c>
      <c r="H18" s="13">
        <f>H8/Population!I$5*1000</f>
        <v>1.7653093478195065E-3</v>
      </c>
      <c r="I18" s="13">
        <f>I8/Population!J$5*1000</f>
        <v>2.0111322692067319E-4</v>
      </c>
      <c r="J18" s="13">
        <f>J8/Population!K$5*1000</f>
        <v>2.3940380420237918E-4</v>
      </c>
      <c r="K18" s="13">
        <f>K8/Population!L$5*1000</f>
        <v>7.2585052101444489E-3</v>
      </c>
      <c r="L18" s="13">
        <f>L8/Population!M$5*1000</f>
        <v>5.8161672326771744E-5</v>
      </c>
      <c r="M18" s="13">
        <f>M8/Population!N$5*1000</f>
        <v>2.7038182303735565E-4</v>
      </c>
      <c r="N18" s="13">
        <f>N8/Population!O$5*1000</f>
        <v>1.6816559662237963E-4</v>
      </c>
      <c r="O18" s="13">
        <f>O8/Population!P$5*1000</f>
        <v>4.0079606296224571E-3</v>
      </c>
      <c r="P18" s="13">
        <f>P8/Population!Q$5*1000</f>
        <v>9.0902038593296992E-3</v>
      </c>
      <c r="Q18" s="13">
        <f>Q8/Population!R$5*1000</f>
        <v>6.1779238901199041E-3</v>
      </c>
      <c r="R18" s="13">
        <f>R8/Population!S$5*1000</f>
        <v>3.0396616374083235E-3</v>
      </c>
    </row>
    <row r="19" spans="2:18" x14ac:dyDescent="0.45">
      <c r="B19" s="3" t="s">
        <v>38</v>
      </c>
      <c r="C19" s="13">
        <f>C9/Population!D$5*1000</f>
        <v>7.3474234490500764E-2</v>
      </c>
      <c r="D19" s="13">
        <f>D9/Population!E$5*1000</f>
        <v>3.6042575625345533E-2</v>
      </c>
      <c r="E19" s="13">
        <f>E9/Population!F$5*1000</f>
        <v>9.3416719015228203E-2</v>
      </c>
      <c r="F19" s="13">
        <f>F9/Population!G$5*1000</f>
        <v>2.548362802385298E-2</v>
      </c>
      <c r="G19" s="13">
        <f>G9/Population!H$5*1000</f>
        <v>4.826382394373132E-2</v>
      </c>
      <c r="H19" s="13">
        <f>H9/Population!I$5*1000</f>
        <v>4.467903548237126E-2</v>
      </c>
      <c r="I19" s="13">
        <f>I9/Population!J$5*1000</f>
        <v>3.878782339126001E-2</v>
      </c>
      <c r="J19" s="13">
        <f>J9/Population!K$5*1000</f>
        <v>1.2540601570907094E-2</v>
      </c>
      <c r="K19" s="13">
        <f>K9/Population!L$5*1000</f>
        <v>5.9351429471535128E-2</v>
      </c>
      <c r="L19" s="13">
        <f>L9/Population!M$5*1000</f>
        <v>3.697318824895976E-2</v>
      </c>
      <c r="M19" s="13">
        <f>M9/Population!N$5*1000</f>
        <v>2.989115983561259E-2</v>
      </c>
      <c r="N19" s="13">
        <f>N9/Population!O$5*1000</f>
        <v>2.1494369891450638E-2</v>
      </c>
      <c r="O19" s="13">
        <f>O9/Population!P$5*1000</f>
        <v>2.5895487492189426E-2</v>
      </c>
      <c r="P19" s="13">
        <f>P9/Population!Q$5*1000</f>
        <v>6.4477485043602609E-2</v>
      </c>
      <c r="Q19" s="13">
        <f>Q9/Population!R$5*1000</f>
        <v>4.2068199468099976E-2</v>
      </c>
      <c r="R19" s="13">
        <f>R9/Population!S$5*1000</f>
        <v>5.8057249863628702E-2</v>
      </c>
    </row>
    <row r="20" spans="2:18" x14ac:dyDescent="0.45">
      <c r="B20" s="3" t="s">
        <v>560</v>
      </c>
      <c r="C20" s="12">
        <f>SUM(C14:C19)</f>
        <v>3.3434359548699017</v>
      </c>
      <c r="D20" s="12">
        <f t="shared" ref="D20:R20" si="1">SUM(D14:D19)</f>
        <v>3.255508934729447</v>
      </c>
      <c r="E20" s="12">
        <f t="shared" si="1"/>
        <v>3.465447686247638</v>
      </c>
      <c r="F20" s="12">
        <f t="shared" si="1"/>
        <v>3.623822426947044</v>
      </c>
      <c r="G20" s="12">
        <f t="shared" si="1"/>
        <v>3.4529091545011892</v>
      </c>
      <c r="H20" s="12">
        <f t="shared" si="1"/>
        <v>3.6153592970611461</v>
      </c>
      <c r="I20" s="12">
        <f t="shared" si="1"/>
        <v>3.6111490904424319</v>
      </c>
      <c r="J20" s="12">
        <f t="shared" si="1"/>
        <v>3.2300224087704112</v>
      </c>
      <c r="K20" s="12">
        <f t="shared" si="1"/>
        <v>2.9194809539425095</v>
      </c>
      <c r="L20" s="12">
        <f t="shared" si="1"/>
        <v>2.7992019330570974</v>
      </c>
      <c r="M20" s="12">
        <f t="shared" si="1"/>
        <v>2.7405129275570475</v>
      </c>
      <c r="N20" s="12">
        <f t="shared" si="1"/>
        <v>2.7182415516489273</v>
      </c>
      <c r="O20" s="12">
        <f t="shared" si="1"/>
        <v>2.6674393278483373</v>
      </c>
      <c r="P20" s="12">
        <f t="shared" si="1"/>
        <v>2.6940468149795471</v>
      </c>
      <c r="Q20" s="12">
        <f t="shared" si="1"/>
        <v>2.689724834845642</v>
      </c>
      <c r="R20" s="12">
        <f t="shared" si="1"/>
        <v>2.7118663960924829</v>
      </c>
    </row>
    <row r="26" spans="2:18" x14ac:dyDescent="0.45">
      <c r="B26" s="3" t="s">
        <v>569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680.31590599812012</v>
      </c>
      <c r="C2">
        <v>22.885785232185771</v>
      </c>
      <c r="D2">
        <v>7.8695001035129799</v>
      </c>
      <c r="E2">
        <v>5.4557713892726074</v>
      </c>
      <c r="F2">
        <v>25.732159054164072</v>
      </c>
      <c r="G2">
        <v>6.509250748389972</v>
      </c>
      <c r="H2">
        <v>6.6158281953607396</v>
      </c>
      <c r="I2">
        <v>5.1528465351944108</v>
      </c>
      <c r="J2">
        <v>2.3578137609758199</v>
      </c>
      <c r="K2">
        <v>0.67154924833670737</v>
      </c>
      <c r="L2">
        <v>5.0655528828472578</v>
      </c>
      <c r="M2">
        <v>9.4900724230426867</v>
      </c>
      <c r="N2">
        <v>5.1865482126973221</v>
      </c>
      <c r="O2">
        <v>1.149766482557574</v>
      </c>
      <c r="P2">
        <v>2.0795065787592559</v>
      </c>
      <c r="Q2">
        <v>0.99262044242814995</v>
      </c>
      <c r="R2">
        <v>0.83722149852386019</v>
      </c>
      <c r="S2">
        <v>6.8841247342553391</v>
      </c>
      <c r="T2">
        <v>1.831275230057126</v>
      </c>
      <c r="U2">
        <v>3.4834461932348102</v>
      </c>
      <c r="V2">
        <v>10.33763706027689</v>
      </c>
      <c r="W2">
        <v>23.762920578891642</v>
      </c>
      <c r="X2">
        <v>0.19322444810660769</v>
      </c>
      <c r="Y2">
        <v>0.1042770627377808</v>
      </c>
      <c r="Z2">
        <v>3.4018504418271238</v>
      </c>
      <c r="AA2">
        <v>4.3302752915590501</v>
      </c>
      <c r="AB2">
        <v>26.333044230623841</v>
      </c>
      <c r="AC2">
        <v>91.939667116881125</v>
      </c>
      <c r="AD2">
        <v>13.74086449528013</v>
      </c>
      <c r="AE2">
        <v>1.964896998099037</v>
      </c>
      <c r="AF2">
        <v>3.2804776784711729</v>
      </c>
      <c r="AG2">
        <v>159.3984358976233</v>
      </c>
      <c r="AH2">
        <v>26.140773905810139</v>
      </c>
      <c r="AI2">
        <v>7.4211660850903742</v>
      </c>
      <c r="AJ2">
        <v>30.670047520599709</v>
      </c>
      <c r="AK2">
        <v>17.303724401275112</v>
      </c>
      <c r="AL2">
        <v>80.96670626941426</v>
      </c>
      <c r="AM2">
        <v>7.5634499483548129E-3</v>
      </c>
      <c r="AN2">
        <v>2.7722687617173301</v>
      </c>
    </row>
    <row r="3" spans="1:40" x14ac:dyDescent="0.45">
      <c r="A3" s="1" t="s">
        <v>55</v>
      </c>
      <c r="B3">
        <v>2.0967995236374479</v>
      </c>
      <c r="C3">
        <v>0.19107632760015139</v>
      </c>
      <c r="D3">
        <v>7.1738942765576144E-2</v>
      </c>
      <c r="E3">
        <v>6.5178181551651657E-2</v>
      </c>
      <c r="F3">
        <v>0.9037727797965901</v>
      </c>
      <c r="G3">
        <v>0.44452543058361532</v>
      </c>
      <c r="H3">
        <v>0.33842463045612969</v>
      </c>
      <c r="I3">
        <v>0.25481422662705799</v>
      </c>
      <c r="J3">
        <v>0.9703882077880267</v>
      </c>
      <c r="K3">
        <v>5.5044205020779342E-2</v>
      </c>
      <c r="L3">
        <v>0.40046497809489662</v>
      </c>
      <c r="M3">
        <v>1.921935476606621</v>
      </c>
      <c r="N3">
        <v>0.23317252621436871</v>
      </c>
      <c r="O3">
        <v>0.1386847774597538</v>
      </c>
      <c r="P3">
        <v>0.20122583606280711</v>
      </c>
      <c r="Q3">
        <v>0.14562154890139009</v>
      </c>
      <c r="R3">
        <v>8.3839877261133303E-2</v>
      </c>
      <c r="S3">
        <v>0.55153184260461419</v>
      </c>
      <c r="T3">
        <v>6.9801245481487362E-2</v>
      </c>
      <c r="U3">
        <v>0.53380891918325268</v>
      </c>
      <c r="V3">
        <v>0.41433549175329798</v>
      </c>
      <c r="W3">
        <v>0.62137779217758626</v>
      </c>
      <c r="X3">
        <v>9.6632175855766861E-3</v>
      </c>
      <c r="Y3">
        <v>1.107986989224337E-2</v>
      </c>
      <c r="Z3">
        <v>0.18223094733182499</v>
      </c>
      <c r="AA3">
        <v>0.42850642658113108</v>
      </c>
      <c r="AB3">
        <v>0.4706234262494815</v>
      </c>
      <c r="AC3">
        <v>3.8156110049315299</v>
      </c>
      <c r="AD3">
        <v>0.81318105024293008</v>
      </c>
      <c r="AE3">
        <v>1.329359846407361</v>
      </c>
      <c r="AF3">
        <v>0.1829384330426875</v>
      </c>
      <c r="AG3">
        <v>1.317733170905792</v>
      </c>
      <c r="AH3">
        <v>5.0195074987947779</v>
      </c>
      <c r="AI3">
        <v>0.33408893943641588</v>
      </c>
      <c r="AJ3">
        <v>1.6393621092715711</v>
      </c>
      <c r="AK3">
        <v>0.96129819200528799</v>
      </c>
      <c r="AL3">
        <v>8.2329282303058005</v>
      </c>
      <c r="AM3">
        <v>8.7922035039648277E-4</v>
      </c>
      <c r="AN3">
        <v>2.0999679900119739E-2</v>
      </c>
    </row>
    <row r="4" spans="1:40" x14ac:dyDescent="0.45">
      <c r="A4" s="1" t="s">
        <v>56</v>
      </c>
      <c r="B4">
        <v>42.938385594658612</v>
      </c>
      <c r="C4">
        <v>3.2281788643986609</v>
      </c>
      <c r="D4">
        <v>0.23312963994805219</v>
      </c>
      <c r="E4">
        <v>1.9071555625518211E-2</v>
      </c>
      <c r="F4">
        <v>0.1335419717295499</v>
      </c>
      <c r="G4">
        <v>4.0777023532226633E-2</v>
      </c>
      <c r="H4">
        <v>0.32036245867065027</v>
      </c>
      <c r="I4">
        <v>0.25278858710682728</v>
      </c>
      <c r="J4">
        <v>5.2662965220173802E-2</v>
      </c>
      <c r="K4">
        <v>3.4934203870234611E-2</v>
      </c>
      <c r="L4">
        <v>0.2038102752322033</v>
      </c>
      <c r="M4">
        <v>8.3160698568673627E-2</v>
      </c>
      <c r="N4">
        <v>2.380991424856381E-2</v>
      </c>
      <c r="O4">
        <v>2.264654249799156E-2</v>
      </c>
      <c r="P4">
        <v>2.7524824803298199E-2</v>
      </c>
      <c r="Q4">
        <v>1.821997868527345E-2</v>
      </c>
      <c r="R4">
        <v>2.200510436622265E-2</v>
      </c>
      <c r="S4">
        <v>0.16332151904379841</v>
      </c>
      <c r="T4">
        <v>0.1181458248288921</v>
      </c>
      <c r="U4">
        <v>0.1099524667972314</v>
      </c>
      <c r="V4">
        <v>0.29322734526978378</v>
      </c>
      <c r="W4">
        <v>4.0571182095181646</v>
      </c>
      <c r="X4">
        <v>8.8368946431688564E-3</v>
      </c>
      <c r="Y4">
        <v>2.1210511901631232E-3</v>
      </c>
      <c r="Z4">
        <v>0.17562288040770341</v>
      </c>
      <c r="AA4">
        <v>0.106918959581003</v>
      </c>
      <c r="AB4">
        <v>7.7569834502534393E-2</v>
      </c>
      <c r="AC4">
        <v>0.42296602349357448</v>
      </c>
      <c r="AD4">
        <v>1.1332834390067239</v>
      </c>
      <c r="AE4">
        <v>5.7184402751175187E-2</v>
      </c>
      <c r="AF4">
        <v>0.22527631052898711</v>
      </c>
      <c r="AG4">
        <v>18.741013037232801</v>
      </c>
      <c r="AH4">
        <v>1.1725954289063101</v>
      </c>
      <c r="AI4">
        <v>0.44296709138825408</v>
      </c>
      <c r="AJ4">
        <v>1.502061597965983</v>
      </c>
      <c r="AK4">
        <v>0.9403452896294906</v>
      </c>
      <c r="AL4">
        <v>1.2111346303392529</v>
      </c>
      <c r="AM4">
        <v>3.8357814628781799E-4</v>
      </c>
      <c r="AN4">
        <v>0.2216716009201759</v>
      </c>
    </row>
    <row r="5" spans="1:40" x14ac:dyDescent="0.45">
      <c r="A5" s="1" t="s">
        <v>57</v>
      </c>
      <c r="B5">
        <v>66.161134216810893</v>
      </c>
      <c r="C5">
        <v>6.2477608720241413</v>
      </c>
      <c r="D5">
        <v>1.168424262184397</v>
      </c>
      <c r="E5">
        <v>2.331114314959827</v>
      </c>
      <c r="F5">
        <v>25.140504569213501</v>
      </c>
      <c r="G5">
        <v>8.0178754982349432</v>
      </c>
      <c r="H5">
        <v>13.155113429014181</v>
      </c>
      <c r="I5">
        <v>9.8253130569629512</v>
      </c>
      <c r="J5">
        <v>7.6420719713441976</v>
      </c>
      <c r="K5">
        <v>14.968973782751959</v>
      </c>
      <c r="L5">
        <v>1121.335559060082</v>
      </c>
      <c r="M5">
        <v>24.396635896713331</v>
      </c>
      <c r="N5">
        <v>7.2866768602457039</v>
      </c>
      <c r="O5">
        <v>8.4605237384087069</v>
      </c>
      <c r="P5">
        <v>16.260936861215129</v>
      </c>
      <c r="Q5">
        <v>8.5418317279358753</v>
      </c>
      <c r="R5">
        <v>2.4373947605458941</v>
      </c>
      <c r="S5">
        <v>13.85686464293947</v>
      </c>
      <c r="T5">
        <v>4.6084308508027414</v>
      </c>
      <c r="U5">
        <v>24.03839997258369</v>
      </c>
      <c r="V5">
        <v>64.444041228023337</v>
      </c>
      <c r="W5">
        <v>91.833839630475239</v>
      </c>
      <c r="X5">
        <v>0.71540906735242915</v>
      </c>
      <c r="Y5">
        <v>0.42172558263094789</v>
      </c>
      <c r="Z5">
        <v>13.869297600369149</v>
      </c>
      <c r="AA5">
        <v>18.05986739061245</v>
      </c>
      <c r="AB5">
        <v>18.743074988925478</v>
      </c>
      <c r="AC5">
        <v>23.732017739116699</v>
      </c>
      <c r="AD5">
        <v>20.316126200603119</v>
      </c>
      <c r="AE5">
        <v>7.3660352383780268</v>
      </c>
      <c r="AF5">
        <v>12.068732420597341</v>
      </c>
      <c r="AG5">
        <v>64.875714932563696</v>
      </c>
      <c r="AH5">
        <v>91.018447135390602</v>
      </c>
      <c r="AI5">
        <v>17.222582096903221</v>
      </c>
      <c r="AJ5">
        <v>87.888731470321773</v>
      </c>
      <c r="AK5">
        <v>48.901337604848571</v>
      </c>
      <c r="AL5">
        <v>225.0135882926534</v>
      </c>
      <c r="AM5">
        <v>4.0972631949041723E-2</v>
      </c>
      <c r="AN5">
        <v>4.3725518068912708</v>
      </c>
    </row>
    <row r="6" spans="1:40" x14ac:dyDescent="0.45">
      <c r="A6" s="1" t="s">
        <v>58</v>
      </c>
      <c r="B6">
        <v>107.91523198023791</v>
      </c>
      <c r="C6">
        <v>10.065260577156449</v>
      </c>
      <c r="D6">
        <v>2.557743313550171</v>
      </c>
      <c r="E6">
        <v>2.772020914207646</v>
      </c>
      <c r="F6">
        <v>32.62366132990708</v>
      </c>
      <c r="G6">
        <v>6.9861608006541287</v>
      </c>
      <c r="H6">
        <v>25.569210706623991</v>
      </c>
      <c r="I6">
        <v>18.932796903679101</v>
      </c>
      <c r="J6">
        <v>21.34764929955713</v>
      </c>
      <c r="K6">
        <v>15.440313964879911</v>
      </c>
      <c r="L6">
        <v>644.53624660366029</v>
      </c>
      <c r="M6">
        <v>46.620705338706593</v>
      </c>
      <c r="N6">
        <v>9.3000710062990066</v>
      </c>
      <c r="O6">
        <v>21.681223456080421</v>
      </c>
      <c r="P6">
        <v>30.01683301055677</v>
      </c>
      <c r="Q6">
        <v>18.545445794464761</v>
      </c>
      <c r="R6">
        <v>6.9303484717954493</v>
      </c>
      <c r="S6">
        <v>45.504147706371711</v>
      </c>
      <c r="T6">
        <v>7.6017072564905108</v>
      </c>
      <c r="U6">
        <v>58.71264170984341</v>
      </c>
      <c r="V6">
        <v>348.43864904720698</v>
      </c>
      <c r="W6">
        <v>260.37034196086199</v>
      </c>
      <c r="X6">
        <v>1.453708561357556</v>
      </c>
      <c r="Y6">
        <v>1.0483721450086381</v>
      </c>
      <c r="Z6">
        <v>26.339341143307841</v>
      </c>
      <c r="AA6">
        <v>44.096428334597313</v>
      </c>
      <c r="AB6">
        <v>47.141083552109642</v>
      </c>
      <c r="AC6">
        <v>54.598512369708487</v>
      </c>
      <c r="AD6">
        <v>31.483928934706029</v>
      </c>
      <c r="AE6">
        <v>15.473390057365039</v>
      </c>
      <c r="AF6">
        <v>15.240467049987521</v>
      </c>
      <c r="AG6">
        <v>143.47787079117211</v>
      </c>
      <c r="AH6">
        <v>174.14355884117739</v>
      </c>
      <c r="AI6">
        <v>28.195850912818219</v>
      </c>
      <c r="AJ6">
        <v>181.55211333617601</v>
      </c>
      <c r="AK6">
        <v>87.313381275429293</v>
      </c>
      <c r="AL6">
        <v>651.68032505842893</v>
      </c>
      <c r="AM6">
        <v>0.1231418128598287</v>
      </c>
      <c r="AN6">
        <v>9.725411837043179</v>
      </c>
    </row>
    <row r="7" spans="1:40" x14ac:dyDescent="0.45">
      <c r="A7" s="1" t="s">
        <v>59</v>
      </c>
      <c r="B7">
        <v>11.53931502332418</v>
      </c>
      <c r="C7">
        <v>1.5024877564619099</v>
      </c>
      <c r="D7">
        <v>0.43699434972520979</v>
      </c>
      <c r="E7">
        <v>0.2347123338201739</v>
      </c>
      <c r="F7">
        <v>3.2834850355378569</v>
      </c>
      <c r="G7">
        <v>0.90093794964551788</v>
      </c>
      <c r="H7">
        <v>7.1101432968439777</v>
      </c>
      <c r="I7">
        <v>5.6371977956520736</v>
      </c>
      <c r="J7">
        <v>4.2720581645982909</v>
      </c>
      <c r="K7">
        <v>1.2435846459272979</v>
      </c>
      <c r="L7">
        <v>3.388338114481237</v>
      </c>
      <c r="M7">
        <v>3.4633799184118699</v>
      </c>
      <c r="N7">
        <v>0.84102474421464501</v>
      </c>
      <c r="O7">
        <v>1.170487434682455</v>
      </c>
      <c r="P7">
        <v>15.52192083801517</v>
      </c>
      <c r="Q7">
        <v>1.061487984217133</v>
      </c>
      <c r="R7">
        <v>1.5110158323278331</v>
      </c>
      <c r="S7">
        <v>5.8507537137111347</v>
      </c>
      <c r="T7">
        <v>0.78073241659649706</v>
      </c>
      <c r="U7">
        <v>3.9388941675551048</v>
      </c>
      <c r="V7">
        <v>7.8759141504083754</v>
      </c>
      <c r="W7">
        <v>19.443552506106752</v>
      </c>
      <c r="X7">
        <v>0.17878093901712469</v>
      </c>
      <c r="Y7">
        <v>8.0708451773947656E-2</v>
      </c>
      <c r="Z7">
        <v>2.7385805404953469</v>
      </c>
      <c r="AA7">
        <v>3.473555920589336</v>
      </c>
      <c r="AB7">
        <v>3.089190885083632</v>
      </c>
      <c r="AC7">
        <v>7.2229768423107679</v>
      </c>
      <c r="AD7">
        <v>3.565368582102832</v>
      </c>
      <c r="AE7">
        <v>1.9103099323219159</v>
      </c>
      <c r="AF7">
        <v>1.937818437094587</v>
      </c>
      <c r="AG7">
        <v>16.85460361216175</v>
      </c>
      <c r="AH7">
        <v>22.734265089318619</v>
      </c>
      <c r="AI7">
        <v>3.7084693639674109</v>
      </c>
      <c r="AJ7">
        <v>25.53790125947447</v>
      </c>
      <c r="AK7">
        <v>9.7757870533914932</v>
      </c>
      <c r="AL7">
        <v>114.4469131939251</v>
      </c>
      <c r="AM7">
        <v>7.232005372739797E-3</v>
      </c>
      <c r="AN7">
        <v>0.21283195487188411</v>
      </c>
    </row>
    <row r="8" spans="1:40" x14ac:dyDescent="0.45">
      <c r="A8" s="1" t="s">
        <v>60</v>
      </c>
      <c r="B8">
        <v>0.8083623105565626</v>
      </c>
      <c r="C8">
        <v>7.7609068807347845E-2</v>
      </c>
      <c r="D8">
        <v>2.2728165432152728E-2</v>
      </c>
      <c r="E8">
        <v>2.2183068126008069E-2</v>
      </c>
      <c r="F8">
        <v>0.41928138561889311</v>
      </c>
      <c r="G8">
        <v>0.104812385239867</v>
      </c>
      <c r="H8">
        <v>0.1841526180913596</v>
      </c>
      <c r="I8">
        <v>0.13136773551782979</v>
      </c>
      <c r="J8">
        <v>0.22538534291844639</v>
      </c>
      <c r="K8">
        <v>0.10855792903472709</v>
      </c>
      <c r="L8">
        <v>3.2638170507849629</v>
      </c>
      <c r="M8">
        <v>0.62078141359345529</v>
      </c>
      <c r="N8">
        <v>0.1002140324986102</v>
      </c>
      <c r="O8">
        <v>0.28509964342359551</v>
      </c>
      <c r="P8">
        <v>0.29637091781506042</v>
      </c>
      <c r="Q8">
        <v>0.23143319735097051</v>
      </c>
      <c r="R8">
        <v>7.567195254762997E-2</v>
      </c>
      <c r="S8">
        <v>0.4750042842423034</v>
      </c>
      <c r="T8">
        <v>6.3408433185817209E-2</v>
      </c>
      <c r="U8">
        <v>0.56450122464696739</v>
      </c>
      <c r="V8">
        <v>3.0786548869512909</v>
      </c>
      <c r="W8">
        <v>1.9967535778890499</v>
      </c>
      <c r="X8">
        <v>1.143886676380469E-2</v>
      </c>
      <c r="Y8">
        <v>1.424216763394036E-2</v>
      </c>
      <c r="Z8">
        <v>0.2136561034947792</v>
      </c>
      <c r="AA8">
        <v>0.56688270230963611</v>
      </c>
      <c r="AB8">
        <v>0.50996379206589326</v>
      </c>
      <c r="AC8">
        <v>0.5727879697628423</v>
      </c>
      <c r="AD8">
        <v>0.21333253763718971</v>
      </c>
      <c r="AE8">
        <v>0.1261539563796934</v>
      </c>
      <c r="AF8">
        <v>0.1100304357545656</v>
      </c>
      <c r="AG8">
        <v>0.84032686158148029</v>
      </c>
      <c r="AH8">
        <v>1.4863413140444099</v>
      </c>
      <c r="AI8">
        <v>0.2074264144928053</v>
      </c>
      <c r="AJ8">
        <v>1.7152121161305409</v>
      </c>
      <c r="AK8">
        <v>0.74812112573627143</v>
      </c>
      <c r="AL8">
        <v>5.7614171491249948</v>
      </c>
      <c r="AM8">
        <v>1.100075262683335E-3</v>
      </c>
      <c r="AN8">
        <v>6.1089886452542513E-2</v>
      </c>
    </row>
    <row r="9" spans="1:40" x14ac:dyDescent="0.45">
      <c r="A9" s="1" t="s">
        <v>61</v>
      </c>
      <c r="B9">
        <v>95.491586595855381</v>
      </c>
      <c r="C9">
        <v>3.3745516404797988</v>
      </c>
      <c r="D9">
        <v>0.16242830120537691</v>
      </c>
      <c r="E9">
        <v>5.5701267849138703E-2</v>
      </c>
      <c r="F9">
        <v>7.8373165397530107</v>
      </c>
      <c r="G9">
        <v>0.49567423001091798</v>
      </c>
      <c r="H9">
        <v>0.48542071964691602</v>
      </c>
      <c r="I9">
        <v>0.36389398907084142</v>
      </c>
      <c r="J9">
        <v>0.27825849329699481</v>
      </c>
      <c r="K9">
        <v>8.999584268491205E-2</v>
      </c>
      <c r="L9">
        <v>0.47074037901326121</v>
      </c>
      <c r="M9">
        <v>0.81731496934548697</v>
      </c>
      <c r="N9">
        <v>0.26020539034539442</v>
      </c>
      <c r="O9">
        <v>0.11544897130766391</v>
      </c>
      <c r="P9">
        <v>0.18133204470541839</v>
      </c>
      <c r="Q9">
        <v>9.8177664834351253E-2</v>
      </c>
      <c r="R9">
        <v>8.825155653515962E-2</v>
      </c>
      <c r="S9">
        <v>0.93600564232782479</v>
      </c>
      <c r="T9">
        <v>0.30442464851431422</v>
      </c>
      <c r="U9">
        <v>0.35379510421763383</v>
      </c>
      <c r="V9">
        <v>1.04471311234329</v>
      </c>
      <c r="W9">
        <v>1.956002005781506</v>
      </c>
      <c r="X9">
        <v>1.8096013616353879E-2</v>
      </c>
      <c r="Y9">
        <v>1.329595059319452E-2</v>
      </c>
      <c r="Z9">
        <v>0.34137881011425542</v>
      </c>
      <c r="AA9">
        <v>0.54128950837593526</v>
      </c>
      <c r="AB9">
        <v>0.34580982682435218</v>
      </c>
      <c r="AC9">
        <v>2.8902924832096111</v>
      </c>
      <c r="AD9">
        <v>0.84748928531407164</v>
      </c>
      <c r="AE9">
        <v>0.2364062217946738</v>
      </c>
      <c r="AF9">
        <v>0.49588683243060039</v>
      </c>
      <c r="AG9">
        <v>14.90051785351325</v>
      </c>
      <c r="AH9">
        <v>3.2005168918809481</v>
      </c>
      <c r="AI9">
        <v>0.80660904323962668</v>
      </c>
      <c r="AJ9">
        <v>4.3185849005863064</v>
      </c>
      <c r="AK9">
        <v>2.3177675996943372</v>
      </c>
      <c r="AL9">
        <v>4.1992210748717076</v>
      </c>
      <c r="AM9">
        <v>6.8164467872206414E-4</v>
      </c>
      <c r="AN9">
        <v>5.6908859832589608E-2</v>
      </c>
    </row>
    <row r="10" spans="1:40" x14ac:dyDescent="0.45">
      <c r="A10" s="1" t="s">
        <v>62</v>
      </c>
      <c r="B10">
        <v>42.971283580878598</v>
      </c>
      <c r="C10">
        <v>8.6430232874097861</v>
      </c>
      <c r="D10">
        <v>0.1064898998770645</v>
      </c>
      <c r="E10">
        <v>3.5349397535193998E-2</v>
      </c>
      <c r="F10">
        <v>0.12356132012199519</v>
      </c>
      <c r="G10">
        <v>3.4324036500868127E-2</v>
      </c>
      <c r="H10">
        <v>0.40261656563673581</v>
      </c>
      <c r="I10">
        <v>0.31692595179949801</v>
      </c>
      <c r="J10">
        <v>3.6598641958766512E-2</v>
      </c>
      <c r="K10">
        <v>6.3586600556713335E-2</v>
      </c>
      <c r="L10">
        <v>0.36423837139067983</v>
      </c>
      <c r="M10">
        <v>8.8018098849111298E-2</v>
      </c>
      <c r="N10">
        <v>1.7160989223179431E-2</v>
      </c>
      <c r="O10">
        <v>2.326540769043306E-2</v>
      </c>
      <c r="P10">
        <v>3.6952652866903767E-2</v>
      </c>
      <c r="Q10">
        <v>2.2971108698752709E-2</v>
      </c>
      <c r="R10">
        <v>2.3067671030301572E-2</v>
      </c>
      <c r="S10">
        <v>6.5124170054978628E-2</v>
      </c>
      <c r="T10">
        <v>0.27801108494550919</v>
      </c>
      <c r="U10">
        <v>0.13054186502108869</v>
      </c>
      <c r="V10">
        <v>0.47679246394406488</v>
      </c>
      <c r="W10">
        <v>1.6380197526690179</v>
      </c>
      <c r="X10">
        <v>1.9244285641614772E-2</v>
      </c>
      <c r="Y10">
        <v>2.7374830817106081E-3</v>
      </c>
      <c r="Z10">
        <v>0.39219609835517588</v>
      </c>
      <c r="AA10">
        <v>0.15196923296320219</v>
      </c>
      <c r="AB10">
        <v>9.0530369370463271E-2</v>
      </c>
      <c r="AC10">
        <v>0.43951464971155002</v>
      </c>
      <c r="AD10">
        <v>0.96233993839560394</v>
      </c>
      <c r="AE10">
        <v>9.0127364936087709E-2</v>
      </c>
      <c r="AF10">
        <v>0.62785272724830909</v>
      </c>
      <c r="AG10">
        <v>23.40731837147889</v>
      </c>
      <c r="AH10">
        <v>2.3665795692058258</v>
      </c>
      <c r="AI10">
        <v>0.90845115412878297</v>
      </c>
      <c r="AJ10">
        <v>2.9601933977676311</v>
      </c>
      <c r="AK10">
        <v>1.794453344381834</v>
      </c>
      <c r="AL10">
        <v>1.746442031172267</v>
      </c>
      <c r="AM10">
        <v>2.626148289550803E-4</v>
      </c>
      <c r="AN10">
        <v>7.3564679849064465E-2</v>
      </c>
    </row>
    <row r="11" spans="1:40" x14ac:dyDescent="0.45">
      <c r="A11" s="1" t="s">
        <v>63</v>
      </c>
      <c r="B11">
        <v>7.3547821268919513</v>
      </c>
      <c r="C11">
        <v>0.66857147561892472</v>
      </c>
      <c r="D11">
        <v>6.1830142710131229E-2</v>
      </c>
      <c r="E11">
        <v>6.032823950807082E-3</v>
      </c>
      <c r="F11">
        <v>9.2631845298740384E-2</v>
      </c>
      <c r="G11">
        <v>4.0293119268418318E-2</v>
      </c>
      <c r="H11">
        <v>5.1335705363687763E-2</v>
      </c>
      <c r="I11">
        <v>3.9370667464690041E-2</v>
      </c>
      <c r="J11">
        <v>5.6587652985251903E-2</v>
      </c>
      <c r="K11">
        <v>8.154189150174419E-3</v>
      </c>
      <c r="L11">
        <v>4.6727210813838689E-2</v>
      </c>
      <c r="M11">
        <v>5.8356144998700753E-2</v>
      </c>
      <c r="N11">
        <v>1.898781252849862E-2</v>
      </c>
      <c r="O11">
        <v>9.8807936006568252E-3</v>
      </c>
      <c r="P11">
        <v>1.4827706598835569E-2</v>
      </c>
      <c r="Q11">
        <v>9.380174323552648E-3</v>
      </c>
      <c r="R11">
        <v>2.15943526145757E-2</v>
      </c>
      <c r="S11">
        <v>0.22270128692932339</v>
      </c>
      <c r="T11">
        <v>0.1084504223676979</v>
      </c>
      <c r="U11">
        <v>3.3017581915798407E-2</v>
      </c>
      <c r="V11">
        <v>0.13119333378861819</v>
      </c>
      <c r="W11">
        <v>0.20908111376699459</v>
      </c>
      <c r="X11">
        <v>3.1472368521655329E-3</v>
      </c>
      <c r="Y11">
        <v>1.27427932294288E-3</v>
      </c>
      <c r="Z11">
        <v>6.2333333891639947E-2</v>
      </c>
      <c r="AA11">
        <v>5.913759945265739E-2</v>
      </c>
      <c r="AB11">
        <v>3.8776163216971589E-2</v>
      </c>
      <c r="AC11">
        <v>0.48291712008345861</v>
      </c>
      <c r="AD11">
        <v>0.14117410497005231</v>
      </c>
      <c r="AE11">
        <v>3.5761779376836958E-2</v>
      </c>
      <c r="AF11">
        <v>8.3115257128995576E-2</v>
      </c>
      <c r="AG11">
        <v>1.9415644676762029</v>
      </c>
      <c r="AH11">
        <v>0.57799371729647797</v>
      </c>
      <c r="AI11">
        <v>0.16169557803672441</v>
      </c>
      <c r="AJ11">
        <v>1.0392712980125469</v>
      </c>
      <c r="AK11">
        <v>0.40147880890144028</v>
      </c>
      <c r="AL11">
        <v>0.43764982182628093</v>
      </c>
      <c r="AM11">
        <v>6.2794629548440907E-5</v>
      </c>
      <c r="AN11">
        <v>1.223789364583807E-2</v>
      </c>
    </row>
    <row r="12" spans="1:40" x14ac:dyDescent="0.45">
      <c r="A12" s="1" t="s">
        <v>64</v>
      </c>
      <c r="B12">
        <v>66.077101147378954</v>
      </c>
      <c r="C12">
        <v>0.88938665591552524</v>
      </c>
      <c r="D12">
        <v>0.1020211703102645</v>
      </c>
      <c r="E12">
        <v>2.7475966186062219E-2</v>
      </c>
      <c r="F12">
        <v>0.14272838445525071</v>
      </c>
      <c r="G12">
        <v>6.0812059494599453E-2</v>
      </c>
      <c r="H12">
        <v>0.58715416299743228</v>
      </c>
      <c r="I12">
        <v>0.47258685291629349</v>
      </c>
      <c r="J12">
        <v>5.1440673464912018E-2</v>
      </c>
      <c r="K12">
        <v>4.4203075109535583E-2</v>
      </c>
      <c r="L12">
        <v>0.1784899687758561</v>
      </c>
      <c r="M12">
        <v>0.1149752648644012</v>
      </c>
      <c r="N12">
        <v>3.0564922318831979E-2</v>
      </c>
      <c r="O12">
        <v>2.7348081250838398E-2</v>
      </c>
      <c r="P12">
        <v>4.2872519589112638E-2</v>
      </c>
      <c r="Q12">
        <v>3.0881494445360161E-2</v>
      </c>
      <c r="R12">
        <v>2.3173060623658159E-2</v>
      </c>
      <c r="S12">
        <v>0.14761073242423869</v>
      </c>
      <c r="T12">
        <v>0.16505276576561201</v>
      </c>
      <c r="U12">
        <v>0.14723791884996651</v>
      </c>
      <c r="V12">
        <v>0.35493444516491018</v>
      </c>
      <c r="W12">
        <v>1.314380621979043</v>
      </c>
      <c r="X12">
        <v>1.287783911268706E-2</v>
      </c>
      <c r="Y12">
        <v>1.95100027249077E-3</v>
      </c>
      <c r="Z12">
        <v>0.25870457001561242</v>
      </c>
      <c r="AA12">
        <v>0.10483159812796999</v>
      </c>
      <c r="AB12">
        <v>0.111382504495095</v>
      </c>
      <c r="AC12">
        <v>0.62201958428903215</v>
      </c>
      <c r="AD12">
        <v>0.54509304979720663</v>
      </c>
      <c r="AE12">
        <v>7.3868778960331491E-2</v>
      </c>
      <c r="AF12">
        <v>0.36714858719580767</v>
      </c>
      <c r="AG12">
        <v>9.5902294428949268</v>
      </c>
      <c r="AH12">
        <v>1.575749174480179</v>
      </c>
      <c r="AI12">
        <v>0.51342330999172536</v>
      </c>
      <c r="AJ12">
        <v>1.8793752834674891</v>
      </c>
      <c r="AK12">
        <v>1.1333130195313439</v>
      </c>
      <c r="AL12">
        <v>1.42660648103904</v>
      </c>
      <c r="AM12">
        <v>2.3820333570198E-4</v>
      </c>
      <c r="AN12">
        <v>5.2340378169063832E-2</v>
      </c>
    </row>
    <row r="13" spans="1:40" x14ac:dyDescent="0.45">
      <c r="A13" s="1" t="s">
        <v>65</v>
      </c>
      <c r="B13">
        <v>44.963913872516152</v>
      </c>
      <c r="C13">
        <v>3.5351413150051392</v>
      </c>
      <c r="D13">
        <v>0.23400220186548051</v>
      </c>
      <c r="E13">
        <v>5.3332619172858517E-2</v>
      </c>
      <c r="F13">
        <v>4.7537947960231479</v>
      </c>
      <c r="G13">
        <v>0.91885542315230506</v>
      </c>
      <c r="H13">
        <v>0.44852406589625082</v>
      </c>
      <c r="I13">
        <v>0.3318039279677249</v>
      </c>
      <c r="J13">
        <v>0.73356497549581912</v>
      </c>
      <c r="K13">
        <v>7.0037359437940858E-2</v>
      </c>
      <c r="L13">
        <v>0.48054922233835318</v>
      </c>
      <c r="M13">
        <v>3.2357739951062552</v>
      </c>
      <c r="N13">
        <v>0.79529835875079791</v>
      </c>
      <c r="O13">
        <v>0.41301270088344372</v>
      </c>
      <c r="P13">
        <v>0.50140185716877883</v>
      </c>
      <c r="Q13">
        <v>0.3569235278922136</v>
      </c>
      <c r="R13">
        <v>0.2430377704425867</v>
      </c>
      <c r="S13">
        <v>2.8593286294513369</v>
      </c>
      <c r="T13">
        <v>0.30698457758277642</v>
      </c>
      <c r="U13">
        <v>0.63970684629996222</v>
      </c>
      <c r="V13">
        <v>1.1513752341838559</v>
      </c>
      <c r="W13">
        <v>1.9271640604932241</v>
      </c>
      <c r="X13">
        <v>2.1378126667845079E-2</v>
      </c>
      <c r="Y13">
        <v>5.2686368659592482E-2</v>
      </c>
      <c r="Z13">
        <v>0.39623534132211052</v>
      </c>
      <c r="AA13">
        <v>1.968194078721486</v>
      </c>
      <c r="AB13">
        <v>0.69930382497891508</v>
      </c>
      <c r="AC13">
        <v>3.9708403386705511</v>
      </c>
      <c r="AD13">
        <v>0.77743499200250543</v>
      </c>
      <c r="AE13">
        <v>0.4502811522479373</v>
      </c>
      <c r="AF13">
        <v>0.47420068422806</v>
      </c>
      <c r="AG13">
        <v>19.15304064325629</v>
      </c>
      <c r="AH13">
        <v>4.142193143684886</v>
      </c>
      <c r="AI13">
        <v>0.74951302089603555</v>
      </c>
      <c r="AJ13">
        <v>4.3209986617640057</v>
      </c>
      <c r="AK13">
        <v>2.1410577230174712</v>
      </c>
      <c r="AL13">
        <v>8.9144178285769176</v>
      </c>
      <c r="AM13">
        <v>7.2827289619923404E-4</v>
      </c>
      <c r="AN13">
        <v>7.7595374523205002E-2</v>
      </c>
    </row>
    <row r="14" spans="1:40" x14ac:dyDescent="0.45">
      <c r="A14" s="1" t="s">
        <v>66</v>
      </c>
      <c r="B14">
        <v>61.843743036605453</v>
      </c>
      <c r="C14">
        <v>10.26559827828692</v>
      </c>
      <c r="D14">
        <v>1.448222973881099</v>
      </c>
      <c r="E14">
        <v>4.2324421684380727E-2</v>
      </c>
      <c r="F14">
        <v>0.1568777817970721</v>
      </c>
      <c r="G14">
        <v>9.0792240304322758E-2</v>
      </c>
      <c r="H14">
        <v>0.40337073155374192</v>
      </c>
      <c r="I14">
        <v>0.32094624990897003</v>
      </c>
      <c r="J14">
        <v>5.3699895222826588E-2</v>
      </c>
      <c r="K14">
        <v>4.6031060894318333E-2</v>
      </c>
      <c r="L14">
        <v>0.18257731832661481</v>
      </c>
      <c r="M14">
        <v>8.5477292217997353E-2</v>
      </c>
      <c r="N14">
        <v>3.468806836737387E-2</v>
      </c>
      <c r="O14">
        <v>1.961513493167329E-2</v>
      </c>
      <c r="P14">
        <v>3.8832994630274807E-2</v>
      </c>
      <c r="Q14">
        <v>2.1268621667619031E-2</v>
      </c>
      <c r="R14">
        <v>2.3361674682947631E-2</v>
      </c>
      <c r="S14">
        <v>0.12500098582685951</v>
      </c>
      <c r="T14">
        <v>0.2679890911819493</v>
      </c>
      <c r="U14">
        <v>0.1188159205082218</v>
      </c>
      <c r="V14">
        <v>0.36695479772966411</v>
      </c>
      <c r="W14">
        <v>1.0775841659115319</v>
      </c>
      <c r="X14">
        <v>1.276233700417913E-2</v>
      </c>
      <c r="Y14">
        <v>3.4459646148013189E-3</v>
      </c>
      <c r="Z14">
        <v>0.2586351501409902</v>
      </c>
      <c r="AA14">
        <v>0.16529387210545929</v>
      </c>
      <c r="AB14">
        <v>0.17338186327745889</v>
      </c>
      <c r="AC14">
        <v>3.3702230696943341</v>
      </c>
      <c r="AD14">
        <v>1.05658359552056</v>
      </c>
      <c r="AE14">
        <v>7.8157247268775168E-2</v>
      </c>
      <c r="AF14">
        <v>0.40020266077984717</v>
      </c>
      <c r="AG14">
        <v>20.707852631656952</v>
      </c>
      <c r="AH14">
        <v>1.9384952981401951</v>
      </c>
      <c r="AI14">
        <v>0.79936740923543637</v>
      </c>
      <c r="AJ14">
        <v>2.6966637618319722</v>
      </c>
      <c r="AK14">
        <v>1.4168746699812571</v>
      </c>
      <c r="AL14">
        <v>1.906777109758713</v>
      </c>
      <c r="AM14">
        <v>2.010811827968306E-4</v>
      </c>
      <c r="AN14">
        <v>0.21861205553342461</v>
      </c>
    </row>
    <row r="15" spans="1:40" x14ac:dyDescent="0.45">
      <c r="A15" s="1" t="s">
        <v>67</v>
      </c>
      <c r="B15">
        <v>82.461519902796141</v>
      </c>
      <c r="C15">
        <v>13.20478920159422</v>
      </c>
      <c r="D15">
        <v>2.1748595887055422</v>
      </c>
      <c r="E15">
        <v>6.0156030960595117E-2</v>
      </c>
      <c r="F15">
        <v>0.45639287320867999</v>
      </c>
      <c r="G15">
        <v>0.25637645139268972</v>
      </c>
      <c r="H15">
        <v>0.54753095316318157</v>
      </c>
      <c r="I15">
        <v>0.42935437205984173</v>
      </c>
      <c r="J15">
        <v>0.14455515824435239</v>
      </c>
      <c r="K15">
        <v>6.8235701955915273E-2</v>
      </c>
      <c r="L15">
        <v>0.34071047686295391</v>
      </c>
      <c r="M15">
        <v>0.2591418644081529</v>
      </c>
      <c r="N15">
        <v>0.10993491118455299</v>
      </c>
      <c r="O15">
        <v>5.2033580196821992E-2</v>
      </c>
      <c r="P15">
        <v>0.10047216645664819</v>
      </c>
      <c r="Q15">
        <v>5.4154721796623839E-2</v>
      </c>
      <c r="R15">
        <v>6.209396169384699E-2</v>
      </c>
      <c r="S15">
        <v>0.43522201991068321</v>
      </c>
      <c r="T15">
        <v>0.35130792856229331</v>
      </c>
      <c r="U15">
        <v>0.23070622555577369</v>
      </c>
      <c r="V15">
        <v>0.61991670996776171</v>
      </c>
      <c r="W15">
        <v>1.675476630065047</v>
      </c>
      <c r="X15">
        <v>1.9289991432432482E-2</v>
      </c>
      <c r="Y15">
        <v>6.1276378625418513E-3</v>
      </c>
      <c r="Z15">
        <v>0.3850211513594714</v>
      </c>
      <c r="AA15">
        <v>0.28682481119516401</v>
      </c>
      <c r="AB15">
        <v>0.29796394159647749</v>
      </c>
      <c r="AC15">
        <v>5.3658640490029299</v>
      </c>
      <c r="AD15">
        <v>1.3821412050775459</v>
      </c>
      <c r="AE15">
        <v>0.14721750963146851</v>
      </c>
      <c r="AF15">
        <v>0.50771812776154646</v>
      </c>
      <c r="AG15">
        <v>27.223712229188742</v>
      </c>
      <c r="AH15">
        <v>2.8837674235357622</v>
      </c>
      <c r="AI15">
        <v>1.0360141623110091</v>
      </c>
      <c r="AJ15">
        <v>4.0218432782482028</v>
      </c>
      <c r="AK15">
        <v>2.0585823494798419</v>
      </c>
      <c r="AL15">
        <v>3.0294533629617431</v>
      </c>
      <c r="AM15">
        <v>3.9127381985490373E-4</v>
      </c>
      <c r="AN15">
        <v>0.23466665981586049</v>
      </c>
    </row>
    <row r="16" spans="1:40" x14ac:dyDescent="0.45">
      <c r="A16" s="1" t="s">
        <v>68</v>
      </c>
      <c r="B16">
        <v>22.517842357744669</v>
      </c>
      <c r="C16">
        <v>3.5805811856705811</v>
      </c>
      <c r="D16">
        <v>0.59125573694720945</v>
      </c>
      <c r="E16">
        <v>1.5948009111511761E-2</v>
      </c>
      <c r="F16">
        <v>0.1089426876504587</v>
      </c>
      <c r="G16">
        <v>6.3897958700234236E-2</v>
      </c>
      <c r="H16">
        <v>0.1430700788367037</v>
      </c>
      <c r="I16">
        <v>0.1125309245791256</v>
      </c>
      <c r="J16">
        <v>3.098103748000226E-2</v>
      </c>
      <c r="K16">
        <v>1.7500075520816529E-2</v>
      </c>
      <c r="L16">
        <v>8.2106305765988236E-2</v>
      </c>
      <c r="M16">
        <v>5.8316086226772743E-2</v>
      </c>
      <c r="N16">
        <v>2.4943411336267311E-2</v>
      </c>
      <c r="O16">
        <v>1.205056449142433E-2</v>
      </c>
      <c r="P16">
        <v>2.2405205140056759E-2</v>
      </c>
      <c r="Q16">
        <v>1.2540959971094119E-2</v>
      </c>
      <c r="R16">
        <v>1.3687967295654789E-2</v>
      </c>
      <c r="S16">
        <v>8.7318708174831158E-2</v>
      </c>
      <c r="T16">
        <v>9.4352987400175489E-2</v>
      </c>
      <c r="U16">
        <v>5.6710178799612612E-2</v>
      </c>
      <c r="V16">
        <v>0.14980475901190621</v>
      </c>
      <c r="W16">
        <v>0.40764893442242028</v>
      </c>
      <c r="X16">
        <v>5.0368146899008289E-3</v>
      </c>
      <c r="Y16">
        <v>1.510439394979235E-3</v>
      </c>
      <c r="Z16">
        <v>0.1010955568405657</v>
      </c>
      <c r="AA16">
        <v>7.0812972161930374E-2</v>
      </c>
      <c r="AB16">
        <v>7.557089438436955E-2</v>
      </c>
      <c r="AC16">
        <v>1.434924621228421</v>
      </c>
      <c r="AD16">
        <v>0.37533345768641913</v>
      </c>
      <c r="AE16">
        <v>3.516915838173492E-2</v>
      </c>
      <c r="AF16">
        <v>0.13801351791589131</v>
      </c>
      <c r="AG16">
        <v>7.4578272101567933</v>
      </c>
      <c r="AH16">
        <v>0.74661176149191111</v>
      </c>
      <c r="AI16">
        <v>0.27846817116860573</v>
      </c>
      <c r="AJ16">
        <v>1.035484582862388</v>
      </c>
      <c r="AK16">
        <v>0.53339895425349992</v>
      </c>
      <c r="AL16">
        <v>0.76362668440602233</v>
      </c>
      <c r="AM16">
        <v>9.41660156066365E-5</v>
      </c>
      <c r="AN16">
        <v>6.695414237449597E-2</v>
      </c>
    </row>
    <row r="17" spans="1:40" x14ac:dyDescent="0.45">
      <c r="A17" s="1" t="s">
        <v>69</v>
      </c>
      <c r="B17">
        <v>77.127636501653299</v>
      </c>
      <c r="C17">
        <v>13.009347261538331</v>
      </c>
      <c r="D17">
        <v>6.1935172912013607</v>
      </c>
      <c r="E17">
        <v>9.6237109643228153E-2</v>
      </c>
      <c r="F17">
        <v>0.20002313557575119</v>
      </c>
      <c r="G17">
        <v>0.25894384205270121</v>
      </c>
      <c r="H17">
        <v>0.78732420405127557</v>
      </c>
      <c r="I17">
        <v>0.62714766587774029</v>
      </c>
      <c r="J17">
        <v>0.1137815813909869</v>
      </c>
      <c r="K17">
        <v>9.3826436727063173E-2</v>
      </c>
      <c r="L17">
        <v>0.42886248223098689</v>
      </c>
      <c r="M17">
        <v>0.14797373108529829</v>
      </c>
      <c r="N17">
        <v>5.7615212772596243E-2</v>
      </c>
      <c r="O17">
        <v>4.0574702638363797E-2</v>
      </c>
      <c r="P17">
        <v>6.5622537629408034E-2</v>
      </c>
      <c r="Q17">
        <v>4.0571605165691943E-2</v>
      </c>
      <c r="R17">
        <v>6.4529066446847388E-2</v>
      </c>
      <c r="S17">
        <v>0.25841290945644912</v>
      </c>
      <c r="T17">
        <v>0.42538883789311888</v>
      </c>
      <c r="U17">
        <v>0.27251992165331501</v>
      </c>
      <c r="V17">
        <v>0.7037161007062811</v>
      </c>
      <c r="W17">
        <v>1.9480446277215451</v>
      </c>
      <c r="X17">
        <v>2.6978717063682631E-2</v>
      </c>
      <c r="Y17">
        <v>4.0542863803917813E-3</v>
      </c>
      <c r="Z17">
        <v>0.54612352525340813</v>
      </c>
      <c r="AA17">
        <v>0.2242757363812625</v>
      </c>
      <c r="AB17">
        <v>0.35516003947648811</v>
      </c>
      <c r="AC17">
        <v>6.2378332243051586</v>
      </c>
      <c r="AD17">
        <v>1.93568989805401</v>
      </c>
      <c r="AE17">
        <v>0.14890001644045639</v>
      </c>
      <c r="AF17">
        <v>0.58517669355071278</v>
      </c>
      <c r="AG17">
        <v>43.669284597520459</v>
      </c>
      <c r="AH17">
        <v>3.4690032655247802</v>
      </c>
      <c r="AI17">
        <v>1.118957326701866</v>
      </c>
      <c r="AJ17">
        <v>4.6224980444646224</v>
      </c>
      <c r="AK17">
        <v>2.308017929497074</v>
      </c>
      <c r="AL17">
        <v>3.5909313980241562</v>
      </c>
      <c r="AM17">
        <v>4.2140302256771098E-4</v>
      </c>
      <c r="AN17">
        <v>0.19986818673394319</v>
      </c>
    </row>
    <row r="18" spans="1:40" x14ac:dyDescent="0.45">
      <c r="A18" s="1" t="s">
        <v>70</v>
      </c>
      <c r="B18">
        <v>9.4105598567725082</v>
      </c>
      <c r="C18">
        <v>1.482693858654063</v>
      </c>
      <c r="D18">
        <v>0.52030867202376574</v>
      </c>
      <c r="E18">
        <v>1.059015458636435E-2</v>
      </c>
      <c r="F18">
        <v>1.73550479413443E-2</v>
      </c>
      <c r="G18">
        <v>2.125796436836597E-2</v>
      </c>
      <c r="H18">
        <v>8.4262330988659401E-2</v>
      </c>
      <c r="I18">
        <v>6.7411125527835333E-2</v>
      </c>
      <c r="J18">
        <v>1.0651807282564599E-2</v>
      </c>
      <c r="K18">
        <v>1.0032303409475351E-2</v>
      </c>
      <c r="L18">
        <v>4.311007429320015E-2</v>
      </c>
      <c r="M18">
        <v>1.2793973962808861E-2</v>
      </c>
      <c r="N18">
        <v>4.8430893355736254E-3</v>
      </c>
      <c r="O18">
        <v>3.5925316037621019E-3</v>
      </c>
      <c r="P18">
        <v>6.2215032047150971E-3</v>
      </c>
      <c r="Q18">
        <v>3.7213119383007701E-3</v>
      </c>
      <c r="R18">
        <v>5.736234393270521E-3</v>
      </c>
      <c r="S18">
        <v>2.1471332152751689E-2</v>
      </c>
      <c r="T18">
        <v>4.8055329313100269E-2</v>
      </c>
      <c r="U18">
        <v>2.6151426595324861E-2</v>
      </c>
      <c r="V18">
        <v>7.3501986998346994E-2</v>
      </c>
      <c r="W18">
        <v>0.2160266992309342</v>
      </c>
      <c r="X18">
        <v>2.7922878073751269E-3</v>
      </c>
      <c r="Y18">
        <v>3.8400684559742292E-4</v>
      </c>
      <c r="Z18">
        <v>5.6672512592773228E-2</v>
      </c>
      <c r="AA18">
        <v>2.2097695501462171E-2</v>
      </c>
      <c r="AB18">
        <v>3.9071818880843552E-2</v>
      </c>
      <c r="AC18">
        <v>0.72881726317222961</v>
      </c>
      <c r="AD18">
        <v>0.21276286081800011</v>
      </c>
      <c r="AE18">
        <v>1.508537027459953E-2</v>
      </c>
      <c r="AF18">
        <v>6.6564962289332813E-2</v>
      </c>
      <c r="AG18">
        <v>4.2700476058846402</v>
      </c>
      <c r="AH18">
        <v>0.37231737021620293</v>
      </c>
      <c r="AI18">
        <v>0.12609858751378011</v>
      </c>
      <c r="AJ18">
        <v>0.49547764004776279</v>
      </c>
      <c r="AK18">
        <v>0.25085241830230109</v>
      </c>
      <c r="AL18">
        <v>0.39179372256651601</v>
      </c>
      <c r="AM18">
        <v>4.0920083147019551E-5</v>
      </c>
      <c r="AN18">
        <v>2.5253564865409459E-2</v>
      </c>
    </row>
    <row r="19" spans="1:40" x14ac:dyDescent="0.45">
      <c r="A19" s="1" t="s">
        <v>71</v>
      </c>
      <c r="B19">
        <v>7.2186712170663761E-2</v>
      </c>
      <c r="C19">
        <v>5.8985775942629864E-3</v>
      </c>
      <c r="D19">
        <v>2.3660127816569421E-3</v>
      </c>
      <c r="E19">
        <v>3.2961661986510249</v>
      </c>
      <c r="F19">
        <v>3.289703724695181E-2</v>
      </c>
      <c r="G19">
        <v>2.921904981942865E-2</v>
      </c>
      <c r="H19">
        <v>8.4231363279220831E-3</v>
      </c>
      <c r="I19">
        <v>5.9076671885657196E-3</v>
      </c>
      <c r="J19">
        <v>9.3404131188022758E-3</v>
      </c>
      <c r="K19">
        <v>1.7166664090566041E-3</v>
      </c>
      <c r="L19">
        <v>1.3178591975273071E-2</v>
      </c>
      <c r="M19">
        <v>3.6243242274090898E-2</v>
      </c>
      <c r="N19">
        <v>5.4496476492145469E-3</v>
      </c>
      <c r="O19">
        <v>2.2069574441616838E-2</v>
      </c>
      <c r="P19">
        <v>1.232158774088259E-2</v>
      </c>
      <c r="Q19">
        <v>1.356817103362104E-2</v>
      </c>
      <c r="R19">
        <v>2.984836716725967E-3</v>
      </c>
      <c r="S19">
        <v>3.1613244144119333E-2</v>
      </c>
      <c r="T19">
        <v>3.373804245633653E-3</v>
      </c>
      <c r="U19">
        <v>2.4021870960099341E-2</v>
      </c>
      <c r="V19">
        <v>2.5738854343230758E-2</v>
      </c>
      <c r="W19">
        <v>4.2938328930333433E-2</v>
      </c>
      <c r="X19">
        <v>5.3281663740831729E-4</v>
      </c>
      <c r="Y19">
        <v>8.8867852172432645E-4</v>
      </c>
      <c r="Z19">
        <v>8.3356182694424991E-3</v>
      </c>
      <c r="AA19">
        <v>3.5757860773927869E-2</v>
      </c>
      <c r="AB19">
        <v>2.4876638390856281E-2</v>
      </c>
      <c r="AC19">
        <v>3.8118654967403E-2</v>
      </c>
      <c r="AD19">
        <v>1.231307842884982E-2</v>
      </c>
      <c r="AE19">
        <v>6.6737542779252597E-3</v>
      </c>
      <c r="AF19">
        <v>3.779232039275428E-3</v>
      </c>
      <c r="AG19">
        <v>7.9044585222109762E-2</v>
      </c>
      <c r="AH19">
        <v>7.9601170950616765E-2</v>
      </c>
      <c r="AI19">
        <v>2.0838257785326861E-2</v>
      </c>
      <c r="AJ19">
        <v>7.3843624392134266E-2</v>
      </c>
      <c r="AK19">
        <v>3.3911677213387129E-2</v>
      </c>
      <c r="AL19">
        <v>0.2643892636700394</v>
      </c>
      <c r="AM19">
        <v>2.108055530182532E-5</v>
      </c>
      <c r="AN19">
        <v>1.8902607158308409E-3</v>
      </c>
    </row>
    <row r="20" spans="1:40" x14ac:dyDescent="0.45">
      <c r="A20" s="1" t="s">
        <v>72</v>
      </c>
      <c r="B20">
        <v>2.917406403992596</v>
      </c>
      <c r="C20">
        <v>0.17758636074713521</v>
      </c>
      <c r="D20">
        <v>4.6688386087229909E-2</v>
      </c>
      <c r="E20">
        <v>6.2796211922710315E-2</v>
      </c>
      <c r="F20">
        <v>83.207575687347202</v>
      </c>
      <c r="G20">
        <v>6.2745566605676579</v>
      </c>
      <c r="H20">
        <v>0.59768154434847398</v>
      </c>
      <c r="I20">
        <v>0.44405783840707708</v>
      </c>
      <c r="J20">
        <v>0.50165781071931415</v>
      </c>
      <c r="K20">
        <v>0.121022530727463</v>
      </c>
      <c r="L20">
        <v>0.46171314518130763</v>
      </c>
      <c r="M20">
        <v>53.656108579044528</v>
      </c>
      <c r="N20">
        <v>51.232285941884399</v>
      </c>
      <c r="O20">
        <v>0.32797044593807267</v>
      </c>
      <c r="P20">
        <v>0.38939036102437408</v>
      </c>
      <c r="Q20">
        <v>0.32168406258071741</v>
      </c>
      <c r="R20">
        <v>0.56437279651490246</v>
      </c>
      <c r="S20">
        <v>1.316953143313029</v>
      </c>
      <c r="T20">
        <v>0.44109779160517087</v>
      </c>
      <c r="U20">
        <v>2.576762913277594</v>
      </c>
      <c r="V20">
        <v>2.9149336879570908</v>
      </c>
      <c r="W20">
        <v>2.6300397653625698</v>
      </c>
      <c r="X20">
        <v>2.8303187714693621E-2</v>
      </c>
      <c r="Y20">
        <v>2.907859401549763E-2</v>
      </c>
      <c r="Z20">
        <v>0.55117855417669137</v>
      </c>
      <c r="AA20">
        <v>1.1228423577415121</v>
      </c>
      <c r="AB20">
        <v>1.7292457116997371</v>
      </c>
      <c r="AC20">
        <v>7.5741972688697876</v>
      </c>
      <c r="AD20">
        <v>1.1634662812648831</v>
      </c>
      <c r="AE20">
        <v>0.42883671041453658</v>
      </c>
      <c r="AF20">
        <v>0.82126795728233892</v>
      </c>
      <c r="AG20">
        <v>4.719554337976084</v>
      </c>
      <c r="AH20">
        <v>7.0294832732272727</v>
      </c>
      <c r="AI20">
        <v>1.311459125479798</v>
      </c>
      <c r="AJ20">
        <v>6.0350824934338334</v>
      </c>
      <c r="AK20">
        <v>3.23290422336067</v>
      </c>
      <c r="AL20">
        <v>19.794943481471059</v>
      </c>
      <c r="AM20">
        <v>6.9593993859977917E-3</v>
      </c>
      <c r="AN20">
        <v>0.14597960575257751</v>
      </c>
    </row>
    <row r="21" spans="1:40" x14ac:dyDescent="0.45">
      <c r="A21" s="1" t="s">
        <v>73</v>
      </c>
      <c r="B21">
        <v>0.1276387966221019</v>
      </c>
      <c r="C21">
        <v>1.25481055015518E-2</v>
      </c>
      <c r="D21">
        <v>5.0042234308609436E-3</v>
      </c>
      <c r="E21">
        <v>2.6308567826419721E-3</v>
      </c>
      <c r="F21">
        <v>71.680149899810587</v>
      </c>
      <c r="G21">
        <v>0.54006853638111618</v>
      </c>
      <c r="H21">
        <v>3.5470572224310597E-2</v>
      </c>
      <c r="I21">
        <v>2.007454737041026E-2</v>
      </c>
      <c r="J21">
        <v>3.9405511708538218E-2</v>
      </c>
      <c r="K21">
        <v>2.0000730613613751E-2</v>
      </c>
      <c r="L21">
        <v>4.3876319783982418E-2</v>
      </c>
      <c r="M21">
        <v>0.63568121414814382</v>
      </c>
      <c r="N21">
        <v>0.42176151162112052</v>
      </c>
      <c r="O21">
        <v>3.2508960734442323E-2</v>
      </c>
      <c r="P21">
        <v>3.5324343187226583E-2</v>
      </c>
      <c r="Q21">
        <v>2.331299102193498E-2</v>
      </c>
      <c r="R21">
        <v>1.7175754302116909E-2</v>
      </c>
      <c r="S21">
        <v>0.15360483290583449</v>
      </c>
      <c r="T21">
        <v>3.3538168512909257E-2</v>
      </c>
      <c r="U21">
        <v>9.8759444052611514E-2</v>
      </c>
      <c r="V21">
        <v>8.7989737049529365E-2</v>
      </c>
      <c r="W21">
        <v>0.31146757557725802</v>
      </c>
      <c r="X21">
        <v>1.73905450316311E-3</v>
      </c>
      <c r="Y21">
        <v>3.3873487278046491E-3</v>
      </c>
      <c r="Z21">
        <v>2.992008971458673E-2</v>
      </c>
      <c r="AA21">
        <v>0.12640654375371421</v>
      </c>
      <c r="AB21">
        <v>9.2805562470602218E-2</v>
      </c>
      <c r="AC21">
        <v>0.25565830892784169</v>
      </c>
      <c r="AD21">
        <v>5.0913659344468898E-2</v>
      </c>
      <c r="AE21">
        <v>2.6538031549842699E-2</v>
      </c>
      <c r="AF21">
        <v>6.3678583911010472E-2</v>
      </c>
      <c r="AG21">
        <v>0.22914006558513969</v>
      </c>
      <c r="AH21">
        <v>0.42744628508083721</v>
      </c>
      <c r="AI21">
        <v>9.0913093663221617E-2</v>
      </c>
      <c r="AJ21">
        <v>0.63471097494242723</v>
      </c>
      <c r="AK21">
        <v>0.35247247983835078</v>
      </c>
      <c r="AL21">
        <v>2.5812735581087898</v>
      </c>
      <c r="AM21">
        <v>1.138680145552075E-4</v>
      </c>
      <c r="AN21">
        <v>2.2696235724807591E-3</v>
      </c>
    </row>
    <row r="22" spans="1:40" x14ac:dyDescent="0.45">
      <c r="A22" s="1" t="s">
        <v>74</v>
      </c>
      <c r="B22">
        <v>0.1870820275901873</v>
      </c>
      <c r="C22">
        <v>2.4473035155681899E-2</v>
      </c>
      <c r="D22">
        <v>9.9132974451439215E-3</v>
      </c>
      <c r="E22">
        <v>3.2006551413647001E-3</v>
      </c>
      <c r="F22">
        <v>1.150763452020138</v>
      </c>
      <c r="G22">
        <v>32.062097486714627</v>
      </c>
      <c r="H22">
        <v>3.8271119492658767E-2</v>
      </c>
      <c r="I22">
        <v>2.3977907332367761E-2</v>
      </c>
      <c r="J22">
        <v>0.17311082864518179</v>
      </c>
      <c r="K22">
        <v>1.1398055807913809E-2</v>
      </c>
      <c r="L22">
        <v>6.8483378580872181E-2</v>
      </c>
      <c r="M22">
        <v>0.49951602931272282</v>
      </c>
      <c r="N22">
        <v>0.1065159196426724</v>
      </c>
      <c r="O22">
        <v>4.7792171719913117E-2</v>
      </c>
      <c r="P22">
        <v>3.3206059749519061E-2</v>
      </c>
      <c r="Q22">
        <v>3.4622999839824892E-2</v>
      </c>
      <c r="R22">
        <v>0.17784227768650701</v>
      </c>
      <c r="S22">
        <v>0.79231018041431289</v>
      </c>
      <c r="T22">
        <v>6.1364860884621737E-2</v>
      </c>
      <c r="U22">
        <v>0.1877878615654254</v>
      </c>
      <c r="V22">
        <v>0.1467602100530801</v>
      </c>
      <c r="W22">
        <v>0.14435052141534191</v>
      </c>
      <c r="X22">
        <v>3.610767503079663E-3</v>
      </c>
      <c r="Y22">
        <v>3.2513676065801682E-2</v>
      </c>
      <c r="Z22">
        <v>7.0150903048345106E-2</v>
      </c>
      <c r="AA22">
        <v>1.1152604363942791</v>
      </c>
      <c r="AB22">
        <v>0.1361156589118557</v>
      </c>
      <c r="AC22">
        <v>2.3000380138024328</v>
      </c>
      <c r="AD22">
        <v>3.9891460128632678E-2</v>
      </c>
      <c r="AE22">
        <v>8.4160129411620002E-2</v>
      </c>
      <c r="AF22">
        <v>4.6540198112271967E-2</v>
      </c>
      <c r="AG22">
        <v>0.20725126457872739</v>
      </c>
      <c r="AH22">
        <v>4.594190702967536</v>
      </c>
      <c r="AI22">
        <v>9.7911879593472945E-2</v>
      </c>
      <c r="AJ22">
        <v>0.82421586039171713</v>
      </c>
      <c r="AK22">
        <v>0.33404589614202612</v>
      </c>
      <c r="AL22">
        <v>1.369260399958494</v>
      </c>
      <c r="AM22">
        <v>2.2150345884753059E-4</v>
      </c>
      <c r="AN22">
        <v>8.6501467763469009E-3</v>
      </c>
    </row>
    <row r="23" spans="1:40" x14ac:dyDescent="0.45">
      <c r="A23" s="1" t="s">
        <v>75</v>
      </c>
      <c r="B23">
        <v>3.8212030173250078</v>
      </c>
      <c r="C23">
        <v>0.37643932122243079</v>
      </c>
      <c r="D23">
        <v>9.2616613634731365E-2</v>
      </c>
      <c r="E23">
        <v>0.16583981944396001</v>
      </c>
      <c r="F23">
        <v>0.61754647732988954</v>
      </c>
      <c r="G23">
        <v>0.1950069729364281</v>
      </c>
      <c r="H23">
        <v>4.5751398686006306</v>
      </c>
      <c r="I23">
        <v>3.675310745510612</v>
      </c>
      <c r="J23">
        <v>8.0246829609633554</v>
      </c>
      <c r="K23">
        <v>0.48168307571686958</v>
      </c>
      <c r="L23">
        <v>1.5043531342711589</v>
      </c>
      <c r="M23">
        <v>9.9743506577594871</v>
      </c>
      <c r="N23">
        <v>0.24732445063875511</v>
      </c>
      <c r="O23">
        <v>0.38871089670403169</v>
      </c>
      <c r="P23">
        <v>0.8486572585064045</v>
      </c>
      <c r="Q23">
        <v>0.70954956119558499</v>
      </c>
      <c r="R23">
        <v>0.1489937997196025</v>
      </c>
      <c r="S23">
        <v>1.2771264769477351</v>
      </c>
      <c r="T23">
        <v>0.29692210777179279</v>
      </c>
      <c r="U23">
        <v>2.234929170687439</v>
      </c>
      <c r="V23">
        <v>2.1101510057467561</v>
      </c>
      <c r="W23">
        <v>4.3822152991302694</v>
      </c>
      <c r="X23">
        <v>6.1389273917321657E-2</v>
      </c>
      <c r="Y23">
        <v>4.1857113277071478E-2</v>
      </c>
      <c r="Z23">
        <v>1.228368541706822</v>
      </c>
      <c r="AA23">
        <v>1.624047043800309</v>
      </c>
      <c r="AB23">
        <v>1.8986387443912149</v>
      </c>
      <c r="AC23">
        <v>4.7253940108511783</v>
      </c>
      <c r="AD23">
        <v>1.9674178926948609</v>
      </c>
      <c r="AE23">
        <v>11.550075829541971</v>
      </c>
      <c r="AF23">
        <v>1.9179228279571801</v>
      </c>
      <c r="AG23">
        <v>5.1621040765500528</v>
      </c>
      <c r="AH23">
        <v>28.874458970982001</v>
      </c>
      <c r="AI23">
        <v>2.208517083826032</v>
      </c>
      <c r="AJ23">
        <v>6.4957242052776154</v>
      </c>
      <c r="AK23">
        <v>5.189617311347777</v>
      </c>
      <c r="AL23">
        <v>115.5084701642822</v>
      </c>
      <c r="AM23">
        <v>2.1731229337491619E-2</v>
      </c>
      <c r="AN23">
        <v>0.15037446847285629</v>
      </c>
    </row>
    <row r="24" spans="1:40" x14ac:dyDescent="0.45">
      <c r="A24" s="1" t="s">
        <v>76</v>
      </c>
      <c r="B24">
        <v>49.249427588696499</v>
      </c>
      <c r="C24">
        <v>5.2677188210732329</v>
      </c>
      <c r="D24">
        <v>1.092414992590556</v>
      </c>
      <c r="E24">
        <v>9.3726780749641723</v>
      </c>
      <c r="F24">
        <v>11.95373318856679</v>
      </c>
      <c r="G24">
        <v>7.1209935119452243</v>
      </c>
      <c r="H24">
        <v>6.3071454747337992</v>
      </c>
      <c r="I24">
        <v>4.5680438250967548</v>
      </c>
      <c r="J24">
        <v>21.68607116949573</v>
      </c>
      <c r="K24">
        <v>1.5232174731431489</v>
      </c>
      <c r="L24">
        <v>6.0672666307822469</v>
      </c>
      <c r="M24">
        <v>10.92322551356712</v>
      </c>
      <c r="N24">
        <v>2.6670560939756549</v>
      </c>
      <c r="O24">
        <v>1.9119851420145451</v>
      </c>
      <c r="P24">
        <v>3.1951629833434771</v>
      </c>
      <c r="Q24">
        <v>1.5887708168014181</v>
      </c>
      <c r="R24">
        <v>2.0849925961055429</v>
      </c>
      <c r="S24">
        <v>5.1383741850189137</v>
      </c>
      <c r="T24">
        <v>2.245407213068018</v>
      </c>
      <c r="U24">
        <v>4.5865458585660681</v>
      </c>
      <c r="V24">
        <v>7.6863365897240152</v>
      </c>
      <c r="W24">
        <v>12.907952248960919</v>
      </c>
      <c r="X24">
        <v>0.17467860904237489</v>
      </c>
      <c r="Y24">
        <v>0.20119868724628551</v>
      </c>
      <c r="Z24">
        <v>3.3695872780765082</v>
      </c>
      <c r="AA24">
        <v>7.7653163400706964</v>
      </c>
      <c r="AB24">
        <v>4.4819197188189248</v>
      </c>
      <c r="AC24">
        <v>22.911645043149932</v>
      </c>
      <c r="AD24">
        <v>7.6753520512961151</v>
      </c>
      <c r="AE24">
        <v>26.618245333083141</v>
      </c>
      <c r="AF24">
        <v>5.793290083778583</v>
      </c>
      <c r="AG24">
        <v>26.330622273715729</v>
      </c>
      <c r="AH24">
        <v>157.10122427579489</v>
      </c>
      <c r="AI24">
        <v>7.6631959856272731</v>
      </c>
      <c r="AJ24">
        <v>44.856225279687649</v>
      </c>
      <c r="AK24">
        <v>24.986194147535329</v>
      </c>
      <c r="AL24">
        <v>65.228130937629572</v>
      </c>
      <c r="AM24">
        <v>1.3263205993817889E-2</v>
      </c>
      <c r="AN24">
        <v>0.38148963589262258</v>
      </c>
    </row>
    <row r="25" spans="1:40" x14ac:dyDescent="0.45">
      <c r="A25" s="1" t="s">
        <v>77</v>
      </c>
      <c r="B25">
        <v>1.8736986794080099</v>
      </c>
      <c r="C25">
        <v>0.19965845083664319</v>
      </c>
      <c r="D25">
        <v>7.6754959645040768E-2</v>
      </c>
      <c r="E25">
        <v>9.1487067552571508E-2</v>
      </c>
      <c r="F25">
        <v>0.6849457065706217</v>
      </c>
      <c r="G25">
        <v>0.22199204073921749</v>
      </c>
      <c r="H25">
        <v>1.5571571174985659</v>
      </c>
      <c r="I25">
        <v>1.1551175051372511</v>
      </c>
      <c r="J25">
        <v>0.27551604706662619</v>
      </c>
      <c r="K25">
        <v>0.20580376211181259</v>
      </c>
      <c r="L25">
        <v>0.82547659017447772</v>
      </c>
      <c r="M25">
        <v>0.75820853278544242</v>
      </c>
      <c r="N25">
        <v>0.16757159452569481</v>
      </c>
      <c r="O25">
        <v>0.25015673894030599</v>
      </c>
      <c r="P25">
        <v>0.19447501136477599</v>
      </c>
      <c r="Q25">
        <v>0.17152018693542151</v>
      </c>
      <c r="R25">
        <v>9.4872875914278496E-2</v>
      </c>
      <c r="S25">
        <v>0.51407237726621069</v>
      </c>
      <c r="T25">
        <v>0.40215372871248162</v>
      </c>
      <c r="U25">
        <v>1.1241872609169621</v>
      </c>
      <c r="V25">
        <v>1.8860394821591651</v>
      </c>
      <c r="W25">
        <v>3.0022533808007581</v>
      </c>
      <c r="X25">
        <v>4.9624823231312711E-2</v>
      </c>
      <c r="Y25">
        <v>2.186279443798466E-2</v>
      </c>
      <c r="Z25">
        <v>0.93597693373579705</v>
      </c>
      <c r="AA25">
        <v>0.98267161229997424</v>
      </c>
      <c r="AB25">
        <v>0.79535042842223835</v>
      </c>
      <c r="AC25">
        <v>19.594106538518329</v>
      </c>
      <c r="AD25">
        <v>2.7595392921985349</v>
      </c>
      <c r="AE25">
        <v>0.89864691591034884</v>
      </c>
      <c r="AF25">
        <v>2.1108995154682111</v>
      </c>
      <c r="AG25">
        <v>2.6178973657996711</v>
      </c>
      <c r="AH25">
        <v>13.840330842679929</v>
      </c>
      <c r="AI25">
        <v>2.5287573695767009</v>
      </c>
      <c r="AJ25">
        <v>8.598987535021708</v>
      </c>
      <c r="AK25">
        <v>6.3317727579287544</v>
      </c>
      <c r="AL25">
        <v>10.609578567655911</v>
      </c>
      <c r="AM25">
        <v>1.0242676833500889E-3</v>
      </c>
      <c r="AN25">
        <v>7.6320499969403849E-2</v>
      </c>
    </row>
    <row r="26" spans="1:40" x14ac:dyDescent="0.45">
      <c r="A26" s="1" t="s">
        <v>78</v>
      </c>
      <c r="B26">
        <v>102.47603449821069</v>
      </c>
      <c r="C26">
        <v>8.5076775196814971</v>
      </c>
      <c r="D26">
        <v>2.124736891431267</v>
      </c>
      <c r="E26">
        <v>2.368920100032176</v>
      </c>
      <c r="F26">
        <v>22.56177311776457</v>
      </c>
      <c r="G26">
        <v>6.9072081756298784</v>
      </c>
      <c r="H26">
        <v>20.266751384415521</v>
      </c>
      <c r="I26">
        <v>14.6983531364348</v>
      </c>
      <c r="J26">
        <v>12.43932379834107</v>
      </c>
      <c r="K26">
        <v>12.085248979132301</v>
      </c>
      <c r="L26">
        <v>145.11247556383699</v>
      </c>
      <c r="M26">
        <v>21.741224621407191</v>
      </c>
      <c r="N26">
        <v>6.8873536515333944</v>
      </c>
      <c r="O26">
        <v>7.33718610256392</v>
      </c>
      <c r="P26">
        <v>12.75565864228316</v>
      </c>
      <c r="Q26">
        <v>6.8150662617203546</v>
      </c>
      <c r="R26">
        <v>5.9101979030529188</v>
      </c>
      <c r="S26">
        <v>32.312244027769083</v>
      </c>
      <c r="T26">
        <v>6.5264514948332497</v>
      </c>
      <c r="U26">
        <v>24.762300963447569</v>
      </c>
      <c r="V26">
        <v>861.89086521730201</v>
      </c>
      <c r="W26">
        <v>374.12468647209812</v>
      </c>
      <c r="X26">
        <v>1.6407670746579719</v>
      </c>
      <c r="Y26">
        <v>0.78183270198016197</v>
      </c>
      <c r="Z26">
        <v>30.93283179135566</v>
      </c>
      <c r="AA26">
        <v>31.726533782778031</v>
      </c>
      <c r="AB26">
        <v>19.125044388531919</v>
      </c>
      <c r="AC26">
        <v>32.26770106602779</v>
      </c>
      <c r="AD26">
        <v>27.8019608890855</v>
      </c>
      <c r="AE26">
        <v>10.118506616661371</v>
      </c>
      <c r="AF26">
        <v>12.87553571658165</v>
      </c>
      <c r="AG26">
        <v>118.4128037659584</v>
      </c>
      <c r="AH26">
        <v>155.23815101816089</v>
      </c>
      <c r="AI26">
        <v>25.76277156758788</v>
      </c>
      <c r="AJ26">
        <v>165.0192118040076</v>
      </c>
      <c r="AK26">
        <v>78.955110227785681</v>
      </c>
      <c r="AL26">
        <v>293.81788621299262</v>
      </c>
      <c r="AM26">
        <v>5.4902496969460347E-2</v>
      </c>
      <c r="AN26">
        <v>1.575540400130812</v>
      </c>
    </row>
    <row r="27" spans="1:40" x14ac:dyDescent="0.45">
      <c r="A27" s="1" t="s">
        <v>79</v>
      </c>
      <c r="B27">
        <v>0.43427721857398022</v>
      </c>
      <c r="C27">
        <v>0.1048523422794097</v>
      </c>
      <c r="D27">
        <v>1.6385679847260502E-2</v>
      </c>
      <c r="E27">
        <v>1.6306127101342001E-2</v>
      </c>
      <c r="F27">
        <v>2.2917490846370101E-2</v>
      </c>
      <c r="G27">
        <v>3.6805065618531248E-3</v>
      </c>
      <c r="H27">
        <v>9.921962089047151E-2</v>
      </c>
      <c r="I27">
        <v>7.8323913899944086E-2</v>
      </c>
      <c r="J27">
        <v>3.995269095758161E-2</v>
      </c>
      <c r="K27">
        <v>4.7127964428446058E-2</v>
      </c>
      <c r="L27">
        <v>5.2236789203019239E-2</v>
      </c>
      <c r="M27">
        <v>6.6245683350992721E-2</v>
      </c>
      <c r="N27">
        <v>2.3907726377073921E-2</v>
      </c>
      <c r="O27">
        <v>2.198756544560055E-2</v>
      </c>
      <c r="P27">
        <v>5.7897758536719197E-2</v>
      </c>
      <c r="Q27">
        <v>2.7879947213616151E-2</v>
      </c>
      <c r="R27">
        <v>0.45871423231799741</v>
      </c>
      <c r="S27">
        <v>0.20028833792710951</v>
      </c>
      <c r="T27">
        <v>4.6672014779729078E-2</v>
      </c>
      <c r="U27">
        <v>0.13249390967032859</v>
      </c>
      <c r="V27">
        <v>0.18465448299178361</v>
      </c>
      <c r="W27">
        <v>0.33013983585001178</v>
      </c>
      <c r="X27">
        <v>3.17672819762171E-3</v>
      </c>
      <c r="Y27">
        <v>2.7174748270880631E-3</v>
      </c>
      <c r="Z27">
        <v>6.4999972318122892E-2</v>
      </c>
      <c r="AA27">
        <v>0.13510953902217629</v>
      </c>
      <c r="AB27">
        <v>7.2765530520572455E-2</v>
      </c>
      <c r="AC27">
        <v>0.1222370282517778</v>
      </c>
      <c r="AD27">
        <v>0.1503449192453466</v>
      </c>
      <c r="AE27">
        <v>9.4051064563239667E-2</v>
      </c>
      <c r="AF27">
        <v>7.9654773919093438E-2</v>
      </c>
      <c r="AG27">
        <v>0.45661638658609732</v>
      </c>
      <c r="AH27">
        <v>2.0106405962842731</v>
      </c>
      <c r="AI27">
        <v>0.1315084688718661</v>
      </c>
      <c r="AJ27">
        <v>4.9502607254835178</v>
      </c>
      <c r="AK27">
        <v>0.2916266143445716</v>
      </c>
      <c r="AL27">
        <v>1.940332704155995</v>
      </c>
      <c r="AM27">
        <v>2.7202282806302258E-4</v>
      </c>
      <c r="AN27">
        <v>1.5329244321528939E-2</v>
      </c>
    </row>
    <row r="28" spans="1:40" x14ac:dyDescent="0.45">
      <c r="A28" s="1" t="s">
        <v>80</v>
      </c>
      <c r="B28">
        <v>1.292599478392604</v>
      </c>
      <c r="C28">
        <v>0.31208655932643509</v>
      </c>
      <c r="D28">
        <v>4.8770970057387487E-2</v>
      </c>
      <c r="E28">
        <v>4.8534186193346478E-2</v>
      </c>
      <c r="F28">
        <v>6.821250447204584E-2</v>
      </c>
      <c r="G28">
        <v>1.095480181459591E-2</v>
      </c>
      <c r="H28">
        <v>0.29532110993634209</v>
      </c>
      <c r="I28">
        <v>0.23312632098266081</v>
      </c>
      <c r="J28">
        <v>0.11891673171742349</v>
      </c>
      <c r="K28">
        <v>0.1402734926735216</v>
      </c>
      <c r="L28">
        <v>0.15547959595588279</v>
      </c>
      <c r="M28">
        <v>0.19717620930343049</v>
      </c>
      <c r="N28">
        <v>7.115987973312124E-2</v>
      </c>
      <c r="O28">
        <v>6.5444638609945621E-2</v>
      </c>
      <c r="P28">
        <v>0.17232912361926081</v>
      </c>
      <c r="Q28">
        <v>8.2982951176368155E-2</v>
      </c>
      <c r="R28">
        <v>1.3653347494775381</v>
      </c>
      <c r="S28">
        <v>0.59614594102545648</v>
      </c>
      <c r="T28">
        <v>0.13891638653739929</v>
      </c>
      <c r="U28">
        <v>0.39435998759600732</v>
      </c>
      <c r="V28">
        <v>0.54961273165973101</v>
      </c>
      <c r="W28">
        <v>0.98264095228759707</v>
      </c>
      <c r="X28">
        <v>9.4553364432156811E-3</v>
      </c>
      <c r="Y28">
        <v>8.0883969819399541E-3</v>
      </c>
      <c r="Z28">
        <v>0.19346842689521929</v>
      </c>
      <c r="AA28">
        <v>0.40214524777375438</v>
      </c>
      <c r="AB28">
        <v>0.21658213411401919</v>
      </c>
      <c r="AC28">
        <v>0.36383100978066552</v>
      </c>
      <c r="AD28">
        <v>0.44749242162332659</v>
      </c>
      <c r="AE28">
        <v>0.27993721935474458</v>
      </c>
      <c r="AF28">
        <v>0.23708754412076349</v>
      </c>
      <c r="AG28">
        <v>1.359090640454949</v>
      </c>
      <c r="AH28">
        <v>5.9845482904356091</v>
      </c>
      <c r="AI28">
        <v>0.39142688356107319</v>
      </c>
      <c r="AJ28">
        <v>14.73414712537436</v>
      </c>
      <c r="AK28">
        <v>0.86800871301744043</v>
      </c>
      <c r="AL28">
        <v>5.7752811661081704</v>
      </c>
      <c r="AM28">
        <v>8.0965924673583837E-4</v>
      </c>
      <c r="AN28">
        <v>4.5626554575497767E-2</v>
      </c>
    </row>
    <row r="29" spans="1:40" x14ac:dyDescent="0.45">
      <c r="A29" s="1" t="s">
        <v>81</v>
      </c>
      <c r="B29">
        <v>1.2697738520425439</v>
      </c>
      <c r="C29">
        <v>0.3065755164155104</v>
      </c>
      <c r="D29">
        <v>4.7909738130662488E-2</v>
      </c>
      <c r="E29">
        <v>4.7677135561830543E-2</v>
      </c>
      <c r="F29">
        <v>6.700796032244051E-2</v>
      </c>
      <c r="G29">
        <v>1.07613542562928E-2</v>
      </c>
      <c r="H29">
        <v>0.29010612306579647</v>
      </c>
      <c r="I29">
        <v>0.22900961322897109</v>
      </c>
      <c r="J29">
        <v>0.1168168168324758</v>
      </c>
      <c r="K29">
        <v>0.1377964451548539</v>
      </c>
      <c r="L29">
        <v>0.1527340284218773</v>
      </c>
      <c r="M29">
        <v>0.19369433378520889</v>
      </c>
      <c r="N29">
        <v>6.9903288768127819E-2</v>
      </c>
      <c r="O29">
        <v>6.4288971373113013E-2</v>
      </c>
      <c r="P29">
        <v>0.16928601533187551</v>
      </c>
      <c r="Q29">
        <v>8.1517580140219786E-2</v>
      </c>
      <c r="R29">
        <v>1.3412247127992929</v>
      </c>
      <c r="S29">
        <v>0.58561877872389601</v>
      </c>
      <c r="T29">
        <v>0.13646330374879551</v>
      </c>
      <c r="U29">
        <v>0.38739610290105603</v>
      </c>
      <c r="V29">
        <v>0.5399072853402721</v>
      </c>
      <c r="W29">
        <v>0.96528879054831263</v>
      </c>
      <c r="X29">
        <v>9.2883674939976922E-3</v>
      </c>
      <c r="Y29">
        <v>7.9455664065243709E-3</v>
      </c>
      <c r="Z29">
        <v>0.19005202599404031</v>
      </c>
      <c r="AA29">
        <v>0.39504388550525799</v>
      </c>
      <c r="AB29">
        <v>0.21275757519223121</v>
      </c>
      <c r="AC29">
        <v>0.35740622714486753</v>
      </c>
      <c r="AD29">
        <v>0.43959028721804339</v>
      </c>
      <c r="AE29">
        <v>0.27499389199210972</v>
      </c>
      <c r="AF29">
        <v>0.2329008863162258</v>
      </c>
      <c r="AG29">
        <v>1.3350908666244159</v>
      </c>
      <c r="AH29">
        <v>5.8788689478126051</v>
      </c>
      <c r="AI29">
        <v>0.38451479367020941</v>
      </c>
      <c r="AJ29">
        <v>14.473961242204419</v>
      </c>
      <c r="AK29">
        <v>0.85268080759652043</v>
      </c>
      <c r="AL29">
        <v>5.6732972088439686</v>
      </c>
      <c r="AM29">
        <v>7.9536171703248012E-4</v>
      </c>
      <c r="AN29">
        <v>4.4820848938299157E-2</v>
      </c>
    </row>
    <row r="30" spans="1:40" x14ac:dyDescent="0.45">
      <c r="A30" s="1" t="s">
        <v>82</v>
      </c>
      <c r="B30">
        <v>6.9021939265607184</v>
      </c>
      <c r="C30">
        <v>1.666472863676872</v>
      </c>
      <c r="D30">
        <v>0.2604261404632337</v>
      </c>
      <c r="E30">
        <v>0.25916176725590101</v>
      </c>
      <c r="F30">
        <v>0.36423961323884191</v>
      </c>
      <c r="G30">
        <v>5.849620691894971E-2</v>
      </c>
      <c r="H30">
        <v>1.5769490901563521</v>
      </c>
      <c r="I30">
        <v>1.244842740311888</v>
      </c>
      <c r="J30">
        <v>0.63498891740783414</v>
      </c>
      <c r="K30">
        <v>0.74902927424404309</v>
      </c>
      <c r="L30">
        <v>0.83022648612338235</v>
      </c>
      <c r="M30">
        <v>1.0528771340746581</v>
      </c>
      <c r="N30">
        <v>0.37997794206099778</v>
      </c>
      <c r="O30">
        <v>0.34945982471016329</v>
      </c>
      <c r="P30">
        <v>0.92019921893633905</v>
      </c>
      <c r="Q30">
        <v>0.44311051581876498</v>
      </c>
      <c r="R30">
        <v>7.2905841083001386</v>
      </c>
      <c r="S30">
        <v>3.183286828033177</v>
      </c>
      <c r="T30">
        <v>0.74178262910220072</v>
      </c>
      <c r="U30">
        <v>2.1057946848691049</v>
      </c>
      <c r="V30">
        <v>2.9348098323075651</v>
      </c>
      <c r="W30">
        <v>5.2470842873180157</v>
      </c>
      <c r="X30">
        <v>5.0489395101031599E-2</v>
      </c>
      <c r="Y30">
        <v>4.3190242188386012E-2</v>
      </c>
      <c r="Z30">
        <v>1.033078400091888</v>
      </c>
      <c r="AA30">
        <v>2.14736624389709</v>
      </c>
      <c r="AB30">
        <v>1.1565004594789849</v>
      </c>
      <c r="AC30">
        <v>1.942776728585234</v>
      </c>
      <c r="AD30">
        <v>2.389510073570015</v>
      </c>
      <c r="AE30">
        <v>1.494802533613393</v>
      </c>
      <c r="AF30">
        <v>1.265994791463543</v>
      </c>
      <c r="AG30">
        <v>7.2572419539105244</v>
      </c>
      <c r="AH30">
        <v>31.95615776885521</v>
      </c>
      <c r="AI30">
        <v>2.090132561222676</v>
      </c>
      <c r="AJ30">
        <v>78.677070896141956</v>
      </c>
      <c r="AK30">
        <v>4.63497360732421</v>
      </c>
      <c r="AL30">
        <v>30.838717835831371</v>
      </c>
      <c r="AM30">
        <v>4.323400425902419E-3</v>
      </c>
      <c r="AN30">
        <v>0.24363566065531059</v>
      </c>
    </row>
    <row r="31" spans="1:40" x14ac:dyDescent="0.45">
      <c r="A31" s="1" t="s">
        <v>83</v>
      </c>
      <c r="B31">
        <v>15.740827412698479</v>
      </c>
      <c r="C31">
        <v>3.8004817039607528</v>
      </c>
      <c r="D31">
        <v>0.59391593084803063</v>
      </c>
      <c r="E31">
        <v>0.59103245920790815</v>
      </c>
      <c r="F31">
        <v>0.8306681831696312</v>
      </c>
      <c r="G31">
        <v>0.13340377091773481</v>
      </c>
      <c r="H31">
        <v>3.5963178854251319</v>
      </c>
      <c r="I31">
        <v>2.8389313513484491</v>
      </c>
      <c r="J31">
        <v>1.448126648460236</v>
      </c>
      <c r="K31">
        <v>1.7082018642743739</v>
      </c>
      <c r="L31">
        <v>1.893376507610115</v>
      </c>
      <c r="M31">
        <v>2.4011433800012072</v>
      </c>
      <c r="N31">
        <v>0.86656029521251865</v>
      </c>
      <c r="O31">
        <v>0.79696207422782794</v>
      </c>
      <c r="P31">
        <v>2.098564202149912</v>
      </c>
      <c r="Q31">
        <v>1.0105375520404281</v>
      </c>
      <c r="R31">
        <v>16.626572276519351</v>
      </c>
      <c r="S31">
        <v>7.2596581751151437</v>
      </c>
      <c r="T31">
        <v>1.6916754971927619</v>
      </c>
      <c r="U31">
        <v>4.8023789325228563</v>
      </c>
      <c r="V31">
        <v>6.692992916596161</v>
      </c>
      <c r="W31">
        <v>11.966260158052419</v>
      </c>
      <c r="X31">
        <v>0.115143802523221</v>
      </c>
      <c r="Y31">
        <v>9.8497688623882917E-2</v>
      </c>
      <c r="Z31">
        <v>2.3559912938777692</v>
      </c>
      <c r="AA31">
        <v>4.897185126451741</v>
      </c>
      <c r="AB31">
        <v>2.6374619909348409</v>
      </c>
      <c r="AC31">
        <v>4.4306076461264006</v>
      </c>
      <c r="AD31">
        <v>5.4494072564710017</v>
      </c>
      <c r="AE31">
        <v>3.4089782101206869</v>
      </c>
      <c r="AF31">
        <v>2.887169750637915</v>
      </c>
      <c r="AG31">
        <v>16.550533685978639</v>
      </c>
      <c r="AH31">
        <v>72.87775011316738</v>
      </c>
      <c r="AI31">
        <v>4.7666606105142399</v>
      </c>
      <c r="AJ31">
        <v>179.42732520845209</v>
      </c>
      <c r="AK31">
        <v>10.570308570228359</v>
      </c>
      <c r="AL31">
        <v>70.329367770257733</v>
      </c>
      <c r="AM31">
        <v>9.8597490398284974E-3</v>
      </c>
      <c r="AN31">
        <v>0.55562433144572143</v>
      </c>
    </row>
    <row r="32" spans="1:40" x14ac:dyDescent="0.45">
      <c r="A32" s="1" t="s">
        <v>84</v>
      </c>
      <c r="B32">
        <v>2.811881039158215</v>
      </c>
      <c r="C32">
        <v>0.6789034758372291</v>
      </c>
      <c r="D32">
        <v>0.1060948640767342</v>
      </c>
      <c r="E32">
        <v>0.1055797717617477</v>
      </c>
      <c r="F32">
        <v>0.14838737842982719</v>
      </c>
      <c r="G32">
        <v>2.383073800130546E-2</v>
      </c>
      <c r="H32">
        <v>0.64243243431120867</v>
      </c>
      <c r="I32">
        <v>0.50713580862265528</v>
      </c>
      <c r="J32">
        <v>0.2586877905681203</v>
      </c>
      <c r="K32">
        <v>0.30514662967036438</v>
      </c>
      <c r="L32">
        <v>0.33822551776671722</v>
      </c>
      <c r="M32">
        <v>0.42893104444299313</v>
      </c>
      <c r="N32">
        <v>0.15479900767031551</v>
      </c>
      <c r="O32">
        <v>0.14236624839947071</v>
      </c>
      <c r="P32">
        <v>0.37487946057531379</v>
      </c>
      <c r="Q32">
        <v>0.18051855264276159</v>
      </c>
      <c r="R32">
        <v>2.970107104587306</v>
      </c>
      <c r="S32">
        <v>1.2968374938733089</v>
      </c>
      <c r="T32">
        <v>0.30219442283748449</v>
      </c>
      <c r="U32">
        <v>0.85787855423153392</v>
      </c>
      <c r="V32">
        <v>1.1956105853885759</v>
      </c>
      <c r="W32">
        <v>2.1376068211584349</v>
      </c>
      <c r="X32">
        <v>2.0568847278665259E-2</v>
      </c>
      <c r="Y32">
        <v>1.7595249333524431E-2</v>
      </c>
      <c r="Z32">
        <v>0.42086524894697602</v>
      </c>
      <c r="AA32">
        <v>0.87481436911051147</v>
      </c>
      <c r="AB32">
        <v>0.47114609476165842</v>
      </c>
      <c r="AC32">
        <v>0.79146675746166972</v>
      </c>
      <c r="AD32">
        <v>0.97346121251291473</v>
      </c>
      <c r="AE32">
        <v>0.60896679320738334</v>
      </c>
      <c r="AF32">
        <v>0.51575293126590194</v>
      </c>
      <c r="AG32">
        <v>2.9565238623993331</v>
      </c>
      <c r="AH32">
        <v>13.01860177657556</v>
      </c>
      <c r="AI32">
        <v>0.85149797017624229</v>
      </c>
      <c r="AJ32">
        <v>32.052209228436517</v>
      </c>
      <c r="AK32">
        <v>1.8882393833184989</v>
      </c>
      <c r="AL32">
        <v>12.563368528495319</v>
      </c>
      <c r="AM32">
        <v>1.761307753973988E-3</v>
      </c>
      <c r="AN32">
        <v>9.9254599616968031E-2</v>
      </c>
    </row>
    <row r="33" spans="1:40" x14ac:dyDescent="0.45">
      <c r="A33" s="1" t="s">
        <v>85</v>
      </c>
      <c r="B33">
        <v>2.3453331074686332</v>
      </c>
      <c r="C33">
        <v>0.56625965909754616</v>
      </c>
      <c r="D33">
        <v>8.8491580471000475E-2</v>
      </c>
      <c r="E33">
        <v>8.8061952388262532E-2</v>
      </c>
      <c r="F33">
        <v>0.1237669113719462</v>
      </c>
      <c r="G33">
        <v>1.9876736615644489E-2</v>
      </c>
      <c r="H33">
        <v>0.53583990094858613</v>
      </c>
      <c r="I33">
        <v>0.42299172169163263</v>
      </c>
      <c r="J33">
        <v>0.21576625442837119</v>
      </c>
      <c r="K33">
        <v>0.2545166325431123</v>
      </c>
      <c r="L33">
        <v>0.28210706411906961</v>
      </c>
      <c r="M33">
        <v>0.35776270949727329</v>
      </c>
      <c r="N33">
        <v>0.1291147216530785</v>
      </c>
      <c r="O33">
        <v>0.11874480858455511</v>
      </c>
      <c r="P33">
        <v>0.31267937652884292</v>
      </c>
      <c r="Q33">
        <v>0.15056687396424601</v>
      </c>
      <c r="R33">
        <v>2.4773062686897189</v>
      </c>
      <c r="S33">
        <v>1.081665926485373</v>
      </c>
      <c r="T33">
        <v>0.25205425652903968</v>
      </c>
      <c r="U33">
        <v>0.7155391524062743</v>
      </c>
      <c r="V33">
        <v>0.99723460932445385</v>
      </c>
      <c r="W33">
        <v>1.782934618711504</v>
      </c>
      <c r="X33">
        <v>1.7156059532149149E-2</v>
      </c>
      <c r="Y33">
        <v>1.4675841623952249E-2</v>
      </c>
      <c r="Z33">
        <v>0.35103519259615129</v>
      </c>
      <c r="AA33">
        <v>0.72966497308804701</v>
      </c>
      <c r="AB33">
        <v>0.39297342921373057</v>
      </c>
      <c r="AC33">
        <v>0.66014641582824651</v>
      </c>
      <c r="AD33">
        <v>0.81194431014285751</v>
      </c>
      <c r="AE33">
        <v>0.5079268865107629</v>
      </c>
      <c r="AF33">
        <v>0.43017908941625482</v>
      </c>
      <c r="AG33">
        <v>2.46597676108731</v>
      </c>
      <c r="AH33">
        <v>10.85855245451393</v>
      </c>
      <c r="AI33">
        <v>0.71021723628625832</v>
      </c>
      <c r="AJ33">
        <v>26.734099495712741</v>
      </c>
      <c r="AK33">
        <v>1.574942281999524</v>
      </c>
      <c r="AL33">
        <v>10.478851608896839</v>
      </c>
      <c r="AM33">
        <v>1.4690711770200119E-3</v>
      </c>
      <c r="AN33">
        <v>8.2786254222158323E-2</v>
      </c>
    </row>
    <row r="34" spans="1:40" x14ac:dyDescent="0.45">
      <c r="A34" s="1" t="s">
        <v>86</v>
      </c>
      <c r="B34">
        <v>89.37295125372944</v>
      </c>
      <c r="C34">
        <v>9.1660238734444519</v>
      </c>
      <c r="D34">
        <v>2.5090712176768242</v>
      </c>
      <c r="E34">
        <v>1.55191937710137</v>
      </c>
      <c r="F34">
        <v>32.056384725065193</v>
      </c>
      <c r="G34">
        <v>28.585449608983708</v>
      </c>
      <c r="H34">
        <v>17.390758056123602</v>
      </c>
      <c r="I34">
        <v>13.159137153437531</v>
      </c>
      <c r="J34">
        <v>37.427450648908732</v>
      </c>
      <c r="K34">
        <v>3.2982899402225772</v>
      </c>
      <c r="L34">
        <v>12.740610531150219</v>
      </c>
      <c r="M34">
        <v>51.077401751390219</v>
      </c>
      <c r="N34">
        <v>10.345321160249609</v>
      </c>
      <c r="O34">
        <v>12.27519808914605</v>
      </c>
      <c r="P34">
        <v>42.015298838632503</v>
      </c>
      <c r="Q34">
        <v>67.331797834452487</v>
      </c>
      <c r="R34">
        <v>20.765661921365179</v>
      </c>
      <c r="S34">
        <v>47.10290915997637</v>
      </c>
      <c r="T34">
        <v>4.2864648666325884</v>
      </c>
      <c r="U34">
        <v>70.088315585940407</v>
      </c>
      <c r="V34">
        <v>107.7296293734272</v>
      </c>
      <c r="W34">
        <v>63.451627643940263</v>
      </c>
      <c r="X34">
        <v>2.288015915094666</v>
      </c>
      <c r="Y34">
        <v>1.060154997748618</v>
      </c>
      <c r="Z34">
        <v>45.719774404887502</v>
      </c>
      <c r="AA34">
        <v>39.710750678041528</v>
      </c>
      <c r="AB34">
        <v>44.363138264339383</v>
      </c>
      <c r="AC34">
        <v>45.006366052373053</v>
      </c>
      <c r="AD34">
        <v>13.17682631860121</v>
      </c>
      <c r="AE34">
        <v>30.340294772049852</v>
      </c>
      <c r="AF34">
        <v>7.6320972833828522</v>
      </c>
      <c r="AG34">
        <v>53.600918301005237</v>
      </c>
      <c r="AH34">
        <v>109.9671303735195</v>
      </c>
      <c r="AI34">
        <v>12.369856627286261</v>
      </c>
      <c r="AJ34">
        <v>109.70282753528799</v>
      </c>
      <c r="AK34">
        <v>43.815266759361847</v>
      </c>
      <c r="AL34">
        <v>473.16842803147472</v>
      </c>
      <c r="AM34">
        <v>3.5656187018407448E-2</v>
      </c>
      <c r="AN34">
        <v>1.356684835546929</v>
      </c>
    </row>
    <row r="35" spans="1:40" x14ac:dyDescent="0.45">
      <c r="A35" s="1" t="s">
        <v>87</v>
      </c>
      <c r="B35">
        <v>30.620106022775641</v>
      </c>
      <c r="C35">
        <v>2.49485270447971</v>
      </c>
      <c r="D35">
        <v>0.8861694698055852</v>
      </c>
      <c r="E35">
        <v>0.56873508944079565</v>
      </c>
      <c r="F35">
        <v>8.1368302949528406</v>
      </c>
      <c r="G35">
        <v>2.143790013503581</v>
      </c>
      <c r="H35">
        <v>43.76249792028063</v>
      </c>
      <c r="I35">
        <v>34.854900147496849</v>
      </c>
      <c r="J35">
        <v>34.626969327396452</v>
      </c>
      <c r="K35">
        <v>7.4891352176530566</v>
      </c>
      <c r="L35">
        <v>16.746813054718171</v>
      </c>
      <c r="M35">
        <v>9.793809847099693</v>
      </c>
      <c r="N35">
        <v>2.7838243881159541</v>
      </c>
      <c r="O35">
        <v>4.2518577773807236</v>
      </c>
      <c r="P35">
        <v>25.27415653375742</v>
      </c>
      <c r="Q35">
        <v>4.7060760801754151</v>
      </c>
      <c r="R35">
        <v>1.346554338134476</v>
      </c>
      <c r="S35">
        <v>10.482866011907589</v>
      </c>
      <c r="T35">
        <v>2.1429593387846291</v>
      </c>
      <c r="U35">
        <v>12.52371610247936</v>
      </c>
      <c r="V35">
        <v>20.976668057466981</v>
      </c>
      <c r="W35">
        <v>53.597220657246183</v>
      </c>
      <c r="X35">
        <v>0.65287460340715375</v>
      </c>
      <c r="Y35">
        <v>0.2738434216833634</v>
      </c>
      <c r="Z35">
        <v>11.65396643346816</v>
      </c>
      <c r="AA35">
        <v>11.226472971787331</v>
      </c>
      <c r="AB35">
        <v>9.5150840080983006</v>
      </c>
      <c r="AC35">
        <v>12.90425393048881</v>
      </c>
      <c r="AD35">
        <v>15.453066703752659</v>
      </c>
      <c r="AE35">
        <v>3.8375495901306689</v>
      </c>
      <c r="AF35">
        <v>15.50597605767511</v>
      </c>
      <c r="AG35">
        <v>35.913066356394452</v>
      </c>
      <c r="AH35">
        <v>59.253643699491278</v>
      </c>
      <c r="AI35">
        <v>16.694239436408669</v>
      </c>
      <c r="AJ35">
        <v>66.844358865480586</v>
      </c>
      <c r="AK35">
        <v>52.798597853371518</v>
      </c>
      <c r="AL35">
        <v>1003.801069741796</v>
      </c>
      <c r="AM35">
        <v>1.4892657870348989E-2</v>
      </c>
      <c r="AN35">
        <v>0.77463322894389219</v>
      </c>
    </row>
    <row r="36" spans="1:40" x14ac:dyDescent="0.45">
      <c r="A36" s="1" t="s">
        <v>88</v>
      </c>
      <c r="B36">
        <v>51.826131307021321</v>
      </c>
      <c r="C36">
        <v>5.8858628338122676</v>
      </c>
      <c r="D36">
        <v>2.424119845009606</v>
      </c>
      <c r="E36">
        <v>0.39604581624142809</v>
      </c>
      <c r="F36">
        <v>13.136885706874081</v>
      </c>
      <c r="G36">
        <v>3.5283882760477159</v>
      </c>
      <c r="H36">
        <v>13.293349086976599</v>
      </c>
      <c r="I36">
        <v>9.875748930100146</v>
      </c>
      <c r="J36">
        <v>11.790161037233551</v>
      </c>
      <c r="K36">
        <v>2.3486659287077218</v>
      </c>
      <c r="L36">
        <v>11.630701358132759</v>
      </c>
      <c r="M36">
        <v>24.045837937199249</v>
      </c>
      <c r="N36">
        <v>3.6433386047309928</v>
      </c>
      <c r="O36">
        <v>8.2396788709144335</v>
      </c>
      <c r="P36">
        <v>320.63497880102699</v>
      </c>
      <c r="Q36">
        <v>6.0146851013046714</v>
      </c>
      <c r="R36">
        <v>1.5745922087036639</v>
      </c>
      <c r="S36">
        <v>12.67554864869118</v>
      </c>
      <c r="T36">
        <v>2.230285205363467</v>
      </c>
      <c r="U36">
        <v>29.50544500948449</v>
      </c>
      <c r="V36">
        <v>23.95604871033127</v>
      </c>
      <c r="W36">
        <v>30.710620101496922</v>
      </c>
      <c r="X36">
        <v>0.40301899331599828</v>
      </c>
      <c r="Y36">
        <v>1.010962266195234</v>
      </c>
      <c r="Z36">
        <v>7.5922550504101762</v>
      </c>
      <c r="AA36">
        <v>35.935752263231002</v>
      </c>
      <c r="AB36">
        <v>21.90291257218502</v>
      </c>
      <c r="AC36">
        <v>33.914511364577614</v>
      </c>
      <c r="AD36">
        <v>11.475966184386641</v>
      </c>
      <c r="AE36">
        <v>3.5909675393675529</v>
      </c>
      <c r="AF36">
        <v>7.580770974042407</v>
      </c>
      <c r="AG36">
        <v>37.796778383005119</v>
      </c>
      <c r="AH36">
        <v>48.310191971413808</v>
      </c>
      <c r="AI36">
        <v>10.100583604760111</v>
      </c>
      <c r="AJ36">
        <v>64.812459867933782</v>
      </c>
      <c r="AK36">
        <v>37.302947306028493</v>
      </c>
      <c r="AL36">
        <v>357.69729939096288</v>
      </c>
      <c r="AM36">
        <v>1.9907737358584851E-2</v>
      </c>
      <c r="AN36">
        <v>0.67895621883767354</v>
      </c>
    </row>
    <row r="37" spans="1:40" x14ac:dyDescent="0.45">
      <c r="A37" s="1" t="s">
        <v>89</v>
      </c>
      <c r="B37">
        <v>66.780862610429665</v>
      </c>
      <c r="C37">
        <v>6.8047400481565274</v>
      </c>
      <c r="D37">
        <v>1.740583482378572</v>
      </c>
      <c r="E37">
        <v>1.397607214371291</v>
      </c>
      <c r="F37">
        <v>24.94974036206111</v>
      </c>
      <c r="G37">
        <v>11.46925752654554</v>
      </c>
      <c r="H37">
        <v>24.19863038694665</v>
      </c>
      <c r="I37">
        <v>16.828177181515901</v>
      </c>
      <c r="J37">
        <v>14.89966347538572</v>
      </c>
      <c r="K37">
        <v>8.6294613011891705</v>
      </c>
      <c r="L37">
        <v>48.168769800984776</v>
      </c>
      <c r="M37">
        <v>74.933963026170986</v>
      </c>
      <c r="N37">
        <v>6.601999853799386</v>
      </c>
      <c r="O37">
        <v>79.464115835225172</v>
      </c>
      <c r="P37">
        <v>70.305426868616792</v>
      </c>
      <c r="Q37">
        <v>82.791150583670344</v>
      </c>
      <c r="R37">
        <v>4.7178450061466677</v>
      </c>
      <c r="S37">
        <v>25.761436572824898</v>
      </c>
      <c r="T37">
        <v>4.4822033727867634</v>
      </c>
      <c r="U37">
        <v>202.17518736257509</v>
      </c>
      <c r="V37">
        <v>70.514562813729654</v>
      </c>
      <c r="W37">
        <v>89.619701641798159</v>
      </c>
      <c r="X37">
        <v>1.0640396810423121</v>
      </c>
      <c r="Y37">
        <v>2.3177877010891481</v>
      </c>
      <c r="Z37">
        <v>19.475174839662561</v>
      </c>
      <c r="AA37">
        <v>94.494485608402897</v>
      </c>
      <c r="AB37">
        <v>164.04095295505061</v>
      </c>
      <c r="AC37">
        <v>66.231623434506176</v>
      </c>
      <c r="AD37">
        <v>14.850686367594751</v>
      </c>
      <c r="AE37">
        <v>16.44243111404975</v>
      </c>
      <c r="AF37">
        <v>8.9408777479573107</v>
      </c>
      <c r="AG37">
        <v>61.791643604261353</v>
      </c>
      <c r="AH37">
        <v>143.59105359659091</v>
      </c>
      <c r="AI37">
        <v>14.21360641273855</v>
      </c>
      <c r="AJ37">
        <v>167.40027825882481</v>
      </c>
      <c r="AK37">
        <v>79.755369334916992</v>
      </c>
      <c r="AL37">
        <v>1066.2408466480781</v>
      </c>
      <c r="AM37">
        <v>0.1755630919776035</v>
      </c>
      <c r="AN37">
        <v>6.5301797975007903</v>
      </c>
    </row>
    <row r="38" spans="1:40" x14ac:dyDescent="0.45">
      <c r="A38" s="1" t="s">
        <v>90</v>
      </c>
      <c r="B38">
        <v>16.608591505243758</v>
      </c>
      <c r="C38">
        <v>1.650383885228117</v>
      </c>
      <c r="D38">
        <v>0.43169715540009251</v>
      </c>
      <c r="E38">
        <v>0.55080355658210534</v>
      </c>
      <c r="F38">
        <v>3.8073842229188979</v>
      </c>
      <c r="G38">
        <v>1.507425004334209</v>
      </c>
      <c r="H38">
        <v>5.7022045557724477</v>
      </c>
      <c r="I38">
        <v>4.2103120133361038</v>
      </c>
      <c r="J38">
        <v>5.9185549601159257</v>
      </c>
      <c r="K38">
        <v>2.3821489554672328</v>
      </c>
      <c r="L38">
        <v>17.53663401644182</v>
      </c>
      <c r="M38">
        <v>17.531938660031361</v>
      </c>
      <c r="N38">
        <v>1.0568069237982549</v>
      </c>
      <c r="O38">
        <v>11.95354159346793</v>
      </c>
      <c r="P38">
        <v>11.08782567686727</v>
      </c>
      <c r="Q38">
        <v>12.58242366448059</v>
      </c>
      <c r="R38">
        <v>1.519427732862211</v>
      </c>
      <c r="S38">
        <v>5.5475510665582144</v>
      </c>
      <c r="T38">
        <v>1.087023054941858</v>
      </c>
      <c r="U38">
        <v>27.295833232504709</v>
      </c>
      <c r="V38">
        <v>13.9614858178887</v>
      </c>
      <c r="W38">
        <v>16.692829895002319</v>
      </c>
      <c r="X38">
        <v>0.25149968234297959</v>
      </c>
      <c r="Y38">
        <v>0.48415486165659288</v>
      </c>
      <c r="Z38">
        <v>4.8612057676294196</v>
      </c>
      <c r="AA38">
        <v>18.93558519431939</v>
      </c>
      <c r="AB38">
        <v>21.741210290608009</v>
      </c>
      <c r="AC38">
        <v>14.134966610673651</v>
      </c>
      <c r="AD38">
        <v>3.714867598280454</v>
      </c>
      <c r="AE38">
        <v>2.9827239608408682</v>
      </c>
      <c r="AF38">
        <v>2.336794433039957</v>
      </c>
      <c r="AG38">
        <v>15.114085242627221</v>
      </c>
      <c r="AH38">
        <v>33.01494013523363</v>
      </c>
      <c r="AI38">
        <v>3.3666179577056941</v>
      </c>
      <c r="AJ38">
        <v>36.668049749333782</v>
      </c>
      <c r="AK38">
        <v>15.453880947330759</v>
      </c>
      <c r="AL38">
        <v>182.8807335077602</v>
      </c>
      <c r="AM38">
        <v>6.4691342139976446E-2</v>
      </c>
      <c r="AN38">
        <v>1.2421436503594441</v>
      </c>
    </row>
    <row r="39" spans="1:40" x14ac:dyDescent="0.45">
      <c r="A39" s="1" t="s">
        <v>91</v>
      </c>
      <c r="B39">
        <v>0.49416698181069652</v>
      </c>
      <c r="C39">
        <v>5.2235190879338297E-2</v>
      </c>
      <c r="D39">
        <v>1.3403438484772439E-2</v>
      </c>
      <c r="E39">
        <v>6.3935164508751984E-3</v>
      </c>
      <c r="F39">
        <v>0.1007871641064247</v>
      </c>
      <c r="G39">
        <v>5.3643347094699763E-2</v>
      </c>
      <c r="H39">
        <v>0.1151385305506273</v>
      </c>
      <c r="I39">
        <v>8.1448989166680225E-2</v>
      </c>
      <c r="J39">
        <v>8.8618576122228426E-2</v>
      </c>
      <c r="K39">
        <v>2.8863721032259992E-2</v>
      </c>
      <c r="L39">
        <v>0.22418673660365929</v>
      </c>
      <c r="M39">
        <v>0.31529462292520011</v>
      </c>
      <c r="N39">
        <v>2.9567750508073951E-2</v>
      </c>
      <c r="O39">
        <v>0.2460020739748045</v>
      </c>
      <c r="P39">
        <v>0.79916181187177615</v>
      </c>
      <c r="Q39">
        <v>0.81829613520932387</v>
      </c>
      <c r="R39">
        <v>3.2941400921863213E-2</v>
      </c>
      <c r="S39">
        <v>0.11070628670197161</v>
      </c>
      <c r="T39">
        <v>2.0960567471874851E-2</v>
      </c>
      <c r="U39">
        <v>0.7145242301094834</v>
      </c>
      <c r="V39">
        <v>0.26251216772897418</v>
      </c>
      <c r="W39">
        <v>0.32833066192701238</v>
      </c>
      <c r="X39">
        <v>3.9016455403141242E-3</v>
      </c>
      <c r="Y39">
        <v>9.2342823360297699E-3</v>
      </c>
      <c r="Z39">
        <v>7.2148825192996313E-2</v>
      </c>
      <c r="AA39">
        <v>0.36280340593942317</v>
      </c>
      <c r="AB39">
        <v>0.55649499750801357</v>
      </c>
      <c r="AC39">
        <v>0.34009356268485652</v>
      </c>
      <c r="AD39">
        <v>6.5816724749010083E-2</v>
      </c>
      <c r="AE39">
        <v>0.15657855441486179</v>
      </c>
      <c r="AF39">
        <v>4.4951147553766807E-2</v>
      </c>
      <c r="AG39">
        <v>0.29761325394023719</v>
      </c>
      <c r="AH39">
        <v>0.8241473088074921</v>
      </c>
      <c r="AI39">
        <v>6.6180708474306085E-2</v>
      </c>
      <c r="AJ39">
        <v>0.7559661767280863</v>
      </c>
      <c r="AK39">
        <v>0.35601440598424988</v>
      </c>
      <c r="AL39">
        <v>6.080971296723618</v>
      </c>
      <c r="AM39">
        <v>3.4621004358343927E-4</v>
      </c>
      <c r="AN39">
        <v>5.1319420481478688E-2</v>
      </c>
    </row>
    <row r="40" spans="1:40" x14ac:dyDescent="0.45">
      <c r="A40" s="1" t="s">
        <v>92</v>
      </c>
      <c r="B40">
        <v>8.869053472568778</v>
      </c>
      <c r="C40">
        <v>0.96238423055367672</v>
      </c>
      <c r="D40">
        <v>0.16462269483736411</v>
      </c>
      <c r="E40">
        <v>0.1106768842001874</v>
      </c>
      <c r="F40">
        <v>1.1022532453475611</v>
      </c>
      <c r="G40">
        <v>0.56562723871182052</v>
      </c>
      <c r="H40">
        <v>2.5819523429744491</v>
      </c>
      <c r="I40">
        <v>1.875162727381783</v>
      </c>
      <c r="J40">
        <v>1.819097684602293</v>
      </c>
      <c r="K40">
        <v>0.68810522248525774</v>
      </c>
      <c r="L40">
        <v>4.4811513142916972</v>
      </c>
      <c r="M40">
        <v>3.8443375361487351</v>
      </c>
      <c r="N40">
        <v>0.36837873851085567</v>
      </c>
      <c r="O40">
        <v>3.268549488699716</v>
      </c>
      <c r="P40">
        <v>20.251182082676628</v>
      </c>
      <c r="Q40">
        <v>20.30478620222291</v>
      </c>
      <c r="R40">
        <v>0.63145542314727399</v>
      </c>
      <c r="S40">
        <v>1.303138186002105</v>
      </c>
      <c r="T40">
        <v>0.37427135555965252</v>
      </c>
      <c r="U40">
        <v>10.03528308464643</v>
      </c>
      <c r="V40">
        <v>4.770590300391583</v>
      </c>
      <c r="W40">
        <v>5.992672500328414</v>
      </c>
      <c r="X40">
        <v>6.4943644854906488E-2</v>
      </c>
      <c r="Y40">
        <v>0.12296567802844011</v>
      </c>
      <c r="Z40">
        <v>1.253026393319393</v>
      </c>
      <c r="AA40">
        <v>4.8637555531338732</v>
      </c>
      <c r="AB40">
        <v>7.8542948140298199</v>
      </c>
      <c r="AC40">
        <v>4.150127610061789</v>
      </c>
      <c r="AD40">
        <v>1.2321403927922301</v>
      </c>
      <c r="AE40">
        <v>3.6977377242012541</v>
      </c>
      <c r="AF40">
        <v>0.95362313451169656</v>
      </c>
      <c r="AG40">
        <v>5.1783889788243354</v>
      </c>
      <c r="AH40">
        <v>16.384924020182439</v>
      </c>
      <c r="AI40">
        <v>1.218558669701151</v>
      </c>
      <c r="AJ40">
        <v>13.446318068602791</v>
      </c>
      <c r="AK40">
        <v>6.7318947381298786</v>
      </c>
      <c r="AL40">
        <v>118.3904057126756</v>
      </c>
      <c r="AM40">
        <v>8.6312797082818242E-3</v>
      </c>
      <c r="AN40">
        <v>1.761112798826068</v>
      </c>
    </row>
    <row r="41" spans="1:40" x14ac:dyDescent="0.45">
      <c r="A41" s="1" t="s">
        <v>93</v>
      </c>
      <c r="B41">
        <v>3.477505536147703</v>
      </c>
      <c r="C41">
        <v>0.36409790213782361</v>
      </c>
      <c r="D41">
        <v>0.1192573102019415</v>
      </c>
      <c r="E41">
        <v>9.9367771206528857E-2</v>
      </c>
      <c r="F41">
        <v>1.7836941210432411</v>
      </c>
      <c r="G41">
        <v>1.5684446413793109</v>
      </c>
      <c r="H41">
        <v>2.2373613907260261</v>
      </c>
      <c r="I41">
        <v>0.98677680678822544</v>
      </c>
      <c r="J41">
        <v>1.575285901968509</v>
      </c>
      <c r="K41">
        <v>0.38245976340189147</v>
      </c>
      <c r="L41">
        <v>9.5814800840993648</v>
      </c>
      <c r="M41">
        <v>2.635741093592785</v>
      </c>
      <c r="N41">
        <v>0.54074486353547169</v>
      </c>
      <c r="O41">
        <v>2.5264015069079822</v>
      </c>
      <c r="P41">
        <v>0.66560795199674938</v>
      </c>
      <c r="Q41">
        <v>1.112904198883095</v>
      </c>
      <c r="R41">
        <v>0.58795145584004915</v>
      </c>
      <c r="S41">
        <v>14.70324080193434</v>
      </c>
      <c r="T41">
        <v>3.145778043261255</v>
      </c>
      <c r="U41">
        <v>5.3601051006201681</v>
      </c>
      <c r="V41">
        <v>3.7118220367285151</v>
      </c>
      <c r="W41">
        <v>5.1464520466688288</v>
      </c>
      <c r="X41">
        <v>0.131066691481385</v>
      </c>
      <c r="Y41">
        <v>4.2870107071073109</v>
      </c>
      <c r="Z41">
        <v>2.0073866030847989</v>
      </c>
      <c r="AA41">
        <v>142.46910628680419</v>
      </c>
      <c r="AB41">
        <v>6.1619179012210328</v>
      </c>
      <c r="AC41">
        <v>5.2578148737030714</v>
      </c>
      <c r="AD41">
        <v>2.5542554783631881</v>
      </c>
      <c r="AE41">
        <v>0.93378986161423161</v>
      </c>
      <c r="AF41">
        <v>1.8160645902670449</v>
      </c>
      <c r="AG41">
        <v>4.2018980683699318</v>
      </c>
      <c r="AH41">
        <v>21.021319089346569</v>
      </c>
      <c r="AI41">
        <v>4.0003306560471081</v>
      </c>
      <c r="AJ41">
        <v>57.569451296484438</v>
      </c>
      <c r="AK41">
        <v>24.173952490259879</v>
      </c>
      <c r="AL41">
        <v>251.79358989589801</v>
      </c>
      <c r="AM41">
        <v>5.1727750139502352E-3</v>
      </c>
      <c r="AN41">
        <v>0.17008155278978651</v>
      </c>
    </row>
    <row r="42" spans="1:40" x14ac:dyDescent="0.45">
      <c r="A42" s="1" t="s">
        <v>94</v>
      </c>
      <c r="B42">
        <v>1.088597063157513</v>
      </c>
      <c r="C42">
        <v>0.100391634281127</v>
      </c>
      <c r="D42">
        <v>3.2463770544471478E-2</v>
      </c>
      <c r="E42">
        <v>3.3590220593283072E-2</v>
      </c>
      <c r="F42">
        <v>0.38593834935516408</v>
      </c>
      <c r="G42">
        <v>0.2263982252662283</v>
      </c>
      <c r="H42">
        <v>0.71476183393770432</v>
      </c>
      <c r="I42">
        <v>0.49722092176266458</v>
      </c>
      <c r="J42">
        <v>0.27220109740563042</v>
      </c>
      <c r="K42">
        <v>0.19517261276942041</v>
      </c>
      <c r="L42">
        <v>3.3256308356108901</v>
      </c>
      <c r="M42">
        <v>0.55679051145403136</v>
      </c>
      <c r="N42">
        <v>8.5898623084597212E-2</v>
      </c>
      <c r="O42">
        <v>5.2082664432758721</v>
      </c>
      <c r="P42">
        <v>0.28724611570405417</v>
      </c>
      <c r="Q42">
        <v>1.620555797620804</v>
      </c>
      <c r="R42">
        <v>4.6770109758701772E-2</v>
      </c>
      <c r="S42">
        <v>0.50168251376811801</v>
      </c>
      <c r="T42">
        <v>0.16267368131469881</v>
      </c>
      <c r="U42">
        <v>2.7330208013119748</v>
      </c>
      <c r="V42">
        <v>1.3293833577079139</v>
      </c>
      <c r="W42">
        <v>2.5220841302713231</v>
      </c>
      <c r="X42">
        <v>8.5202700786505381E-2</v>
      </c>
      <c r="Y42">
        <v>0.11404763362842441</v>
      </c>
      <c r="Z42">
        <v>1.6831633128176959</v>
      </c>
      <c r="AA42">
        <v>4.8842957906803646</v>
      </c>
      <c r="AB42">
        <v>1.8798193819595801</v>
      </c>
      <c r="AC42">
        <v>1.5076663391508069</v>
      </c>
      <c r="AD42">
        <v>0.69931117807384546</v>
      </c>
      <c r="AE42">
        <v>0.15189861357117021</v>
      </c>
      <c r="AF42">
        <v>0.39981278806776888</v>
      </c>
      <c r="AG42">
        <v>1.6862061931050669</v>
      </c>
      <c r="AH42">
        <v>4.2741857420496814</v>
      </c>
      <c r="AI42">
        <v>0.56235543784658082</v>
      </c>
      <c r="AJ42">
        <v>4.8109223616225476</v>
      </c>
      <c r="AK42">
        <v>2.5809741357186158</v>
      </c>
      <c r="AL42">
        <v>30.32146993621641</v>
      </c>
      <c r="AM42">
        <v>3.1757965940909798E-3</v>
      </c>
      <c r="AN42">
        <v>5.7682070911828698E-2</v>
      </c>
    </row>
    <row r="43" spans="1:40" x14ac:dyDescent="0.45">
      <c r="A43" s="1" t="s">
        <v>95</v>
      </c>
      <c r="B43">
        <v>3.4326471043775588</v>
      </c>
      <c r="C43">
        <v>0.33956417059923832</v>
      </c>
      <c r="D43">
        <v>8.224670480127251E-2</v>
      </c>
      <c r="E43">
        <v>7.6402534882644951E-2</v>
      </c>
      <c r="F43">
        <v>1.3891203368954961</v>
      </c>
      <c r="G43">
        <v>0.49352186401943698</v>
      </c>
      <c r="H43">
        <v>1.184252685144052</v>
      </c>
      <c r="I43">
        <v>0.74408382494747327</v>
      </c>
      <c r="J43">
        <v>0.4791468029684266</v>
      </c>
      <c r="K43">
        <v>0.80119830248333457</v>
      </c>
      <c r="L43">
        <v>2.4638502191492848</v>
      </c>
      <c r="M43">
        <v>1.803843227209367</v>
      </c>
      <c r="N43">
        <v>0.38430198588440861</v>
      </c>
      <c r="O43">
        <v>15.9716531623599</v>
      </c>
      <c r="P43">
        <v>0.89699689176091368</v>
      </c>
      <c r="Q43">
        <v>4.9617426789583217</v>
      </c>
      <c r="R43">
        <v>0.1735816676779475</v>
      </c>
      <c r="S43">
        <v>0.8829172194232271</v>
      </c>
      <c r="T43">
        <v>0.17815548788218549</v>
      </c>
      <c r="U43">
        <v>5.3489308655124308</v>
      </c>
      <c r="V43">
        <v>3.590858010855686</v>
      </c>
      <c r="W43">
        <v>3.5895929603472538</v>
      </c>
      <c r="X43">
        <v>4.6966360448457228E-2</v>
      </c>
      <c r="Y43">
        <v>8.095689830223142E-2</v>
      </c>
      <c r="Z43">
        <v>0.8840319358297547</v>
      </c>
      <c r="AA43">
        <v>5.9431778538575761</v>
      </c>
      <c r="AB43">
        <v>4.1536631037973768</v>
      </c>
      <c r="AC43">
        <v>4.8387439484717634</v>
      </c>
      <c r="AD43">
        <v>0.69403486325175556</v>
      </c>
      <c r="AE43">
        <v>0.37497204936860012</v>
      </c>
      <c r="AF43">
        <v>0.34662672307811099</v>
      </c>
      <c r="AG43">
        <v>2.5723612459562379</v>
      </c>
      <c r="AH43">
        <v>7.8540889370491414</v>
      </c>
      <c r="AI43">
        <v>0.57608215221925296</v>
      </c>
      <c r="AJ43">
        <v>10.725252096176449</v>
      </c>
      <c r="AK43">
        <v>5.0466517718814972</v>
      </c>
      <c r="AL43">
        <v>81.950653734910333</v>
      </c>
      <c r="AM43">
        <v>3.4496701876708651E-3</v>
      </c>
      <c r="AN43">
        <v>0.2580960323469455</v>
      </c>
    </row>
    <row r="44" spans="1:40" x14ac:dyDescent="0.45">
      <c r="A44" s="1" t="s">
        <v>96</v>
      </c>
      <c r="B44">
        <v>0.75856905807100816</v>
      </c>
      <c r="C44">
        <v>7.5991784144867111E-2</v>
      </c>
      <c r="D44">
        <v>2.0113324700994251E-2</v>
      </c>
      <c r="E44">
        <v>1.9673063465327351E-2</v>
      </c>
      <c r="F44">
        <v>0.29827343505609721</v>
      </c>
      <c r="G44">
        <v>0.1159858464616489</v>
      </c>
      <c r="H44">
        <v>0.2926496998987746</v>
      </c>
      <c r="I44">
        <v>0.1884297274215179</v>
      </c>
      <c r="J44">
        <v>9.391865673803769E-2</v>
      </c>
      <c r="K44">
        <v>0.13116551305412569</v>
      </c>
      <c r="L44">
        <v>0.48662059774455529</v>
      </c>
      <c r="M44">
        <v>0.54789978334324063</v>
      </c>
      <c r="N44">
        <v>8.7353519899919962E-2</v>
      </c>
      <c r="O44">
        <v>0.43165699630980559</v>
      </c>
      <c r="P44">
        <v>0.16574599497044229</v>
      </c>
      <c r="Q44">
        <v>0.21822192266549431</v>
      </c>
      <c r="R44">
        <v>3.2527563891404133E-2</v>
      </c>
      <c r="S44">
        <v>0.21030550264647621</v>
      </c>
      <c r="T44">
        <v>0.1165030206515638</v>
      </c>
      <c r="U44">
        <v>46.710199364994317</v>
      </c>
      <c r="V44">
        <v>6.4955855909267717</v>
      </c>
      <c r="W44">
        <v>2.452229439035412</v>
      </c>
      <c r="X44">
        <v>1.8481780579758491E-2</v>
      </c>
      <c r="Y44">
        <v>1.6102220699228481E-2</v>
      </c>
      <c r="Z44">
        <v>0.33846978568998443</v>
      </c>
      <c r="AA44">
        <v>0.65705755860186343</v>
      </c>
      <c r="AB44">
        <v>20.64346064448975</v>
      </c>
      <c r="AC44">
        <v>0.47846494289201541</v>
      </c>
      <c r="AD44">
        <v>0.32246121469356598</v>
      </c>
      <c r="AE44">
        <v>9.7633142817531715E-2</v>
      </c>
      <c r="AF44">
        <v>0.18084930278700001</v>
      </c>
      <c r="AG44">
        <v>0.85246410409544471</v>
      </c>
      <c r="AH44">
        <v>1.8907089940247099</v>
      </c>
      <c r="AI44">
        <v>0.29258153338100101</v>
      </c>
      <c r="AJ44">
        <v>2.9568556094673979</v>
      </c>
      <c r="AK44">
        <v>1.495622616974035</v>
      </c>
      <c r="AL44">
        <v>29.435555958015492</v>
      </c>
      <c r="AM44">
        <v>1.5682952858528281E-3</v>
      </c>
      <c r="AN44">
        <v>0.28102025043271112</v>
      </c>
    </row>
    <row r="45" spans="1:40" x14ac:dyDescent="0.45">
      <c r="A45" s="1" t="s">
        <v>97</v>
      </c>
      <c r="B45">
        <v>6.4075854695946358E-2</v>
      </c>
      <c r="C45">
        <v>5.8907700469530509E-3</v>
      </c>
      <c r="D45">
        <v>1.263988106846524E-3</v>
      </c>
      <c r="E45">
        <v>1.673123817896603E-3</v>
      </c>
      <c r="F45">
        <v>3.713590317613992E-2</v>
      </c>
      <c r="G45">
        <v>1.0462125088956749E-2</v>
      </c>
      <c r="H45">
        <v>0.1047667787098384</v>
      </c>
      <c r="I45">
        <v>3.789408598996713E-2</v>
      </c>
      <c r="J45">
        <v>7.7035486968079006E-3</v>
      </c>
      <c r="K45">
        <v>8.6819902208773378E-3</v>
      </c>
      <c r="L45">
        <v>6.9033609102862215E-2</v>
      </c>
      <c r="M45">
        <v>4.8525573726910617E-2</v>
      </c>
      <c r="N45">
        <v>6.5835469495611632E-3</v>
      </c>
      <c r="O45">
        <v>3.5221882280723288E-2</v>
      </c>
      <c r="P45">
        <v>1.7076301457918119E-2</v>
      </c>
      <c r="Q45">
        <v>2.2258395623673811E-2</v>
      </c>
      <c r="R45">
        <v>2.749569369846318E-3</v>
      </c>
      <c r="S45">
        <v>0.13385582610890309</v>
      </c>
      <c r="T45">
        <v>1.0301501546922911E-2</v>
      </c>
      <c r="U45">
        <v>0.34567008436403313</v>
      </c>
      <c r="V45">
        <v>9.5889022793582898E-2</v>
      </c>
      <c r="W45">
        <v>0.90756371967767269</v>
      </c>
      <c r="X45">
        <v>1.307898093119672E-3</v>
      </c>
      <c r="Y45">
        <v>2.018616797753081E-3</v>
      </c>
      <c r="Z45">
        <v>2.443873112567356E-2</v>
      </c>
      <c r="AA45">
        <v>7.8630408867580742E-2</v>
      </c>
      <c r="AB45">
        <v>4.7688981407740538</v>
      </c>
      <c r="AC45">
        <v>4.5408150642400627E-2</v>
      </c>
      <c r="AD45">
        <v>3.818183822089271E-2</v>
      </c>
      <c r="AE45">
        <v>1.2697398411289459E-2</v>
      </c>
      <c r="AF45">
        <v>1.111909395599266E-2</v>
      </c>
      <c r="AG45">
        <v>7.4472523117247669E-2</v>
      </c>
      <c r="AH45">
        <v>0.21974579637705621</v>
      </c>
      <c r="AI45">
        <v>2.996856831114306E-2</v>
      </c>
      <c r="AJ45">
        <v>1.792871465693739</v>
      </c>
      <c r="AK45">
        <v>0.84915415603435851</v>
      </c>
      <c r="AL45">
        <v>4.3381172378136474</v>
      </c>
      <c r="AM45">
        <v>2.0299556514800221E-4</v>
      </c>
      <c r="AN45">
        <v>5.8463493255200068E-2</v>
      </c>
    </row>
    <row r="46" spans="1:40" x14ac:dyDescent="0.45">
      <c r="A46" s="1" t="s">
        <v>98</v>
      </c>
      <c r="B46">
        <v>0.2498639022645914</v>
      </c>
      <c r="C46">
        <v>2.361885145278422E-2</v>
      </c>
      <c r="D46">
        <v>5.7575141260549989E-3</v>
      </c>
      <c r="E46">
        <v>6.9648194195220123E-3</v>
      </c>
      <c r="F46">
        <v>0.18191869795060411</v>
      </c>
      <c r="G46">
        <v>4.9973496161368702E-2</v>
      </c>
      <c r="H46">
        <v>0.46850914180201281</v>
      </c>
      <c r="I46">
        <v>0.15483328650820841</v>
      </c>
      <c r="J46">
        <v>3.1641817515195958E-2</v>
      </c>
      <c r="K46">
        <v>2.892525226290155E-2</v>
      </c>
      <c r="L46">
        <v>0.24185191134407319</v>
      </c>
      <c r="M46">
        <v>0.2055717032163166</v>
      </c>
      <c r="N46">
        <v>3.2166760470887928E-2</v>
      </c>
      <c r="O46">
        <v>0.1314403855762756</v>
      </c>
      <c r="P46">
        <v>5.9162543534692642E-2</v>
      </c>
      <c r="Q46">
        <v>7.4814160774613628E-2</v>
      </c>
      <c r="R46">
        <v>1.159300805813708E-2</v>
      </c>
      <c r="S46">
        <v>0.42240957222431058</v>
      </c>
      <c r="T46">
        <v>3.5041442116445047E-2</v>
      </c>
      <c r="U46">
        <v>0.95353122576370408</v>
      </c>
      <c r="V46">
        <v>0.38785058457435889</v>
      </c>
      <c r="W46">
        <v>3.324760244765808</v>
      </c>
      <c r="X46">
        <v>4.9993792658464663E-3</v>
      </c>
      <c r="Y46">
        <v>8.1550984255596773E-3</v>
      </c>
      <c r="Z46">
        <v>9.1294965823180654E-2</v>
      </c>
      <c r="AA46">
        <v>0.31137920714140432</v>
      </c>
      <c r="AB46">
        <v>18.214961119848969</v>
      </c>
      <c r="AC46">
        <v>0.19435714257277001</v>
      </c>
      <c r="AD46">
        <v>0.13489901000269691</v>
      </c>
      <c r="AE46">
        <v>4.6174724695917671E-2</v>
      </c>
      <c r="AF46">
        <v>3.9399041327807693E-2</v>
      </c>
      <c r="AG46">
        <v>0.27562097297944638</v>
      </c>
      <c r="AH46">
        <v>0.86127293132593596</v>
      </c>
      <c r="AI46">
        <v>0.1128781789662489</v>
      </c>
      <c r="AJ46">
        <v>8.4324164986965755</v>
      </c>
      <c r="AK46">
        <v>3.9987529377809179</v>
      </c>
      <c r="AL46">
        <v>19.04097310864222</v>
      </c>
      <c r="AM46">
        <v>7.2165700467242044E-4</v>
      </c>
      <c r="AN46">
        <v>0.12870087893635199</v>
      </c>
    </row>
    <row r="47" spans="1:40" x14ac:dyDescent="0.45">
      <c r="A47" s="1" t="s">
        <v>99</v>
      </c>
      <c r="B47">
        <v>4.1122901510901012E-2</v>
      </c>
      <c r="C47">
        <v>3.8468099050523452E-3</v>
      </c>
      <c r="D47">
        <v>8.9589072701916177E-4</v>
      </c>
      <c r="E47">
        <v>1.118801604205056E-3</v>
      </c>
      <c r="F47">
        <v>2.7625634053488599E-2</v>
      </c>
      <c r="G47">
        <v>7.6522684341784643E-3</v>
      </c>
      <c r="H47">
        <v>7.3366783235248881E-2</v>
      </c>
      <c r="I47">
        <v>2.5041915697273709E-2</v>
      </c>
      <c r="J47">
        <v>5.1077262845421146E-3</v>
      </c>
      <c r="K47">
        <v>5.068100019019051E-3</v>
      </c>
      <c r="L47">
        <v>4.1510057986552849E-2</v>
      </c>
      <c r="M47">
        <v>3.2813557499330008E-2</v>
      </c>
      <c r="N47">
        <v>4.8889322590822378E-3</v>
      </c>
      <c r="O47">
        <v>2.2001123401507661E-2</v>
      </c>
      <c r="P47">
        <v>1.020031264375839E-2</v>
      </c>
      <c r="Q47">
        <v>1.30604781047131E-2</v>
      </c>
      <c r="R47">
        <v>1.853654203883005E-3</v>
      </c>
      <c r="S47">
        <v>7.5731366699714725E-2</v>
      </c>
      <c r="T47">
        <v>6.0871296842819906E-3</v>
      </c>
      <c r="U47">
        <v>0.1815367936434058</v>
      </c>
      <c r="V47">
        <v>6.2963881827143645E-2</v>
      </c>
      <c r="W47">
        <v>0.56056030376459021</v>
      </c>
      <c r="X47">
        <v>8.2909002863682944E-4</v>
      </c>
      <c r="Y47">
        <v>1.3244911094503441E-3</v>
      </c>
      <c r="Z47">
        <v>1.5275200925457229E-2</v>
      </c>
      <c r="AA47">
        <v>5.0950245937347177E-2</v>
      </c>
      <c r="AB47">
        <v>3.0216299481430262</v>
      </c>
      <c r="AC47">
        <v>3.0909099442799379E-2</v>
      </c>
      <c r="AD47">
        <v>2.30746148943511E-2</v>
      </c>
      <c r="AE47">
        <v>7.8077677842618796E-3</v>
      </c>
      <c r="AF47">
        <v>6.7313610963708869E-3</v>
      </c>
      <c r="AG47">
        <v>4.6284311395363313E-2</v>
      </c>
      <c r="AH47">
        <v>0.1414764930145728</v>
      </c>
      <c r="AI47">
        <v>1.8826169204154749E-2</v>
      </c>
      <c r="AJ47">
        <v>1.297920028968218</v>
      </c>
      <c r="AK47">
        <v>0.61523454944125966</v>
      </c>
      <c r="AL47">
        <v>3.0012603003073011</v>
      </c>
      <c r="AM47">
        <v>1.231331044714564E-4</v>
      </c>
      <c r="AN47">
        <v>2.737473102660359E-2</v>
      </c>
    </row>
    <row r="48" spans="1:40" x14ac:dyDescent="0.45">
      <c r="A48" s="1" t="s">
        <v>100</v>
      </c>
      <c r="B48">
        <v>1.923468041229351</v>
      </c>
      <c r="C48">
        <v>0.1934594508035582</v>
      </c>
      <c r="D48">
        <v>4.6162229728739138E-2</v>
      </c>
      <c r="E48">
        <v>7.2840500843038933E-2</v>
      </c>
      <c r="F48">
        <v>2.5042212935352159</v>
      </c>
      <c r="G48">
        <v>0.42065734160647539</v>
      </c>
      <c r="H48">
        <v>0.82708747584467102</v>
      </c>
      <c r="I48">
        <v>0.61491956544381221</v>
      </c>
      <c r="J48">
        <v>0.56441598053974174</v>
      </c>
      <c r="K48">
        <v>0.28461935295199781</v>
      </c>
      <c r="L48">
        <v>1.055038296333086</v>
      </c>
      <c r="M48">
        <v>89.328718783017493</v>
      </c>
      <c r="N48">
        <v>0.4790006864394718</v>
      </c>
      <c r="O48">
        <v>0.67577692127723388</v>
      </c>
      <c r="P48">
        <v>1.0120223554473291</v>
      </c>
      <c r="Q48">
        <v>0.55232872740909367</v>
      </c>
      <c r="R48">
        <v>0.2361680834429554</v>
      </c>
      <c r="S48">
        <v>6.0520368291897073</v>
      </c>
      <c r="T48">
        <v>0.29115091096328582</v>
      </c>
      <c r="U48">
        <v>1.6242858434726839</v>
      </c>
      <c r="V48">
        <v>1.836743654073334</v>
      </c>
      <c r="W48">
        <v>3.7779419715581768</v>
      </c>
      <c r="X48">
        <v>4.1675964300613787E-2</v>
      </c>
      <c r="Y48">
        <v>2.8503230144689529E-2</v>
      </c>
      <c r="Z48">
        <v>0.77671702450027302</v>
      </c>
      <c r="AA48">
        <v>1.199808175033144</v>
      </c>
      <c r="AB48">
        <v>2.260822535937939</v>
      </c>
      <c r="AC48">
        <v>31.779840840741571</v>
      </c>
      <c r="AD48">
        <v>0.93023004875095816</v>
      </c>
      <c r="AE48">
        <v>1.2207860793171299</v>
      </c>
      <c r="AF48">
        <v>1.2224339823397661</v>
      </c>
      <c r="AG48">
        <v>3.4064294359966611</v>
      </c>
      <c r="AH48">
        <v>24.42854227417951</v>
      </c>
      <c r="AI48">
        <v>1.346722751366918</v>
      </c>
      <c r="AJ48">
        <v>5.515576710976827</v>
      </c>
      <c r="AK48">
        <v>3.720643121786352</v>
      </c>
      <c r="AL48">
        <v>45.235765799466243</v>
      </c>
      <c r="AM48">
        <v>6.1395339060327667E-2</v>
      </c>
      <c r="AN48">
        <v>7.7883820509319551E-2</v>
      </c>
    </row>
    <row r="49" spans="1:40" x14ac:dyDescent="0.45">
      <c r="A49" s="1" t="s">
        <v>101</v>
      </c>
      <c r="B49">
        <v>6.0328907173212016</v>
      </c>
      <c r="C49">
        <v>0.66384732395174384</v>
      </c>
      <c r="D49">
        <v>0.23698263095454811</v>
      </c>
      <c r="E49">
        <v>0.17822508374546281</v>
      </c>
      <c r="F49">
        <v>10.85962352425055</v>
      </c>
      <c r="G49">
        <v>1.666705689155231</v>
      </c>
      <c r="H49">
        <v>2.11631009725492</v>
      </c>
      <c r="I49">
        <v>1.5441391836652929</v>
      </c>
      <c r="J49">
        <v>2.3016919188131291</v>
      </c>
      <c r="K49">
        <v>0.49715103637378472</v>
      </c>
      <c r="L49">
        <v>3.063510696123747</v>
      </c>
      <c r="M49">
        <v>301.05696909748332</v>
      </c>
      <c r="N49">
        <v>1.910333506977226</v>
      </c>
      <c r="O49">
        <v>2.7102542469104232</v>
      </c>
      <c r="P49">
        <v>4.4161039784163041</v>
      </c>
      <c r="Q49">
        <v>2.1869790463193972</v>
      </c>
      <c r="R49">
        <v>0.9847015011761957</v>
      </c>
      <c r="S49">
        <v>28.009754874727619</v>
      </c>
      <c r="T49">
        <v>0.64475137157809459</v>
      </c>
      <c r="U49">
        <v>6.1075750700428593</v>
      </c>
      <c r="V49">
        <v>4.812929821359325</v>
      </c>
      <c r="W49">
        <v>12.179078981647899</v>
      </c>
      <c r="X49">
        <v>0.10095008397827419</v>
      </c>
      <c r="Y49">
        <v>0.1198744050445098</v>
      </c>
      <c r="Z49">
        <v>1.68510605202014</v>
      </c>
      <c r="AA49">
        <v>4.8334300685091014</v>
      </c>
      <c r="AB49">
        <v>10.085026695154379</v>
      </c>
      <c r="AC49">
        <v>145.90154823586749</v>
      </c>
      <c r="AD49">
        <v>1.778615366564408</v>
      </c>
      <c r="AE49">
        <v>5.1914309674883903</v>
      </c>
      <c r="AF49">
        <v>1.9798816750268939</v>
      </c>
      <c r="AG49">
        <v>9.8055464905063374</v>
      </c>
      <c r="AH49">
        <v>100.6208211614223</v>
      </c>
      <c r="AI49">
        <v>2.8440587232089469</v>
      </c>
      <c r="AJ49">
        <v>14.98091472439584</v>
      </c>
      <c r="AK49">
        <v>8.6464211347307813</v>
      </c>
      <c r="AL49">
        <v>118.6192657513114</v>
      </c>
      <c r="AM49">
        <v>3.5579178015984633E-2</v>
      </c>
      <c r="AN49">
        <v>0.13745166212034371</v>
      </c>
    </row>
    <row r="50" spans="1:40" x14ac:dyDescent="0.45">
      <c r="A50" s="1" t="s">
        <v>102</v>
      </c>
      <c r="B50">
        <v>5.9663158656251498E-2</v>
      </c>
      <c r="C50">
        <v>5.7733168019130088E-3</v>
      </c>
      <c r="D50">
        <v>1.5456143892171939E-3</v>
      </c>
      <c r="E50">
        <v>1.753884084433689E-3</v>
      </c>
      <c r="F50">
        <v>5.1088944754582873E-2</v>
      </c>
      <c r="G50">
        <v>1.382458999359692E-2</v>
      </c>
      <c r="H50">
        <v>0.1242352911618214</v>
      </c>
      <c r="I50">
        <v>3.8428049236440283E-2</v>
      </c>
      <c r="J50">
        <v>7.8857426121226142E-3</v>
      </c>
      <c r="K50">
        <v>5.89045391685493E-3</v>
      </c>
      <c r="L50">
        <v>5.2112709054043617E-2</v>
      </c>
      <c r="M50">
        <v>5.2456830481763347E-2</v>
      </c>
      <c r="N50">
        <v>9.019692650724595E-3</v>
      </c>
      <c r="O50">
        <v>3.016782547437924E-2</v>
      </c>
      <c r="P50">
        <v>1.2595954860340521E-2</v>
      </c>
      <c r="Q50">
        <v>1.539404264745052E-2</v>
      </c>
      <c r="R50">
        <v>2.9477839051610878E-3</v>
      </c>
      <c r="S50">
        <v>8.0338737307781696E-2</v>
      </c>
      <c r="T50">
        <v>7.3098484135846542E-3</v>
      </c>
      <c r="U50">
        <v>0.1463761783098618</v>
      </c>
      <c r="V50">
        <v>9.5483996990506553E-2</v>
      </c>
      <c r="W50">
        <v>0.74971833596177107</v>
      </c>
      <c r="X50">
        <v>1.1729901106458131E-3</v>
      </c>
      <c r="Y50">
        <v>2.0057412044902248E-3</v>
      </c>
      <c r="Z50">
        <v>2.097421657084602E-2</v>
      </c>
      <c r="AA50">
        <v>7.533321201053686E-2</v>
      </c>
      <c r="AB50">
        <v>4.2707949958154394</v>
      </c>
      <c r="AC50">
        <v>4.9973154688042941E-2</v>
      </c>
      <c r="AD50">
        <v>2.9327164336636981E-2</v>
      </c>
      <c r="AE50">
        <v>1.033740332207719E-2</v>
      </c>
      <c r="AF50">
        <v>8.5914470952139031E-3</v>
      </c>
      <c r="AG50">
        <v>6.2765512828477477E-2</v>
      </c>
      <c r="AH50">
        <v>0.20655870983983021</v>
      </c>
      <c r="AI50">
        <v>2.6131954348317679E-2</v>
      </c>
      <c r="AJ50">
        <v>2.3106103088195651</v>
      </c>
      <c r="AK50">
        <v>1.096560767821249</v>
      </c>
      <c r="AL50">
        <v>4.984630373050539</v>
      </c>
      <c r="AM50">
        <v>1.5790369244602241E-4</v>
      </c>
      <c r="AN50">
        <v>1.0264718896906781E-2</v>
      </c>
    </row>
    <row r="51" spans="1:40" x14ac:dyDescent="0.45">
      <c r="A51" s="1" t="s">
        <v>103</v>
      </c>
      <c r="B51">
        <v>0.29422427164364012</v>
      </c>
      <c r="C51">
        <v>2.8455027149275142E-2</v>
      </c>
      <c r="D51">
        <v>7.6020729525747618E-3</v>
      </c>
      <c r="E51">
        <v>8.6385096278665894E-3</v>
      </c>
      <c r="F51">
        <v>0.25104528585655073</v>
      </c>
      <c r="G51">
        <v>6.7953346602914022E-2</v>
      </c>
      <c r="H51">
        <v>0.61120884084531657</v>
      </c>
      <c r="I51">
        <v>0.18933438308129111</v>
      </c>
      <c r="J51">
        <v>3.8849258308179452E-2</v>
      </c>
      <c r="K51">
        <v>2.9167353420142601E-2</v>
      </c>
      <c r="L51">
        <v>0.25765001888028982</v>
      </c>
      <c r="M51">
        <v>0.25829216030915791</v>
      </c>
      <c r="N51">
        <v>4.4323124404365401E-2</v>
      </c>
      <c r="O51">
        <v>0.14891293526411789</v>
      </c>
      <c r="P51">
        <v>6.2295286114026648E-2</v>
      </c>
      <c r="Q51">
        <v>7.6203839136657486E-2</v>
      </c>
      <c r="R51">
        <v>1.451573860035779E-2</v>
      </c>
      <c r="S51">
        <v>0.39858809216848501</v>
      </c>
      <c r="T51">
        <v>3.6171795033656737E-2</v>
      </c>
      <c r="U51">
        <v>0.73136542252945169</v>
      </c>
      <c r="V51">
        <v>0.47053562459894871</v>
      </c>
      <c r="W51">
        <v>3.7023519197552068</v>
      </c>
      <c r="X51">
        <v>5.7869433996454878E-3</v>
      </c>
      <c r="Y51">
        <v>9.8843135127548998E-3</v>
      </c>
      <c r="Z51">
        <v>0.1035294033195452</v>
      </c>
      <c r="AA51">
        <v>0.37138501302206489</v>
      </c>
      <c r="AB51">
        <v>21.070304207849809</v>
      </c>
      <c r="AC51">
        <v>0.24602136487924839</v>
      </c>
      <c r="AD51">
        <v>0.14496245196467669</v>
      </c>
      <c r="AE51">
        <v>5.1058719826827463E-2</v>
      </c>
      <c r="AF51">
        <v>4.2463666492552281E-2</v>
      </c>
      <c r="AG51">
        <v>0.30988025324731711</v>
      </c>
      <c r="AH51">
        <v>1.0185227672272841</v>
      </c>
      <c r="AI51">
        <v>0.1289639166074342</v>
      </c>
      <c r="AJ51">
        <v>11.35980279729803</v>
      </c>
      <c r="AK51">
        <v>5.3910066768125056</v>
      </c>
      <c r="AL51">
        <v>24.530027691028831</v>
      </c>
      <c r="AM51">
        <v>7.8037814530589674E-4</v>
      </c>
      <c r="AN51">
        <v>5.3016614635058967E-2</v>
      </c>
    </row>
    <row r="52" spans="1:40" x14ac:dyDescent="0.45">
      <c r="A52" s="1" t="s">
        <v>104</v>
      </c>
      <c r="B52">
        <v>41.367803278208882</v>
      </c>
      <c r="C52">
        <v>4.1067264858949049</v>
      </c>
      <c r="D52">
        <v>2.6521036151287749</v>
      </c>
      <c r="E52">
        <v>0.81235301280873684</v>
      </c>
      <c r="F52">
        <v>20.281685549355249</v>
      </c>
      <c r="G52">
        <v>4.7727489003003756</v>
      </c>
      <c r="H52">
        <v>6.0131422484536081</v>
      </c>
      <c r="I52">
        <v>4.4610627122903219</v>
      </c>
      <c r="J52">
        <v>3.3279084476117209</v>
      </c>
      <c r="K52">
        <v>2.6554349752930082</v>
      </c>
      <c r="L52">
        <v>17.689392310616761</v>
      </c>
      <c r="M52">
        <v>14.483973061568649</v>
      </c>
      <c r="N52">
        <v>3.7723937033333401</v>
      </c>
      <c r="O52">
        <v>4.1848769240725332</v>
      </c>
      <c r="P52">
        <v>4.6856249067177531</v>
      </c>
      <c r="Q52">
        <v>2.6318204667131648</v>
      </c>
      <c r="R52">
        <v>1.0092940188052231</v>
      </c>
      <c r="S52">
        <v>7.0263396927539246</v>
      </c>
      <c r="T52">
        <v>1.293317120991307</v>
      </c>
      <c r="U52">
        <v>13.407820806216099</v>
      </c>
      <c r="V52">
        <v>15.639921195417021</v>
      </c>
      <c r="W52">
        <v>32.668304249090959</v>
      </c>
      <c r="X52">
        <v>0.35369667201070998</v>
      </c>
      <c r="Y52">
        <v>0.33985216234625831</v>
      </c>
      <c r="Z52">
        <v>5.0345471189358024</v>
      </c>
      <c r="AA52">
        <v>12.83603009567592</v>
      </c>
      <c r="AB52">
        <v>12.47537614140203</v>
      </c>
      <c r="AC52">
        <v>13.399853933333651</v>
      </c>
      <c r="AD52">
        <v>5.5245999008730617</v>
      </c>
      <c r="AE52">
        <v>3.0199657831967031</v>
      </c>
      <c r="AF52">
        <v>2.100734328199505</v>
      </c>
      <c r="AG52">
        <v>65.667478784446004</v>
      </c>
      <c r="AH52">
        <v>37.068118415470408</v>
      </c>
      <c r="AI52">
        <v>5.0139233645111227</v>
      </c>
      <c r="AJ52">
        <v>34.66072671856395</v>
      </c>
      <c r="AK52">
        <v>18.869224994818879</v>
      </c>
      <c r="AL52">
        <v>88.05912944059601</v>
      </c>
      <c r="AM52">
        <v>5.2638176433406479E-2</v>
      </c>
      <c r="AN52">
        <v>0.29362638692074228</v>
      </c>
    </row>
    <row r="53" spans="1:40" x14ac:dyDescent="0.45">
      <c r="A53" s="1" t="s">
        <v>105</v>
      </c>
      <c r="B53">
        <v>812.0795857433485</v>
      </c>
      <c r="C53">
        <v>86.105792121666923</v>
      </c>
      <c r="D53">
        <v>45.582169271867663</v>
      </c>
      <c r="E53">
        <v>21.011331847448169</v>
      </c>
      <c r="F53">
        <v>453.52074631268829</v>
      </c>
      <c r="G53">
        <v>157.53247505857311</v>
      </c>
      <c r="H53">
        <v>192.15314774253221</v>
      </c>
      <c r="I53">
        <v>144.13065223014149</v>
      </c>
      <c r="J53">
        <v>118.3872029917214</v>
      </c>
      <c r="K53">
        <v>202.07399420903991</v>
      </c>
      <c r="L53">
        <v>10167.35469875838</v>
      </c>
      <c r="M53">
        <v>476.24222153793409</v>
      </c>
      <c r="N53">
        <v>143.26959746323561</v>
      </c>
      <c r="O53">
        <v>133.76894883622151</v>
      </c>
      <c r="P53">
        <v>184.98103274730769</v>
      </c>
      <c r="Q53">
        <v>113.2554624448956</v>
      </c>
      <c r="R53">
        <v>38.371958393405777</v>
      </c>
      <c r="S53">
        <v>277.68746278866718</v>
      </c>
      <c r="T53">
        <v>60.462490747967863</v>
      </c>
      <c r="U53">
        <v>336.79501007954298</v>
      </c>
      <c r="V53">
        <v>462.71958318118533</v>
      </c>
      <c r="W53">
        <v>1157.277537502144</v>
      </c>
      <c r="X53">
        <v>11.83635208272757</v>
      </c>
      <c r="Y53">
        <v>8.904517496973849</v>
      </c>
      <c r="Z53">
        <v>203.49470853985741</v>
      </c>
      <c r="AA53">
        <v>356.75130005665233</v>
      </c>
      <c r="AB53">
        <v>293.9079041768419</v>
      </c>
      <c r="AC53">
        <v>420.36287370633931</v>
      </c>
      <c r="AD53">
        <v>266.18901242128709</v>
      </c>
      <c r="AE53">
        <v>105.011174393742</v>
      </c>
      <c r="AF53">
        <v>132.49866515486741</v>
      </c>
      <c r="AG53">
        <v>1113.1745402019451</v>
      </c>
      <c r="AH53">
        <v>1294.884388110725</v>
      </c>
      <c r="AI53">
        <v>226.20553504961109</v>
      </c>
      <c r="AJ53">
        <v>1221.749267603798</v>
      </c>
      <c r="AK53">
        <v>653.15565580239274</v>
      </c>
      <c r="AL53">
        <v>3160.1102607621979</v>
      </c>
      <c r="AM53">
        <v>0.30049933607433732</v>
      </c>
      <c r="AN53">
        <v>15.351738812232449</v>
      </c>
    </row>
    <row r="54" spans="1:40" x14ac:dyDescent="0.45">
      <c r="A54" s="1" t="s">
        <v>106</v>
      </c>
      <c r="B54">
        <v>96.591029923205795</v>
      </c>
      <c r="C54">
        <v>10.339551774100119</v>
      </c>
      <c r="D54">
        <v>4.7925285713430874</v>
      </c>
      <c r="E54">
        <v>1.817773994104694</v>
      </c>
      <c r="F54">
        <v>46.098385346344003</v>
      </c>
      <c r="G54">
        <v>19.04079367989938</v>
      </c>
      <c r="H54">
        <v>11.80948620736881</v>
      </c>
      <c r="I54">
        <v>8.4214032010173483</v>
      </c>
      <c r="J54">
        <v>11.820479430416359</v>
      </c>
      <c r="K54">
        <v>4.8567165621469934</v>
      </c>
      <c r="L54">
        <v>272.42968617099109</v>
      </c>
      <c r="M54">
        <v>55.359536778885357</v>
      </c>
      <c r="N54">
        <v>13.94680220083122</v>
      </c>
      <c r="O54">
        <v>16.268845896360411</v>
      </c>
      <c r="P54">
        <v>18.680550030531641</v>
      </c>
      <c r="Q54">
        <v>12.641232428446481</v>
      </c>
      <c r="R54">
        <v>3.9089838890235939</v>
      </c>
      <c r="S54">
        <v>30.606082835503919</v>
      </c>
      <c r="T54">
        <v>4.4933042769456319</v>
      </c>
      <c r="U54">
        <v>51.482757555617603</v>
      </c>
      <c r="V54">
        <v>78.811933030392723</v>
      </c>
      <c r="W54">
        <v>72.905976929594033</v>
      </c>
      <c r="X54">
        <v>0.70568056735803697</v>
      </c>
      <c r="Y54">
        <v>1.050656199009641</v>
      </c>
      <c r="Z54">
        <v>12.179193075198651</v>
      </c>
      <c r="AA54">
        <v>40.17346592189017</v>
      </c>
      <c r="AB54">
        <v>37.890933103206422</v>
      </c>
      <c r="AC54">
        <v>50.77081446309289</v>
      </c>
      <c r="AD54">
        <v>15.30645158038012</v>
      </c>
      <c r="AE54">
        <v>9.7578681528179043</v>
      </c>
      <c r="AF54">
        <v>7.4920888369757179</v>
      </c>
      <c r="AG54">
        <v>78.782340278105238</v>
      </c>
      <c r="AH54">
        <v>102.4936277088802</v>
      </c>
      <c r="AI54">
        <v>20.066271456260321</v>
      </c>
      <c r="AJ54">
        <v>112.2292725998838</v>
      </c>
      <c r="AK54">
        <v>58.458888911294871</v>
      </c>
      <c r="AL54">
        <v>315.53638639756758</v>
      </c>
      <c r="AM54">
        <v>3.1386984845032738E-2</v>
      </c>
      <c r="AN54">
        <v>0.88331240211457374</v>
      </c>
    </row>
    <row r="55" spans="1:40" x14ac:dyDescent="0.45">
      <c r="A55" s="1" t="s">
        <v>107</v>
      </c>
      <c r="B55">
        <v>2.277811362298805</v>
      </c>
      <c r="C55">
        <v>0.31375079222406382</v>
      </c>
      <c r="D55">
        <v>0.25660636460886121</v>
      </c>
      <c r="E55">
        <v>3.9539186753914018E-2</v>
      </c>
      <c r="F55">
        <v>0.27435673320949749</v>
      </c>
      <c r="G55">
        <v>7.4460245109816428E-2</v>
      </c>
      <c r="H55">
        <v>0.43709141246956512</v>
      </c>
      <c r="I55">
        <v>0.31619669160866148</v>
      </c>
      <c r="J55">
        <v>0.110056579085302</v>
      </c>
      <c r="K55">
        <v>83.988441722368705</v>
      </c>
      <c r="L55">
        <v>0.63702516306452583</v>
      </c>
      <c r="M55">
        <v>0.28372081391601578</v>
      </c>
      <c r="N55">
        <v>0.1032694975826022</v>
      </c>
      <c r="O55">
        <v>0.10584303809105269</v>
      </c>
      <c r="P55">
        <v>0.1278699719359804</v>
      </c>
      <c r="Q55">
        <v>8.7046138620076582E-2</v>
      </c>
      <c r="R55">
        <v>4.0277542616992928E-2</v>
      </c>
      <c r="S55">
        <v>0.19977724226122551</v>
      </c>
      <c r="T55">
        <v>0.1157200253795076</v>
      </c>
      <c r="U55">
        <v>0.40363630673528578</v>
      </c>
      <c r="V55">
        <v>0.40474363574113398</v>
      </c>
      <c r="W55">
        <v>0.68015136274236943</v>
      </c>
      <c r="X55">
        <v>7.9933823542561663E-3</v>
      </c>
      <c r="Y55">
        <v>6.6277569156689871E-3</v>
      </c>
      <c r="Z55">
        <v>0.1478861258300915</v>
      </c>
      <c r="AA55">
        <v>0.28042379847232568</v>
      </c>
      <c r="AB55">
        <v>0.29713243391193073</v>
      </c>
      <c r="AC55">
        <v>0.45661397765943551</v>
      </c>
      <c r="AD55">
        <v>0.76154008766668047</v>
      </c>
      <c r="AE55">
        <v>9.785103996677251E-2</v>
      </c>
      <c r="AF55">
        <v>0.54358808328124908</v>
      </c>
      <c r="AG55">
        <v>2.222197096960667</v>
      </c>
      <c r="AH55">
        <v>3.4622308933470749</v>
      </c>
      <c r="AI55">
        <v>0.63059422935641096</v>
      </c>
      <c r="AJ55">
        <v>2.884358186538043</v>
      </c>
      <c r="AK55">
        <v>2.1191955298063601</v>
      </c>
      <c r="AL55">
        <v>3.4345733688383469</v>
      </c>
      <c r="AM55">
        <v>4.6205025453568028E-4</v>
      </c>
      <c r="AN55">
        <v>1.0546184696536971</v>
      </c>
    </row>
    <row r="56" spans="1:40" x14ac:dyDescent="0.45">
      <c r="A56" s="1" t="s">
        <v>108</v>
      </c>
      <c r="B56">
        <v>0.81710541426692562</v>
      </c>
      <c r="C56">
        <v>7.9044907812921811E-2</v>
      </c>
      <c r="D56">
        <v>2.3098504187292809E-2</v>
      </c>
      <c r="E56">
        <v>4.4486326606719577E-2</v>
      </c>
      <c r="F56">
        <v>0.2307660763882749</v>
      </c>
      <c r="G56">
        <v>5.445335651647585E-2</v>
      </c>
      <c r="H56">
        <v>0.30652348257724088</v>
      </c>
      <c r="I56">
        <v>0.20420035743466869</v>
      </c>
      <c r="J56">
        <v>8.5507394796709157E-2</v>
      </c>
      <c r="K56">
        <v>10.586184487522241</v>
      </c>
      <c r="L56">
        <v>0.66934127887471573</v>
      </c>
      <c r="M56">
        <v>0.22895448717554329</v>
      </c>
      <c r="N56">
        <v>5.7324870570668623E-2</v>
      </c>
      <c r="O56">
        <v>8.3330892880220025E-2</v>
      </c>
      <c r="P56">
        <v>0.10150785606847749</v>
      </c>
      <c r="Q56">
        <v>8.074100075058277E-2</v>
      </c>
      <c r="R56">
        <v>2.5441108033152991E-2</v>
      </c>
      <c r="S56">
        <v>0.17414485115097009</v>
      </c>
      <c r="T56">
        <v>0.17254271468850951</v>
      </c>
      <c r="U56">
        <v>0.35579528323295889</v>
      </c>
      <c r="V56">
        <v>0.63877745338014547</v>
      </c>
      <c r="W56">
        <v>1.28890736954857</v>
      </c>
      <c r="X56">
        <v>1.162038222131421E-2</v>
      </c>
      <c r="Y56">
        <v>4.1647701699355257E-3</v>
      </c>
      <c r="Z56">
        <v>0.2097888216103235</v>
      </c>
      <c r="AA56">
        <v>0.1945812815700538</v>
      </c>
      <c r="AB56">
        <v>0.24564136150262661</v>
      </c>
      <c r="AC56">
        <v>0.36256668365025269</v>
      </c>
      <c r="AD56">
        <v>0.49682932154805443</v>
      </c>
      <c r="AE56">
        <v>9.463811917891321E-2</v>
      </c>
      <c r="AF56">
        <v>0.17439686937036319</v>
      </c>
      <c r="AG56">
        <v>1.32790410694459</v>
      </c>
      <c r="AH56">
        <v>1.7422221115785439</v>
      </c>
      <c r="AI56">
        <v>0.37331595093212899</v>
      </c>
      <c r="AJ56">
        <v>4.0866959550259647</v>
      </c>
      <c r="AK56">
        <v>17.390767975920461</v>
      </c>
      <c r="AL56">
        <v>3.1986736813538381</v>
      </c>
      <c r="AM56">
        <v>2.5792393562814918E-3</v>
      </c>
      <c r="AN56">
        <v>1.8158819302853391E-2</v>
      </c>
    </row>
    <row r="57" spans="1:40" x14ac:dyDescent="0.45">
      <c r="A57" s="1" t="s">
        <v>109</v>
      </c>
      <c r="B57">
        <v>3.8567826961442999</v>
      </c>
      <c r="C57">
        <v>0.37364879414855989</v>
      </c>
      <c r="D57">
        <v>0.1104734781563815</v>
      </c>
      <c r="E57">
        <v>0.21180076171066481</v>
      </c>
      <c r="F57">
        <v>1.096562706007755</v>
      </c>
      <c r="G57">
        <v>0.26121537876469197</v>
      </c>
      <c r="H57">
        <v>1.424244082599984</v>
      </c>
      <c r="I57">
        <v>0.948913748027573</v>
      </c>
      <c r="J57">
        <v>0.4045959223896306</v>
      </c>
      <c r="K57">
        <v>48.632924960757379</v>
      </c>
      <c r="L57">
        <v>3.1969191231423451</v>
      </c>
      <c r="M57">
        <v>1.089433940069984</v>
      </c>
      <c r="N57">
        <v>0.27457424234573469</v>
      </c>
      <c r="O57">
        <v>0.39670458611848858</v>
      </c>
      <c r="P57">
        <v>0.47940763693655009</v>
      </c>
      <c r="Q57">
        <v>0.38118308076886409</v>
      </c>
      <c r="R57">
        <v>0.12048297021010659</v>
      </c>
      <c r="S57">
        <v>0.82820355636746379</v>
      </c>
      <c r="T57">
        <v>0.79730592022646818</v>
      </c>
      <c r="U57">
        <v>1.689714184360585</v>
      </c>
      <c r="V57">
        <v>3.006546153619801</v>
      </c>
      <c r="W57">
        <v>6.0488257399790619</v>
      </c>
      <c r="X57">
        <v>5.4411931038811513E-2</v>
      </c>
      <c r="Y57">
        <v>1.986549019732697E-2</v>
      </c>
      <c r="Z57">
        <v>0.97889054200485637</v>
      </c>
      <c r="AA57">
        <v>0.92316574644741811</v>
      </c>
      <c r="AB57">
        <v>1.169860463027635</v>
      </c>
      <c r="AC57">
        <v>1.7108253258749451</v>
      </c>
      <c r="AD57">
        <v>2.3003445853317439</v>
      </c>
      <c r="AE57">
        <v>0.44507756155032202</v>
      </c>
      <c r="AF57">
        <v>0.80994595732643837</v>
      </c>
      <c r="AG57">
        <v>6.2155531193507976</v>
      </c>
      <c r="AH57">
        <v>8.1285043943465229</v>
      </c>
      <c r="AI57">
        <v>1.7392084306577671</v>
      </c>
      <c r="AJ57">
        <v>19.102602902213832</v>
      </c>
      <c r="AK57">
        <v>80.034667089169545</v>
      </c>
      <c r="AL57">
        <v>14.97066479381118</v>
      </c>
      <c r="AM57">
        <v>1.187293305145172E-2</v>
      </c>
      <c r="AN57">
        <v>8.4562234856328841E-2</v>
      </c>
    </row>
    <row r="58" spans="1:40" x14ac:dyDescent="0.45">
      <c r="A58" s="1" t="s">
        <v>110</v>
      </c>
      <c r="B58">
        <v>8.2532486307580658E-2</v>
      </c>
      <c r="C58">
        <v>8.4008384360347299E-3</v>
      </c>
      <c r="D58">
        <v>3.4250495159275341E-3</v>
      </c>
      <c r="E58">
        <v>5.8687226246707143E-3</v>
      </c>
      <c r="F58">
        <v>2.884232357275008E-2</v>
      </c>
      <c r="G58">
        <v>8.6633863508605562E-3</v>
      </c>
      <c r="H58">
        <v>1.3936315767755879E-2</v>
      </c>
      <c r="I58">
        <v>9.3658309512238518E-3</v>
      </c>
      <c r="J58">
        <v>9.3884609770414039E-3</v>
      </c>
      <c r="K58">
        <v>6.2420289002094252E-2</v>
      </c>
      <c r="L58">
        <v>9.5970189716060347E-2</v>
      </c>
      <c r="M58">
        <v>2.9732272202183451E-2</v>
      </c>
      <c r="N58">
        <v>8.8064178601392241E-3</v>
      </c>
      <c r="O58">
        <v>1.096575176907748E-2</v>
      </c>
      <c r="P58">
        <v>1.046788917713252E-2</v>
      </c>
      <c r="Q58">
        <v>8.2165069908400109E-3</v>
      </c>
      <c r="R58">
        <v>2.8711528073835139E-3</v>
      </c>
      <c r="S58">
        <v>2.2290394999775549E-2</v>
      </c>
      <c r="T58">
        <v>4.5218920888453317E-3</v>
      </c>
      <c r="U58">
        <v>4.37395893891954E-2</v>
      </c>
      <c r="V58">
        <v>5.8092909565701081E-2</v>
      </c>
      <c r="W58">
        <v>0.10386398847766461</v>
      </c>
      <c r="X58">
        <v>8.4407373415234719E-4</v>
      </c>
      <c r="Y58">
        <v>5.7725971721909477E-4</v>
      </c>
      <c r="Z58">
        <v>1.264570574589146E-2</v>
      </c>
      <c r="AA58">
        <v>2.3223678103103589E-2</v>
      </c>
      <c r="AB58">
        <v>3.2672902057342017E-2</v>
      </c>
      <c r="AC58">
        <v>3.6237000203045558E-2</v>
      </c>
      <c r="AD58">
        <v>1.644339675833402E-2</v>
      </c>
      <c r="AE58">
        <v>8.3370255849267924E-3</v>
      </c>
      <c r="AF58">
        <v>7.6429253125400009E-3</v>
      </c>
      <c r="AG58">
        <v>9.4720278787323225E-2</v>
      </c>
      <c r="AH58">
        <v>0.1043873389277636</v>
      </c>
      <c r="AI58">
        <v>2.0456556308118028E-2</v>
      </c>
      <c r="AJ58">
        <v>0.27181837646047807</v>
      </c>
      <c r="AK58">
        <v>0.20929726548051089</v>
      </c>
      <c r="AL58">
        <v>0.2270732008937123</v>
      </c>
      <c r="AM58">
        <v>3.3247656036389169E-5</v>
      </c>
      <c r="AN58">
        <v>9.6768047963394568E-4</v>
      </c>
    </row>
    <row r="59" spans="1:40" x14ac:dyDescent="0.45">
      <c r="A59" s="1" t="s">
        <v>111</v>
      </c>
      <c r="B59">
        <v>8.7055316309467514</v>
      </c>
      <c r="C59">
        <v>0.7114592908094296</v>
      </c>
      <c r="D59">
        <v>0.22813590002722631</v>
      </c>
      <c r="E59">
        <v>0.26643400709900072</v>
      </c>
      <c r="F59">
        <v>2.0014916229225101</v>
      </c>
      <c r="G59">
        <v>0.46093497589107252</v>
      </c>
      <c r="H59">
        <v>44.225232669284999</v>
      </c>
      <c r="I59">
        <v>35.800759142562683</v>
      </c>
      <c r="J59">
        <v>29.030462360921781</v>
      </c>
      <c r="K59">
        <v>3.5160282685333031</v>
      </c>
      <c r="L59">
        <v>8.0530103713959029</v>
      </c>
      <c r="M59">
        <v>2.1637904619123991</v>
      </c>
      <c r="N59">
        <v>0.48049211641113698</v>
      </c>
      <c r="O59">
        <v>0.92609776039503</v>
      </c>
      <c r="P59">
        <v>0.94713910708361215</v>
      </c>
      <c r="Q59">
        <v>0.6046894116930015</v>
      </c>
      <c r="R59">
        <v>0.21389195801652211</v>
      </c>
      <c r="S59">
        <v>1.232059556547316</v>
      </c>
      <c r="T59">
        <v>0.84448872273075348</v>
      </c>
      <c r="U59">
        <v>3.0938775070889601</v>
      </c>
      <c r="V59">
        <v>8.6898594925138521</v>
      </c>
      <c r="W59">
        <v>23.38939422445247</v>
      </c>
      <c r="X59">
        <v>0.38422054388882892</v>
      </c>
      <c r="Y59">
        <v>4.8574071808046987E-2</v>
      </c>
      <c r="Z59">
        <v>6.9935675723599813</v>
      </c>
      <c r="AA59">
        <v>2.3848487436010219</v>
      </c>
      <c r="AB59">
        <v>2.37258170332202</v>
      </c>
      <c r="AC59">
        <v>3.0315001167062379</v>
      </c>
      <c r="AD59">
        <v>5.300067277348977</v>
      </c>
      <c r="AE59">
        <v>1.157902991601673</v>
      </c>
      <c r="AF59">
        <v>2.5719048767739321</v>
      </c>
      <c r="AG59">
        <v>19.89694083730755</v>
      </c>
      <c r="AH59">
        <v>38.336806968564737</v>
      </c>
      <c r="AI59">
        <v>4.6470611263179551</v>
      </c>
      <c r="AJ59">
        <v>30.410931830149231</v>
      </c>
      <c r="AK59">
        <v>18.031552037087121</v>
      </c>
      <c r="AL59">
        <v>1097.724469308409</v>
      </c>
      <c r="AM59">
        <v>4.1888128704878512E-3</v>
      </c>
      <c r="AN59">
        <v>0.21823838095020501</v>
      </c>
    </row>
    <row r="60" spans="1:40" x14ac:dyDescent="0.45">
      <c r="A60" s="1" t="s">
        <v>112</v>
      </c>
      <c r="B60">
        <v>16.301562839759221</v>
      </c>
      <c r="C60">
        <v>1.322656381686683</v>
      </c>
      <c r="D60">
        <v>0.6051028607539134</v>
      </c>
      <c r="E60">
        <v>0.37100284042251008</v>
      </c>
      <c r="F60">
        <v>4.0539214284098204</v>
      </c>
      <c r="G60">
        <v>1.262166001053846</v>
      </c>
      <c r="H60">
        <v>4.2536464308732169</v>
      </c>
      <c r="I60">
        <v>3.2971037985639411</v>
      </c>
      <c r="J60">
        <v>1.388338605987111</v>
      </c>
      <c r="K60">
        <v>1.300932643942895</v>
      </c>
      <c r="L60">
        <v>5.9595066744533653</v>
      </c>
      <c r="M60">
        <v>3.2562943761512</v>
      </c>
      <c r="N60">
        <v>1.0571502618409101</v>
      </c>
      <c r="O60">
        <v>1.4727898299207309</v>
      </c>
      <c r="P60">
        <v>1.593836505200626</v>
      </c>
      <c r="Q60">
        <v>1.0365126337622159</v>
      </c>
      <c r="R60">
        <v>0.3790174041857482</v>
      </c>
      <c r="S60">
        <v>2.2004678821522048</v>
      </c>
      <c r="T60">
        <v>0.58799954469102655</v>
      </c>
      <c r="U60">
        <v>7.9372228728481904</v>
      </c>
      <c r="V60">
        <v>160.37799190696211</v>
      </c>
      <c r="W60">
        <v>28.178070403362259</v>
      </c>
      <c r="X60">
        <v>0.18673640559441579</v>
      </c>
      <c r="Y60">
        <v>0.1047533293385683</v>
      </c>
      <c r="Z60">
        <v>3.0272430416006419</v>
      </c>
      <c r="AA60">
        <v>4.3182779656251524</v>
      </c>
      <c r="AB60">
        <v>5.5208714291950196</v>
      </c>
      <c r="AC60">
        <v>4.5130465489785347</v>
      </c>
      <c r="AD60">
        <v>3.5391740468626929</v>
      </c>
      <c r="AE60">
        <v>1.24422548572022</v>
      </c>
      <c r="AF60">
        <v>1.4869033164550649</v>
      </c>
      <c r="AG60">
        <v>17.792161815859171</v>
      </c>
      <c r="AH60">
        <v>19.970872544967001</v>
      </c>
      <c r="AI60">
        <v>2.7541493347792341</v>
      </c>
      <c r="AJ60">
        <v>14.82884457636627</v>
      </c>
      <c r="AK60">
        <v>8.8131774728102457</v>
      </c>
      <c r="AL60">
        <v>46.08104847565798</v>
      </c>
      <c r="AM60">
        <v>3.2648820210669639E-3</v>
      </c>
      <c r="AN60">
        <v>0.1523405401944766</v>
      </c>
    </row>
    <row r="61" spans="1:40" x14ac:dyDescent="0.45">
      <c r="A61" s="1" t="s">
        <v>113</v>
      </c>
      <c r="B61">
        <v>1.8235487650486698E-12</v>
      </c>
      <c r="C61">
        <v>5.171401132647471E-14</v>
      </c>
      <c r="D61">
        <v>-1.7400415180309969E-13</v>
      </c>
      <c r="E61">
        <v>1.822909637349419E-13</v>
      </c>
      <c r="F61">
        <v>-3.062977904513809E-12</v>
      </c>
      <c r="G61">
        <v>-5.1891998614921058E-14</v>
      </c>
      <c r="H61">
        <v>2.2386179779885192E-12</v>
      </c>
      <c r="I61">
        <v>4.2684402695385664E-12</v>
      </c>
      <c r="J61">
        <v>1.7484308024310049E-13</v>
      </c>
      <c r="K61">
        <v>-3.7501299542481031E-13</v>
      </c>
      <c r="L61">
        <v>-1.124495782536787E-12</v>
      </c>
      <c r="M61">
        <v>-1.409982699333229E-12</v>
      </c>
      <c r="N61">
        <v>3.1600512993495761E-13</v>
      </c>
      <c r="O61">
        <v>-7.4396284451149884E-13</v>
      </c>
      <c r="P61">
        <v>-1.2466876905232001E-13</v>
      </c>
      <c r="Q61">
        <v>-5.3109683636016348E-14</v>
      </c>
      <c r="R61">
        <v>1.321571296287542E-13</v>
      </c>
      <c r="S61">
        <v>-1.8935121325537981E-12</v>
      </c>
      <c r="T61">
        <v>-7.3930731447069848E-14</v>
      </c>
      <c r="U61">
        <v>1.480097155056742E-12</v>
      </c>
      <c r="V61">
        <v>1.000543903774641E-11</v>
      </c>
      <c r="W61">
        <v>8.7835666703423342E-12</v>
      </c>
      <c r="X61">
        <v>-2.1166021372414529E-13</v>
      </c>
      <c r="Y61">
        <v>1.343266929599373E-14</v>
      </c>
      <c r="Z61">
        <v>3.1962492979352892E-12</v>
      </c>
      <c r="AA61">
        <v>2.9168836910005038E-13</v>
      </c>
      <c r="AB61">
        <v>6.2921492514571285E-13</v>
      </c>
      <c r="AC61">
        <v>2.3032179453533101E-14</v>
      </c>
      <c r="AD61">
        <v>-6.4317584469537099E-11</v>
      </c>
      <c r="AE61">
        <v>4.7675193779627957E-13</v>
      </c>
      <c r="AF61">
        <v>-9.4055286667971805E-12</v>
      </c>
      <c r="AG61">
        <v>-1.409173893746882E-11</v>
      </c>
      <c r="AH61">
        <v>-3.4687296322323542E-11</v>
      </c>
      <c r="AI61">
        <v>-4.7653533412654037E-11</v>
      </c>
      <c r="AJ61">
        <v>-1.2185227388032499E-10</v>
      </c>
      <c r="AK61">
        <v>-7.3904291003096279E-11</v>
      </c>
      <c r="AL61">
        <v>6.0709279991345158E-11</v>
      </c>
      <c r="AM61">
        <v>2.018007129178594E-14</v>
      </c>
      <c r="AN61">
        <v>1.076343230621614E-13</v>
      </c>
    </row>
    <row r="62" spans="1:40" x14ac:dyDescent="0.45">
      <c r="A62" s="1" t="s">
        <v>114</v>
      </c>
      <c r="B62">
        <v>-2.0620647253109578E-12</v>
      </c>
      <c r="C62">
        <v>-5.5280708143099461E-14</v>
      </c>
      <c r="D62">
        <v>-1.412686299568786E-14</v>
      </c>
      <c r="E62">
        <v>7.0575775732893986E-14</v>
      </c>
      <c r="F62">
        <v>1.6241962725518271E-12</v>
      </c>
      <c r="G62">
        <v>4.6962580849156373E-13</v>
      </c>
      <c r="H62">
        <v>-8.7184998402505833E-13</v>
      </c>
      <c r="I62">
        <v>-1.8227098564871942E-12</v>
      </c>
      <c r="J62">
        <v>3.655380699867642E-14</v>
      </c>
      <c r="K62">
        <v>6.2171841108428643E-13</v>
      </c>
      <c r="L62">
        <v>3.5999835836805071E-12</v>
      </c>
      <c r="M62">
        <v>4.4618367310061588E-13</v>
      </c>
      <c r="N62">
        <v>-1.535611907847578E-13</v>
      </c>
      <c r="O62">
        <v>1.276657528468635E-12</v>
      </c>
      <c r="P62">
        <v>3.939071805057161E-13</v>
      </c>
      <c r="Q62">
        <v>1.9514061201398511E-13</v>
      </c>
      <c r="R62">
        <v>1.109206642097219E-12</v>
      </c>
      <c r="S62">
        <v>1.5787057422097289E-12</v>
      </c>
      <c r="T62">
        <v>1.104505747747623E-12</v>
      </c>
      <c r="U62">
        <v>2.9026227792525359E-12</v>
      </c>
      <c r="V62">
        <v>8.0066735127969531E-13</v>
      </c>
      <c r="W62">
        <v>3.1123144828861568E-12</v>
      </c>
      <c r="X62">
        <v>-5.1920032498513603E-13</v>
      </c>
      <c r="Y62">
        <v>6.1778106280133396E-14</v>
      </c>
      <c r="Z62">
        <v>-5.2617538198885611E-12</v>
      </c>
      <c r="AA62">
        <v>2.5416103917579659E-12</v>
      </c>
      <c r="AB62">
        <v>1.653044829561094E-12</v>
      </c>
      <c r="AC62">
        <v>-2.154279923657264E-13</v>
      </c>
      <c r="AD62">
        <v>1.6673491712370591E-10</v>
      </c>
      <c r="AE62">
        <v>-5.3769228488416835E-13</v>
      </c>
      <c r="AF62">
        <v>1.6379475738647949E-13</v>
      </c>
      <c r="AG62">
        <v>-8.6986462942977899E-11</v>
      </c>
      <c r="AH62">
        <v>1.18360048352521E-11</v>
      </c>
      <c r="AI62">
        <v>7.728278835665351E-11</v>
      </c>
      <c r="AJ62">
        <v>1.10445764706792E-10</v>
      </c>
      <c r="AK62">
        <v>5.8621181791856475E-11</v>
      </c>
      <c r="AL62">
        <v>-3.0325462264799143E-11</v>
      </c>
      <c r="AM62">
        <v>-2.4769545233399719E-14</v>
      </c>
      <c r="AN62">
        <v>-9.4879702648052312E-14</v>
      </c>
    </row>
    <row r="63" spans="1:40" x14ac:dyDescent="0.45">
      <c r="A63" s="1" t="s">
        <v>115</v>
      </c>
      <c r="B63">
        <v>8.5525679645355766</v>
      </c>
      <c r="C63">
        <v>0.79600846048804863</v>
      </c>
      <c r="D63">
        <v>0.2707164677149993</v>
      </c>
      <c r="E63">
        <v>0.3096723939894564</v>
      </c>
      <c r="F63">
        <v>5.3801558048894211</v>
      </c>
      <c r="G63">
        <v>1.8930261931115331</v>
      </c>
      <c r="H63">
        <v>2.3904666816467741</v>
      </c>
      <c r="I63">
        <v>1.5953050956993711</v>
      </c>
      <c r="J63">
        <v>1.073386387194611</v>
      </c>
      <c r="K63">
        <v>1.0413060912220911</v>
      </c>
      <c r="L63">
        <v>8.6099056276767509</v>
      </c>
      <c r="M63">
        <v>4.2732041735671258</v>
      </c>
      <c r="N63">
        <v>1.0201294389641831</v>
      </c>
      <c r="O63">
        <v>1.565606278512331</v>
      </c>
      <c r="P63">
        <v>1.8140811713516289</v>
      </c>
      <c r="Q63">
        <v>1.144320224446119</v>
      </c>
      <c r="R63">
        <v>0.48282616409782342</v>
      </c>
      <c r="S63">
        <v>2.779831347825799</v>
      </c>
      <c r="T63">
        <v>0.78326745766485262</v>
      </c>
      <c r="U63">
        <v>5.7093734011670749</v>
      </c>
      <c r="V63">
        <v>7.6921757310773904</v>
      </c>
      <c r="W63">
        <v>738.8964154040583</v>
      </c>
      <c r="X63">
        <v>0.18227639795340919</v>
      </c>
      <c r="Y63">
        <v>0.1109799296421235</v>
      </c>
      <c r="Z63">
        <v>2.928443654482777</v>
      </c>
      <c r="AA63">
        <v>4.3297992977504158</v>
      </c>
      <c r="AB63">
        <v>4.5061847784223694</v>
      </c>
      <c r="AC63">
        <v>4.2498452142259602</v>
      </c>
      <c r="AD63">
        <v>3.1073273928770551</v>
      </c>
      <c r="AE63">
        <v>0.98716621645241132</v>
      </c>
      <c r="AF63">
        <v>2.1168894155442151</v>
      </c>
      <c r="AG63">
        <v>8.1766469227705638</v>
      </c>
      <c r="AH63">
        <v>16.195475642482499</v>
      </c>
      <c r="AI63">
        <v>3.17513657579231</v>
      </c>
      <c r="AJ63">
        <v>23.3737719425622</v>
      </c>
      <c r="AK63">
        <v>12.68625193285396</v>
      </c>
      <c r="AL63">
        <v>34.20258345018722</v>
      </c>
      <c r="AM63">
        <v>3.0311582113728979E-3</v>
      </c>
      <c r="AN63">
        <v>0.1446987335713382</v>
      </c>
    </row>
    <row r="64" spans="1:40" x14ac:dyDescent="0.45">
      <c r="A64" s="1" t="s">
        <v>116</v>
      </c>
      <c r="B64">
        <v>86.673134511558573</v>
      </c>
      <c r="C64">
        <v>8.0302565312001111</v>
      </c>
      <c r="D64">
        <v>1.561852696159457</v>
      </c>
      <c r="E64">
        <v>2.8945605248923729</v>
      </c>
      <c r="F64">
        <v>12.20283126951483</v>
      </c>
      <c r="G64">
        <v>3.9218029396726881</v>
      </c>
      <c r="H64">
        <v>20.254882044359672</v>
      </c>
      <c r="I64">
        <v>15.58426357563142</v>
      </c>
      <c r="J64">
        <v>7.266803237026612</v>
      </c>
      <c r="K64">
        <v>16.9647620698236</v>
      </c>
      <c r="L64">
        <v>32.436388611767093</v>
      </c>
      <c r="M64">
        <v>12.63807508224985</v>
      </c>
      <c r="N64">
        <v>3.4316474064797182</v>
      </c>
      <c r="O64">
        <v>4.1990464562126073</v>
      </c>
      <c r="P64">
        <v>8.399348478938764</v>
      </c>
      <c r="Q64">
        <v>4.0660493435960987</v>
      </c>
      <c r="R64">
        <v>2.200255108139078</v>
      </c>
      <c r="S64">
        <v>6.9525493997287606</v>
      </c>
      <c r="T64">
        <v>6.3614718973263384</v>
      </c>
      <c r="U64">
        <v>23.81138018475372</v>
      </c>
      <c r="V64">
        <v>102.8009340788784</v>
      </c>
      <c r="W64">
        <v>1671.6028492491801</v>
      </c>
      <c r="X64">
        <v>1.104822678474547</v>
      </c>
      <c r="Y64">
        <v>0.29689681691842501</v>
      </c>
      <c r="Z64">
        <v>21.468486408912039</v>
      </c>
      <c r="AA64">
        <v>13.324714750013291</v>
      </c>
      <c r="AB64">
        <v>13.06765888981171</v>
      </c>
      <c r="AC64">
        <v>17.655527872329738</v>
      </c>
      <c r="AD64">
        <v>19.371837244559359</v>
      </c>
      <c r="AE64">
        <v>7.4019840654398283</v>
      </c>
      <c r="AF64">
        <v>19.390931807341399</v>
      </c>
      <c r="AG64">
        <v>85.430059893594787</v>
      </c>
      <c r="AH64">
        <v>124.7731602822933</v>
      </c>
      <c r="AI64">
        <v>22.577585334327932</v>
      </c>
      <c r="AJ64">
        <v>109.384010053292</v>
      </c>
      <c r="AK64">
        <v>86.704820893544095</v>
      </c>
      <c r="AL64">
        <v>251.46119173667529</v>
      </c>
      <c r="AM64">
        <v>2.94434989312377E-2</v>
      </c>
      <c r="AN64">
        <v>0.97194455860468887</v>
      </c>
    </row>
    <row r="65" spans="1:40" x14ac:dyDescent="0.45">
      <c r="A65" s="1" t="s">
        <v>117</v>
      </c>
      <c r="B65">
        <v>97.532253211531653</v>
      </c>
      <c r="C65">
        <v>9.4276602180769657</v>
      </c>
      <c r="D65">
        <v>3.2525706328770951</v>
      </c>
      <c r="E65">
        <v>3.2990256008008152</v>
      </c>
      <c r="F65">
        <v>30.765799298739861</v>
      </c>
      <c r="G65">
        <v>10.55595593685138</v>
      </c>
      <c r="H65">
        <v>30.445772347411172</v>
      </c>
      <c r="I65">
        <v>23.351434955262921</v>
      </c>
      <c r="J65">
        <v>9.9380408249199164</v>
      </c>
      <c r="K65">
        <v>9.6436261191911754</v>
      </c>
      <c r="L65">
        <v>76.523503395862278</v>
      </c>
      <c r="M65">
        <v>29.685578369148271</v>
      </c>
      <c r="N65">
        <v>7.6801001041208856</v>
      </c>
      <c r="O65">
        <v>15.43963905485877</v>
      </c>
      <c r="P65">
        <v>13.67097883904373</v>
      </c>
      <c r="Q65">
        <v>10.11799579332977</v>
      </c>
      <c r="R65">
        <v>4.2127288966346814</v>
      </c>
      <c r="S65">
        <v>20.032729903830731</v>
      </c>
      <c r="T65">
        <v>4.9445882404754089</v>
      </c>
      <c r="U65">
        <v>76.575641352029848</v>
      </c>
      <c r="V65">
        <v>178.04029392660689</v>
      </c>
      <c r="W65">
        <v>7190.0573994785609</v>
      </c>
      <c r="X65">
        <v>2.170268219970684</v>
      </c>
      <c r="Y65">
        <v>0.94050378884001762</v>
      </c>
      <c r="Z65">
        <v>41.80426243600315</v>
      </c>
      <c r="AA65">
        <v>37.897118471612963</v>
      </c>
      <c r="AB65">
        <v>56.391687017397778</v>
      </c>
      <c r="AC65">
        <v>35.466675419394953</v>
      </c>
      <c r="AD65">
        <v>26.181861211718761</v>
      </c>
      <c r="AE65">
        <v>9.9213332530899443</v>
      </c>
      <c r="AF65">
        <v>10.75863658203871</v>
      </c>
      <c r="AG65">
        <v>138.15934317963121</v>
      </c>
      <c r="AH65">
        <v>146.3614633866442</v>
      </c>
      <c r="AI65">
        <v>20.426738692398711</v>
      </c>
      <c r="AJ65">
        <v>133.39801317569169</v>
      </c>
      <c r="AK65">
        <v>69.133600038932443</v>
      </c>
      <c r="AL65">
        <v>452.17579409687391</v>
      </c>
      <c r="AM65">
        <v>3.7642530680738688E-2</v>
      </c>
      <c r="AN65">
        <v>1.6266457516753401</v>
      </c>
    </row>
    <row r="66" spans="1:40" x14ac:dyDescent="0.45">
      <c r="A66" s="1" t="s">
        <v>118</v>
      </c>
      <c r="B66">
        <v>39.660817581213777</v>
      </c>
      <c r="C66">
        <v>4.5482923129694033</v>
      </c>
      <c r="D66">
        <v>1.6526204873814381</v>
      </c>
      <c r="E66">
        <v>1.514208706332522</v>
      </c>
      <c r="F66">
        <v>16.695576531604271</v>
      </c>
      <c r="G66">
        <v>6.0885086778151871</v>
      </c>
      <c r="H66">
        <v>39.543228871428482</v>
      </c>
      <c r="I66">
        <v>30.849374338586209</v>
      </c>
      <c r="J66">
        <v>4.943880976280111</v>
      </c>
      <c r="K66">
        <v>4.5021040083424104</v>
      </c>
      <c r="L66">
        <v>20.505542618356142</v>
      </c>
      <c r="M66">
        <v>15.440923720351551</v>
      </c>
      <c r="N66">
        <v>3.5718407264972631</v>
      </c>
      <c r="O66">
        <v>7.4029779983065058</v>
      </c>
      <c r="P66">
        <v>5.9417641193748469</v>
      </c>
      <c r="Q66">
        <v>4.6610197830471432</v>
      </c>
      <c r="R66">
        <v>2.0691458138689458</v>
      </c>
      <c r="S66">
        <v>11.15089991459088</v>
      </c>
      <c r="T66">
        <v>3.6196986091953538</v>
      </c>
      <c r="U66">
        <v>29.2679965845286</v>
      </c>
      <c r="V66">
        <v>40.130320115511452</v>
      </c>
      <c r="W66">
        <v>5528.9378683959403</v>
      </c>
      <c r="X66">
        <v>2.3833602611293379</v>
      </c>
      <c r="Y66">
        <v>0.62856367213228315</v>
      </c>
      <c r="Z66">
        <v>45.068636940536422</v>
      </c>
      <c r="AA66">
        <v>27.412113939296908</v>
      </c>
      <c r="AB66">
        <v>29.090629136073151</v>
      </c>
      <c r="AC66">
        <v>20.00647612301875</v>
      </c>
      <c r="AD66">
        <v>36.058665952246344</v>
      </c>
      <c r="AE66">
        <v>7.3412993070898587</v>
      </c>
      <c r="AF66">
        <v>7.2556659783046316</v>
      </c>
      <c r="AG66">
        <v>53.878607955187213</v>
      </c>
      <c r="AH66">
        <v>297.66111447482137</v>
      </c>
      <c r="AI66">
        <v>20.44891242849711</v>
      </c>
      <c r="AJ66">
        <v>109.9496059008513</v>
      </c>
      <c r="AK66">
        <v>56.973295748863549</v>
      </c>
      <c r="AL66">
        <v>224.6305948419826</v>
      </c>
      <c r="AM66">
        <v>1.8019619822236412E-2</v>
      </c>
      <c r="AN66">
        <v>1.0609579490046659</v>
      </c>
    </row>
    <row r="67" spans="1:40" x14ac:dyDescent="0.45">
      <c r="A67" s="1" t="s">
        <v>119</v>
      </c>
      <c r="B67">
        <v>13.48943783950951</v>
      </c>
      <c r="C67">
        <v>1.3611388076156441</v>
      </c>
      <c r="D67">
        <v>0.53467908337319359</v>
      </c>
      <c r="E67">
        <v>0.40179152892684172</v>
      </c>
      <c r="F67">
        <v>6.805659361681113</v>
      </c>
      <c r="G67">
        <v>2.3250480235829478</v>
      </c>
      <c r="H67">
        <v>5.5140313975569342</v>
      </c>
      <c r="I67">
        <v>4.2774822252617248</v>
      </c>
      <c r="J67">
        <v>1.514761943215496</v>
      </c>
      <c r="K67">
        <v>1.187124473675067</v>
      </c>
      <c r="L67">
        <v>6.4375265570755529</v>
      </c>
      <c r="M67">
        <v>5.1276003484709438</v>
      </c>
      <c r="N67">
        <v>1.378294906840789</v>
      </c>
      <c r="O67">
        <v>2.1429043369157581</v>
      </c>
      <c r="P67">
        <v>1.973936664465135</v>
      </c>
      <c r="Q67">
        <v>1.369829601773932</v>
      </c>
      <c r="R67">
        <v>0.57012255258452771</v>
      </c>
      <c r="S67">
        <v>3.022806791181937</v>
      </c>
      <c r="T67">
        <v>0.7292094669345085</v>
      </c>
      <c r="U67">
        <v>8.4883770730396613</v>
      </c>
      <c r="V67">
        <v>31.68821137139641</v>
      </c>
      <c r="W67">
        <v>157.36052863447671</v>
      </c>
      <c r="X67">
        <v>0.38846585313113041</v>
      </c>
      <c r="Y67">
        <v>0.15252930621567801</v>
      </c>
      <c r="Z67">
        <v>7.1053029477800971</v>
      </c>
      <c r="AA67">
        <v>6.2236948781422514</v>
      </c>
      <c r="AB67">
        <v>8.483388561198101</v>
      </c>
      <c r="AC67">
        <v>5.7845956901285556</v>
      </c>
      <c r="AD67">
        <v>5.3443936533495071</v>
      </c>
      <c r="AE67">
        <v>1.747854282874683</v>
      </c>
      <c r="AF67">
        <v>1.816015726557153</v>
      </c>
      <c r="AG67">
        <v>18.83581387721447</v>
      </c>
      <c r="AH67">
        <v>35.563372728358893</v>
      </c>
      <c r="AI67">
        <v>3.4656279427031209</v>
      </c>
      <c r="AJ67">
        <v>24.721647520561891</v>
      </c>
      <c r="AK67">
        <v>10.70250322133122</v>
      </c>
      <c r="AL67">
        <v>53.090768801404018</v>
      </c>
      <c r="AM67">
        <v>4.0967481298481642E-3</v>
      </c>
      <c r="AN67">
        <v>0.19038460375025071</v>
      </c>
    </row>
    <row r="68" spans="1:40" x14ac:dyDescent="0.45">
      <c r="A68" s="1" t="s">
        <v>120</v>
      </c>
      <c r="B68">
        <v>2.5571035213771269</v>
      </c>
      <c r="C68">
        <v>0.24580961874620641</v>
      </c>
      <c r="D68">
        <v>5.2152428473593651E-2</v>
      </c>
      <c r="E68">
        <v>9.4183806018821731E-2</v>
      </c>
      <c r="F68">
        <v>0.86314187379286167</v>
      </c>
      <c r="G68">
        <v>0.24973023859261601</v>
      </c>
      <c r="H68">
        <v>3.0857896670804519</v>
      </c>
      <c r="I68">
        <v>2.3572179369680408</v>
      </c>
      <c r="J68">
        <v>0.3614448647813186</v>
      </c>
      <c r="K68">
        <v>0.47450824488093069</v>
      </c>
      <c r="L68">
        <v>1.279691483640029</v>
      </c>
      <c r="M68">
        <v>0.497599959564338</v>
      </c>
      <c r="N68">
        <v>0.13944246963555321</v>
      </c>
      <c r="O68">
        <v>0.21294822985211201</v>
      </c>
      <c r="P68">
        <v>0.19124874773086631</v>
      </c>
      <c r="Q68">
        <v>0.1532446204313517</v>
      </c>
      <c r="R68">
        <v>0.10590190156881051</v>
      </c>
      <c r="S68">
        <v>0.38186696886561328</v>
      </c>
      <c r="T68">
        <v>0.41957784625644118</v>
      </c>
      <c r="U68">
        <v>1.1394845502788311</v>
      </c>
      <c r="V68">
        <v>3.2649808725037581</v>
      </c>
      <c r="W68">
        <v>7.4754025604749863</v>
      </c>
      <c r="X68">
        <v>4.7918800544426139</v>
      </c>
      <c r="Y68">
        <v>1.6500743426805679E-2</v>
      </c>
      <c r="Z68">
        <v>87.832441941288948</v>
      </c>
      <c r="AA68">
        <v>1.2419099020171429</v>
      </c>
      <c r="AB68">
        <v>0.60832660963087015</v>
      </c>
      <c r="AC68">
        <v>1.1636113175118961</v>
      </c>
      <c r="AD68">
        <v>3.6487635665382152</v>
      </c>
      <c r="AE68">
        <v>0.72756989767534619</v>
      </c>
      <c r="AF68">
        <v>0.95794266002811446</v>
      </c>
      <c r="AG68">
        <v>6.9542531212584819</v>
      </c>
      <c r="AH68">
        <v>32.112445410887076</v>
      </c>
      <c r="AI68">
        <v>1.965183929311217</v>
      </c>
      <c r="AJ68">
        <v>11.27228078294903</v>
      </c>
      <c r="AK68">
        <v>6.0362457483723357</v>
      </c>
      <c r="AL68">
        <v>22.117473727033069</v>
      </c>
      <c r="AM68">
        <v>1.0968803121786429E-3</v>
      </c>
      <c r="AN68">
        <v>9.1419794515588113E-2</v>
      </c>
    </row>
    <row r="69" spans="1:40" x14ac:dyDescent="0.45">
      <c r="A69" s="1" t="s">
        <v>121</v>
      </c>
      <c r="B69">
        <v>3.1342548308997311</v>
      </c>
      <c r="C69">
        <v>0.39501084128555269</v>
      </c>
      <c r="D69">
        <v>0.25036835394792872</v>
      </c>
      <c r="E69">
        <v>9.041301950136045E-2</v>
      </c>
      <c r="F69">
        <v>0.98727562284440351</v>
      </c>
      <c r="G69">
        <v>0.27700155108987112</v>
      </c>
      <c r="H69">
        <v>3.3196961498427382</v>
      </c>
      <c r="I69">
        <v>2.3356091967425581</v>
      </c>
      <c r="J69">
        <v>0.37536842144349342</v>
      </c>
      <c r="K69">
        <v>0.26188703204257913</v>
      </c>
      <c r="L69">
        <v>2.111674055153772</v>
      </c>
      <c r="M69">
        <v>1.1849160893291699</v>
      </c>
      <c r="N69">
        <v>0.2303871357953092</v>
      </c>
      <c r="O69">
        <v>0.44540749236958388</v>
      </c>
      <c r="P69">
        <v>0.49222512861567852</v>
      </c>
      <c r="Q69">
        <v>0.30051324744905039</v>
      </c>
      <c r="R69">
        <v>0.14182960927816471</v>
      </c>
      <c r="S69">
        <v>0.82984703807242688</v>
      </c>
      <c r="T69">
        <v>0.46002517009203492</v>
      </c>
      <c r="U69">
        <v>1.707335530842973</v>
      </c>
      <c r="V69">
        <v>4.8157850964803464</v>
      </c>
      <c r="W69">
        <v>9.725810233471142</v>
      </c>
      <c r="X69">
        <v>0.12612135275364361</v>
      </c>
      <c r="Y69">
        <v>2.888933379822994E-2</v>
      </c>
      <c r="Z69">
        <v>2.439660888796038</v>
      </c>
      <c r="AA69">
        <v>1.3587696912920559</v>
      </c>
      <c r="AB69">
        <v>1.2935336158604469</v>
      </c>
      <c r="AC69">
        <v>1.515903252551317</v>
      </c>
      <c r="AD69">
        <v>2.5465797813093709</v>
      </c>
      <c r="AE69">
        <v>0.61842522115518217</v>
      </c>
      <c r="AF69">
        <v>1.1824218680882621</v>
      </c>
      <c r="AG69">
        <v>268.35404780722911</v>
      </c>
      <c r="AH69">
        <v>15.4111683549839</v>
      </c>
      <c r="AI69">
        <v>1.890412134780562</v>
      </c>
      <c r="AJ69">
        <v>19.13985309899676</v>
      </c>
      <c r="AK69">
        <v>9.8619594178074141</v>
      </c>
      <c r="AL69">
        <v>16.221637959915519</v>
      </c>
      <c r="AM69">
        <v>6.1588660460394464E-3</v>
      </c>
      <c r="AN69">
        <v>7.5984024306112036E-2</v>
      </c>
    </row>
    <row r="70" spans="1:40" x14ac:dyDescent="0.45">
      <c r="A70" s="1" t="s">
        <v>122</v>
      </c>
      <c r="B70">
        <v>3.167110024636671</v>
      </c>
      <c r="C70">
        <v>0.39555193610785011</v>
      </c>
      <c r="D70">
        <v>0.2461386515186724</v>
      </c>
      <c r="E70">
        <v>9.1529983235735704E-2</v>
      </c>
      <c r="F70">
        <v>0.98037056868484895</v>
      </c>
      <c r="G70">
        <v>0.27525723720226059</v>
      </c>
      <c r="H70">
        <v>4.4538668923034823</v>
      </c>
      <c r="I70">
        <v>3.2699600916938372</v>
      </c>
      <c r="J70">
        <v>0.38217286968870379</v>
      </c>
      <c r="K70">
        <v>0.28183824805149338</v>
      </c>
      <c r="L70">
        <v>2.114468699863592</v>
      </c>
      <c r="M70">
        <v>1.1719515712125741</v>
      </c>
      <c r="N70">
        <v>0.22732216896358329</v>
      </c>
      <c r="O70">
        <v>0.44089753319421088</v>
      </c>
      <c r="P70">
        <v>0.48882186286060031</v>
      </c>
      <c r="Q70">
        <v>0.29830830084315052</v>
      </c>
      <c r="R70">
        <v>0.1421800082307198</v>
      </c>
      <c r="S70">
        <v>0.82508378702050644</v>
      </c>
      <c r="T70">
        <v>0.56545615501128876</v>
      </c>
      <c r="U70">
        <v>1.8612188621651919</v>
      </c>
      <c r="V70">
        <v>4.9993564767619896</v>
      </c>
      <c r="W70">
        <v>9.8707520500806218</v>
      </c>
      <c r="X70">
        <v>0.1259582059152585</v>
      </c>
      <c r="Y70">
        <v>3.0300863410532369E-2</v>
      </c>
      <c r="Z70">
        <v>2.4383298987258799</v>
      </c>
      <c r="AA70">
        <v>1.4439461386829939</v>
      </c>
      <c r="AB70">
        <v>1.2817190467581649</v>
      </c>
      <c r="AC70">
        <v>1.516653179212536</v>
      </c>
      <c r="AD70">
        <v>2.7215562316279072</v>
      </c>
      <c r="AE70">
        <v>0.62519762450239136</v>
      </c>
      <c r="AF70">
        <v>1.306883154986082</v>
      </c>
      <c r="AG70">
        <v>383.81383588730398</v>
      </c>
      <c r="AH70">
        <v>15.87309415363551</v>
      </c>
      <c r="AI70">
        <v>2.0639105155739701</v>
      </c>
      <c r="AJ70">
        <v>19.938476276984499</v>
      </c>
      <c r="AK70">
        <v>10.22163181310518</v>
      </c>
      <c r="AL70">
        <v>16.898156859418201</v>
      </c>
      <c r="AM70">
        <v>6.2576904474890317E-3</v>
      </c>
      <c r="AN70">
        <v>7.825818223365244E-2</v>
      </c>
    </row>
    <row r="71" spans="1:40" x14ac:dyDescent="0.45">
      <c r="A71" s="1" t="s">
        <v>123</v>
      </c>
      <c r="B71">
        <v>0.45725524536376111</v>
      </c>
      <c r="C71">
        <v>4.8180980101504532E-2</v>
      </c>
      <c r="D71">
        <v>1.0542070906782179E-2</v>
      </c>
      <c r="E71">
        <v>3.0662149450259909E-2</v>
      </c>
      <c r="F71">
        <v>0.11128832282327129</v>
      </c>
      <c r="G71">
        <v>3.2628435931218107E-2</v>
      </c>
      <c r="H71">
        <v>0.54270766624026778</v>
      </c>
      <c r="I71">
        <v>0.42628209489040308</v>
      </c>
      <c r="J71">
        <v>6.3701897222563184E-2</v>
      </c>
      <c r="K71">
        <v>9.9798412128145247E-2</v>
      </c>
      <c r="L71">
        <v>0.25179166925362628</v>
      </c>
      <c r="M71">
        <v>7.7864908987855655E-2</v>
      </c>
      <c r="N71">
        <v>1.780925980332751E-2</v>
      </c>
      <c r="O71">
        <v>4.0676362250607313E-2</v>
      </c>
      <c r="P71">
        <v>3.2597990978028749E-2</v>
      </c>
      <c r="Q71">
        <v>2.7195277293237549E-2</v>
      </c>
      <c r="R71">
        <v>2.2418682897985251E-2</v>
      </c>
      <c r="S71">
        <v>5.447693784530161E-2</v>
      </c>
      <c r="T71">
        <v>7.9008285879569234E-2</v>
      </c>
      <c r="U71">
        <v>0.25016043730969112</v>
      </c>
      <c r="V71">
        <v>0.69551165439169627</v>
      </c>
      <c r="W71">
        <v>1.574661296378159</v>
      </c>
      <c r="X71">
        <v>1.5097679009634079E-2</v>
      </c>
      <c r="Y71">
        <v>3.013081353259128E-3</v>
      </c>
      <c r="Z71">
        <v>0.29728756849648258</v>
      </c>
      <c r="AA71">
        <v>0.23793753765561679</v>
      </c>
      <c r="AB71">
        <v>0.1343746747363328</v>
      </c>
      <c r="AC71">
        <v>0.71351569721925545</v>
      </c>
      <c r="AD71">
        <v>1.1088164351193071</v>
      </c>
      <c r="AE71">
        <v>0.79112078446629375</v>
      </c>
      <c r="AF71">
        <v>0.42511097643365681</v>
      </c>
      <c r="AG71">
        <v>1.208033692607092</v>
      </c>
      <c r="AH71">
        <v>3.847062078771653</v>
      </c>
      <c r="AI71">
        <v>0.70929603554443377</v>
      </c>
      <c r="AJ71">
        <v>1.583204931966115</v>
      </c>
      <c r="AK71">
        <v>1.241745768734603</v>
      </c>
      <c r="AL71">
        <v>5.3059081819955836</v>
      </c>
      <c r="AM71">
        <v>4.2457074905676853E-4</v>
      </c>
      <c r="AN71">
        <v>5.0501236520833603E-2</v>
      </c>
    </row>
    <row r="72" spans="1:40" x14ac:dyDescent="0.45">
      <c r="A72" s="1" t="s">
        <v>124</v>
      </c>
      <c r="B72">
        <v>0.21756647739656071</v>
      </c>
      <c r="C72">
        <v>2.344145559818598E-2</v>
      </c>
      <c r="D72">
        <v>5.9114675616006706E-3</v>
      </c>
      <c r="E72">
        <v>1.2484277017631671E-2</v>
      </c>
      <c r="F72">
        <v>5.3975031494045693E-2</v>
      </c>
      <c r="G72">
        <v>1.0775252728347029E-2</v>
      </c>
      <c r="H72">
        <v>0.30412596984675161</v>
      </c>
      <c r="I72">
        <v>0.23689911056196861</v>
      </c>
      <c r="J72">
        <v>2.9538334847751091E-2</v>
      </c>
      <c r="K72">
        <v>5.2395619253976261E-2</v>
      </c>
      <c r="L72">
        <v>0.1651249765938835</v>
      </c>
      <c r="M72">
        <v>4.4303017096626873E-2</v>
      </c>
      <c r="N72">
        <v>9.4860029541522575E-3</v>
      </c>
      <c r="O72">
        <v>2.5333684290862659E-2</v>
      </c>
      <c r="P72">
        <v>1.8068820781378569E-2</v>
      </c>
      <c r="Q72">
        <v>1.6194943223187059E-2</v>
      </c>
      <c r="R72">
        <v>1.1179768906707511E-2</v>
      </c>
      <c r="S72">
        <v>4.0505563383229443E-2</v>
      </c>
      <c r="T72">
        <v>4.1766067868894613E-2</v>
      </c>
      <c r="U72">
        <v>0.12460258451167459</v>
      </c>
      <c r="V72">
        <v>0.41063896934370869</v>
      </c>
      <c r="W72">
        <v>1.2400096467405961</v>
      </c>
      <c r="X72">
        <v>2.2722774343721119E-2</v>
      </c>
      <c r="Y72">
        <v>2.8890658753473169E-3</v>
      </c>
      <c r="Z72">
        <v>0.45582941750710038</v>
      </c>
      <c r="AA72">
        <v>1.1126589091270509</v>
      </c>
      <c r="AB72">
        <v>0.1107413326459883</v>
      </c>
      <c r="AC72">
        <v>0.1656556677022421</v>
      </c>
      <c r="AD72">
        <v>2.3571324845172281</v>
      </c>
      <c r="AE72">
        <v>0.12130531973438401</v>
      </c>
      <c r="AF72">
        <v>0.41320596933654818</v>
      </c>
      <c r="AG72">
        <v>0.66610525435875478</v>
      </c>
      <c r="AH72">
        <v>2.585813954263847</v>
      </c>
      <c r="AI72">
        <v>0.49286619669999071</v>
      </c>
      <c r="AJ72">
        <v>1.7473408664647669</v>
      </c>
      <c r="AK72">
        <v>0.96923208314796105</v>
      </c>
      <c r="AL72">
        <v>8.2824597605233929</v>
      </c>
      <c r="AM72">
        <v>1.484174952497113E-4</v>
      </c>
      <c r="AN72">
        <v>2.7398413552315159E-2</v>
      </c>
    </row>
    <row r="73" spans="1:40" x14ac:dyDescent="0.45">
      <c r="A73" s="1" t="s">
        <v>125</v>
      </c>
      <c r="B73">
        <v>2.4465076664076699</v>
      </c>
      <c r="C73">
        <v>0.24452857024726041</v>
      </c>
      <c r="D73">
        <v>7.5009040913863623E-2</v>
      </c>
      <c r="E73">
        <v>7.9724496191091981E-2</v>
      </c>
      <c r="F73">
        <v>1.372217208298806</v>
      </c>
      <c r="G73">
        <v>0.4306589963008331</v>
      </c>
      <c r="H73">
        <v>2.0455385150177809</v>
      </c>
      <c r="I73">
        <v>1.5174219790730821</v>
      </c>
      <c r="J73">
        <v>0.2952241692009851</v>
      </c>
      <c r="K73">
        <v>0.29194796143153429</v>
      </c>
      <c r="L73">
        <v>1.3915867313253441</v>
      </c>
      <c r="M73">
        <v>0.77730871618725705</v>
      </c>
      <c r="N73">
        <v>0.23047897215613641</v>
      </c>
      <c r="O73">
        <v>0.32913125780319641</v>
      </c>
      <c r="P73">
        <v>0.24586453915676409</v>
      </c>
      <c r="Q73">
        <v>0.20554103587123071</v>
      </c>
      <c r="R73">
        <v>0.1208598533149737</v>
      </c>
      <c r="S73">
        <v>0.55318625769631136</v>
      </c>
      <c r="T73">
        <v>0.31274129730042921</v>
      </c>
      <c r="U73">
        <v>1.147342527660516</v>
      </c>
      <c r="V73">
        <v>2.3453328911778502</v>
      </c>
      <c r="W73">
        <v>6.3205951382538492</v>
      </c>
      <c r="X73">
        <v>2.5876436853547919</v>
      </c>
      <c r="Y73">
        <v>2.514918953335691E-2</v>
      </c>
      <c r="Z73">
        <v>34.592606941036443</v>
      </c>
      <c r="AA73">
        <v>1.261072841217016</v>
      </c>
      <c r="AB73">
        <v>0.84320738712251764</v>
      </c>
      <c r="AC73">
        <v>1.271591964593612</v>
      </c>
      <c r="AD73">
        <v>2.499202528704231</v>
      </c>
      <c r="AE73">
        <v>0.53574198248701643</v>
      </c>
      <c r="AF73">
        <v>0.67897746103231227</v>
      </c>
      <c r="AG73">
        <v>5.3799418737336344</v>
      </c>
      <c r="AH73">
        <v>21.505265058956631</v>
      </c>
      <c r="AI73">
        <v>1.5254131450779449</v>
      </c>
      <c r="AJ73">
        <v>9.9015990027198875</v>
      </c>
      <c r="AK73">
        <v>5.1878544772112782</v>
      </c>
      <c r="AL73">
        <v>15.05066138163634</v>
      </c>
      <c r="AM73">
        <v>9.1257872463256342E-4</v>
      </c>
      <c r="AN73">
        <v>6.6019204268968901E-2</v>
      </c>
    </row>
    <row r="74" spans="1:40" x14ac:dyDescent="0.45">
      <c r="A74" s="1" t="s">
        <v>126</v>
      </c>
      <c r="B74">
        <v>1.3162982126400149</v>
      </c>
      <c r="C74">
        <v>0.14290888644896699</v>
      </c>
      <c r="D74">
        <v>5.2403010189007518E-2</v>
      </c>
      <c r="E74">
        <v>5.4508793845834999E-2</v>
      </c>
      <c r="F74">
        <v>0.41948191231009752</v>
      </c>
      <c r="G74">
        <v>0.1024431863410328</v>
      </c>
      <c r="H74">
        <v>1.1309238094204219</v>
      </c>
      <c r="I74">
        <v>0.84792260557485188</v>
      </c>
      <c r="J74">
        <v>0.16188646252855729</v>
      </c>
      <c r="K74">
        <v>0.18580144179063121</v>
      </c>
      <c r="L74">
        <v>0.79879112702607047</v>
      </c>
      <c r="M74">
        <v>0.37297637552893592</v>
      </c>
      <c r="N74">
        <v>8.7103641821440092E-2</v>
      </c>
      <c r="O74">
        <v>0.22072769856031679</v>
      </c>
      <c r="P74">
        <v>0.1302656761022474</v>
      </c>
      <c r="Q74">
        <v>0.12624563787445339</v>
      </c>
      <c r="R74">
        <v>6.770948226713451E-2</v>
      </c>
      <c r="S74">
        <v>0.35599624946544278</v>
      </c>
      <c r="T74">
        <v>0.1849264113729111</v>
      </c>
      <c r="U74">
        <v>0.85559514872318421</v>
      </c>
      <c r="V74">
        <v>1.506904386922671</v>
      </c>
      <c r="W74">
        <v>4.5167424652512258</v>
      </c>
      <c r="X74">
        <v>0.10173201121133441</v>
      </c>
      <c r="Y74">
        <v>2.64714877291857E-2</v>
      </c>
      <c r="Z74">
        <v>1.982104943883823</v>
      </c>
      <c r="AA74">
        <v>3.2278162068315099</v>
      </c>
      <c r="AB74">
        <v>0.91233411586012503</v>
      </c>
      <c r="AC74">
        <v>0.955252094286692</v>
      </c>
      <c r="AD74">
        <v>5.8765307602560704</v>
      </c>
      <c r="AE74">
        <v>0.41609930390416427</v>
      </c>
      <c r="AF74">
        <v>1.168187851325202</v>
      </c>
      <c r="AG74">
        <v>2.6040314290318629</v>
      </c>
      <c r="AH74">
        <v>10.830992207232519</v>
      </c>
      <c r="AI74">
        <v>1.6231683149951821</v>
      </c>
      <c r="AJ74">
        <v>7.0269032547034342</v>
      </c>
      <c r="AK74">
        <v>3.867440429762139</v>
      </c>
      <c r="AL74">
        <v>27.78269879235625</v>
      </c>
      <c r="AM74">
        <v>6.1358538009302914E-4</v>
      </c>
      <c r="AN74">
        <v>8.0085148207402673E-2</v>
      </c>
    </row>
    <row r="75" spans="1:40" x14ac:dyDescent="0.45">
      <c r="A75" s="1" t="s">
        <v>127</v>
      </c>
      <c r="B75">
        <v>0.2037415223634679</v>
      </c>
      <c r="C75">
        <v>2.212388414889601E-2</v>
      </c>
      <c r="D75">
        <v>8.1711429739922958E-3</v>
      </c>
      <c r="E75">
        <v>8.3612496761022777E-3</v>
      </c>
      <c r="F75">
        <v>6.5264141360102737E-2</v>
      </c>
      <c r="G75">
        <v>1.599089754792556E-2</v>
      </c>
      <c r="H75">
        <v>0.17249110080353011</v>
      </c>
      <c r="I75">
        <v>0.1291333887620672</v>
      </c>
      <c r="J75">
        <v>2.4996708687067271E-2</v>
      </c>
      <c r="K75">
        <v>2.828583158731883E-2</v>
      </c>
      <c r="L75">
        <v>0.12291765703397629</v>
      </c>
      <c r="M75">
        <v>5.8109163674925288E-2</v>
      </c>
      <c r="N75">
        <v>1.3589392406985489E-2</v>
      </c>
      <c r="O75">
        <v>3.4408356025875123E-2</v>
      </c>
      <c r="P75">
        <v>2.0238558995375421E-2</v>
      </c>
      <c r="Q75">
        <v>1.964271407001076E-2</v>
      </c>
      <c r="R75">
        <v>1.04805803103067E-2</v>
      </c>
      <c r="S75">
        <v>5.5502539073680537E-2</v>
      </c>
      <c r="T75">
        <v>2.8379189325433232E-2</v>
      </c>
      <c r="U75">
        <v>0.1327991416911867</v>
      </c>
      <c r="V75">
        <v>0.22971857761420009</v>
      </c>
      <c r="W75">
        <v>0.68835021539357166</v>
      </c>
      <c r="X75">
        <v>1.5617539585978229E-2</v>
      </c>
      <c r="Y75">
        <v>4.129788984636772E-3</v>
      </c>
      <c r="Z75">
        <v>0.30399971904638112</v>
      </c>
      <c r="AA75">
        <v>0.4869754958828813</v>
      </c>
      <c r="AB75">
        <v>0.14208853243783279</v>
      </c>
      <c r="AC75">
        <v>0.14768801305971499</v>
      </c>
      <c r="AD75">
        <v>0.87935035748663171</v>
      </c>
      <c r="AE75">
        <v>6.3259110685943531E-2</v>
      </c>
      <c r="AF75">
        <v>0.17601306759293531</v>
      </c>
      <c r="AG75">
        <v>0.39791842457548748</v>
      </c>
      <c r="AH75">
        <v>1.659099959758674</v>
      </c>
      <c r="AI75">
        <v>0.2463393503804181</v>
      </c>
      <c r="AJ75">
        <v>1.0748651292872571</v>
      </c>
      <c r="AK75">
        <v>0.5914157288353965</v>
      </c>
      <c r="AL75">
        <v>4.2197796927266964</v>
      </c>
      <c r="AM75">
        <v>9.3947404069946055E-5</v>
      </c>
      <c r="AN75">
        <v>1.208685120720392E-2</v>
      </c>
    </row>
    <row r="76" spans="1:40" x14ac:dyDescent="0.45">
      <c r="A76" s="1" t="s">
        <v>128</v>
      </c>
      <c r="B76">
        <v>5.2216231696826778</v>
      </c>
      <c r="C76">
        <v>0.52622862789339586</v>
      </c>
      <c r="D76">
        <v>0.21468179852892691</v>
      </c>
      <c r="E76">
        <v>0.15746751565301759</v>
      </c>
      <c r="F76">
        <v>2.274698740869125</v>
      </c>
      <c r="G76">
        <v>0.58089755859680592</v>
      </c>
      <c r="H76">
        <v>3.9754233126473641</v>
      </c>
      <c r="I76">
        <v>3.030502369732583</v>
      </c>
      <c r="J76">
        <v>0.44287759428558732</v>
      </c>
      <c r="K76">
        <v>0.26643034797469939</v>
      </c>
      <c r="L76">
        <v>2.125625230546329</v>
      </c>
      <c r="M76">
        <v>1.848415220677192</v>
      </c>
      <c r="N76">
        <v>0.59669175590980061</v>
      </c>
      <c r="O76">
        <v>0.7300672745762532</v>
      </c>
      <c r="P76">
        <v>0.5546991549328828</v>
      </c>
      <c r="Q76">
        <v>0.46939323108630621</v>
      </c>
      <c r="R76">
        <v>0.1743970859925508</v>
      </c>
      <c r="S76">
        <v>1.030974319346601</v>
      </c>
      <c r="T76">
        <v>0.24021762339734509</v>
      </c>
      <c r="U76">
        <v>2.5837035146614009</v>
      </c>
      <c r="V76">
        <v>2.6304459286887272</v>
      </c>
      <c r="W76">
        <v>5.5449948164264438</v>
      </c>
      <c r="X76">
        <v>7.4507515616126466E-2</v>
      </c>
      <c r="Y76">
        <v>5.4166056048668608E-2</v>
      </c>
      <c r="Z76">
        <v>1.232797724553613</v>
      </c>
      <c r="AA76">
        <v>2.115915542329025</v>
      </c>
      <c r="AB76">
        <v>2.1780749361690881</v>
      </c>
      <c r="AC76">
        <v>1.9291998872156959</v>
      </c>
      <c r="AD76">
        <v>1.6547527468878021</v>
      </c>
      <c r="AE76">
        <v>0.50209245291861648</v>
      </c>
      <c r="AF76">
        <v>0.4651588406322153</v>
      </c>
      <c r="AG76">
        <v>5.4880997922693382</v>
      </c>
      <c r="AH76">
        <v>37.274185780856172</v>
      </c>
      <c r="AI76">
        <v>1.2021691016559599</v>
      </c>
      <c r="AJ76">
        <v>11.93708837594289</v>
      </c>
      <c r="AK76">
        <v>5.9155120381835324</v>
      </c>
      <c r="AL76">
        <v>16.991360685204612</v>
      </c>
      <c r="AM76">
        <v>1.647028982843987E-3</v>
      </c>
      <c r="AN76">
        <v>7.0849925534992059E-2</v>
      </c>
    </row>
    <row r="77" spans="1:40" x14ac:dyDescent="0.45">
      <c r="A77" s="1" t="s">
        <v>129</v>
      </c>
      <c r="B77">
        <v>1.7926004878554549</v>
      </c>
      <c r="C77">
        <v>0.1502866597962659</v>
      </c>
      <c r="D77">
        <v>4.6906013356869718E-2</v>
      </c>
      <c r="E77">
        <v>5.6905370380046373E-2</v>
      </c>
      <c r="F77">
        <v>0.71543867592376453</v>
      </c>
      <c r="G77">
        <v>0.1756194936809658</v>
      </c>
      <c r="H77">
        <v>1.0717532213950911</v>
      </c>
      <c r="I77">
        <v>0.83746831101046171</v>
      </c>
      <c r="J77">
        <v>0.1383301421258038</v>
      </c>
      <c r="K77">
        <v>0.21218022640491499</v>
      </c>
      <c r="L77">
        <v>1.43177280172581</v>
      </c>
      <c r="M77">
        <v>0.47144708432662508</v>
      </c>
      <c r="N77">
        <v>0.15446962238483181</v>
      </c>
      <c r="O77">
        <v>0.15984071442303591</v>
      </c>
      <c r="P77">
        <v>0.1745559449004431</v>
      </c>
      <c r="Q77">
        <v>0.1151804934520947</v>
      </c>
      <c r="R77">
        <v>5.2598545641537917E-2</v>
      </c>
      <c r="S77">
        <v>0.28859429673595333</v>
      </c>
      <c r="T77">
        <v>0.1046775929333697</v>
      </c>
      <c r="U77">
        <v>0.49398477737440782</v>
      </c>
      <c r="V77">
        <v>1.946480097325878</v>
      </c>
      <c r="W77">
        <v>3.129050671237096</v>
      </c>
      <c r="X77">
        <v>2.7353900189125719E-2</v>
      </c>
      <c r="Y77">
        <v>1.3454701015874071E-2</v>
      </c>
      <c r="Z77">
        <v>0.51443560695220292</v>
      </c>
      <c r="AA77">
        <v>0.56870883842462217</v>
      </c>
      <c r="AB77">
        <v>0.42904315641570012</v>
      </c>
      <c r="AC77">
        <v>0.55557177595177087</v>
      </c>
      <c r="AD77">
        <v>0.55640938693753073</v>
      </c>
      <c r="AE77">
        <v>0.15742502436671271</v>
      </c>
      <c r="AF77">
        <v>0.1801296779986252</v>
      </c>
      <c r="AG77">
        <v>2.4281726416762668</v>
      </c>
      <c r="AH77">
        <v>10.95931833991078</v>
      </c>
      <c r="AI77">
        <v>0.70348460612291797</v>
      </c>
      <c r="AJ77">
        <v>3.0353550284567161</v>
      </c>
      <c r="AK77">
        <v>1.690983462042656</v>
      </c>
      <c r="AL77">
        <v>4.9107885783656844</v>
      </c>
      <c r="AM77">
        <v>5.8436329321785827E-4</v>
      </c>
      <c r="AN77">
        <v>2.2805737593486211E-2</v>
      </c>
    </row>
    <row r="78" spans="1:40" x14ac:dyDescent="0.45">
      <c r="A78" s="1" t="s">
        <v>130</v>
      </c>
      <c r="B78">
        <v>1.874560898271066</v>
      </c>
      <c r="C78">
        <v>0.16131597187009969</v>
      </c>
      <c r="D78">
        <v>5.7319219521049382E-2</v>
      </c>
      <c r="E78">
        <v>4.6128273744323323E-2</v>
      </c>
      <c r="F78">
        <v>0.44382897565079649</v>
      </c>
      <c r="G78">
        <v>0.1093458668327941</v>
      </c>
      <c r="H78">
        <v>2.2386744273308961</v>
      </c>
      <c r="I78">
        <v>1.797872326852787</v>
      </c>
      <c r="J78">
        <v>0.16466955607017841</v>
      </c>
      <c r="K78">
        <v>0.23240406684574669</v>
      </c>
      <c r="L78">
        <v>1.310936173779671</v>
      </c>
      <c r="M78">
        <v>0.38632221109011122</v>
      </c>
      <c r="N78">
        <v>0.1100333276094084</v>
      </c>
      <c r="O78">
        <v>0.14355904804167341</v>
      </c>
      <c r="P78">
        <v>0.14385091217441839</v>
      </c>
      <c r="Q78">
        <v>0.1075788945156181</v>
      </c>
      <c r="R78">
        <v>5.8807979097545461E-2</v>
      </c>
      <c r="S78">
        <v>0.3033585706872704</v>
      </c>
      <c r="T78">
        <v>0.1004759804351979</v>
      </c>
      <c r="U78">
        <v>0.60953502308959628</v>
      </c>
      <c r="V78">
        <v>1.434400076652208</v>
      </c>
      <c r="W78">
        <v>2.7978998253211511</v>
      </c>
      <c r="X78">
        <v>3.5633530060997162E-2</v>
      </c>
      <c r="Y78">
        <v>1.1869498072984101E-2</v>
      </c>
      <c r="Z78">
        <v>0.64491110000031837</v>
      </c>
      <c r="AA78">
        <v>0.60071482472500326</v>
      </c>
      <c r="AB78">
        <v>0.44510993827389977</v>
      </c>
      <c r="AC78">
        <v>0.62856643309846449</v>
      </c>
      <c r="AD78">
        <v>0.92600303526028338</v>
      </c>
      <c r="AE78">
        <v>0.2701607557509409</v>
      </c>
      <c r="AF78">
        <v>0.25803762965539301</v>
      </c>
      <c r="AG78">
        <v>2.1555283458999641</v>
      </c>
      <c r="AH78">
        <v>33.76251520247709</v>
      </c>
      <c r="AI78">
        <v>0.57760270074930131</v>
      </c>
      <c r="AJ78">
        <v>2.973909908585783</v>
      </c>
      <c r="AK78">
        <v>1.688862929255087</v>
      </c>
      <c r="AL78">
        <v>6.81922332321178</v>
      </c>
      <c r="AM78">
        <v>5.7000218238088211E-4</v>
      </c>
      <c r="AN78">
        <v>3.2284173417440297E-2</v>
      </c>
    </row>
    <row r="79" spans="1:40" x14ac:dyDescent="0.45">
      <c r="A79" s="1" t="s">
        <v>131</v>
      </c>
      <c r="B79">
        <v>0.77966966670602711</v>
      </c>
      <c r="C79">
        <v>6.9118299089850843E-2</v>
      </c>
      <c r="D79">
        <v>2.7451934990803031E-2</v>
      </c>
      <c r="E79">
        <v>2.815522856911172E-2</v>
      </c>
      <c r="F79">
        <v>0.48234172953395521</v>
      </c>
      <c r="G79">
        <v>0.16496150803269261</v>
      </c>
      <c r="H79">
        <v>34.146548677457908</v>
      </c>
      <c r="I79">
        <v>28.067707044910652</v>
      </c>
      <c r="J79">
        <v>8.0825234902345722E-2</v>
      </c>
      <c r="K79">
        <v>0.12904479829467461</v>
      </c>
      <c r="L79">
        <v>0.66377092553306449</v>
      </c>
      <c r="M79">
        <v>0.34537214388339738</v>
      </c>
      <c r="N79">
        <v>7.2008703006712291E-2</v>
      </c>
      <c r="O79">
        <v>9.2988972487438801E-2</v>
      </c>
      <c r="P79">
        <v>8.207204621196304E-2</v>
      </c>
      <c r="Q79">
        <v>6.0269312624355323E-2</v>
      </c>
      <c r="R79">
        <v>2.3823046122321681E-2</v>
      </c>
      <c r="S79">
        <v>0.14498295610403841</v>
      </c>
      <c r="T79">
        <v>6.1957107164378578E-2</v>
      </c>
      <c r="U79">
        <v>0.37365736567411212</v>
      </c>
      <c r="V79">
        <v>0.4759282230377162</v>
      </c>
      <c r="W79">
        <v>1.069449495728392</v>
      </c>
      <c r="X79">
        <v>1.36556603601791E-2</v>
      </c>
      <c r="Y79">
        <v>7.2190489675484741E-3</v>
      </c>
      <c r="Z79">
        <v>0.23910121694158751</v>
      </c>
      <c r="AA79">
        <v>0.28853866940471362</v>
      </c>
      <c r="AB79">
        <v>0.27164265297480839</v>
      </c>
      <c r="AC79">
        <v>0.34027748822637349</v>
      </c>
      <c r="AD79">
        <v>0.24960052413808351</v>
      </c>
      <c r="AE79">
        <v>7.3897387784041521E-2</v>
      </c>
      <c r="AF79">
        <v>9.9904602846338439E-2</v>
      </c>
      <c r="AG79">
        <v>1.7211701843427401</v>
      </c>
      <c r="AH79">
        <v>2.887541393162266</v>
      </c>
      <c r="AI79">
        <v>0.35911922041700151</v>
      </c>
      <c r="AJ79">
        <v>1.814817314392982</v>
      </c>
      <c r="AK79">
        <v>1.042613043044579</v>
      </c>
      <c r="AL79">
        <v>5.2135549358086104</v>
      </c>
      <c r="AM79">
        <v>8.1863426201206845E-4</v>
      </c>
      <c r="AN79">
        <v>1.033240615257794E-2</v>
      </c>
    </row>
    <row r="80" spans="1:40" x14ac:dyDescent="0.45">
      <c r="A80" s="1" t="s">
        <v>132</v>
      </c>
      <c r="B80">
        <v>1.6356226632752431E-12</v>
      </c>
      <c r="C80">
        <v>4.0613278219280298E-13</v>
      </c>
      <c r="D80">
        <v>2.5175622715141061E-13</v>
      </c>
      <c r="E80">
        <v>3.5793894450595838E-14</v>
      </c>
      <c r="F80">
        <v>8.0326323085778649E-14</v>
      </c>
      <c r="G80">
        <v>9.9177890907958708E-14</v>
      </c>
      <c r="H80">
        <v>-4.7774382289233827E-12</v>
      </c>
      <c r="I80">
        <v>-4.6980904401741647E-12</v>
      </c>
      <c r="J80">
        <v>-9.8838849009049481E-14</v>
      </c>
      <c r="K80">
        <v>3.6882069021021651E-13</v>
      </c>
      <c r="L80">
        <v>-3.5807129587295461E-12</v>
      </c>
      <c r="M80">
        <v>1.1822456274763259E-12</v>
      </c>
      <c r="N80">
        <v>6.9134716854854806E-13</v>
      </c>
      <c r="O80">
        <v>3.9450729193728842E-13</v>
      </c>
      <c r="P80">
        <v>2.9913314437645968E-14</v>
      </c>
      <c r="Q80">
        <v>-7.883538104939876E-13</v>
      </c>
      <c r="R80">
        <v>8.9825645294986311E-13</v>
      </c>
      <c r="S80">
        <v>6.4818485304056563E-13</v>
      </c>
      <c r="T80">
        <v>1.702469994794712E-13</v>
      </c>
      <c r="U80">
        <v>-3.8047729842338322E-13</v>
      </c>
      <c r="V80">
        <v>-6.0827780329559557E-12</v>
      </c>
      <c r="W80">
        <v>4.11755598255233E-12</v>
      </c>
      <c r="X80">
        <v>1.240834245436001E-12</v>
      </c>
      <c r="Y80">
        <v>-1.541090995775502E-14</v>
      </c>
      <c r="Z80">
        <v>-8.4170314444123454E-12</v>
      </c>
      <c r="AA80">
        <v>-5.2171675063657502E-13</v>
      </c>
      <c r="AB80">
        <v>1.196921876119529E-12</v>
      </c>
      <c r="AC80">
        <v>1.9505585767141809E-12</v>
      </c>
      <c r="AD80">
        <v>-7.4554769172649988E-11</v>
      </c>
      <c r="AE80">
        <v>2.2843315966675249E-13</v>
      </c>
      <c r="AF80">
        <v>4.7369135093379893E-12</v>
      </c>
      <c r="AG80">
        <v>6.1129387671881422E-11</v>
      </c>
      <c r="AH80">
        <v>2.2029952171561949E-11</v>
      </c>
      <c r="AI80">
        <v>-4.2573320463426399E-11</v>
      </c>
      <c r="AJ80">
        <v>-9.7128354818823211E-12</v>
      </c>
      <c r="AK80">
        <v>-1.714267930422748E-12</v>
      </c>
      <c r="AL80">
        <v>1.0762127217292271E-11</v>
      </c>
      <c r="AM80">
        <v>2.1293882236310711E-15</v>
      </c>
      <c r="AN80">
        <v>1.868390788805437E-13</v>
      </c>
    </row>
    <row r="81" spans="1:40" x14ac:dyDescent="0.45">
      <c r="A81" s="1" t="s">
        <v>133</v>
      </c>
      <c r="B81">
        <v>2.6700184724199789E-2</v>
      </c>
      <c r="C81">
        <v>2.357084402978524E-3</v>
      </c>
      <c r="D81">
        <v>7.5825562991447691E-4</v>
      </c>
      <c r="E81">
        <v>9.8422802677872049E-4</v>
      </c>
      <c r="F81">
        <v>1.309253457507477E-2</v>
      </c>
      <c r="G81">
        <v>4.2302082835096134E-3</v>
      </c>
      <c r="H81">
        <v>9.7071558073022057</v>
      </c>
      <c r="I81">
        <v>7.9846342704112052</v>
      </c>
      <c r="J81">
        <v>3.732586064629471E-3</v>
      </c>
      <c r="K81">
        <v>7.9739146477229433E-3</v>
      </c>
      <c r="L81">
        <v>2.256306914114594E-2</v>
      </c>
      <c r="M81">
        <v>9.4447173363854248E-3</v>
      </c>
      <c r="N81">
        <v>1.9048207993009529E-3</v>
      </c>
      <c r="O81">
        <v>2.6269953708539101E-3</v>
      </c>
      <c r="P81">
        <v>2.5455834034957209E-3</v>
      </c>
      <c r="Q81">
        <v>1.885395534937568E-3</v>
      </c>
      <c r="R81">
        <v>7.6566124278495647E-4</v>
      </c>
      <c r="S81">
        <v>4.6340249380358682E-3</v>
      </c>
      <c r="T81">
        <v>5.3626229197882361E-3</v>
      </c>
      <c r="U81">
        <v>1.260592063826221E-2</v>
      </c>
      <c r="V81">
        <v>2.818257007013723E-2</v>
      </c>
      <c r="W81">
        <v>7.3610297799136096E-2</v>
      </c>
      <c r="X81">
        <v>9.1981976606883131E-4</v>
      </c>
      <c r="Y81">
        <v>2.0184269559248309E-4</v>
      </c>
      <c r="Z81">
        <v>1.7819756640844821E-2</v>
      </c>
      <c r="AA81">
        <v>9.9394814375764161E-3</v>
      </c>
      <c r="AB81">
        <v>7.9526685271829167E-3</v>
      </c>
      <c r="AC81">
        <v>1.134039407521025E-2</v>
      </c>
      <c r="AD81">
        <v>2.025165310278372E-2</v>
      </c>
      <c r="AE81">
        <v>4.1721971675770294E-3</v>
      </c>
      <c r="AF81">
        <v>9.1610247016337965E-3</v>
      </c>
      <c r="AG81">
        <v>0.1050631778715503</v>
      </c>
      <c r="AH81">
        <v>0.23932195722190991</v>
      </c>
      <c r="AI81">
        <v>4.4326682040844403E-2</v>
      </c>
      <c r="AJ81">
        <v>0.1319675140915412</v>
      </c>
      <c r="AK81">
        <v>7.2880609192944867E-2</v>
      </c>
      <c r="AL81">
        <v>0.77793396791806635</v>
      </c>
      <c r="AM81">
        <v>2.5424433352045941E-5</v>
      </c>
      <c r="AN81">
        <v>6.098157815620489E-4</v>
      </c>
    </row>
    <row r="82" spans="1:40" x14ac:dyDescent="0.45">
      <c r="A82" s="1" t="s">
        <v>134</v>
      </c>
      <c r="B82">
        <v>0.86253869473637912</v>
      </c>
      <c r="C82">
        <v>9.1144620208065491E-2</v>
      </c>
      <c r="D82">
        <v>3.1665355687436732E-2</v>
      </c>
      <c r="E82">
        <v>3.7749359930284637E-2</v>
      </c>
      <c r="F82">
        <v>0.31859940064270958</v>
      </c>
      <c r="G82">
        <v>0.11220488578603691</v>
      </c>
      <c r="H82">
        <v>0.56253668938265666</v>
      </c>
      <c r="I82">
        <v>0.43335981498243342</v>
      </c>
      <c r="J82">
        <v>9.6208891204200439E-2</v>
      </c>
      <c r="K82">
        <v>0.10357820476925519</v>
      </c>
      <c r="L82">
        <v>0.32410504768144838</v>
      </c>
      <c r="M82">
        <v>0.228312345345213</v>
      </c>
      <c r="N82">
        <v>5.6339584842674643E-2</v>
      </c>
      <c r="O82">
        <v>0.1228130629685087</v>
      </c>
      <c r="P82">
        <v>8.0268803729161994E-2</v>
      </c>
      <c r="Q82">
        <v>7.2754395467799757E-2</v>
      </c>
      <c r="R82">
        <v>3.4964191172529309E-2</v>
      </c>
      <c r="S82">
        <v>0.15215652593624809</v>
      </c>
      <c r="T82">
        <v>9.3057896202437554E-2</v>
      </c>
      <c r="U82">
        <v>0.57874451492653123</v>
      </c>
      <c r="V82">
        <v>0.79644550123128899</v>
      </c>
      <c r="W82">
        <v>1.6535880226386419</v>
      </c>
      <c r="X82">
        <v>1.9705706793099229E-2</v>
      </c>
      <c r="Y82">
        <v>8.3094284128921222E-3</v>
      </c>
      <c r="Z82">
        <v>0.36022563231740728</v>
      </c>
      <c r="AA82">
        <v>0.43742413091689869</v>
      </c>
      <c r="AB82">
        <v>0.35840812400675942</v>
      </c>
      <c r="AC82">
        <v>0.81419014955433044</v>
      </c>
      <c r="AD82">
        <v>1.1741168013675489</v>
      </c>
      <c r="AE82">
        <v>0.70574075547379389</v>
      </c>
      <c r="AF82">
        <v>0.41338171843052229</v>
      </c>
      <c r="AG82">
        <v>1.4439240888909859</v>
      </c>
      <c r="AH82">
        <v>4.2472560713648839</v>
      </c>
      <c r="AI82">
        <v>0.81271896018687584</v>
      </c>
      <c r="AJ82">
        <v>2.1229114741387298</v>
      </c>
      <c r="AK82">
        <v>1.4705453035672931</v>
      </c>
      <c r="AL82">
        <v>6.2979093888095132</v>
      </c>
      <c r="AM82">
        <v>4.500689418935268E-4</v>
      </c>
      <c r="AN82">
        <v>4.8251290154108839E-2</v>
      </c>
    </row>
    <row r="83" spans="1:40" x14ac:dyDescent="0.45">
      <c r="A83" s="1" t="s">
        <v>135</v>
      </c>
      <c r="B83">
        <v>0.62707074517458239</v>
      </c>
      <c r="C83">
        <v>6.6180800135890838E-2</v>
      </c>
      <c r="D83">
        <v>1.9295960672582081E-2</v>
      </c>
      <c r="E83">
        <v>3.3796910938877163E-2</v>
      </c>
      <c r="F83">
        <v>0.19725899203673891</v>
      </c>
      <c r="G83">
        <v>6.555478272548057E-2</v>
      </c>
      <c r="H83">
        <v>0.55480830543918414</v>
      </c>
      <c r="I83">
        <v>0.43229622536379259</v>
      </c>
      <c r="J83">
        <v>7.7519434109500338E-2</v>
      </c>
      <c r="K83">
        <v>0.10207841001193479</v>
      </c>
      <c r="L83">
        <v>0.28333173472853951</v>
      </c>
      <c r="M83">
        <v>0.14023344432492901</v>
      </c>
      <c r="N83">
        <v>3.3766606734381248E-2</v>
      </c>
      <c r="O83">
        <v>7.4713066389685709E-2</v>
      </c>
      <c r="P83">
        <v>5.2417863125382089E-2</v>
      </c>
      <c r="Q83">
        <v>4.6108329060710829E-2</v>
      </c>
      <c r="R83">
        <v>2.7735535229139491E-2</v>
      </c>
      <c r="S83">
        <v>9.4998954350255113E-2</v>
      </c>
      <c r="T83">
        <v>8.5355419346338418E-2</v>
      </c>
      <c r="U83">
        <v>0.38695993523983752</v>
      </c>
      <c r="V83">
        <v>0.74204230460837117</v>
      </c>
      <c r="W83">
        <v>1.6185590423735541</v>
      </c>
      <c r="X83">
        <v>1.7100604104753409E-2</v>
      </c>
      <c r="Y83">
        <v>5.2106832096546034E-3</v>
      </c>
      <c r="Z83">
        <v>0.32530799891325068</v>
      </c>
      <c r="AA83">
        <v>0.32161706762850112</v>
      </c>
      <c r="AB83">
        <v>0.227382841310867</v>
      </c>
      <c r="AC83">
        <v>0.76007100589015275</v>
      </c>
      <c r="AD83">
        <v>1.143721656642904</v>
      </c>
      <c r="AE83">
        <v>0.76181389544099165</v>
      </c>
      <c r="AF83">
        <v>0.42339100885374148</v>
      </c>
      <c r="AG83">
        <v>1.313737274257941</v>
      </c>
      <c r="AH83">
        <v>4.0394917432524338</v>
      </c>
      <c r="AI83">
        <v>0.75694961364088664</v>
      </c>
      <c r="AJ83">
        <v>1.8164448730797631</v>
      </c>
      <c r="AK83">
        <v>1.344782246759582</v>
      </c>
      <c r="AL83">
        <v>5.7520734679400958</v>
      </c>
      <c r="AM83">
        <v>4.3813920092566439E-4</v>
      </c>
      <c r="AN83">
        <v>4.9945051308764178E-2</v>
      </c>
    </row>
    <row r="84" spans="1:40" x14ac:dyDescent="0.45">
      <c r="A84" s="1" t="s">
        <v>136</v>
      </c>
      <c r="B84">
        <v>1.553841211449807</v>
      </c>
      <c r="C84">
        <v>0.16409421123315379</v>
      </c>
      <c r="D84">
        <v>5.24735699900091E-2</v>
      </c>
      <c r="E84">
        <v>7.5799934847797235E-2</v>
      </c>
      <c r="F84">
        <v>0.53178086292373206</v>
      </c>
      <c r="G84">
        <v>0.1824780253836914</v>
      </c>
      <c r="H84">
        <v>1.1923517574757621</v>
      </c>
      <c r="I84">
        <v>0.92454917110604828</v>
      </c>
      <c r="J84">
        <v>0.18261286783754391</v>
      </c>
      <c r="K84">
        <v>0.21944994996516259</v>
      </c>
      <c r="L84">
        <v>0.64240465649224276</v>
      </c>
      <c r="M84">
        <v>0.37970061961896101</v>
      </c>
      <c r="N84">
        <v>9.2668500517124372E-2</v>
      </c>
      <c r="O84">
        <v>0.20336281496738901</v>
      </c>
      <c r="P84">
        <v>0.13731581544092569</v>
      </c>
      <c r="Q84">
        <v>0.12274007256314939</v>
      </c>
      <c r="R84">
        <v>6.5829418517060964E-2</v>
      </c>
      <c r="S84">
        <v>0.25493958769632041</v>
      </c>
      <c r="T84">
        <v>0.1893626652616385</v>
      </c>
      <c r="U84">
        <v>1.001129793500301</v>
      </c>
      <c r="V84">
        <v>1.634814570807456</v>
      </c>
      <c r="W84">
        <v>3.4898354917577401</v>
      </c>
      <c r="X84">
        <v>3.8903744207602758E-2</v>
      </c>
      <c r="Y84">
        <v>1.395036210892955E-2</v>
      </c>
      <c r="Z84">
        <v>0.7267600145571913</v>
      </c>
      <c r="AA84">
        <v>0.79243448063761412</v>
      </c>
      <c r="AB84">
        <v>0.60494646822081177</v>
      </c>
      <c r="AC84">
        <v>1.6730737868615619</v>
      </c>
      <c r="AD84">
        <v>2.4711522512025028</v>
      </c>
      <c r="AE84">
        <v>1.576589714314379</v>
      </c>
      <c r="AF84">
        <v>0.89545400777934236</v>
      </c>
      <c r="AG84">
        <v>2.9251326461002352</v>
      </c>
      <c r="AH84">
        <v>8.8191358592139881</v>
      </c>
      <c r="AI84">
        <v>1.667905745799501</v>
      </c>
      <c r="AJ84">
        <v>4.1594523614182144</v>
      </c>
      <c r="AK84">
        <v>2.9874359524363499</v>
      </c>
      <c r="AL84">
        <v>12.78543039267667</v>
      </c>
      <c r="AM84">
        <v>9.4691399389666806E-4</v>
      </c>
      <c r="AN84">
        <v>0.10516512668841591</v>
      </c>
    </row>
    <row r="85" spans="1:40" x14ac:dyDescent="0.45">
      <c r="A85" s="1" t="s">
        <v>137</v>
      </c>
      <c r="B85">
        <v>1.504543644924456</v>
      </c>
      <c r="C85">
        <v>0.15884349479266069</v>
      </c>
      <c r="D85">
        <v>4.8778820073682047E-2</v>
      </c>
      <c r="E85">
        <v>7.6857192033082097E-2</v>
      </c>
      <c r="F85">
        <v>0.49618193052125009</v>
      </c>
      <c r="G85">
        <v>0.16795898657898081</v>
      </c>
      <c r="H85">
        <v>1.2340009356334669</v>
      </c>
      <c r="I85">
        <v>0.95910889134590072</v>
      </c>
      <c r="J85">
        <v>0.18094734988624739</v>
      </c>
      <c r="K85">
        <v>0.22707983047713079</v>
      </c>
      <c r="L85">
        <v>0.64802132751509467</v>
      </c>
      <c r="M85">
        <v>0.35362077109678741</v>
      </c>
      <c r="N85">
        <v>8.5808762121676901E-2</v>
      </c>
      <c r="O85">
        <v>0.18896923981215411</v>
      </c>
      <c r="P85">
        <v>0.12972328207154599</v>
      </c>
      <c r="Q85">
        <v>0.115148652619026</v>
      </c>
      <c r="R85">
        <v>6.5003231594865152E-2</v>
      </c>
      <c r="S85">
        <v>0.23833910581313841</v>
      </c>
      <c r="T85">
        <v>0.19300173424285541</v>
      </c>
      <c r="U85">
        <v>0.95095293253970881</v>
      </c>
      <c r="V85">
        <v>1.6717890413335259</v>
      </c>
      <c r="W85">
        <v>3.6060341899035921</v>
      </c>
      <c r="X85">
        <v>3.918144407176806E-2</v>
      </c>
      <c r="Y85">
        <v>1.305527423618282E-2</v>
      </c>
      <c r="Z85">
        <v>0.73826527551415266</v>
      </c>
      <c r="AA85">
        <v>0.76925925798533201</v>
      </c>
      <c r="AB85">
        <v>0.56767077872240801</v>
      </c>
      <c r="AC85">
        <v>1.7116291419184819</v>
      </c>
      <c r="AD85">
        <v>2.550863319650075</v>
      </c>
      <c r="AE85">
        <v>1.6621227780708701</v>
      </c>
      <c r="AF85">
        <v>0.93399895151234813</v>
      </c>
      <c r="AG85">
        <v>2.9761974922999341</v>
      </c>
      <c r="AH85">
        <v>9.0579864794637555</v>
      </c>
      <c r="AI85">
        <v>1.70550688985042</v>
      </c>
      <c r="AJ85">
        <v>4.1763049992689334</v>
      </c>
      <c r="AK85">
        <v>3.0428954306822149</v>
      </c>
      <c r="AL85">
        <v>13.019288238182121</v>
      </c>
      <c r="AM85">
        <v>9.773283476484367E-4</v>
      </c>
      <c r="AN85">
        <v>0.10993011314116979</v>
      </c>
    </row>
    <row r="86" spans="1:40" x14ac:dyDescent="0.45">
      <c r="A86" s="1" t="s">
        <v>138</v>
      </c>
      <c r="B86">
        <v>1.307000026821117</v>
      </c>
      <c r="C86">
        <v>0.1514680111262402</v>
      </c>
      <c r="D86">
        <v>4.3114444435582461E-2</v>
      </c>
      <c r="E86">
        <v>6.9016609374149246E-2</v>
      </c>
      <c r="F86">
        <v>0.28575904894536203</v>
      </c>
      <c r="G86">
        <v>0.1136517860995339</v>
      </c>
      <c r="H86">
        <v>0.81822695756404151</v>
      </c>
      <c r="I86">
        <v>0.48924886619627339</v>
      </c>
      <c r="J86">
        <v>0.2999712394679403</v>
      </c>
      <c r="K86">
        <v>0.19990730014722571</v>
      </c>
      <c r="L86">
        <v>0.88166577706473304</v>
      </c>
      <c r="M86">
        <v>0.32927271918803502</v>
      </c>
      <c r="N86">
        <v>0.1082909496071328</v>
      </c>
      <c r="O86">
        <v>0.2431306216805581</v>
      </c>
      <c r="P86">
        <v>0.14703361778500729</v>
      </c>
      <c r="Q86">
        <v>0.15854630327977731</v>
      </c>
      <c r="R86">
        <v>0.1714609990354789</v>
      </c>
      <c r="S86">
        <v>1.0691353794463949</v>
      </c>
      <c r="T86">
        <v>0.5197156085244824</v>
      </c>
      <c r="U86">
        <v>1.311083480300768</v>
      </c>
      <c r="V86">
        <v>1.1124652875335379</v>
      </c>
      <c r="W86">
        <v>1.951143322199463</v>
      </c>
      <c r="X86">
        <v>3.1571370630661427E-2</v>
      </c>
      <c r="Y86">
        <v>3.963171653155511E-2</v>
      </c>
      <c r="Z86">
        <v>0.61546465027382735</v>
      </c>
      <c r="AA86">
        <v>1.61468063275371</v>
      </c>
      <c r="AB86">
        <v>1.1185367171876071</v>
      </c>
      <c r="AC86">
        <v>0.79745627545341191</v>
      </c>
      <c r="AD86">
        <v>1.43619939013203</v>
      </c>
      <c r="AE86">
        <v>0.37856377902233002</v>
      </c>
      <c r="AF86">
        <v>0.92797038953389266</v>
      </c>
      <c r="AG86">
        <v>1.295649850991041</v>
      </c>
      <c r="AH86">
        <v>5.2492807582760728</v>
      </c>
      <c r="AI86">
        <v>6.8360953374280751</v>
      </c>
      <c r="AJ86">
        <v>12.00155131717152</v>
      </c>
      <c r="AK86">
        <v>5.7956131854515442</v>
      </c>
      <c r="AL86">
        <v>36.430819470708222</v>
      </c>
      <c r="AM86">
        <v>6.1738180787122517E-4</v>
      </c>
      <c r="AN86">
        <v>0.116159200495644</v>
      </c>
    </row>
    <row r="87" spans="1:40" x14ac:dyDescent="0.45">
      <c r="A87" s="1" t="s">
        <v>139</v>
      </c>
      <c r="B87">
        <v>0.87018261936483077</v>
      </c>
      <c r="C87">
        <v>9.2019112152174856E-2</v>
      </c>
      <c r="D87">
        <v>3.4982965838039677E-2</v>
      </c>
      <c r="E87">
        <v>3.290430347918781E-2</v>
      </c>
      <c r="F87">
        <v>0.34944077970294279</v>
      </c>
      <c r="G87">
        <v>0.1262596032089163</v>
      </c>
      <c r="H87">
        <v>0.44861624524149391</v>
      </c>
      <c r="I87">
        <v>0.34161228215690131</v>
      </c>
      <c r="J87">
        <v>9.0885520059255875E-2</v>
      </c>
      <c r="K87">
        <v>8.2664980920277104E-2</v>
      </c>
      <c r="L87">
        <v>0.28808249864639202</v>
      </c>
      <c r="M87">
        <v>0.25133075752120498</v>
      </c>
      <c r="N87">
        <v>6.2703088911475607E-2</v>
      </c>
      <c r="O87">
        <v>0.1357827886668255</v>
      </c>
      <c r="P87">
        <v>8.5821503905358781E-2</v>
      </c>
      <c r="Q87">
        <v>7.8930675405126424E-2</v>
      </c>
      <c r="R87">
        <v>3.3385491892567648E-2</v>
      </c>
      <c r="S87">
        <v>0.16623991505289221</v>
      </c>
      <c r="T87">
        <v>7.945012014103231E-2</v>
      </c>
      <c r="U87">
        <v>0.61142342257842863</v>
      </c>
      <c r="V87">
        <v>0.67059019149045096</v>
      </c>
      <c r="W87">
        <v>1.328754061003685</v>
      </c>
      <c r="X87">
        <v>1.761830898220108E-2</v>
      </c>
      <c r="Y87">
        <v>9.0600376586753798E-3</v>
      </c>
      <c r="Z87">
        <v>0.31170943517978789</v>
      </c>
      <c r="AA87">
        <v>0.43835970150694792</v>
      </c>
      <c r="AB87">
        <v>0.38863804705642552</v>
      </c>
      <c r="AC87">
        <v>0.68431098346246466</v>
      </c>
      <c r="AD87">
        <v>0.94797412290315874</v>
      </c>
      <c r="AE87">
        <v>0.50919758820624295</v>
      </c>
      <c r="AF87">
        <v>0.31687591840093909</v>
      </c>
      <c r="AG87">
        <v>1.241481365898724</v>
      </c>
      <c r="AH87">
        <v>3.5089543052590031</v>
      </c>
      <c r="AI87">
        <v>0.68449963638768352</v>
      </c>
      <c r="AJ87">
        <v>1.9190831995271349</v>
      </c>
      <c r="AK87">
        <v>1.258806535314712</v>
      </c>
      <c r="AL87">
        <v>5.3969897869419778</v>
      </c>
      <c r="AM87">
        <v>3.636097497319808E-4</v>
      </c>
      <c r="AN87">
        <v>3.6558411724960542E-2</v>
      </c>
    </row>
    <row r="88" spans="1:40" x14ac:dyDescent="0.45">
      <c r="A88" s="1" t="s">
        <v>140</v>
      </c>
      <c r="B88">
        <v>0.58299600200383495</v>
      </c>
      <c r="C88">
        <v>6.1542035834532542E-2</v>
      </c>
      <c r="D88">
        <v>1.8525061286785709E-2</v>
      </c>
      <c r="E88">
        <v>3.042311956766398E-2</v>
      </c>
      <c r="F88">
        <v>0.18879448944458119</v>
      </c>
      <c r="G88">
        <v>6.3464408516072421E-2</v>
      </c>
      <c r="H88">
        <v>0.4928947145243191</v>
      </c>
      <c r="I88">
        <v>0.38348786809585989</v>
      </c>
      <c r="J88">
        <v>7.0880485499778059E-2</v>
      </c>
      <c r="K88">
        <v>9.0695909432538371E-2</v>
      </c>
      <c r="L88">
        <v>0.25592067598547569</v>
      </c>
      <c r="M88">
        <v>0.1344234966303858</v>
      </c>
      <c r="N88">
        <v>3.2523534247444537E-2</v>
      </c>
      <c r="O88">
        <v>7.1751745023499944E-2</v>
      </c>
      <c r="P88">
        <v>4.9666707153961133E-2</v>
      </c>
      <c r="Q88">
        <v>4.3933673823006933E-2</v>
      </c>
      <c r="R88">
        <v>2.542209442121857E-2</v>
      </c>
      <c r="S88">
        <v>9.0776331240863636E-2</v>
      </c>
      <c r="T88">
        <v>7.6574347563998751E-2</v>
      </c>
      <c r="U88">
        <v>0.3650717912980217</v>
      </c>
      <c r="V88">
        <v>0.66426878264077993</v>
      </c>
      <c r="W88">
        <v>1.439362732531517</v>
      </c>
      <c r="X88">
        <v>1.5462673764392421E-2</v>
      </c>
      <c r="Y88">
        <v>4.9749208951205886E-3</v>
      </c>
      <c r="Z88">
        <v>0.29247683824539739</v>
      </c>
      <c r="AA88">
        <v>0.29844482296597769</v>
      </c>
      <c r="AB88">
        <v>0.21661518314075459</v>
      </c>
      <c r="AC88">
        <v>0.68022443650969044</v>
      </c>
      <c r="AD88">
        <v>1.01774088628022</v>
      </c>
      <c r="AE88">
        <v>0.66918121772224426</v>
      </c>
      <c r="AF88">
        <v>0.37432558396063959</v>
      </c>
      <c r="AG88">
        <v>1.1799137489230731</v>
      </c>
      <c r="AH88">
        <v>3.6060138494511969</v>
      </c>
      <c r="AI88">
        <v>0.6776448682945222</v>
      </c>
      <c r="AJ88">
        <v>1.64586085868813</v>
      </c>
      <c r="AK88">
        <v>1.206939477180563</v>
      </c>
      <c r="AL88">
        <v>5.1633781000372032</v>
      </c>
      <c r="AM88">
        <v>3.8991089641589468E-4</v>
      </c>
      <c r="AN88">
        <v>4.4098469862617312E-2</v>
      </c>
    </row>
    <row r="89" spans="1:40" x14ac:dyDescent="0.45">
      <c r="A89" s="1" t="s">
        <v>141</v>
      </c>
      <c r="B89">
        <v>0.1010962513062957</v>
      </c>
      <c r="C89">
        <v>1.062657958499609E-2</v>
      </c>
      <c r="D89">
        <v>1.1510895962244621E-3</v>
      </c>
      <c r="E89">
        <v>8.7911841964386835E-3</v>
      </c>
      <c r="F89">
        <v>1.3721792711679221E-2</v>
      </c>
      <c r="G89">
        <v>2.140746021954981E-3</v>
      </c>
      <c r="H89">
        <v>0.16617730091104621</v>
      </c>
      <c r="I89">
        <v>0.13137875340374691</v>
      </c>
      <c r="J89">
        <v>1.6483104630350898E-2</v>
      </c>
      <c r="K89">
        <v>3.0544949474108719E-2</v>
      </c>
      <c r="L89">
        <v>7.0777955084177252E-2</v>
      </c>
      <c r="M89">
        <v>9.0600545360232758E-3</v>
      </c>
      <c r="N89">
        <v>1.6596031766222691E-3</v>
      </c>
      <c r="O89">
        <v>4.3780667909467889E-3</v>
      </c>
      <c r="P89">
        <v>5.3266238449675074E-3</v>
      </c>
      <c r="Q89">
        <v>3.864025099044223E-3</v>
      </c>
      <c r="R89">
        <v>5.6902253392091184E-3</v>
      </c>
      <c r="S89">
        <v>7.0977053287013779E-3</v>
      </c>
      <c r="T89">
        <v>2.3074420298742029E-2</v>
      </c>
      <c r="U89">
        <v>4.4607297573252457E-2</v>
      </c>
      <c r="V89">
        <v>0.20540252479766921</v>
      </c>
      <c r="W89">
        <v>0.48001942520236413</v>
      </c>
      <c r="X89">
        <v>4.2166715590157963E-3</v>
      </c>
      <c r="Y89">
        <v>4.0320919814882522E-4</v>
      </c>
      <c r="Z89">
        <v>8.58142205771006E-2</v>
      </c>
      <c r="AA89">
        <v>5.3748874376165878E-2</v>
      </c>
      <c r="AB89">
        <v>1.9200593809458998E-2</v>
      </c>
      <c r="AC89">
        <v>0.2110072274788386</v>
      </c>
      <c r="AD89">
        <v>0.33703760923925308</v>
      </c>
      <c r="AE89">
        <v>0.25368703927112268</v>
      </c>
      <c r="AF89">
        <v>0.13289936757792151</v>
      </c>
      <c r="AG89">
        <v>0.35069663617894031</v>
      </c>
      <c r="AH89">
        <v>1.151969978524632</v>
      </c>
      <c r="AI89">
        <v>0.20942446878409021</v>
      </c>
      <c r="AJ89">
        <v>0.43652020358223481</v>
      </c>
      <c r="AK89">
        <v>0.36185278627195638</v>
      </c>
      <c r="AL89">
        <v>1.54473859110665</v>
      </c>
      <c r="AM89">
        <v>1.2900368818770971E-4</v>
      </c>
      <c r="AN89">
        <v>1.5873619929225969E-2</v>
      </c>
    </row>
    <row r="90" spans="1:40" x14ac:dyDescent="0.45">
      <c r="A90" s="1" t="s">
        <v>142</v>
      </c>
      <c r="B90">
        <v>2.647498732787648</v>
      </c>
      <c r="C90">
        <v>0.25415920324989849</v>
      </c>
      <c r="D90">
        <v>7.0783816745131636E-2</v>
      </c>
      <c r="E90">
        <v>5.3267162520940298E-2</v>
      </c>
      <c r="F90">
        <v>1.3241410456459211</v>
      </c>
      <c r="G90">
        <v>0.23983298194083949</v>
      </c>
      <c r="H90">
        <v>2.1639581334430482</v>
      </c>
      <c r="I90">
        <v>1.7265200492314161</v>
      </c>
      <c r="J90">
        <v>0.84744681290530532</v>
      </c>
      <c r="K90">
        <v>1.3546050278475359</v>
      </c>
      <c r="L90">
        <v>1.3107719476518289</v>
      </c>
      <c r="M90">
        <v>0.67419098340822381</v>
      </c>
      <c r="N90">
        <v>0.12312467141760459</v>
      </c>
      <c r="O90">
        <v>0.26772923404060261</v>
      </c>
      <c r="P90">
        <v>0.31488701164506733</v>
      </c>
      <c r="Q90">
        <v>0.24457954727675879</v>
      </c>
      <c r="R90">
        <v>0.22308015711195389</v>
      </c>
      <c r="S90">
        <v>0.42365758565038569</v>
      </c>
      <c r="T90">
        <v>0.2831277024698059</v>
      </c>
      <c r="U90">
        <v>22.152636438933921</v>
      </c>
      <c r="V90">
        <v>18.60772410366415</v>
      </c>
      <c r="W90">
        <v>20.893776252960979</v>
      </c>
      <c r="X90">
        <v>5.6047598356400469E-2</v>
      </c>
      <c r="Y90">
        <v>1.9039753500406171E-2</v>
      </c>
      <c r="Z90">
        <v>1.05680887799117</v>
      </c>
      <c r="AA90">
        <v>0.90439972234392207</v>
      </c>
      <c r="AB90">
        <v>0.83499061362637872</v>
      </c>
      <c r="AC90">
        <v>0.98793223120248475</v>
      </c>
      <c r="AD90">
        <v>6.5885102459983376</v>
      </c>
      <c r="AE90">
        <v>0.36995372584748742</v>
      </c>
      <c r="AF90">
        <v>1.5211878819253939</v>
      </c>
      <c r="AG90">
        <v>2.8230631212929471</v>
      </c>
      <c r="AH90">
        <v>7.2538617038265683</v>
      </c>
      <c r="AI90">
        <v>1.679989165640674</v>
      </c>
      <c r="AJ90">
        <v>5.0335622211381459</v>
      </c>
      <c r="AK90">
        <v>5.3602175497195486</v>
      </c>
      <c r="AL90">
        <v>34.515865210458998</v>
      </c>
      <c r="AM90">
        <v>1.5565892101243671E-3</v>
      </c>
      <c r="AN90">
        <v>6.7134658850072096E-2</v>
      </c>
    </row>
    <row r="91" spans="1:40" x14ac:dyDescent="0.45">
      <c r="A91" s="1" t="s">
        <v>143</v>
      </c>
      <c r="B91">
        <v>1.2278897631702279</v>
      </c>
      <c r="C91">
        <v>0.12985275638059879</v>
      </c>
      <c r="D91">
        <v>4.9692085112771338E-2</v>
      </c>
      <c r="E91">
        <v>4.5869849765263468E-2</v>
      </c>
      <c r="F91">
        <v>0.49611761556696121</v>
      </c>
      <c r="G91">
        <v>0.1795745334110965</v>
      </c>
      <c r="H91">
        <v>0.62016306297152624</v>
      </c>
      <c r="I91">
        <v>0.4716959812180237</v>
      </c>
      <c r="J91">
        <v>0.12757766658531661</v>
      </c>
      <c r="K91">
        <v>0.1142838964928794</v>
      </c>
      <c r="L91">
        <v>0.40229625754865289</v>
      </c>
      <c r="M91">
        <v>0.3569174523950967</v>
      </c>
      <c r="N91">
        <v>8.9113083316999048E-2</v>
      </c>
      <c r="O91">
        <v>0.1928848508549639</v>
      </c>
      <c r="P91">
        <v>0.1216241346121399</v>
      </c>
      <c r="Q91">
        <v>0.1119753657459043</v>
      </c>
      <c r="R91">
        <v>4.6904955506957849E-2</v>
      </c>
      <c r="S91">
        <v>0.2359543970031153</v>
      </c>
      <c r="T91">
        <v>0.11054808983655159</v>
      </c>
      <c r="U91">
        <v>0.86574318580072984</v>
      </c>
      <c r="V91">
        <v>0.9318683931144468</v>
      </c>
      <c r="W91">
        <v>1.8382316738016951</v>
      </c>
      <c r="X91">
        <v>2.4615922607906932E-2</v>
      </c>
      <c r="Y91">
        <v>1.285761267799982E-2</v>
      </c>
      <c r="Z91">
        <v>0.43424900898118352</v>
      </c>
      <c r="AA91">
        <v>0.61823858484952843</v>
      </c>
      <c r="AB91">
        <v>0.55132341806423069</v>
      </c>
      <c r="AC91">
        <v>0.95077698271120159</v>
      </c>
      <c r="AD91">
        <v>1.312062918383839</v>
      </c>
      <c r="AE91">
        <v>0.69656995251916098</v>
      </c>
      <c r="AF91">
        <v>0.43629548565017501</v>
      </c>
      <c r="AG91">
        <v>1.7285283575966981</v>
      </c>
      <c r="AH91">
        <v>4.8674223461561237</v>
      </c>
      <c r="AI91">
        <v>0.95122420331396063</v>
      </c>
      <c r="AJ91">
        <v>2.6838718520642559</v>
      </c>
      <c r="AK91">
        <v>1.7519439793945191</v>
      </c>
      <c r="AL91">
        <v>7.512012215627081</v>
      </c>
      <c r="AM91">
        <v>5.0329219144686858E-4</v>
      </c>
      <c r="AN91">
        <v>5.0275002019650988E-2</v>
      </c>
    </row>
    <row r="92" spans="1:40" x14ac:dyDescent="0.45">
      <c r="A92" s="1" t="s">
        <v>144</v>
      </c>
      <c r="B92">
        <v>0.57265615473033649</v>
      </c>
      <c r="C92">
        <v>6.055284249518042E-2</v>
      </c>
      <c r="D92">
        <v>2.2850376779166959E-2</v>
      </c>
      <c r="E92">
        <v>2.1946347519715161E-2</v>
      </c>
      <c r="F92">
        <v>0.22838064478589179</v>
      </c>
      <c r="G92">
        <v>8.2352451876666802E-2</v>
      </c>
      <c r="H92">
        <v>0.3019421373233166</v>
      </c>
      <c r="I92">
        <v>0.23020765753594791</v>
      </c>
      <c r="J92">
        <v>6.0159308059004428E-2</v>
      </c>
      <c r="K92">
        <v>5.5633372979070832E-2</v>
      </c>
      <c r="L92">
        <v>0.19177946047828709</v>
      </c>
      <c r="M92">
        <v>0.16421219476466381</v>
      </c>
      <c r="N92">
        <v>4.0933011916930273E-2</v>
      </c>
      <c r="O92">
        <v>8.8686106581914295E-2</v>
      </c>
      <c r="P92">
        <v>5.6204699438986122E-2</v>
      </c>
      <c r="Q92">
        <v>5.1630965018437662E-2</v>
      </c>
      <c r="R92">
        <v>2.2077197903860351E-2</v>
      </c>
      <c r="S92">
        <v>0.10868135983400511</v>
      </c>
      <c r="T92">
        <v>5.3099980962467652E-2</v>
      </c>
      <c r="U92">
        <v>0.40081452057312389</v>
      </c>
      <c r="V92">
        <v>0.44881126497713908</v>
      </c>
      <c r="W92">
        <v>0.89360387277111442</v>
      </c>
      <c r="X92">
        <v>1.172210125850395E-2</v>
      </c>
      <c r="Y92">
        <v>5.9240739322234011E-3</v>
      </c>
      <c r="Z92">
        <v>0.20805151840177291</v>
      </c>
      <c r="AA92">
        <v>0.28864501121566111</v>
      </c>
      <c r="AB92">
        <v>0.25423031148149972</v>
      </c>
      <c r="AC92">
        <v>0.45807681178592091</v>
      </c>
      <c r="AD92">
        <v>0.63720535757683394</v>
      </c>
      <c r="AE92">
        <v>0.34654652188182378</v>
      </c>
      <c r="AF92">
        <v>0.21418762773208769</v>
      </c>
      <c r="AG92">
        <v>0.8291556451099914</v>
      </c>
      <c r="AH92">
        <v>2.3530083746467709</v>
      </c>
      <c r="AI92">
        <v>0.45810651030294719</v>
      </c>
      <c r="AJ92">
        <v>1.2754947918805271</v>
      </c>
      <c r="AK92">
        <v>0.84109529872348032</v>
      </c>
      <c r="AL92">
        <v>3.6057081414757728</v>
      </c>
      <c r="AM92">
        <v>2.443936906193882E-4</v>
      </c>
      <c r="AN92">
        <v>2.4742955768519009E-2</v>
      </c>
    </row>
    <row r="93" spans="1:40" x14ac:dyDescent="0.45">
      <c r="A93" s="1" t="s">
        <v>145</v>
      </c>
      <c r="B93">
        <v>0.39840545742984079</v>
      </c>
      <c r="C93">
        <v>4.199536920714185E-2</v>
      </c>
      <c r="D93">
        <v>9.8854494129505914E-3</v>
      </c>
      <c r="E93">
        <v>2.5521723434470379E-2</v>
      </c>
      <c r="F93">
        <v>0.1034246949422111</v>
      </c>
      <c r="G93">
        <v>3.1440098903101711E-2</v>
      </c>
      <c r="H93">
        <v>0.4454466600442103</v>
      </c>
      <c r="I93">
        <v>0.34938113674646248</v>
      </c>
      <c r="J93">
        <v>5.407946636864857E-2</v>
      </c>
      <c r="K93">
        <v>8.1921035214605933E-2</v>
      </c>
      <c r="L93">
        <v>0.21041844753332201</v>
      </c>
      <c r="M93">
        <v>7.2683860938852346E-2</v>
      </c>
      <c r="N93">
        <v>1.6869142125983019E-2</v>
      </c>
      <c r="O93">
        <v>3.8180423876066218E-2</v>
      </c>
      <c r="P93">
        <v>2.95187114751576E-2</v>
      </c>
      <c r="Q93">
        <v>2.497045636997736E-2</v>
      </c>
      <c r="R93">
        <v>1.9097947461538929E-2</v>
      </c>
      <c r="S93">
        <v>5.0401632725782811E-2</v>
      </c>
      <c r="T93">
        <v>6.551238529389726E-2</v>
      </c>
      <c r="U93">
        <v>0.22431577816299189</v>
      </c>
      <c r="V93">
        <v>0.57535497992947693</v>
      </c>
      <c r="W93">
        <v>1.2937309780603621</v>
      </c>
      <c r="X93">
        <v>1.263306981137627E-2</v>
      </c>
      <c r="Y93">
        <v>2.7813640317707051E-3</v>
      </c>
      <c r="Z93">
        <v>0.24710475515919439</v>
      </c>
      <c r="AA93">
        <v>0.20663641391896931</v>
      </c>
      <c r="AB93">
        <v>0.123317477446948</v>
      </c>
      <c r="AC93">
        <v>0.59007792087500155</v>
      </c>
      <c r="AD93">
        <v>0.91157396188259632</v>
      </c>
      <c r="AE93">
        <v>0.64254748061694245</v>
      </c>
      <c r="AF93">
        <v>0.34730455986314251</v>
      </c>
      <c r="AG93">
        <v>1.0029344234027091</v>
      </c>
      <c r="AH93">
        <v>3.1730458558454302</v>
      </c>
      <c r="AI93">
        <v>0.58678701592208404</v>
      </c>
      <c r="AJ93">
        <v>1.328113577949009</v>
      </c>
      <c r="AK93">
        <v>1.0301101173446561</v>
      </c>
      <c r="AL93">
        <v>4.4024544244931851</v>
      </c>
      <c r="AM93">
        <v>3.4907511455957782E-4</v>
      </c>
      <c r="AN93">
        <v>4.1207276662137242E-2</v>
      </c>
    </row>
    <row r="94" spans="1:40" x14ac:dyDescent="0.45">
      <c r="A94" s="1" t="s">
        <v>146</v>
      </c>
      <c r="B94">
        <v>0.86727110764399551</v>
      </c>
      <c r="C94">
        <v>9.141230975160855E-2</v>
      </c>
      <c r="D94">
        <v>2.1267149034285639E-2</v>
      </c>
      <c r="E94">
        <v>5.5986969004516413E-2</v>
      </c>
      <c r="F94">
        <v>0.22281535158338669</v>
      </c>
      <c r="G94">
        <v>6.735664742471488E-2</v>
      </c>
      <c r="H94">
        <v>0.97954123499164325</v>
      </c>
      <c r="I94">
        <v>0.7684852903398508</v>
      </c>
      <c r="J94">
        <v>0.1182357409786476</v>
      </c>
      <c r="K94">
        <v>0.18014206661996029</v>
      </c>
      <c r="L94">
        <v>0.46127851217842808</v>
      </c>
      <c r="M94">
        <v>0.1564798373887521</v>
      </c>
      <c r="N94">
        <v>3.6235001472398942E-2</v>
      </c>
      <c r="O94">
        <v>8.2127208686400596E-2</v>
      </c>
      <c r="P94">
        <v>6.3856175831344966E-2</v>
      </c>
      <c r="Q94">
        <v>5.3898002838389282E-2</v>
      </c>
      <c r="R94">
        <v>4.1730206925520721E-2</v>
      </c>
      <c r="S94">
        <v>0.1086601707810944</v>
      </c>
      <c r="T94">
        <v>0.14380877542775539</v>
      </c>
      <c r="U94">
        <v>0.4860166026730196</v>
      </c>
      <c r="V94">
        <v>1.2634954098199529</v>
      </c>
      <c r="W94">
        <v>2.8444402051772202</v>
      </c>
      <c r="X94">
        <v>2.7688098043611029E-2</v>
      </c>
      <c r="Y94">
        <v>5.9984444420055887E-3</v>
      </c>
      <c r="Z94">
        <v>0.54220274182749251</v>
      </c>
      <c r="AA94">
        <v>0.45006168655400691</v>
      </c>
      <c r="AB94">
        <v>0.26619908913418022</v>
      </c>
      <c r="AC94">
        <v>1.295892123621345</v>
      </c>
      <c r="AD94">
        <v>2.0039963714768469</v>
      </c>
      <c r="AE94">
        <v>1.4155635909785029</v>
      </c>
      <c r="AF94">
        <v>0.76434508722200123</v>
      </c>
      <c r="AG94">
        <v>2.201106425664682</v>
      </c>
      <c r="AH94">
        <v>6.9716592562601356</v>
      </c>
      <c r="AI94">
        <v>1.288589463376397</v>
      </c>
      <c r="AJ94">
        <v>2.9095888290388059</v>
      </c>
      <c r="AK94">
        <v>2.2610550614766138</v>
      </c>
      <c r="AL94">
        <v>9.6629082608028245</v>
      </c>
      <c r="AM94">
        <v>7.6739252343356623E-4</v>
      </c>
      <c r="AN94">
        <v>9.0708190375883402E-2</v>
      </c>
    </row>
    <row r="95" spans="1:40" x14ac:dyDescent="0.45">
      <c r="A95" s="1" t="s">
        <v>147</v>
      </c>
      <c r="B95">
        <v>1.500796489983073</v>
      </c>
      <c r="C95">
        <v>0.15840381248270141</v>
      </c>
      <c r="D95">
        <v>4.6652305482468702E-2</v>
      </c>
      <c r="E95">
        <v>8.0085358691979275E-2</v>
      </c>
      <c r="F95">
        <v>0.47644865469824021</v>
      </c>
      <c r="G95">
        <v>0.15891819847492339</v>
      </c>
      <c r="H95">
        <v>1.3094294752830531</v>
      </c>
      <c r="I95">
        <v>1.019827658522926</v>
      </c>
      <c r="J95">
        <v>0.18457409356766469</v>
      </c>
      <c r="K95">
        <v>0.24092726015151389</v>
      </c>
      <c r="L95">
        <v>0.67208585546126176</v>
      </c>
      <c r="M95">
        <v>0.3388790459091845</v>
      </c>
      <c r="N95">
        <v>8.1723478368836838E-2</v>
      </c>
      <c r="O95">
        <v>0.1806545053822787</v>
      </c>
      <c r="P95">
        <v>0.12620392671471259</v>
      </c>
      <c r="Q95">
        <v>0.11120994180398711</v>
      </c>
      <c r="R95">
        <v>6.6088167444631502E-2</v>
      </c>
      <c r="S95">
        <v>0.2293378517571347</v>
      </c>
      <c r="T95">
        <v>0.20204940771847449</v>
      </c>
      <c r="U95">
        <v>0.93039593788905683</v>
      </c>
      <c r="V95">
        <v>1.755375229708217</v>
      </c>
      <c r="W95">
        <v>3.8211842696567659</v>
      </c>
      <c r="X95">
        <v>4.0577260502781209E-2</v>
      </c>
      <c r="Y95">
        <v>1.257582173396944E-2</v>
      </c>
      <c r="Z95">
        <v>0.77056472203144644</v>
      </c>
      <c r="AA95">
        <v>0.7692849867671232</v>
      </c>
      <c r="AB95">
        <v>0.54839605355392351</v>
      </c>
      <c r="AC95">
        <v>1.797876488001356</v>
      </c>
      <c r="AD95">
        <v>2.7006798078652889</v>
      </c>
      <c r="AE95">
        <v>1.7918706710405481</v>
      </c>
      <c r="AF95">
        <v>0.99780479024511604</v>
      </c>
      <c r="AG95">
        <v>3.1108864706108141</v>
      </c>
      <c r="AH95">
        <v>9.5477058066391773</v>
      </c>
      <c r="AI95">
        <v>1.7906650435072</v>
      </c>
      <c r="AJ95">
        <v>4.3128924029688811</v>
      </c>
      <c r="AK95">
        <v>3.183711324855147</v>
      </c>
      <c r="AL95">
        <v>13.618500429915221</v>
      </c>
      <c r="AM95">
        <v>1.034608122328462E-3</v>
      </c>
      <c r="AN95">
        <v>0.1176583060522388</v>
      </c>
    </row>
    <row r="96" spans="1:40" x14ac:dyDescent="0.45">
      <c r="A96" s="1" t="s">
        <v>148</v>
      </c>
      <c r="B96">
        <v>5.3782393909663284</v>
      </c>
      <c r="C96">
        <v>0.37133666141818522</v>
      </c>
      <c r="D96">
        <v>3.3283655949353307E-2</v>
      </c>
      <c r="E96">
        <v>0.28291186820817549</v>
      </c>
      <c r="F96">
        <v>0.34065532939406279</v>
      </c>
      <c r="G96">
        <v>4.092217154588864E-2</v>
      </c>
      <c r="H96">
        <v>25.232490456088239</v>
      </c>
      <c r="I96">
        <v>6.7822589883632096</v>
      </c>
      <c r="J96">
        <v>0.32990935217680972</v>
      </c>
      <c r="K96">
        <v>0.66501019763973701</v>
      </c>
      <c r="L96">
        <v>6.6217104740592889</v>
      </c>
      <c r="M96">
        <v>0.27259703785493661</v>
      </c>
      <c r="N96">
        <v>8.4976662014141446E-2</v>
      </c>
      <c r="O96">
        <v>0.1034095873809138</v>
      </c>
      <c r="P96">
        <v>0.28738134293498258</v>
      </c>
      <c r="Q96">
        <v>0.1198541759077556</v>
      </c>
      <c r="R96">
        <v>0.1239179539816674</v>
      </c>
      <c r="S96">
        <v>7.3625213910534111</v>
      </c>
      <c r="T96">
        <v>0.23439580823707029</v>
      </c>
      <c r="U96">
        <v>0.63336633316549351</v>
      </c>
      <c r="V96">
        <v>12.56764922819967</v>
      </c>
      <c r="W96">
        <v>13.19208939964569</v>
      </c>
      <c r="X96">
        <v>5.6535139695174187E-2</v>
      </c>
      <c r="Y96">
        <v>1.153762223608935E-2</v>
      </c>
      <c r="Z96">
        <v>1.153862710449205</v>
      </c>
      <c r="AA96">
        <v>0.59024182334357433</v>
      </c>
      <c r="AB96">
        <v>0.39960226622484862</v>
      </c>
      <c r="AC96">
        <v>1.22995782036566</v>
      </c>
      <c r="AD96">
        <v>1.686593457144471</v>
      </c>
      <c r="AE96">
        <v>0.80674478407863071</v>
      </c>
      <c r="AF96">
        <v>0.64906951415414804</v>
      </c>
      <c r="AG96">
        <v>4.0553927685321716</v>
      </c>
      <c r="AH96">
        <v>17.819830150650379</v>
      </c>
      <c r="AI96">
        <v>1.31807054671229</v>
      </c>
      <c r="AJ96">
        <v>500.68433467015223</v>
      </c>
      <c r="AK96">
        <v>239.67129267104571</v>
      </c>
      <c r="AL96">
        <v>29.125969938607909</v>
      </c>
      <c r="AM96">
        <v>1.6448264806538839E-3</v>
      </c>
      <c r="AN96">
        <v>9.7187620681798592E-2</v>
      </c>
    </row>
    <row r="97" spans="1:40" x14ac:dyDescent="0.45">
      <c r="A97" s="1" t="s">
        <v>149</v>
      </c>
      <c r="B97">
        <v>0.39111926693708021</v>
      </c>
      <c r="C97">
        <v>4.0587027485041949E-2</v>
      </c>
      <c r="D97">
        <v>6.8129385728671289E-3</v>
      </c>
      <c r="E97">
        <v>5.8848354733009943E-2</v>
      </c>
      <c r="F97">
        <v>0.1060783517471872</v>
      </c>
      <c r="G97">
        <v>1.700606239973879E-2</v>
      </c>
      <c r="H97">
        <v>0.93334634418493856</v>
      </c>
      <c r="I97">
        <v>0.57288029715108912</v>
      </c>
      <c r="J97">
        <v>4.9197138976288537E-2</v>
      </c>
      <c r="K97">
        <v>0.17123354361111881</v>
      </c>
      <c r="L97">
        <v>0.34726660826366729</v>
      </c>
      <c r="M97">
        <v>8.4754099172621097E-2</v>
      </c>
      <c r="N97">
        <v>1.424973186128438E-2</v>
      </c>
      <c r="O97">
        <v>3.118987277417053E-2</v>
      </c>
      <c r="P97">
        <v>3.213224953756965E-2</v>
      </c>
      <c r="Q97">
        <v>2.5236717366790021E-2</v>
      </c>
      <c r="R97">
        <v>2.0462031781455191E-2</v>
      </c>
      <c r="S97">
        <v>0.14395964943027309</v>
      </c>
      <c r="T97">
        <v>0.19272386591432919</v>
      </c>
      <c r="U97">
        <v>0.161713330170971</v>
      </c>
      <c r="V97">
        <v>0.97050366588476367</v>
      </c>
      <c r="W97">
        <v>1.882694760565409</v>
      </c>
      <c r="X97">
        <v>4.357914289723621E-2</v>
      </c>
      <c r="Y97">
        <v>2.435488402944642E-3</v>
      </c>
      <c r="Z97">
        <v>0.89105455955019353</v>
      </c>
      <c r="AA97">
        <v>0.2137855498715773</v>
      </c>
      <c r="AB97">
        <v>0.1085375905351</v>
      </c>
      <c r="AC97">
        <v>0.28117301691844748</v>
      </c>
      <c r="AD97">
        <v>0.87663691961471846</v>
      </c>
      <c r="AE97">
        <v>0.23503328241412039</v>
      </c>
      <c r="AF97">
        <v>151.37767702618629</v>
      </c>
      <c r="AG97">
        <v>1.524017992649559</v>
      </c>
      <c r="AH97">
        <v>6.6742190155072487</v>
      </c>
      <c r="AI97">
        <v>104.3877300570913</v>
      </c>
      <c r="AJ97">
        <v>24.091719838823661</v>
      </c>
      <c r="AK97">
        <v>204.17506743509779</v>
      </c>
      <c r="AL97">
        <v>3.673083108468314</v>
      </c>
      <c r="AM97">
        <v>3.3778698962282929E-4</v>
      </c>
      <c r="AN97">
        <v>7.7592301763738505E-2</v>
      </c>
    </row>
    <row r="98" spans="1:40" x14ac:dyDescent="0.45">
      <c r="A98" s="1" t="s">
        <v>150</v>
      </c>
      <c r="B98">
        <v>3.6931558908890931E-2</v>
      </c>
      <c r="C98">
        <v>3.6739907736446421E-3</v>
      </c>
      <c r="D98">
        <v>5.6801657507633938E-4</v>
      </c>
      <c r="E98">
        <v>4.3126391477068633E-3</v>
      </c>
      <c r="F98">
        <v>2.5700993020222399E-2</v>
      </c>
      <c r="G98">
        <v>6.2525748344653964E-3</v>
      </c>
      <c r="H98">
        <v>5.5551590700729993E-2</v>
      </c>
      <c r="I98">
        <v>4.0695327152493528E-2</v>
      </c>
      <c r="J98">
        <v>4.1468077829231714E-3</v>
      </c>
      <c r="K98">
        <v>1.5285647647417119E-2</v>
      </c>
      <c r="L98">
        <v>4.3470397308765812E-2</v>
      </c>
      <c r="M98">
        <v>1.463954996204141E-2</v>
      </c>
      <c r="N98">
        <v>3.1412261942806649E-3</v>
      </c>
      <c r="O98">
        <v>6.3249481481533277E-3</v>
      </c>
      <c r="P98">
        <v>5.5145642063921894E-3</v>
      </c>
      <c r="Q98">
        <v>4.0905684918074534E-3</v>
      </c>
      <c r="R98">
        <v>1.906138972972047E-3</v>
      </c>
      <c r="S98">
        <v>8.5284442811774438E-3</v>
      </c>
      <c r="T98">
        <v>26.888474286789709</v>
      </c>
      <c r="U98">
        <v>1.2589313997674869E-2</v>
      </c>
      <c r="V98">
        <v>6.8363395389852366E-2</v>
      </c>
      <c r="W98">
        <v>0.10616082382017419</v>
      </c>
      <c r="X98">
        <v>1.0755344033183799E-3</v>
      </c>
      <c r="Y98">
        <v>4.7508287358347351E-4</v>
      </c>
      <c r="Z98">
        <v>2.176064992865245E-2</v>
      </c>
      <c r="AA98">
        <v>2.2648799646516268E-2</v>
      </c>
      <c r="AB98">
        <v>1.016460164379813E-2</v>
      </c>
      <c r="AC98">
        <v>3.3486255672238473E-2</v>
      </c>
      <c r="AD98">
        <v>0.12935436270736381</v>
      </c>
      <c r="AE98">
        <v>2.295367758376049E-2</v>
      </c>
      <c r="AF98">
        <v>6.8677112097750209E-2</v>
      </c>
      <c r="AG98">
        <v>0.16468531748233731</v>
      </c>
      <c r="AH98">
        <v>66.153900075428496</v>
      </c>
      <c r="AI98">
        <v>14.328335541196649</v>
      </c>
      <c r="AJ98">
        <v>208.98741304573119</v>
      </c>
      <c r="AK98">
        <v>51.758605607135891</v>
      </c>
      <c r="AL98">
        <v>0.28228809199314148</v>
      </c>
      <c r="AM98">
        <v>2.875428305117976E-5</v>
      </c>
      <c r="AN98">
        <v>2.9590749890082871E-3</v>
      </c>
    </row>
    <row r="99" spans="1:40" x14ac:dyDescent="0.45">
      <c r="A99" s="1" t="s">
        <v>151</v>
      </c>
      <c r="B99">
        <v>6.9120440693837618E-2</v>
      </c>
      <c r="C99">
        <v>6.3450264530685333E-3</v>
      </c>
      <c r="D99">
        <v>1.5745216426495869E-3</v>
      </c>
      <c r="E99">
        <v>5.5769385033190063E-3</v>
      </c>
      <c r="F99">
        <v>8.4593314882820861E-2</v>
      </c>
      <c r="G99">
        <v>2.6218484056089848E-2</v>
      </c>
      <c r="H99">
        <v>4.5924747362768858E-2</v>
      </c>
      <c r="I99">
        <v>3.320661359769516E-2</v>
      </c>
      <c r="J99">
        <v>8.3585534649222547E-3</v>
      </c>
      <c r="K99">
        <v>1.2911045931351161E-2</v>
      </c>
      <c r="L99">
        <v>8.0095429630185247E-2</v>
      </c>
      <c r="M99">
        <v>5.7059190209690358E-2</v>
      </c>
      <c r="N99">
        <v>1.2547701613115509E-2</v>
      </c>
      <c r="O99">
        <v>2.2759973864386621E-2</v>
      </c>
      <c r="P99">
        <v>1.8585159344204939E-2</v>
      </c>
      <c r="Q99">
        <v>1.3093456377483499E-2</v>
      </c>
      <c r="R99">
        <v>3.9032864604056261E-3</v>
      </c>
      <c r="S99">
        <v>2.486758827869311E-2</v>
      </c>
      <c r="T99">
        <v>14.75922974043897</v>
      </c>
      <c r="U99">
        <v>2.8912272575341239E-2</v>
      </c>
      <c r="V99">
        <v>5.5760379353362442E-2</v>
      </c>
      <c r="W99">
        <v>0.10792241347885589</v>
      </c>
      <c r="X99">
        <v>1.2732639332943389E-3</v>
      </c>
      <c r="Y99">
        <v>1.5394197521990359E-3</v>
      </c>
      <c r="Z99">
        <v>2.4916136346480391E-2</v>
      </c>
      <c r="AA99">
        <v>6.0189738143322832E-2</v>
      </c>
      <c r="AB99">
        <v>2.945814880477244E-2</v>
      </c>
      <c r="AC99">
        <v>6.4104453162107514E-2</v>
      </c>
      <c r="AD99">
        <v>8.4844885750827964E-2</v>
      </c>
      <c r="AE99">
        <v>1.7752943518430701E-2</v>
      </c>
      <c r="AF99">
        <v>4.3995235015782279E-2</v>
      </c>
      <c r="AG99">
        <v>0.13859573501674971</v>
      </c>
      <c r="AH99">
        <v>35.686106930664373</v>
      </c>
      <c r="AI99">
        <v>8.9036245068675655</v>
      </c>
      <c r="AJ99">
        <v>122.5293800380495</v>
      </c>
      <c r="AK99">
        <v>35.884900240615451</v>
      </c>
      <c r="AL99">
        <v>0.42914124452362762</v>
      </c>
      <c r="AM99">
        <v>3.1243244878894498E-5</v>
      </c>
      <c r="AN99">
        <v>2.3263173870884568E-3</v>
      </c>
    </row>
    <row r="100" spans="1:40" x14ac:dyDescent="0.45">
      <c r="A100" s="1" t="s">
        <v>152</v>
      </c>
      <c r="B100">
        <v>4.7075149342962128E-2</v>
      </c>
      <c r="C100">
        <v>6.2811022126504946E-3</v>
      </c>
      <c r="D100">
        <v>4.4410137573167672E-3</v>
      </c>
      <c r="E100">
        <v>2.470945068502661E-3</v>
      </c>
      <c r="F100">
        <v>3.3504871282704032E-2</v>
      </c>
      <c r="G100">
        <v>8.974013635468743E-3</v>
      </c>
      <c r="H100">
        <v>4.9983314101377983E-2</v>
      </c>
      <c r="I100">
        <v>3.782151444996025E-2</v>
      </c>
      <c r="J100">
        <v>6.2476479191616108E-3</v>
      </c>
      <c r="K100">
        <v>9.3170780931272398E-3</v>
      </c>
      <c r="L100">
        <v>3.4444358287114049E-2</v>
      </c>
      <c r="M100">
        <v>2.2411045073281882E-2</v>
      </c>
      <c r="N100">
        <v>5.5142196826521231E-3</v>
      </c>
      <c r="O100">
        <v>7.4310900599917247E-3</v>
      </c>
      <c r="P100">
        <v>6.1018574674290491E-3</v>
      </c>
      <c r="Q100">
        <v>4.7143375763949334E-3</v>
      </c>
      <c r="R100">
        <v>2.2794894220334191E-3</v>
      </c>
      <c r="S100">
        <v>1.2785129624789501E-2</v>
      </c>
      <c r="T100">
        <v>1.0840386760819059E-2</v>
      </c>
      <c r="U100">
        <v>2.9095421383726259E-2</v>
      </c>
      <c r="V100">
        <v>0.10913299568002589</v>
      </c>
      <c r="W100">
        <v>0.12444387277363241</v>
      </c>
      <c r="X100">
        <v>1.98341144101096E-3</v>
      </c>
      <c r="Y100">
        <v>6.7412708867988272E-4</v>
      </c>
      <c r="Z100">
        <v>3.5280731289059807E-2</v>
      </c>
      <c r="AA100">
        <v>4.7730873420757602E-2</v>
      </c>
      <c r="AB100">
        <v>2.134216154151472E-2</v>
      </c>
      <c r="AC100">
        <v>5.4782259259041122E-2</v>
      </c>
      <c r="AD100">
        <v>17.98853049744433</v>
      </c>
      <c r="AE100">
        <v>2.730193927231098E-2</v>
      </c>
      <c r="AF100">
        <v>4.3622902509795961E-2</v>
      </c>
      <c r="AG100">
        <v>0.2256721178878533</v>
      </c>
      <c r="AH100">
        <v>0.5478749750977987</v>
      </c>
      <c r="AI100">
        <v>2.266493292933633</v>
      </c>
      <c r="AJ100">
        <v>0.38528672608842179</v>
      </c>
      <c r="AK100">
        <v>2.8847459534346931</v>
      </c>
      <c r="AL100">
        <v>0.72418361740765691</v>
      </c>
      <c r="AM100">
        <v>2.8197954950674541E-5</v>
      </c>
      <c r="AN100">
        <v>0.18531998406242739</v>
      </c>
    </row>
    <row r="101" spans="1:40" x14ac:dyDescent="0.45">
      <c r="A101" s="1" t="s">
        <v>153</v>
      </c>
      <c r="B101">
        <v>3.4615423578788697E-2</v>
      </c>
      <c r="C101">
        <v>4.8347532186128091E-3</v>
      </c>
      <c r="D101">
        <v>3.7943766668917709E-3</v>
      </c>
      <c r="E101">
        <v>1.6624590464870399E-3</v>
      </c>
      <c r="F101">
        <v>2.8341998707061701E-2</v>
      </c>
      <c r="G101">
        <v>7.7217011316637251E-3</v>
      </c>
      <c r="H101">
        <v>2.7067852337311411E-2</v>
      </c>
      <c r="I101">
        <v>2.0241205940246091E-2</v>
      </c>
      <c r="J101">
        <v>4.5285488990650293E-3</v>
      </c>
      <c r="K101">
        <v>5.0071350651983409E-3</v>
      </c>
      <c r="L101">
        <v>2.3654005417684618E-2</v>
      </c>
      <c r="M101">
        <v>1.8929236399277911E-2</v>
      </c>
      <c r="N101">
        <v>4.6934420305627094E-3</v>
      </c>
      <c r="O101">
        <v>6.2311538722680951E-3</v>
      </c>
      <c r="P101">
        <v>4.9082105343301518E-3</v>
      </c>
      <c r="Q101">
        <v>3.8335090561908642E-3</v>
      </c>
      <c r="R101">
        <v>1.686668260162297E-3</v>
      </c>
      <c r="S101">
        <v>1.045962784524148E-2</v>
      </c>
      <c r="T101">
        <v>6.2295579245096166E-3</v>
      </c>
      <c r="U101">
        <v>2.2900242228004089E-2</v>
      </c>
      <c r="V101">
        <v>5.8234891922023441E-2</v>
      </c>
      <c r="W101">
        <v>7.6451127957483739E-2</v>
      </c>
      <c r="X101">
        <v>1.2639624419023439E-3</v>
      </c>
      <c r="Y101">
        <v>5.6535854292943315E-4</v>
      </c>
      <c r="Z101">
        <v>2.1256106841522671E-2</v>
      </c>
      <c r="AA101">
        <v>3.101014402048732E-2</v>
      </c>
      <c r="AB101">
        <v>1.7366645943536041E-2</v>
      </c>
      <c r="AC101">
        <v>3.8844755395169163E-2</v>
      </c>
      <c r="AD101">
        <v>7.4496041863607054</v>
      </c>
      <c r="AE101">
        <v>1.37610606067747E-2</v>
      </c>
      <c r="AF101">
        <v>2.1427681782288651E-2</v>
      </c>
      <c r="AG101">
        <v>0.13640497130332849</v>
      </c>
      <c r="AH101">
        <v>0.28060985611117339</v>
      </c>
      <c r="AI101">
        <v>0.99513326845954386</v>
      </c>
      <c r="AJ101">
        <v>0.2696545398652378</v>
      </c>
      <c r="AK101">
        <v>1.2397711947922361</v>
      </c>
      <c r="AL101">
        <v>0.38211381173331149</v>
      </c>
      <c r="AM101">
        <v>1.755128009312014E-5</v>
      </c>
      <c r="AN101">
        <v>7.5530559396717142E-2</v>
      </c>
    </row>
    <row r="102" spans="1:40" x14ac:dyDescent="0.45">
      <c r="A102" s="1" t="s">
        <v>154</v>
      </c>
      <c r="B102">
        <v>6.7193357591258746E-2</v>
      </c>
      <c r="C102">
        <v>9.3289241395821121E-3</v>
      </c>
      <c r="D102">
        <v>7.2283789022805018E-3</v>
      </c>
      <c r="E102">
        <v>3.2670976991752199E-3</v>
      </c>
      <c r="F102">
        <v>5.4055612606951679E-2</v>
      </c>
      <c r="G102">
        <v>1.4697903784314809E-2</v>
      </c>
      <c r="H102">
        <v>5.5052534979470817E-2</v>
      </c>
      <c r="I102">
        <v>4.1252664643978122E-2</v>
      </c>
      <c r="J102">
        <v>8.8075148488777465E-3</v>
      </c>
      <c r="K102">
        <v>1.0197386751896961E-2</v>
      </c>
      <c r="L102">
        <v>4.6349449493333132E-2</v>
      </c>
      <c r="M102">
        <v>3.6109412120459428E-2</v>
      </c>
      <c r="N102">
        <v>8.9451068304290809E-3</v>
      </c>
      <c r="O102">
        <v>1.189679913716099E-2</v>
      </c>
      <c r="P102">
        <v>9.4183232671417368E-3</v>
      </c>
      <c r="Q102">
        <v>7.3462823437933679E-3</v>
      </c>
      <c r="R102">
        <v>3.271334880626644E-3</v>
      </c>
      <c r="S102">
        <v>2.002930860283187E-2</v>
      </c>
      <c r="T102">
        <v>1.2543769529940201E-2</v>
      </c>
      <c r="U102">
        <v>4.4062362044454399E-2</v>
      </c>
      <c r="V102">
        <v>0.118746573605952</v>
      </c>
      <c r="W102">
        <v>0.1523037572829275</v>
      </c>
      <c r="X102">
        <v>2.5039265665845732E-3</v>
      </c>
      <c r="Y102">
        <v>1.079388358737851E-3</v>
      </c>
      <c r="Z102">
        <v>4.247556778241228E-2</v>
      </c>
      <c r="AA102">
        <v>6.1254242525487779E-2</v>
      </c>
      <c r="AB102">
        <v>3.3277461281676871E-2</v>
      </c>
      <c r="AC102">
        <v>7.5775696670212139E-2</v>
      </c>
      <c r="AD102">
        <v>15.9579891198859</v>
      </c>
      <c r="AE102">
        <v>2.8348539988391579E-2</v>
      </c>
      <c r="AF102">
        <v>4.435378937984398E-2</v>
      </c>
      <c r="AG102">
        <v>0.27243531930986392</v>
      </c>
      <c r="AH102">
        <v>0.57638437054463265</v>
      </c>
      <c r="AI102">
        <v>2.10569931850435</v>
      </c>
      <c r="AJ102">
        <v>0.52697574792673108</v>
      </c>
      <c r="AK102">
        <v>2.634989788749559</v>
      </c>
      <c r="AL102">
        <v>0.78070991800510803</v>
      </c>
      <c r="AM102">
        <v>3.489441333266285E-5</v>
      </c>
      <c r="AN102">
        <v>0.16235554484146181</v>
      </c>
    </row>
    <row r="103" spans="1:40" x14ac:dyDescent="0.45">
      <c r="A103" s="1" t="s">
        <v>155</v>
      </c>
      <c r="B103">
        <v>6.8097311174079425E-2</v>
      </c>
      <c r="C103">
        <v>7.4316195615675524E-3</v>
      </c>
      <c r="D103">
        <v>2.3761736223274952E-3</v>
      </c>
      <c r="E103">
        <v>4.7569781599257708E-3</v>
      </c>
      <c r="F103">
        <v>2.010376068913124E-2</v>
      </c>
      <c r="G103">
        <v>4.3854646662955937E-3</v>
      </c>
      <c r="H103">
        <v>0.14645226392718019</v>
      </c>
      <c r="I103">
        <v>0.1126595351747675</v>
      </c>
      <c r="J103">
        <v>9.5389581826669772E-3</v>
      </c>
      <c r="K103">
        <v>2.7593324358625951E-2</v>
      </c>
      <c r="L103">
        <v>6.2638590738481423E-2</v>
      </c>
      <c r="M103">
        <v>1.3664741408193839E-2</v>
      </c>
      <c r="N103">
        <v>3.0872356644109341E-3</v>
      </c>
      <c r="O103">
        <v>4.8787705749241492E-3</v>
      </c>
      <c r="P103">
        <v>5.6010288337706316E-3</v>
      </c>
      <c r="Q103">
        <v>4.0105353978877687E-3</v>
      </c>
      <c r="R103">
        <v>3.216990920221961E-3</v>
      </c>
      <c r="S103">
        <v>1.039204909388596E-2</v>
      </c>
      <c r="T103">
        <v>2.901377045481511E-2</v>
      </c>
      <c r="U103">
        <v>3.0561899658473231E-2</v>
      </c>
      <c r="V103">
        <v>0.32638198467511181</v>
      </c>
      <c r="W103">
        <v>0.2952669969250693</v>
      </c>
      <c r="X103">
        <v>4.3579515226650802E-3</v>
      </c>
      <c r="Y103">
        <v>4.4192806784824771E-4</v>
      </c>
      <c r="Z103">
        <v>8.6912754144028187E-2</v>
      </c>
      <c r="AA103">
        <v>0.1003359889557056</v>
      </c>
      <c r="AB103">
        <v>1.8063663119003419E-2</v>
      </c>
      <c r="AC103">
        <v>9.0253381713332664E-2</v>
      </c>
      <c r="AD103">
        <v>70.251431598691411</v>
      </c>
      <c r="AE103">
        <v>8.7833985973372095E-2</v>
      </c>
      <c r="AF103">
        <v>0.1446250939301951</v>
      </c>
      <c r="AG103">
        <v>0.55255934168509102</v>
      </c>
      <c r="AH103">
        <v>1.7284208337791069</v>
      </c>
      <c r="AI103">
        <v>8.418856588148028</v>
      </c>
      <c r="AJ103">
        <v>0.66187804511438464</v>
      </c>
      <c r="AK103">
        <v>10.92061240112819</v>
      </c>
      <c r="AL103">
        <v>2.198877865432785</v>
      </c>
      <c r="AM103">
        <v>6.5159033722324213E-5</v>
      </c>
      <c r="AN103">
        <v>0.73304846008355951</v>
      </c>
    </row>
    <row r="104" spans="1:40" x14ac:dyDescent="0.45">
      <c r="A104" s="1" t="s">
        <v>156</v>
      </c>
      <c r="B104">
        <v>0.11800082011346361</v>
      </c>
      <c r="C104">
        <v>1.285870631818784E-2</v>
      </c>
      <c r="D104">
        <v>3.6275534617399461E-3</v>
      </c>
      <c r="E104">
        <v>1.463425580793825E-2</v>
      </c>
      <c r="F104">
        <v>3.7837631831028923E-2</v>
      </c>
      <c r="G104">
        <v>5.361327805680805E-3</v>
      </c>
      <c r="H104">
        <v>0.13067110283729491</v>
      </c>
      <c r="I104">
        <v>9.72602227756727E-2</v>
      </c>
      <c r="J104">
        <v>1.5621685857782281E-2</v>
      </c>
      <c r="K104">
        <v>2.6808300368520711E-2</v>
      </c>
      <c r="L104">
        <v>0.1610055637589814</v>
      </c>
      <c r="M104">
        <v>2.4659438134496961E-2</v>
      </c>
      <c r="N104">
        <v>7.7681091867917431E-3</v>
      </c>
      <c r="O104">
        <v>1.9696562982097428E-2</v>
      </c>
      <c r="P104">
        <v>1.314956676343354E-2</v>
      </c>
      <c r="Q104">
        <v>1.24073229122229E-2</v>
      </c>
      <c r="R104">
        <v>5.8629649265711046E-3</v>
      </c>
      <c r="S104">
        <v>2.2458644549002E-2</v>
      </c>
      <c r="T104">
        <v>7.3458224165057651E-2</v>
      </c>
      <c r="U104">
        <v>6.3165012165513928E-2</v>
      </c>
      <c r="V104">
        <v>3.8734929219600511</v>
      </c>
      <c r="W104">
        <v>0.43544219718336458</v>
      </c>
      <c r="X104">
        <v>9.6882073891778695E-3</v>
      </c>
      <c r="Y104">
        <v>1.3385737222589391E-3</v>
      </c>
      <c r="Z104">
        <v>0.1964393453369013</v>
      </c>
      <c r="AA104">
        <v>0.15411229398072021</v>
      </c>
      <c r="AB104">
        <v>4.8786939780304767E-2</v>
      </c>
      <c r="AC104">
        <v>0.1065888958320446</v>
      </c>
      <c r="AD104">
        <v>2.180520311793146</v>
      </c>
      <c r="AE104">
        <v>5.5500920497204953E-2</v>
      </c>
      <c r="AF104">
        <v>0.16292232172477669</v>
      </c>
      <c r="AG104">
        <v>0.5180214341798024</v>
      </c>
      <c r="AH104">
        <v>9.2106967335186454</v>
      </c>
      <c r="AI104">
        <v>28.724016880831972</v>
      </c>
      <c r="AJ104">
        <v>1.163661983095476</v>
      </c>
      <c r="AK104">
        <v>0.91512204196295532</v>
      </c>
      <c r="AL104">
        <v>1.4405903092561989</v>
      </c>
      <c r="AM104">
        <v>8.2914209957967081E-5</v>
      </c>
      <c r="AN104">
        <v>2.61818356040475E-2</v>
      </c>
    </row>
    <row r="105" spans="1:40" x14ac:dyDescent="0.45">
      <c r="A105" s="1" t="s">
        <v>157</v>
      </c>
      <c r="B105">
        <v>0.12746553758287199</v>
      </c>
      <c r="C105">
        <v>1.293078924991658E-2</v>
      </c>
      <c r="D105">
        <v>4.4671480832593671E-3</v>
      </c>
      <c r="E105">
        <v>3.9638710794665868E-3</v>
      </c>
      <c r="F105">
        <v>0.90402833738014765</v>
      </c>
      <c r="G105">
        <v>6.2505615356112001E-2</v>
      </c>
      <c r="H105">
        <v>8.1416425662219766E-2</v>
      </c>
      <c r="I105">
        <v>5.875982110699414E-2</v>
      </c>
      <c r="J105">
        <v>1.9650325644601629E-2</v>
      </c>
      <c r="K105">
        <v>2.0102382791175599E-2</v>
      </c>
      <c r="L105">
        <v>0.10417316829564049</v>
      </c>
      <c r="M105">
        <v>0.13679515400854081</v>
      </c>
      <c r="N105">
        <v>2.6792541304869619E-2</v>
      </c>
      <c r="O105">
        <v>0.1247939307544919</v>
      </c>
      <c r="P105">
        <v>3.3395021571223177E-2</v>
      </c>
      <c r="Q105">
        <v>2.147065598134423E-2</v>
      </c>
      <c r="R105">
        <v>1.816132906435106E-2</v>
      </c>
      <c r="S105">
        <v>5.3001324020783627E-2</v>
      </c>
      <c r="T105">
        <v>3.5363195488241107E-2</v>
      </c>
      <c r="U105">
        <v>8.1949018794126902E-2</v>
      </c>
      <c r="V105">
        <v>0.1171831354917286</v>
      </c>
      <c r="W105">
        <v>0.6066077155493973</v>
      </c>
      <c r="X105">
        <v>4.2116014233727463E-3</v>
      </c>
      <c r="Y105">
        <v>2.6977357819559559E-3</v>
      </c>
      <c r="Z105">
        <v>7.8534805695052182E-2</v>
      </c>
      <c r="AA105">
        <v>0.15087856031961039</v>
      </c>
      <c r="AB105">
        <v>6.2554726651949763E-2</v>
      </c>
      <c r="AC105">
        <v>0.1275372840450672</v>
      </c>
      <c r="AD105">
        <v>0.1234773933539199</v>
      </c>
      <c r="AE105">
        <v>2.504380249553163E-2</v>
      </c>
      <c r="AF105">
        <v>5.0519383884191631E-2</v>
      </c>
      <c r="AG105">
        <v>0.30621035497102711</v>
      </c>
      <c r="AH105">
        <v>10.82644897026552</v>
      </c>
      <c r="AI105">
        <v>0.21545403969318</v>
      </c>
      <c r="AJ105">
        <v>0.70696757640938468</v>
      </c>
      <c r="AK105">
        <v>0.39152952232320598</v>
      </c>
      <c r="AL105">
        <v>0.76285682181962633</v>
      </c>
      <c r="AM105">
        <v>5.3893931642336648E-5</v>
      </c>
      <c r="AN105">
        <v>6.64861424611571E-3</v>
      </c>
    </row>
    <row r="106" spans="1:40" x14ac:dyDescent="0.45">
      <c r="A106" s="1" t="s">
        <v>158</v>
      </c>
      <c r="B106">
        <v>0.26195431530833407</v>
      </c>
      <c r="C106">
        <v>2.6024151490873681E-2</v>
      </c>
      <c r="D106">
        <v>6.5242288311109656E-3</v>
      </c>
      <c r="E106">
        <v>9.6813725766540324E-3</v>
      </c>
      <c r="F106">
        <v>8.0662810181104678</v>
      </c>
      <c r="G106">
        <v>0.20822689240444889</v>
      </c>
      <c r="H106">
        <v>0.51833157035976951</v>
      </c>
      <c r="I106">
        <v>0.37623315108118699</v>
      </c>
      <c r="J106">
        <v>4.3965576848994187E-2</v>
      </c>
      <c r="K106">
        <v>0.1066484341953849</v>
      </c>
      <c r="L106">
        <v>0.29199510336927642</v>
      </c>
      <c r="M106">
        <v>0.38647325234783758</v>
      </c>
      <c r="N106">
        <v>3.5479820184344667E-2</v>
      </c>
      <c r="O106">
        <v>1.0323151546845351</v>
      </c>
      <c r="P106">
        <v>5.0593401881126723E-2</v>
      </c>
      <c r="Q106">
        <v>3.290445976159613E-2</v>
      </c>
      <c r="R106">
        <v>0.12901374982414321</v>
      </c>
      <c r="S106">
        <v>9.4444638588575103E-2</v>
      </c>
      <c r="T106">
        <v>0.2149893001439861</v>
      </c>
      <c r="U106">
        <v>0.20484050847739901</v>
      </c>
      <c r="V106">
        <v>0.36862312676878428</v>
      </c>
      <c r="W106">
        <v>1.724546299124097</v>
      </c>
      <c r="X106">
        <v>1.96010276670932E-2</v>
      </c>
      <c r="Y106">
        <v>5.2363762547542516E-3</v>
      </c>
      <c r="Z106">
        <v>0.39182235062848919</v>
      </c>
      <c r="AA106">
        <v>0.71850400812394655</v>
      </c>
      <c r="AB106">
        <v>0.102215294763981</v>
      </c>
      <c r="AC106">
        <v>0.34981000111152671</v>
      </c>
      <c r="AD106">
        <v>0.70396744467352779</v>
      </c>
      <c r="AE106">
        <v>0.1026941358095167</v>
      </c>
      <c r="AF106">
        <v>0.35851121762805188</v>
      </c>
      <c r="AG106">
        <v>1.3875384468189449</v>
      </c>
      <c r="AH106">
        <v>112.5878789502023</v>
      </c>
      <c r="AI106">
        <v>0.6761352714635489</v>
      </c>
      <c r="AJ106">
        <v>3.7030975201013012</v>
      </c>
      <c r="AK106">
        <v>2.010552526946217</v>
      </c>
      <c r="AL106">
        <v>2.478203095581347</v>
      </c>
      <c r="AM106">
        <v>1.7185986960507749E-4</v>
      </c>
      <c r="AN106">
        <v>5.3129602036857793E-2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1339.474460535281</v>
      </c>
      <c r="C2">
        <v>81.837811525134441</v>
      </c>
      <c r="D2">
        <v>4.7121129162462481</v>
      </c>
      <c r="E2">
        <v>10.968512518761621</v>
      </c>
      <c r="F2">
        <v>64.318237238529989</v>
      </c>
      <c r="G2">
        <v>7.0736004404137436</v>
      </c>
      <c r="H2">
        <v>311.68819061888598</v>
      </c>
      <c r="I2">
        <v>198.31247122530701</v>
      </c>
      <c r="J2">
        <v>76.414492904239438</v>
      </c>
      <c r="K2">
        <v>379.63488780132082</v>
      </c>
      <c r="L2">
        <v>10350.714921785881</v>
      </c>
      <c r="M2">
        <v>105.68145231177409</v>
      </c>
      <c r="N2">
        <v>25.130712193044719</v>
      </c>
      <c r="O2">
        <v>13.996500564689921</v>
      </c>
      <c r="P2">
        <v>131.32334421018101</v>
      </c>
      <c r="Q2">
        <v>29.381462987479299</v>
      </c>
      <c r="R2">
        <v>47.020133749244152</v>
      </c>
      <c r="S2">
        <v>43.903494153566037</v>
      </c>
      <c r="T2">
        <v>104.13499908948221</v>
      </c>
      <c r="U2">
        <v>236.43832500391579</v>
      </c>
      <c r="V2">
        <v>979.93799350527047</v>
      </c>
      <c r="W2">
        <v>9617.9870964680449</v>
      </c>
      <c r="X2">
        <v>16.09716194158996</v>
      </c>
      <c r="Y2">
        <v>4.6417642931917786</v>
      </c>
      <c r="Z2">
        <v>262.86785181398068</v>
      </c>
      <c r="AA2">
        <v>151.32962623476311</v>
      </c>
      <c r="AB2">
        <v>90.621884668819192</v>
      </c>
      <c r="AC2">
        <v>149.2321969485362</v>
      </c>
      <c r="AD2">
        <v>391.54783348117593</v>
      </c>
      <c r="AE2">
        <v>96.360841676982517</v>
      </c>
      <c r="AF2">
        <v>298.64556844696818</v>
      </c>
      <c r="AG2">
        <v>1295.464849888753</v>
      </c>
      <c r="AH2">
        <v>975.3051411628021</v>
      </c>
      <c r="AI2">
        <v>413.03465882273048</v>
      </c>
      <c r="AJ2">
        <v>2103.599042291788</v>
      </c>
      <c r="AK2">
        <v>1249.8610413804149</v>
      </c>
      <c r="AL2">
        <v>4417.60413456078</v>
      </c>
      <c r="AM2">
        <v>32.200777581270451</v>
      </c>
      <c r="AN2">
        <v>244.87308840604581</v>
      </c>
    </row>
    <row r="3" spans="1:40" x14ac:dyDescent="0.45">
      <c r="A3" s="1" t="s">
        <v>40</v>
      </c>
      <c r="B3">
        <v>15.658339274227361</v>
      </c>
      <c r="C3">
        <v>0.80411744900548854</v>
      </c>
      <c r="D3">
        <v>0.27904755735747411</v>
      </c>
      <c r="E3">
        <v>0.20818709657395471</v>
      </c>
      <c r="F3">
        <v>1.3022110507079729</v>
      </c>
      <c r="G3">
        <v>4.5099964719074528</v>
      </c>
      <c r="H3">
        <v>1.2257434917210579</v>
      </c>
      <c r="I3">
        <v>0.76064494289501772</v>
      </c>
      <c r="J3">
        <v>0.74624407984929009</v>
      </c>
      <c r="K3">
        <v>0.4311300423913737</v>
      </c>
      <c r="L3">
        <v>2.5817501777790501</v>
      </c>
      <c r="M3">
        <v>3.6694356148880409</v>
      </c>
      <c r="N3">
        <v>0.5069820393460972</v>
      </c>
      <c r="O3">
        <v>0.40128411014257093</v>
      </c>
      <c r="P3">
        <v>4.8713471824991794</v>
      </c>
      <c r="Q3">
        <v>0.48633041577935149</v>
      </c>
      <c r="R3">
        <v>0.45312929257837642</v>
      </c>
      <c r="S3">
        <v>2.1942561909389631</v>
      </c>
      <c r="T3">
        <v>0.4210236233895247</v>
      </c>
      <c r="U3">
        <v>4.0993522964028601</v>
      </c>
      <c r="V3">
        <v>5.2600742402178478</v>
      </c>
      <c r="W3">
        <v>22.88767303884622</v>
      </c>
      <c r="X3">
        <v>7.4664567414890082E-2</v>
      </c>
      <c r="Y3">
        <v>9.017719837033164E-2</v>
      </c>
      <c r="Z3">
        <v>1.1075028042454931</v>
      </c>
      <c r="AA3">
        <v>2.646233693992444</v>
      </c>
      <c r="AB3">
        <v>2.896756945595981</v>
      </c>
      <c r="AC3">
        <v>3.645253770266454</v>
      </c>
      <c r="AD3">
        <v>1.131727063710904</v>
      </c>
      <c r="AE3">
        <v>1.0210388280625859</v>
      </c>
      <c r="AF3">
        <v>0.6117687615864893</v>
      </c>
      <c r="AG3">
        <v>7.4329647805640633</v>
      </c>
      <c r="AH3">
        <v>7.7230433616726888</v>
      </c>
      <c r="AI3">
        <v>1.1908116093011909</v>
      </c>
      <c r="AJ3">
        <v>9.9296163321423183</v>
      </c>
      <c r="AK3">
        <v>4.1636351992147063</v>
      </c>
      <c r="AL3">
        <v>21.63896277701458</v>
      </c>
      <c r="AM3">
        <v>0.40133147885007442</v>
      </c>
      <c r="AN3">
        <v>0.49502132364299012</v>
      </c>
    </row>
    <row r="4" spans="1:40" x14ac:dyDescent="0.45">
      <c r="A4" s="1" t="s">
        <v>41</v>
      </c>
      <c r="B4">
        <v>92.722214965398649</v>
      </c>
      <c r="C4">
        <v>7.3250447695165866</v>
      </c>
      <c r="D4">
        <v>1.400525448875457</v>
      </c>
      <c r="E4">
        <v>1.17006588985896</v>
      </c>
      <c r="F4">
        <v>15.71602220270476</v>
      </c>
      <c r="G4">
        <v>3.051810230310815</v>
      </c>
      <c r="H4">
        <v>16.576376579924201</v>
      </c>
      <c r="I4">
        <v>10.275980244000991</v>
      </c>
      <c r="J4">
        <v>6.4191838582698448</v>
      </c>
      <c r="K4">
        <v>15.19626910654139</v>
      </c>
      <c r="L4">
        <v>719.48897988592159</v>
      </c>
      <c r="M4">
        <v>28.873157397235751</v>
      </c>
      <c r="N4">
        <v>5.9020364624218082</v>
      </c>
      <c r="O4">
        <v>2.910849834032204</v>
      </c>
      <c r="P4">
        <v>12.01380522319694</v>
      </c>
      <c r="Q4">
        <v>4.0380666873153492</v>
      </c>
      <c r="R4">
        <v>3.250919275586921</v>
      </c>
      <c r="S4">
        <v>17.769866010447</v>
      </c>
      <c r="T4">
        <v>6.3045210210021381</v>
      </c>
      <c r="U4">
        <v>36.568364421531271</v>
      </c>
      <c r="V4">
        <v>237.79139730519341</v>
      </c>
      <c r="W4">
        <v>325.81043234549878</v>
      </c>
      <c r="X4">
        <v>1.6542624897389671</v>
      </c>
      <c r="Y4">
        <v>0.75704153545603792</v>
      </c>
      <c r="Z4">
        <v>24.27015089417241</v>
      </c>
      <c r="AA4">
        <v>23.281346570598519</v>
      </c>
      <c r="AB4">
        <v>17.799432473628698</v>
      </c>
      <c r="AC4">
        <v>19.590531664296641</v>
      </c>
      <c r="AD4">
        <v>23.47987659444561</v>
      </c>
      <c r="AE4">
        <v>8.9187743025211166</v>
      </c>
      <c r="AF4">
        <v>12.74295448588828</v>
      </c>
      <c r="AG4">
        <v>117.3357213009464</v>
      </c>
      <c r="AH4">
        <v>86.337277248211834</v>
      </c>
      <c r="AI4">
        <v>22.3525288238874</v>
      </c>
      <c r="AJ4">
        <v>125.734116335319</v>
      </c>
      <c r="AK4">
        <v>67.785561761030934</v>
      </c>
      <c r="AL4">
        <v>294.4214620173006</v>
      </c>
      <c r="AM4">
        <v>1.6113857406348591</v>
      </c>
      <c r="AN4">
        <v>9.9461313784010095</v>
      </c>
    </row>
    <row r="5" spans="1:40" x14ac:dyDescent="0.45">
      <c r="A5" s="1" t="s">
        <v>42</v>
      </c>
      <c r="B5">
        <v>81.599308094800932</v>
      </c>
      <c r="C5">
        <v>5.1315966251109311</v>
      </c>
      <c r="D5">
        <v>0.50595598066209146</v>
      </c>
      <c r="E5">
        <v>0.40793069167178631</v>
      </c>
      <c r="F5">
        <v>114.6905826078554</v>
      </c>
      <c r="G5">
        <v>45.584723158077132</v>
      </c>
      <c r="H5">
        <v>8.1156550398922924</v>
      </c>
      <c r="I5">
        <v>4.6318634389109548</v>
      </c>
      <c r="J5">
        <v>4.9839247988899693</v>
      </c>
      <c r="K5">
        <v>2.0961834426462111</v>
      </c>
      <c r="L5">
        <v>14.69911527676045</v>
      </c>
      <c r="M5">
        <v>87.633305216555044</v>
      </c>
      <c r="N5">
        <v>51.251196131234948</v>
      </c>
      <c r="O5">
        <v>4.5891152154776149</v>
      </c>
      <c r="P5">
        <v>38.584300205043427</v>
      </c>
      <c r="Q5">
        <v>6.9047775340431814</v>
      </c>
      <c r="R5">
        <v>3.499577595945992</v>
      </c>
      <c r="S5">
        <v>23.654644162754849</v>
      </c>
      <c r="T5">
        <v>3.6068610931880549</v>
      </c>
      <c r="U5">
        <v>58.961390932833282</v>
      </c>
      <c r="V5">
        <v>44.192230246270199</v>
      </c>
      <c r="W5">
        <v>171.06762612466301</v>
      </c>
      <c r="X5">
        <v>1.010488314448647</v>
      </c>
      <c r="Y5">
        <v>0.8147389985157425</v>
      </c>
      <c r="Z5">
        <v>12.22402296289382</v>
      </c>
      <c r="AA5">
        <v>24.052414803093459</v>
      </c>
      <c r="AB5">
        <v>27.18007673213091</v>
      </c>
      <c r="AC5">
        <v>35.190716997975208</v>
      </c>
      <c r="AD5">
        <v>7.9199816009256638</v>
      </c>
      <c r="AE5">
        <v>6.514023106146233</v>
      </c>
      <c r="AF5">
        <v>4.4331332625225413</v>
      </c>
      <c r="AG5">
        <v>103.5162348693633</v>
      </c>
      <c r="AH5">
        <v>59.600631290488913</v>
      </c>
      <c r="AI5">
        <v>8.8126831338690597</v>
      </c>
      <c r="AJ5">
        <v>81.316247857807312</v>
      </c>
      <c r="AK5">
        <v>36.884275480212679</v>
      </c>
      <c r="AL5">
        <v>207.9153762324251</v>
      </c>
      <c r="AM5">
        <v>0.31276392945918768</v>
      </c>
      <c r="AN5">
        <v>1.9062604608665861</v>
      </c>
    </row>
    <row r="6" spans="1:40" x14ac:dyDescent="0.45">
      <c r="A6" s="1" t="s">
        <v>43</v>
      </c>
      <c r="B6">
        <v>141.78313860696539</v>
      </c>
      <c r="C6">
        <v>12.37602626928456</v>
      </c>
      <c r="D6">
        <v>2.3232004539658679</v>
      </c>
      <c r="E6">
        <v>1.3579730856015451</v>
      </c>
      <c r="F6">
        <v>563.29358350669213</v>
      </c>
      <c r="G6">
        <v>170.94289806836011</v>
      </c>
      <c r="H6">
        <v>37.133386424917987</v>
      </c>
      <c r="I6">
        <v>21.276605804718791</v>
      </c>
      <c r="J6">
        <v>32.966790711578369</v>
      </c>
      <c r="K6">
        <v>9.7156276887028845</v>
      </c>
      <c r="L6">
        <v>76.822414120702817</v>
      </c>
      <c r="M6">
        <v>543.23186155823032</v>
      </c>
      <c r="N6">
        <v>161.03141041468709</v>
      </c>
      <c r="O6">
        <v>32.409846491630908</v>
      </c>
      <c r="P6">
        <v>149.12888510792331</v>
      </c>
      <c r="Q6">
        <v>41.169068862222638</v>
      </c>
      <c r="R6">
        <v>19.3057306460551</v>
      </c>
      <c r="S6">
        <v>183.26781463288719</v>
      </c>
      <c r="T6">
        <v>19.930307741126029</v>
      </c>
      <c r="U6">
        <v>122.8411650772719</v>
      </c>
      <c r="V6">
        <v>132.1240652534016</v>
      </c>
      <c r="W6">
        <v>473.61556164566338</v>
      </c>
      <c r="X6">
        <v>3.198676243599063</v>
      </c>
      <c r="Y6">
        <v>16.89580110731255</v>
      </c>
      <c r="Z6">
        <v>46.911572162460843</v>
      </c>
      <c r="AA6">
        <v>427.48428827739599</v>
      </c>
      <c r="AB6">
        <v>73.564451511414234</v>
      </c>
      <c r="AC6">
        <v>209.99000632789631</v>
      </c>
      <c r="AD6">
        <v>33.434520623772507</v>
      </c>
      <c r="AE6">
        <v>42.175535463386197</v>
      </c>
      <c r="AF6">
        <v>23.966044671049289</v>
      </c>
      <c r="AG6">
        <v>122.52049213759921</v>
      </c>
      <c r="AH6">
        <v>307.08478057961003</v>
      </c>
      <c r="AI6">
        <v>42.464958836295978</v>
      </c>
      <c r="AJ6">
        <v>396.49923789469602</v>
      </c>
      <c r="AK6">
        <v>179.36933874323529</v>
      </c>
      <c r="AL6">
        <v>1521.256525897885</v>
      </c>
      <c r="AM6">
        <v>1.2827889450460419</v>
      </c>
      <c r="AN6">
        <v>7.4800579655708308</v>
      </c>
    </row>
    <row r="7" spans="1:40" x14ac:dyDescent="0.45">
      <c r="A7" s="1" t="s">
        <v>44</v>
      </c>
      <c r="B7">
        <v>51.39260252958757</v>
      </c>
      <c r="C7">
        <v>12.342878630160611</v>
      </c>
      <c r="D7">
        <v>21.60653212033759</v>
      </c>
      <c r="E7">
        <v>0.27773009202228921</v>
      </c>
      <c r="F7">
        <v>7.0227620528006263</v>
      </c>
      <c r="G7">
        <v>1.035752278965365</v>
      </c>
      <c r="H7">
        <v>2.3808505022344941</v>
      </c>
      <c r="I7">
        <v>1.4770079173570909</v>
      </c>
      <c r="J7">
        <v>2.8380988725774712</v>
      </c>
      <c r="K7">
        <v>0.76813645279159393</v>
      </c>
      <c r="L7">
        <v>11.39294191443874</v>
      </c>
      <c r="M7">
        <v>6.947190160748125</v>
      </c>
      <c r="N7">
        <v>4.653953255346611</v>
      </c>
      <c r="O7">
        <v>0.67609173652715981</v>
      </c>
      <c r="P7">
        <v>7.0481776567546426</v>
      </c>
      <c r="Q7">
        <v>1.0278030828332241</v>
      </c>
      <c r="R7">
        <v>1.7694866215668941</v>
      </c>
      <c r="S7">
        <v>12.47322278224283</v>
      </c>
      <c r="T7">
        <v>2.1332852678534939</v>
      </c>
      <c r="U7">
        <v>12.406424304715371</v>
      </c>
      <c r="V7">
        <v>7.6644004294745613</v>
      </c>
      <c r="W7">
        <v>13.155013346161679</v>
      </c>
      <c r="X7">
        <v>0.1900649677602585</v>
      </c>
      <c r="Y7">
        <v>0.1611466430614247</v>
      </c>
      <c r="Z7">
        <v>2.9118378430128238</v>
      </c>
      <c r="AA7">
        <v>5.9520051557095206</v>
      </c>
      <c r="AB7">
        <v>6.9799579076017038</v>
      </c>
      <c r="AC7">
        <v>11.42720275134295</v>
      </c>
      <c r="AD7">
        <v>4.1253455808327804</v>
      </c>
      <c r="AE7">
        <v>2.9731924651644488</v>
      </c>
      <c r="AF7">
        <v>2.040088752881323</v>
      </c>
      <c r="AG7">
        <v>161.54877731292129</v>
      </c>
      <c r="AH7">
        <v>18.593962715414861</v>
      </c>
      <c r="AI7">
        <v>4.5579178565769576</v>
      </c>
      <c r="AJ7">
        <v>32.039893760397227</v>
      </c>
      <c r="AK7">
        <v>12.16888108977507</v>
      </c>
      <c r="AL7">
        <v>45.083980135537011</v>
      </c>
      <c r="AM7">
        <v>0.25334972256482008</v>
      </c>
      <c r="AN7">
        <v>1.119499627280012</v>
      </c>
    </row>
    <row r="8" spans="1:40" x14ac:dyDescent="0.45">
      <c r="A8" s="1" t="s">
        <v>45</v>
      </c>
      <c r="B8">
        <v>98.583866404937183</v>
      </c>
      <c r="C8">
        <v>9.0208024300339549</v>
      </c>
      <c r="D8">
        <v>3.8623539325048402</v>
      </c>
      <c r="E8">
        <v>1.253468485001231</v>
      </c>
      <c r="F8">
        <v>25.274348321011939</v>
      </c>
      <c r="G8">
        <v>5.1648450099469816</v>
      </c>
      <c r="H8">
        <v>33.908630418448773</v>
      </c>
      <c r="I8">
        <v>21.00323819845736</v>
      </c>
      <c r="J8">
        <v>14.10490984636021</v>
      </c>
      <c r="K8">
        <v>11.762631104289969</v>
      </c>
      <c r="L8">
        <v>113.03441191351131</v>
      </c>
      <c r="M8">
        <v>83.880914389496397</v>
      </c>
      <c r="N8">
        <v>11.51717350188374</v>
      </c>
      <c r="O8">
        <v>7.4186680064638386</v>
      </c>
      <c r="P8">
        <v>23.54825990504008</v>
      </c>
      <c r="Q8">
        <v>7.9129870960186537</v>
      </c>
      <c r="R8">
        <v>8.3058802860657259</v>
      </c>
      <c r="S8">
        <v>66.768528427591193</v>
      </c>
      <c r="T8">
        <v>12.076619223882091</v>
      </c>
      <c r="U8">
        <v>50.530076328403659</v>
      </c>
      <c r="V8">
        <v>98.664021400112759</v>
      </c>
      <c r="W8">
        <v>922.81007185020792</v>
      </c>
      <c r="X8">
        <v>2.7390241346427509</v>
      </c>
      <c r="Y8">
        <v>2.226182191338681</v>
      </c>
      <c r="Z8">
        <v>39.185752733370457</v>
      </c>
      <c r="AA8">
        <v>65.921629060498475</v>
      </c>
      <c r="AB8">
        <v>49.862879252893343</v>
      </c>
      <c r="AC8">
        <v>51.705417919659119</v>
      </c>
      <c r="AD8">
        <v>29.979277624041259</v>
      </c>
      <c r="AE8">
        <v>17.393917275012399</v>
      </c>
      <c r="AF8">
        <v>12.887531212868151</v>
      </c>
      <c r="AG8">
        <v>146.95676961246679</v>
      </c>
      <c r="AH8">
        <v>173.12040521151459</v>
      </c>
      <c r="AI8">
        <v>32.12381803701858</v>
      </c>
      <c r="AJ8">
        <v>258.86987983755881</v>
      </c>
      <c r="AK8">
        <v>123.7171569972846</v>
      </c>
      <c r="AL8">
        <v>432.22998922879628</v>
      </c>
      <c r="AM8">
        <v>3.6543634358605299</v>
      </c>
      <c r="AN8">
        <v>5.8480902403045976</v>
      </c>
    </row>
    <row r="9" spans="1:40" x14ac:dyDescent="0.45">
      <c r="A9" s="1" t="s">
        <v>46</v>
      </c>
      <c r="B9">
        <v>11.93057865000096</v>
      </c>
      <c r="C9">
        <v>0.90222125240012452</v>
      </c>
      <c r="D9">
        <v>0.25892155123772193</v>
      </c>
      <c r="E9">
        <v>0.17746854749675961</v>
      </c>
      <c r="F9">
        <v>7.2728580417037616</v>
      </c>
      <c r="G9">
        <v>1.755380768930807</v>
      </c>
      <c r="H9">
        <v>4.0875613400584179</v>
      </c>
      <c r="I9">
        <v>2.3535298773872659</v>
      </c>
      <c r="J9">
        <v>2.4449944231304741</v>
      </c>
      <c r="K9">
        <v>1.509305027448844</v>
      </c>
      <c r="L9">
        <v>10.54182488137843</v>
      </c>
      <c r="M9">
        <v>12.118902936383609</v>
      </c>
      <c r="N9">
        <v>2.718916359242304</v>
      </c>
      <c r="O9">
        <v>1.984609897151357</v>
      </c>
      <c r="P9">
        <v>6.0839571927364684</v>
      </c>
      <c r="Q9">
        <v>2.0858790800658298</v>
      </c>
      <c r="R9">
        <v>1.458247217892279</v>
      </c>
      <c r="S9">
        <v>13.529434978644799</v>
      </c>
      <c r="T9">
        <v>2.308236465341249</v>
      </c>
      <c r="U9">
        <v>28.460483654538429</v>
      </c>
      <c r="V9">
        <v>19.41823834892288</v>
      </c>
      <c r="W9">
        <v>235.1277076290412</v>
      </c>
      <c r="X9">
        <v>0.37291857696927622</v>
      </c>
      <c r="Y9">
        <v>1.36030945663731</v>
      </c>
      <c r="Z9">
        <v>5.8008231212881336</v>
      </c>
      <c r="AA9">
        <v>34.442260166532783</v>
      </c>
      <c r="AB9">
        <v>13.190375431548411</v>
      </c>
      <c r="AC9">
        <v>7.6625935574664066</v>
      </c>
      <c r="AD9">
        <v>3.860504193698842</v>
      </c>
      <c r="AE9">
        <v>2.6854327053396818</v>
      </c>
      <c r="AF9">
        <v>2.2225159884098149</v>
      </c>
      <c r="AG9">
        <v>12.094604444202989</v>
      </c>
      <c r="AH9">
        <v>22.3291745502437</v>
      </c>
      <c r="AI9">
        <v>5.7466313800624134</v>
      </c>
      <c r="AJ9">
        <v>45.274945721668963</v>
      </c>
      <c r="AK9">
        <v>20.332590351293401</v>
      </c>
      <c r="AL9">
        <v>113.0649249327986</v>
      </c>
      <c r="AM9">
        <v>0.38863891826840719</v>
      </c>
      <c r="AN9">
        <v>1.076791642956598</v>
      </c>
    </row>
    <row r="10" spans="1:40" x14ac:dyDescent="0.45">
      <c r="A10" s="1" t="s">
        <v>47</v>
      </c>
      <c r="B10">
        <v>583.27587311519358</v>
      </c>
      <c r="C10">
        <v>51.237645900271467</v>
      </c>
      <c r="D10">
        <v>21.764641325529801</v>
      </c>
      <c r="E10">
        <v>5.87164376831839</v>
      </c>
      <c r="F10">
        <v>93.742009489239948</v>
      </c>
      <c r="G10">
        <v>28.836297535453799</v>
      </c>
      <c r="H10">
        <v>51.280706098341511</v>
      </c>
      <c r="I10">
        <v>31.172014176021339</v>
      </c>
      <c r="J10">
        <v>23.9438549770313</v>
      </c>
      <c r="K10">
        <v>16.27829011678504</v>
      </c>
      <c r="L10">
        <v>122.8926010155308</v>
      </c>
      <c r="M10">
        <v>120.83737029574129</v>
      </c>
      <c r="N10">
        <v>48.660039364047023</v>
      </c>
      <c r="O10">
        <v>16.4575609152675</v>
      </c>
      <c r="P10">
        <v>122.86801140862801</v>
      </c>
      <c r="Q10">
        <v>19.76363477683968</v>
      </c>
      <c r="R10">
        <v>11.25251661563987</v>
      </c>
      <c r="S10">
        <v>61.380395979343227</v>
      </c>
      <c r="T10">
        <v>16.02624438057801</v>
      </c>
      <c r="U10">
        <v>319.4860025680515</v>
      </c>
      <c r="V10">
        <v>428.49154744435111</v>
      </c>
      <c r="W10">
        <v>1774.098210966956</v>
      </c>
      <c r="X10">
        <v>4.9519924578561847</v>
      </c>
      <c r="Y10">
        <v>5.2364703618481991</v>
      </c>
      <c r="Z10">
        <v>68.743500818713699</v>
      </c>
      <c r="AA10">
        <v>140.5289865734814</v>
      </c>
      <c r="AB10">
        <v>127.8794073304676</v>
      </c>
      <c r="AC10">
        <v>107.8141729978486</v>
      </c>
      <c r="AD10">
        <v>58.71331190742378</v>
      </c>
      <c r="AE10">
        <v>34.159014513485097</v>
      </c>
      <c r="AF10">
        <v>27.59318596894251</v>
      </c>
      <c r="AG10">
        <v>439.44053630709402</v>
      </c>
      <c r="AH10">
        <v>279.54200705814668</v>
      </c>
      <c r="AI10">
        <v>55.840931011947383</v>
      </c>
      <c r="AJ10">
        <v>384.72180854507798</v>
      </c>
      <c r="AK10">
        <v>191.48635080866771</v>
      </c>
      <c r="AL10">
        <v>1039.1518320704249</v>
      </c>
      <c r="AM10">
        <v>2.556635373825602</v>
      </c>
      <c r="AN10">
        <v>13.58692781944406</v>
      </c>
    </row>
    <row r="11" spans="1:40" x14ac:dyDescent="0.45">
      <c r="A11" s="1" t="s">
        <v>48</v>
      </c>
      <c r="B11">
        <v>73.075568997675617</v>
      </c>
      <c r="C11">
        <v>7.2296972521974947</v>
      </c>
      <c r="D11">
        <v>1.154513893592342</v>
      </c>
      <c r="E11">
        <v>0.55183543677001379</v>
      </c>
      <c r="F11">
        <v>11.01099244142728</v>
      </c>
      <c r="G11">
        <v>1.2110406865766989</v>
      </c>
      <c r="H11">
        <v>8.6931284182117512</v>
      </c>
      <c r="I11">
        <v>5.3049769481183322</v>
      </c>
      <c r="J11">
        <v>3.6023680666046589</v>
      </c>
      <c r="K11">
        <v>5.455931190696611</v>
      </c>
      <c r="L11">
        <v>45.565194880801052</v>
      </c>
      <c r="M11">
        <v>27.42240110741303</v>
      </c>
      <c r="N11">
        <v>3.4461597686405301</v>
      </c>
      <c r="O11">
        <v>2.5397912736531238</v>
      </c>
      <c r="P11">
        <v>6.05873427449791</v>
      </c>
      <c r="Q11">
        <v>3.081152448150704</v>
      </c>
      <c r="R11">
        <v>1.8698852712511971</v>
      </c>
      <c r="S11">
        <v>13.99432030617505</v>
      </c>
      <c r="T11">
        <v>3.3128906942232859</v>
      </c>
      <c r="U11">
        <v>24.78731950239542</v>
      </c>
      <c r="V11">
        <v>126.7416966477257</v>
      </c>
      <c r="W11">
        <v>219.85905279170331</v>
      </c>
      <c r="X11">
        <v>0.77087091282078124</v>
      </c>
      <c r="Y11">
        <v>0.77322865568712651</v>
      </c>
      <c r="Z11">
        <v>11.072665597265321</v>
      </c>
      <c r="AA11">
        <v>21.607572302849189</v>
      </c>
      <c r="AB11">
        <v>13.9542084773675</v>
      </c>
      <c r="AC11">
        <v>15.14636885656784</v>
      </c>
      <c r="AD11">
        <v>11.231685877042059</v>
      </c>
      <c r="AE11">
        <v>5.1179682249234197</v>
      </c>
      <c r="AF11">
        <v>4.9295290330227477</v>
      </c>
      <c r="AG11">
        <v>56.686224184656901</v>
      </c>
      <c r="AH11">
        <v>47.776957599509167</v>
      </c>
      <c r="AI11">
        <v>10.79304458539713</v>
      </c>
      <c r="AJ11">
        <v>70.928985789100579</v>
      </c>
      <c r="AK11">
        <v>36.074296105866509</v>
      </c>
      <c r="AL11">
        <v>316.85050578291401</v>
      </c>
      <c r="AM11">
        <v>0.78326327214478608</v>
      </c>
      <c r="AN11">
        <v>10.3564579254452</v>
      </c>
    </row>
    <row r="12" spans="1:40" x14ac:dyDescent="0.45">
      <c r="A12" s="1" t="s">
        <v>49</v>
      </c>
      <c r="B12">
        <v>66.331375294027936</v>
      </c>
      <c r="C12">
        <v>8.2632960979143952</v>
      </c>
      <c r="D12">
        <v>6.1840637553726667</v>
      </c>
      <c r="E12">
        <v>0.54977752292349868</v>
      </c>
      <c r="F12">
        <v>46.238124961965887</v>
      </c>
      <c r="G12">
        <v>4.6260233879388881</v>
      </c>
      <c r="H12">
        <v>13.481936089475139</v>
      </c>
      <c r="I12">
        <v>8.037876177596198</v>
      </c>
      <c r="J12">
        <v>6.4029546989585571</v>
      </c>
      <c r="K12">
        <v>4.3931307890621607</v>
      </c>
      <c r="L12">
        <v>34.746580850871339</v>
      </c>
      <c r="M12">
        <v>34.844269619848227</v>
      </c>
      <c r="N12">
        <v>17.558918047342729</v>
      </c>
      <c r="O12">
        <v>5.023097856864605</v>
      </c>
      <c r="P12">
        <v>22.81977591587555</v>
      </c>
      <c r="Q12">
        <v>5.9308671297522846</v>
      </c>
      <c r="R12">
        <v>4.5050775426273093</v>
      </c>
      <c r="S12">
        <v>23.416659179648128</v>
      </c>
      <c r="T12">
        <v>4.937662952207523</v>
      </c>
      <c r="U12">
        <v>40.895599980879773</v>
      </c>
      <c r="V12">
        <v>52.281575926066303</v>
      </c>
      <c r="W12">
        <v>360.98040231435238</v>
      </c>
      <c r="X12">
        <v>1.1515875673467399</v>
      </c>
      <c r="Y12">
        <v>2.165864484387479</v>
      </c>
      <c r="Z12">
        <v>16.14744903015184</v>
      </c>
      <c r="AA12">
        <v>56.319243882338633</v>
      </c>
      <c r="AB12">
        <v>29.394611735465961</v>
      </c>
      <c r="AC12">
        <v>20.605562067107041</v>
      </c>
      <c r="AD12">
        <v>12.657522426552109</v>
      </c>
      <c r="AE12">
        <v>7.6917673100599604</v>
      </c>
      <c r="AF12">
        <v>6.413760967631764</v>
      </c>
      <c r="AG12">
        <v>165.95470026039891</v>
      </c>
      <c r="AH12">
        <v>70.517459134738033</v>
      </c>
      <c r="AI12">
        <v>13.790152106508071</v>
      </c>
      <c r="AJ12">
        <v>123.62213629795311</v>
      </c>
      <c r="AK12">
        <v>53.902931793961187</v>
      </c>
      <c r="AL12">
        <v>276.88237438755527</v>
      </c>
      <c r="AM12">
        <v>2.7426992713714449</v>
      </c>
      <c r="AN12">
        <v>3.7075636329479851</v>
      </c>
    </row>
    <row r="13" spans="1:40" x14ac:dyDescent="0.45">
      <c r="A13" s="1" t="s">
        <v>50</v>
      </c>
      <c r="B13">
        <v>162.34156248901769</v>
      </c>
      <c r="C13">
        <v>11.635503060440829</v>
      </c>
      <c r="D13">
        <v>3.524783545895855</v>
      </c>
      <c r="E13">
        <v>1.1149399387807131</v>
      </c>
      <c r="F13">
        <v>23.321473904680659</v>
      </c>
      <c r="G13">
        <v>6.2189453880502734</v>
      </c>
      <c r="H13">
        <v>32.434328669257987</v>
      </c>
      <c r="I13">
        <v>20.89899888576144</v>
      </c>
      <c r="J13">
        <v>9.2450939211940568</v>
      </c>
      <c r="K13">
        <v>7.4083876268018223</v>
      </c>
      <c r="L13">
        <v>40.688214780125413</v>
      </c>
      <c r="M13">
        <v>157.42218376691741</v>
      </c>
      <c r="N13">
        <v>12.065525152732169</v>
      </c>
      <c r="O13">
        <v>4.3690455552042469</v>
      </c>
      <c r="P13">
        <v>72.024051781370446</v>
      </c>
      <c r="Q13">
        <v>14.720692535882939</v>
      </c>
      <c r="R13">
        <v>7.8177254795609628</v>
      </c>
      <c r="S13">
        <v>34.373100295289888</v>
      </c>
      <c r="T13">
        <v>9.0128393926439117</v>
      </c>
      <c r="U13">
        <v>49.991430240005833</v>
      </c>
      <c r="V13">
        <v>136.72041957355779</v>
      </c>
      <c r="W13">
        <v>979.44535600249492</v>
      </c>
      <c r="X13">
        <v>3.2901170835872908</v>
      </c>
      <c r="Y13">
        <v>2.533939333555618</v>
      </c>
      <c r="Z13">
        <v>47.433312288855028</v>
      </c>
      <c r="AA13">
        <v>65.403036715900086</v>
      </c>
      <c r="AB13">
        <v>27.490235798482232</v>
      </c>
      <c r="AC13">
        <v>68.723736529046931</v>
      </c>
      <c r="AD13">
        <v>26.210411750820409</v>
      </c>
      <c r="AE13">
        <v>14.59340778053263</v>
      </c>
      <c r="AF13">
        <v>13.645125901332021</v>
      </c>
      <c r="AG13">
        <v>134.9676810714335</v>
      </c>
      <c r="AH13">
        <v>150.94371110129879</v>
      </c>
      <c r="AI13">
        <v>35.836228436401683</v>
      </c>
      <c r="AJ13">
        <v>192.38259057719989</v>
      </c>
      <c r="AK13">
        <v>99.315956253767951</v>
      </c>
      <c r="AL13">
        <v>400.25183994613963</v>
      </c>
      <c r="AM13">
        <v>1.0314374089996681</v>
      </c>
      <c r="AN13">
        <v>5.7250182052742531</v>
      </c>
    </row>
    <row r="14" spans="1:40" x14ac:dyDescent="0.45">
      <c r="A14" s="1" t="s">
        <v>51</v>
      </c>
      <c r="B14">
        <v>52.318171335912773</v>
      </c>
      <c r="C14">
        <v>3.5054604916165708</v>
      </c>
      <c r="D14">
        <v>1.315774266870255</v>
      </c>
      <c r="E14">
        <v>0.49411855854759612</v>
      </c>
      <c r="F14">
        <v>5.8877684311424936</v>
      </c>
      <c r="G14">
        <v>1.433721275889225</v>
      </c>
      <c r="H14">
        <v>5.3826616093321658</v>
      </c>
      <c r="I14">
        <v>3.364896971974408</v>
      </c>
      <c r="J14">
        <v>1.5159678971243831</v>
      </c>
      <c r="K14">
        <v>1.7011320969443859</v>
      </c>
      <c r="L14">
        <v>14.647737798408579</v>
      </c>
      <c r="M14">
        <v>8.0722781150859344</v>
      </c>
      <c r="N14">
        <v>2.3200474459245468</v>
      </c>
      <c r="O14">
        <v>0.93166048262043066</v>
      </c>
      <c r="P14">
        <v>2.8073736600096981</v>
      </c>
      <c r="Q14">
        <v>1.1207029627429561</v>
      </c>
      <c r="R14">
        <v>1.0202808555426439</v>
      </c>
      <c r="S14">
        <v>5.9618142808297074</v>
      </c>
      <c r="T14">
        <v>1.5913596964465151</v>
      </c>
      <c r="U14">
        <v>7.9861139636384104</v>
      </c>
      <c r="V14">
        <v>44.817405173461502</v>
      </c>
      <c r="W14">
        <v>172.83567383252171</v>
      </c>
      <c r="X14">
        <v>0.67182919508286676</v>
      </c>
      <c r="Y14">
        <v>0.41376097617582142</v>
      </c>
      <c r="Z14">
        <v>7.8605698164657722</v>
      </c>
      <c r="AA14">
        <v>11.19012145642</v>
      </c>
      <c r="AB14">
        <v>5.8268452526707488</v>
      </c>
      <c r="AC14">
        <v>8.7117069100673135</v>
      </c>
      <c r="AD14">
        <v>4.8373827544557333</v>
      </c>
      <c r="AE14">
        <v>2.099909424383013</v>
      </c>
      <c r="AF14">
        <v>2.2320005245395049</v>
      </c>
      <c r="AG14">
        <v>78.140909360587941</v>
      </c>
      <c r="AH14">
        <v>28.596916701831969</v>
      </c>
      <c r="AI14">
        <v>5.0165337538736026</v>
      </c>
      <c r="AJ14">
        <v>35.960187993503098</v>
      </c>
      <c r="AK14">
        <v>17.474611483719709</v>
      </c>
      <c r="AL14">
        <v>65.272266518549444</v>
      </c>
      <c r="AM14">
        <v>0.34678203624570292</v>
      </c>
      <c r="AN14">
        <v>1.48307085060514</v>
      </c>
    </row>
    <row r="15" spans="1:40" x14ac:dyDescent="0.45">
      <c r="A15" s="1" t="s">
        <v>52</v>
      </c>
      <c r="B15">
        <v>87.897882104723251</v>
      </c>
      <c r="C15">
        <v>4.7925209854038942</v>
      </c>
      <c r="D15">
        <v>0.78215773450544723</v>
      </c>
      <c r="E15">
        <v>0.88687036884871051</v>
      </c>
      <c r="F15">
        <v>58.773480053073307</v>
      </c>
      <c r="G15">
        <v>10.78389810314764</v>
      </c>
      <c r="H15">
        <v>8.7859929502768228</v>
      </c>
      <c r="I15">
        <v>5.4284039449095598</v>
      </c>
      <c r="J15">
        <v>4.6143135768931156</v>
      </c>
      <c r="K15">
        <v>2.9572185416732859</v>
      </c>
      <c r="L15">
        <v>48.92294717712663</v>
      </c>
      <c r="M15">
        <v>59.988288376131649</v>
      </c>
      <c r="N15">
        <v>33.198724996023671</v>
      </c>
      <c r="O15">
        <v>2.449206353246657</v>
      </c>
      <c r="P15">
        <v>10.98769040777727</v>
      </c>
      <c r="Q15">
        <v>4.671232518852575</v>
      </c>
      <c r="R15">
        <v>3.777970356349885</v>
      </c>
      <c r="S15">
        <v>20.71184317129681</v>
      </c>
      <c r="T15">
        <v>3.8631398938577912</v>
      </c>
      <c r="U15">
        <v>18.175084533867231</v>
      </c>
      <c r="V15">
        <v>59.834816246061202</v>
      </c>
      <c r="W15">
        <v>189.952792195293</v>
      </c>
      <c r="X15">
        <v>1.1010613013989159</v>
      </c>
      <c r="Y15">
        <v>1.3761575259373411</v>
      </c>
      <c r="Z15">
        <v>13.764956614926289</v>
      </c>
      <c r="AA15">
        <v>35.899438348900119</v>
      </c>
      <c r="AB15">
        <v>14.672673820686979</v>
      </c>
      <c r="AC15">
        <v>29.77095035214785</v>
      </c>
      <c r="AD15">
        <v>7.9274416676078916</v>
      </c>
      <c r="AE15">
        <v>6.1899507362543718</v>
      </c>
      <c r="AF15">
        <v>4.7476301782859354</v>
      </c>
      <c r="AG15">
        <v>55.432656774392051</v>
      </c>
      <c r="AH15">
        <v>50.673597932114269</v>
      </c>
      <c r="AI15">
        <v>11.397120106814221</v>
      </c>
      <c r="AJ15">
        <v>79.117031956921409</v>
      </c>
      <c r="AK15">
        <v>35.598653960948063</v>
      </c>
      <c r="AL15">
        <v>160.78766426975201</v>
      </c>
      <c r="AM15">
        <v>0.29939381138248827</v>
      </c>
      <c r="AN15">
        <v>2.990851647795536</v>
      </c>
    </row>
    <row r="16" spans="1:40" x14ac:dyDescent="0.45">
      <c r="A16" s="1" t="s">
        <v>53</v>
      </c>
      <c r="B16">
        <v>167.31747268476849</v>
      </c>
      <c r="C16">
        <v>7.5191480415745477</v>
      </c>
      <c r="D16">
        <v>1.6958346993263811</v>
      </c>
      <c r="E16">
        <v>0.93561891294178834</v>
      </c>
      <c r="F16">
        <v>57.411183457446818</v>
      </c>
      <c r="G16">
        <v>7.8748173082638777</v>
      </c>
      <c r="H16">
        <v>23.6026943029336</v>
      </c>
      <c r="I16">
        <v>14.244026370790021</v>
      </c>
      <c r="J16">
        <v>18.812605045565832</v>
      </c>
      <c r="K16">
        <v>6.4659463136204858</v>
      </c>
      <c r="L16">
        <v>43.831744852841787</v>
      </c>
      <c r="M16">
        <v>163.5987180471304</v>
      </c>
      <c r="N16">
        <v>24.093871001972971</v>
      </c>
      <c r="O16">
        <v>6.9866156037828162</v>
      </c>
      <c r="P16">
        <v>46.127284665169292</v>
      </c>
      <c r="Q16">
        <v>25.556839143752569</v>
      </c>
      <c r="R16">
        <v>15.14240845811193</v>
      </c>
      <c r="S16">
        <v>76.150877516235695</v>
      </c>
      <c r="T16">
        <v>11.93511899478677</v>
      </c>
      <c r="U16">
        <v>50.893856146752483</v>
      </c>
      <c r="V16">
        <v>225.36437856311491</v>
      </c>
      <c r="W16">
        <v>433.30533273782868</v>
      </c>
      <c r="X16">
        <v>3.323815245462832</v>
      </c>
      <c r="Y16">
        <v>3.9137544510802531</v>
      </c>
      <c r="Z16">
        <v>52.091676978166063</v>
      </c>
      <c r="AA16">
        <v>103.2982390563087</v>
      </c>
      <c r="AB16">
        <v>38.669469337969147</v>
      </c>
      <c r="AC16">
        <v>77.54209963659919</v>
      </c>
      <c r="AD16">
        <v>23.08635136663537</v>
      </c>
      <c r="AE16">
        <v>25.53926121652777</v>
      </c>
      <c r="AF16">
        <v>13.848213562798669</v>
      </c>
      <c r="AG16">
        <v>121.41439358865129</v>
      </c>
      <c r="AH16">
        <v>150.04997747594871</v>
      </c>
      <c r="AI16">
        <v>33.163636900158103</v>
      </c>
      <c r="AJ16">
        <v>231.2707322062906</v>
      </c>
      <c r="AK16">
        <v>99.850028356787092</v>
      </c>
      <c r="AL16">
        <v>565.72030049742023</v>
      </c>
      <c r="AM16">
        <v>0.7187617806353005</v>
      </c>
      <c r="AN16">
        <v>7.4449647695762291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707.56002775567038</v>
      </c>
      <c r="C2">
        <v>18.384320093007211</v>
      </c>
      <c r="D2">
        <v>5.5558993311291642</v>
      </c>
      <c r="E2">
        <v>2.4487276707089949</v>
      </c>
      <c r="F2">
        <v>27.547413992989071</v>
      </c>
      <c r="G2">
        <v>6.203350118787565</v>
      </c>
      <c r="H2">
        <v>6.7117254576106404</v>
      </c>
      <c r="I2">
        <v>4.4941129594063352</v>
      </c>
      <c r="J2">
        <v>1.9833290140782609</v>
      </c>
      <c r="K2">
        <v>0.95409063166449259</v>
      </c>
      <c r="L2">
        <v>4.580516892993483</v>
      </c>
      <c r="M2">
        <v>10.55621755598554</v>
      </c>
      <c r="N2">
        <v>8.027520681187049</v>
      </c>
      <c r="O2">
        <v>0.3675867606227865</v>
      </c>
      <c r="P2">
        <v>2.959314429069841</v>
      </c>
      <c r="Q2">
        <v>0.55852732131132699</v>
      </c>
      <c r="R2">
        <v>1.1415494689568511</v>
      </c>
      <c r="S2">
        <v>7.7194896599450287</v>
      </c>
      <c r="T2">
        <v>2.4247310910676241</v>
      </c>
      <c r="U2">
        <v>4.597747412494483</v>
      </c>
      <c r="V2">
        <v>10.26723220606674</v>
      </c>
      <c r="W2">
        <v>22.29228265560641</v>
      </c>
      <c r="X2">
        <v>0.22698280357188361</v>
      </c>
      <c r="Y2">
        <v>0.194399691165384</v>
      </c>
      <c r="Z2">
        <v>3.3286632991477831</v>
      </c>
      <c r="AA2">
        <v>6.1595225054057918</v>
      </c>
      <c r="AB2">
        <v>34.398042745288969</v>
      </c>
      <c r="AC2">
        <v>86.243052700288786</v>
      </c>
      <c r="AD2">
        <v>6.3500618847607591</v>
      </c>
      <c r="AE2">
        <v>2.0496168326218771</v>
      </c>
      <c r="AF2">
        <v>3.2721406530398349</v>
      </c>
      <c r="AG2">
        <v>149.9377180790845</v>
      </c>
      <c r="AH2">
        <v>19.9726991540334</v>
      </c>
      <c r="AI2">
        <v>6.6845482972413643</v>
      </c>
      <c r="AJ2">
        <v>34.465048561631093</v>
      </c>
      <c r="AK2">
        <v>16.407449414541311</v>
      </c>
      <c r="AL2">
        <v>88.266217959826406</v>
      </c>
      <c r="AM2">
        <v>6.8516432628803511E-2</v>
      </c>
      <c r="AN2">
        <v>6.6979683202452778</v>
      </c>
    </row>
    <row r="3" spans="1:40" x14ac:dyDescent="0.45">
      <c r="A3" s="1" t="s">
        <v>55</v>
      </c>
      <c r="B3">
        <v>2.363952991822531</v>
      </c>
      <c r="C3">
        <v>0.16593391753949771</v>
      </c>
      <c r="D3">
        <v>5.8006775938450217E-2</v>
      </c>
      <c r="E3">
        <v>3.4413369539499958E-2</v>
      </c>
      <c r="F3">
        <v>1.0441458707669291</v>
      </c>
      <c r="G3">
        <v>0.43577202509284579</v>
      </c>
      <c r="H3">
        <v>0.37043431617636913</v>
      </c>
      <c r="I3">
        <v>0.240222133709629</v>
      </c>
      <c r="J3">
        <v>0.52975554636091571</v>
      </c>
      <c r="K3">
        <v>6.844163766519587E-2</v>
      </c>
      <c r="L3">
        <v>0.37600279571967571</v>
      </c>
      <c r="M3">
        <v>2.1154333072648739</v>
      </c>
      <c r="N3">
        <v>0.36580462629435762</v>
      </c>
      <c r="O3">
        <v>4.0317801499357583E-2</v>
      </c>
      <c r="P3">
        <v>0.18692150246845379</v>
      </c>
      <c r="Q3">
        <v>7.7122894094437636E-2</v>
      </c>
      <c r="R3">
        <v>8.779767974355758E-2</v>
      </c>
      <c r="S3">
        <v>0.55552229117654583</v>
      </c>
      <c r="T3">
        <v>9.7180318881578437E-2</v>
      </c>
      <c r="U3">
        <v>0.53360376461177406</v>
      </c>
      <c r="V3">
        <v>0.47691565798875307</v>
      </c>
      <c r="W3">
        <v>0.62295889594127773</v>
      </c>
      <c r="X3">
        <v>1.3169166259322129E-2</v>
      </c>
      <c r="Y3">
        <v>2.0031101481648789E-2</v>
      </c>
      <c r="Z3">
        <v>0.2033358003248549</v>
      </c>
      <c r="AA3">
        <v>0.55745021269225392</v>
      </c>
      <c r="AB3">
        <v>0.31758458643052501</v>
      </c>
      <c r="AC3">
        <v>3.0380604451230639</v>
      </c>
      <c r="AD3">
        <v>0.73371412178028317</v>
      </c>
      <c r="AE3">
        <v>1.0086969939573669</v>
      </c>
      <c r="AF3">
        <v>0.2194220071873127</v>
      </c>
      <c r="AG3">
        <v>1.4670199615212349</v>
      </c>
      <c r="AH3">
        <v>3.517156125526268</v>
      </c>
      <c r="AI3">
        <v>0.38907700749261631</v>
      </c>
      <c r="AJ3">
        <v>1.840081371497212</v>
      </c>
      <c r="AK3">
        <v>1.0657534641318469</v>
      </c>
      <c r="AL3">
        <v>7.9058125237121661</v>
      </c>
      <c r="AM3">
        <v>5.864251206931485E-3</v>
      </c>
      <c r="AN3">
        <v>4.4260649274520503E-2</v>
      </c>
    </row>
    <row r="4" spans="1:40" x14ac:dyDescent="0.45">
      <c r="A4" s="1" t="s">
        <v>56</v>
      </c>
      <c r="B4">
        <v>46.219915402231173</v>
      </c>
      <c r="C4">
        <v>2.4750961214854921</v>
      </c>
      <c r="D4">
        <v>0.17450955672157401</v>
      </c>
      <c r="E4">
        <v>6.04143412207992E-3</v>
      </c>
      <c r="F4">
        <v>0.15417598580075231</v>
      </c>
      <c r="G4">
        <v>3.7287415001017711E-2</v>
      </c>
      <c r="H4">
        <v>0.29134651049271582</v>
      </c>
      <c r="I4">
        <v>0.1974578122380922</v>
      </c>
      <c r="J4">
        <v>0.1261411388329384</v>
      </c>
      <c r="K4">
        <v>4.2853289749050838E-2</v>
      </c>
      <c r="L4">
        <v>0.1055684449777034</v>
      </c>
      <c r="M4">
        <v>0.13662849977304611</v>
      </c>
      <c r="N4">
        <v>3.7343373953504858E-2</v>
      </c>
      <c r="O4">
        <v>7.5177664772096142E-3</v>
      </c>
      <c r="P4">
        <v>0.1704100470471844</v>
      </c>
      <c r="Q4">
        <v>1.4211165490475261E-2</v>
      </c>
      <c r="R4">
        <v>5.2608527053303891E-2</v>
      </c>
      <c r="S4">
        <v>0.27533806760871149</v>
      </c>
      <c r="T4">
        <v>8.4432082137877368E-2</v>
      </c>
      <c r="U4">
        <v>0.1047099671821165</v>
      </c>
      <c r="V4">
        <v>0.2299312950733127</v>
      </c>
      <c r="W4">
        <v>3.8223017789245359</v>
      </c>
      <c r="X4">
        <v>6.7344798502438907E-3</v>
      </c>
      <c r="Y4">
        <v>3.5078140273125309E-3</v>
      </c>
      <c r="Z4">
        <v>0.1052720483242577</v>
      </c>
      <c r="AA4">
        <v>0.13757194886428731</v>
      </c>
      <c r="AB4">
        <v>5.6047319348476198E-2</v>
      </c>
      <c r="AC4">
        <v>0.35278241025720242</v>
      </c>
      <c r="AD4">
        <v>0.25733985182133817</v>
      </c>
      <c r="AE4">
        <v>6.6625199493486179E-2</v>
      </c>
      <c r="AF4">
        <v>0.1226563918900084</v>
      </c>
      <c r="AG4">
        <v>12.863911187855811</v>
      </c>
      <c r="AH4">
        <v>0.73617600107921066</v>
      </c>
      <c r="AI4">
        <v>0.22934206763497689</v>
      </c>
      <c r="AJ4">
        <v>1.320111073851161</v>
      </c>
      <c r="AK4">
        <v>0.57141242204434262</v>
      </c>
      <c r="AL4">
        <v>4.3073637674133796</v>
      </c>
      <c r="AM4">
        <v>2.7626457940035619E-3</v>
      </c>
      <c r="AN4">
        <v>9.9472888282846048E-2</v>
      </c>
    </row>
    <row r="5" spans="1:40" x14ac:dyDescent="0.45">
      <c r="A5" s="1" t="s">
        <v>57</v>
      </c>
      <c r="B5">
        <v>44.903878694940254</v>
      </c>
      <c r="C5">
        <v>3.5684776080258929</v>
      </c>
      <c r="D5">
        <v>0.65330063939566219</v>
      </c>
      <c r="E5">
        <v>0.57040154175543223</v>
      </c>
      <c r="F5">
        <v>26.69362879613406</v>
      </c>
      <c r="G5">
        <v>7.0087394696191732</v>
      </c>
      <c r="H5">
        <v>8.5272053317430441</v>
      </c>
      <c r="I5">
        <v>5.2800908216915978</v>
      </c>
      <c r="J5">
        <v>3.502613636339162</v>
      </c>
      <c r="K5">
        <v>10.612285996197629</v>
      </c>
      <c r="L5">
        <v>742.25344596148295</v>
      </c>
      <c r="M5">
        <v>24.250362849959501</v>
      </c>
      <c r="N5">
        <v>10.055824392604309</v>
      </c>
      <c r="O5">
        <v>2.0761402042820132</v>
      </c>
      <c r="P5">
        <v>11.172448396965439</v>
      </c>
      <c r="Q5">
        <v>3.0797880371376438</v>
      </c>
      <c r="R5">
        <v>1.860347334090821</v>
      </c>
      <c r="S5">
        <v>11.034199721041841</v>
      </c>
      <c r="T5">
        <v>4.0496180017039283</v>
      </c>
      <c r="U5">
        <v>20.465231529266049</v>
      </c>
      <c r="V5">
        <v>46.62826423232621</v>
      </c>
      <c r="W5">
        <v>55.624463626779779</v>
      </c>
      <c r="X5">
        <v>0.58952806204436059</v>
      </c>
      <c r="Y5">
        <v>0.6786195992157098</v>
      </c>
      <c r="Z5">
        <v>9.1427734297211671</v>
      </c>
      <c r="AA5">
        <v>19.00762985413046</v>
      </c>
      <c r="AB5">
        <v>9.1048574871343551</v>
      </c>
      <c r="AC5">
        <v>13.21681109314676</v>
      </c>
      <c r="AD5">
        <v>12.911637202110141</v>
      </c>
      <c r="AE5">
        <v>5.0330950483448156</v>
      </c>
      <c r="AF5">
        <v>8.4068068838779926</v>
      </c>
      <c r="AG5">
        <v>45.992826677787058</v>
      </c>
      <c r="AH5">
        <v>42.807710996442353</v>
      </c>
      <c r="AI5">
        <v>14.62787912686011</v>
      </c>
      <c r="AJ5">
        <v>70.859681416747392</v>
      </c>
      <c r="AK5">
        <v>38.401267403464999</v>
      </c>
      <c r="AL5">
        <v>189.31317919046339</v>
      </c>
      <c r="AM5">
        <v>0.66290917127874827</v>
      </c>
      <c r="AN5">
        <v>16.157273183337761</v>
      </c>
    </row>
    <row r="6" spans="1:40" x14ac:dyDescent="0.45">
      <c r="A6" s="1" t="s">
        <v>58</v>
      </c>
      <c r="B6">
        <v>118.4981340327043</v>
      </c>
      <c r="C6">
        <v>9.7956860101301668</v>
      </c>
      <c r="D6">
        <v>1.9170906278981481</v>
      </c>
      <c r="E6">
        <v>1.139103268669631</v>
      </c>
      <c r="F6">
        <v>35.086517575369861</v>
      </c>
      <c r="G6">
        <v>5.974016595340097</v>
      </c>
      <c r="H6">
        <v>25.17225589856406</v>
      </c>
      <c r="I6">
        <v>15.84247660178333</v>
      </c>
      <c r="J6">
        <v>10.77386094886972</v>
      </c>
      <c r="K6">
        <v>14.184108914699941</v>
      </c>
      <c r="L6">
        <v>515.40286097887849</v>
      </c>
      <c r="M6">
        <v>49.442935379315323</v>
      </c>
      <c r="N6">
        <v>12.8619525995444</v>
      </c>
      <c r="O6">
        <v>6.3548810853434734</v>
      </c>
      <c r="P6">
        <v>23.165593522617751</v>
      </c>
      <c r="Q6">
        <v>7.598620910094346</v>
      </c>
      <c r="R6">
        <v>6.5248961469934628</v>
      </c>
      <c r="S6">
        <v>38.372859514460963</v>
      </c>
      <c r="T6">
        <v>10.037001911652681</v>
      </c>
      <c r="U6">
        <v>57.069874457861452</v>
      </c>
      <c r="V6">
        <v>278.13591876596308</v>
      </c>
      <c r="W6">
        <v>339.89863530799022</v>
      </c>
      <c r="X6">
        <v>1.541488224923695</v>
      </c>
      <c r="Y6">
        <v>1.666007837166954</v>
      </c>
      <c r="Z6">
        <v>23.266877327507508</v>
      </c>
      <c r="AA6">
        <v>49.56375490110478</v>
      </c>
      <c r="AB6">
        <v>28.372349405249221</v>
      </c>
      <c r="AC6">
        <v>36.83774849167488</v>
      </c>
      <c r="AD6">
        <v>32.540173830273282</v>
      </c>
      <c r="AE6">
        <v>19.037129760254839</v>
      </c>
      <c r="AF6">
        <v>16.541596447878572</v>
      </c>
      <c r="AG6">
        <v>163.31481609401851</v>
      </c>
      <c r="AH6">
        <v>117.4116351045564</v>
      </c>
      <c r="AI6">
        <v>32.060318615621092</v>
      </c>
      <c r="AJ6">
        <v>192.6053170107478</v>
      </c>
      <c r="AK6">
        <v>93.457806112289447</v>
      </c>
      <c r="AL6">
        <v>574.91176051415027</v>
      </c>
      <c r="AM6">
        <v>4.278081216146429</v>
      </c>
      <c r="AN6">
        <v>129.17847908913259</v>
      </c>
    </row>
    <row r="7" spans="1:40" x14ac:dyDescent="0.45">
      <c r="A7" s="1" t="s">
        <v>59</v>
      </c>
      <c r="B7">
        <v>40.954725998234579</v>
      </c>
      <c r="C7">
        <v>21.489303570409842</v>
      </c>
      <c r="D7">
        <v>3.115250228496746</v>
      </c>
      <c r="E7">
        <v>8.1982645516527675E-2</v>
      </c>
      <c r="F7">
        <v>3.6125408934617251</v>
      </c>
      <c r="G7">
        <v>0.77828198078855138</v>
      </c>
      <c r="H7">
        <v>2.574156437513341</v>
      </c>
      <c r="I7">
        <v>1.666351405875709</v>
      </c>
      <c r="J7">
        <v>1.531196573860413</v>
      </c>
      <c r="K7">
        <v>0.61033310606802249</v>
      </c>
      <c r="L7">
        <v>2.2698605419060498</v>
      </c>
      <c r="M7">
        <v>3.5676562711577948</v>
      </c>
      <c r="N7">
        <v>1.2446628248553659</v>
      </c>
      <c r="O7">
        <v>0.34040818704644299</v>
      </c>
      <c r="P7">
        <v>11.177240281042449</v>
      </c>
      <c r="Q7">
        <v>0.49096180876612838</v>
      </c>
      <c r="R7">
        <v>1.3822349936281551</v>
      </c>
      <c r="S7">
        <v>5.3927449731368666</v>
      </c>
      <c r="T7">
        <v>1.2040671858206129</v>
      </c>
      <c r="U7">
        <v>3.17775022356714</v>
      </c>
      <c r="V7">
        <v>6.4500141634318133</v>
      </c>
      <c r="W7">
        <v>9.4448296825182609</v>
      </c>
      <c r="X7">
        <v>0.1081664142878139</v>
      </c>
      <c r="Y7">
        <v>0.13048645518560639</v>
      </c>
      <c r="Z7">
        <v>1.617034366875836</v>
      </c>
      <c r="AA7">
        <v>4.1527753341219373</v>
      </c>
      <c r="AB7">
        <v>2.0193689327934079</v>
      </c>
      <c r="AC7">
        <v>4.6176629776781484</v>
      </c>
      <c r="AD7">
        <v>3.0219660557671668</v>
      </c>
      <c r="AE7">
        <v>1.4170920579375801</v>
      </c>
      <c r="AF7">
        <v>1.6189578808030261</v>
      </c>
      <c r="AG7">
        <v>54.790785866224489</v>
      </c>
      <c r="AH7">
        <v>12.557352691758441</v>
      </c>
      <c r="AI7">
        <v>3.8694484755888259</v>
      </c>
      <c r="AJ7">
        <v>24.83369048375345</v>
      </c>
      <c r="AK7">
        <v>8.5834775232016671</v>
      </c>
      <c r="AL7">
        <v>41.177138740523233</v>
      </c>
      <c r="AM7">
        <v>7.9585980600805947E-2</v>
      </c>
      <c r="AN7">
        <v>8.407272423333934</v>
      </c>
    </row>
    <row r="8" spans="1:40" x14ac:dyDescent="0.45">
      <c r="A8" s="1" t="s">
        <v>60</v>
      </c>
      <c r="B8">
        <v>1.1467171910075309</v>
      </c>
      <c r="C8">
        <v>8.6536532567450988E-2</v>
      </c>
      <c r="D8">
        <v>2.4360105788947949E-2</v>
      </c>
      <c r="E8">
        <v>1.347984997287581E-2</v>
      </c>
      <c r="F8">
        <v>0.6346427403173257</v>
      </c>
      <c r="G8">
        <v>0.12692175240043141</v>
      </c>
      <c r="H8">
        <v>0.26184882816338628</v>
      </c>
      <c r="I8">
        <v>0.15885417826171011</v>
      </c>
      <c r="J8">
        <v>0.14311923485098799</v>
      </c>
      <c r="K8">
        <v>0.16771025674676671</v>
      </c>
      <c r="L8">
        <v>5.6651838124889284</v>
      </c>
      <c r="M8">
        <v>0.95659157739474376</v>
      </c>
      <c r="N8">
        <v>0.21156344387279599</v>
      </c>
      <c r="O8">
        <v>0.1239137622730646</v>
      </c>
      <c r="P8">
        <v>0.32397010184094033</v>
      </c>
      <c r="Q8">
        <v>0.13775268149976561</v>
      </c>
      <c r="R8">
        <v>0.1106700036004529</v>
      </c>
      <c r="S8">
        <v>0.61263897267747225</v>
      </c>
      <c r="T8">
        <v>0.1239395580827098</v>
      </c>
      <c r="U8">
        <v>0.85400015486735459</v>
      </c>
      <c r="V8">
        <v>3.8101946964736668</v>
      </c>
      <c r="W8">
        <v>2.729371046731913</v>
      </c>
      <c r="X8">
        <v>1.8968719838155391E-2</v>
      </c>
      <c r="Y8">
        <v>3.4668555361436468E-2</v>
      </c>
      <c r="Z8">
        <v>0.29022968778317593</v>
      </c>
      <c r="AA8">
        <v>0.96589063891505245</v>
      </c>
      <c r="AB8">
        <v>0.44408632916587909</v>
      </c>
      <c r="AC8">
        <v>0.52211974890163759</v>
      </c>
      <c r="AD8">
        <v>0.32262121388023968</v>
      </c>
      <c r="AE8">
        <v>0.1913021438361405</v>
      </c>
      <c r="AF8">
        <v>0.18183733263836699</v>
      </c>
      <c r="AG8">
        <v>1.217217726615426</v>
      </c>
      <c r="AH8">
        <v>1.5015598038880289</v>
      </c>
      <c r="AI8">
        <v>0.34879543167131072</v>
      </c>
      <c r="AJ8">
        <v>2.6581651521422192</v>
      </c>
      <c r="AK8">
        <v>1.1500217571435321</v>
      </c>
      <c r="AL8">
        <v>6.6021066121799423</v>
      </c>
      <c r="AM8">
        <v>9.7480310161250167E-2</v>
      </c>
      <c r="AN8">
        <v>1.671700885185889</v>
      </c>
    </row>
    <row r="9" spans="1:40" x14ac:dyDescent="0.45">
      <c r="A9" s="1" t="s">
        <v>61</v>
      </c>
      <c r="B9">
        <v>97.202966541804855</v>
      </c>
      <c r="C9">
        <v>3.1048688048043251</v>
      </c>
      <c r="D9">
        <v>0.1058835631714258</v>
      </c>
      <c r="E9">
        <v>3.003882157945938E-2</v>
      </c>
      <c r="F9">
        <v>7.0398956921067359</v>
      </c>
      <c r="G9">
        <v>0.57387410343337897</v>
      </c>
      <c r="H9">
        <v>0.46207782283593363</v>
      </c>
      <c r="I9">
        <v>0.29455769120094988</v>
      </c>
      <c r="J9">
        <v>0.22629637461740959</v>
      </c>
      <c r="K9">
        <v>0.12546931974342279</v>
      </c>
      <c r="L9">
        <v>0.45584851474596799</v>
      </c>
      <c r="M9">
        <v>1.1199545669970949</v>
      </c>
      <c r="N9">
        <v>0.4931317517707442</v>
      </c>
      <c r="O9">
        <v>3.6232709472728351E-2</v>
      </c>
      <c r="P9">
        <v>0.20875143847189451</v>
      </c>
      <c r="Q9">
        <v>5.4601241919867011E-2</v>
      </c>
      <c r="R9">
        <v>0.14067192049526289</v>
      </c>
      <c r="S9">
        <v>1.102075903614022</v>
      </c>
      <c r="T9">
        <v>0.4016089952156171</v>
      </c>
      <c r="U9">
        <v>0.40568565231815568</v>
      </c>
      <c r="V9">
        <v>1.128045120278208</v>
      </c>
      <c r="W9">
        <v>2.0077912486192351</v>
      </c>
      <c r="X9">
        <v>2.3474250915054898E-2</v>
      </c>
      <c r="Y9">
        <v>2.045484711887928E-2</v>
      </c>
      <c r="Z9">
        <v>0.35396265815527178</v>
      </c>
      <c r="AA9">
        <v>0.67852242702668286</v>
      </c>
      <c r="AB9">
        <v>0.27966021958037901</v>
      </c>
      <c r="AC9">
        <v>2.312852772123088</v>
      </c>
      <c r="AD9">
        <v>0.73129866293678469</v>
      </c>
      <c r="AE9">
        <v>0.27199980092734422</v>
      </c>
      <c r="AF9">
        <v>0.53781079762734929</v>
      </c>
      <c r="AG9">
        <v>15.57358690751591</v>
      </c>
      <c r="AH9">
        <v>2.6583064560034471</v>
      </c>
      <c r="AI9">
        <v>0.92648945632378921</v>
      </c>
      <c r="AJ9">
        <v>5.1099198112575666</v>
      </c>
      <c r="AK9">
        <v>2.47542170696435</v>
      </c>
      <c r="AL9">
        <v>4.3286611661459329</v>
      </c>
      <c r="AM9">
        <v>7.4225306028059858E-3</v>
      </c>
      <c r="AN9">
        <v>0.49778043127243732</v>
      </c>
    </row>
    <row r="10" spans="1:40" x14ac:dyDescent="0.45">
      <c r="A10" s="1" t="s">
        <v>62</v>
      </c>
      <c r="B10">
        <v>25.76605947787402</v>
      </c>
      <c r="C10">
        <v>5.6391202895574244</v>
      </c>
      <c r="D10">
        <v>0.13693305757900459</v>
      </c>
      <c r="E10">
        <v>7.5419349634952282E-3</v>
      </c>
      <c r="F10">
        <v>0.159215458076049</v>
      </c>
      <c r="G10">
        <v>6.6225608975753372E-2</v>
      </c>
      <c r="H10">
        <v>1.015306819607783</v>
      </c>
      <c r="I10">
        <v>0.69707013302546961</v>
      </c>
      <c r="J10">
        <v>0.42453189103817951</v>
      </c>
      <c r="K10">
        <v>0.15504585047574071</v>
      </c>
      <c r="L10">
        <v>0.2550691762404142</v>
      </c>
      <c r="M10">
        <v>0.35425953381054481</v>
      </c>
      <c r="N10">
        <v>3.6943028046140892E-2</v>
      </c>
      <c r="O10">
        <v>1.5757883639810531E-2</v>
      </c>
      <c r="P10">
        <v>0.84152841239841436</v>
      </c>
      <c r="Q10">
        <v>4.5336696923988749E-2</v>
      </c>
      <c r="R10">
        <v>0.1507665212553452</v>
      </c>
      <c r="S10">
        <v>0.15353670213288789</v>
      </c>
      <c r="T10">
        <v>0.13289469268904369</v>
      </c>
      <c r="U10">
        <v>0.21818447661317569</v>
      </c>
      <c r="V10">
        <v>0.52550441497037936</v>
      </c>
      <c r="W10">
        <v>1.7538562780338329</v>
      </c>
      <c r="X10">
        <v>1.6215819083072739E-2</v>
      </c>
      <c r="Y10">
        <v>6.0305270159451323E-3</v>
      </c>
      <c r="Z10">
        <v>0.26230644252263458</v>
      </c>
      <c r="AA10">
        <v>0.20971029386017251</v>
      </c>
      <c r="AB10">
        <v>0.10569404803126051</v>
      </c>
      <c r="AC10">
        <v>0.61412188028769321</v>
      </c>
      <c r="AD10">
        <v>0.50004817649576505</v>
      </c>
      <c r="AE10">
        <v>0.1159352861879715</v>
      </c>
      <c r="AF10">
        <v>0.36077075345426729</v>
      </c>
      <c r="AG10">
        <v>8.1263091960696485</v>
      </c>
      <c r="AH10">
        <v>1.8441780616583521</v>
      </c>
      <c r="AI10">
        <v>0.57420620255176158</v>
      </c>
      <c r="AJ10">
        <v>3.1905208257874169</v>
      </c>
      <c r="AK10">
        <v>1.3112539246332511</v>
      </c>
      <c r="AL10">
        <v>19.618567844694951</v>
      </c>
      <c r="AM10">
        <v>1.035926356401717E-2</v>
      </c>
      <c r="AN10">
        <v>0.36095902511446798</v>
      </c>
    </row>
    <row r="11" spans="1:40" x14ac:dyDescent="0.45">
      <c r="A11" s="1" t="s">
        <v>63</v>
      </c>
      <c r="B11">
        <v>7.71774693664615</v>
      </c>
      <c r="C11">
        <v>0.55339647816387139</v>
      </c>
      <c r="D11">
        <v>3.2217769844233579E-2</v>
      </c>
      <c r="E11">
        <v>2.931950468875968E-3</v>
      </c>
      <c r="F11">
        <v>8.3182322344091661E-2</v>
      </c>
      <c r="G11">
        <v>4.5210829760465143E-2</v>
      </c>
      <c r="H11">
        <v>5.0892115002626359E-2</v>
      </c>
      <c r="I11">
        <v>3.3450941760533592E-2</v>
      </c>
      <c r="J11">
        <v>3.6018610692479601E-2</v>
      </c>
      <c r="K11">
        <v>1.056314333842465E-2</v>
      </c>
      <c r="L11">
        <v>4.7842431101418628E-2</v>
      </c>
      <c r="M11">
        <v>5.2112012779076747E-2</v>
      </c>
      <c r="N11">
        <v>2.2195834803483042E-2</v>
      </c>
      <c r="O11">
        <v>2.795701369429816E-3</v>
      </c>
      <c r="P11">
        <v>2.219675575307815E-2</v>
      </c>
      <c r="Q11">
        <v>4.546388393195675E-3</v>
      </c>
      <c r="R11">
        <v>2.267101605374874E-2</v>
      </c>
      <c r="S11">
        <v>0.1700808108101905</v>
      </c>
      <c r="T11">
        <v>0.11251418774822371</v>
      </c>
      <c r="U11">
        <v>3.117225413077775E-2</v>
      </c>
      <c r="V11">
        <v>8.6344002539140471E-2</v>
      </c>
      <c r="W11">
        <v>0.19724025005015361</v>
      </c>
      <c r="X11">
        <v>3.5575412696264492E-3</v>
      </c>
      <c r="Y11">
        <v>1.825980994421005E-3</v>
      </c>
      <c r="Z11">
        <v>5.6571381970532582E-2</v>
      </c>
      <c r="AA11">
        <v>7.2610677030856025E-2</v>
      </c>
      <c r="AB11">
        <v>3.9432731649180687E-2</v>
      </c>
      <c r="AC11">
        <v>0.36296697631830033</v>
      </c>
      <c r="AD11">
        <v>0.1156188945920313</v>
      </c>
      <c r="AE11">
        <v>3.4686282343070363E-2</v>
      </c>
      <c r="AF11">
        <v>8.7856805934686255E-2</v>
      </c>
      <c r="AG11">
        <v>1.842786445615969</v>
      </c>
      <c r="AH11">
        <v>0.41012511757130432</v>
      </c>
      <c r="AI11">
        <v>0.18137782503692931</v>
      </c>
      <c r="AJ11">
        <v>1.083112038972768</v>
      </c>
      <c r="AK11">
        <v>0.41427558958810179</v>
      </c>
      <c r="AL11">
        <v>0.58030410121229958</v>
      </c>
      <c r="AM11">
        <v>6.6986136496738715E-4</v>
      </c>
      <c r="AN11">
        <v>5.00244552399116E-2</v>
      </c>
    </row>
    <row r="12" spans="1:40" x14ac:dyDescent="0.45">
      <c r="A12" s="1" t="s">
        <v>64</v>
      </c>
      <c r="B12">
        <v>56.408449440149766</v>
      </c>
      <c r="C12">
        <v>0.68803101302383429</v>
      </c>
      <c r="D12">
        <v>6.3138152950208581E-2</v>
      </c>
      <c r="E12">
        <v>7.6975935524646781E-3</v>
      </c>
      <c r="F12">
        <v>0.1381594269204526</v>
      </c>
      <c r="G12">
        <v>5.1660984471401113E-2</v>
      </c>
      <c r="H12">
        <v>0.37381111766078862</v>
      </c>
      <c r="I12">
        <v>0.25268452649869622</v>
      </c>
      <c r="J12">
        <v>0.12103994549686591</v>
      </c>
      <c r="K12">
        <v>7.9685163284542324E-2</v>
      </c>
      <c r="L12">
        <v>0.1759032573206796</v>
      </c>
      <c r="M12">
        <v>0.17359569538266861</v>
      </c>
      <c r="N12">
        <v>4.3000732387146363E-2</v>
      </c>
      <c r="O12">
        <v>1.037887442405783E-2</v>
      </c>
      <c r="P12">
        <v>0.2208431233934651</v>
      </c>
      <c r="Q12">
        <v>2.3180815079396181E-2</v>
      </c>
      <c r="R12">
        <v>8.7282220978952663E-2</v>
      </c>
      <c r="S12">
        <v>0.14439296834627369</v>
      </c>
      <c r="T12">
        <v>0.16724542204485909</v>
      </c>
      <c r="U12">
        <v>0.15983221197344899</v>
      </c>
      <c r="V12">
        <v>0.3281061876225384</v>
      </c>
      <c r="W12">
        <v>1.1592638915395681</v>
      </c>
      <c r="X12">
        <v>1.5330561715672091E-2</v>
      </c>
      <c r="Y12">
        <v>3.584932967291688E-3</v>
      </c>
      <c r="Z12">
        <v>0.24668118312825471</v>
      </c>
      <c r="AA12">
        <v>0.13794312986218479</v>
      </c>
      <c r="AB12">
        <v>9.7437124281017889E-2</v>
      </c>
      <c r="AC12">
        <v>0.49541794224550417</v>
      </c>
      <c r="AD12">
        <v>0.45400051368729821</v>
      </c>
      <c r="AE12">
        <v>8.1760241604721964E-2</v>
      </c>
      <c r="AF12">
        <v>0.36799777360851099</v>
      </c>
      <c r="AG12">
        <v>8.0961786632672492</v>
      </c>
      <c r="AH12">
        <v>1.289145255301354</v>
      </c>
      <c r="AI12">
        <v>0.55078818156915454</v>
      </c>
      <c r="AJ12">
        <v>2.5378814264399252</v>
      </c>
      <c r="AK12">
        <v>1.2142471569484929</v>
      </c>
      <c r="AL12">
        <v>5.3740110694287084</v>
      </c>
      <c r="AM12">
        <v>4.4845428380251304E-3</v>
      </c>
      <c r="AN12">
        <v>0.38806959977344019</v>
      </c>
    </row>
    <row r="13" spans="1:40" x14ac:dyDescent="0.45">
      <c r="A13" s="1" t="s">
        <v>65</v>
      </c>
      <c r="B13">
        <v>43.554224219401547</v>
      </c>
      <c r="C13">
        <v>3.1163167984429609</v>
      </c>
      <c r="D13">
        <v>6.4016981873291287E-2</v>
      </c>
      <c r="E13">
        <v>2.1513257224960908E-2</v>
      </c>
      <c r="F13">
        <v>4.5570949317060672</v>
      </c>
      <c r="G13">
        <v>0.78681277905091085</v>
      </c>
      <c r="H13">
        <v>0.39564639694433901</v>
      </c>
      <c r="I13">
        <v>0.25051368568753479</v>
      </c>
      <c r="J13">
        <v>0.41766570529170521</v>
      </c>
      <c r="K13">
        <v>8.1877574914885481E-2</v>
      </c>
      <c r="L13">
        <v>0.46633924522206183</v>
      </c>
      <c r="M13">
        <v>3.0997304105141659</v>
      </c>
      <c r="N13">
        <v>1.099641456831999</v>
      </c>
      <c r="O13">
        <v>0.1074012284484747</v>
      </c>
      <c r="P13">
        <v>0.46628109131205531</v>
      </c>
      <c r="Q13">
        <v>0.15331900501455981</v>
      </c>
      <c r="R13">
        <v>0.226056529151931</v>
      </c>
      <c r="S13">
        <v>2.2988588453083989</v>
      </c>
      <c r="T13">
        <v>0.41712234604334231</v>
      </c>
      <c r="U13">
        <v>0.57156801127947754</v>
      </c>
      <c r="V13">
        <v>0.89793826215520567</v>
      </c>
      <c r="W13">
        <v>1.569449325398506</v>
      </c>
      <c r="X13">
        <v>2.3140584554403189E-2</v>
      </c>
      <c r="Y13">
        <v>8.6743408150454782E-2</v>
      </c>
      <c r="Z13">
        <v>0.35676501755751139</v>
      </c>
      <c r="AA13">
        <v>2.3802101193971761</v>
      </c>
      <c r="AB13">
        <v>0.44013041888233151</v>
      </c>
      <c r="AC13">
        <v>2.765673929592904</v>
      </c>
      <c r="AD13">
        <v>0.59655780483157639</v>
      </c>
      <c r="AE13">
        <v>0.40406797127517918</v>
      </c>
      <c r="AF13">
        <v>0.4627741003045337</v>
      </c>
      <c r="AG13">
        <v>21.492972400080809</v>
      </c>
      <c r="AH13">
        <v>3.024854586338658</v>
      </c>
      <c r="AI13">
        <v>0.80820323930337068</v>
      </c>
      <c r="AJ13">
        <v>4.9650894189979429</v>
      </c>
      <c r="AK13">
        <v>2.1877902686148358</v>
      </c>
      <c r="AL13">
        <v>8.2594840161412915</v>
      </c>
      <c r="AM13">
        <v>6.6437193811424052E-3</v>
      </c>
      <c r="AN13">
        <v>0.36257785777371709</v>
      </c>
    </row>
    <row r="14" spans="1:40" x14ac:dyDescent="0.45">
      <c r="A14" s="1" t="s">
        <v>66</v>
      </c>
      <c r="B14">
        <v>58.107432733673591</v>
      </c>
      <c r="C14">
        <v>4.5252754710719314</v>
      </c>
      <c r="D14">
        <v>0.27851968008773242</v>
      </c>
      <c r="E14">
        <v>1.9102837932818521E-2</v>
      </c>
      <c r="F14">
        <v>0.18343551539375261</v>
      </c>
      <c r="G14">
        <v>8.2696066932763559E-2</v>
      </c>
      <c r="H14">
        <v>0.53871142145204343</v>
      </c>
      <c r="I14">
        <v>0.3660414358440568</v>
      </c>
      <c r="J14">
        <v>0.19238914605623539</v>
      </c>
      <c r="K14">
        <v>0.1033656755217917</v>
      </c>
      <c r="L14">
        <v>0.22332441456202251</v>
      </c>
      <c r="M14">
        <v>0.1980790876578071</v>
      </c>
      <c r="N14">
        <v>5.5074336565519418E-2</v>
      </c>
      <c r="O14">
        <v>1.0516663534448819E-2</v>
      </c>
      <c r="P14">
        <v>0.35983463796505488</v>
      </c>
      <c r="Q14">
        <v>2.6282990915485822E-2</v>
      </c>
      <c r="R14">
        <v>7.9709387861242015E-2</v>
      </c>
      <c r="S14">
        <v>0.13498277473400391</v>
      </c>
      <c r="T14">
        <v>0.2765885063020006</v>
      </c>
      <c r="U14">
        <v>0.165088899297094</v>
      </c>
      <c r="V14">
        <v>0.40782940656952699</v>
      </c>
      <c r="W14">
        <v>1.2901833632400921</v>
      </c>
      <c r="X14">
        <v>1.659243538918247E-2</v>
      </c>
      <c r="Y14">
        <v>4.4782392790136856E-3</v>
      </c>
      <c r="Z14">
        <v>0.26905926895125348</v>
      </c>
      <c r="AA14">
        <v>0.16446942887967009</v>
      </c>
      <c r="AB14">
        <v>0.22568993573229951</v>
      </c>
      <c r="AC14">
        <v>2.519305034895071</v>
      </c>
      <c r="AD14">
        <v>0.70424638310827747</v>
      </c>
      <c r="AE14">
        <v>9.5126551578536001E-2</v>
      </c>
      <c r="AF14">
        <v>0.44698364236057953</v>
      </c>
      <c r="AG14">
        <v>12.98128195590116</v>
      </c>
      <c r="AH14">
        <v>1.5729171779842901</v>
      </c>
      <c r="AI14">
        <v>0.7292024803723075</v>
      </c>
      <c r="AJ14">
        <v>3.435083792810484</v>
      </c>
      <c r="AK14">
        <v>1.608232240726283</v>
      </c>
      <c r="AL14">
        <v>8.9648048573264241</v>
      </c>
      <c r="AM14">
        <v>6.9712398325923594E-3</v>
      </c>
      <c r="AN14">
        <v>0.58898392431164337</v>
      </c>
    </row>
    <row r="15" spans="1:40" x14ac:dyDescent="0.45">
      <c r="A15" s="1" t="s">
        <v>67</v>
      </c>
      <c r="B15">
        <v>77.098709831401379</v>
      </c>
      <c r="C15">
        <v>7.0173455896296364</v>
      </c>
      <c r="D15">
        <v>0.76199048736380004</v>
      </c>
      <c r="E15">
        <v>2.7669714499712079E-2</v>
      </c>
      <c r="F15">
        <v>0.49861576534541652</v>
      </c>
      <c r="G15">
        <v>0.21377826712472189</v>
      </c>
      <c r="H15">
        <v>0.67193262197626835</v>
      </c>
      <c r="I15">
        <v>0.45211870473963001</v>
      </c>
      <c r="J15">
        <v>0.2482408742542066</v>
      </c>
      <c r="K15">
        <v>0.13452116851861171</v>
      </c>
      <c r="L15">
        <v>0.35701743748060838</v>
      </c>
      <c r="M15">
        <v>0.37575567089125073</v>
      </c>
      <c r="N15">
        <v>0.16088524052815431</v>
      </c>
      <c r="O15">
        <v>1.9326743866685831E-2</v>
      </c>
      <c r="P15">
        <v>0.43796430351862148</v>
      </c>
      <c r="Q15">
        <v>4.2506653721411533E-2</v>
      </c>
      <c r="R15">
        <v>0.1180178436481682</v>
      </c>
      <c r="S15">
        <v>0.34326144772130018</v>
      </c>
      <c r="T15">
        <v>0.36488829774927101</v>
      </c>
      <c r="U15">
        <v>0.27395431855009328</v>
      </c>
      <c r="V15">
        <v>0.61603202399303836</v>
      </c>
      <c r="W15">
        <v>1.8904944538859429</v>
      </c>
      <c r="X15">
        <v>2.4936058467050711E-2</v>
      </c>
      <c r="Y15">
        <v>8.4758980606237534E-3</v>
      </c>
      <c r="Z15">
        <v>0.40066729096214188</v>
      </c>
      <c r="AA15">
        <v>0.30241482381585832</v>
      </c>
      <c r="AB15">
        <v>0.32466171295607732</v>
      </c>
      <c r="AC15">
        <v>3.823048024955483</v>
      </c>
      <c r="AD15">
        <v>0.95396015251513</v>
      </c>
      <c r="AE15">
        <v>0.15512535493259119</v>
      </c>
      <c r="AF15">
        <v>0.56276018484526236</v>
      </c>
      <c r="AG15">
        <v>20.43940926409865</v>
      </c>
      <c r="AH15">
        <v>2.2384041146490699</v>
      </c>
      <c r="AI15">
        <v>0.96352490032818072</v>
      </c>
      <c r="AJ15">
        <v>4.6767164060661157</v>
      </c>
      <c r="AK15">
        <v>2.1826935521939239</v>
      </c>
      <c r="AL15">
        <v>10.436584739600971</v>
      </c>
      <c r="AM15">
        <v>9.0141769712617989E-3</v>
      </c>
      <c r="AN15">
        <v>0.6508735267663569</v>
      </c>
    </row>
    <row r="16" spans="1:40" x14ac:dyDescent="0.45">
      <c r="A16" s="1" t="s">
        <v>68</v>
      </c>
      <c r="B16">
        <v>20.899177108302581</v>
      </c>
      <c r="C16">
        <v>1.8296005428008919</v>
      </c>
      <c r="D16">
        <v>0.19866803744530989</v>
      </c>
      <c r="E16">
        <v>7.3614583642388383E-3</v>
      </c>
      <c r="F16">
        <v>0.12623201613374441</v>
      </c>
      <c r="G16">
        <v>5.3564367706548342E-2</v>
      </c>
      <c r="H16">
        <v>0.17709632325351321</v>
      </c>
      <c r="I16">
        <v>0.1193004210216949</v>
      </c>
      <c r="J16">
        <v>6.5854116771972435E-2</v>
      </c>
      <c r="K16">
        <v>3.5546088134375979E-2</v>
      </c>
      <c r="L16">
        <v>9.1976739824972439E-2</v>
      </c>
      <c r="M16">
        <v>9.4811327386004812E-2</v>
      </c>
      <c r="N16">
        <v>3.8975818429039653E-2</v>
      </c>
      <c r="O16">
        <v>4.8816630949579274E-3</v>
      </c>
      <c r="P16">
        <v>0.1173867640811741</v>
      </c>
      <c r="Q16">
        <v>1.087614580391337E-2</v>
      </c>
      <c r="R16">
        <v>2.9343592474335739E-2</v>
      </c>
      <c r="S16">
        <v>8.0725797082143641E-2</v>
      </c>
      <c r="T16">
        <v>9.6912777047732615E-2</v>
      </c>
      <c r="U16">
        <v>6.9197869702674969E-2</v>
      </c>
      <c r="V16">
        <v>0.15753472872782831</v>
      </c>
      <c r="W16">
        <v>0.46557921575618072</v>
      </c>
      <c r="X16">
        <v>6.5460499078340614E-3</v>
      </c>
      <c r="Y16">
        <v>2.133795867826502E-3</v>
      </c>
      <c r="Z16">
        <v>0.1054373123852257</v>
      </c>
      <c r="AA16">
        <v>7.5672806053357869E-2</v>
      </c>
      <c r="AB16">
        <v>8.6030156049252057E-2</v>
      </c>
      <c r="AC16">
        <v>1.0327752536488659</v>
      </c>
      <c r="AD16">
        <v>0.254163199077446</v>
      </c>
      <c r="AE16">
        <v>3.9295384851738259E-2</v>
      </c>
      <c r="AF16">
        <v>0.1512067965120043</v>
      </c>
      <c r="AG16">
        <v>5.3945595603472496</v>
      </c>
      <c r="AH16">
        <v>0.58158325421193002</v>
      </c>
      <c r="AI16">
        <v>0.25659424245821139</v>
      </c>
      <c r="AJ16">
        <v>1.221791266171887</v>
      </c>
      <c r="AK16">
        <v>0.5762509607827373</v>
      </c>
      <c r="AL16">
        <v>2.8351387226400271</v>
      </c>
      <c r="AM16">
        <v>2.400432762153141E-3</v>
      </c>
      <c r="AN16">
        <v>0.17855047223260101</v>
      </c>
    </row>
    <row r="17" spans="1:40" x14ac:dyDescent="0.45">
      <c r="A17" s="1" t="s">
        <v>69</v>
      </c>
      <c r="B17">
        <v>58.590346247158287</v>
      </c>
      <c r="C17">
        <v>8.4622479159084634</v>
      </c>
      <c r="D17">
        <v>4.2373164265754149</v>
      </c>
      <c r="E17">
        <v>4.9688472590833227E-2</v>
      </c>
      <c r="F17">
        <v>0.2386089828737834</v>
      </c>
      <c r="G17">
        <v>0.1727163070810997</v>
      </c>
      <c r="H17">
        <v>0.58331561973512325</v>
      </c>
      <c r="I17">
        <v>0.39319295276148442</v>
      </c>
      <c r="J17">
        <v>0.1661079716454826</v>
      </c>
      <c r="K17">
        <v>0.12478688490424419</v>
      </c>
      <c r="L17">
        <v>0.39522838812392991</v>
      </c>
      <c r="M17">
        <v>0.21262095815708701</v>
      </c>
      <c r="N17">
        <v>8.5082515805577588E-2</v>
      </c>
      <c r="O17">
        <v>1.4380058106709901E-2</v>
      </c>
      <c r="P17">
        <v>0.25031486541400477</v>
      </c>
      <c r="Q17">
        <v>2.8597671808031539E-2</v>
      </c>
      <c r="R17">
        <v>0.101463902314207</v>
      </c>
      <c r="S17">
        <v>0.2355757490303961</v>
      </c>
      <c r="T17">
        <v>0.38122506483489421</v>
      </c>
      <c r="U17">
        <v>0.25240697496578479</v>
      </c>
      <c r="V17">
        <v>0.6076216960902211</v>
      </c>
      <c r="W17">
        <v>1.805789136125171</v>
      </c>
      <c r="X17">
        <v>3.1970798543535073E-2</v>
      </c>
      <c r="Y17">
        <v>5.6416549295257856E-3</v>
      </c>
      <c r="Z17">
        <v>0.51662674291725541</v>
      </c>
      <c r="AA17">
        <v>0.22871706286216931</v>
      </c>
      <c r="AB17">
        <v>0.35478964409009411</v>
      </c>
      <c r="AC17">
        <v>3.8458825840964068</v>
      </c>
      <c r="AD17">
        <v>1.232822512979703</v>
      </c>
      <c r="AE17">
        <v>0.14254343228701419</v>
      </c>
      <c r="AF17">
        <v>0.55052741635853142</v>
      </c>
      <c r="AG17">
        <v>42.501696253678219</v>
      </c>
      <c r="AH17">
        <v>2.1723913631224412</v>
      </c>
      <c r="AI17">
        <v>1.0143286655862001</v>
      </c>
      <c r="AJ17">
        <v>4.5704530888897041</v>
      </c>
      <c r="AK17">
        <v>2.145948876460221</v>
      </c>
      <c r="AL17">
        <v>7.3079450217343487</v>
      </c>
      <c r="AM17">
        <v>8.1124942360580529E-3</v>
      </c>
      <c r="AN17">
        <v>0.59422489464485562</v>
      </c>
    </row>
    <row r="18" spans="1:40" x14ac:dyDescent="0.45">
      <c r="A18" s="1" t="s">
        <v>70</v>
      </c>
      <c r="B18">
        <v>7.1976320047585913</v>
      </c>
      <c r="C18">
        <v>0.96682847898881819</v>
      </c>
      <c r="D18">
        <v>0.38438647505938728</v>
      </c>
      <c r="E18">
        <v>5.3642346543506716E-3</v>
      </c>
      <c r="F18">
        <v>2.287510129922856E-2</v>
      </c>
      <c r="G18">
        <v>1.6189070936300089E-2</v>
      </c>
      <c r="H18">
        <v>6.8328452643047849E-2</v>
      </c>
      <c r="I18">
        <v>4.6257619188055127E-2</v>
      </c>
      <c r="J18">
        <v>1.9565380710765301E-2</v>
      </c>
      <c r="K18">
        <v>1.4443910055299779E-2</v>
      </c>
      <c r="L18">
        <v>4.2297936382081042E-2</v>
      </c>
      <c r="M18">
        <v>2.249884962817196E-2</v>
      </c>
      <c r="N18">
        <v>8.0277854462408559E-3</v>
      </c>
      <c r="O18">
        <v>1.510087320406593E-3</v>
      </c>
      <c r="P18">
        <v>3.0876844218382531E-2</v>
      </c>
      <c r="Q18">
        <v>3.140485130134249E-3</v>
      </c>
      <c r="R18">
        <v>1.174076028126967E-2</v>
      </c>
      <c r="S18">
        <v>2.2960074043401519E-2</v>
      </c>
      <c r="T18">
        <v>4.46361440500532E-2</v>
      </c>
      <c r="U18">
        <v>2.7038472286565661E-2</v>
      </c>
      <c r="V18">
        <v>6.7341707228613101E-2</v>
      </c>
      <c r="W18">
        <v>0.2088584684036521</v>
      </c>
      <c r="X18">
        <v>3.43754378690031E-3</v>
      </c>
      <c r="Y18">
        <v>5.9346222131956576E-4</v>
      </c>
      <c r="Z18">
        <v>5.5641039100434303E-2</v>
      </c>
      <c r="AA18">
        <v>2.436063747090229E-2</v>
      </c>
      <c r="AB18">
        <v>4.201593360156456E-2</v>
      </c>
      <c r="AC18">
        <v>0.45843251648249428</v>
      </c>
      <c r="AD18">
        <v>0.13911349214944321</v>
      </c>
      <c r="AE18">
        <v>1.5550328004657971E-2</v>
      </c>
      <c r="AF18">
        <v>6.4719476758695355E-2</v>
      </c>
      <c r="AG18">
        <v>4.2758732705691571</v>
      </c>
      <c r="AH18">
        <v>0.2470263331748202</v>
      </c>
      <c r="AI18">
        <v>0.1175175941245499</v>
      </c>
      <c r="AJ18">
        <v>0.52948633488634866</v>
      </c>
      <c r="AK18">
        <v>0.24619782240612639</v>
      </c>
      <c r="AL18">
        <v>0.89870880067781278</v>
      </c>
      <c r="AM18">
        <v>9.3794915057447844E-4</v>
      </c>
      <c r="AN18">
        <v>7.6693023115902439E-2</v>
      </c>
    </row>
    <row r="19" spans="1:40" x14ac:dyDescent="0.45">
      <c r="A19" s="1" t="s">
        <v>71</v>
      </c>
      <c r="B19">
        <v>8.6943061045172576E-2</v>
      </c>
      <c r="C19">
        <v>6.6174172851328414E-3</v>
      </c>
      <c r="D19">
        <v>2.0356626685064261E-3</v>
      </c>
      <c r="E19">
        <v>3.3289494273862652</v>
      </c>
      <c r="F19">
        <v>4.5274790276967347E-2</v>
      </c>
      <c r="G19">
        <v>2.5462118984816959E-2</v>
      </c>
      <c r="H19">
        <v>8.5770243084054947E-3</v>
      </c>
      <c r="I19">
        <v>5.0140310826465202E-3</v>
      </c>
      <c r="J19">
        <v>1.6270606808212702E-2</v>
      </c>
      <c r="K19">
        <v>3.501295672804325E-3</v>
      </c>
      <c r="L19">
        <v>1.7142703211730139E-2</v>
      </c>
      <c r="M19">
        <v>4.6526223040143207E-2</v>
      </c>
      <c r="N19">
        <v>1.090645742233784E-2</v>
      </c>
      <c r="O19">
        <v>8.7986166003493314E-3</v>
      </c>
      <c r="P19">
        <v>1.232606622021588E-2</v>
      </c>
      <c r="Q19">
        <v>6.734796850560415E-3</v>
      </c>
      <c r="R19">
        <v>8.5164344167882305E-3</v>
      </c>
      <c r="S19">
        <v>9.2469767373323269E-2</v>
      </c>
      <c r="T19">
        <v>1.2061093197071771E-2</v>
      </c>
      <c r="U19">
        <v>2.4278201484093612E-2</v>
      </c>
      <c r="V19">
        <v>3.66710557456617E-2</v>
      </c>
      <c r="W19">
        <v>4.1200075752127592E-2</v>
      </c>
      <c r="X19">
        <v>5.3863689281761573E-4</v>
      </c>
      <c r="Y19">
        <v>1.8695669992157609E-3</v>
      </c>
      <c r="Z19">
        <v>8.0346487329372648E-3</v>
      </c>
      <c r="AA19">
        <v>6.0416173119557152E-2</v>
      </c>
      <c r="AB19">
        <v>1.4641374320236371E-2</v>
      </c>
      <c r="AC19">
        <v>4.1934116042526663E-2</v>
      </c>
      <c r="AD19">
        <v>1.426997577528227E-2</v>
      </c>
      <c r="AE19">
        <v>1.4996168530035041E-2</v>
      </c>
      <c r="AF19">
        <v>6.4551868317693174E-3</v>
      </c>
      <c r="AG19">
        <v>7.9119078407744056E-2</v>
      </c>
      <c r="AH19">
        <v>9.3337981173069517E-2</v>
      </c>
      <c r="AI19">
        <v>3.0999765136223139E-2</v>
      </c>
      <c r="AJ19">
        <v>0.15398463842304569</v>
      </c>
      <c r="AK19">
        <v>5.6823291561818132E-2</v>
      </c>
      <c r="AL19">
        <v>0.26372313709930312</v>
      </c>
      <c r="AM19">
        <v>3.9993726848959222E-4</v>
      </c>
      <c r="AN19">
        <v>6.0632654572880598E-2</v>
      </c>
    </row>
    <row r="20" spans="1:40" x14ac:dyDescent="0.45">
      <c r="A20" s="1" t="s">
        <v>72</v>
      </c>
      <c r="B20">
        <v>2.9491972391600991</v>
      </c>
      <c r="C20">
        <v>0.1196731710614779</v>
      </c>
      <c r="D20">
        <v>2.8803057157965949E-2</v>
      </c>
      <c r="E20">
        <v>2.5561917045006991E-2</v>
      </c>
      <c r="F20">
        <v>94.005554252629878</v>
      </c>
      <c r="G20">
        <v>5.2708390038937623</v>
      </c>
      <c r="H20">
        <v>0.55003514586477265</v>
      </c>
      <c r="I20">
        <v>0.3443178158699044</v>
      </c>
      <c r="J20">
        <v>0.29744645454168112</v>
      </c>
      <c r="K20">
        <v>0.12995019364505631</v>
      </c>
      <c r="L20">
        <v>0.46185054970907408</v>
      </c>
      <c r="M20">
        <v>42.961562004035173</v>
      </c>
      <c r="N20">
        <v>66.898961523294105</v>
      </c>
      <c r="O20">
        <v>0.11615248995963701</v>
      </c>
      <c r="P20">
        <v>0.50681158070258114</v>
      </c>
      <c r="Q20">
        <v>0.26679821800419168</v>
      </c>
      <c r="R20">
        <v>0.50897128687741489</v>
      </c>
      <c r="S20">
        <v>1.2311813497576229</v>
      </c>
      <c r="T20">
        <v>0.52552886431624302</v>
      </c>
      <c r="U20">
        <v>1.8177874590497489</v>
      </c>
      <c r="V20">
        <v>2.9044619040129032</v>
      </c>
      <c r="W20">
        <v>2.1136100188274711</v>
      </c>
      <c r="X20">
        <v>3.2672913696568197E-2</v>
      </c>
      <c r="Y20">
        <v>6.5075228919624403E-2</v>
      </c>
      <c r="Z20">
        <v>0.51136077288922277</v>
      </c>
      <c r="AA20">
        <v>1.71937072690311</v>
      </c>
      <c r="AB20">
        <v>0.87661481048924628</v>
      </c>
      <c r="AC20">
        <v>4.7794187079027752</v>
      </c>
      <c r="AD20">
        <v>0.84928917205795085</v>
      </c>
      <c r="AE20">
        <v>0.39227503931711949</v>
      </c>
      <c r="AF20">
        <v>0.81211991798862515</v>
      </c>
      <c r="AG20">
        <v>4.5182026566150997</v>
      </c>
      <c r="AH20">
        <v>4.5517115930733949</v>
      </c>
      <c r="AI20">
        <v>1.3420203704285889</v>
      </c>
      <c r="AJ20">
        <v>6.4134769498922388</v>
      </c>
      <c r="AK20">
        <v>3.2804575771953171</v>
      </c>
      <c r="AL20">
        <v>15.190461946771389</v>
      </c>
      <c r="AM20">
        <v>1.1409856901842571E-2</v>
      </c>
      <c r="AN20">
        <v>0.11606430623891691</v>
      </c>
    </row>
    <row r="21" spans="1:40" x14ac:dyDescent="0.45">
      <c r="A21" s="1" t="s">
        <v>73</v>
      </c>
      <c r="B21">
        <v>0.1144363542969626</v>
      </c>
      <c r="C21">
        <v>8.9393444429258541E-3</v>
      </c>
      <c r="D21">
        <v>2.903562311472702E-3</v>
      </c>
      <c r="E21">
        <v>1.2126777490575451E-3</v>
      </c>
      <c r="F21">
        <v>74.908231823753411</v>
      </c>
      <c r="G21">
        <v>0.47842623518632338</v>
      </c>
      <c r="H21">
        <v>5.0987117374818078E-2</v>
      </c>
      <c r="I21">
        <v>2.2485896866733791E-2</v>
      </c>
      <c r="J21">
        <v>2.7384038238267891E-2</v>
      </c>
      <c r="K21">
        <v>2.7366846737898399E-2</v>
      </c>
      <c r="L21">
        <v>4.2667990073252338E-2</v>
      </c>
      <c r="M21">
        <v>0.58395424737398116</v>
      </c>
      <c r="N21">
        <v>0.59753698254995613</v>
      </c>
      <c r="O21">
        <v>8.758293329156128E-3</v>
      </c>
      <c r="P21">
        <v>2.8157357051445089E-2</v>
      </c>
      <c r="Q21">
        <v>1.0127464304278549E-2</v>
      </c>
      <c r="R21">
        <v>1.876850791085782E-2</v>
      </c>
      <c r="S21">
        <v>0.16541390790750959</v>
      </c>
      <c r="T21">
        <v>6.4849287320242352E-2</v>
      </c>
      <c r="U21">
        <v>8.1330712715908055E-2</v>
      </c>
      <c r="V21">
        <v>0.10907627072658189</v>
      </c>
      <c r="W21">
        <v>0.26830302182291937</v>
      </c>
      <c r="X21">
        <v>2.2708685962290541E-3</v>
      </c>
      <c r="Y21">
        <v>5.7595605560999911E-3</v>
      </c>
      <c r="Z21">
        <v>3.3803732946583863E-2</v>
      </c>
      <c r="AA21">
        <v>0.16001662010611239</v>
      </c>
      <c r="AB21">
        <v>4.7788556172504937E-2</v>
      </c>
      <c r="AC21">
        <v>0.1663159014749</v>
      </c>
      <c r="AD21">
        <v>6.9658163053611125E-2</v>
      </c>
      <c r="AE21">
        <v>2.939110811425091E-2</v>
      </c>
      <c r="AF21">
        <v>0.1330122584622363</v>
      </c>
      <c r="AG21">
        <v>0.25700928188052302</v>
      </c>
      <c r="AH21">
        <v>0.3803028261819425</v>
      </c>
      <c r="AI21">
        <v>0.18289460853717729</v>
      </c>
      <c r="AJ21">
        <v>1.0636617764646319</v>
      </c>
      <c r="AK21">
        <v>0.61514757683165144</v>
      </c>
      <c r="AL21">
        <v>3.1046747417003462</v>
      </c>
      <c r="AM21">
        <v>5.3028198523803554E-4</v>
      </c>
      <c r="AN21">
        <v>5.9886367217173078E-3</v>
      </c>
    </row>
    <row r="22" spans="1:40" x14ac:dyDescent="0.45">
      <c r="A22" s="1" t="s">
        <v>74</v>
      </c>
      <c r="B22">
        <v>0.1755753573118306</v>
      </c>
      <c r="C22">
        <v>1.365663519007889E-2</v>
      </c>
      <c r="D22">
        <v>4.9381726071241827E-3</v>
      </c>
      <c r="E22">
        <v>1.365158255832364E-3</v>
      </c>
      <c r="F22">
        <v>1.4326660723188871</v>
      </c>
      <c r="G22">
        <v>28.323359905240199</v>
      </c>
      <c r="H22">
        <v>3.8846754777845348E-2</v>
      </c>
      <c r="I22">
        <v>2.203151361089847E-2</v>
      </c>
      <c r="J22">
        <v>0.1329151120176234</v>
      </c>
      <c r="K22">
        <v>1.348379922675748E-2</v>
      </c>
      <c r="L22">
        <v>4.7636618054999309E-2</v>
      </c>
      <c r="M22">
        <v>0.59171509548661261</v>
      </c>
      <c r="N22">
        <v>0.17085340634383631</v>
      </c>
      <c r="O22">
        <v>1.356199905850587E-2</v>
      </c>
      <c r="P22">
        <v>4.2417385703817582E-2</v>
      </c>
      <c r="Q22">
        <v>2.3968326687408729E-2</v>
      </c>
      <c r="R22">
        <v>0.1948899086255273</v>
      </c>
      <c r="S22">
        <v>0.79971710272706753</v>
      </c>
      <c r="T22">
        <v>9.7330672016223099E-2</v>
      </c>
      <c r="U22">
        <v>0.38247740430230559</v>
      </c>
      <c r="V22">
        <v>0.34253997103481149</v>
      </c>
      <c r="W22">
        <v>0.16603912674697369</v>
      </c>
      <c r="X22">
        <v>2.9476484613085701E-3</v>
      </c>
      <c r="Y22">
        <v>1.1019928798692411E-2</v>
      </c>
      <c r="Z22">
        <v>4.6170482416958598E-2</v>
      </c>
      <c r="AA22">
        <v>0.37104495308506469</v>
      </c>
      <c r="AB22">
        <v>0.1489558713043399</v>
      </c>
      <c r="AC22">
        <v>1.4466843342014271</v>
      </c>
      <c r="AD22">
        <v>6.6761529364244593E-2</v>
      </c>
      <c r="AE22">
        <v>0.1148102013979501</v>
      </c>
      <c r="AF22">
        <v>5.8646864730483438E-2</v>
      </c>
      <c r="AG22">
        <v>0.29081100592645442</v>
      </c>
      <c r="AH22">
        <v>2.598321965279113</v>
      </c>
      <c r="AI22">
        <v>0.14452524797817809</v>
      </c>
      <c r="AJ22">
        <v>1.0822101776597111</v>
      </c>
      <c r="AK22">
        <v>0.39268216459679811</v>
      </c>
      <c r="AL22">
        <v>1.084279160368288</v>
      </c>
      <c r="AM22">
        <v>1.447953697371407E-3</v>
      </c>
      <c r="AN22">
        <v>1.9157958616381501E-2</v>
      </c>
    </row>
    <row r="23" spans="1:40" x14ac:dyDescent="0.45">
      <c r="A23" s="1" t="s">
        <v>75</v>
      </c>
      <c r="B23">
        <v>4.9883983369146057</v>
      </c>
      <c r="C23">
        <v>0.37773776101494999</v>
      </c>
      <c r="D23">
        <v>7.3349171136639746E-2</v>
      </c>
      <c r="E23">
        <v>5.7888219839269603E-2</v>
      </c>
      <c r="F23">
        <v>0.69918413099983057</v>
      </c>
      <c r="G23">
        <v>0.20502408570611161</v>
      </c>
      <c r="H23">
        <v>4.7255976508230386</v>
      </c>
      <c r="I23">
        <v>3.2379674184717948</v>
      </c>
      <c r="J23">
        <v>4.7857517742682036</v>
      </c>
      <c r="K23">
        <v>0.64325599581422854</v>
      </c>
      <c r="L23">
        <v>1.6853514973678581</v>
      </c>
      <c r="M23">
        <v>8.9392004976997441</v>
      </c>
      <c r="N23">
        <v>0.25993670540156277</v>
      </c>
      <c r="O23">
        <v>0.17589539790957551</v>
      </c>
      <c r="P23">
        <v>0.96438684006447428</v>
      </c>
      <c r="Q23">
        <v>0.4892296284084553</v>
      </c>
      <c r="R23">
        <v>0.20768445690761719</v>
      </c>
      <c r="S23">
        <v>1.519812123557444</v>
      </c>
      <c r="T23">
        <v>0.39805084422806619</v>
      </c>
      <c r="U23">
        <v>2.5604917600904979</v>
      </c>
      <c r="V23">
        <v>2.3720006238159201</v>
      </c>
      <c r="W23">
        <v>4.3126705247018329</v>
      </c>
      <c r="X23">
        <v>7.9289868588341195E-2</v>
      </c>
      <c r="Y23">
        <v>5.6736093572300472E-2</v>
      </c>
      <c r="Z23">
        <v>1.2795275117046501</v>
      </c>
      <c r="AA23">
        <v>1.665389543228329</v>
      </c>
      <c r="AB23">
        <v>1.319487403872281</v>
      </c>
      <c r="AC23">
        <v>2.894120387876157</v>
      </c>
      <c r="AD23">
        <v>1.9921196649688759</v>
      </c>
      <c r="AE23">
        <v>10.264734895254261</v>
      </c>
      <c r="AF23">
        <v>2.327005658277209</v>
      </c>
      <c r="AG23">
        <v>6.3508063747188901</v>
      </c>
      <c r="AH23">
        <v>16.944544352352381</v>
      </c>
      <c r="AI23">
        <v>2.7677610334088709</v>
      </c>
      <c r="AJ23">
        <v>8.2049671830901794</v>
      </c>
      <c r="AK23">
        <v>6.59802928582923</v>
      </c>
      <c r="AL23">
        <v>106.1539766843126</v>
      </c>
      <c r="AM23">
        <v>4.9884067553871113E-2</v>
      </c>
      <c r="AN23">
        <v>0.3777253180610014</v>
      </c>
    </row>
    <row r="24" spans="1:40" x14ac:dyDescent="0.45">
      <c r="A24" s="1" t="s">
        <v>76</v>
      </c>
      <c r="B24">
        <v>42.46360651121222</v>
      </c>
      <c r="C24">
        <v>2.967287057762817</v>
      </c>
      <c r="D24">
        <v>0.58813032524760744</v>
      </c>
      <c r="E24">
        <v>1.7479966702859671</v>
      </c>
      <c r="F24">
        <v>12.82473782028816</v>
      </c>
      <c r="G24">
        <v>7.2683869501424949</v>
      </c>
      <c r="H24">
        <v>5.1420840733220192</v>
      </c>
      <c r="I24">
        <v>3.1134769541228722</v>
      </c>
      <c r="J24">
        <v>12.06282328555274</v>
      </c>
      <c r="K24">
        <v>1.699263604008713</v>
      </c>
      <c r="L24">
        <v>5.260113074125325</v>
      </c>
      <c r="M24">
        <v>11.149130024415991</v>
      </c>
      <c r="N24">
        <v>3.7214236555223228</v>
      </c>
      <c r="O24">
        <v>0.59587334307497397</v>
      </c>
      <c r="P24">
        <v>3.129607082077845</v>
      </c>
      <c r="Q24">
        <v>0.91923494685825258</v>
      </c>
      <c r="R24">
        <v>1.8812297421629329</v>
      </c>
      <c r="S24">
        <v>4.4822427405117118</v>
      </c>
      <c r="T24">
        <v>2.3856319541544719</v>
      </c>
      <c r="U24">
        <v>5.3800584474609776</v>
      </c>
      <c r="V24">
        <v>7.7874537362070742</v>
      </c>
      <c r="W24">
        <v>10.626987111226709</v>
      </c>
      <c r="X24">
        <v>0.18281000927937599</v>
      </c>
      <c r="Y24">
        <v>0.30917375630572308</v>
      </c>
      <c r="Z24">
        <v>2.840782443364958</v>
      </c>
      <c r="AA24">
        <v>8.4478979427118421</v>
      </c>
      <c r="AB24">
        <v>2.7393141655167978</v>
      </c>
      <c r="AC24">
        <v>15.136855827241989</v>
      </c>
      <c r="AD24">
        <v>6.4721914041783402</v>
      </c>
      <c r="AE24">
        <v>21.66555853936827</v>
      </c>
      <c r="AF24">
        <v>5.5267185820248832</v>
      </c>
      <c r="AG24">
        <v>23.115160586334099</v>
      </c>
      <c r="AH24">
        <v>112.07166082773929</v>
      </c>
      <c r="AI24">
        <v>7.6890070471752381</v>
      </c>
      <c r="AJ24">
        <v>43.260361474849311</v>
      </c>
      <c r="AK24">
        <v>24.243813560291379</v>
      </c>
      <c r="AL24">
        <v>56.607663667538247</v>
      </c>
      <c r="AM24">
        <v>9.8306625832204939E-2</v>
      </c>
      <c r="AN24">
        <v>0.93714598451208841</v>
      </c>
    </row>
    <row r="25" spans="1:40" x14ac:dyDescent="0.45">
      <c r="A25" s="1" t="s">
        <v>77</v>
      </c>
      <c r="B25">
        <v>1.810242799966888</v>
      </c>
      <c r="C25">
        <v>0.1522942342328433</v>
      </c>
      <c r="D25">
        <v>5.2283111053900953E-2</v>
      </c>
      <c r="E25">
        <v>4.7251427808388771E-2</v>
      </c>
      <c r="F25">
        <v>0.69062969227266802</v>
      </c>
      <c r="G25">
        <v>0.1826376048665399</v>
      </c>
      <c r="H25">
        <v>1.2352889726926131</v>
      </c>
      <c r="I25">
        <v>0.76230736707545577</v>
      </c>
      <c r="J25">
        <v>0.1929821858206732</v>
      </c>
      <c r="K25">
        <v>0.2069769741119441</v>
      </c>
      <c r="L25">
        <v>0.71381212877651123</v>
      </c>
      <c r="M25">
        <v>0.87274821435253247</v>
      </c>
      <c r="N25">
        <v>0.2124568863544542</v>
      </c>
      <c r="O25">
        <v>7.5925159202310619E-2</v>
      </c>
      <c r="P25">
        <v>0.21476768477078789</v>
      </c>
      <c r="Q25">
        <v>0.10989222617071349</v>
      </c>
      <c r="R25">
        <v>8.1480995405614182E-2</v>
      </c>
      <c r="S25">
        <v>0.44789767267153052</v>
      </c>
      <c r="T25">
        <v>0.44855697694729951</v>
      </c>
      <c r="U25">
        <v>1.0906054772652549</v>
      </c>
      <c r="V25">
        <v>1.6076455826684539</v>
      </c>
      <c r="W25">
        <v>2.2397603567027229</v>
      </c>
      <c r="X25">
        <v>5.2593662710552692E-2</v>
      </c>
      <c r="Y25">
        <v>4.1311677119097071E-2</v>
      </c>
      <c r="Z25">
        <v>0.75687818232486392</v>
      </c>
      <c r="AA25">
        <v>1.179521877171092</v>
      </c>
      <c r="AB25">
        <v>0.45659980254230442</v>
      </c>
      <c r="AC25">
        <v>14.947380854781491</v>
      </c>
      <c r="AD25">
        <v>2.2797625997083979</v>
      </c>
      <c r="AE25">
        <v>0.77720733697158007</v>
      </c>
      <c r="AF25">
        <v>2.0470231497879672</v>
      </c>
      <c r="AG25">
        <v>2.357628370953925</v>
      </c>
      <c r="AH25">
        <v>7.1030764983145884</v>
      </c>
      <c r="AI25">
        <v>2.4581518524880042</v>
      </c>
      <c r="AJ25">
        <v>8.4485762546429939</v>
      </c>
      <c r="AK25">
        <v>6.3930411773663076</v>
      </c>
      <c r="AL25">
        <v>8.9429571865689184</v>
      </c>
      <c r="AM25">
        <v>9.1136310252010327E-3</v>
      </c>
      <c r="AN25">
        <v>0.10889237211313831</v>
      </c>
    </row>
    <row r="26" spans="1:40" x14ac:dyDescent="0.45">
      <c r="A26" s="1" t="s">
        <v>78</v>
      </c>
      <c r="B26">
        <v>94.817860796564403</v>
      </c>
      <c r="C26">
        <v>6.0558403764685913</v>
      </c>
      <c r="D26">
        <v>1.418609338485106</v>
      </c>
      <c r="E26">
        <v>0.86528356445653143</v>
      </c>
      <c r="F26">
        <v>24.705772140084189</v>
      </c>
      <c r="G26">
        <v>6.2396699406776186</v>
      </c>
      <c r="H26">
        <v>15.2322818046128</v>
      </c>
      <c r="I26">
        <v>9.3025108259436209</v>
      </c>
      <c r="J26">
        <v>7.1398998415554757</v>
      </c>
      <c r="K26">
        <v>11.49113883803796</v>
      </c>
      <c r="L26">
        <v>68.412852754394052</v>
      </c>
      <c r="M26">
        <v>21.787280402776499</v>
      </c>
      <c r="N26">
        <v>9.6291164372418496</v>
      </c>
      <c r="O26">
        <v>1.989943188081186</v>
      </c>
      <c r="P26">
        <v>10.10314882411534</v>
      </c>
      <c r="Q26">
        <v>2.9339771034453879</v>
      </c>
      <c r="R26">
        <v>5.2759527279436256</v>
      </c>
      <c r="S26">
        <v>28.31018625320015</v>
      </c>
      <c r="T26">
        <v>7.541143440662748</v>
      </c>
      <c r="U26">
        <v>23.06183884344922</v>
      </c>
      <c r="V26">
        <v>826.65678163359689</v>
      </c>
      <c r="W26">
        <v>283.90614193406572</v>
      </c>
      <c r="X26">
        <v>1.889549441461988</v>
      </c>
      <c r="Y26">
        <v>0.74748391388209368</v>
      </c>
      <c r="Z26">
        <v>29.576006807225831</v>
      </c>
      <c r="AA26">
        <v>24.628460342443031</v>
      </c>
      <c r="AB26">
        <v>11.257129434166201</v>
      </c>
      <c r="AC26">
        <v>21.706656102164089</v>
      </c>
      <c r="AD26">
        <v>24.481834068124481</v>
      </c>
      <c r="AE26">
        <v>8.976922123564675</v>
      </c>
      <c r="AF26">
        <v>12.32913471782877</v>
      </c>
      <c r="AG26">
        <v>104.2921140039365</v>
      </c>
      <c r="AH26">
        <v>85.180818912054903</v>
      </c>
      <c r="AI26">
        <v>26.434425887244501</v>
      </c>
      <c r="AJ26">
        <v>148.29653237066319</v>
      </c>
      <c r="AK26">
        <v>72.296076076605388</v>
      </c>
      <c r="AL26">
        <v>213.828661233086</v>
      </c>
      <c r="AM26">
        <v>0.84049044862428368</v>
      </c>
      <c r="AN26">
        <v>56.696805486782822</v>
      </c>
    </row>
    <row r="27" spans="1:40" x14ac:dyDescent="0.45">
      <c r="A27" s="1" t="s">
        <v>79</v>
      </c>
      <c r="B27">
        <v>0.30285019700740151</v>
      </c>
      <c r="C27">
        <v>1.689432186643958E-2</v>
      </c>
      <c r="D27">
        <v>8.4945969500780554E-4</v>
      </c>
      <c r="E27">
        <v>2.3704996329053942E-3</v>
      </c>
      <c r="F27">
        <v>2.4563491452468139E-2</v>
      </c>
      <c r="G27">
        <v>4.6041216426474952E-3</v>
      </c>
      <c r="H27">
        <v>7.1463975640109381E-2</v>
      </c>
      <c r="I27">
        <v>4.7310739979383343E-2</v>
      </c>
      <c r="J27">
        <v>2.3243398085375479E-2</v>
      </c>
      <c r="K27">
        <v>4.4344758782767141E-2</v>
      </c>
      <c r="L27">
        <v>4.8135721577929148E-2</v>
      </c>
      <c r="M27">
        <v>5.8335681319948152E-2</v>
      </c>
      <c r="N27">
        <v>2.1941910599933952E-2</v>
      </c>
      <c r="O27">
        <v>7.9485458199445892E-3</v>
      </c>
      <c r="P27">
        <v>6.4900030671047299E-2</v>
      </c>
      <c r="Q27">
        <v>2.3267553233540551E-2</v>
      </c>
      <c r="R27">
        <v>0.43795287629986163</v>
      </c>
      <c r="S27">
        <v>0.18068365824203159</v>
      </c>
      <c r="T27">
        <v>5.1615592471676082E-2</v>
      </c>
      <c r="U27">
        <v>8.6440159044116338E-2</v>
      </c>
      <c r="V27">
        <v>0.29450060993810939</v>
      </c>
      <c r="W27">
        <v>0.23679979211057561</v>
      </c>
      <c r="X27">
        <v>3.0316395389915259E-3</v>
      </c>
      <c r="Y27">
        <v>3.71583869314078E-3</v>
      </c>
      <c r="Z27">
        <v>4.946753928227221E-2</v>
      </c>
      <c r="AA27">
        <v>0.16399632567184361</v>
      </c>
      <c r="AB27">
        <v>3.7442046089024843E-2</v>
      </c>
      <c r="AC27">
        <v>6.9394518352824494E-2</v>
      </c>
      <c r="AD27">
        <v>0.11958190274611601</v>
      </c>
      <c r="AE27">
        <v>8.8657387641118135E-2</v>
      </c>
      <c r="AF27">
        <v>6.9818710828813038E-2</v>
      </c>
      <c r="AG27">
        <v>0.25209983657397361</v>
      </c>
      <c r="AH27">
        <v>1.7108714662183939</v>
      </c>
      <c r="AI27">
        <v>0.12735372307660231</v>
      </c>
      <c r="AJ27">
        <v>4.5814361162325916</v>
      </c>
      <c r="AK27">
        <v>0.29767038242758859</v>
      </c>
      <c r="AL27">
        <v>1.323192480319161</v>
      </c>
      <c r="AM27">
        <v>2.048760004405912E-3</v>
      </c>
      <c r="AN27">
        <v>0.12625739970760591</v>
      </c>
    </row>
    <row r="28" spans="1:40" x14ac:dyDescent="0.45">
      <c r="A28" s="1" t="s">
        <v>80</v>
      </c>
      <c r="B28">
        <v>0.5361700995799118</v>
      </c>
      <c r="C28">
        <v>2.9909936750817479E-2</v>
      </c>
      <c r="D28">
        <v>1.5038949743536921E-3</v>
      </c>
      <c r="E28">
        <v>4.1967647265488371E-3</v>
      </c>
      <c r="F28">
        <v>4.3487538684936988E-2</v>
      </c>
      <c r="G28">
        <v>8.1511994511134639E-3</v>
      </c>
      <c r="H28">
        <v>0.12652079250388409</v>
      </c>
      <c r="I28">
        <v>8.3759576241336717E-2</v>
      </c>
      <c r="J28">
        <v>4.1150427469283532E-2</v>
      </c>
      <c r="K28">
        <v>7.8508562871505524E-2</v>
      </c>
      <c r="L28">
        <v>8.5220134861455674E-2</v>
      </c>
      <c r="M28">
        <v>0.10327828203992941</v>
      </c>
      <c r="N28">
        <v>3.8846256359055947E-2</v>
      </c>
      <c r="O28">
        <v>1.407221341081388E-2</v>
      </c>
      <c r="P28">
        <v>0.11489989523363039</v>
      </c>
      <c r="Q28">
        <v>4.1193192071469723E-2</v>
      </c>
      <c r="R28">
        <v>0.77535771684264987</v>
      </c>
      <c r="S28">
        <v>0.31988480109763701</v>
      </c>
      <c r="T28">
        <v>9.1380945526472093E-2</v>
      </c>
      <c r="U28">
        <v>0.1530348308845729</v>
      </c>
      <c r="V28">
        <v>0.52138787729763914</v>
      </c>
      <c r="W28">
        <v>0.41923356620212732</v>
      </c>
      <c r="X28">
        <v>5.3672557903990947E-3</v>
      </c>
      <c r="Y28">
        <v>6.5785712600196508E-3</v>
      </c>
      <c r="Z28">
        <v>8.757800300291993E-2</v>
      </c>
      <c r="AA28">
        <v>0.29034132100651411</v>
      </c>
      <c r="AB28">
        <v>6.6287906623146306E-2</v>
      </c>
      <c r="AC28">
        <v>0.1228569972322804</v>
      </c>
      <c r="AD28">
        <v>0.21170942379071109</v>
      </c>
      <c r="AE28">
        <v>0.15696024248870269</v>
      </c>
      <c r="AF28">
        <v>0.1236079933496325</v>
      </c>
      <c r="AG28">
        <v>0.4463209725983554</v>
      </c>
      <c r="AH28">
        <v>3.0289500666506992</v>
      </c>
      <c r="AI28">
        <v>0.22546875999616919</v>
      </c>
      <c r="AJ28">
        <v>8.1110366872219615</v>
      </c>
      <c r="AK28">
        <v>0.52699968553855692</v>
      </c>
      <c r="AL28">
        <v>2.3425979277760769</v>
      </c>
      <c r="AM28">
        <v>3.6271525210558541E-3</v>
      </c>
      <c r="AN28">
        <v>0.2235278142225324</v>
      </c>
    </row>
    <row r="29" spans="1:40" x14ac:dyDescent="0.45">
      <c r="A29" s="1" t="s">
        <v>81</v>
      </c>
      <c r="B29">
        <v>0.93520654685636584</v>
      </c>
      <c r="C29">
        <v>5.2169952571656457E-2</v>
      </c>
      <c r="D29">
        <v>2.6231459510739461E-3</v>
      </c>
      <c r="E29">
        <v>7.32014308697826E-3</v>
      </c>
      <c r="F29">
        <v>7.5852478377080798E-2</v>
      </c>
      <c r="G29">
        <v>1.421760575120838E-2</v>
      </c>
      <c r="H29">
        <v>0.22068196931495071</v>
      </c>
      <c r="I29">
        <v>0.14609636778363119</v>
      </c>
      <c r="J29">
        <v>7.17760076613079E-2</v>
      </c>
      <c r="K29">
        <v>0.13693736752430299</v>
      </c>
      <c r="L29">
        <v>0.1486439249575075</v>
      </c>
      <c r="M29">
        <v>0.1801415737048665</v>
      </c>
      <c r="N29">
        <v>6.7756992223762053E-2</v>
      </c>
      <c r="O29">
        <v>2.454524435596887E-2</v>
      </c>
      <c r="P29">
        <v>0.20041239587920431</v>
      </c>
      <c r="Q29">
        <v>7.1850599168685109E-2</v>
      </c>
      <c r="R29">
        <v>1.352405912815692</v>
      </c>
      <c r="S29">
        <v>0.55795420233382387</v>
      </c>
      <c r="T29">
        <v>0.1593898253208067</v>
      </c>
      <c r="U29">
        <v>0.26692867776931778</v>
      </c>
      <c r="V29">
        <v>0.90942288031789476</v>
      </c>
      <c r="W29">
        <v>0.7312417758494123</v>
      </c>
      <c r="X29">
        <v>9.3617543346164542E-3</v>
      </c>
      <c r="Y29">
        <v>1.147457293152274E-2</v>
      </c>
      <c r="Z29">
        <v>0.15275660062563809</v>
      </c>
      <c r="AA29">
        <v>0.50642343622100572</v>
      </c>
      <c r="AB29">
        <v>0.11562167360682959</v>
      </c>
      <c r="AC29">
        <v>0.21429145009907191</v>
      </c>
      <c r="AD29">
        <v>0.36927094464124038</v>
      </c>
      <c r="AE29">
        <v>0.2737755172968569</v>
      </c>
      <c r="AF29">
        <v>0.21560136366225191</v>
      </c>
      <c r="AG29">
        <v>0.77848857275017069</v>
      </c>
      <c r="AH29">
        <v>5.2832001162544682</v>
      </c>
      <c r="AI29">
        <v>0.39327045768723828</v>
      </c>
      <c r="AJ29">
        <v>14.147552460730971</v>
      </c>
      <c r="AK29">
        <v>0.91921119154733588</v>
      </c>
      <c r="AL29">
        <v>4.0860408299993596</v>
      </c>
      <c r="AM29">
        <v>6.3266056551749836E-3</v>
      </c>
      <c r="AN29">
        <v>0.38988499252232078</v>
      </c>
    </row>
    <row r="30" spans="1:40" x14ac:dyDescent="0.45">
      <c r="A30" s="1" t="s">
        <v>82</v>
      </c>
      <c r="B30">
        <v>4.7877950551286741</v>
      </c>
      <c r="C30">
        <v>0.26708435883868642</v>
      </c>
      <c r="D30">
        <v>1.3429210109412899E-2</v>
      </c>
      <c r="E30">
        <v>3.7475512754351618E-2</v>
      </c>
      <c r="F30">
        <v>0.38832717982332449</v>
      </c>
      <c r="G30">
        <v>7.2787110762024265E-2</v>
      </c>
      <c r="H30">
        <v>1.129782554446183</v>
      </c>
      <c r="I30">
        <v>0.74794115759559598</v>
      </c>
      <c r="J30">
        <v>0.36745766559573451</v>
      </c>
      <c r="K30">
        <v>0.70105160544378831</v>
      </c>
      <c r="L30">
        <v>0.76098339054482245</v>
      </c>
      <c r="M30">
        <v>0.92223577637093002</v>
      </c>
      <c r="N30">
        <v>0.34688229398071629</v>
      </c>
      <c r="O30">
        <v>0.12565951334436259</v>
      </c>
      <c r="P30">
        <v>1.026012361870597</v>
      </c>
      <c r="Q30">
        <v>0.36783953722759538</v>
      </c>
      <c r="R30">
        <v>6.923649501461659</v>
      </c>
      <c r="S30">
        <v>2.8564496045304422</v>
      </c>
      <c r="T30">
        <v>0.81599708649814096</v>
      </c>
      <c r="U30">
        <v>1.36654283248111</v>
      </c>
      <c r="V30">
        <v>4.6557954326164763</v>
      </c>
      <c r="W30">
        <v>3.7435962892730208</v>
      </c>
      <c r="X30">
        <v>4.7927552754279568E-2</v>
      </c>
      <c r="Y30">
        <v>5.8744139170034682E-2</v>
      </c>
      <c r="Z30">
        <v>0.78203825622493561</v>
      </c>
      <c r="AA30">
        <v>2.5926375642797912</v>
      </c>
      <c r="AB30">
        <v>0.59192579331408524</v>
      </c>
      <c r="AC30">
        <v>1.0970662562077489</v>
      </c>
      <c r="AD30">
        <v>1.890484630052065</v>
      </c>
      <c r="AE30">
        <v>1.401595265062342</v>
      </c>
      <c r="AF30">
        <v>1.103772365891776</v>
      </c>
      <c r="AG30">
        <v>3.985476525604239</v>
      </c>
      <c r="AH30">
        <v>27.047372023736859</v>
      </c>
      <c r="AI30">
        <v>2.0133502689565068</v>
      </c>
      <c r="AJ30">
        <v>72.428472556516923</v>
      </c>
      <c r="AK30">
        <v>4.7059067457375292</v>
      </c>
      <c r="AL30">
        <v>20.91850847995552</v>
      </c>
      <c r="AM30">
        <v>3.2389092413237869E-2</v>
      </c>
      <c r="AN30">
        <v>1.996018361443255</v>
      </c>
    </row>
    <row r="31" spans="1:40" x14ac:dyDescent="0.45">
      <c r="A31" s="1" t="s">
        <v>83</v>
      </c>
      <c r="B31">
        <v>12.141145570271799</v>
      </c>
      <c r="C31">
        <v>0.67728673488845714</v>
      </c>
      <c r="D31">
        <v>3.4054505874785347E-2</v>
      </c>
      <c r="E31">
        <v>9.5032400182578886E-2</v>
      </c>
      <c r="F31">
        <v>0.98474073448020338</v>
      </c>
      <c r="G31">
        <v>0.18457743015850189</v>
      </c>
      <c r="H31">
        <v>2.8649627434639622</v>
      </c>
      <c r="I31">
        <v>1.8966690027047699</v>
      </c>
      <c r="J31">
        <v>0.93181870935161926</v>
      </c>
      <c r="K31">
        <v>1.7777639802790239</v>
      </c>
      <c r="L31">
        <v>1.9297421912967361</v>
      </c>
      <c r="M31">
        <v>2.338654575249183</v>
      </c>
      <c r="N31">
        <v>0.87964258671813722</v>
      </c>
      <c r="O31">
        <v>0.31865408319204169</v>
      </c>
      <c r="P31">
        <v>2.6018167651151698</v>
      </c>
      <c r="Q31">
        <v>0.93278707976392761</v>
      </c>
      <c r="R31">
        <v>17.557358973571709</v>
      </c>
      <c r="S31">
        <v>7.2435369650168422</v>
      </c>
      <c r="T31">
        <v>2.0692488500482269</v>
      </c>
      <c r="U31">
        <v>3.4653520600034939</v>
      </c>
      <c r="V31">
        <v>11.806413900747881</v>
      </c>
      <c r="W31">
        <v>9.4932107538115105</v>
      </c>
      <c r="X31">
        <v>0.1215372396095494</v>
      </c>
      <c r="Y31">
        <v>0.14896651524373331</v>
      </c>
      <c r="Z31">
        <v>1.983134240505473</v>
      </c>
      <c r="AA31">
        <v>6.5745483497997954</v>
      </c>
      <c r="AB31">
        <v>1.5010369367683341</v>
      </c>
      <c r="AC31">
        <v>2.7819990127988889</v>
      </c>
      <c r="AD31">
        <v>4.7939915613632467</v>
      </c>
      <c r="AE31">
        <v>3.5542398844948559</v>
      </c>
      <c r="AF31">
        <v>2.7990047227230792</v>
      </c>
      <c r="AG31">
        <v>10.10658353315036</v>
      </c>
      <c r="AH31">
        <v>68.588165794966372</v>
      </c>
      <c r="AI31">
        <v>5.1055607890237642</v>
      </c>
      <c r="AJ31">
        <v>183.6679763055302</v>
      </c>
      <c r="AK31">
        <v>11.933488836143979</v>
      </c>
      <c r="AL31">
        <v>53.046267361851228</v>
      </c>
      <c r="AM31">
        <v>8.2133984715337477E-2</v>
      </c>
      <c r="AN31">
        <v>5.0616096153193926</v>
      </c>
    </row>
    <row r="32" spans="1:40" x14ac:dyDescent="0.45">
      <c r="A32" s="1" t="s">
        <v>84</v>
      </c>
      <c r="B32">
        <v>1.7514247607421689</v>
      </c>
      <c r="C32">
        <v>9.7702210284865643E-2</v>
      </c>
      <c r="D32">
        <v>4.9125434217657154E-3</v>
      </c>
      <c r="E32">
        <v>1.370892868297939E-2</v>
      </c>
      <c r="F32">
        <v>0.1420540833892206</v>
      </c>
      <c r="G32">
        <v>2.662627505639251E-2</v>
      </c>
      <c r="H32">
        <v>0.41328609878402622</v>
      </c>
      <c r="I32">
        <v>0.27360458163050599</v>
      </c>
      <c r="J32">
        <v>0.134419800062137</v>
      </c>
      <c r="K32">
        <v>0.25645190034127319</v>
      </c>
      <c r="L32">
        <v>0.27837556481997522</v>
      </c>
      <c r="M32">
        <v>0.33736334896960501</v>
      </c>
      <c r="N32">
        <v>0.1268931171333402</v>
      </c>
      <c r="O32">
        <v>4.5967544675575643E-2</v>
      </c>
      <c r="P32">
        <v>0.37532589317556347</v>
      </c>
      <c r="Q32">
        <v>0.13455949263956879</v>
      </c>
      <c r="R32">
        <v>2.532742323331175</v>
      </c>
      <c r="S32">
        <v>1.0449186958885679</v>
      </c>
      <c r="T32">
        <v>0.29850014161642152</v>
      </c>
      <c r="U32">
        <v>0.49989544787602158</v>
      </c>
      <c r="V32">
        <v>1.7031379388096299</v>
      </c>
      <c r="W32">
        <v>1.3694460936108419</v>
      </c>
      <c r="X32">
        <v>1.7532392604337501E-2</v>
      </c>
      <c r="Y32">
        <v>2.1489211360597279E-2</v>
      </c>
      <c r="Z32">
        <v>0.2860776516181035</v>
      </c>
      <c r="AA32">
        <v>0.94841353345853574</v>
      </c>
      <c r="AB32">
        <v>0.2165325539199332</v>
      </c>
      <c r="AC32">
        <v>0.40131813980607473</v>
      </c>
      <c r="AD32">
        <v>0.69155875570089465</v>
      </c>
      <c r="AE32">
        <v>0.51271798886621223</v>
      </c>
      <c r="AF32">
        <v>0.40377130382283338</v>
      </c>
      <c r="AG32">
        <v>1.457928376199539</v>
      </c>
      <c r="AH32">
        <v>9.8942073605747893</v>
      </c>
      <c r="AI32">
        <v>0.73650427232052007</v>
      </c>
      <c r="AJ32">
        <v>26.495081505699289</v>
      </c>
      <c r="AK32">
        <v>1.7214691734558369</v>
      </c>
      <c r="AL32">
        <v>7.6522059293961231</v>
      </c>
      <c r="AM32">
        <v>1.184826371582994E-2</v>
      </c>
      <c r="AN32">
        <v>0.73016408197818572</v>
      </c>
    </row>
    <row r="33" spans="1:40" x14ac:dyDescent="0.45">
      <c r="A33" s="1" t="s">
        <v>85</v>
      </c>
      <c r="B33">
        <v>1.384343344857268</v>
      </c>
      <c r="C33">
        <v>7.7224787280262802E-2</v>
      </c>
      <c r="D33">
        <v>3.8829226037445852E-3</v>
      </c>
      <c r="E33">
        <v>1.0835671969924391E-2</v>
      </c>
      <c r="F33">
        <v>0.1122809436965683</v>
      </c>
      <c r="G33">
        <v>2.1045669502260899E-2</v>
      </c>
      <c r="H33">
        <v>0.32666539448217558</v>
      </c>
      <c r="I33">
        <v>0.2162597504571919</v>
      </c>
      <c r="J33">
        <v>0.1062467311209024</v>
      </c>
      <c r="K33">
        <v>0.2027021025801885</v>
      </c>
      <c r="L33">
        <v>0.22003078246199731</v>
      </c>
      <c r="M33">
        <v>0.26665530681827848</v>
      </c>
      <c r="N33">
        <v>0.10029756695759839</v>
      </c>
      <c r="O33">
        <v>3.6333199105907918E-2</v>
      </c>
      <c r="P33">
        <v>0.29666127487545002</v>
      </c>
      <c r="Q33">
        <v>0.1063571455070802</v>
      </c>
      <c r="R33">
        <v>2.0019044255467171</v>
      </c>
      <c r="S33">
        <v>0.82591400726646547</v>
      </c>
      <c r="T33">
        <v>0.23593744575732739</v>
      </c>
      <c r="U33">
        <v>0.39512227524884758</v>
      </c>
      <c r="V33">
        <v>1.3461769662123231</v>
      </c>
      <c r="W33">
        <v>1.082423652060059</v>
      </c>
      <c r="X33">
        <v>1.3857775432473979E-2</v>
      </c>
      <c r="Y33">
        <v>1.698528386721455E-2</v>
      </c>
      <c r="Z33">
        <v>0.22611858756758699</v>
      </c>
      <c r="AA33">
        <v>0.74963537837590855</v>
      </c>
      <c r="AB33">
        <v>0.17114945881945029</v>
      </c>
      <c r="AC33">
        <v>0.31720580207831389</v>
      </c>
      <c r="AD33">
        <v>0.54661483752612161</v>
      </c>
      <c r="AE33">
        <v>0.40525733767448557</v>
      </c>
      <c r="AF33">
        <v>0.3191448070282063</v>
      </c>
      <c r="AG33">
        <v>1.1523609178707459</v>
      </c>
      <c r="AH33">
        <v>7.8204787435147312</v>
      </c>
      <c r="AI33">
        <v>0.58214021561155249</v>
      </c>
      <c r="AJ33">
        <v>20.941972830350561</v>
      </c>
      <c r="AK33">
        <v>1.3606661542461509</v>
      </c>
      <c r="AL33">
        <v>6.0483787766868957</v>
      </c>
      <c r="AM33">
        <v>9.3649840922499211E-3</v>
      </c>
      <c r="AN33">
        <v>0.57712886685009046</v>
      </c>
    </row>
    <row r="34" spans="1:40" x14ac:dyDescent="0.45">
      <c r="A34" s="1" t="s">
        <v>86</v>
      </c>
      <c r="B34">
        <v>105.89095894050691</v>
      </c>
      <c r="C34">
        <v>6.9728422858194206</v>
      </c>
      <c r="D34">
        <v>1.62791301961247</v>
      </c>
      <c r="E34">
        <v>0.67095149686067701</v>
      </c>
      <c r="F34">
        <v>35.623120754211619</v>
      </c>
      <c r="G34">
        <v>23.642198392186469</v>
      </c>
      <c r="H34">
        <v>21.88732150085044</v>
      </c>
      <c r="I34">
        <v>14.259042020284831</v>
      </c>
      <c r="J34">
        <v>18.270150917166529</v>
      </c>
      <c r="K34">
        <v>4.9861167365199544</v>
      </c>
      <c r="L34">
        <v>15.4361456640603</v>
      </c>
      <c r="M34">
        <v>50.629419188544112</v>
      </c>
      <c r="N34">
        <v>14.64899102187213</v>
      </c>
      <c r="O34">
        <v>3.7480052620304969</v>
      </c>
      <c r="P34">
        <v>37.535106771691893</v>
      </c>
      <c r="Q34">
        <v>39.173539653901372</v>
      </c>
      <c r="R34">
        <v>19.083436491146781</v>
      </c>
      <c r="S34">
        <v>43.795063816983713</v>
      </c>
      <c r="T34">
        <v>6.2369175881288532</v>
      </c>
      <c r="U34">
        <v>62.773542319843102</v>
      </c>
      <c r="V34">
        <v>149.29455325115211</v>
      </c>
      <c r="W34">
        <v>85.218154834992504</v>
      </c>
      <c r="X34">
        <v>4.2198101574736624</v>
      </c>
      <c r="Y34">
        <v>1.9174295036498159</v>
      </c>
      <c r="Z34">
        <v>68.072545299532592</v>
      </c>
      <c r="AA34">
        <v>50.496044101918663</v>
      </c>
      <c r="AB34">
        <v>23.74549635805004</v>
      </c>
      <c r="AC34">
        <v>27.891484872378889</v>
      </c>
      <c r="AD34">
        <v>15.59496385853776</v>
      </c>
      <c r="AE34">
        <v>26.550054583827581</v>
      </c>
      <c r="AF34">
        <v>10.51687654981176</v>
      </c>
      <c r="AG34">
        <v>60.962881500272829</v>
      </c>
      <c r="AH34">
        <v>90.35992400657338</v>
      </c>
      <c r="AI34">
        <v>16.81361520009861</v>
      </c>
      <c r="AJ34">
        <v>140.7850120092674</v>
      </c>
      <c r="AK34">
        <v>55.463966796069087</v>
      </c>
      <c r="AL34">
        <v>485.89214608013617</v>
      </c>
      <c r="AM34">
        <v>0.31203893897019669</v>
      </c>
      <c r="AN34">
        <v>4.2570008094983312</v>
      </c>
    </row>
    <row r="35" spans="1:40" x14ac:dyDescent="0.45">
      <c r="A35" s="1" t="s">
        <v>87</v>
      </c>
      <c r="B35">
        <v>31.17243097288889</v>
      </c>
      <c r="C35">
        <v>3.3581573618083391</v>
      </c>
      <c r="D35">
        <v>0.86702789331397767</v>
      </c>
      <c r="E35">
        <v>0.26643795333514281</v>
      </c>
      <c r="F35">
        <v>9.1060171909832359</v>
      </c>
      <c r="G35">
        <v>1.947551944302917</v>
      </c>
      <c r="H35">
        <v>38.347980909433922</v>
      </c>
      <c r="I35">
        <v>26.073925698639869</v>
      </c>
      <c r="J35">
        <v>19.094968363113761</v>
      </c>
      <c r="K35">
        <v>8.2282392120247803</v>
      </c>
      <c r="L35">
        <v>15.042410078168301</v>
      </c>
      <c r="M35">
        <v>10.243123803128359</v>
      </c>
      <c r="N35">
        <v>3.40220622578257</v>
      </c>
      <c r="O35">
        <v>1.0687774293674801</v>
      </c>
      <c r="P35">
        <v>20.257681489982151</v>
      </c>
      <c r="Q35">
        <v>1.5145060666662791</v>
      </c>
      <c r="R35">
        <v>1.723227303534745</v>
      </c>
      <c r="S35">
        <v>15.54239968392306</v>
      </c>
      <c r="T35">
        <v>3.2881091024866702</v>
      </c>
      <c r="U35">
        <v>12.514015486310401</v>
      </c>
      <c r="V35">
        <v>17.832874627691339</v>
      </c>
      <c r="W35">
        <v>44.929525368349672</v>
      </c>
      <c r="X35">
        <v>0.6520388484918721</v>
      </c>
      <c r="Y35">
        <v>0.41028194191530581</v>
      </c>
      <c r="Z35">
        <v>9.5132377649529811</v>
      </c>
      <c r="AA35">
        <v>12.752811428951681</v>
      </c>
      <c r="AB35">
        <v>5.8176512873657993</v>
      </c>
      <c r="AC35">
        <v>9.7973558944796881</v>
      </c>
      <c r="AD35">
        <v>13.937163406964951</v>
      </c>
      <c r="AE35">
        <v>3.899374016823602</v>
      </c>
      <c r="AF35">
        <v>14.25081608209557</v>
      </c>
      <c r="AG35">
        <v>38.705039025785268</v>
      </c>
      <c r="AH35">
        <v>38.869467198914073</v>
      </c>
      <c r="AI35">
        <v>16.922055273447931</v>
      </c>
      <c r="AJ35">
        <v>71.624719262393512</v>
      </c>
      <c r="AK35">
        <v>53.578171933011753</v>
      </c>
      <c r="AL35">
        <v>723.00763727919912</v>
      </c>
      <c r="AM35">
        <v>0.2797914993246739</v>
      </c>
      <c r="AN35">
        <v>2.3768475711952881</v>
      </c>
    </row>
    <row r="36" spans="1:40" x14ac:dyDescent="0.45">
      <c r="A36" s="1" t="s">
        <v>88</v>
      </c>
      <c r="B36">
        <v>45.732660853781603</v>
      </c>
      <c r="C36">
        <v>4.2893432837278933</v>
      </c>
      <c r="D36">
        <v>1.9412994435878761</v>
      </c>
      <c r="E36">
        <v>0.17386839381417971</v>
      </c>
      <c r="F36">
        <v>13.565454901418461</v>
      </c>
      <c r="G36">
        <v>2.9612771101509932</v>
      </c>
      <c r="H36">
        <v>12.857318127350149</v>
      </c>
      <c r="I36">
        <v>8.231167039458402</v>
      </c>
      <c r="J36">
        <v>7.382823408825911</v>
      </c>
      <c r="K36">
        <v>2.6648787539755521</v>
      </c>
      <c r="L36">
        <v>11.416962177735501</v>
      </c>
      <c r="M36">
        <v>23.74399614781813</v>
      </c>
      <c r="N36">
        <v>4.828634063907665</v>
      </c>
      <c r="O36">
        <v>2.3330464035219198</v>
      </c>
      <c r="P36">
        <v>273.07343508831423</v>
      </c>
      <c r="Q36">
        <v>2.6226835118448428</v>
      </c>
      <c r="R36">
        <v>1.831838405651506</v>
      </c>
      <c r="S36">
        <v>12.92755094831716</v>
      </c>
      <c r="T36">
        <v>2.5858186395430218</v>
      </c>
      <c r="U36">
        <v>25.538873407127351</v>
      </c>
      <c r="V36">
        <v>19.87039660005367</v>
      </c>
      <c r="W36">
        <v>26.952091166274631</v>
      </c>
      <c r="X36">
        <v>0.42558976571124207</v>
      </c>
      <c r="Y36">
        <v>1.5849589261075261</v>
      </c>
      <c r="Z36">
        <v>6.4821215690648044</v>
      </c>
      <c r="AA36">
        <v>39.739908248266119</v>
      </c>
      <c r="AB36">
        <v>11.19483491814883</v>
      </c>
      <c r="AC36">
        <v>19.56519486613513</v>
      </c>
      <c r="AD36">
        <v>9.5369877138490224</v>
      </c>
      <c r="AE36">
        <v>3.2179023401747848</v>
      </c>
      <c r="AF36">
        <v>8.353257107187277</v>
      </c>
      <c r="AG36">
        <v>37.821988654540291</v>
      </c>
      <c r="AH36">
        <v>33.560466578152571</v>
      </c>
      <c r="AI36">
        <v>10.979795541582609</v>
      </c>
      <c r="AJ36">
        <v>63.655784183719867</v>
      </c>
      <c r="AK36">
        <v>36.785691632034528</v>
      </c>
      <c r="AL36">
        <v>284.74623979492043</v>
      </c>
      <c r="AM36">
        <v>0.41865300061640198</v>
      </c>
      <c r="AN36">
        <v>1.649292793093267</v>
      </c>
    </row>
    <row r="37" spans="1:40" x14ac:dyDescent="0.45">
      <c r="A37" s="1" t="s">
        <v>89</v>
      </c>
      <c r="B37">
        <v>49.078134894485537</v>
      </c>
      <c r="C37">
        <v>3.793498076091367</v>
      </c>
      <c r="D37">
        <v>0.94447136611630811</v>
      </c>
      <c r="E37">
        <v>0.48861372442669088</v>
      </c>
      <c r="F37">
        <v>29.01123168084375</v>
      </c>
      <c r="G37">
        <v>10.92564313855693</v>
      </c>
      <c r="H37">
        <v>19.20974823382015</v>
      </c>
      <c r="I37">
        <v>10.65451037094336</v>
      </c>
      <c r="J37">
        <v>6.7897580303429557</v>
      </c>
      <c r="K37">
        <v>7.9142046928068481</v>
      </c>
      <c r="L37">
        <v>46.423251553022887</v>
      </c>
      <c r="M37">
        <v>89.08264473091765</v>
      </c>
      <c r="N37">
        <v>9.0823319583613387</v>
      </c>
      <c r="O37">
        <v>19.920302811548321</v>
      </c>
      <c r="P37">
        <v>35.938831432710337</v>
      </c>
      <c r="Q37">
        <v>25.866590888969839</v>
      </c>
      <c r="R37">
        <v>3.8179512473978221</v>
      </c>
      <c r="S37">
        <v>29.424568195667831</v>
      </c>
      <c r="T37">
        <v>5.3291839328135939</v>
      </c>
      <c r="U37">
        <v>175.6142637840922</v>
      </c>
      <c r="V37">
        <v>70.36483796316692</v>
      </c>
      <c r="W37">
        <v>65.744581330802461</v>
      </c>
      <c r="X37">
        <v>1.005470116521062</v>
      </c>
      <c r="Y37">
        <v>4.6882786300878374</v>
      </c>
      <c r="Z37">
        <v>15.104911387249761</v>
      </c>
      <c r="AA37">
        <v>121.4298257336773</v>
      </c>
      <c r="AB37">
        <v>82.465605573654429</v>
      </c>
      <c r="AC37">
        <v>35.331796892417479</v>
      </c>
      <c r="AD37">
        <v>14.69417107457706</v>
      </c>
      <c r="AE37">
        <v>10.389347780527119</v>
      </c>
      <c r="AF37">
        <v>9.6422187643566861</v>
      </c>
      <c r="AG37">
        <v>57.176554632479117</v>
      </c>
      <c r="AH37">
        <v>82.57845216299998</v>
      </c>
      <c r="AI37">
        <v>14.937906934189369</v>
      </c>
      <c r="AJ37">
        <v>171.1365468094946</v>
      </c>
      <c r="AK37">
        <v>84.86284788159341</v>
      </c>
      <c r="AL37">
        <v>728.55070582935491</v>
      </c>
      <c r="AM37">
        <v>11.512754255007991</v>
      </c>
      <c r="AN37">
        <v>6.2699485380762292</v>
      </c>
    </row>
    <row r="38" spans="1:40" x14ac:dyDescent="0.45">
      <c r="A38" s="1" t="s">
        <v>90</v>
      </c>
      <c r="B38">
        <v>14.96407634178872</v>
      </c>
      <c r="C38">
        <v>1.009563377091413</v>
      </c>
      <c r="D38">
        <v>0.28860017026090701</v>
      </c>
      <c r="E38">
        <v>0.21427334084704339</v>
      </c>
      <c r="F38">
        <v>4.2615533728001198</v>
      </c>
      <c r="G38">
        <v>1.409373383764527</v>
      </c>
      <c r="H38">
        <v>4.8210701141572656</v>
      </c>
      <c r="I38">
        <v>2.9383917266315618</v>
      </c>
      <c r="J38">
        <v>1.914764004348563</v>
      </c>
      <c r="K38">
        <v>2.5153836670125358</v>
      </c>
      <c r="L38">
        <v>18.77111425149613</v>
      </c>
      <c r="M38">
        <v>21.735361669052359</v>
      </c>
      <c r="N38">
        <v>1.442409283785884</v>
      </c>
      <c r="O38">
        <v>3.7064204548705528</v>
      </c>
      <c r="P38">
        <v>6.9187389044330851</v>
      </c>
      <c r="Q38">
        <v>4.8161609181778742</v>
      </c>
      <c r="R38">
        <v>1.634178567473481</v>
      </c>
      <c r="S38">
        <v>6.2717381696040757</v>
      </c>
      <c r="T38">
        <v>1.3214702709816151</v>
      </c>
      <c r="U38">
        <v>31.056786293185912</v>
      </c>
      <c r="V38">
        <v>13.91629570085593</v>
      </c>
      <c r="W38">
        <v>14.76425518329483</v>
      </c>
      <c r="X38">
        <v>0.26465598274714741</v>
      </c>
      <c r="Y38">
        <v>0.94014395708014875</v>
      </c>
      <c r="Z38">
        <v>4.1455468255192081</v>
      </c>
      <c r="AA38">
        <v>24.48765910446226</v>
      </c>
      <c r="AB38">
        <v>13.70055109827938</v>
      </c>
      <c r="AC38">
        <v>8.0255179405689194</v>
      </c>
      <c r="AD38">
        <v>4.0538643427835588</v>
      </c>
      <c r="AE38">
        <v>2.2690287932630082</v>
      </c>
      <c r="AF38">
        <v>2.53584428527645</v>
      </c>
      <c r="AG38">
        <v>17.72398017925061</v>
      </c>
      <c r="AH38">
        <v>22.540688219877641</v>
      </c>
      <c r="AI38">
        <v>3.8191500942945669</v>
      </c>
      <c r="AJ38">
        <v>40.345014700596899</v>
      </c>
      <c r="AK38">
        <v>16.986227298510791</v>
      </c>
      <c r="AL38">
        <v>140.34535448976791</v>
      </c>
      <c r="AM38">
        <v>17.842211790688769</v>
      </c>
      <c r="AN38">
        <v>1.8924798848938971</v>
      </c>
    </row>
    <row r="39" spans="1:40" x14ac:dyDescent="0.45">
      <c r="A39" s="1" t="s">
        <v>91</v>
      </c>
      <c r="B39">
        <v>0.40454859201457988</v>
      </c>
      <c r="C39">
        <v>3.2014648122693022E-2</v>
      </c>
      <c r="D39">
        <v>9.9126721567781087E-3</v>
      </c>
      <c r="E39">
        <v>2.9497444448120312E-3</v>
      </c>
      <c r="F39">
        <v>0.1310132637382235</v>
      </c>
      <c r="G39">
        <v>5.3633298162495173E-2</v>
      </c>
      <c r="H39">
        <v>0.12380570437617951</v>
      </c>
      <c r="I39">
        <v>6.2175688652880548E-2</v>
      </c>
      <c r="J39">
        <v>4.3628454094714671E-2</v>
      </c>
      <c r="K39">
        <v>3.4884620959622963E-2</v>
      </c>
      <c r="L39">
        <v>0.20540668316911229</v>
      </c>
      <c r="M39">
        <v>0.54080885616866092</v>
      </c>
      <c r="N39">
        <v>4.4360793468754552E-2</v>
      </c>
      <c r="O39">
        <v>7.9655512768544462E-2</v>
      </c>
      <c r="P39">
        <v>0.38451552136075878</v>
      </c>
      <c r="Q39">
        <v>0.26924267168271898</v>
      </c>
      <c r="R39">
        <v>2.5436727701218059E-2</v>
      </c>
      <c r="S39">
        <v>0.15354563228985729</v>
      </c>
      <c r="T39">
        <v>2.9570898167682141E-2</v>
      </c>
      <c r="U39">
        <v>1.0130685334375169</v>
      </c>
      <c r="V39">
        <v>0.36556473353047658</v>
      </c>
      <c r="W39">
        <v>0.30848790633763612</v>
      </c>
      <c r="X39">
        <v>5.258087538132887E-3</v>
      </c>
      <c r="Y39">
        <v>2.2591945178349691E-2</v>
      </c>
      <c r="Z39">
        <v>7.93212587890504E-2</v>
      </c>
      <c r="AA39">
        <v>0.57788526267159301</v>
      </c>
      <c r="AB39">
        <v>0.41880785736837811</v>
      </c>
      <c r="AC39">
        <v>0.23414712027185089</v>
      </c>
      <c r="AD39">
        <v>7.0584208495583764E-2</v>
      </c>
      <c r="AE39">
        <v>8.9440903762689428E-2</v>
      </c>
      <c r="AF39">
        <v>5.8347474774245053E-2</v>
      </c>
      <c r="AG39">
        <v>0.30837109622765152</v>
      </c>
      <c r="AH39">
        <v>0.51249244680910644</v>
      </c>
      <c r="AI39">
        <v>8.4690274746529889E-2</v>
      </c>
      <c r="AJ39">
        <v>1.2950766779497469</v>
      </c>
      <c r="AK39">
        <v>0.64382373844851848</v>
      </c>
      <c r="AL39">
        <v>4.4878605488082863</v>
      </c>
      <c r="AM39">
        <v>5.162041257873627E-3</v>
      </c>
      <c r="AN39">
        <v>3.6986393442987341E-2</v>
      </c>
    </row>
    <row r="40" spans="1:40" x14ac:dyDescent="0.45">
      <c r="A40" s="1" t="s">
        <v>92</v>
      </c>
      <c r="B40">
        <v>4.8466200999161808</v>
      </c>
      <c r="C40">
        <v>0.36229221192524769</v>
      </c>
      <c r="D40">
        <v>8.6740534554592574E-2</v>
      </c>
      <c r="E40">
        <v>3.5646124601331423E-2</v>
      </c>
      <c r="F40">
        <v>1.2359428929774281</v>
      </c>
      <c r="G40">
        <v>0.4807011213063821</v>
      </c>
      <c r="H40">
        <v>1.7531772527982721</v>
      </c>
      <c r="I40">
        <v>0.95188012059405491</v>
      </c>
      <c r="J40">
        <v>0.57733597490583755</v>
      </c>
      <c r="K40">
        <v>0.73546605538510379</v>
      </c>
      <c r="L40">
        <v>3.3646418721801301</v>
      </c>
      <c r="M40">
        <v>9.7314496442899419</v>
      </c>
      <c r="N40">
        <v>0.4341932216959985</v>
      </c>
      <c r="O40">
        <v>1.433352655840765</v>
      </c>
      <c r="P40">
        <v>5.2053053174900548</v>
      </c>
      <c r="Q40">
        <v>3.8090889568512551</v>
      </c>
      <c r="R40">
        <v>0.29875422989781558</v>
      </c>
      <c r="S40">
        <v>1.935132119769472</v>
      </c>
      <c r="T40">
        <v>0.50265298342496378</v>
      </c>
      <c r="U40">
        <v>18.729417361980971</v>
      </c>
      <c r="V40">
        <v>5.7638024402426709</v>
      </c>
      <c r="W40">
        <v>4.7564000852121131</v>
      </c>
      <c r="X40">
        <v>8.7353757346466984E-2</v>
      </c>
      <c r="Y40">
        <v>0.37567695229183112</v>
      </c>
      <c r="Z40">
        <v>1.3704619476922779</v>
      </c>
      <c r="AA40">
        <v>9.5888417500404817</v>
      </c>
      <c r="AB40">
        <v>7.1121127864987104</v>
      </c>
      <c r="AC40">
        <v>2.7070723893485882</v>
      </c>
      <c r="AD40">
        <v>1.2294196712584951</v>
      </c>
      <c r="AE40">
        <v>1.1879625914780101</v>
      </c>
      <c r="AF40">
        <v>1.152036033575295</v>
      </c>
      <c r="AG40">
        <v>4.717689561387175</v>
      </c>
      <c r="AH40">
        <v>7.3827629474071461</v>
      </c>
      <c r="AI40">
        <v>1.515796703417988</v>
      </c>
      <c r="AJ40">
        <v>16.073856301155779</v>
      </c>
      <c r="AK40">
        <v>8.5465757788668881</v>
      </c>
      <c r="AL40">
        <v>63.051908656081942</v>
      </c>
      <c r="AM40">
        <v>0.105496064715462</v>
      </c>
      <c r="AN40">
        <v>0.89161819897145989</v>
      </c>
    </row>
    <row r="41" spans="1:40" x14ac:dyDescent="0.45">
      <c r="A41" s="1" t="s">
        <v>93</v>
      </c>
      <c r="B41">
        <v>4.0611186344892278</v>
      </c>
      <c r="C41">
        <v>0.31769732849851717</v>
      </c>
      <c r="D41">
        <v>9.3223240342011432E-2</v>
      </c>
      <c r="E41">
        <v>5.3832308461851892E-2</v>
      </c>
      <c r="F41">
        <v>2.14705877286604</v>
      </c>
      <c r="G41">
        <v>0.92467038620660746</v>
      </c>
      <c r="H41">
        <v>2.2282566199139908</v>
      </c>
      <c r="I41">
        <v>0.94914106334329162</v>
      </c>
      <c r="J41">
        <v>1.4516649496338361</v>
      </c>
      <c r="K41">
        <v>0.60856175924828282</v>
      </c>
      <c r="L41">
        <v>19.33571295715684</v>
      </c>
      <c r="M41">
        <v>3.4437697165524428</v>
      </c>
      <c r="N41">
        <v>0.79755289881281621</v>
      </c>
      <c r="O41">
        <v>1.0385428018373699</v>
      </c>
      <c r="P41">
        <v>1.2277994784744071</v>
      </c>
      <c r="Q41">
        <v>0.94656688644305975</v>
      </c>
      <c r="R41">
        <v>0.89248881977608274</v>
      </c>
      <c r="S41">
        <v>22.2543131985679</v>
      </c>
      <c r="T41">
        <v>3.465934461383521</v>
      </c>
      <c r="U41">
        <v>9.2170676842527079</v>
      </c>
      <c r="V41">
        <v>4.9059967985606328</v>
      </c>
      <c r="W41">
        <v>5.2214594838587827</v>
      </c>
      <c r="X41">
        <v>0.13711182804136379</v>
      </c>
      <c r="Y41">
        <v>6.7740674091161264</v>
      </c>
      <c r="Z41">
        <v>1.5739979885641959</v>
      </c>
      <c r="AA41">
        <v>160.60867215560179</v>
      </c>
      <c r="AB41">
        <v>5.2700425845637042</v>
      </c>
      <c r="AC41">
        <v>4.3537269573789761</v>
      </c>
      <c r="AD41">
        <v>2.541656291836468</v>
      </c>
      <c r="AE41">
        <v>1.4276491215783831</v>
      </c>
      <c r="AF41">
        <v>2.6373877965546582</v>
      </c>
      <c r="AG41">
        <v>4.5492903238792124</v>
      </c>
      <c r="AH41">
        <v>17.237901135861769</v>
      </c>
      <c r="AI41">
        <v>5.0935265142461947</v>
      </c>
      <c r="AJ41">
        <v>54.199389940523133</v>
      </c>
      <c r="AK41">
        <v>23.122083199662271</v>
      </c>
      <c r="AL41">
        <v>212.2901638756093</v>
      </c>
      <c r="AM41">
        <v>4.8046024478808201E-2</v>
      </c>
      <c r="AN41">
        <v>0.53949230094229317</v>
      </c>
    </row>
    <row r="42" spans="1:40" x14ac:dyDescent="0.45">
      <c r="A42" s="1" t="s">
        <v>94</v>
      </c>
      <c r="B42">
        <v>1.3865033644730469</v>
      </c>
      <c r="C42">
        <v>0.10519791853044889</v>
      </c>
      <c r="D42">
        <v>2.3676780169754649E-2</v>
      </c>
      <c r="E42">
        <v>1.2838496523893539E-2</v>
      </c>
      <c r="F42">
        <v>0.37230442993304669</v>
      </c>
      <c r="G42">
        <v>0.13084920569927419</v>
      </c>
      <c r="H42">
        <v>0.6343190703669942</v>
      </c>
      <c r="I42">
        <v>0.3774842812544123</v>
      </c>
      <c r="J42">
        <v>0.2058452825790906</v>
      </c>
      <c r="K42">
        <v>0.24586404409580279</v>
      </c>
      <c r="L42">
        <v>2.8956164752882181</v>
      </c>
      <c r="M42">
        <v>0.70413573401282292</v>
      </c>
      <c r="N42">
        <v>0.11771002913993391</v>
      </c>
      <c r="O42">
        <v>2.043624991084263</v>
      </c>
      <c r="P42">
        <v>1.299675604781217</v>
      </c>
      <c r="Q42">
        <v>1.406328504837935</v>
      </c>
      <c r="R42">
        <v>7.5593845425922998E-2</v>
      </c>
      <c r="S42">
        <v>0.55458011810871011</v>
      </c>
      <c r="T42">
        <v>0.14578457309655549</v>
      </c>
      <c r="U42">
        <v>3.427786430541643</v>
      </c>
      <c r="V42">
        <v>1.5183640821021449</v>
      </c>
      <c r="W42">
        <v>2.0179993414701012</v>
      </c>
      <c r="X42">
        <v>4.784533223321763E-2</v>
      </c>
      <c r="Y42">
        <v>0.1244747101207633</v>
      </c>
      <c r="Z42">
        <v>0.73171792463423024</v>
      </c>
      <c r="AA42">
        <v>3.8482876451858998</v>
      </c>
      <c r="AB42">
        <v>1.770521123898293</v>
      </c>
      <c r="AC42">
        <v>0.90151066658999779</v>
      </c>
      <c r="AD42">
        <v>0.58467615846679655</v>
      </c>
      <c r="AE42">
        <v>0.31472267780225599</v>
      </c>
      <c r="AF42">
        <v>0.3270755587225832</v>
      </c>
      <c r="AG42">
        <v>1.6186638112865299</v>
      </c>
      <c r="AH42">
        <v>2.783460577547328</v>
      </c>
      <c r="AI42">
        <v>0.48986031550932468</v>
      </c>
      <c r="AJ42">
        <v>4.1586959869353546</v>
      </c>
      <c r="AK42">
        <v>2.287262642164257</v>
      </c>
      <c r="AL42">
        <v>23.969610696106582</v>
      </c>
      <c r="AM42">
        <v>2.2639355195672811E-2</v>
      </c>
      <c r="AN42">
        <v>0.32934341829668101</v>
      </c>
    </row>
    <row r="43" spans="1:40" x14ac:dyDescent="0.45">
      <c r="A43" s="1" t="s">
        <v>95</v>
      </c>
      <c r="B43">
        <v>3.3146459677294589</v>
      </c>
      <c r="C43">
        <v>0.24446487735860081</v>
      </c>
      <c r="D43">
        <v>4.5510778892736123E-2</v>
      </c>
      <c r="E43">
        <v>3.7233119350113843E-2</v>
      </c>
      <c r="F43">
        <v>1.6049043456174259</v>
      </c>
      <c r="G43">
        <v>0.46200424611359497</v>
      </c>
      <c r="H43">
        <v>1.125765676779898</v>
      </c>
      <c r="I43">
        <v>0.66521076137911361</v>
      </c>
      <c r="J43">
        <v>0.39084584797598448</v>
      </c>
      <c r="K43">
        <v>0.65317537686763527</v>
      </c>
      <c r="L43">
        <v>3.118376563303213</v>
      </c>
      <c r="M43">
        <v>2.7291934104622468</v>
      </c>
      <c r="N43">
        <v>0.56224638558888407</v>
      </c>
      <c r="O43">
        <v>2.352669079219921</v>
      </c>
      <c r="P43">
        <v>1.9660317722610989</v>
      </c>
      <c r="Q43">
        <v>1.8205945068021261</v>
      </c>
      <c r="R43">
        <v>0.20766092066731021</v>
      </c>
      <c r="S43">
        <v>1.3502046834849231</v>
      </c>
      <c r="T43">
        <v>0.36480610111214951</v>
      </c>
      <c r="U43">
        <v>11.216189238853691</v>
      </c>
      <c r="V43">
        <v>7.181999744392213</v>
      </c>
      <c r="W43">
        <v>3.9175915735532358</v>
      </c>
      <c r="X43">
        <v>8.6490758767585607E-2</v>
      </c>
      <c r="Y43">
        <v>0.31735145065107351</v>
      </c>
      <c r="Z43">
        <v>1.360227078304338</v>
      </c>
      <c r="AA43">
        <v>8.5899703681842396</v>
      </c>
      <c r="AB43">
        <v>4.2843851911076376</v>
      </c>
      <c r="AC43">
        <v>1.8019523423914181</v>
      </c>
      <c r="AD43">
        <v>0.99730298717148458</v>
      </c>
      <c r="AE43">
        <v>0.61734717813223972</v>
      </c>
      <c r="AF43">
        <v>0.68098271391112586</v>
      </c>
      <c r="AG43">
        <v>3.079909086668414</v>
      </c>
      <c r="AH43">
        <v>5.3929892342706491</v>
      </c>
      <c r="AI43">
        <v>1.012056961342398</v>
      </c>
      <c r="AJ43">
        <v>9.033392631473923</v>
      </c>
      <c r="AK43">
        <v>4.5610931504284107</v>
      </c>
      <c r="AL43">
        <v>73.468438143067914</v>
      </c>
      <c r="AM43">
        <v>6.4048878334935097E-2</v>
      </c>
      <c r="AN43">
        <v>0.57078634479481294</v>
      </c>
    </row>
    <row r="44" spans="1:40" x14ac:dyDescent="0.45">
      <c r="A44" s="1" t="s">
        <v>96</v>
      </c>
      <c r="B44">
        <v>1.147926963665473</v>
      </c>
      <c r="C44">
        <v>8.4250593260645684E-2</v>
      </c>
      <c r="D44">
        <v>1.492059659059753E-2</v>
      </c>
      <c r="E44">
        <v>1.04256753198224E-2</v>
      </c>
      <c r="F44">
        <v>0.33617347007227388</v>
      </c>
      <c r="G44">
        <v>0.1274156429860043</v>
      </c>
      <c r="H44">
        <v>0.48163294978947913</v>
      </c>
      <c r="I44">
        <v>0.26035007095731849</v>
      </c>
      <c r="J44">
        <v>0.13042299260078261</v>
      </c>
      <c r="K44">
        <v>0.26628519414334229</v>
      </c>
      <c r="L44">
        <v>0.83253396217191755</v>
      </c>
      <c r="M44">
        <v>1.6010183170386989</v>
      </c>
      <c r="N44">
        <v>0.1282606443223219</v>
      </c>
      <c r="O44">
        <v>0.31694667440780722</v>
      </c>
      <c r="P44">
        <v>1.0894963783891289</v>
      </c>
      <c r="Q44">
        <v>0.79738689608992752</v>
      </c>
      <c r="R44">
        <v>6.787048758993551E-2</v>
      </c>
      <c r="S44">
        <v>0.72122797949274386</v>
      </c>
      <c r="T44">
        <v>0.2294070033095553</v>
      </c>
      <c r="U44">
        <v>41.701745893823002</v>
      </c>
      <c r="V44">
        <v>6.819293883285007</v>
      </c>
      <c r="W44">
        <v>2.1343116187976201</v>
      </c>
      <c r="X44">
        <v>3.0984157172443599E-2</v>
      </c>
      <c r="Y44">
        <v>0.2195701322341263</v>
      </c>
      <c r="Z44">
        <v>0.48446708692268398</v>
      </c>
      <c r="AA44">
        <v>5.3444766178830916</v>
      </c>
      <c r="AB44">
        <v>10.470792368752219</v>
      </c>
      <c r="AC44">
        <v>0.46130831327991872</v>
      </c>
      <c r="AD44">
        <v>0.48551046373095391</v>
      </c>
      <c r="AE44">
        <v>0.28254524098090772</v>
      </c>
      <c r="AF44">
        <v>0.39527987714749591</v>
      </c>
      <c r="AG44">
        <v>1.3230956886828951</v>
      </c>
      <c r="AH44">
        <v>2.1134255520251859</v>
      </c>
      <c r="AI44">
        <v>0.56860846578269753</v>
      </c>
      <c r="AJ44">
        <v>5.1581981724527104</v>
      </c>
      <c r="AK44">
        <v>2.7268946561521861</v>
      </c>
      <c r="AL44">
        <v>27.448597829934819</v>
      </c>
      <c r="AM44">
        <v>2.8385907060886111E-2</v>
      </c>
      <c r="AN44">
        <v>0.30952957768835299</v>
      </c>
    </row>
    <row r="45" spans="1:40" x14ac:dyDescent="0.45">
      <c r="A45" s="1" t="s">
        <v>97</v>
      </c>
      <c r="B45">
        <v>0.17624925401868291</v>
      </c>
      <c r="C45">
        <v>1.21342012037027E-2</v>
      </c>
      <c r="D45">
        <v>8.123447769376621E-4</v>
      </c>
      <c r="E45">
        <v>1.558030653758807E-3</v>
      </c>
      <c r="F45">
        <v>4.5051930892223598E-2</v>
      </c>
      <c r="G45">
        <v>2.0919158571371031E-2</v>
      </c>
      <c r="H45">
        <v>0.14196839045985801</v>
      </c>
      <c r="I45">
        <v>6.4252935020558732E-2</v>
      </c>
      <c r="J45">
        <v>2.4000268459920739E-2</v>
      </c>
      <c r="K45">
        <v>5.0533868743112928E-2</v>
      </c>
      <c r="L45">
        <v>0.17672017935040901</v>
      </c>
      <c r="M45">
        <v>0.51421582803972055</v>
      </c>
      <c r="N45">
        <v>9.3594641217028055E-3</v>
      </c>
      <c r="O45">
        <v>7.6496445658915529E-2</v>
      </c>
      <c r="P45">
        <v>0.21881802768153899</v>
      </c>
      <c r="Q45">
        <v>0.1680212250913791</v>
      </c>
      <c r="R45">
        <v>1.058823484597792E-2</v>
      </c>
      <c r="S45">
        <v>0.11471538768536441</v>
      </c>
      <c r="T45">
        <v>3.3959058022626262E-2</v>
      </c>
      <c r="U45">
        <v>1.176645567892626</v>
      </c>
      <c r="V45">
        <v>0.34124929072332499</v>
      </c>
      <c r="W45">
        <v>0.50375057934771472</v>
      </c>
      <c r="X45">
        <v>5.2552722849343531E-3</v>
      </c>
      <c r="Y45">
        <v>2.8533228953710011E-2</v>
      </c>
      <c r="Z45">
        <v>8.4666477598760559E-2</v>
      </c>
      <c r="AA45">
        <v>0.70983871485841388</v>
      </c>
      <c r="AB45">
        <v>1.36312118794482</v>
      </c>
      <c r="AC45">
        <v>8.8821862587411329E-2</v>
      </c>
      <c r="AD45">
        <v>7.9287737114564702E-2</v>
      </c>
      <c r="AE45">
        <v>5.402910949848376E-2</v>
      </c>
      <c r="AF45">
        <v>7.4205393922919277E-2</v>
      </c>
      <c r="AG45">
        <v>0.24860578817723539</v>
      </c>
      <c r="AH45">
        <v>0.39005514782214351</v>
      </c>
      <c r="AI45">
        <v>9.8390493141459534E-2</v>
      </c>
      <c r="AJ45">
        <v>1.6796362953510571</v>
      </c>
      <c r="AK45">
        <v>0.88122404497727835</v>
      </c>
      <c r="AL45">
        <v>4.3906589436989583</v>
      </c>
      <c r="AM45">
        <v>6.4509981727067156E-3</v>
      </c>
      <c r="AN45">
        <v>6.4818211519814706E-2</v>
      </c>
    </row>
    <row r="46" spans="1:40" x14ac:dyDescent="0.45">
      <c r="A46" s="1" t="s">
        <v>98</v>
      </c>
      <c r="B46">
        <v>0.4734273674158786</v>
      </c>
      <c r="C46">
        <v>3.5411252050453139E-2</v>
      </c>
      <c r="D46">
        <v>3.9902315151047344E-3</v>
      </c>
      <c r="E46">
        <v>5.1514576374427391E-3</v>
      </c>
      <c r="F46">
        <v>0.24216050225615909</v>
      </c>
      <c r="G46">
        <v>7.5752255041261901E-2</v>
      </c>
      <c r="H46">
        <v>0.62286406556211404</v>
      </c>
      <c r="I46">
        <v>0.2253808194970984</v>
      </c>
      <c r="J46">
        <v>5.9500931129273293E-2</v>
      </c>
      <c r="K46">
        <v>0.1163912969565826</v>
      </c>
      <c r="L46">
        <v>0.44169139926795281</v>
      </c>
      <c r="M46">
        <v>1.1812297855721801</v>
      </c>
      <c r="N46">
        <v>5.459527566986408E-2</v>
      </c>
      <c r="O46">
        <v>0.16938870125078981</v>
      </c>
      <c r="P46">
        <v>0.45802330793055462</v>
      </c>
      <c r="Q46">
        <v>0.34748572108037912</v>
      </c>
      <c r="R46">
        <v>2.8058301485298281E-2</v>
      </c>
      <c r="S46">
        <v>0.39179803242011879</v>
      </c>
      <c r="T46">
        <v>8.589330162369932E-2</v>
      </c>
      <c r="U46">
        <v>2.677920338563629</v>
      </c>
      <c r="V46">
        <v>0.92892385383029075</v>
      </c>
      <c r="W46">
        <v>2.2267227451005378</v>
      </c>
      <c r="X46">
        <v>1.3918755320004471E-2</v>
      </c>
      <c r="Y46">
        <v>6.5659304712804414E-2</v>
      </c>
      <c r="Z46">
        <v>0.219551291358828</v>
      </c>
      <c r="AA46">
        <v>1.637200946981803</v>
      </c>
      <c r="AB46">
        <v>7.7499744975074858</v>
      </c>
      <c r="AC46">
        <v>0.25727500310205409</v>
      </c>
      <c r="AD46">
        <v>0.2061507582632981</v>
      </c>
      <c r="AE46">
        <v>0.13019899240594041</v>
      </c>
      <c r="AF46">
        <v>0.16742515266578559</v>
      </c>
      <c r="AG46">
        <v>0.61840283015795483</v>
      </c>
      <c r="AH46">
        <v>1.0634088968003139</v>
      </c>
      <c r="AI46">
        <v>0.24552409930742591</v>
      </c>
      <c r="AJ46">
        <v>8.9304672140022099</v>
      </c>
      <c r="AK46">
        <v>4.4990746011881146</v>
      </c>
      <c r="AL46">
        <v>17.44744533441526</v>
      </c>
      <c r="AM46">
        <v>1.364634676028151E-2</v>
      </c>
      <c r="AN46">
        <v>0.1364556133520641</v>
      </c>
    </row>
    <row r="47" spans="1:40" x14ac:dyDescent="0.45">
      <c r="A47" s="1" t="s">
        <v>99</v>
      </c>
      <c r="B47">
        <v>9.0136744684446893E-2</v>
      </c>
      <c r="C47">
        <v>6.5035176407207788E-3</v>
      </c>
      <c r="D47">
        <v>6.0663596873942408E-4</v>
      </c>
      <c r="E47">
        <v>8.989852815747295E-4</v>
      </c>
      <c r="F47">
        <v>3.5849768969528607E-2</v>
      </c>
      <c r="G47">
        <v>1.276668677988581E-2</v>
      </c>
      <c r="H47">
        <v>9.8142328781093219E-2</v>
      </c>
      <c r="I47">
        <v>3.8441765146473718E-2</v>
      </c>
      <c r="J47">
        <v>1.1748960955814149E-2</v>
      </c>
      <c r="K47">
        <v>2.379795807600707E-2</v>
      </c>
      <c r="L47">
        <v>8.6888185150636024E-2</v>
      </c>
      <c r="M47">
        <v>0.2418292182114731</v>
      </c>
      <c r="N47">
        <v>7.9010042040258792E-3</v>
      </c>
      <c r="O47">
        <v>3.5305479563947362E-2</v>
      </c>
      <c r="P47">
        <v>9.8187916028488892E-2</v>
      </c>
      <c r="Q47">
        <v>7.4949118022289679E-2</v>
      </c>
      <c r="R47">
        <v>5.3744978747519183E-3</v>
      </c>
      <c r="S47">
        <v>6.751304180587693E-2</v>
      </c>
      <c r="T47">
        <v>1.6804176430642088E-2</v>
      </c>
      <c r="U47">
        <v>0.55071726178387581</v>
      </c>
      <c r="V47">
        <v>0.17581952374419099</v>
      </c>
      <c r="W47">
        <v>0.34999608956580658</v>
      </c>
      <c r="X47">
        <v>2.6667429240499791E-3</v>
      </c>
      <c r="Y47">
        <v>1.3430899030495731E-2</v>
      </c>
      <c r="Z47">
        <v>4.2467316402241273E-2</v>
      </c>
      <c r="AA47">
        <v>0.33452568092169932</v>
      </c>
      <c r="AB47">
        <v>1.129421492920778</v>
      </c>
      <c r="AC47">
        <v>4.7400999531889303E-2</v>
      </c>
      <c r="AD47">
        <v>3.9827292317477163E-2</v>
      </c>
      <c r="AE47">
        <v>2.6052734975227889E-2</v>
      </c>
      <c r="AF47">
        <v>3.457688660782756E-2</v>
      </c>
      <c r="AG47">
        <v>0.1219194607092025</v>
      </c>
      <c r="AH47">
        <v>0.20113770687892751</v>
      </c>
      <c r="AI47">
        <v>4.8334363681719263E-2</v>
      </c>
      <c r="AJ47">
        <v>1.326216554636555</v>
      </c>
      <c r="AK47">
        <v>0.67610200873290238</v>
      </c>
      <c r="AL47">
        <v>2.8432447222760162</v>
      </c>
      <c r="AM47">
        <v>2.9098419226666001E-3</v>
      </c>
      <c r="AN47">
        <v>2.9167678763596858E-2</v>
      </c>
    </row>
    <row r="48" spans="1:40" x14ac:dyDescent="0.45">
      <c r="A48" s="1" t="s">
        <v>100</v>
      </c>
      <c r="B48">
        <v>2.0106957760937139</v>
      </c>
      <c r="C48">
        <v>0.15610765019586101</v>
      </c>
      <c r="D48">
        <v>3.1260740511678688E-2</v>
      </c>
      <c r="E48">
        <v>2.0451832266336491E-2</v>
      </c>
      <c r="F48">
        <v>2.6647325475355701</v>
      </c>
      <c r="G48">
        <v>0.50284718522404237</v>
      </c>
      <c r="H48">
        <v>0.73404106662134316</v>
      </c>
      <c r="I48">
        <v>0.44662348487788289</v>
      </c>
      <c r="J48">
        <v>0.37676586902045661</v>
      </c>
      <c r="K48">
        <v>0.32371116264650268</v>
      </c>
      <c r="L48">
        <v>1.106383804071178</v>
      </c>
      <c r="M48">
        <v>90.03158099796012</v>
      </c>
      <c r="N48">
        <v>0.60051133041392246</v>
      </c>
      <c r="O48">
        <v>0.32438074740870909</v>
      </c>
      <c r="P48">
        <v>1.9444662243039179</v>
      </c>
      <c r="Q48">
        <v>1.099674775088459</v>
      </c>
      <c r="R48">
        <v>0.27330816559033538</v>
      </c>
      <c r="S48">
        <v>6.501347072665113</v>
      </c>
      <c r="T48">
        <v>0.29567203955514632</v>
      </c>
      <c r="U48">
        <v>2.1711622444038592</v>
      </c>
      <c r="V48">
        <v>1.766802485672246</v>
      </c>
      <c r="W48">
        <v>3.0678261443604868</v>
      </c>
      <c r="X48">
        <v>3.6609209981836387E-2</v>
      </c>
      <c r="Y48">
        <v>6.1911273187119857E-2</v>
      </c>
      <c r="Z48">
        <v>0.55991859534345212</v>
      </c>
      <c r="AA48">
        <v>1.7669903058789851</v>
      </c>
      <c r="AB48">
        <v>2.2103972598334272</v>
      </c>
      <c r="AC48">
        <v>19.388578683099961</v>
      </c>
      <c r="AD48">
        <v>0.73999803305087108</v>
      </c>
      <c r="AE48">
        <v>1.2773533829379751</v>
      </c>
      <c r="AF48">
        <v>0.93050896057563537</v>
      </c>
      <c r="AG48">
        <v>3.0800177351579019</v>
      </c>
      <c r="AH48">
        <v>18.427474599569781</v>
      </c>
      <c r="AI48">
        <v>1.139685154749051</v>
      </c>
      <c r="AJ48">
        <v>5.8266134318812082</v>
      </c>
      <c r="AK48">
        <v>3.5819981950861051</v>
      </c>
      <c r="AL48">
        <v>31.73411932377887</v>
      </c>
      <c r="AM48">
        <v>7.7649687234323569E-2</v>
      </c>
      <c r="AN48">
        <v>0.34148620130554552</v>
      </c>
    </row>
    <row r="49" spans="1:40" x14ac:dyDescent="0.45">
      <c r="A49" s="1" t="s">
        <v>101</v>
      </c>
      <c r="B49">
        <v>6.1401255783168551</v>
      </c>
      <c r="C49">
        <v>0.55578983092067902</v>
      </c>
      <c r="D49">
        <v>0.18187278706947091</v>
      </c>
      <c r="E49">
        <v>7.2745240838273967E-2</v>
      </c>
      <c r="F49">
        <v>12.00342499787819</v>
      </c>
      <c r="G49">
        <v>1.9173723884824461</v>
      </c>
      <c r="H49">
        <v>1.672447504079714</v>
      </c>
      <c r="I49">
        <v>0.98131405016140216</v>
      </c>
      <c r="J49">
        <v>1.385665732998721</v>
      </c>
      <c r="K49">
        <v>0.52652248666720691</v>
      </c>
      <c r="L49">
        <v>3.09034620204817</v>
      </c>
      <c r="M49">
        <v>336.08965368484053</v>
      </c>
      <c r="N49">
        <v>2.691673761655951</v>
      </c>
      <c r="O49">
        <v>0.89023571346859409</v>
      </c>
      <c r="P49">
        <v>4.0522796360995894</v>
      </c>
      <c r="Q49">
        <v>1.5111183167419131</v>
      </c>
      <c r="R49">
        <v>1.0888001865781951</v>
      </c>
      <c r="S49">
        <v>31.209864982322578</v>
      </c>
      <c r="T49">
        <v>0.88577432927241295</v>
      </c>
      <c r="U49">
        <v>6.4295885386977973</v>
      </c>
      <c r="V49">
        <v>5.4333346880030868</v>
      </c>
      <c r="W49">
        <v>9.2654503074985186</v>
      </c>
      <c r="X49">
        <v>9.8791324067148634E-2</v>
      </c>
      <c r="Y49">
        <v>0.2132322538976385</v>
      </c>
      <c r="Z49">
        <v>1.444056762475018</v>
      </c>
      <c r="AA49">
        <v>6.1024366263949847</v>
      </c>
      <c r="AB49">
        <v>7.6699311112940034</v>
      </c>
      <c r="AC49">
        <v>92.335025728468381</v>
      </c>
      <c r="AD49">
        <v>1.5825561767766589</v>
      </c>
      <c r="AE49">
        <v>5.0467621740330006</v>
      </c>
      <c r="AF49">
        <v>1.9093753358383849</v>
      </c>
      <c r="AG49">
        <v>8.6126336520361093</v>
      </c>
      <c r="AH49">
        <v>81.027418914395682</v>
      </c>
      <c r="AI49">
        <v>2.7974568633646082</v>
      </c>
      <c r="AJ49">
        <v>16.8459563637138</v>
      </c>
      <c r="AK49">
        <v>9.0513199178512487</v>
      </c>
      <c r="AL49">
        <v>79.912094297216115</v>
      </c>
      <c r="AM49">
        <v>0.15979384439374361</v>
      </c>
      <c r="AN49">
        <v>0.43976997132612361</v>
      </c>
    </row>
    <row r="50" spans="1:40" x14ac:dyDescent="0.45">
      <c r="A50" s="1" t="s">
        <v>102</v>
      </c>
      <c r="B50">
        <v>4.0008329363477139E-2</v>
      </c>
      <c r="C50">
        <v>3.3825290753823731E-3</v>
      </c>
      <c r="D50">
        <v>5.8751375700485963E-4</v>
      </c>
      <c r="E50">
        <v>5.691178815344154E-4</v>
      </c>
      <c r="F50">
        <v>3.7234794261895542E-2</v>
      </c>
      <c r="G50">
        <v>9.1094890645058817E-3</v>
      </c>
      <c r="H50">
        <v>8.6070765188133475E-2</v>
      </c>
      <c r="I50">
        <v>2.6354167840767561E-2</v>
      </c>
      <c r="J50">
        <v>4.3407391470091372E-3</v>
      </c>
      <c r="K50">
        <v>7.1574768026317374E-3</v>
      </c>
      <c r="L50">
        <v>3.2758025726340893E-2</v>
      </c>
      <c r="M50">
        <v>7.2134455273637432E-2</v>
      </c>
      <c r="N50">
        <v>8.6911700006532429E-3</v>
      </c>
      <c r="O50">
        <v>9.3186521003975481E-3</v>
      </c>
      <c r="P50">
        <v>2.0745220460694491E-2</v>
      </c>
      <c r="Q50">
        <v>1.499053574645447E-2</v>
      </c>
      <c r="R50">
        <v>2.3181259778932259E-3</v>
      </c>
      <c r="S50">
        <v>4.4690940434218562E-2</v>
      </c>
      <c r="T50">
        <v>6.5215191184539124E-3</v>
      </c>
      <c r="U50">
        <v>0.15948505607134461</v>
      </c>
      <c r="V50">
        <v>8.0202114578682468E-2</v>
      </c>
      <c r="W50">
        <v>0.30910730997811781</v>
      </c>
      <c r="X50">
        <v>1.1488958444854319E-3</v>
      </c>
      <c r="Y50">
        <v>4.0281285560783836E-3</v>
      </c>
      <c r="Z50">
        <v>1.746388562780438E-2</v>
      </c>
      <c r="AA50">
        <v>0.10104714370998021</v>
      </c>
      <c r="AB50">
        <v>1.220905178683237</v>
      </c>
      <c r="AC50">
        <v>2.4328826987550751E-2</v>
      </c>
      <c r="AD50">
        <v>1.6476432755627431E-2</v>
      </c>
      <c r="AE50">
        <v>8.9360700568826869E-3</v>
      </c>
      <c r="AF50">
        <v>9.7328136989911322E-3</v>
      </c>
      <c r="AG50">
        <v>4.542371329388542E-2</v>
      </c>
      <c r="AH50">
        <v>9.203594815107588E-2</v>
      </c>
      <c r="AI50">
        <v>1.815105227202966E-2</v>
      </c>
      <c r="AJ50">
        <v>1.366389122231471</v>
      </c>
      <c r="AK50">
        <v>0.67534251601433826</v>
      </c>
      <c r="AL50">
        <v>2.2570805572206858</v>
      </c>
      <c r="AM50">
        <v>6.4354188961723163E-4</v>
      </c>
      <c r="AN50">
        <v>6.3190545026394658E-3</v>
      </c>
    </row>
    <row r="51" spans="1:40" x14ac:dyDescent="0.45">
      <c r="A51" s="1" t="s">
        <v>103</v>
      </c>
      <c r="B51">
        <v>0.2044081959846126</v>
      </c>
      <c r="C51">
        <v>1.720171920145178E-2</v>
      </c>
      <c r="D51">
        <v>2.9502820528180909E-3</v>
      </c>
      <c r="E51">
        <v>2.8802277344965928E-3</v>
      </c>
      <c r="F51">
        <v>0.18679350060295341</v>
      </c>
      <c r="G51">
        <v>4.598552650425812E-2</v>
      </c>
      <c r="H51">
        <v>0.4328809832407694</v>
      </c>
      <c r="I51">
        <v>0.13314629012970011</v>
      </c>
      <c r="J51">
        <v>2.2318659686141409E-2</v>
      </c>
      <c r="K51">
        <v>3.7118672524113619E-2</v>
      </c>
      <c r="L51">
        <v>0.16830362948785649</v>
      </c>
      <c r="M51">
        <v>0.37423185348557508</v>
      </c>
      <c r="N51">
        <v>4.3566982677460113E-2</v>
      </c>
      <c r="O51">
        <v>4.8636397578026021E-2</v>
      </c>
      <c r="P51">
        <v>0.10967918207624459</v>
      </c>
      <c r="Q51">
        <v>7.9541063740583715E-2</v>
      </c>
      <c r="R51">
        <v>1.185452196249626E-2</v>
      </c>
      <c r="S51">
        <v>0.22595380879084631</v>
      </c>
      <c r="T51">
        <v>3.3470755384885392E-2</v>
      </c>
      <c r="U51">
        <v>0.82855527090769099</v>
      </c>
      <c r="V51">
        <v>0.40941460845501249</v>
      </c>
      <c r="W51">
        <v>1.554435701817537</v>
      </c>
      <c r="X51">
        <v>5.8754876883732468E-3</v>
      </c>
      <c r="Y51">
        <v>2.0892579303732669E-2</v>
      </c>
      <c r="Z51">
        <v>8.9449303826370494E-2</v>
      </c>
      <c r="AA51">
        <v>0.52392671757564191</v>
      </c>
      <c r="AB51">
        <v>6.1215367088095478</v>
      </c>
      <c r="AC51">
        <v>0.1237680716456569</v>
      </c>
      <c r="AD51">
        <v>8.4374488108787865E-2</v>
      </c>
      <c r="AE51">
        <v>4.6080117358826458E-2</v>
      </c>
      <c r="AF51">
        <v>5.0633266493569418E-2</v>
      </c>
      <c r="AG51">
        <v>0.23348018025151551</v>
      </c>
      <c r="AH51">
        <v>0.46977905170998457</v>
      </c>
      <c r="AI51">
        <v>9.3269796714386344E-2</v>
      </c>
      <c r="AJ51">
        <v>6.8554440291765051</v>
      </c>
      <c r="AK51">
        <v>3.3898048285213411</v>
      </c>
      <c r="AL51">
        <v>11.371004285626089</v>
      </c>
      <c r="AM51">
        <v>3.392625349046306E-3</v>
      </c>
      <c r="AN51">
        <v>3.3355494153707393E-2</v>
      </c>
    </row>
    <row r="52" spans="1:40" x14ac:dyDescent="0.45">
      <c r="A52" s="1" t="s">
        <v>104</v>
      </c>
      <c r="B52">
        <v>46.736173194582229</v>
      </c>
      <c r="C52">
        <v>4.0279816510543824</v>
      </c>
      <c r="D52">
        <v>2.3437509604889759</v>
      </c>
      <c r="E52">
        <v>0.42716806096414173</v>
      </c>
      <c r="F52">
        <v>19.003683968044118</v>
      </c>
      <c r="G52">
        <v>3.5100728483955681</v>
      </c>
      <c r="H52">
        <v>5.3536553424467019</v>
      </c>
      <c r="I52">
        <v>3.359860433814458</v>
      </c>
      <c r="J52">
        <v>1.798524010528723</v>
      </c>
      <c r="K52">
        <v>2.701633199694923</v>
      </c>
      <c r="L52">
        <v>17.72310648078836</v>
      </c>
      <c r="M52">
        <v>14.171136857233</v>
      </c>
      <c r="N52">
        <v>4.797291913488837</v>
      </c>
      <c r="O52">
        <v>1.173197035508375</v>
      </c>
      <c r="P52">
        <v>4.0149250872239186</v>
      </c>
      <c r="Q52">
        <v>1.2389424841437719</v>
      </c>
      <c r="R52">
        <v>1.0330707933589409</v>
      </c>
      <c r="S52">
        <v>6.9534893303280896</v>
      </c>
      <c r="T52">
        <v>1.667510304132287</v>
      </c>
      <c r="U52">
        <v>13.925005014194401</v>
      </c>
      <c r="V52">
        <v>15.68404474049389</v>
      </c>
      <c r="W52">
        <v>29.808370910095949</v>
      </c>
      <c r="X52">
        <v>0.39184737839752293</v>
      </c>
      <c r="Y52">
        <v>0.56432363822428744</v>
      </c>
      <c r="Z52">
        <v>4.8224882822394379</v>
      </c>
      <c r="AA52">
        <v>14.922720015098569</v>
      </c>
      <c r="AB52">
        <v>8.4765302246599763</v>
      </c>
      <c r="AC52">
        <v>9.2335150258938157</v>
      </c>
      <c r="AD52">
        <v>7.5416201846857884</v>
      </c>
      <c r="AE52">
        <v>2.6319213274465318</v>
      </c>
      <c r="AF52">
        <v>2.269804780406028</v>
      </c>
      <c r="AG52">
        <v>67.019062689595373</v>
      </c>
      <c r="AH52">
        <v>24.129502622445919</v>
      </c>
      <c r="AI52">
        <v>5.4759110401283477</v>
      </c>
      <c r="AJ52">
        <v>34.890795600878668</v>
      </c>
      <c r="AK52">
        <v>18.67186431299222</v>
      </c>
      <c r="AL52">
        <v>77.26229654953741</v>
      </c>
      <c r="AM52">
        <v>0.35279626342427628</v>
      </c>
      <c r="AN52">
        <v>1.1449455042965999</v>
      </c>
    </row>
    <row r="53" spans="1:40" x14ac:dyDescent="0.45">
      <c r="A53" s="1" t="s">
        <v>105</v>
      </c>
      <c r="B53">
        <v>723.12948625668025</v>
      </c>
      <c r="C53">
        <v>61.13116385249009</v>
      </c>
      <c r="D53">
        <v>32.483845854022732</v>
      </c>
      <c r="E53">
        <v>7.082671177595615</v>
      </c>
      <c r="F53">
        <v>495.16725703636229</v>
      </c>
      <c r="G53">
        <v>138.45016051832189</v>
      </c>
      <c r="H53">
        <v>144.37653453772009</v>
      </c>
      <c r="I53">
        <v>90.234454835372844</v>
      </c>
      <c r="J53">
        <v>59.815527787468113</v>
      </c>
      <c r="K53">
        <v>178.44083932752719</v>
      </c>
      <c r="L53">
        <v>9703.3745472950377</v>
      </c>
      <c r="M53">
        <v>465.21710477117671</v>
      </c>
      <c r="N53">
        <v>196.29580543847149</v>
      </c>
      <c r="O53">
        <v>34.7088313957697</v>
      </c>
      <c r="P53">
        <v>143.90864456659239</v>
      </c>
      <c r="Q53">
        <v>45.782583170516062</v>
      </c>
      <c r="R53">
        <v>32.74612762138031</v>
      </c>
      <c r="S53">
        <v>224.18283184122001</v>
      </c>
      <c r="T53">
        <v>67.800313640967488</v>
      </c>
      <c r="U53">
        <v>302.64787052684687</v>
      </c>
      <c r="V53">
        <v>412.65410836148328</v>
      </c>
      <c r="W53">
        <v>809.34915304054562</v>
      </c>
      <c r="X53">
        <v>9.7565263366940762</v>
      </c>
      <c r="Y53">
        <v>14.96747926523814</v>
      </c>
      <c r="Z53">
        <v>147.1816446973549</v>
      </c>
      <c r="AA53">
        <v>405.66526692516521</v>
      </c>
      <c r="AB53">
        <v>151.47240965921381</v>
      </c>
      <c r="AC53">
        <v>252.61066731159579</v>
      </c>
      <c r="AD53">
        <v>208.08427178807969</v>
      </c>
      <c r="AE53">
        <v>86.516269120221295</v>
      </c>
      <c r="AF53">
        <v>117.9564332480906</v>
      </c>
      <c r="AG53">
        <v>931.39624861964796</v>
      </c>
      <c r="AH53">
        <v>728.6787179742995</v>
      </c>
      <c r="AI53">
        <v>218.15826611344039</v>
      </c>
      <c r="AJ53">
        <v>1155.9035506551479</v>
      </c>
      <c r="AK53">
        <v>601.18737348966147</v>
      </c>
      <c r="AL53">
        <v>3130.9592858801411</v>
      </c>
      <c r="AM53">
        <v>8.4386225918995379</v>
      </c>
      <c r="AN53">
        <v>36.692195299938888</v>
      </c>
    </row>
    <row r="54" spans="1:40" x14ac:dyDescent="0.45">
      <c r="A54" s="1" t="s">
        <v>106</v>
      </c>
      <c r="B54">
        <v>91.88553314392918</v>
      </c>
      <c r="C54">
        <v>8.5249228450412655</v>
      </c>
      <c r="D54">
        <v>3.2398693758563879</v>
      </c>
      <c r="E54">
        <v>1.0029066634062569</v>
      </c>
      <c r="F54">
        <v>38.384042525717767</v>
      </c>
      <c r="G54">
        <v>14.506448925763531</v>
      </c>
      <c r="H54">
        <v>10.27401538211693</v>
      </c>
      <c r="I54">
        <v>6.3120240431674626</v>
      </c>
      <c r="J54">
        <v>4.9789516741269466</v>
      </c>
      <c r="K54">
        <v>4.5301209566965968</v>
      </c>
      <c r="L54">
        <v>275.72854433543489</v>
      </c>
      <c r="M54">
        <v>47.288365014693852</v>
      </c>
      <c r="N54">
        <v>16.37656348829854</v>
      </c>
      <c r="O54">
        <v>3.6539267728629721</v>
      </c>
      <c r="P54">
        <v>12.080226806786239</v>
      </c>
      <c r="Q54">
        <v>4.5046855045514214</v>
      </c>
      <c r="R54">
        <v>2.833928050601898</v>
      </c>
      <c r="S54">
        <v>20.741047062874291</v>
      </c>
      <c r="T54">
        <v>4.5722330522095618</v>
      </c>
      <c r="U54">
        <v>42.795375137160768</v>
      </c>
      <c r="V54">
        <v>54.507438698350718</v>
      </c>
      <c r="W54">
        <v>48.351583902381549</v>
      </c>
      <c r="X54">
        <v>0.75233329657380499</v>
      </c>
      <c r="Y54">
        <v>1.438931663210494</v>
      </c>
      <c r="Z54">
        <v>10.17570523279443</v>
      </c>
      <c r="AA54">
        <v>38.169330336365817</v>
      </c>
      <c r="AB54">
        <v>18.254641846767569</v>
      </c>
      <c r="AC54">
        <v>27.345363278513641</v>
      </c>
      <c r="AD54">
        <v>12.219557209371221</v>
      </c>
      <c r="AE54">
        <v>7.0182287809719197</v>
      </c>
      <c r="AF54">
        <v>6.7886893634712662</v>
      </c>
      <c r="AG54">
        <v>70.873356084005451</v>
      </c>
      <c r="AH54">
        <v>57.137310350278959</v>
      </c>
      <c r="AI54">
        <v>15.04542747886266</v>
      </c>
      <c r="AJ54">
        <v>88.540072281889678</v>
      </c>
      <c r="AK54">
        <v>45.197773047121537</v>
      </c>
      <c r="AL54">
        <v>214.03983952310659</v>
      </c>
      <c r="AM54">
        <v>0.4632750230701223</v>
      </c>
      <c r="AN54">
        <v>3.1515697233330529</v>
      </c>
    </row>
    <row r="55" spans="1:40" x14ac:dyDescent="0.45">
      <c r="A55" s="1" t="s">
        <v>107</v>
      </c>
      <c r="B55">
        <v>2.169308166663499</v>
      </c>
      <c r="C55">
        <v>0.16010820365909001</v>
      </c>
      <c r="D55">
        <v>5.8392573516163719E-2</v>
      </c>
      <c r="E55">
        <v>1.5353729218787381E-2</v>
      </c>
      <c r="F55">
        <v>0.22511037547029741</v>
      </c>
      <c r="G55">
        <v>4.2251139581323059E-2</v>
      </c>
      <c r="H55">
        <v>0.44053874702153828</v>
      </c>
      <c r="I55">
        <v>0.26700046931542309</v>
      </c>
      <c r="J55">
        <v>6.9632680937616542E-2</v>
      </c>
      <c r="K55">
        <v>90.776950244203434</v>
      </c>
      <c r="L55">
        <v>0.6752811457069009</v>
      </c>
      <c r="M55">
        <v>0.22080713076721409</v>
      </c>
      <c r="N55">
        <v>0.1187939652089114</v>
      </c>
      <c r="O55">
        <v>2.7545762573604329E-2</v>
      </c>
      <c r="P55">
        <v>0.1033340561686449</v>
      </c>
      <c r="Q55">
        <v>3.6581200111413262E-2</v>
      </c>
      <c r="R55">
        <v>3.8360453353744842E-2</v>
      </c>
      <c r="S55">
        <v>0.1501858529249146</v>
      </c>
      <c r="T55">
        <v>0.1244372424625048</v>
      </c>
      <c r="U55">
        <v>0.36242014003830791</v>
      </c>
      <c r="V55">
        <v>0.37061022445962782</v>
      </c>
      <c r="W55">
        <v>0.66271663185694962</v>
      </c>
      <c r="X55">
        <v>8.6510945806832409E-3</v>
      </c>
      <c r="Y55">
        <v>8.959754861976978E-3</v>
      </c>
      <c r="Z55">
        <v>0.1326029963674861</v>
      </c>
      <c r="AA55">
        <v>0.27059337395661481</v>
      </c>
      <c r="AB55">
        <v>0.18017810495452771</v>
      </c>
      <c r="AC55">
        <v>0.2836494345179304</v>
      </c>
      <c r="AD55">
        <v>0.68956270040016554</v>
      </c>
      <c r="AE55">
        <v>8.3840975269047199E-2</v>
      </c>
      <c r="AF55">
        <v>0.58163231254485637</v>
      </c>
      <c r="AG55">
        <v>1.288386730267324</v>
      </c>
      <c r="AH55">
        <v>2.9241210178410921</v>
      </c>
      <c r="AI55">
        <v>0.6688670380919095</v>
      </c>
      <c r="AJ55">
        <v>3.0244927383388678</v>
      </c>
      <c r="AK55">
        <v>2.3380713788206542</v>
      </c>
      <c r="AL55">
        <v>3.3405396339179281</v>
      </c>
      <c r="AM55">
        <v>1.5888323082566241E-2</v>
      </c>
      <c r="AN55">
        <v>6.3300450449915349E-2</v>
      </c>
    </row>
    <row r="56" spans="1:40" x14ac:dyDescent="0.45">
      <c r="A56" s="1" t="s">
        <v>108</v>
      </c>
      <c r="B56">
        <v>0.77438770305955196</v>
      </c>
      <c r="C56">
        <v>5.9476775946703059E-2</v>
      </c>
      <c r="D56">
        <v>1.913369547107906E-2</v>
      </c>
      <c r="E56">
        <v>1.6830286559446031E-2</v>
      </c>
      <c r="F56">
        <v>0.23877631415284509</v>
      </c>
      <c r="G56">
        <v>5.2443464663442393E-2</v>
      </c>
      <c r="H56">
        <v>0.37310965688173742</v>
      </c>
      <c r="I56">
        <v>0.217300331585217</v>
      </c>
      <c r="J56">
        <v>4.462151545136471E-2</v>
      </c>
      <c r="K56">
        <v>11.99411829880229</v>
      </c>
      <c r="L56">
        <v>0.57383884142027608</v>
      </c>
      <c r="M56">
        <v>0.2367743104287332</v>
      </c>
      <c r="N56">
        <v>8.6025989109458148E-2</v>
      </c>
      <c r="O56">
        <v>2.140928520475413E-2</v>
      </c>
      <c r="P56">
        <v>7.2403050183429754E-2</v>
      </c>
      <c r="Q56">
        <v>2.6709614900467391E-2</v>
      </c>
      <c r="R56">
        <v>2.1918937514472551E-2</v>
      </c>
      <c r="S56">
        <v>0.1345554599039516</v>
      </c>
      <c r="T56">
        <v>0.20145202882652799</v>
      </c>
      <c r="U56">
        <v>0.33613915675367989</v>
      </c>
      <c r="V56">
        <v>0.54576556680192279</v>
      </c>
      <c r="W56">
        <v>1.3678357938973431</v>
      </c>
      <c r="X56">
        <v>1.235774311788386E-2</v>
      </c>
      <c r="Y56">
        <v>7.2926486397364943E-3</v>
      </c>
      <c r="Z56">
        <v>0.16740162239007619</v>
      </c>
      <c r="AA56">
        <v>0.2187061534194604</v>
      </c>
      <c r="AB56">
        <v>0.1309815819255048</v>
      </c>
      <c r="AC56">
        <v>0.2102773861411979</v>
      </c>
      <c r="AD56">
        <v>0.40384331192636569</v>
      </c>
      <c r="AE56">
        <v>9.0510655730117545E-2</v>
      </c>
      <c r="AF56">
        <v>0.16434095014441649</v>
      </c>
      <c r="AG56">
        <v>1.372313625943256</v>
      </c>
      <c r="AH56">
        <v>1.04753920074772</v>
      </c>
      <c r="AI56">
        <v>0.41209149449833549</v>
      </c>
      <c r="AJ56">
        <v>3.9405369564256891</v>
      </c>
      <c r="AK56">
        <v>18.469888485293339</v>
      </c>
      <c r="AL56">
        <v>2.4373421632962642</v>
      </c>
      <c r="AM56">
        <v>1.5688734537117228E-2</v>
      </c>
      <c r="AN56">
        <v>4.0561084841444807E-2</v>
      </c>
    </row>
    <row r="57" spans="1:40" x14ac:dyDescent="0.45">
      <c r="A57" s="1" t="s">
        <v>109</v>
      </c>
      <c r="B57">
        <v>3.588399084240542</v>
      </c>
      <c r="C57">
        <v>0.27727091818834149</v>
      </c>
      <c r="D57">
        <v>9.0310826317345202E-2</v>
      </c>
      <c r="E57">
        <v>7.9057045438612958E-2</v>
      </c>
      <c r="F57">
        <v>1.1168313997466179</v>
      </c>
      <c r="G57">
        <v>0.24716919896316189</v>
      </c>
      <c r="H57">
        <v>1.6738574383490981</v>
      </c>
      <c r="I57">
        <v>0.97503059621883936</v>
      </c>
      <c r="J57">
        <v>0.20582888145304351</v>
      </c>
      <c r="K57">
        <v>52.955029025309393</v>
      </c>
      <c r="L57">
        <v>2.6849278289091929</v>
      </c>
      <c r="M57">
        <v>1.109340014022361</v>
      </c>
      <c r="N57">
        <v>0.40562750604149428</v>
      </c>
      <c r="O57">
        <v>9.9707002525354124E-2</v>
      </c>
      <c r="P57">
        <v>0.33657993718060703</v>
      </c>
      <c r="Q57">
        <v>0.1242204706086039</v>
      </c>
      <c r="R57">
        <v>0.1014764751970185</v>
      </c>
      <c r="S57">
        <v>0.62753856226134364</v>
      </c>
      <c r="T57">
        <v>0.89806996163902553</v>
      </c>
      <c r="U57">
        <v>1.566091858300326</v>
      </c>
      <c r="V57">
        <v>2.5051376895733362</v>
      </c>
      <c r="W57">
        <v>6.2073336850540102</v>
      </c>
      <c r="X57">
        <v>5.6643129899879151E-2</v>
      </c>
      <c r="Y57">
        <v>3.3924135030035288E-2</v>
      </c>
      <c r="Z57">
        <v>0.76237495389724175</v>
      </c>
      <c r="AA57">
        <v>1.0135021149600389</v>
      </c>
      <c r="AB57">
        <v>0.61397732868426325</v>
      </c>
      <c r="AC57">
        <v>0.97260448068480987</v>
      </c>
      <c r="AD57">
        <v>1.8109643235075259</v>
      </c>
      <c r="AE57">
        <v>0.41265067899194707</v>
      </c>
      <c r="AF57">
        <v>0.73989291640458765</v>
      </c>
      <c r="AG57">
        <v>6.2708667402552658</v>
      </c>
      <c r="AH57">
        <v>4.7481871497551724</v>
      </c>
      <c r="AI57">
        <v>1.860727270457174</v>
      </c>
      <c r="AJ57">
        <v>17.754241786551471</v>
      </c>
      <c r="AK57">
        <v>81.664697024976817</v>
      </c>
      <c r="AL57">
        <v>11.106804587224641</v>
      </c>
      <c r="AM57">
        <v>7.0618960783703791E-2</v>
      </c>
      <c r="AN57">
        <v>0.18524756074976381</v>
      </c>
    </row>
    <row r="58" spans="1:40" x14ac:dyDescent="0.45">
      <c r="A58" s="1" t="s">
        <v>110</v>
      </c>
      <c r="B58">
        <v>9.4574529983576877E-2</v>
      </c>
      <c r="C58">
        <v>8.1509929156424795E-3</v>
      </c>
      <c r="D58">
        <v>3.2153465652061662E-3</v>
      </c>
      <c r="E58">
        <v>2.6247765501947748E-3</v>
      </c>
      <c r="F58">
        <v>3.4693198298130792E-2</v>
      </c>
      <c r="G58">
        <v>8.6192242395678308E-3</v>
      </c>
      <c r="H58">
        <v>1.6205471283170191E-2</v>
      </c>
      <c r="I58">
        <v>9.5289276693621035E-3</v>
      </c>
      <c r="J58">
        <v>4.9480729060839921E-3</v>
      </c>
      <c r="K58">
        <v>6.6005666489731038E-2</v>
      </c>
      <c r="L58">
        <v>8.385847604069338E-2</v>
      </c>
      <c r="M58">
        <v>3.5400591873670999E-2</v>
      </c>
      <c r="N58">
        <v>1.4235546514165739E-2</v>
      </c>
      <c r="O58">
        <v>2.8809635636479558E-3</v>
      </c>
      <c r="P58">
        <v>9.4154278625683333E-3</v>
      </c>
      <c r="Q58">
        <v>3.50297028836196E-3</v>
      </c>
      <c r="R58">
        <v>2.6275185224210449E-3</v>
      </c>
      <c r="S58">
        <v>1.8580461341339859E-2</v>
      </c>
      <c r="T58">
        <v>5.715890404319383E-3</v>
      </c>
      <c r="U58">
        <v>4.5568569168289982E-2</v>
      </c>
      <c r="V58">
        <v>5.393376369164888E-2</v>
      </c>
      <c r="W58">
        <v>9.7207040901773956E-2</v>
      </c>
      <c r="X58">
        <v>1.17826257543852E-3</v>
      </c>
      <c r="Y58">
        <v>9.6051036317361068E-4</v>
      </c>
      <c r="Z58">
        <v>1.333318611865438E-2</v>
      </c>
      <c r="AA58">
        <v>2.6736758026663289E-2</v>
      </c>
      <c r="AB58">
        <v>1.974305314191006E-2</v>
      </c>
      <c r="AC58">
        <v>2.4726496749148501E-2</v>
      </c>
      <c r="AD58">
        <v>1.7129060916464621E-2</v>
      </c>
      <c r="AE58">
        <v>7.448892060350553E-3</v>
      </c>
      <c r="AF58">
        <v>8.5350743310288572E-3</v>
      </c>
      <c r="AG58">
        <v>0.1205614733840133</v>
      </c>
      <c r="AH58">
        <v>7.1449621209916339E-2</v>
      </c>
      <c r="AI58">
        <v>2.4289400392388909E-2</v>
      </c>
      <c r="AJ58">
        <v>0.21170316040206369</v>
      </c>
      <c r="AK58">
        <v>0.16487017677953719</v>
      </c>
      <c r="AL58">
        <v>0.19772285144767579</v>
      </c>
      <c r="AM58">
        <v>8.0702338857748662E-4</v>
      </c>
      <c r="AN58">
        <v>3.5108010169679028E-3</v>
      </c>
    </row>
    <row r="59" spans="1:40" x14ac:dyDescent="0.45">
      <c r="A59" s="1" t="s">
        <v>111</v>
      </c>
      <c r="B59">
        <v>9.4991800891756739</v>
      </c>
      <c r="C59">
        <v>0.58336577282235014</v>
      </c>
      <c r="D59">
        <v>0.17479689596798351</v>
      </c>
      <c r="E59">
        <v>0.1232781546988929</v>
      </c>
      <c r="F59">
        <v>2.2812460153711038</v>
      </c>
      <c r="G59">
        <v>0.42351416903610112</v>
      </c>
      <c r="H59">
        <v>44.986017135602587</v>
      </c>
      <c r="I59">
        <v>31.172812644691401</v>
      </c>
      <c r="J59">
        <v>18.94009837132592</v>
      </c>
      <c r="K59">
        <v>4.1519477776205154</v>
      </c>
      <c r="L59">
        <v>8.5823469653386386</v>
      </c>
      <c r="M59">
        <v>2.3096680209380471</v>
      </c>
      <c r="N59">
        <v>0.67105540556263987</v>
      </c>
      <c r="O59">
        <v>0.28292581176531539</v>
      </c>
      <c r="P59">
        <v>0.95974435839269623</v>
      </c>
      <c r="Q59">
        <v>0.29988123013642071</v>
      </c>
      <c r="R59">
        <v>0.21870470070056089</v>
      </c>
      <c r="S59">
        <v>1.1581364516402199</v>
      </c>
      <c r="T59">
        <v>0.99633970899312319</v>
      </c>
      <c r="U59">
        <v>3.206315564235616</v>
      </c>
      <c r="V59">
        <v>9.0461207366788301</v>
      </c>
      <c r="W59">
        <v>22.3495509453202</v>
      </c>
      <c r="X59">
        <v>0.41452635158156093</v>
      </c>
      <c r="Y59">
        <v>8.3216031696952047E-2</v>
      </c>
      <c r="Z59">
        <v>6.2976015557724443</v>
      </c>
      <c r="AA59">
        <v>2.5763745955127728</v>
      </c>
      <c r="AB59">
        <v>1.488735004819594</v>
      </c>
      <c r="AC59">
        <v>2.1252275856006451</v>
      </c>
      <c r="AD59">
        <v>4.6451064732668756</v>
      </c>
      <c r="AE59">
        <v>1.046440772362967</v>
      </c>
      <c r="AF59">
        <v>2.619734907254927</v>
      </c>
      <c r="AG59">
        <v>21.283322523338551</v>
      </c>
      <c r="AH59">
        <v>24.677441935713009</v>
      </c>
      <c r="AI59">
        <v>4.6669431585784604</v>
      </c>
      <c r="AJ59">
        <v>32.161993990693283</v>
      </c>
      <c r="AK59">
        <v>19.303008720163689</v>
      </c>
      <c r="AL59">
        <v>912.64558915634336</v>
      </c>
      <c r="AM59">
        <v>4.7272183833797783E-2</v>
      </c>
      <c r="AN59">
        <v>0.86024836127848214</v>
      </c>
    </row>
    <row r="60" spans="1:40" x14ac:dyDescent="0.45">
      <c r="A60" s="1" t="s">
        <v>112</v>
      </c>
      <c r="B60">
        <v>16.750174057126411</v>
      </c>
      <c r="C60">
        <v>1.134888789536342</v>
      </c>
      <c r="D60">
        <v>0.45054040507809312</v>
      </c>
      <c r="E60">
        <v>0.2100555891700048</v>
      </c>
      <c r="F60">
        <v>4.5785780686887536</v>
      </c>
      <c r="G60">
        <v>1.041401048777953</v>
      </c>
      <c r="H60">
        <v>3.0397715057618049</v>
      </c>
      <c r="I60">
        <v>1.9717041303708309</v>
      </c>
      <c r="J60">
        <v>0.79349221469997688</v>
      </c>
      <c r="K60">
        <v>1.3028458823519271</v>
      </c>
      <c r="L60">
        <v>5.2972904776271053</v>
      </c>
      <c r="M60">
        <v>3.3485737151842749</v>
      </c>
      <c r="N60">
        <v>1.5112418041509561</v>
      </c>
      <c r="O60">
        <v>0.41531661898963201</v>
      </c>
      <c r="P60">
        <v>1.4432224263604521</v>
      </c>
      <c r="Q60">
        <v>0.4797459545122954</v>
      </c>
      <c r="R60">
        <v>0.36540447786879099</v>
      </c>
      <c r="S60">
        <v>2.1088276448723988</v>
      </c>
      <c r="T60">
        <v>0.69070302120785243</v>
      </c>
      <c r="U60">
        <v>7.7119345928644432</v>
      </c>
      <c r="V60">
        <v>172.05683372582669</v>
      </c>
      <c r="W60">
        <v>23.70338202262662</v>
      </c>
      <c r="X60">
        <v>0.18447886909207931</v>
      </c>
      <c r="Y60">
        <v>0.16577560958710361</v>
      </c>
      <c r="Z60">
        <v>2.598517637604544</v>
      </c>
      <c r="AA60">
        <v>4.6383213196325306</v>
      </c>
      <c r="AB60">
        <v>3.4321640771108708</v>
      </c>
      <c r="AC60">
        <v>3.2124877436294481</v>
      </c>
      <c r="AD60">
        <v>3.0419333186560098</v>
      </c>
      <c r="AE60">
        <v>1.0808757993147931</v>
      </c>
      <c r="AF60">
        <v>1.4445567434065341</v>
      </c>
      <c r="AG60">
        <v>16.014411286846141</v>
      </c>
      <c r="AH60">
        <v>11.9472105365245</v>
      </c>
      <c r="AI60">
        <v>2.6037586182927659</v>
      </c>
      <c r="AJ60">
        <v>14.38231364731125</v>
      </c>
      <c r="AK60">
        <v>8.4330462648414315</v>
      </c>
      <c r="AL60">
        <v>37.360480636341059</v>
      </c>
      <c r="AM60">
        <v>8.8335156822652666E-2</v>
      </c>
      <c r="AN60">
        <v>0.49940371284766533</v>
      </c>
    </row>
    <row r="61" spans="1:40" x14ac:dyDescent="0.45">
      <c r="A61" s="1" t="s">
        <v>113</v>
      </c>
      <c r="B61">
        <v>-2.3013080197628111E-12</v>
      </c>
      <c r="C61">
        <v>-3.3874891576678532E-13</v>
      </c>
      <c r="D61">
        <v>-8.6637624364997228E-14</v>
      </c>
      <c r="E61">
        <v>-5.8239473541604571E-14</v>
      </c>
      <c r="F61">
        <v>1.1290514365844031E-12</v>
      </c>
      <c r="G61">
        <v>-2.197317330274827E-13</v>
      </c>
      <c r="H61">
        <v>1.5600730520187259E-13</v>
      </c>
      <c r="I61">
        <v>3.6139483813848569E-13</v>
      </c>
      <c r="J61">
        <v>-2.5203200412730489E-13</v>
      </c>
      <c r="K61">
        <v>-3.0562792016032108E-12</v>
      </c>
      <c r="L61">
        <v>-2.022720732336557E-12</v>
      </c>
      <c r="M61">
        <v>-1.7945586742961939E-12</v>
      </c>
      <c r="N61">
        <v>-1.6181187838252819E-12</v>
      </c>
      <c r="O61">
        <v>1.524543110265126E-13</v>
      </c>
      <c r="P61">
        <v>4.7374063887678631E-13</v>
      </c>
      <c r="Q61">
        <v>7.7119176719764763E-13</v>
      </c>
      <c r="R61">
        <v>3.2948733834885742E-13</v>
      </c>
      <c r="S61">
        <v>-1.4867326513422669E-12</v>
      </c>
      <c r="T61">
        <v>-2.7548768391023498E-11</v>
      </c>
      <c r="U61">
        <v>1.9052300820640889E-12</v>
      </c>
      <c r="V61">
        <v>-4.9924682003869462E-12</v>
      </c>
      <c r="W61">
        <v>-8.5223218016002456E-11</v>
      </c>
      <c r="X61">
        <v>3.3978216282738341E-13</v>
      </c>
      <c r="Y61">
        <v>-5.973688258122273E-14</v>
      </c>
      <c r="Z61">
        <v>2.705791714213901E-12</v>
      </c>
      <c r="AA61">
        <v>-2.7370243688528829E-12</v>
      </c>
      <c r="AB61">
        <v>1.153520786210182E-12</v>
      </c>
      <c r="AC61">
        <v>1.305954116807425E-13</v>
      </c>
      <c r="AD61">
        <v>-1.2798668480078831E-11</v>
      </c>
      <c r="AE61">
        <v>-3.654745883436769E-13</v>
      </c>
      <c r="AF61">
        <v>1.682903139762566E-11</v>
      </c>
      <c r="AG61">
        <v>1.0462950957931109E-10</v>
      </c>
      <c r="AH61">
        <v>8.6680569986447829E-12</v>
      </c>
      <c r="AI61">
        <v>-4.6388841303346567E-12</v>
      </c>
      <c r="AJ61">
        <v>-1.268888354232505E-10</v>
      </c>
      <c r="AK61">
        <v>-3.2660862790715603E-11</v>
      </c>
      <c r="AL61">
        <v>2.4539043784974071E-11</v>
      </c>
      <c r="AM61">
        <v>-5.6421952316344478E-14</v>
      </c>
      <c r="AN61">
        <v>3.7137957847886618E-13</v>
      </c>
    </row>
    <row r="62" spans="1:40" x14ac:dyDescent="0.45">
      <c r="A62" s="1" t="s">
        <v>114</v>
      </c>
      <c r="B62">
        <v>-9.2605272699421286E-12</v>
      </c>
      <c r="C62">
        <v>-2.726683796870217E-13</v>
      </c>
      <c r="D62">
        <v>-2.2322252346391939E-14</v>
      </c>
      <c r="E62">
        <v>-1.3560301143926781E-13</v>
      </c>
      <c r="F62">
        <v>-3.3590617915844481E-12</v>
      </c>
      <c r="G62">
        <v>-6.0637288348380379E-13</v>
      </c>
      <c r="H62">
        <v>-1.016650893493718E-12</v>
      </c>
      <c r="I62">
        <v>-8.0014135410219003E-13</v>
      </c>
      <c r="J62">
        <v>-2.4291874203114668E-13</v>
      </c>
      <c r="K62">
        <v>-2.8007916969847892E-13</v>
      </c>
      <c r="L62">
        <v>-1.277804889509704E-12</v>
      </c>
      <c r="M62">
        <v>-1.110747232747714E-12</v>
      </c>
      <c r="N62">
        <v>-3.0020931730266142E-13</v>
      </c>
      <c r="O62">
        <v>-2.6262174642787081E-13</v>
      </c>
      <c r="P62">
        <v>-1.4996176277278721E-12</v>
      </c>
      <c r="Q62">
        <v>-9.3399765055241621E-13</v>
      </c>
      <c r="R62">
        <v>-6.3399412790274526E-13</v>
      </c>
      <c r="S62">
        <v>-9.1500317504039337E-13</v>
      </c>
      <c r="T62">
        <v>2.0537391263137711E-11</v>
      </c>
      <c r="U62">
        <v>-4.0520702524400474E-12</v>
      </c>
      <c r="V62">
        <v>-2.822663980923513E-11</v>
      </c>
      <c r="W62">
        <v>1.794323024054563E-11</v>
      </c>
      <c r="X62">
        <v>-4.9917225903624296E-13</v>
      </c>
      <c r="Y62">
        <v>-5.8499926431607111E-14</v>
      </c>
      <c r="Z62">
        <v>-3.8956108041088043E-12</v>
      </c>
      <c r="AA62">
        <v>-1.603662468911162E-12</v>
      </c>
      <c r="AB62">
        <v>-2.96658268623238E-12</v>
      </c>
      <c r="AC62">
        <v>-2.290027746027657E-12</v>
      </c>
      <c r="AD62">
        <v>3.7794104658145967E-11</v>
      </c>
      <c r="AE62">
        <v>-1.115507977333947E-12</v>
      </c>
      <c r="AF62">
        <v>1.4542833210081229E-11</v>
      </c>
      <c r="AG62">
        <v>-3.5592939223999153E-11</v>
      </c>
      <c r="AH62">
        <v>-1.115701530007514E-11</v>
      </c>
      <c r="AI62">
        <v>3.7264893672409009E-11</v>
      </c>
      <c r="AJ62">
        <v>8.5506508818136967E-11</v>
      </c>
      <c r="AK62">
        <v>6.2007050310287459E-11</v>
      </c>
      <c r="AL62">
        <v>-5.9233485123883623E-11</v>
      </c>
      <c r="AM62">
        <v>-2.9093508292636168E-14</v>
      </c>
      <c r="AN62">
        <v>-1.410485648072412E-12</v>
      </c>
    </row>
    <row r="63" spans="1:40" x14ac:dyDescent="0.45">
      <c r="A63" s="1" t="s">
        <v>115</v>
      </c>
      <c r="B63">
        <v>7.4006287179060513</v>
      </c>
      <c r="C63">
        <v>0.63302496123534469</v>
      </c>
      <c r="D63">
        <v>0.17915521292433301</v>
      </c>
      <c r="E63">
        <v>0.1150880810825448</v>
      </c>
      <c r="F63">
        <v>5.2768320635020682</v>
      </c>
      <c r="G63">
        <v>1.620232882288229</v>
      </c>
      <c r="H63">
        <v>2.0006781016956192</v>
      </c>
      <c r="I63">
        <v>1.089392923901209</v>
      </c>
      <c r="J63">
        <v>0.50194312278335784</v>
      </c>
      <c r="K63">
        <v>0.84086169108035869</v>
      </c>
      <c r="L63">
        <v>6.2810057336920657</v>
      </c>
      <c r="M63">
        <v>4.0191999254710353</v>
      </c>
      <c r="N63">
        <v>1.328994190220542</v>
      </c>
      <c r="O63">
        <v>0.36666592984052387</v>
      </c>
      <c r="P63">
        <v>1.293624912476836</v>
      </c>
      <c r="Q63">
        <v>0.41951007038695448</v>
      </c>
      <c r="R63">
        <v>0.34944236310118809</v>
      </c>
      <c r="S63">
        <v>2.200035510375145</v>
      </c>
      <c r="T63">
        <v>0.86848260298901081</v>
      </c>
      <c r="U63">
        <v>4.9013101420967233</v>
      </c>
      <c r="V63">
        <v>6.2496877663706814</v>
      </c>
      <c r="W63">
        <v>684.9047972944735</v>
      </c>
      <c r="X63">
        <v>0.20356612563341919</v>
      </c>
      <c r="Y63">
        <v>0.16639328651185639</v>
      </c>
      <c r="Z63">
        <v>2.3598043345350268</v>
      </c>
      <c r="AA63">
        <v>4.4622356476860174</v>
      </c>
      <c r="AB63">
        <v>2.123926324489517</v>
      </c>
      <c r="AC63">
        <v>2.4140349759943232</v>
      </c>
      <c r="AD63">
        <v>2.6128534451124601</v>
      </c>
      <c r="AE63">
        <v>0.73689211886140182</v>
      </c>
      <c r="AF63">
        <v>1.936390327428773</v>
      </c>
      <c r="AG63">
        <v>6.8032722752390802</v>
      </c>
      <c r="AH63">
        <v>8.6968653385904524</v>
      </c>
      <c r="AI63">
        <v>2.9013012413316348</v>
      </c>
      <c r="AJ63">
        <v>21.556743753970931</v>
      </c>
      <c r="AK63">
        <v>11.84491171815994</v>
      </c>
      <c r="AL63">
        <v>24.280791129798011</v>
      </c>
      <c r="AM63">
        <v>6.4343860163138034E-2</v>
      </c>
      <c r="AN63">
        <v>0.5079428029574069</v>
      </c>
    </row>
    <row r="64" spans="1:40" x14ac:dyDescent="0.45">
      <c r="A64" s="1" t="s">
        <v>116</v>
      </c>
      <c r="B64">
        <v>75.190885599995042</v>
      </c>
      <c r="C64">
        <v>6.9026921345533587</v>
      </c>
      <c r="D64">
        <v>1.185135218213222</v>
      </c>
      <c r="E64">
        <v>1.070478068398903</v>
      </c>
      <c r="F64">
        <v>12.8409231926275</v>
      </c>
      <c r="G64">
        <v>3.7432812440119698</v>
      </c>
      <c r="H64">
        <v>16.121978585125639</v>
      </c>
      <c r="I64">
        <v>10.469632987042431</v>
      </c>
      <c r="J64">
        <v>3.7557602471909068</v>
      </c>
      <c r="K64">
        <v>19.9561378591421</v>
      </c>
      <c r="L64">
        <v>21.211603678184101</v>
      </c>
      <c r="M64">
        <v>11.74809332889911</v>
      </c>
      <c r="N64">
        <v>4.4004801275641476</v>
      </c>
      <c r="O64">
        <v>1.135563595738454</v>
      </c>
      <c r="P64">
        <v>6.3605625883742558</v>
      </c>
      <c r="Q64">
        <v>1.5642944955389499</v>
      </c>
      <c r="R64">
        <v>1.8044264990222001</v>
      </c>
      <c r="S64">
        <v>5.6378239641041263</v>
      </c>
      <c r="T64">
        <v>7.1793349152152306</v>
      </c>
      <c r="U64">
        <v>21.867269749840649</v>
      </c>
      <c r="V64">
        <v>95.167119931245225</v>
      </c>
      <c r="W64">
        <v>1660.593707086017</v>
      </c>
      <c r="X64">
        <v>1.081300634728344</v>
      </c>
      <c r="Y64">
        <v>0.41160860042718422</v>
      </c>
      <c r="Z64">
        <v>16.664263443153139</v>
      </c>
      <c r="AA64">
        <v>12.63262223423825</v>
      </c>
      <c r="AB64">
        <v>6.9720649407761961</v>
      </c>
      <c r="AC64">
        <v>10.91146797153011</v>
      </c>
      <c r="AD64">
        <v>17.11364743890223</v>
      </c>
      <c r="AE64">
        <v>5.7088001693613348</v>
      </c>
      <c r="AF64">
        <v>19.1109264969615</v>
      </c>
      <c r="AG64">
        <v>79.007491638963543</v>
      </c>
      <c r="AH64">
        <v>66.619757204009915</v>
      </c>
      <c r="AI64">
        <v>23.450177081678451</v>
      </c>
      <c r="AJ64">
        <v>108.2050862219799</v>
      </c>
      <c r="AK64">
        <v>94.29288086616144</v>
      </c>
      <c r="AL64">
        <v>182.44961499874</v>
      </c>
      <c r="AM64">
        <v>0.38601143433368812</v>
      </c>
      <c r="AN64">
        <v>3.603625662028942</v>
      </c>
    </row>
    <row r="65" spans="1:40" x14ac:dyDescent="0.45">
      <c r="A65" s="1" t="s">
        <v>117</v>
      </c>
      <c r="B65">
        <v>100.0290517035762</v>
      </c>
      <c r="C65">
        <v>8.3970168134313834</v>
      </c>
      <c r="D65">
        <v>2.4589144708805541</v>
      </c>
      <c r="E65">
        <v>1.537710440101246</v>
      </c>
      <c r="F65">
        <v>31.730348441872149</v>
      </c>
      <c r="G65">
        <v>8.8381690202400591</v>
      </c>
      <c r="H65">
        <v>20.68174443614943</v>
      </c>
      <c r="I65">
        <v>13.139927575385389</v>
      </c>
      <c r="J65">
        <v>5.8314512412335002</v>
      </c>
      <c r="K65">
        <v>9.1628795492918726</v>
      </c>
      <c r="L65">
        <v>65.745192995737938</v>
      </c>
      <c r="M65">
        <v>29.64577266667531</v>
      </c>
      <c r="N65">
        <v>10.336955276920611</v>
      </c>
      <c r="O65">
        <v>3.5326287486638659</v>
      </c>
      <c r="P65">
        <v>11.449299581196771</v>
      </c>
      <c r="Q65">
        <v>4.0097392829325189</v>
      </c>
      <c r="R65">
        <v>3.7069351884547301</v>
      </c>
      <c r="S65">
        <v>17.01819326992311</v>
      </c>
      <c r="T65">
        <v>6.0362956978515214</v>
      </c>
      <c r="U65">
        <v>49.46760267529239</v>
      </c>
      <c r="V65">
        <v>171.290629719034</v>
      </c>
      <c r="W65">
        <v>7116.6979423122511</v>
      </c>
      <c r="X65">
        <v>3.4636657496612639</v>
      </c>
      <c r="Y65">
        <v>1.4373552994567489</v>
      </c>
      <c r="Z65">
        <v>53.533757614172927</v>
      </c>
      <c r="AA65">
        <v>39.639075566105888</v>
      </c>
      <c r="AB65">
        <v>27.597981735539399</v>
      </c>
      <c r="AC65">
        <v>22.47362039152511</v>
      </c>
      <c r="AD65">
        <v>24.26462336526545</v>
      </c>
      <c r="AE65">
        <v>8.7800945469188143</v>
      </c>
      <c r="AF65">
        <v>10.9762461739349</v>
      </c>
      <c r="AG65">
        <v>113.74702265430609</v>
      </c>
      <c r="AH65">
        <v>101.84235137863369</v>
      </c>
      <c r="AI65">
        <v>20.68052673120123</v>
      </c>
      <c r="AJ65">
        <v>137.32394271506811</v>
      </c>
      <c r="AK65">
        <v>68.196417516762224</v>
      </c>
      <c r="AL65">
        <v>343.57459759479963</v>
      </c>
      <c r="AM65">
        <v>0.72509377924632912</v>
      </c>
      <c r="AN65">
        <v>10.29919168897867</v>
      </c>
    </row>
    <row r="66" spans="1:40" x14ac:dyDescent="0.45">
      <c r="A66" s="1" t="s">
        <v>118</v>
      </c>
      <c r="B66">
        <v>40.015891253346503</v>
      </c>
      <c r="C66">
        <v>3.59856601364827</v>
      </c>
      <c r="D66">
        <v>1.121256463876809</v>
      </c>
      <c r="E66">
        <v>0.73633886010149141</v>
      </c>
      <c r="F66">
        <v>17.702720200727519</v>
      </c>
      <c r="G66">
        <v>4.5727014504158561</v>
      </c>
      <c r="H66">
        <v>23.64115206393797</v>
      </c>
      <c r="I66">
        <v>15.226492879637179</v>
      </c>
      <c r="J66">
        <v>3.2567212705766329</v>
      </c>
      <c r="K66">
        <v>4.9855259604068909</v>
      </c>
      <c r="L66">
        <v>18.608482534340791</v>
      </c>
      <c r="M66">
        <v>16.206740426086061</v>
      </c>
      <c r="N66">
        <v>4.8567787419416524</v>
      </c>
      <c r="O66">
        <v>2.0463711654876988</v>
      </c>
      <c r="P66">
        <v>5.2959285587522276</v>
      </c>
      <c r="Q66">
        <v>2.172608492618747</v>
      </c>
      <c r="R66">
        <v>1.9370562254879859</v>
      </c>
      <c r="S66">
        <v>10.228281418545651</v>
      </c>
      <c r="T66">
        <v>3.890409958719264</v>
      </c>
      <c r="U66">
        <v>28.232097923471891</v>
      </c>
      <c r="V66">
        <v>43.484196090196527</v>
      </c>
      <c r="W66">
        <v>4240.6342423683755</v>
      </c>
      <c r="X66">
        <v>3.379028943799288</v>
      </c>
      <c r="Y66">
        <v>1.013596860544798</v>
      </c>
      <c r="Z66">
        <v>52.547534011241929</v>
      </c>
      <c r="AA66">
        <v>30.32061635196477</v>
      </c>
      <c r="AB66">
        <v>16.209045435996089</v>
      </c>
      <c r="AC66">
        <v>12.566049146532279</v>
      </c>
      <c r="AD66">
        <v>33.71407886135465</v>
      </c>
      <c r="AE66">
        <v>6.4850547847437783</v>
      </c>
      <c r="AF66">
        <v>7.2183424435973089</v>
      </c>
      <c r="AG66">
        <v>47.535970850015907</v>
      </c>
      <c r="AH66">
        <v>131.04810702158741</v>
      </c>
      <c r="AI66">
        <v>18.496901298945851</v>
      </c>
      <c r="AJ66">
        <v>105.3948333133897</v>
      </c>
      <c r="AK66">
        <v>54.845035292076432</v>
      </c>
      <c r="AL66">
        <v>211.4833343703165</v>
      </c>
      <c r="AM66">
        <v>0.29684021945325639</v>
      </c>
      <c r="AN66">
        <v>3.1136722986572321</v>
      </c>
    </row>
    <row r="67" spans="1:40" x14ac:dyDescent="0.45">
      <c r="A67" s="1" t="s">
        <v>119</v>
      </c>
      <c r="B67">
        <v>12.3190695973336</v>
      </c>
      <c r="C67">
        <v>1.1205077939730901</v>
      </c>
      <c r="D67">
        <v>0.38509040138084222</v>
      </c>
      <c r="E67">
        <v>0.18116308808441539</v>
      </c>
      <c r="F67">
        <v>6.9038704302105831</v>
      </c>
      <c r="G67">
        <v>1.9958177501388481</v>
      </c>
      <c r="H67">
        <v>3.7983182159688762</v>
      </c>
      <c r="I67">
        <v>2.4792483502266149</v>
      </c>
      <c r="J67">
        <v>0.80532258695725656</v>
      </c>
      <c r="K67">
        <v>1.0907416071818039</v>
      </c>
      <c r="L67">
        <v>5.0499730019455074</v>
      </c>
      <c r="M67">
        <v>5.0931228872116803</v>
      </c>
      <c r="N67">
        <v>1.8652445762192049</v>
      </c>
      <c r="O67">
        <v>0.50125647924467176</v>
      </c>
      <c r="P67">
        <v>1.5358843658149299</v>
      </c>
      <c r="Q67">
        <v>0.53931916052354745</v>
      </c>
      <c r="R67">
        <v>0.43077899515078072</v>
      </c>
      <c r="S67">
        <v>2.602136262049604</v>
      </c>
      <c r="T67">
        <v>0.7784666457012861</v>
      </c>
      <c r="U67">
        <v>7.2973075772361904</v>
      </c>
      <c r="V67">
        <v>26.83829460144683</v>
      </c>
      <c r="W67">
        <v>123.626008334833</v>
      </c>
      <c r="X67">
        <v>0.45357947478861049</v>
      </c>
      <c r="Y67">
        <v>0.24003883476646379</v>
      </c>
      <c r="Z67">
        <v>6.7416686168466837</v>
      </c>
      <c r="AA67">
        <v>6.6781255379508799</v>
      </c>
      <c r="AB67">
        <v>4.1425050570809931</v>
      </c>
      <c r="AC67">
        <v>3.4865181040976401</v>
      </c>
      <c r="AD67">
        <v>4.4716431017436786</v>
      </c>
      <c r="AE67">
        <v>1.295756661769619</v>
      </c>
      <c r="AF67">
        <v>1.565310862759173</v>
      </c>
      <c r="AG67">
        <v>17.46875873501817</v>
      </c>
      <c r="AH67">
        <v>17.39735371752694</v>
      </c>
      <c r="AI67">
        <v>2.9451292970734508</v>
      </c>
      <c r="AJ67">
        <v>25.680813247527649</v>
      </c>
      <c r="AK67">
        <v>9.3644936599188391</v>
      </c>
      <c r="AL67">
        <v>41.640877418339599</v>
      </c>
      <c r="AM67">
        <v>5.6700579231159787E-2</v>
      </c>
      <c r="AN67">
        <v>0.52916791395265772</v>
      </c>
    </row>
    <row r="68" spans="1:40" x14ac:dyDescent="0.45">
      <c r="A68" s="1" t="s">
        <v>120</v>
      </c>
      <c r="B68">
        <v>2.3521422931185541</v>
      </c>
      <c r="C68">
        <v>0.15606320125968309</v>
      </c>
      <c r="D68">
        <v>3.0735517468893501E-2</v>
      </c>
      <c r="E68">
        <v>4.0842035518761692E-2</v>
      </c>
      <c r="F68">
        <v>0.92660869319493488</v>
      </c>
      <c r="G68">
        <v>0.2315954307200111</v>
      </c>
      <c r="H68">
        <v>2.6435184347295482</v>
      </c>
      <c r="I68">
        <v>1.713353903032802</v>
      </c>
      <c r="J68">
        <v>0.28257036153637721</v>
      </c>
      <c r="K68">
        <v>0.50058280068537364</v>
      </c>
      <c r="L68">
        <v>1.077647230691122</v>
      </c>
      <c r="M68">
        <v>0.53762702364969028</v>
      </c>
      <c r="N68">
        <v>0.1969241640004169</v>
      </c>
      <c r="O68">
        <v>6.978415883345146E-2</v>
      </c>
      <c r="P68">
        <v>0.16530126252725469</v>
      </c>
      <c r="Q68">
        <v>6.9641401129244468E-2</v>
      </c>
      <c r="R68">
        <v>9.6230488209053736E-2</v>
      </c>
      <c r="S68">
        <v>0.35502582728289689</v>
      </c>
      <c r="T68">
        <v>0.43519562542996981</v>
      </c>
      <c r="U68">
        <v>1.0875177530612721</v>
      </c>
      <c r="V68">
        <v>3.0221936557904789</v>
      </c>
      <c r="W68">
        <v>6.290136783285436</v>
      </c>
      <c r="X68">
        <v>5.0177937904788497</v>
      </c>
      <c r="Y68">
        <v>2.950063155560426E-2</v>
      </c>
      <c r="Z68">
        <v>76.355540803324601</v>
      </c>
      <c r="AA68">
        <v>1.2126604064841151</v>
      </c>
      <c r="AB68">
        <v>0.35887185961649881</v>
      </c>
      <c r="AC68">
        <v>0.74164668965743241</v>
      </c>
      <c r="AD68">
        <v>2.9578110639108668</v>
      </c>
      <c r="AE68">
        <v>0.61778812403013994</v>
      </c>
      <c r="AF68">
        <v>0.79836470219562428</v>
      </c>
      <c r="AG68">
        <v>6.3727908476027446</v>
      </c>
      <c r="AH68">
        <v>16.003567512339149</v>
      </c>
      <c r="AI68">
        <v>1.740326084154497</v>
      </c>
      <c r="AJ68">
        <v>10.487302467465289</v>
      </c>
      <c r="AK68">
        <v>5.6131522631795594</v>
      </c>
      <c r="AL68">
        <v>20.855356100974159</v>
      </c>
      <c r="AM68">
        <v>1.1794747991672801E-2</v>
      </c>
      <c r="AN68">
        <v>0.21329285817368729</v>
      </c>
    </row>
    <row r="69" spans="1:40" x14ac:dyDescent="0.45">
      <c r="A69" s="1" t="s">
        <v>121</v>
      </c>
      <c r="B69">
        <v>3.039941672221588</v>
      </c>
      <c r="C69">
        <v>0.27402704453218679</v>
      </c>
      <c r="D69">
        <v>0.1244231242572845</v>
      </c>
      <c r="E69">
        <v>3.6916679101534032E-2</v>
      </c>
      <c r="F69">
        <v>0.97967458017286535</v>
      </c>
      <c r="G69">
        <v>0.228927077589927</v>
      </c>
      <c r="H69">
        <v>2.0583556267529382</v>
      </c>
      <c r="I69">
        <v>1.2346405830931431</v>
      </c>
      <c r="J69">
        <v>0.19214217395036251</v>
      </c>
      <c r="K69">
        <v>0.33117842952896298</v>
      </c>
      <c r="L69">
        <v>1.466919487667445</v>
      </c>
      <c r="M69">
        <v>1.17338848997085</v>
      </c>
      <c r="N69">
        <v>0.29582793133120361</v>
      </c>
      <c r="O69">
        <v>0.1142765967442583</v>
      </c>
      <c r="P69">
        <v>0.38968022901777211</v>
      </c>
      <c r="Q69">
        <v>0.12824725915952739</v>
      </c>
      <c r="R69">
        <v>0.1131496708156676</v>
      </c>
      <c r="S69">
        <v>0.61499680382725364</v>
      </c>
      <c r="T69">
        <v>0.70330014845198607</v>
      </c>
      <c r="U69">
        <v>1.3590499706589141</v>
      </c>
      <c r="V69">
        <v>3.0624010389606982</v>
      </c>
      <c r="W69">
        <v>6.6045002232252852</v>
      </c>
      <c r="X69">
        <v>0.1152817476679532</v>
      </c>
      <c r="Y69">
        <v>4.2399355274033712E-2</v>
      </c>
      <c r="Z69">
        <v>1.7320809009358631</v>
      </c>
      <c r="AA69">
        <v>1.285773238492592</v>
      </c>
      <c r="AB69">
        <v>0.69043371596691927</v>
      </c>
      <c r="AC69">
        <v>0.84282666847032151</v>
      </c>
      <c r="AD69">
        <v>1.7738832573883441</v>
      </c>
      <c r="AE69">
        <v>0.42445195239130562</v>
      </c>
      <c r="AF69">
        <v>0.89870399458793582</v>
      </c>
      <c r="AG69">
        <v>234.477201890207</v>
      </c>
      <c r="AH69">
        <v>10.681647287114091</v>
      </c>
      <c r="AI69">
        <v>1.6847957594836389</v>
      </c>
      <c r="AJ69">
        <v>14.895056831420749</v>
      </c>
      <c r="AK69">
        <v>7.3592142543045522</v>
      </c>
      <c r="AL69">
        <v>11.608626174988011</v>
      </c>
      <c r="AM69">
        <v>2.2144632657068619E-2</v>
      </c>
      <c r="AN69">
        <v>0.18446511956002029</v>
      </c>
    </row>
    <row r="70" spans="1:40" x14ac:dyDescent="0.45">
      <c r="A70" s="1" t="s">
        <v>122</v>
      </c>
      <c r="B70">
        <v>3.6817757083882139</v>
      </c>
      <c r="C70">
        <v>0.3294723478090299</v>
      </c>
      <c r="D70">
        <v>0.14840025615102709</v>
      </c>
      <c r="E70">
        <v>4.4724305389446523E-2</v>
      </c>
      <c r="F70">
        <v>1.1720179861046729</v>
      </c>
      <c r="G70">
        <v>0.27363727718525072</v>
      </c>
      <c r="H70">
        <v>2.7586122810570761</v>
      </c>
      <c r="I70">
        <v>1.682509898921454</v>
      </c>
      <c r="J70">
        <v>0.24629839105382181</v>
      </c>
      <c r="K70">
        <v>0.40892926449122657</v>
      </c>
      <c r="L70">
        <v>1.776831992593086</v>
      </c>
      <c r="M70">
        <v>1.4041082473277831</v>
      </c>
      <c r="N70">
        <v>0.35338311854535492</v>
      </c>
      <c r="O70">
        <v>0.13713733825266941</v>
      </c>
      <c r="P70">
        <v>0.46818185065668649</v>
      </c>
      <c r="Q70">
        <v>0.15436703447043709</v>
      </c>
      <c r="R70">
        <v>0.1361130476157186</v>
      </c>
      <c r="S70">
        <v>0.73838455458720742</v>
      </c>
      <c r="T70">
        <v>0.91491071415501024</v>
      </c>
      <c r="U70">
        <v>1.660003689465398</v>
      </c>
      <c r="V70">
        <v>3.7797920698084408</v>
      </c>
      <c r="W70">
        <v>8.0138513091644743</v>
      </c>
      <c r="X70">
        <v>0.13895047125823529</v>
      </c>
      <c r="Y70">
        <v>5.1268722899965029E-2</v>
      </c>
      <c r="Z70">
        <v>2.089422512313011</v>
      </c>
      <c r="AA70">
        <v>1.5741676452510061</v>
      </c>
      <c r="AB70">
        <v>0.8290692053328792</v>
      </c>
      <c r="AC70">
        <v>1.0140148973083289</v>
      </c>
      <c r="AD70">
        <v>2.211160880204059</v>
      </c>
      <c r="AE70">
        <v>0.51668689945542978</v>
      </c>
      <c r="AF70">
        <v>1.167606015592902</v>
      </c>
      <c r="AG70">
        <v>375.89298396331571</v>
      </c>
      <c r="AH70">
        <v>13.005459276443739</v>
      </c>
      <c r="AI70">
        <v>2.15266501465242</v>
      </c>
      <c r="AJ70">
        <v>18.557115746553951</v>
      </c>
      <c r="AK70">
        <v>9.1514009970493309</v>
      </c>
      <c r="AL70">
        <v>14.86054596802558</v>
      </c>
      <c r="AM70">
        <v>2.677643644867413E-2</v>
      </c>
      <c r="AN70">
        <v>0.22746653057106189</v>
      </c>
    </row>
    <row r="71" spans="1:40" x14ac:dyDescent="0.45">
      <c r="A71" s="1" t="s">
        <v>123</v>
      </c>
      <c r="B71">
        <v>0.38572115749369812</v>
      </c>
      <c r="C71">
        <v>3.0066140221651549E-2</v>
      </c>
      <c r="D71">
        <v>6.1318525311454741E-3</v>
      </c>
      <c r="E71">
        <v>1.405188160041935E-2</v>
      </c>
      <c r="F71">
        <v>0.1249893147224438</v>
      </c>
      <c r="G71">
        <v>3.092747311415046E-2</v>
      </c>
      <c r="H71">
        <v>0.48906830992964628</v>
      </c>
      <c r="I71">
        <v>0.32644238129930242</v>
      </c>
      <c r="J71">
        <v>4.0159008550828379E-2</v>
      </c>
      <c r="K71">
        <v>9.6754107380216184E-2</v>
      </c>
      <c r="L71">
        <v>0.22404105181799591</v>
      </c>
      <c r="M71">
        <v>8.779494932815636E-2</v>
      </c>
      <c r="N71">
        <v>2.3232336458376589E-2</v>
      </c>
      <c r="O71">
        <v>1.272142081057796E-2</v>
      </c>
      <c r="P71">
        <v>2.8527612025301369E-2</v>
      </c>
      <c r="Q71">
        <v>1.284272500768063E-2</v>
      </c>
      <c r="R71">
        <v>2.0335220185222019E-2</v>
      </c>
      <c r="S71">
        <v>5.0429639120381828E-2</v>
      </c>
      <c r="T71">
        <v>8.375242286367035E-2</v>
      </c>
      <c r="U71">
        <v>0.21903130412693059</v>
      </c>
      <c r="V71">
        <v>0.6246945865089033</v>
      </c>
      <c r="W71">
        <v>1.2938123882017429</v>
      </c>
      <c r="X71">
        <v>1.5261859338471261E-2</v>
      </c>
      <c r="Y71">
        <v>4.9396051672595228E-3</v>
      </c>
      <c r="Z71">
        <v>0.24144612183788619</v>
      </c>
      <c r="AA71">
        <v>0.21919280123155399</v>
      </c>
      <c r="AB71">
        <v>6.8945190235385617E-2</v>
      </c>
      <c r="AC71">
        <v>0.38641069320891569</v>
      </c>
      <c r="AD71">
        <v>0.83878515977632462</v>
      </c>
      <c r="AE71">
        <v>0.68074465202017365</v>
      </c>
      <c r="AF71">
        <v>0.34583109340994261</v>
      </c>
      <c r="AG71">
        <v>1.1249584617291939</v>
      </c>
      <c r="AH71">
        <v>1.812399737899943</v>
      </c>
      <c r="AI71">
        <v>0.62791585422859797</v>
      </c>
      <c r="AJ71">
        <v>1.595972509851846</v>
      </c>
      <c r="AK71">
        <v>1.172714874005196</v>
      </c>
      <c r="AL71">
        <v>4.0374615873574538</v>
      </c>
      <c r="AM71">
        <v>1.7725185956188991E-3</v>
      </c>
      <c r="AN71">
        <v>6.8402299467380218E-2</v>
      </c>
    </row>
    <row r="72" spans="1:40" x14ac:dyDescent="0.45">
      <c r="A72" s="1" t="s">
        <v>124</v>
      </c>
      <c r="B72">
        <v>0.20339379520833309</v>
      </c>
      <c r="C72">
        <v>1.580328101086801E-2</v>
      </c>
      <c r="D72">
        <v>4.0890834253855613E-3</v>
      </c>
      <c r="E72">
        <v>5.9193430166328788E-3</v>
      </c>
      <c r="F72">
        <v>6.8427663002136957E-2</v>
      </c>
      <c r="G72">
        <v>1.1152665210718549E-2</v>
      </c>
      <c r="H72">
        <v>0.2425001315519528</v>
      </c>
      <c r="I72">
        <v>0.16002874791359969</v>
      </c>
      <c r="J72">
        <v>1.8940290938102351E-2</v>
      </c>
      <c r="K72">
        <v>5.4086644553434177E-2</v>
      </c>
      <c r="L72">
        <v>0.17692104215735169</v>
      </c>
      <c r="M72">
        <v>8.1049128480099278E-2</v>
      </c>
      <c r="N72">
        <v>1.4241228977754509E-2</v>
      </c>
      <c r="O72">
        <v>1.260491582507774E-2</v>
      </c>
      <c r="P72">
        <v>1.984937043749813E-2</v>
      </c>
      <c r="Q72">
        <v>1.0798430667653651E-2</v>
      </c>
      <c r="R72">
        <v>1.172056303441669E-2</v>
      </c>
      <c r="S72">
        <v>4.8047958415253313E-2</v>
      </c>
      <c r="T72">
        <v>4.7550695823746547E-2</v>
      </c>
      <c r="U72">
        <v>0.13576866678754851</v>
      </c>
      <c r="V72">
        <v>0.41382272755840988</v>
      </c>
      <c r="W72">
        <v>1.028385334005171</v>
      </c>
      <c r="X72">
        <v>2.5717121631738709E-2</v>
      </c>
      <c r="Y72">
        <v>8.9120243938245209E-3</v>
      </c>
      <c r="Z72">
        <v>0.40853937767544768</v>
      </c>
      <c r="AA72">
        <v>0.94442810339250094</v>
      </c>
      <c r="AB72">
        <v>5.8370025031010797E-2</v>
      </c>
      <c r="AC72">
        <v>0.12557871429262421</v>
      </c>
      <c r="AD72">
        <v>2.0898298335110539</v>
      </c>
      <c r="AE72">
        <v>0.1107698582016655</v>
      </c>
      <c r="AF72">
        <v>0.23294456078995501</v>
      </c>
      <c r="AG72">
        <v>0.62015378612453209</v>
      </c>
      <c r="AH72">
        <v>1.306073328139572</v>
      </c>
      <c r="AI72">
        <v>0.36790470759526739</v>
      </c>
      <c r="AJ72">
        <v>1.5902310226453611</v>
      </c>
      <c r="AK72">
        <v>0.73977118774038764</v>
      </c>
      <c r="AL72">
        <v>6.2798880542948599</v>
      </c>
      <c r="AM72">
        <v>1.8820977706525889E-3</v>
      </c>
      <c r="AN72">
        <v>0.13936995241757971</v>
      </c>
    </row>
    <row r="73" spans="1:40" x14ac:dyDescent="0.45">
      <c r="A73" s="1" t="s">
        <v>125</v>
      </c>
      <c r="B73">
        <v>1.892862731399491</v>
      </c>
      <c r="C73">
        <v>0.14903689168867709</v>
      </c>
      <c r="D73">
        <v>4.5789045540532633E-2</v>
      </c>
      <c r="E73">
        <v>2.891479860049254E-2</v>
      </c>
      <c r="F73">
        <v>1.302323187271033</v>
      </c>
      <c r="G73">
        <v>0.35505804276742131</v>
      </c>
      <c r="H73">
        <v>1.3142180650817741</v>
      </c>
      <c r="I73">
        <v>0.83466055071226697</v>
      </c>
      <c r="J73">
        <v>0.16114800728369921</v>
      </c>
      <c r="K73">
        <v>0.24564127189976351</v>
      </c>
      <c r="L73">
        <v>0.93042104866717024</v>
      </c>
      <c r="M73">
        <v>0.73361559278583544</v>
      </c>
      <c r="N73">
        <v>0.29748804218799679</v>
      </c>
      <c r="O73">
        <v>8.6456815700235612E-2</v>
      </c>
      <c r="P73">
        <v>0.1885499195775002</v>
      </c>
      <c r="Q73">
        <v>8.0490182521046602E-2</v>
      </c>
      <c r="R73">
        <v>8.7834188789640971E-2</v>
      </c>
      <c r="S73">
        <v>0.43953119248601502</v>
      </c>
      <c r="T73">
        <v>0.26061193531049193</v>
      </c>
      <c r="U73">
        <v>0.98372412739022963</v>
      </c>
      <c r="V73">
        <v>1.7499088260098861</v>
      </c>
      <c r="W73">
        <v>4.4755834906998464</v>
      </c>
      <c r="X73">
        <v>2.0333458567389151</v>
      </c>
      <c r="Y73">
        <v>3.8917584849130007E-2</v>
      </c>
      <c r="Z73">
        <v>24.239753785333431</v>
      </c>
      <c r="AA73">
        <v>1.194217353628795</v>
      </c>
      <c r="AB73">
        <v>0.445415207448835</v>
      </c>
      <c r="AC73">
        <v>0.72035420890855539</v>
      </c>
      <c r="AD73">
        <v>1.760301734639599</v>
      </c>
      <c r="AE73">
        <v>0.35807255157366841</v>
      </c>
      <c r="AF73">
        <v>0.42928107273040939</v>
      </c>
      <c r="AG73">
        <v>3.6920405753648109</v>
      </c>
      <c r="AH73">
        <v>7.8580264345540014</v>
      </c>
      <c r="AI73">
        <v>1.0525949452283301</v>
      </c>
      <c r="AJ73">
        <v>6.4693441473186653</v>
      </c>
      <c r="AK73">
        <v>3.4252633132426729</v>
      </c>
      <c r="AL73">
        <v>11.070348126187501</v>
      </c>
      <c r="AM73">
        <v>9.6805576819191039E-3</v>
      </c>
      <c r="AN73">
        <v>0.124538235831986</v>
      </c>
    </row>
    <row r="74" spans="1:40" x14ac:dyDescent="0.45">
      <c r="A74" s="1" t="s">
        <v>126</v>
      </c>
      <c r="B74">
        <v>1.208018020098901</v>
      </c>
      <c r="C74">
        <v>0.1016774819313096</v>
      </c>
      <c r="D74">
        <v>3.5643480026921609E-2</v>
      </c>
      <c r="E74">
        <v>2.715261760629685E-2</v>
      </c>
      <c r="F74">
        <v>0.49262126889112962</v>
      </c>
      <c r="G74">
        <v>9.205655240730902E-2</v>
      </c>
      <c r="H74">
        <v>0.92995360355408596</v>
      </c>
      <c r="I74">
        <v>0.59954961627600001</v>
      </c>
      <c r="J74">
        <v>9.6647929552189038E-2</v>
      </c>
      <c r="K74">
        <v>0.20361460684565191</v>
      </c>
      <c r="L74">
        <v>0.84307044312013102</v>
      </c>
      <c r="M74">
        <v>0.45534250734819143</v>
      </c>
      <c r="N74">
        <v>0.120538772044456</v>
      </c>
      <c r="O74">
        <v>7.2662326010085557E-2</v>
      </c>
      <c r="P74">
        <v>0.12532844657354</v>
      </c>
      <c r="Q74">
        <v>6.4366675763263728E-2</v>
      </c>
      <c r="R74">
        <v>6.9032105298140162E-2</v>
      </c>
      <c r="S74">
        <v>0.32731216615474951</v>
      </c>
      <c r="T74">
        <v>0.1998153503515934</v>
      </c>
      <c r="U74">
        <v>0.87545908360876412</v>
      </c>
      <c r="V74">
        <v>1.650694619119857</v>
      </c>
      <c r="W74">
        <v>3.9323483975372251</v>
      </c>
      <c r="X74">
        <v>0.1244826233788455</v>
      </c>
      <c r="Y74">
        <v>5.0587880766513472E-2</v>
      </c>
      <c r="Z74">
        <v>1.928329584532021</v>
      </c>
      <c r="AA74">
        <v>3.03991559166806</v>
      </c>
      <c r="AB74">
        <v>0.44982443004699729</v>
      </c>
      <c r="AC74">
        <v>0.68774645834295756</v>
      </c>
      <c r="AD74">
        <v>5.6592423523788149</v>
      </c>
      <c r="AE74">
        <v>0.39451376858924692</v>
      </c>
      <c r="AF74">
        <v>0.72357212714169883</v>
      </c>
      <c r="AG74">
        <v>2.3912948645969561</v>
      </c>
      <c r="AH74">
        <v>5.3535076936927126</v>
      </c>
      <c r="AI74">
        <v>1.2871196732398049</v>
      </c>
      <c r="AJ74">
        <v>6.0236697614110941</v>
      </c>
      <c r="AK74">
        <v>2.95295398499074</v>
      </c>
      <c r="AL74">
        <v>22.25458020023197</v>
      </c>
      <c r="AM74">
        <v>8.876175178353575E-3</v>
      </c>
      <c r="AN74">
        <v>0.37839407258737789</v>
      </c>
    </row>
    <row r="75" spans="1:40" x14ac:dyDescent="0.45">
      <c r="A75" s="1" t="s">
        <v>127</v>
      </c>
      <c r="B75">
        <v>0.18336281192434309</v>
      </c>
      <c r="C75">
        <v>1.5474505479668461E-2</v>
      </c>
      <c r="D75">
        <v>5.4699267470876209E-3</v>
      </c>
      <c r="E75">
        <v>4.0793924809442456E-3</v>
      </c>
      <c r="F75">
        <v>7.5226995875052896E-2</v>
      </c>
      <c r="G75">
        <v>1.410873483505508E-2</v>
      </c>
      <c r="H75">
        <v>0.1384747262610142</v>
      </c>
      <c r="I75">
        <v>8.9160885072211565E-2</v>
      </c>
      <c r="J75">
        <v>1.4586766004307861E-2</v>
      </c>
      <c r="K75">
        <v>3.028830898352736E-2</v>
      </c>
      <c r="L75">
        <v>0.12687677366845679</v>
      </c>
      <c r="M75">
        <v>6.8978819052749524E-2</v>
      </c>
      <c r="N75">
        <v>1.848526338744097E-2</v>
      </c>
      <c r="O75">
        <v>1.101770982209819E-2</v>
      </c>
      <c r="P75">
        <v>1.9062445013537769E-2</v>
      </c>
      <c r="Q75">
        <v>9.7713144017177161E-3</v>
      </c>
      <c r="R75">
        <v>1.0475208309127459E-2</v>
      </c>
      <c r="S75">
        <v>4.9902456690268278E-2</v>
      </c>
      <c r="T75">
        <v>2.989561624626531E-2</v>
      </c>
      <c r="U75">
        <v>0.1332472851084659</v>
      </c>
      <c r="V75">
        <v>0.246315335786501</v>
      </c>
      <c r="W75">
        <v>0.58545380942615799</v>
      </c>
      <c r="X75">
        <v>1.8746515747618851E-2</v>
      </c>
      <c r="Y75">
        <v>7.6663287543573631E-3</v>
      </c>
      <c r="Z75">
        <v>0.29008055456210019</v>
      </c>
      <c r="AA75">
        <v>0.4479241934526067</v>
      </c>
      <c r="AB75">
        <v>6.8819936215560346E-2</v>
      </c>
      <c r="AC75">
        <v>0.10408648673704669</v>
      </c>
      <c r="AD75">
        <v>0.82352701265415829</v>
      </c>
      <c r="AE75">
        <v>5.8498734506477232E-2</v>
      </c>
      <c r="AF75">
        <v>0.1063623383535694</v>
      </c>
      <c r="AG75">
        <v>0.35618226179696222</v>
      </c>
      <c r="AH75">
        <v>0.79997045366720054</v>
      </c>
      <c r="AI75">
        <v>0.1906516356094593</v>
      </c>
      <c r="AJ75">
        <v>0.89634709490007858</v>
      </c>
      <c r="AK75">
        <v>0.44065375758178582</v>
      </c>
      <c r="AL75">
        <v>3.298944222592977</v>
      </c>
      <c r="AM75">
        <v>1.335202782952226E-3</v>
      </c>
      <c r="AN75">
        <v>5.5074816972412857E-2</v>
      </c>
    </row>
    <row r="76" spans="1:40" x14ac:dyDescent="0.45">
      <c r="A76" s="1" t="s">
        <v>128</v>
      </c>
      <c r="B76">
        <v>5.2088283748393591</v>
      </c>
      <c r="C76">
        <v>0.42056596239058402</v>
      </c>
      <c r="D76">
        <v>0.17310270975016501</v>
      </c>
      <c r="E76">
        <v>7.9986409460390803E-2</v>
      </c>
      <c r="F76">
        <v>2.6961433605875218</v>
      </c>
      <c r="G76">
        <v>0.54958807295327816</v>
      </c>
      <c r="H76">
        <v>4.2784319457376938</v>
      </c>
      <c r="I76">
        <v>2.8702316970647042</v>
      </c>
      <c r="J76">
        <v>0.24762374898119499</v>
      </c>
      <c r="K76">
        <v>0.29023285044784392</v>
      </c>
      <c r="L76">
        <v>1.814464527670874</v>
      </c>
      <c r="M76">
        <v>1.9496594007499211</v>
      </c>
      <c r="N76">
        <v>0.90645987438966302</v>
      </c>
      <c r="O76">
        <v>0.19960162647810761</v>
      </c>
      <c r="P76">
        <v>0.50415700323617496</v>
      </c>
      <c r="Q76">
        <v>0.21215188298305521</v>
      </c>
      <c r="R76">
        <v>0.14994465156587899</v>
      </c>
      <c r="S76">
        <v>0.9094480361096785</v>
      </c>
      <c r="T76">
        <v>0.2836254927781659</v>
      </c>
      <c r="U76">
        <v>2.6521376592128449</v>
      </c>
      <c r="V76">
        <v>2.4456305969123902</v>
      </c>
      <c r="W76">
        <v>4.5606344508243506</v>
      </c>
      <c r="X76">
        <v>6.7183352275287017E-2</v>
      </c>
      <c r="Y76">
        <v>8.6747618146354052E-2</v>
      </c>
      <c r="Z76">
        <v>0.92572914689057872</v>
      </c>
      <c r="AA76">
        <v>2.329291713354138</v>
      </c>
      <c r="AB76">
        <v>1.2944330076863739</v>
      </c>
      <c r="AC76">
        <v>1.3018150628842799</v>
      </c>
      <c r="AD76">
        <v>1.571417861053924</v>
      </c>
      <c r="AE76">
        <v>0.45062573548475782</v>
      </c>
      <c r="AF76">
        <v>0.42932146025817108</v>
      </c>
      <c r="AG76">
        <v>5.1793800159136083</v>
      </c>
      <c r="AH76">
        <v>14.892901848126311</v>
      </c>
      <c r="AI76">
        <v>1.0906581458109701</v>
      </c>
      <c r="AJ76">
        <v>8.9239946174159677</v>
      </c>
      <c r="AK76">
        <v>4.5621487819356581</v>
      </c>
      <c r="AL76">
        <v>14.42501036679262</v>
      </c>
      <c r="AM76">
        <v>2.6463689274114612E-2</v>
      </c>
      <c r="AN76">
        <v>0.2066428186473597</v>
      </c>
    </row>
    <row r="77" spans="1:40" x14ac:dyDescent="0.45">
      <c r="A77" s="1" t="s">
        <v>129</v>
      </c>
      <c r="B77">
        <v>1.9159477889812211</v>
      </c>
      <c r="C77">
        <v>0.12567144433560071</v>
      </c>
      <c r="D77">
        <v>3.3853033015424062E-2</v>
      </c>
      <c r="E77">
        <v>2.6758026475105771E-2</v>
      </c>
      <c r="F77">
        <v>0.84509831791914314</v>
      </c>
      <c r="G77">
        <v>0.18563137837486279</v>
      </c>
      <c r="H77">
        <v>1.2745107571228049</v>
      </c>
      <c r="I77">
        <v>0.87019692378288815</v>
      </c>
      <c r="J77">
        <v>7.3081102637544235E-2</v>
      </c>
      <c r="K77">
        <v>0.2343849390129448</v>
      </c>
      <c r="L77">
        <v>1.4350809630143859</v>
      </c>
      <c r="M77">
        <v>0.49662406420495819</v>
      </c>
      <c r="N77">
        <v>0.24429405397533749</v>
      </c>
      <c r="O77">
        <v>4.3147812113023043E-2</v>
      </c>
      <c r="P77">
        <v>0.15229178305686969</v>
      </c>
      <c r="Q77">
        <v>4.6112161280437977E-2</v>
      </c>
      <c r="R77">
        <v>4.5910400466324081E-2</v>
      </c>
      <c r="S77">
        <v>0.25180691828648732</v>
      </c>
      <c r="T77">
        <v>0.1115681973635462</v>
      </c>
      <c r="U77">
        <v>0.50903409756932894</v>
      </c>
      <c r="V77">
        <v>1.1569466616945989</v>
      </c>
      <c r="W77">
        <v>2.2234042047430198</v>
      </c>
      <c r="X77">
        <v>2.0785683829958931E-2</v>
      </c>
      <c r="Y77">
        <v>2.14764598432827E-2</v>
      </c>
      <c r="Z77">
        <v>0.30509535793360171</v>
      </c>
      <c r="AA77">
        <v>0.5886738986494825</v>
      </c>
      <c r="AB77">
        <v>0.2654855965824468</v>
      </c>
      <c r="AC77">
        <v>0.38207563817672902</v>
      </c>
      <c r="AD77">
        <v>0.38841361058181989</v>
      </c>
      <c r="AE77">
        <v>0.11472194223165171</v>
      </c>
      <c r="AF77">
        <v>0.1443127181098337</v>
      </c>
      <c r="AG77">
        <v>1.772173743542123</v>
      </c>
      <c r="AH77">
        <v>15.94553375898932</v>
      </c>
      <c r="AI77">
        <v>0.35397187192909901</v>
      </c>
      <c r="AJ77">
        <v>2.3444438910429302</v>
      </c>
      <c r="AK77">
        <v>1.339767132488126</v>
      </c>
      <c r="AL77">
        <v>3.6794583433151442</v>
      </c>
      <c r="AM77">
        <v>1.2567227339581519E-2</v>
      </c>
      <c r="AN77">
        <v>8.1364999352688233E-2</v>
      </c>
    </row>
    <row r="78" spans="1:40" x14ac:dyDescent="0.45">
      <c r="A78" s="1" t="s">
        <v>130</v>
      </c>
      <c r="B78">
        <v>1.3768729359993339</v>
      </c>
      <c r="C78">
        <v>0.1038840178330365</v>
      </c>
      <c r="D78">
        <v>4.1718699591463328E-2</v>
      </c>
      <c r="E78">
        <v>2.1936822309968369E-2</v>
      </c>
      <c r="F78">
        <v>0.44602124957482903</v>
      </c>
      <c r="G78">
        <v>8.9997314551181373E-2</v>
      </c>
      <c r="H78">
        <v>1.020865662788855</v>
      </c>
      <c r="I78">
        <v>0.69230098769255011</v>
      </c>
      <c r="J78">
        <v>8.0334715934016504E-2</v>
      </c>
      <c r="K78">
        <v>0.1344786829437761</v>
      </c>
      <c r="L78">
        <v>0.74636076718558142</v>
      </c>
      <c r="M78">
        <v>0.37748183193365142</v>
      </c>
      <c r="N78">
        <v>0.14093796149033561</v>
      </c>
      <c r="O78">
        <v>3.9387838749008773E-2</v>
      </c>
      <c r="P78">
        <v>0.10879227070307999</v>
      </c>
      <c r="Q78">
        <v>4.4479891418423803E-2</v>
      </c>
      <c r="R78">
        <v>4.9085516806601177E-2</v>
      </c>
      <c r="S78">
        <v>0.24891671266906479</v>
      </c>
      <c r="T78">
        <v>8.9048423378874947E-2</v>
      </c>
      <c r="U78">
        <v>0.57610610133725537</v>
      </c>
      <c r="V78">
        <v>0.97414487660165083</v>
      </c>
      <c r="W78">
        <v>1.923030799922901</v>
      </c>
      <c r="X78">
        <v>3.1398341647499002E-2</v>
      </c>
      <c r="Y78">
        <v>1.8217663076026059E-2</v>
      </c>
      <c r="Z78">
        <v>0.46785575914772493</v>
      </c>
      <c r="AA78">
        <v>0.57447078352255798</v>
      </c>
      <c r="AB78">
        <v>0.25061479605671427</v>
      </c>
      <c r="AC78">
        <v>0.35708960617770708</v>
      </c>
      <c r="AD78">
        <v>0.66624272007562058</v>
      </c>
      <c r="AE78">
        <v>0.18541991553266399</v>
      </c>
      <c r="AF78">
        <v>0.19424265910458469</v>
      </c>
      <c r="AG78">
        <v>1.551571037880628</v>
      </c>
      <c r="AH78">
        <v>9.9517644679550425</v>
      </c>
      <c r="AI78">
        <v>0.39444127580325922</v>
      </c>
      <c r="AJ78">
        <v>2.188902138232951</v>
      </c>
      <c r="AK78">
        <v>1.198662572009813</v>
      </c>
      <c r="AL78">
        <v>4.6062528215393783</v>
      </c>
      <c r="AM78">
        <v>9.3431235727713443E-3</v>
      </c>
      <c r="AN78">
        <v>7.5443668290191515E-2</v>
      </c>
    </row>
    <row r="79" spans="1:40" x14ac:dyDescent="0.45">
      <c r="A79" s="1" t="s">
        <v>131</v>
      </c>
      <c r="B79">
        <v>0.62463847547905993</v>
      </c>
      <c r="C79">
        <v>5.074689683846046E-2</v>
      </c>
      <c r="D79">
        <v>2.1539262272854111E-2</v>
      </c>
      <c r="E79">
        <v>9.6606495644415008E-3</v>
      </c>
      <c r="F79">
        <v>0.54052889106500501</v>
      </c>
      <c r="G79">
        <v>0.1699021092621881</v>
      </c>
      <c r="H79">
        <v>29.60334842376011</v>
      </c>
      <c r="I79">
        <v>20.868695320251518</v>
      </c>
      <c r="J79">
        <v>3.3856981793512833E-2</v>
      </c>
      <c r="K79">
        <v>8.2947607795843578E-2</v>
      </c>
      <c r="L79">
        <v>0.44786229021220347</v>
      </c>
      <c r="M79">
        <v>0.35797970168346599</v>
      </c>
      <c r="N79">
        <v>0.1074577807442649</v>
      </c>
      <c r="O79">
        <v>2.515000125618478E-2</v>
      </c>
      <c r="P79">
        <v>6.6644534304222028E-2</v>
      </c>
      <c r="Q79">
        <v>2.6353058322638061E-2</v>
      </c>
      <c r="R79">
        <v>2.0103041969705839E-2</v>
      </c>
      <c r="S79">
        <v>0.1349300341110003</v>
      </c>
      <c r="T79">
        <v>6.2108620839875013E-2</v>
      </c>
      <c r="U79">
        <v>0.34693471866240772</v>
      </c>
      <c r="V79">
        <v>0.3484648560515663</v>
      </c>
      <c r="W79">
        <v>0.83046090878077228</v>
      </c>
      <c r="X79">
        <v>1.1501222684743141E-2</v>
      </c>
      <c r="Y79">
        <v>1.2519474775746249E-2</v>
      </c>
      <c r="Z79">
        <v>0.1529128161217593</v>
      </c>
      <c r="AA79">
        <v>0.33302094653315911</v>
      </c>
      <c r="AB79">
        <v>0.15358895860461441</v>
      </c>
      <c r="AC79">
        <v>0.21500412137009489</v>
      </c>
      <c r="AD79">
        <v>0.2070497114174045</v>
      </c>
      <c r="AE79">
        <v>5.8046545902968608E-2</v>
      </c>
      <c r="AF79">
        <v>7.859372691077611E-2</v>
      </c>
      <c r="AG79">
        <v>1.4659453974463961</v>
      </c>
      <c r="AH79">
        <v>1.3847259823143601</v>
      </c>
      <c r="AI79">
        <v>0.27153463853731158</v>
      </c>
      <c r="AJ79">
        <v>1.3195219795801441</v>
      </c>
      <c r="AK79">
        <v>0.73254134911901492</v>
      </c>
      <c r="AL79">
        <v>3.7097976880073329</v>
      </c>
      <c r="AM79">
        <v>5.3492226337969228E-3</v>
      </c>
      <c r="AN79">
        <v>2.525563597600811E-2</v>
      </c>
    </row>
    <row r="80" spans="1:40" x14ac:dyDescent="0.45">
      <c r="A80" s="1" t="s">
        <v>132</v>
      </c>
      <c r="B80">
        <v>1.7791259144397419E-13</v>
      </c>
      <c r="C80">
        <v>-9.8581331631238515E-15</v>
      </c>
      <c r="D80">
        <v>-2.5182963384364439E-14</v>
      </c>
      <c r="E80">
        <v>3.4061635903285001E-15</v>
      </c>
      <c r="F80">
        <v>-2.0476882023528901E-12</v>
      </c>
      <c r="G80">
        <v>4.0966126405499709E-14</v>
      </c>
      <c r="H80">
        <v>7.3553594747231376E-13</v>
      </c>
      <c r="I80">
        <v>1.2814428181267971E-13</v>
      </c>
      <c r="J80">
        <v>-2.5231333665949141E-14</v>
      </c>
      <c r="K80">
        <v>5.385668300854529E-14</v>
      </c>
      <c r="L80">
        <v>-1.6724021068001091E-12</v>
      </c>
      <c r="M80">
        <v>-4.0490153079880778E-15</v>
      </c>
      <c r="N80">
        <v>-9.8533300968584835E-14</v>
      </c>
      <c r="O80">
        <v>-7.2199234519530991E-14</v>
      </c>
      <c r="P80">
        <v>6.1958093070514261E-14</v>
      </c>
      <c r="Q80">
        <v>-4.3174581828743386E-15</v>
      </c>
      <c r="R80">
        <v>-1.9514723418941101E-14</v>
      </c>
      <c r="S80">
        <v>2.4864653750133829E-13</v>
      </c>
      <c r="T80">
        <v>-6.2465046938197754E-12</v>
      </c>
      <c r="U80">
        <v>-4.2780420406163382E-13</v>
      </c>
      <c r="V80">
        <v>5.6487948932858717E-13</v>
      </c>
      <c r="W80">
        <v>-7.7499478797483353E-13</v>
      </c>
      <c r="X80">
        <v>-2.6777678894732629E-14</v>
      </c>
      <c r="Y80">
        <v>-1.1722173174426961E-14</v>
      </c>
      <c r="Z80">
        <v>-9.8501012988678246E-13</v>
      </c>
      <c r="AA80">
        <v>-2.2578718693995039E-13</v>
      </c>
      <c r="AB80">
        <v>1.3439353974546199E-14</v>
      </c>
      <c r="AC80">
        <v>-2.3093849016595248E-13</v>
      </c>
      <c r="AD80">
        <v>-2.4258140130533189E-11</v>
      </c>
      <c r="AE80">
        <v>-8.7703444643683694E-16</v>
      </c>
      <c r="AF80">
        <v>-2.1274891009719269E-11</v>
      </c>
      <c r="AG80">
        <v>-1.805876354346049E-11</v>
      </c>
      <c r="AH80">
        <v>3.5123649524808611E-15</v>
      </c>
      <c r="AI80">
        <v>-2.500671473954322E-11</v>
      </c>
      <c r="AJ80">
        <v>-4.080899425972666E-12</v>
      </c>
      <c r="AK80">
        <v>-3.2650659376005311E-11</v>
      </c>
      <c r="AL80">
        <v>-3.0809722555561282E-13</v>
      </c>
      <c r="AM80">
        <v>-5.7105450526259978E-15</v>
      </c>
      <c r="AN80">
        <v>-2.7276481470285661E-14</v>
      </c>
    </row>
    <row r="81" spans="1:40" x14ac:dyDescent="0.45">
      <c r="A81" s="1" t="s">
        <v>133</v>
      </c>
      <c r="B81">
        <v>2.620707567619333E-2</v>
      </c>
      <c r="C81">
        <v>1.951634630691217E-3</v>
      </c>
      <c r="D81">
        <v>7.1730072783525195E-4</v>
      </c>
      <c r="E81">
        <v>4.4728661096461882E-4</v>
      </c>
      <c r="F81">
        <v>1.8568504474379879E-2</v>
      </c>
      <c r="G81">
        <v>5.6059289400248527E-3</v>
      </c>
      <c r="H81">
        <v>9.0556282281567597</v>
      </c>
      <c r="I81">
        <v>6.3870632338352644</v>
      </c>
      <c r="J81">
        <v>1.967458172551105E-3</v>
      </c>
      <c r="K81">
        <v>7.1829811831311766E-3</v>
      </c>
      <c r="L81">
        <v>1.9959908689001361E-2</v>
      </c>
      <c r="M81">
        <v>1.2298964040514161E-2</v>
      </c>
      <c r="N81">
        <v>3.5794377288762571E-3</v>
      </c>
      <c r="O81">
        <v>9.4596198006176172E-4</v>
      </c>
      <c r="P81">
        <v>2.4853216262838902E-3</v>
      </c>
      <c r="Q81">
        <v>9.9777891303164026E-4</v>
      </c>
      <c r="R81">
        <v>8.0437549021969716E-4</v>
      </c>
      <c r="S81">
        <v>5.2885033661393514E-3</v>
      </c>
      <c r="T81">
        <v>5.9848442251105227E-3</v>
      </c>
      <c r="U81">
        <v>1.3798348651080899E-2</v>
      </c>
      <c r="V81">
        <v>2.5454034608108241E-2</v>
      </c>
      <c r="W81">
        <v>6.2268514236821997E-2</v>
      </c>
      <c r="X81">
        <v>9.255227471836585E-4</v>
      </c>
      <c r="Y81">
        <v>4.3531670142599941E-4</v>
      </c>
      <c r="Z81">
        <v>1.3976377205451109E-2</v>
      </c>
      <c r="AA81">
        <v>1.2697700595411379E-2</v>
      </c>
      <c r="AB81">
        <v>5.5390873347535034E-3</v>
      </c>
      <c r="AC81">
        <v>8.7134248630140031E-3</v>
      </c>
      <c r="AD81">
        <v>1.6793204088705781E-2</v>
      </c>
      <c r="AE81">
        <v>4.1630942100228784E-3</v>
      </c>
      <c r="AF81">
        <v>8.3468870843727491E-3</v>
      </c>
      <c r="AG81">
        <v>0.1109309078735243</v>
      </c>
      <c r="AH81">
        <v>0.14705038965921741</v>
      </c>
      <c r="AI81">
        <v>3.8800754984462303E-2</v>
      </c>
      <c r="AJ81">
        <v>0.12962112111873789</v>
      </c>
      <c r="AK81">
        <v>7.0527756927137128E-2</v>
      </c>
      <c r="AL81">
        <v>0.67941428474512677</v>
      </c>
      <c r="AM81">
        <v>2.0274764816344669E-4</v>
      </c>
      <c r="AN81">
        <v>1.400516794075046E-3</v>
      </c>
    </row>
    <row r="82" spans="1:40" x14ac:dyDescent="0.45">
      <c r="A82" s="1" t="s">
        <v>134</v>
      </c>
      <c r="B82">
        <v>0.81613168055291641</v>
      </c>
      <c r="C82">
        <v>7.2616453444888637E-2</v>
      </c>
      <c r="D82">
        <v>2.257857085910189E-2</v>
      </c>
      <c r="E82">
        <v>2.0884578296718099E-2</v>
      </c>
      <c r="F82">
        <v>0.38117537675625968</v>
      </c>
      <c r="G82">
        <v>0.1138016000580313</v>
      </c>
      <c r="H82">
        <v>0.53258928210268786</v>
      </c>
      <c r="I82">
        <v>0.34829592037546447</v>
      </c>
      <c r="J82">
        <v>5.9179463427048121E-2</v>
      </c>
      <c r="K82">
        <v>0.1055444223282823</v>
      </c>
      <c r="L82">
        <v>0.31273983250418902</v>
      </c>
      <c r="M82">
        <v>0.27331445141955069</v>
      </c>
      <c r="N82">
        <v>8.2343796306978065E-2</v>
      </c>
      <c r="O82">
        <v>3.5000289030159983E-2</v>
      </c>
      <c r="P82">
        <v>7.1900464242395462E-2</v>
      </c>
      <c r="Q82">
        <v>3.3207640029558658E-2</v>
      </c>
      <c r="R82">
        <v>3.511338277867055E-2</v>
      </c>
      <c r="S82">
        <v>0.1494458761078851</v>
      </c>
      <c r="T82">
        <v>0.1058979934288023</v>
      </c>
      <c r="U82">
        <v>0.54862410309926324</v>
      </c>
      <c r="V82">
        <v>0.76196172457875999</v>
      </c>
      <c r="W82">
        <v>1.4363942175030191</v>
      </c>
      <c r="X82">
        <v>2.2670105361924781E-2</v>
      </c>
      <c r="Y82">
        <v>1.49919152503906E-2</v>
      </c>
      <c r="Z82">
        <v>0.34013909588758889</v>
      </c>
      <c r="AA82">
        <v>0.48776499395761491</v>
      </c>
      <c r="AB82">
        <v>0.21088450784134261</v>
      </c>
      <c r="AC82">
        <v>0.48283401978925439</v>
      </c>
      <c r="AD82">
        <v>0.96779083478639305</v>
      </c>
      <c r="AE82">
        <v>0.62216676122612458</v>
      </c>
      <c r="AF82">
        <v>0.36178685893191748</v>
      </c>
      <c r="AG82">
        <v>1.386441688205583</v>
      </c>
      <c r="AH82">
        <v>2.206899222420053</v>
      </c>
      <c r="AI82">
        <v>0.71369835369446333</v>
      </c>
      <c r="AJ82">
        <v>2.1884203403478848</v>
      </c>
      <c r="AK82">
        <v>1.44960748112632</v>
      </c>
      <c r="AL82">
        <v>5.1493496665465139</v>
      </c>
      <c r="AM82">
        <v>3.071926309401036E-3</v>
      </c>
      <c r="AN82">
        <v>7.4364951727091191E-2</v>
      </c>
    </row>
    <row r="83" spans="1:40" x14ac:dyDescent="0.45">
      <c r="A83" s="1" t="s">
        <v>135</v>
      </c>
      <c r="B83">
        <v>0.57563012057741569</v>
      </c>
      <c r="C83">
        <v>4.8673355048583687E-2</v>
      </c>
      <c r="D83">
        <v>1.3210231769837421E-2</v>
      </c>
      <c r="E83">
        <v>1.7230958443446159E-2</v>
      </c>
      <c r="F83">
        <v>0.23585811098154991</v>
      </c>
      <c r="G83">
        <v>6.6595653698201057E-2</v>
      </c>
      <c r="H83">
        <v>0.51759758226580299</v>
      </c>
      <c r="I83">
        <v>0.34244371329996881</v>
      </c>
      <c r="J83">
        <v>4.9030331292066118E-2</v>
      </c>
      <c r="K83">
        <v>0.1024744043105514</v>
      </c>
      <c r="L83">
        <v>0.26617291015354982</v>
      </c>
      <c r="M83">
        <v>0.16802530345296979</v>
      </c>
      <c r="N83">
        <v>4.8697609891385697E-2</v>
      </c>
      <c r="O83">
        <v>2.240134951743351E-2</v>
      </c>
      <c r="P83">
        <v>4.7450595607863043E-2</v>
      </c>
      <c r="Q83">
        <v>2.171622297316789E-2</v>
      </c>
      <c r="R83">
        <v>2.700270702656898E-2</v>
      </c>
      <c r="S83">
        <v>9.3324524416625171E-2</v>
      </c>
      <c r="T83">
        <v>9.4847972504973482E-2</v>
      </c>
      <c r="U83">
        <v>0.36287473674203952</v>
      </c>
      <c r="V83">
        <v>0.69565682647330196</v>
      </c>
      <c r="W83">
        <v>1.3808868992013359</v>
      </c>
      <c r="X83">
        <v>1.8709269874180541E-2</v>
      </c>
      <c r="Y83">
        <v>9.2906403755761806E-3</v>
      </c>
      <c r="Z83">
        <v>0.28816277110249389</v>
      </c>
      <c r="AA83">
        <v>0.3372488328711114</v>
      </c>
      <c r="AB83">
        <v>0.13036548252020139</v>
      </c>
      <c r="AC83">
        <v>0.43517213086811118</v>
      </c>
      <c r="AD83">
        <v>0.91069219226812104</v>
      </c>
      <c r="AE83">
        <v>0.67009325726173297</v>
      </c>
      <c r="AF83">
        <v>0.35974148194907019</v>
      </c>
      <c r="AG83">
        <v>1.2587882818244289</v>
      </c>
      <c r="AH83">
        <v>2.0166954224875711</v>
      </c>
      <c r="AI83">
        <v>0.67718453760309461</v>
      </c>
      <c r="AJ83">
        <v>1.879447348402391</v>
      </c>
      <c r="AK83">
        <v>1.31404721268033</v>
      </c>
      <c r="AL83">
        <v>4.5910756015857412</v>
      </c>
      <c r="AM83">
        <v>2.3584530550701741E-3</v>
      </c>
      <c r="AN83">
        <v>7.2339938402590703E-2</v>
      </c>
    </row>
    <row r="84" spans="1:40" x14ac:dyDescent="0.45">
      <c r="A84" s="1" t="s">
        <v>136</v>
      </c>
      <c r="B84">
        <v>1.3917437516382949</v>
      </c>
      <c r="C84">
        <v>0.1204662125134008</v>
      </c>
      <c r="D84">
        <v>3.4911180367966317E-2</v>
      </c>
      <c r="E84">
        <v>3.8923045865516967E-2</v>
      </c>
      <c r="F84">
        <v>0.60636603196099781</v>
      </c>
      <c r="G84">
        <v>0.17597795775230979</v>
      </c>
      <c r="H84">
        <v>1.0960393476433721</v>
      </c>
      <c r="I84">
        <v>0.72200247170052578</v>
      </c>
      <c r="J84">
        <v>0.1105638752179644</v>
      </c>
      <c r="K84">
        <v>0.21707350532338951</v>
      </c>
      <c r="L84">
        <v>0.59363646917294943</v>
      </c>
      <c r="M84">
        <v>0.43333797872387542</v>
      </c>
      <c r="N84">
        <v>0.12800874888878441</v>
      </c>
      <c r="O84">
        <v>5.6662635694056683E-2</v>
      </c>
      <c r="P84">
        <v>0.1182955768457537</v>
      </c>
      <c r="Q84">
        <v>5.4372052748199749E-2</v>
      </c>
      <c r="R84">
        <v>6.283797370702919E-2</v>
      </c>
      <c r="S84">
        <v>0.23886352157002791</v>
      </c>
      <c r="T84">
        <v>0.2072560262570412</v>
      </c>
      <c r="U84">
        <v>0.90370723244661233</v>
      </c>
      <c r="V84">
        <v>1.508725691375808</v>
      </c>
      <c r="W84">
        <v>2.9360748376277148</v>
      </c>
      <c r="X84">
        <v>4.2257586473672011E-2</v>
      </c>
      <c r="Y84">
        <v>2.386757244518407E-2</v>
      </c>
      <c r="Z84">
        <v>0.64388594425162582</v>
      </c>
      <c r="AA84">
        <v>0.82281271692031133</v>
      </c>
      <c r="AB84">
        <v>0.33530864987397391</v>
      </c>
      <c r="AC84">
        <v>0.94856705059212321</v>
      </c>
      <c r="AD84">
        <v>1.9521571226400121</v>
      </c>
      <c r="AE84">
        <v>1.36696757295077</v>
      </c>
      <c r="AF84">
        <v>0.75530531205617046</v>
      </c>
      <c r="AG84">
        <v>2.7359589877502359</v>
      </c>
      <c r="AH84">
        <v>4.3722119598267284</v>
      </c>
      <c r="AI84">
        <v>1.447021188094318</v>
      </c>
      <c r="AJ84">
        <v>4.1763526719425901</v>
      </c>
      <c r="AK84">
        <v>2.8578417025406981</v>
      </c>
      <c r="AL84">
        <v>10.0502084354996</v>
      </c>
      <c r="AM84">
        <v>5.4922728820098396E-3</v>
      </c>
      <c r="AN84">
        <v>0.15312928573065329</v>
      </c>
    </row>
    <row r="85" spans="1:40" x14ac:dyDescent="0.45">
      <c r="A85" s="1" t="s">
        <v>137</v>
      </c>
      <c r="B85">
        <v>1.3497897746412511</v>
      </c>
      <c r="C85">
        <v>0.115240105692565</v>
      </c>
      <c r="D85">
        <v>3.2157163347128953E-2</v>
      </c>
      <c r="E85">
        <v>3.9317182420735279E-2</v>
      </c>
      <c r="F85">
        <v>0.56740862355575694</v>
      </c>
      <c r="G85">
        <v>0.16210454542744671</v>
      </c>
      <c r="H85">
        <v>1.151976254250749</v>
      </c>
      <c r="I85">
        <v>0.7609027889293003</v>
      </c>
      <c r="J85">
        <v>0.1118004055441611</v>
      </c>
      <c r="K85">
        <v>0.22810049761904369</v>
      </c>
      <c r="L85">
        <v>0.60431887998654876</v>
      </c>
      <c r="M85">
        <v>0.40476328817528268</v>
      </c>
      <c r="N85">
        <v>0.11827010008673899</v>
      </c>
      <c r="O85">
        <v>5.3522378531159417E-2</v>
      </c>
      <c r="P85">
        <v>0.11268501088354679</v>
      </c>
      <c r="Q85">
        <v>5.1663922670254193E-2</v>
      </c>
      <c r="R85">
        <v>6.2345694253618911E-2</v>
      </c>
      <c r="S85">
        <v>0.22409005120131401</v>
      </c>
      <c r="T85">
        <v>0.2136424079643981</v>
      </c>
      <c r="U85">
        <v>0.86137284813341441</v>
      </c>
      <c r="V85">
        <v>1.562426112066934</v>
      </c>
      <c r="W85">
        <v>3.0780892107080091</v>
      </c>
      <c r="X85">
        <v>4.2688442702612732E-2</v>
      </c>
      <c r="Y85">
        <v>2.2343660573134999E-2</v>
      </c>
      <c r="Z85">
        <v>0.65472385006656653</v>
      </c>
      <c r="AA85">
        <v>0.7937598724076721</v>
      </c>
      <c r="AB85">
        <v>0.31368362090401991</v>
      </c>
      <c r="AC85">
        <v>0.97928160997345493</v>
      </c>
      <c r="AD85">
        <v>2.036279187120547</v>
      </c>
      <c r="AE85">
        <v>1.4707202047530099</v>
      </c>
      <c r="AF85">
        <v>0.79807972852460307</v>
      </c>
      <c r="AG85">
        <v>2.8295580216768759</v>
      </c>
      <c r="AH85">
        <v>4.5288251061717801</v>
      </c>
      <c r="AI85">
        <v>1.512340083556809</v>
      </c>
      <c r="AJ85">
        <v>4.261012254564343</v>
      </c>
      <c r="AK85">
        <v>2.9544778246015682</v>
      </c>
      <c r="AL85">
        <v>10.348447769860501</v>
      </c>
      <c r="AM85">
        <v>5.446914404922054E-3</v>
      </c>
      <c r="AN85">
        <v>0.1609797697233176</v>
      </c>
    </row>
    <row r="86" spans="1:40" x14ac:dyDescent="0.45">
      <c r="A86" s="1" t="s">
        <v>138</v>
      </c>
      <c r="B86">
        <v>1.254774337625562</v>
      </c>
      <c r="C86">
        <v>9.4134696346696523E-2</v>
      </c>
      <c r="D86">
        <v>2.679313401976258E-2</v>
      </c>
      <c r="E86">
        <v>3.3529748016730782E-2</v>
      </c>
      <c r="F86">
        <v>0.293281238936619</v>
      </c>
      <c r="G86">
        <v>9.7414099032747295E-2</v>
      </c>
      <c r="H86">
        <v>0.74164482142148147</v>
      </c>
      <c r="I86">
        <v>0.38771458421113653</v>
      </c>
      <c r="J86">
        <v>0.15708775668689709</v>
      </c>
      <c r="K86">
        <v>0.15144472611577561</v>
      </c>
      <c r="L86">
        <v>0.82381602712993596</v>
      </c>
      <c r="M86">
        <v>0.34910710871056633</v>
      </c>
      <c r="N86">
        <v>0.13374270287306131</v>
      </c>
      <c r="O86">
        <v>6.9534087545386716E-2</v>
      </c>
      <c r="P86">
        <v>0.13671429417715791</v>
      </c>
      <c r="Q86">
        <v>7.5597020678742452E-2</v>
      </c>
      <c r="R86">
        <v>0.14258201861439609</v>
      </c>
      <c r="S86">
        <v>0.82898172746520449</v>
      </c>
      <c r="T86">
        <v>0.52461008101094986</v>
      </c>
      <c r="U86">
        <v>1.3969572296175969</v>
      </c>
      <c r="V86">
        <v>1.1512759009800659</v>
      </c>
      <c r="W86">
        <v>1.799761092611269</v>
      </c>
      <c r="X86">
        <v>3.8657618420211308E-2</v>
      </c>
      <c r="Y86">
        <v>5.8459980532261438E-2</v>
      </c>
      <c r="Z86">
        <v>0.59965783336326239</v>
      </c>
      <c r="AA86">
        <v>1.642196496440828</v>
      </c>
      <c r="AB86">
        <v>0.68125394960365082</v>
      </c>
      <c r="AC86">
        <v>0.46232638488263927</v>
      </c>
      <c r="AD86">
        <v>1.083236161162642</v>
      </c>
      <c r="AE86">
        <v>0.32918087586576722</v>
      </c>
      <c r="AF86">
        <v>0.65550847077689567</v>
      </c>
      <c r="AG86">
        <v>1.202140202057292</v>
      </c>
      <c r="AH86">
        <v>3.1731775761364949</v>
      </c>
      <c r="AI86">
        <v>3.7647669982640348</v>
      </c>
      <c r="AJ86">
        <v>10.368296570192189</v>
      </c>
      <c r="AK86">
        <v>4.7746572471885917</v>
      </c>
      <c r="AL86">
        <v>30.888325997125971</v>
      </c>
      <c r="AM86">
        <v>6.5140917520450257E-3</v>
      </c>
      <c r="AN86">
        <v>0.1176503355190559</v>
      </c>
    </row>
    <row r="87" spans="1:40" x14ac:dyDescent="0.45">
      <c r="A87" s="1" t="s">
        <v>139</v>
      </c>
      <c r="B87">
        <v>0.81194019576057663</v>
      </c>
      <c r="C87">
        <v>7.3916479459702034E-2</v>
      </c>
      <c r="D87">
        <v>2.4247791374733488E-2</v>
      </c>
      <c r="E87">
        <v>1.91328825735659E-2</v>
      </c>
      <c r="F87">
        <v>0.40091170276913818</v>
      </c>
      <c r="G87">
        <v>0.1222064637925451</v>
      </c>
      <c r="H87">
        <v>0.43650798896098891</v>
      </c>
      <c r="I87">
        <v>0.28286324060572898</v>
      </c>
      <c r="J87">
        <v>5.4081683463789998E-2</v>
      </c>
      <c r="K87">
        <v>8.6568927379567492E-2</v>
      </c>
      <c r="L87">
        <v>0.28115287162968983</v>
      </c>
      <c r="M87">
        <v>0.2881842139446027</v>
      </c>
      <c r="N87">
        <v>8.8089456708248109E-2</v>
      </c>
      <c r="O87">
        <v>3.6323027506578863E-2</v>
      </c>
      <c r="P87">
        <v>7.3676151692783201E-2</v>
      </c>
      <c r="Q87">
        <v>3.415867893361714E-2</v>
      </c>
      <c r="R87">
        <v>3.3462240573818372E-2</v>
      </c>
      <c r="S87">
        <v>0.1566231681774338</v>
      </c>
      <c r="T87">
        <v>9.2099644754671875E-2</v>
      </c>
      <c r="U87">
        <v>0.56163979003407438</v>
      </c>
      <c r="V87">
        <v>0.65399746652662971</v>
      </c>
      <c r="W87">
        <v>1.187175583918147</v>
      </c>
      <c r="X87">
        <v>2.0765261484924431E-2</v>
      </c>
      <c r="Y87">
        <v>1.5758846657169239E-2</v>
      </c>
      <c r="Z87">
        <v>0.30665914115376558</v>
      </c>
      <c r="AA87">
        <v>0.48971782449978618</v>
      </c>
      <c r="AB87">
        <v>0.2218841708918752</v>
      </c>
      <c r="AC87">
        <v>0.41813295566567249</v>
      </c>
      <c r="AD87">
        <v>0.81283043412318334</v>
      </c>
      <c r="AE87">
        <v>0.46689360715319611</v>
      </c>
      <c r="AF87">
        <v>0.29116735270942851</v>
      </c>
      <c r="AG87">
        <v>1.1946010163892271</v>
      </c>
      <c r="AH87">
        <v>1.8929897715245461</v>
      </c>
      <c r="AI87">
        <v>0.5957443915343571</v>
      </c>
      <c r="AJ87">
        <v>1.9562866397732119</v>
      </c>
      <c r="AK87">
        <v>1.2504016241814579</v>
      </c>
      <c r="AL87">
        <v>4.4921803904813444</v>
      </c>
      <c r="AM87">
        <v>2.9300414129917098E-3</v>
      </c>
      <c r="AN87">
        <v>6.0904320232695021E-2</v>
      </c>
    </row>
    <row r="88" spans="1:40" x14ac:dyDescent="0.45">
      <c r="A88" s="1" t="s">
        <v>140</v>
      </c>
      <c r="B88">
        <v>0.51508303106637943</v>
      </c>
      <c r="C88">
        <v>4.3667808460079872E-2</v>
      </c>
      <c r="D88">
        <v>1.19424928222932E-2</v>
      </c>
      <c r="E88">
        <v>1.530637065536896E-2</v>
      </c>
      <c r="F88">
        <v>0.21252934296431419</v>
      </c>
      <c r="G88">
        <v>6.0204013220238432E-2</v>
      </c>
      <c r="H88">
        <v>0.45678749618177727</v>
      </c>
      <c r="I88">
        <v>0.30208298396512101</v>
      </c>
      <c r="J88">
        <v>4.3546137794094657E-2</v>
      </c>
      <c r="K88">
        <v>9.0438397572256912E-2</v>
      </c>
      <c r="L88">
        <v>0.2361307966997602</v>
      </c>
      <c r="M88">
        <v>0.15146173174500499</v>
      </c>
      <c r="N88">
        <v>4.3996154481274349E-2</v>
      </c>
      <c r="O88">
        <v>2.0147569932004721E-2</v>
      </c>
      <c r="P88">
        <v>4.2605857615254962E-2</v>
      </c>
      <c r="Q88">
        <v>1.9508526299529622E-2</v>
      </c>
      <c r="R88">
        <v>2.406213066014154E-2</v>
      </c>
      <c r="S88">
        <v>8.4050188317598015E-2</v>
      </c>
      <c r="T88">
        <v>8.3967399296763473E-2</v>
      </c>
      <c r="U88">
        <v>0.32578609667235831</v>
      </c>
      <c r="V88">
        <v>0.61538757308275538</v>
      </c>
      <c r="W88">
        <v>1.2191437532782941</v>
      </c>
      <c r="X88">
        <v>1.6619366667404229E-2</v>
      </c>
      <c r="Y88">
        <v>8.3709773670962561E-3</v>
      </c>
      <c r="Z88">
        <v>0.25568815364578051</v>
      </c>
      <c r="AA88">
        <v>0.30207971610269557</v>
      </c>
      <c r="AB88">
        <v>0.1174772744530629</v>
      </c>
      <c r="AC88">
        <v>0.38515488718046897</v>
      </c>
      <c r="AD88">
        <v>0.80467117226051732</v>
      </c>
      <c r="AE88">
        <v>0.58923699172646071</v>
      </c>
      <c r="AF88">
        <v>0.31721223860058101</v>
      </c>
      <c r="AG88">
        <v>1.113784186415647</v>
      </c>
      <c r="AH88">
        <v>1.783932763829627</v>
      </c>
      <c r="AI88">
        <v>0.59815997321175773</v>
      </c>
      <c r="AJ88">
        <v>1.666692409218725</v>
      </c>
      <c r="AK88">
        <v>1.1627505123594331</v>
      </c>
      <c r="AL88">
        <v>4.0651464550519716</v>
      </c>
      <c r="AM88">
        <v>2.1017797040012789E-3</v>
      </c>
      <c r="AN88">
        <v>6.3838839872701281E-2</v>
      </c>
    </row>
    <row r="89" spans="1:40" x14ac:dyDescent="0.45">
      <c r="A89" s="1" t="s">
        <v>141</v>
      </c>
      <c r="B89">
        <v>9.2645398214097521E-2</v>
      </c>
      <c r="C89">
        <v>6.2754433895840711E-3</v>
      </c>
      <c r="D89">
        <v>4.6327170818861459E-4</v>
      </c>
      <c r="E89">
        <v>4.3050185842175813E-3</v>
      </c>
      <c r="F89">
        <v>1.7752889334286811E-2</v>
      </c>
      <c r="G89">
        <v>2.344910513219146E-3</v>
      </c>
      <c r="H89">
        <v>0.17025545770754849</v>
      </c>
      <c r="I89">
        <v>0.1143981340350437</v>
      </c>
      <c r="J89">
        <v>1.235662148562265E-2</v>
      </c>
      <c r="K89">
        <v>3.3663274573513688E-2</v>
      </c>
      <c r="L89">
        <v>7.0766058236908833E-2</v>
      </c>
      <c r="M89">
        <v>1.1884580184094041E-2</v>
      </c>
      <c r="N89">
        <v>2.0917827777986648E-3</v>
      </c>
      <c r="O89">
        <v>2.205863470993853E-3</v>
      </c>
      <c r="P89">
        <v>5.6390000997116364E-3</v>
      </c>
      <c r="Q89">
        <v>2.4504024792207459E-3</v>
      </c>
      <c r="R89">
        <v>5.7160099641750924E-3</v>
      </c>
      <c r="S89">
        <v>7.6197594073745172E-3</v>
      </c>
      <c r="T89">
        <v>2.7611718950336119E-2</v>
      </c>
      <c r="U89">
        <v>4.3654812410281713E-2</v>
      </c>
      <c r="V89">
        <v>0.20888486705052889</v>
      </c>
      <c r="W89">
        <v>0.44751947517232282</v>
      </c>
      <c r="X89">
        <v>4.6770599862743512E-3</v>
      </c>
      <c r="Y89">
        <v>7.0918906522816048E-4</v>
      </c>
      <c r="Z89">
        <v>7.5937454512156347E-2</v>
      </c>
      <c r="AA89">
        <v>5.012642298704114E-2</v>
      </c>
      <c r="AB89">
        <v>9.7269683220316278E-3</v>
      </c>
      <c r="AC89">
        <v>0.12799730314367619</v>
      </c>
      <c r="AD89">
        <v>0.28628536938142229</v>
      </c>
      <c r="AE89">
        <v>0.24950667536353649</v>
      </c>
      <c r="AF89">
        <v>0.121949039328877</v>
      </c>
      <c r="AG89">
        <v>0.37466059715384192</v>
      </c>
      <c r="AH89">
        <v>0.60642268009710154</v>
      </c>
      <c r="AI89">
        <v>0.2154479446368768</v>
      </c>
      <c r="AJ89">
        <v>0.50824888206933139</v>
      </c>
      <c r="AK89">
        <v>0.39011266471715578</v>
      </c>
      <c r="AL89">
        <v>1.326423071721007</v>
      </c>
      <c r="AM89">
        <v>4.9705119364648717E-4</v>
      </c>
      <c r="AN89">
        <v>2.3825413015275319E-2</v>
      </c>
    </row>
    <row r="90" spans="1:40" x14ac:dyDescent="0.45">
      <c r="A90" s="1" t="s">
        <v>142</v>
      </c>
      <c r="B90">
        <v>2.553676161423077</v>
      </c>
      <c r="C90">
        <v>0.18727938522237531</v>
      </c>
      <c r="D90">
        <v>4.4491121269927152E-2</v>
      </c>
      <c r="E90">
        <v>2.1590381649064589E-2</v>
      </c>
      <c r="F90">
        <v>1.542399458065324</v>
      </c>
      <c r="G90">
        <v>0.25207201126312928</v>
      </c>
      <c r="H90">
        <v>1.843321137879854</v>
      </c>
      <c r="I90">
        <v>1.2496623801461231</v>
      </c>
      <c r="J90">
        <v>0.52827247133423316</v>
      </c>
      <c r="K90">
        <v>1.616939563726373</v>
      </c>
      <c r="L90">
        <v>1.4552516377319431</v>
      </c>
      <c r="M90">
        <v>0.75091559134363084</v>
      </c>
      <c r="N90">
        <v>0.18053456757082059</v>
      </c>
      <c r="O90">
        <v>7.9975295799126059E-2</v>
      </c>
      <c r="P90">
        <v>0.24434019264632231</v>
      </c>
      <c r="Q90">
        <v>9.9767524183100587E-2</v>
      </c>
      <c r="R90">
        <v>0.22339778092165269</v>
      </c>
      <c r="S90">
        <v>0.37937632977384078</v>
      </c>
      <c r="T90">
        <v>0.33860938982532451</v>
      </c>
      <c r="U90">
        <v>22.26393236558819</v>
      </c>
      <c r="V90">
        <v>18.496926677295122</v>
      </c>
      <c r="W90">
        <v>20.513113230636321</v>
      </c>
      <c r="X90">
        <v>6.1850534413910467E-2</v>
      </c>
      <c r="Y90">
        <v>3.1310045764333383E-2</v>
      </c>
      <c r="Z90">
        <v>0.94725965161589298</v>
      </c>
      <c r="AA90">
        <v>0.97273741634196431</v>
      </c>
      <c r="AB90">
        <v>0.46166803910032989</v>
      </c>
      <c r="AC90">
        <v>0.65284659035199943</v>
      </c>
      <c r="AD90">
        <v>7.6377416065905992</v>
      </c>
      <c r="AE90">
        <v>0.32988895453580602</v>
      </c>
      <c r="AF90">
        <v>1.6241595378195191</v>
      </c>
      <c r="AG90">
        <v>2.7777962765988282</v>
      </c>
      <c r="AH90">
        <v>4.4952520884710401</v>
      </c>
      <c r="AI90">
        <v>1.8247771695816271</v>
      </c>
      <c r="AJ90">
        <v>5.5557875687799454</v>
      </c>
      <c r="AK90">
        <v>6.0387458728231644</v>
      </c>
      <c r="AL90">
        <v>26.804844037867461</v>
      </c>
      <c r="AM90">
        <v>1.4296712528857249E-2</v>
      </c>
      <c r="AN90">
        <v>0.27001196020927593</v>
      </c>
    </row>
    <row r="91" spans="1:40" x14ac:dyDescent="0.45">
      <c r="A91" s="1" t="s">
        <v>143</v>
      </c>
      <c r="B91">
        <v>1.0421778231384999</v>
      </c>
      <c r="C91">
        <v>9.4713281777880548E-2</v>
      </c>
      <c r="D91">
        <v>3.0949350664878441E-2</v>
      </c>
      <c r="E91">
        <v>2.4718815157609531E-2</v>
      </c>
      <c r="F91">
        <v>0.51247848260158779</v>
      </c>
      <c r="G91">
        <v>0.1559824195738122</v>
      </c>
      <c r="H91">
        <v>0.56939822265742257</v>
      </c>
      <c r="I91">
        <v>0.36928587246472572</v>
      </c>
      <c r="J91">
        <v>6.9885293288286729E-2</v>
      </c>
      <c r="K91">
        <v>0.11291620052958209</v>
      </c>
      <c r="L91">
        <v>0.36380448652022768</v>
      </c>
      <c r="M91">
        <v>0.36831457268150031</v>
      </c>
      <c r="N91">
        <v>0.1124663797686276</v>
      </c>
      <c r="O91">
        <v>4.6476292632286267E-2</v>
      </c>
      <c r="P91">
        <v>9.4358732892201175E-2</v>
      </c>
      <c r="Q91">
        <v>4.3735393148205508E-2</v>
      </c>
      <c r="R91">
        <v>4.3094525305222953E-2</v>
      </c>
      <c r="S91">
        <v>0.20026044810106161</v>
      </c>
      <c r="T91">
        <v>0.1195096912792698</v>
      </c>
      <c r="U91">
        <v>0.71935547812019718</v>
      </c>
      <c r="V91">
        <v>0.84960501358471452</v>
      </c>
      <c r="W91">
        <v>1.547424056185722</v>
      </c>
      <c r="X91">
        <v>2.6828133588373569E-2</v>
      </c>
      <c r="Y91">
        <v>2.0145120522424849E-2</v>
      </c>
      <c r="Z91">
        <v>0.39671448335558313</v>
      </c>
      <c r="AA91">
        <v>0.62814938622686467</v>
      </c>
      <c r="AB91">
        <v>0.28362325059939097</v>
      </c>
      <c r="AC91">
        <v>0.5427744475221209</v>
      </c>
      <c r="AD91">
        <v>1.0579617428950809</v>
      </c>
      <c r="AE91">
        <v>0.61413322320038732</v>
      </c>
      <c r="AF91">
        <v>0.3804442855740377</v>
      </c>
      <c r="AG91">
        <v>1.5513791860312129</v>
      </c>
      <c r="AH91">
        <v>2.459310777202226</v>
      </c>
      <c r="AI91">
        <v>0.77583275778762473</v>
      </c>
      <c r="AJ91">
        <v>2.5325831500745499</v>
      </c>
      <c r="AK91">
        <v>1.623690163773126</v>
      </c>
      <c r="AL91">
        <v>5.8275723526494296</v>
      </c>
      <c r="AM91">
        <v>3.7732079192522431E-3</v>
      </c>
      <c r="AN91">
        <v>7.9451314279344487E-2</v>
      </c>
    </row>
    <row r="92" spans="1:40" x14ac:dyDescent="0.45">
      <c r="A92" s="1" t="s">
        <v>144</v>
      </c>
      <c r="B92">
        <v>0.50298689537371066</v>
      </c>
      <c r="C92">
        <v>4.5467142891632922E-2</v>
      </c>
      <c r="D92">
        <v>1.46763278976671E-2</v>
      </c>
      <c r="E92">
        <v>1.2170272299361389E-2</v>
      </c>
      <c r="F92">
        <v>0.24416878075530721</v>
      </c>
      <c r="G92">
        <v>7.3968744340352235E-2</v>
      </c>
      <c r="H92">
        <v>0.28844479761103592</v>
      </c>
      <c r="I92">
        <v>0.18752563061486521</v>
      </c>
      <c r="J92">
        <v>3.4429055580192207E-2</v>
      </c>
      <c r="K92">
        <v>5.7189532001089657E-2</v>
      </c>
      <c r="L92">
        <v>0.17996270692927219</v>
      </c>
      <c r="M92">
        <v>0.17538268606767979</v>
      </c>
      <c r="N92">
        <v>5.3378624003585909E-2</v>
      </c>
      <c r="O92">
        <v>2.221139932043403E-2</v>
      </c>
      <c r="P92">
        <v>4.5227080246423988E-2</v>
      </c>
      <c r="Q92">
        <v>2.094419940727598E-2</v>
      </c>
      <c r="R92">
        <v>2.1013588607632899E-2</v>
      </c>
      <c r="S92">
        <v>9.5491255184154175E-2</v>
      </c>
      <c r="T92">
        <v>5.9615219983126147E-2</v>
      </c>
      <c r="U92">
        <v>0.34487005961669309</v>
      </c>
      <c r="V92">
        <v>0.42524492405473108</v>
      </c>
      <c r="W92">
        <v>0.78216191561785409</v>
      </c>
      <c r="X92">
        <v>1.3209325916815239E-2</v>
      </c>
      <c r="Y92">
        <v>9.5993722349772201E-3</v>
      </c>
      <c r="Z92">
        <v>0.19610204711344231</v>
      </c>
      <c r="AA92">
        <v>0.3025129077205313</v>
      </c>
      <c r="AB92">
        <v>0.13512023642731499</v>
      </c>
      <c r="AC92">
        <v>0.27104871658381902</v>
      </c>
      <c r="AD92">
        <v>0.53251493796816884</v>
      </c>
      <c r="AE92">
        <v>0.31861470136046482</v>
      </c>
      <c r="AF92">
        <v>0.1936585819693559</v>
      </c>
      <c r="AG92">
        <v>0.77572660115701586</v>
      </c>
      <c r="AH92">
        <v>1.231138190484691</v>
      </c>
      <c r="AI92">
        <v>0.39113566114517212</v>
      </c>
      <c r="AJ92">
        <v>1.25456990571017</v>
      </c>
      <c r="AK92">
        <v>0.81165459356965375</v>
      </c>
      <c r="AL92">
        <v>2.9046994523882121</v>
      </c>
      <c r="AM92">
        <v>1.839487174572726E-3</v>
      </c>
      <c r="AN92">
        <v>4.0256145825889357E-2</v>
      </c>
    </row>
    <row r="93" spans="1:40" x14ac:dyDescent="0.45">
      <c r="A93" s="1" t="s">
        <v>145</v>
      </c>
      <c r="B93">
        <v>0.3772425558155898</v>
      </c>
      <c r="C93">
        <v>2.9733838727337661E-2</v>
      </c>
      <c r="D93">
        <v>6.3476938164455628E-3</v>
      </c>
      <c r="E93">
        <v>1.342002147226355E-2</v>
      </c>
      <c r="F93">
        <v>0.1265028087816924</v>
      </c>
      <c r="G93">
        <v>3.2013241892924947E-2</v>
      </c>
      <c r="H93">
        <v>0.45998395185830082</v>
      </c>
      <c r="I93">
        <v>0.30676651592983051</v>
      </c>
      <c r="J93">
        <v>3.833470865923895E-2</v>
      </c>
      <c r="K93">
        <v>9.1006832415540057E-2</v>
      </c>
      <c r="L93">
        <v>0.21322784891559449</v>
      </c>
      <c r="M93">
        <v>8.9061377215735982E-2</v>
      </c>
      <c r="N93">
        <v>2.3933227868461471E-2</v>
      </c>
      <c r="O93">
        <v>1.273689328542597E-2</v>
      </c>
      <c r="P93">
        <v>2.8321831468994599E-2</v>
      </c>
      <c r="Q93">
        <v>1.278071738951311E-2</v>
      </c>
      <c r="R93">
        <v>1.9599347500116219E-2</v>
      </c>
      <c r="S93">
        <v>5.0881575606590422E-2</v>
      </c>
      <c r="T93">
        <v>7.9308138553655691E-2</v>
      </c>
      <c r="U93">
        <v>0.2173265555049079</v>
      </c>
      <c r="V93">
        <v>0.59052644732256199</v>
      </c>
      <c r="W93">
        <v>1.217872840944711</v>
      </c>
      <c r="X93">
        <v>1.457512379869315E-2</v>
      </c>
      <c r="Y93">
        <v>4.9967822918488749E-3</v>
      </c>
      <c r="Z93">
        <v>0.2299061709755357</v>
      </c>
      <c r="AA93">
        <v>0.21525026053036059</v>
      </c>
      <c r="AB93">
        <v>6.9802858415443994E-2</v>
      </c>
      <c r="AC93">
        <v>0.36569606196179899</v>
      </c>
      <c r="AD93">
        <v>0.7908881849774656</v>
      </c>
      <c r="AE93">
        <v>0.63591152651865701</v>
      </c>
      <c r="AF93">
        <v>0.3247239070093727</v>
      </c>
      <c r="AG93">
        <v>1.063949721617016</v>
      </c>
      <c r="AH93">
        <v>1.713132354097753</v>
      </c>
      <c r="AI93">
        <v>0.59166614872884193</v>
      </c>
      <c r="AJ93">
        <v>1.5175053605491891</v>
      </c>
      <c r="AK93">
        <v>1.1092735148965289</v>
      </c>
      <c r="AL93">
        <v>3.8248332911922338</v>
      </c>
      <c r="AM93">
        <v>1.7087877084023271E-3</v>
      </c>
      <c r="AN93">
        <v>6.4329951727552973E-2</v>
      </c>
    </row>
    <row r="94" spans="1:40" x14ac:dyDescent="0.45">
      <c r="A94" s="1" t="s">
        <v>146</v>
      </c>
      <c r="B94">
        <v>0.82430081980823344</v>
      </c>
      <c r="C94">
        <v>6.5230309451503918E-2</v>
      </c>
      <c r="D94">
        <v>1.414740904215466E-2</v>
      </c>
      <c r="E94">
        <v>2.90682619452944E-2</v>
      </c>
      <c r="F94">
        <v>0.27978667681646308</v>
      </c>
      <c r="G94">
        <v>7.1347293920185725E-2</v>
      </c>
      <c r="H94">
        <v>0.99059849355067919</v>
      </c>
      <c r="I94">
        <v>0.66042105774628346</v>
      </c>
      <c r="J94">
        <v>8.3019412367535225E-2</v>
      </c>
      <c r="K94">
        <v>0.19599319027582199</v>
      </c>
      <c r="L94">
        <v>0.46126101619505522</v>
      </c>
      <c r="M94">
        <v>0.1971327028738255</v>
      </c>
      <c r="N94">
        <v>5.3253805792073138E-2</v>
      </c>
      <c r="O94">
        <v>2.8064342254646369E-2</v>
      </c>
      <c r="P94">
        <v>6.221828264857493E-2</v>
      </c>
      <c r="Q94">
        <v>2.8100940855095711E-2</v>
      </c>
      <c r="R94">
        <v>4.2597479632345697E-2</v>
      </c>
      <c r="S94">
        <v>0.1124136682678636</v>
      </c>
      <c r="T94">
        <v>0.17123510826416469</v>
      </c>
      <c r="U94">
        <v>0.47733254147385701</v>
      </c>
      <c r="V94">
        <v>1.274180157046378</v>
      </c>
      <c r="W94">
        <v>2.6235741788584002</v>
      </c>
      <c r="X94">
        <v>3.1569877829916812E-2</v>
      </c>
      <c r="Y94">
        <v>1.104938514784495E-2</v>
      </c>
      <c r="Z94">
        <v>0.4974321390000021</v>
      </c>
      <c r="AA94">
        <v>0.47102893350433422</v>
      </c>
      <c r="AB94">
        <v>0.15440064188585409</v>
      </c>
      <c r="AC94">
        <v>0.78940709750472593</v>
      </c>
      <c r="AD94">
        <v>1.7048492990670909</v>
      </c>
      <c r="AE94">
        <v>1.3658904210622931</v>
      </c>
      <c r="AF94">
        <v>0.69886436155864251</v>
      </c>
      <c r="AG94">
        <v>2.2961133765743491</v>
      </c>
      <c r="AH94">
        <v>3.6963173456619001</v>
      </c>
      <c r="AI94">
        <v>1.275080444101548</v>
      </c>
      <c r="AJ94">
        <v>3.2815451452313802</v>
      </c>
      <c r="AK94">
        <v>2.3940554374852132</v>
      </c>
      <c r="AL94">
        <v>8.2595625377292166</v>
      </c>
      <c r="AM94">
        <v>3.7142318148345359E-3</v>
      </c>
      <c r="AN94">
        <v>0.13853404380389561</v>
      </c>
    </row>
    <row r="95" spans="1:40" x14ac:dyDescent="0.45">
      <c r="A95" s="1" t="s">
        <v>147</v>
      </c>
      <c r="B95">
        <v>1.335678460982338</v>
      </c>
      <c r="C95">
        <v>0.1117017260108595</v>
      </c>
      <c r="D95">
        <v>2.9330849520657041E-2</v>
      </c>
      <c r="E95">
        <v>4.1199950662227147E-2</v>
      </c>
      <c r="F95">
        <v>0.53121599051691915</v>
      </c>
      <c r="G95">
        <v>0.1478707142462963</v>
      </c>
      <c r="H95">
        <v>1.270140374204356</v>
      </c>
      <c r="I95">
        <v>0.8417241879198667</v>
      </c>
      <c r="J95">
        <v>0.1173184801165115</v>
      </c>
      <c r="K95">
        <v>0.25142844678977672</v>
      </c>
      <c r="L95">
        <v>0.63982095459229793</v>
      </c>
      <c r="M95">
        <v>0.37783204342851678</v>
      </c>
      <c r="N95">
        <v>0.1084291887431148</v>
      </c>
      <c r="O95">
        <v>5.0867019739251493E-2</v>
      </c>
      <c r="P95">
        <v>0.1085149773640013</v>
      </c>
      <c r="Q95">
        <v>4.9559315198280801E-2</v>
      </c>
      <c r="R95">
        <v>6.3745517680527303E-2</v>
      </c>
      <c r="S95">
        <v>0.21066517161491419</v>
      </c>
      <c r="T95">
        <v>0.22989742792493811</v>
      </c>
      <c r="U95">
        <v>0.83028194937373856</v>
      </c>
      <c r="V95">
        <v>1.6912314342826209</v>
      </c>
      <c r="W95">
        <v>3.3832518245378558</v>
      </c>
      <c r="X95">
        <v>4.4736799756853032E-2</v>
      </c>
      <c r="Y95">
        <v>2.0932885068387159E-2</v>
      </c>
      <c r="Z95">
        <v>0.69214320112902472</v>
      </c>
      <c r="AA95">
        <v>0.7792432806214501</v>
      </c>
      <c r="AB95">
        <v>0.29355016570954179</v>
      </c>
      <c r="AC95">
        <v>1.0558356417432959</v>
      </c>
      <c r="AD95">
        <v>2.2242105346698051</v>
      </c>
      <c r="AE95">
        <v>1.6674764233989421</v>
      </c>
      <c r="AF95">
        <v>0.88565086613435406</v>
      </c>
      <c r="AG95">
        <v>3.0576408220857298</v>
      </c>
      <c r="AH95">
        <v>4.9035378253255368</v>
      </c>
      <c r="AI95">
        <v>1.65594931490779</v>
      </c>
      <c r="AJ95">
        <v>4.5245890440764382</v>
      </c>
      <c r="AK95">
        <v>3.1910757658962812</v>
      </c>
      <c r="AL95">
        <v>11.120049767780889</v>
      </c>
      <c r="AM95">
        <v>5.5658767953412104E-3</v>
      </c>
      <c r="AN95">
        <v>0.17754016907439479</v>
      </c>
    </row>
    <row r="96" spans="1:40" x14ac:dyDescent="0.45">
      <c r="A96" s="1" t="s">
        <v>148</v>
      </c>
      <c r="B96">
        <v>4.8684870093626582</v>
      </c>
      <c r="C96">
        <v>0.24945333375841239</v>
      </c>
      <c r="D96">
        <v>1.611418802669029E-2</v>
      </c>
      <c r="E96">
        <v>0.1162533911653916</v>
      </c>
      <c r="F96">
        <v>0.30365211574680528</v>
      </c>
      <c r="G96">
        <v>5.470841127694627E-2</v>
      </c>
      <c r="H96">
        <v>26.148407447871371</v>
      </c>
      <c r="I96">
        <v>7.0173696742502543</v>
      </c>
      <c r="J96">
        <v>0.20816704201530201</v>
      </c>
      <c r="K96">
        <v>1.620115097374669</v>
      </c>
      <c r="L96">
        <v>5.0806818457782059</v>
      </c>
      <c r="M96">
        <v>0.27104112152940418</v>
      </c>
      <c r="N96">
        <v>8.8137284797401738E-2</v>
      </c>
      <c r="O96">
        <v>3.9552199079373879E-2</v>
      </c>
      <c r="P96">
        <v>0.25808589598670312</v>
      </c>
      <c r="Q96">
        <v>5.773897139967453E-2</v>
      </c>
      <c r="R96">
        <v>0.1095249190190393</v>
      </c>
      <c r="S96">
        <v>6.1880117609780783</v>
      </c>
      <c r="T96">
        <v>0.26387889892564143</v>
      </c>
      <c r="U96">
        <v>0.69380424011151798</v>
      </c>
      <c r="V96">
        <v>13.011603693441019</v>
      </c>
      <c r="W96">
        <v>13.32938898865009</v>
      </c>
      <c r="X96">
        <v>6.5396970105163571E-2</v>
      </c>
      <c r="Y96">
        <v>1.3519589766015579E-2</v>
      </c>
      <c r="Z96">
        <v>1.0622582767418001</v>
      </c>
      <c r="AA96">
        <v>0.49974812159479909</v>
      </c>
      <c r="AB96">
        <v>0.27609913752563903</v>
      </c>
      <c r="AC96">
        <v>0.82187253584640918</v>
      </c>
      <c r="AD96">
        <v>1.479098792994149</v>
      </c>
      <c r="AE96">
        <v>0.73657821881966457</v>
      </c>
      <c r="AF96">
        <v>0.63801809446044255</v>
      </c>
      <c r="AG96">
        <v>4.315160863219508</v>
      </c>
      <c r="AH96">
        <v>9.8363853165422306</v>
      </c>
      <c r="AI96">
        <v>1.296725275833251</v>
      </c>
      <c r="AJ96">
        <v>439.7815250805088</v>
      </c>
      <c r="AK96">
        <v>218.6856469561497</v>
      </c>
      <c r="AL96">
        <v>24.379435463242459</v>
      </c>
      <c r="AM96">
        <v>4.0100373341583458E-2</v>
      </c>
      <c r="AN96">
        <v>0.2975960269852771</v>
      </c>
    </row>
    <row r="97" spans="1:40" x14ac:dyDescent="0.45">
      <c r="A97" s="1" t="s">
        <v>149</v>
      </c>
      <c r="B97">
        <v>0.35927879706073418</v>
      </c>
      <c r="C97">
        <v>2.3650997230897249E-2</v>
      </c>
      <c r="D97">
        <v>3.5293695343529309E-3</v>
      </c>
      <c r="E97">
        <v>2.6779327252715229E-2</v>
      </c>
      <c r="F97">
        <v>0.1194521230652785</v>
      </c>
      <c r="G97">
        <v>1.7778844085643071E-2</v>
      </c>
      <c r="H97">
        <v>0.89789464901054605</v>
      </c>
      <c r="I97">
        <v>0.44882742308997048</v>
      </c>
      <c r="J97">
        <v>3.0255060964790831E-2</v>
      </c>
      <c r="K97">
        <v>0.17862432017289789</v>
      </c>
      <c r="L97">
        <v>0.31762381406706158</v>
      </c>
      <c r="M97">
        <v>0.13350731527345339</v>
      </c>
      <c r="N97">
        <v>1.9155011578471711E-2</v>
      </c>
      <c r="O97">
        <v>1.238985047782714E-2</v>
      </c>
      <c r="P97">
        <v>3.0006548202162898E-2</v>
      </c>
      <c r="Q97">
        <v>1.287263350336273E-2</v>
      </c>
      <c r="R97">
        <v>1.962748009031173E-2</v>
      </c>
      <c r="S97">
        <v>0.13954641453035049</v>
      </c>
      <c r="T97">
        <v>0.19119461872510071</v>
      </c>
      <c r="U97">
        <v>0.16732858720135441</v>
      </c>
      <c r="V97">
        <v>0.7956244539629399</v>
      </c>
      <c r="W97">
        <v>1.521021963681161</v>
      </c>
      <c r="X97">
        <v>4.4631798695599502E-2</v>
      </c>
      <c r="Y97">
        <v>3.9457313473158888E-3</v>
      </c>
      <c r="Z97">
        <v>0.72636124654305567</v>
      </c>
      <c r="AA97">
        <v>0.19375588000924929</v>
      </c>
      <c r="AB97">
        <v>6.0520606883943423E-2</v>
      </c>
      <c r="AC97">
        <v>0.1804315032731883</v>
      </c>
      <c r="AD97">
        <v>0.67211582256552083</v>
      </c>
      <c r="AE97">
        <v>0.1996116269048126</v>
      </c>
      <c r="AF97">
        <v>126.8523944872322</v>
      </c>
      <c r="AG97">
        <v>1.4512907516963911</v>
      </c>
      <c r="AH97">
        <v>3.2801944856892722</v>
      </c>
      <c r="AI97">
        <v>94.131987334975662</v>
      </c>
      <c r="AJ97">
        <v>22.81661603912087</v>
      </c>
      <c r="AK97">
        <v>186.70014331724551</v>
      </c>
      <c r="AL97">
        <v>2.9008604772698598</v>
      </c>
      <c r="AM97">
        <v>2.620627769947374E-3</v>
      </c>
      <c r="AN97">
        <v>4.5224727635763129E-2</v>
      </c>
    </row>
    <row r="98" spans="1:40" x14ac:dyDescent="0.45">
      <c r="A98" s="1" t="s">
        <v>150</v>
      </c>
      <c r="B98">
        <v>3.4550905967764368E-2</v>
      </c>
      <c r="C98">
        <v>2.4827736377821918E-3</v>
      </c>
      <c r="D98">
        <v>3.6878190969257679E-4</v>
      </c>
      <c r="E98">
        <v>8.9920904475609986E-4</v>
      </c>
      <c r="F98">
        <v>2.8562577870563849E-2</v>
      </c>
      <c r="G98">
        <v>5.713219375106415E-3</v>
      </c>
      <c r="H98">
        <v>5.7028948123497118E-2</v>
      </c>
      <c r="I98">
        <v>3.5315535071203018E-2</v>
      </c>
      <c r="J98">
        <v>3.1859198237566798E-3</v>
      </c>
      <c r="K98">
        <v>1.6687202075078528E-2</v>
      </c>
      <c r="L98">
        <v>3.7228854059838619E-2</v>
      </c>
      <c r="M98">
        <v>1.7349921449731121E-2</v>
      </c>
      <c r="N98">
        <v>5.3284181413443587E-3</v>
      </c>
      <c r="O98">
        <v>2.2151872887857479E-3</v>
      </c>
      <c r="P98">
        <v>5.4214401963835123E-3</v>
      </c>
      <c r="Q98">
        <v>1.9972958225099422E-3</v>
      </c>
      <c r="R98">
        <v>1.9693991695890899E-3</v>
      </c>
      <c r="S98">
        <v>9.2504292327637589E-3</v>
      </c>
      <c r="T98">
        <v>26.14699103276077</v>
      </c>
      <c r="U98">
        <v>1.630789184295928E-2</v>
      </c>
      <c r="V98">
        <v>7.564621308494611E-2</v>
      </c>
      <c r="W98">
        <v>0.1066559329178205</v>
      </c>
      <c r="X98">
        <v>1.330583818853045E-3</v>
      </c>
      <c r="Y98">
        <v>7.7500144752503752E-4</v>
      </c>
      <c r="Z98">
        <v>2.1401722525088169E-2</v>
      </c>
      <c r="AA98">
        <v>2.5262321172683039E-2</v>
      </c>
      <c r="AB98">
        <v>6.6835678331409404E-3</v>
      </c>
      <c r="AC98">
        <v>2.602251964105301E-2</v>
      </c>
      <c r="AD98">
        <v>0.1408010677967528</v>
      </c>
      <c r="AE98">
        <v>2.835714522012129E-2</v>
      </c>
      <c r="AF98">
        <v>7.4857103312204146E-2</v>
      </c>
      <c r="AG98">
        <v>0.1663343615451052</v>
      </c>
      <c r="AH98">
        <v>44.768029352738857</v>
      </c>
      <c r="AI98">
        <v>17.191594947004521</v>
      </c>
      <c r="AJ98">
        <v>203.284337791181</v>
      </c>
      <c r="AK98">
        <v>49.56642101805469</v>
      </c>
      <c r="AL98">
        <v>0.26957770081419219</v>
      </c>
      <c r="AM98">
        <v>2.7058090910015071E-4</v>
      </c>
      <c r="AN98">
        <v>5.9125131072725341E-3</v>
      </c>
    </row>
    <row r="99" spans="1:40" x14ac:dyDescent="0.45">
      <c r="A99" s="1" t="s">
        <v>151</v>
      </c>
      <c r="B99">
        <v>5.4507512418302172E-2</v>
      </c>
      <c r="C99">
        <v>4.058573711118737E-3</v>
      </c>
      <c r="D99">
        <v>1.0822188578365011E-3</v>
      </c>
      <c r="E99">
        <v>1.6564526122686901E-3</v>
      </c>
      <c r="F99">
        <v>8.6093166412296598E-2</v>
      </c>
      <c r="G99">
        <v>2.2529703858361699E-2</v>
      </c>
      <c r="H99">
        <v>3.878326689354232E-2</v>
      </c>
      <c r="I99">
        <v>2.360303600431372E-2</v>
      </c>
      <c r="J99">
        <v>5.0300509595752893E-3</v>
      </c>
      <c r="K99">
        <v>1.233737040574294E-2</v>
      </c>
      <c r="L99">
        <v>5.6067581531522623E-2</v>
      </c>
      <c r="M99">
        <v>5.9017049255246992E-2</v>
      </c>
      <c r="N99">
        <v>1.918473199661368E-2</v>
      </c>
      <c r="O99">
        <v>5.7837837777165108E-3</v>
      </c>
      <c r="P99">
        <v>1.515136319960826E-2</v>
      </c>
      <c r="Q99">
        <v>5.2180113311045351E-3</v>
      </c>
      <c r="R99">
        <v>3.1145130569556951E-3</v>
      </c>
      <c r="S99">
        <v>2.4515368599324131E-2</v>
      </c>
      <c r="T99">
        <v>12.86735998446631</v>
      </c>
      <c r="U99">
        <v>2.9320303604962111E-2</v>
      </c>
      <c r="V99">
        <v>6.0237431586812558E-2</v>
      </c>
      <c r="W99">
        <v>8.8136091321573448E-2</v>
      </c>
      <c r="X99">
        <v>1.167587069359008E-3</v>
      </c>
      <c r="Y99">
        <v>2.5341379722719449E-3</v>
      </c>
      <c r="Z99">
        <v>1.7849762636488992E-2</v>
      </c>
      <c r="AA99">
        <v>6.7279568335566031E-2</v>
      </c>
      <c r="AB99">
        <v>1.641939386538125E-2</v>
      </c>
      <c r="AC99">
        <v>4.1932714977630368E-2</v>
      </c>
      <c r="AD99">
        <v>7.9120998695591041E-2</v>
      </c>
      <c r="AE99">
        <v>1.8692936218540918E-2</v>
      </c>
      <c r="AF99">
        <v>4.3932251006389041E-2</v>
      </c>
      <c r="AG99">
        <v>0.12359464093206329</v>
      </c>
      <c r="AH99">
        <v>21.641768191532542</v>
      </c>
      <c r="AI99">
        <v>8.8528951956427484</v>
      </c>
      <c r="AJ99">
        <v>101.0631952153602</v>
      </c>
      <c r="AK99">
        <v>27.234833487433161</v>
      </c>
      <c r="AL99">
        <v>0.3449017502323895</v>
      </c>
      <c r="AM99">
        <v>4.5291616010232591E-4</v>
      </c>
      <c r="AN99">
        <v>4.5729191136844941E-3</v>
      </c>
    </row>
    <row r="100" spans="1:40" x14ac:dyDescent="0.45">
      <c r="A100" s="1" t="s">
        <v>152</v>
      </c>
      <c r="B100">
        <v>3.8993390192496737E-2</v>
      </c>
      <c r="C100">
        <v>3.5431491874560448E-3</v>
      </c>
      <c r="D100">
        <v>1.531952620822397E-3</v>
      </c>
      <c r="E100">
        <v>1.1836803820023561E-3</v>
      </c>
      <c r="F100">
        <v>3.0072037701678399E-2</v>
      </c>
      <c r="G100">
        <v>6.9546258004872623E-3</v>
      </c>
      <c r="H100">
        <v>4.940033198390071E-2</v>
      </c>
      <c r="I100">
        <v>3.2110785121925563E-2</v>
      </c>
      <c r="J100">
        <v>4.0128550090921871E-3</v>
      </c>
      <c r="K100">
        <v>9.3026022329170659E-3</v>
      </c>
      <c r="L100">
        <v>2.9232138537262121E-2</v>
      </c>
      <c r="M100">
        <v>2.0295464852967769E-2</v>
      </c>
      <c r="N100">
        <v>6.6629162680879534E-3</v>
      </c>
      <c r="O100">
        <v>1.869865609765826E-3</v>
      </c>
      <c r="P100">
        <v>4.3767496588715616E-3</v>
      </c>
      <c r="Q100">
        <v>1.8558227061718461E-3</v>
      </c>
      <c r="R100">
        <v>1.95583729543416E-3</v>
      </c>
      <c r="S100">
        <v>1.0594853643616861E-2</v>
      </c>
      <c r="T100">
        <v>1.0217788869217259E-2</v>
      </c>
      <c r="U100">
        <v>2.4111977812811301E-2</v>
      </c>
      <c r="V100">
        <v>9.6317258383212312E-2</v>
      </c>
      <c r="W100">
        <v>0.10260373018854679</v>
      </c>
      <c r="X100">
        <v>2.1773781896688412E-3</v>
      </c>
      <c r="Y100">
        <v>9.8806693674421053E-4</v>
      </c>
      <c r="Z100">
        <v>3.025860034530738E-2</v>
      </c>
      <c r="AA100">
        <v>5.0701660798079383E-2</v>
      </c>
      <c r="AB100">
        <v>9.7502804362330567E-3</v>
      </c>
      <c r="AC100">
        <v>2.9179743888328401E-2</v>
      </c>
      <c r="AD100">
        <v>15.932495979082461</v>
      </c>
      <c r="AE100">
        <v>2.1280702562222691E-2</v>
      </c>
      <c r="AF100">
        <v>3.861328535201293E-2</v>
      </c>
      <c r="AG100">
        <v>0.2097240440319425</v>
      </c>
      <c r="AH100">
        <v>0.25339292863041563</v>
      </c>
      <c r="AI100">
        <v>2.2290144897758499</v>
      </c>
      <c r="AJ100">
        <v>0.26818937193009079</v>
      </c>
      <c r="AK100">
        <v>2.788299312547124</v>
      </c>
      <c r="AL100">
        <v>0.63545009435630218</v>
      </c>
      <c r="AM100">
        <v>2.7105062366454622E-4</v>
      </c>
      <c r="AN100">
        <v>8.548601121682332E-3</v>
      </c>
    </row>
    <row r="101" spans="1:40" x14ac:dyDescent="0.45">
      <c r="A101" s="1" t="s">
        <v>153</v>
      </c>
      <c r="B101">
        <v>3.0626529628694742E-2</v>
      </c>
      <c r="C101">
        <v>2.9437610897723328E-3</v>
      </c>
      <c r="D101">
        <v>1.4319719314762581E-3</v>
      </c>
      <c r="E101">
        <v>8.7329891807443841E-4</v>
      </c>
      <c r="F101">
        <v>2.7524134495747941E-2</v>
      </c>
      <c r="G101">
        <v>6.5104833508844691E-3</v>
      </c>
      <c r="H101">
        <v>2.7971390502709779E-2</v>
      </c>
      <c r="I101">
        <v>1.803875697562602E-2</v>
      </c>
      <c r="J101">
        <v>2.77627849952294E-3</v>
      </c>
      <c r="K101">
        <v>5.2230546706981858E-3</v>
      </c>
      <c r="L101">
        <v>2.006294484435147E-2</v>
      </c>
      <c r="M101">
        <v>1.832178257017E-2</v>
      </c>
      <c r="N101">
        <v>6.1971451191427159E-3</v>
      </c>
      <c r="O101">
        <v>1.6137286744397339E-3</v>
      </c>
      <c r="P101">
        <v>3.7209520407221349E-3</v>
      </c>
      <c r="Q101">
        <v>1.5682407946294339E-3</v>
      </c>
      <c r="R101">
        <v>1.550888980050384E-3</v>
      </c>
      <c r="S101">
        <v>9.2855257185937689E-3</v>
      </c>
      <c r="T101">
        <v>6.2990828290535681E-3</v>
      </c>
      <c r="U101">
        <v>1.9924629109305082E-2</v>
      </c>
      <c r="V101">
        <v>5.3437106141238123E-2</v>
      </c>
      <c r="W101">
        <v>6.5689222239129694E-2</v>
      </c>
      <c r="X101">
        <v>1.4890091134974249E-3</v>
      </c>
      <c r="Y101">
        <v>8.7394573940632306E-4</v>
      </c>
      <c r="Z101">
        <v>1.9302645108345989E-2</v>
      </c>
      <c r="AA101">
        <v>3.4300208918505583E-2</v>
      </c>
      <c r="AB101">
        <v>8.6457863863621358E-3</v>
      </c>
      <c r="AC101">
        <v>2.2834683374347811E-2</v>
      </c>
      <c r="AD101">
        <v>7.1218047061231147</v>
      </c>
      <c r="AE101">
        <v>1.176599489778E-2</v>
      </c>
      <c r="AF101">
        <v>2.029466151415368E-2</v>
      </c>
      <c r="AG101">
        <v>0.12768351213918391</v>
      </c>
      <c r="AH101">
        <v>0.1414332977854498</v>
      </c>
      <c r="AI101">
        <v>1.011757346761061</v>
      </c>
      <c r="AJ101">
        <v>0.17835862922851289</v>
      </c>
      <c r="AK101">
        <v>1.261311257131591</v>
      </c>
      <c r="AL101">
        <v>0.34794786938999878</v>
      </c>
      <c r="AM101">
        <v>2.0679760238132179E-4</v>
      </c>
      <c r="AN101">
        <v>4.5228455193732694E-3</v>
      </c>
    </row>
    <row r="102" spans="1:40" x14ac:dyDescent="0.45">
      <c r="A102" s="1" t="s">
        <v>154</v>
      </c>
      <c r="B102">
        <v>6.3461337922924577E-2</v>
      </c>
      <c r="C102">
        <v>6.1331098866944499E-3</v>
      </c>
      <c r="D102">
        <v>3.0145874943161579E-3</v>
      </c>
      <c r="E102">
        <v>1.7978800652323551E-3</v>
      </c>
      <c r="F102">
        <v>5.7841909265295449E-2</v>
      </c>
      <c r="G102">
        <v>1.370756637426117E-2</v>
      </c>
      <c r="H102">
        <v>5.5715827603845719E-2</v>
      </c>
      <c r="I102">
        <v>3.5890059720670872E-2</v>
      </c>
      <c r="J102">
        <v>5.6749255193190963E-3</v>
      </c>
      <c r="K102">
        <v>1.0391011736574571E-2</v>
      </c>
      <c r="L102">
        <v>4.0972274693038643E-2</v>
      </c>
      <c r="M102">
        <v>3.8458003209544782E-2</v>
      </c>
      <c r="N102">
        <v>1.3040846449602961E-2</v>
      </c>
      <c r="O102">
        <v>3.3738739617086219E-3</v>
      </c>
      <c r="P102">
        <v>7.7689031617713166E-3</v>
      </c>
      <c r="Q102">
        <v>3.2724786080493332E-3</v>
      </c>
      <c r="R102">
        <v>3.2166520272809019E-3</v>
      </c>
      <c r="S102">
        <v>1.9440316249221622E-2</v>
      </c>
      <c r="T102">
        <v>1.2694668466851369E-2</v>
      </c>
      <c r="U102">
        <v>4.149027331021999E-2</v>
      </c>
      <c r="V102">
        <v>0.1061246129135258</v>
      </c>
      <c r="W102">
        <v>0.13302784329479761</v>
      </c>
      <c r="X102">
        <v>3.0395551062531402E-3</v>
      </c>
      <c r="Y102">
        <v>1.831188778698986E-3</v>
      </c>
      <c r="Z102">
        <v>3.9072272448784383E-2</v>
      </c>
      <c r="AA102">
        <v>6.992934993639463E-2</v>
      </c>
      <c r="AB102">
        <v>1.811960274559642E-2</v>
      </c>
      <c r="AC102">
        <v>4.7298436764155537E-2</v>
      </c>
      <c r="AD102">
        <v>13.63988232211638</v>
      </c>
      <c r="AE102">
        <v>2.3355029800645521E-2</v>
      </c>
      <c r="AF102">
        <v>3.9973726269951063E-2</v>
      </c>
      <c r="AG102">
        <v>0.2568987765043404</v>
      </c>
      <c r="AH102">
        <v>0.28113198424935532</v>
      </c>
      <c r="AI102">
        <v>1.9433497816042049</v>
      </c>
      <c r="AJ102">
        <v>0.36288805326948792</v>
      </c>
      <c r="AK102">
        <v>2.4211402501169532</v>
      </c>
      <c r="AL102">
        <v>0.68966498836490864</v>
      </c>
      <c r="AM102">
        <v>4.272434802253739E-4</v>
      </c>
      <c r="AN102">
        <v>8.9177292878948305E-3</v>
      </c>
    </row>
    <row r="103" spans="1:40" x14ac:dyDescent="0.45">
      <c r="A103" s="1" t="s">
        <v>155</v>
      </c>
      <c r="B103">
        <v>6.3438353294513389E-2</v>
      </c>
      <c r="C103">
        <v>4.7077185858726616E-3</v>
      </c>
      <c r="D103">
        <v>9.8996590430469578E-4</v>
      </c>
      <c r="E103">
        <v>2.2961631879056658E-3</v>
      </c>
      <c r="F103">
        <v>2.3277261839091509E-2</v>
      </c>
      <c r="G103">
        <v>4.4301787898309783E-3</v>
      </c>
      <c r="H103">
        <v>0.15149718314601601</v>
      </c>
      <c r="I103">
        <v>9.941397080255597E-2</v>
      </c>
      <c r="J103">
        <v>8.9951056484520019E-3</v>
      </c>
      <c r="K103">
        <v>2.8819173935428811E-2</v>
      </c>
      <c r="L103">
        <v>6.6584754014152328E-2</v>
      </c>
      <c r="M103">
        <v>1.7378795608794281E-2</v>
      </c>
      <c r="N103">
        <v>4.5087812040028206E-3</v>
      </c>
      <c r="O103">
        <v>2.0891485704217561E-3</v>
      </c>
      <c r="P103">
        <v>5.2595755230382939E-3</v>
      </c>
      <c r="Q103">
        <v>2.2926316744830118E-3</v>
      </c>
      <c r="R103">
        <v>3.0852797826715732E-3</v>
      </c>
      <c r="S103">
        <v>1.090483666909642E-2</v>
      </c>
      <c r="T103">
        <v>2.7961823117511681E-2</v>
      </c>
      <c r="U103">
        <v>3.2748946539884603E-2</v>
      </c>
      <c r="V103">
        <v>0.30260038315388832</v>
      </c>
      <c r="W103">
        <v>0.26478420680827253</v>
      </c>
      <c r="X103">
        <v>4.9950498079591853E-3</v>
      </c>
      <c r="Y103">
        <v>9.6452437900924545E-4</v>
      </c>
      <c r="Z103">
        <v>7.8543930003744156E-2</v>
      </c>
      <c r="AA103">
        <v>0.1187585354786829</v>
      </c>
      <c r="AB103">
        <v>9.3757062584565454E-3</v>
      </c>
      <c r="AC103">
        <v>4.8023778458432753E-2</v>
      </c>
      <c r="AD103">
        <v>61.336751105797468</v>
      </c>
      <c r="AE103">
        <v>6.7124374808439108E-2</v>
      </c>
      <c r="AF103">
        <v>0.12872120766763451</v>
      </c>
      <c r="AG103">
        <v>0.58448616186318247</v>
      </c>
      <c r="AH103">
        <v>0.7905018663107336</v>
      </c>
      <c r="AI103">
        <v>8.4801454540188406</v>
      </c>
      <c r="AJ103">
        <v>0.64837296992222271</v>
      </c>
      <c r="AK103">
        <v>10.63620138555082</v>
      </c>
      <c r="AL103">
        <v>2.0266220259502008</v>
      </c>
      <c r="AM103">
        <v>4.8099487354065501E-4</v>
      </c>
      <c r="AN103">
        <v>2.8301826219188642E-2</v>
      </c>
    </row>
    <row r="104" spans="1:40" x14ac:dyDescent="0.45">
      <c r="A104" s="1" t="s">
        <v>156</v>
      </c>
      <c r="B104">
        <v>9.6608891928653046E-2</v>
      </c>
      <c r="C104">
        <v>7.9518464255208081E-3</v>
      </c>
      <c r="D104">
        <v>3.4274664303734258E-3</v>
      </c>
      <c r="E104">
        <v>3.9554645643790926E-3</v>
      </c>
      <c r="F104">
        <v>3.8538298331424373E-2</v>
      </c>
      <c r="G104">
        <v>5.1220852679888943E-3</v>
      </c>
      <c r="H104">
        <v>9.1956155972439613E-2</v>
      </c>
      <c r="I104">
        <v>5.7420690528260147E-2</v>
      </c>
      <c r="J104">
        <v>7.6105753753306317E-3</v>
      </c>
      <c r="K104">
        <v>2.0295205443417771E-2</v>
      </c>
      <c r="L104">
        <v>6.5379121973717633E-2</v>
      </c>
      <c r="M104">
        <v>3.938386553134763E-2</v>
      </c>
      <c r="N104">
        <v>1.0615143622577089E-2</v>
      </c>
      <c r="O104">
        <v>5.5656791477441689E-3</v>
      </c>
      <c r="P104">
        <v>1.2904277391793459E-2</v>
      </c>
      <c r="Q104">
        <v>6.3057360333606156E-3</v>
      </c>
      <c r="R104">
        <v>4.7312123688869959E-3</v>
      </c>
      <c r="S104">
        <v>2.160326231503331E-2</v>
      </c>
      <c r="T104">
        <v>5.3560209386612018E-2</v>
      </c>
      <c r="U104">
        <v>5.4991879480881259E-2</v>
      </c>
      <c r="V104">
        <v>3.0576464045026168</v>
      </c>
      <c r="W104">
        <v>0.98566268641909027</v>
      </c>
      <c r="X104">
        <v>7.8684507190345185E-3</v>
      </c>
      <c r="Y104">
        <v>2.1129482425699779E-3</v>
      </c>
      <c r="Z104">
        <v>0.1257061417546369</v>
      </c>
      <c r="AA104">
        <v>0.1208090958776001</v>
      </c>
      <c r="AB104">
        <v>2.7759860986849169E-2</v>
      </c>
      <c r="AC104">
        <v>6.6246249501431334E-2</v>
      </c>
      <c r="AD104">
        <v>1.543676436150422</v>
      </c>
      <c r="AE104">
        <v>3.8628964525293408E-2</v>
      </c>
      <c r="AF104">
        <v>0.1012368200739384</v>
      </c>
      <c r="AG104">
        <v>0.45112139002823481</v>
      </c>
      <c r="AH104">
        <v>3.5105494151851242</v>
      </c>
      <c r="AI104">
        <v>24.300212604588982</v>
      </c>
      <c r="AJ104">
        <v>0.82853852571093811</v>
      </c>
      <c r="AK104">
        <v>0.65591221462732374</v>
      </c>
      <c r="AL104">
        <v>0.91158978659849965</v>
      </c>
      <c r="AM104">
        <v>9.9397728551454457E-4</v>
      </c>
      <c r="AN104">
        <v>1.7827811316100992E-2</v>
      </c>
    </row>
    <row r="105" spans="1:40" x14ac:dyDescent="0.45">
      <c r="A105" s="1" t="s">
        <v>157</v>
      </c>
      <c r="B105">
        <v>0.1566924976583943</v>
      </c>
      <c r="C105">
        <v>1.3284300626849269E-2</v>
      </c>
      <c r="D105">
        <v>4.0128696266006417E-3</v>
      </c>
      <c r="E105">
        <v>2.379073492469394E-3</v>
      </c>
      <c r="F105">
        <v>1.326180946024373</v>
      </c>
      <c r="G105">
        <v>8.8127798120622727E-2</v>
      </c>
      <c r="H105">
        <v>8.6019482799701605E-2</v>
      </c>
      <c r="I105">
        <v>5.1902114154144349E-2</v>
      </c>
      <c r="J105">
        <v>1.2513176204333711E-2</v>
      </c>
      <c r="K105">
        <v>2.3353481445840121E-2</v>
      </c>
      <c r="L105">
        <v>0.13711397876235509</v>
      </c>
      <c r="M105">
        <v>0.16585645014938849</v>
      </c>
      <c r="N105">
        <v>3.8879642399118293E-2</v>
      </c>
      <c r="O105">
        <v>0.11344118626116841</v>
      </c>
      <c r="P105">
        <v>2.8555426071687751E-2</v>
      </c>
      <c r="Q105">
        <v>9.6703464941607069E-3</v>
      </c>
      <c r="R105">
        <v>1.8611612222573619E-2</v>
      </c>
      <c r="S105">
        <v>5.3384338961891681E-2</v>
      </c>
      <c r="T105">
        <v>4.1360229544639471E-2</v>
      </c>
      <c r="U105">
        <v>8.6884732395564185E-2</v>
      </c>
      <c r="V105">
        <v>0.13297253201025841</v>
      </c>
      <c r="W105">
        <v>0.53807316787732851</v>
      </c>
      <c r="X105">
        <v>6.3621786489646967E-3</v>
      </c>
      <c r="Y105">
        <v>4.6858927854480049E-3</v>
      </c>
      <c r="Z105">
        <v>9.4971021088418858E-2</v>
      </c>
      <c r="AA105">
        <v>0.23255947240798189</v>
      </c>
      <c r="AB105">
        <v>3.9742383947629273E-2</v>
      </c>
      <c r="AC105">
        <v>8.8456979089907406E-2</v>
      </c>
      <c r="AD105">
        <v>0.1164517473401111</v>
      </c>
      <c r="AE105">
        <v>2.3857120093814022E-2</v>
      </c>
      <c r="AF105">
        <v>5.304838248385927E-2</v>
      </c>
      <c r="AG105">
        <v>0.38123948048058459</v>
      </c>
      <c r="AH105">
        <v>5.4168370640701857</v>
      </c>
      <c r="AI105">
        <v>0.18362808948465831</v>
      </c>
      <c r="AJ105">
        <v>0.73072343847677246</v>
      </c>
      <c r="AK105">
        <v>0.3898784265039788</v>
      </c>
      <c r="AL105">
        <v>0.7435742094855563</v>
      </c>
      <c r="AM105">
        <v>1.273742124494286E-3</v>
      </c>
      <c r="AN105">
        <v>9.4847167370241247E-3</v>
      </c>
    </row>
    <row r="106" spans="1:40" x14ac:dyDescent="0.45">
      <c r="A106" s="1" t="s">
        <v>158</v>
      </c>
      <c r="B106">
        <v>0.23954340173627589</v>
      </c>
      <c r="C106">
        <v>1.8310411011458722E-2</v>
      </c>
      <c r="D106">
        <v>4.4752175304621647E-3</v>
      </c>
      <c r="E106">
        <v>4.3209060279645276E-3</v>
      </c>
      <c r="F106">
        <v>10.59568307436712</v>
      </c>
      <c r="G106">
        <v>0.45080902582408122</v>
      </c>
      <c r="H106">
        <v>0.42085501780686208</v>
      </c>
      <c r="I106">
        <v>0.2480083602529233</v>
      </c>
      <c r="J106">
        <v>3.062884306018572E-2</v>
      </c>
      <c r="K106">
        <v>7.6217887499520298E-2</v>
      </c>
      <c r="L106">
        <v>0.28980453152319752</v>
      </c>
      <c r="M106">
        <v>0.45853128389168218</v>
      </c>
      <c r="N106">
        <v>4.249739507088135E-2</v>
      </c>
      <c r="O106">
        <v>0.93965763386462953</v>
      </c>
      <c r="P106">
        <v>3.6806615143956598E-2</v>
      </c>
      <c r="Q106">
        <v>1.253819733852473E-2</v>
      </c>
      <c r="R106">
        <v>0.10858157523161829</v>
      </c>
      <c r="S106">
        <v>8.2248863026967392E-2</v>
      </c>
      <c r="T106">
        <v>0.21876987738487491</v>
      </c>
      <c r="U106">
        <v>0.17617630995979561</v>
      </c>
      <c r="V106">
        <v>0.32767255598254702</v>
      </c>
      <c r="W106">
        <v>1.2966548675421841</v>
      </c>
      <c r="X106">
        <v>2.0801777305677178E-2</v>
      </c>
      <c r="Y106">
        <v>6.2541221395371873E-3</v>
      </c>
      <c r="Z106">
        <v>0.3302771196734533</v>
      </c>
      <c r="AA106">
        <v>1.1403582745455141</v>
      </c>
      <c r="AB106">
        <v>5.2610039538239589E-2</v>
      </c>
      <c r="AC106">
        <v>0.1930906202037749</v>
      </c>
      <c r="AD106">
        <v>0.54016008782016112</v>
      </c>
      <c r="AE106">
        <v>7.5277144301757748E-2</v>
      </c>
      <c r="AF106">
        <v>0.30314671786161052</v>
      </c>
      <c r="AG106">
        <v>1.315782741767054</v>
      </c>
      <c r="AH106">
        <v>47.242850445867319</v>
      </c>
      <c r="AI106">
        <v>0.57489207934358855</v>
      </c>
      <c r="AJ106">
        <v>3.7438691377217101</v>
      </c>
      <c r="AK106">
        <v>1.929538449855422</v>
      </c>
      <c r="AL106">
        <v>2.189305751221319</v>
      </c>
      <c r="AM106">
        <v>2.2285489878947802E-3</v>
      </c>
      <c r="AN106">
        <v>2.916879548399531E-2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1443.1725117248459</v>
      </c>
      <c r="C2">
        <v>76.235724003251377</v>
      </c>
      <c r="D2">
        <v>5.3126065587736164</v>
      </c>
      <c r="E2">
        <v>19.887757578992829</v>
      </c>
      <c r="F2">
        <v>88.555223845949143</v>
      </c>
      <c r="G2">
        <v>5.0517995635569077</v>
      </c>
      <c r="H2">
        <v>316.23945190297468</v>
      </c>
      <c r="I2">
        <v>262.55867740250773</v>
      </c>
      <c r="J2">
        <v>75.506793356488501</v>
      </c>
      <c r="K2">
        <v>359.6703758354198</v>
      </c>
      <c r="L2">
        <v>10350.48171418118</v>
      </c>
      <c r="M2">
        <v>85.897457263973706</v>
      </c>
      <c r="N2">
        <v>16.363529343261948</v>
      </c>
      <c r="O2">
        <v>12.69528273814832</v>
      </c>
      <c r="P2">
        <v>129.47570306225711</v>
      </c>
      <c r="Q2">
        <v>22.659628662106911</v>
      </c>
      <c r="R2">
        <v>59.390536350749443</v>
      </c>
      <c r="S2">
        <v>52.473505951984627</v>
      </c>
      <c r="T2">
        <v>196.8039817421465</v>
      </c>
      <c r="U2">
        <v>228.73972230667681</v>
      </c>
      <c r="V2">
        <v>1205.25367177668</v>
      </c>
      <c r="W2">
        <v>13214.683680441551</v>
      </c>
      <c r="X2">
        <v>17.240521864520979</v>
      </c>
      <c r="Y2">
        <v>1.3569222430008649</v>
      </c>
      <c r="Z2">
        <v>297.79423657371308</v>
      </c>
      <c r="AA2">
        <v>72.573658764238459</v>
      </c>
      <c r="AB2">
        <v>0.32793010138400602</v>
      </c>
      <c r="AC2">
        <v>203.84716121875189</v>
      </c>
      <c r="AD2">
        <v>463.38685985169622</v>
      </c>
      <c r="AE2">
        <v>92.23235925180181</v>
      </c>
      <c r="AF2">
        <v>262.53775176178181</v>
      </c>
      <c r="AG2">
        <v>1360.601400972364</v>
      </c>
      <c r="AH2">
        <v>1029.985278744118</v>
      </c>
      <c r="AI2">
        <v>414.2351316184363</v>
      </c>
      <c r="AJ2">
        <v>2303.5540568310589</v>
      </c>
      <c r="AK2">
        <v>1314.19626653142</v>
      </c>
      <c r="AL2">
        <v>4341.3983858396796</v>
      </c>
      <c r="AM2">
        <v>0.199686113056635</v>
      </c>
      <c r="AN2">
        <v>148.82048952682251</v>
      </c>
    </row>
    <row r="3" spans="1:40" x14ac:dyDescent="0.45">
      <c r="A3" s="1" t="s">
        <v>40</v>
      </c>
      <c r="B3">
        <v>15.056872559581331</v>
      </c>
      <c r="C3">
        <v>0.73913214125867099</v>
      </c>
      <c r="D3">
        <v>0.29126071043235607</v>
      </c>
      <c r="E3">
        <v>0.26329812006609071</v>
      </c>
      <c r="F3">
        <v>1.5383703504347479</v>
      </c>
      <c r="G3">
        <v>3.518262229280674</v>
      </c>
      <c r="H3">
        <v>1.378733856768851</v>
      </c>
      <c r="I3">
        <v>1.1331182725361439</v>
      </c>
      <c r="J3">
        <v>0.9170092914178809</v>
      </c>
      <c r="K3">
        <v>0.35817185501783583</v>
      </c>
      <c r="L3">
        <v>3.2761726061419338</v>
      </c>
      <c r="M3">
        <v>3.3359488858083681</v>
      </c>
      <c r="N3">
        <v>0.48828822427606738</v>
      </c>
      <c r="O3">
        <v>0.65378170414265602</v>
      </c>
      <c r="P3">
        <v>3.8723899596182552</v>
      </c>
      <c r="Q3">
        <v>0.38191038249174591</v>
      </c>
      <c r="R3">
        <v>0.49982572227991517</v>
      </c>
      <c r="S3">
        <v>3.5844925174824569</v>
      </c>
      <c r="T3">
        <v>0.83307222341517639</v>
      </c>
      <c r="U3">
        <v>5.1065000713073454</v>
      </c>
      <c r="V3">
        <v>4.9347647710613876</v>
      </c>
      <c r="W3">
        <v>28.48035176830232</v>
      </c>
      <c r="X3">
        <v>8.0603882487831791E-2</v>
      </c>
      <c r="Y3">
        <v>8.1178563249664298E-2</v>
      </c>
      <c r="Z3">
        <v>1.235335427506546</v>
      </c>
      <c r="AA3">
        <v>1.8994898912285549</v>
      </c>
      <c r="AB3">
        <v>1.183326538315207E-2</v>
      </c>
      <c r="AC3">
        <v>4.3714989197538712</v>
      </c>
      <c r="AD3">
        <v>1.3330123647243</v>
      </c>
      <c r="AE3">
        <v>1.0606954302548861</v>
      </c>
      <c r="AF3">
        <v>0.52901956224816515</v>
      </c>
      <c r="AG3">
        <v>7.702494894932677</v>
      </c>
      <c r="AH3">
        <v>8.6234427482086176</v>
      </c>
      <c r="AI3">
        <v>1.049862931227816</v>
      </c>
      <c r="AJ3">
        <v>10.37663540786536</v>
      </c>
      <c r="AK3">
        <v>4.0793131236068279</v>
      </c>
      <c r="AL3">
        <v>21.923521816599781</v>
      </c>
      <c r="AM3">
        <v>1.8002600659402521E-3</v>
      </c>
      <c r="AN3">
        <v>0.76941768758719409</v>
      </c>
    </row>
    <row r="4" spans="1:40" x14ac:dyDescent="0.45">
      <c r="A4" s="1" t="s">
        <v>41</v>
      </c>
      <c r="B4">
        <v>102.9102834270431</v>
      </c>
      <c r="C4">
        <v>6.8973673943677962</v>
      </c>
      <c r="D4">
        <v>1.590821606897612</v>
      </c>
      <c r="E4">
        <v>1.9393683581135741</v>
      </c>
      <c r="F4">
        <v>17.434957637029001</v>
      </c>
      <c r="G4">
        <v>3.369753706393988</v>
      </c>
      <c r="H4">
        <v>17.456569033953709</v>
      </c>
      <c r="I4">
        <v>14.23512573132186</v>
      </c>
      <c r="J4">
        <v>7.8317238054413272</v>
      </c>
      <c r="K4">
        <v>12.987855211365879</v>
      </c>
      <c r="L4">
        <v>523.85332736522787</v>
      </c>
      <c r="M4">
        <v>29.233337893602659</v>
      </c>
      <c r="N4">
        <v>5.366281735262282</v>
      </c>
      <c r="O4">
        <v>4.9322068919449418</v>
      </c>
      <c r="P4">
        <v>12.105757896251291</v>
      </c>
      <c r="Q4">
        <v>3.4320300202182712</v>
      </c>
      <c r="R4">
        <v>4.1998082965711534</v>
      </c>
      <c r="S4">
        <v>34.204312159283141</v>
      </c>
      <c r="T4">
        <v>12.67440241032438</v>
      </c>
      <c r="U4">
        <v>45.085341497775197</v>
      </c>
      <c r="V4">
        <v>296.36876158450809</v>
      </c>
      <c r="W4">
        <v>449.02249172834752</v>
      </c>
      <c r="X4">
        <v>2.145858960224821</v>
      </c>
      <c r="Y4">
        <v>0.71773975643247578</v>
      </c>
      <c r="Z4">
        <v>33.389747171245489</v>
      </c>
      <c r="AA4">
        <v>18.999169228114901</v>
      </c>
      <c r="AB4">
        <v>6.9029057095704033E-2</v>
      </c>
      <c r="AC4">
        <v>29.410458841303122</v>
      </c>
      <c r="AD4">
        <v>29.77065288168329</v>
      </c>
      <c r="AE4">
        <v>9.466882825368538</v>
      </c>
      <c r="AF4">
        <v>11.188351796042131</v>
      </c>
      <c r="AG4">
        <v>124.6508973622696</v>
      </c>
      <c r="AH4">
        <v>99.806099358781282</v>
      </c>
      <c r="AI4">
        <v>21.446454414538191</v>
      </c>
      <c r="AJ4">
        <v>135.98673786578831</v>
      </c>
      <c r="AK4">
        <v>68.86434423102304</v>
      </c>
      <c r="AL4">
        <v>288.87189015076672</v>
      </c>
      <c r="AM4">
        <v>1.5776009663841E-2</v>
      </c>
      <c r="AN4">
        <v>7.6150248851591931</v>
      </c>
    </row>
    <row r="5" spans="1:40" x14ac:dyDescent="0.45">
      <c r="A5" s="1" t="s">
        <v>42</v>
      </c>
      <c r="B5">
        <v>86.03843259907957</v>
      </c>
      <c r="C5">
        <v>5.1417583011211692</v>
      </c>
      <c r="D5">
        <v>0.5412276224116066</v>
      </c>
      <c r="E5">
        <v>0.71945136344795335</v>
      </c>
      <c r="F5">
        <v>101.50585251417679</v>
      </c>
      <c r="G5">
        <v>48.558859380107123</v>
      </c>
      <c r="H5">
        <v>8.7931629585949853</v>
      </c>
      <c r="I5">
        <v>6.715450374415016</v>
      </c>
      <c r="J5">
        <v>6.2605932589804896</v>
      </c>
      <c r="K5">
        <v>2.0730490793745879</v>
      </c>
      <c r="L5">
        <v>20.636013457339999</v>
      </c>
      <c r="M5">
        <v>106.0172539875946</v>
      </c>
      <c r="N5">
        <v>43.604373121989063</v>
      </c>
      <c r="O5">
        <v>8.6204910290685479</v>
      </c>
      <c r="P5">
        <v>38.581800298294027</v>
      </c>
      <c r="Q5">
        <v>5.6810540103512377</v>
      </c>
      <c r="R5">
        <v>4.190941758869279</v>
      </c>
      <c r="S5">
        <v>42.387640388763622</v>
      </c>
      <c r="T5">
        <v>8.148729983205774</v>
      </c>
      <c r="U5">
        <v>62.526644961033448</v>
      </c>
      <c r="V5">
        <v>71.84124604249719</v>
      </c>
      <c r="W5">
        <v>183.3996452371733</v>
      </c>
      <c r="X5">
        <v>1.1214448700324591</v>
      </c>
      <c r="Y5">
        <v>0.94490400815355857</v>
      </c>
      <c r="Z5">
        <v>14.446116210027681</v>
      </c>
      <c r="AA5">
        <v>21.830344503127819</v>
      </c>
      <c r="AB5">
        <v>0.1254714799845818</v>
      </c>
      <c r="AC5">
        <v>56.692523334654041</v>
      </c>
      <c r="AD5">
        <v>11.071783010263379</v>
      </c>
      <c r="AE5">
        <v>6.9963057928347707</v>
      </c>
      <c r="AF5">
        <v>4.556768653197218</v>
      </c>
      <c r="AG5">
        <v>106.7074124357689</v>
      </c>
      <c r="AH5">
        <v>80.420605607082535</v>
      </c>
      <c r="AI5">
        <v>8.862177462833797</v>
      </c>
      <c r="AJ5">
        <v>90.003038139665733</v>
      </c>
      <c r="AK5">
        <v>37.945720233406888</v>
      </c>
      <c r="AL5">
        <v>207.7921931605928</v>
      </c>
      <c r="AM5">
        <v>6.7078219613908724E-3</v>
      </c>
      <c r="AN5">
        <v>3.2302068696882209</v>
      </c>
    </row>
    <row r="6" spans="1:40" x14ac:dyDescent="0.45">
      <c r="A6" s="1" t="s">
        <v>43</v>
      </c>
      <c r="B6">
        <v>164.87643604718039</v>
      </c>
      <c r="C6">
        <v>12.843268653988069</v>
      </c>
      <c r="D6">
        <v>2.8367776664159381</v>
      </c>
      <c r="E6">
        <v>2.2604152688303838</v>
      </c>
      <c r="F6">
        <v>514.75496770975815</v>
      </c>
      <c r="G6">
        <v>201.2168570640851</v>
      </c>
      <c r="H6">
        <v>43.325759173780902</v>
      </c>
      <c r="I6">
        <v>33.808106052164142</v>
      </c>
      <c r="J6">
        <v>40.99987685695811</v>
      </c>
      <c r="K6">
        <v>9.6422481227703241</v>
      </c>
      <c r="L6">
        <v>102.2864067432121</v>
      </c>
      <c r="M6">
        <v>476.46427671503568</v>
      </c>
      <c r="N6">
        <v>134.44732401037771</v>
      </c>
      <c r="O6">
        <v>62.591912400252532</v>
      </c>
      <c r="P6">
        <v>141.65322297898601</v>
      </c>
      <c r="Q6">
        <v>38.635186046457818</v>
      </c>
      <c r="R6">
        <v>21.88826324309834</v>
      </c>
      <c r="S6">
        <v>266.69911391521572</v>
      </c>
      <c r="T6">
        <v>42.781177827806872</v>
      </c>
      <c r="U6">
        <v>146.56378074486</v>
      </c>
      <c r="V6">
        <v>145.14044361120841</v>
      </c>
      <c r="W6">
        <v>624.33658323394923</v>
      </c>
      <c r="X6">
        <v>4.0429704595015261</v>
      </c>
      <c r="Y6">
        <v>23.180259277610539</v>
      </c>
      <c r="Z6">
        <v>62.815724201292802</v>
      </c>
      <c r="AA6">
        <v>463.28204662536882</v>
      </c>
      <c r="AB6">
        <v>0.38018341240755299</v>
      </c>
      <c r="AC6">
        <v>270.35438157313507</v>
      </c>
      <c r="AD6">
        <v>43.9288069730205</v>
      </c>
      <c r="AE6">
        <v>42.011488070970742</v>
      </c>
      <c r="AF6">
        <v>23.398400840417739</v>
      </c>
      <c r="AG6">
        <v>148.0784662658329</v>
      </c>
      <c r="AH6">
        <v>371.51757827116933</v>
      </c>
      <c r="AI6">
        <v>43.174145855603598</v>
      </c>
      <c r="AJ6">
        <v>412.87405278448051</v>
      </c>
      <c r="AK6">
        <v>178.0870461188712</v>
      </c>
      <c r="AL6">
        <v>1551.204413365439</v>
      </c>
      <c r="AM6">
        <v>3.0193373294450501E-2</v>
      </c>
      <c r="AN6">
        <v>14.285573773988769</v>
      </c>
    </row>
    <row r="7" spans="1:40" x14ac:dyDescent="0.45">
      <c r="A7" s="1" t="s">
        <v>44</v>
      </c>
      <c r="B7">
        <v>63.149232950841693</v>
      </c>
      <c r="C7">
        <v>12.05892041097438</v>
      </c>
      <c r="D7">
        <v>20.222758166026811</v>
      </c>
      <c r="E7">
        <v>0.4263647632722809</v>
      </c>
      <c r="F7">
        <v>6.7407078410618251</v>
      </c>
      <c r="G7">
        <v>1.214862380543944</v>
      </c>
      <c r="H7">
        <v>2.3730546722939669</v>
      </c>
      <c r="I7">
        <v>1.9477071557494581</v>
      </c>
      <c r="J7">
        <v>2.6009411211122462</v>
      </c>
      <c r="K7">
        <v>0.69582116657370063</v>
      </c>
      <c r="L7">
        <v>6.7340128166323696</v>
      </c>
      <c r="M7">
        <v>7.7115996992150926</v>
      </c>
      <c r="N7">
        <v>4.8871230773610401</v>
      </c>
      <c r="O7">
        <v>1.288633221754496</v>
      </c>
      <c r="P7">
        <v>5.8307358884295404</v>
      </c>
      <c r="Q7">
        <v>0.84733904788070247</v>
      </c>
      <c r="R7">
        <v>1.5524192134625661</v>
      </c>
      <c r="S7">
        <v>14.913751952711481</v>
      </c>
      <c r="T7">
        <v>3.503463633191934</v>
      </c>
      <c r="U7">
        <v>21.321312535137281</v>
      </c>
      <c r="V7">
        <v>10.01154718211342</v>
      </c>
      <c r="W7">
        <v>18.399264674513379</v>
      </c>
      <c r="X7">
        <v>0.21770015066460799</v>
      </c>
      <c r="Y7">
        <v>0.18466267986110049</v>
      </c>
      <c r="Z7">
        <v>3.4843606098745332</v>
      </c>
      <c r="AA7">
        <v>4.3462253963307669</v>
      </c>
      <c r="AB7">
        <v>2.0776003036964509E-2</v>
      </c>
      <c r="AC7">
        <v>14.7500669499677</v>
      </c>
      <c r="AD7">
        <v>4.6404359571282452</v>
      </c>
      <c r="AE7">
        <v>2.5560894295838108</v>
      </c>
      <c r="AF7">
        <v>1.708531596542157</v>
      </c>
      <c r="AG7">
        <v>157.86079173316031</v>
      </c>
      <c r="AH7">
        <v>18.71404847305125</v>
      </c>
      <c r="AI7">
        <v>4.0497240137398132</v>
      </c>
      <c r="AJ7">
        <v>29.041701903807269</v>
      </c>
      <c r="AK7">
        <v>10.91625022020723</v>
      </c>
      <c r="AL7">
        <v>45.472815334381607</v>
      </c>
      <c r="AM7">
        <v>2.2451984886794831E-3</v>
      </c>
      <c r="AN7">
        <v>1.0943986107464829</v>
      </c>
    </row>
    <row r="8" spans="1:40" x14ac:dyDescent="0.45">
      <c r="A8" s="1" t="s">
        <v>45</v>
      </c>
      <c r="B8">
        <v>100.6174124106753</v>
      </c>
      <c r="C8">
        <v>8.6555774235332006</v>
      </c>
      <c r="D8">
        <v>4.1978820925824607</v>
      </c>
      <c r="E8">
        <v>1.864518795354732</v>
      </c>
      <c r="F8">
        <v>28.428640091402869</v>
      </c>
      <c r="G8">
        <v>5.6835128018982681</v>
      </c>
      <c r="H8">
        <v>38.520269190006893</v>
      </c>
      <c r="I8">
        <v>32.631016242542877</v>
      </c>
      <c r="J8">
        <v>16.510917183846381</v>
      </c>
      <c r="K8">
        <v>9.169786075939184</v>
      </c>
      <c r="L8">
        <v>112.02222171160621</v>
      </c>
      <c r="M8">
        <v>92.136752106558276</v>
      </c>
      <c r="N8">
        <v>10.61667012973103</v>
      </c>
      <c r="O8">
        <v>12.718642468496039</v>
      </c>
      <c r="P8">
        <v>28.506300256322451</v>
      </c>
      <c r="Q8">
        <v>6.3408397084054071</v>
      </c>
      <c r="R8">
        <v>9.0429128231679172</v>
      </c>
      <c r="S8">
        <v>109.6055547774034</v>
      </c>
      <c r="T8">
        <v>24.447433343664049</v>
      </c>
      <c r="U8">
        <v>54.749232994406647</v>
      </c>
      <c r="V8">
        <v>101.5949445804455</v>
      </c>
      <c r="W8">
        <v>1067.312624081273</v>
      </c>
      <c r="X8">
        <v>2.9630275536063868</v>
      </c>
      <c r="Y8">
        <v>2.3891354139846621</v>
      </c>
      <c r="Z8">
        <v>44.167889959958849</v>
      </c>
      <c r="AA8">
        <v>53.939929208143823</v>
      </c>
      <c r="AB8">
        <v>0.15282715158930371</v>
      </c>
      <c r="AC8">
        <v>74.613900730293949</v>
      </c>
      <c r="AD8">
        <v>35.175433658541529</v>
      </c>
      <c r="AE8">
        <v>17.541807294140639</v>
      </c>
      <c r="AF8">
        <v>11.53378268643517</v>
      </c>
      <c r="AG8">
        <v>160.8752348450785</v>
      </c>
      <c r="AH8">
        <v>190.69434432280809</v>
      </c>
      <c r="AI8">
        <v>25.948406772618402</v>
      </c>
      <c r="AJ8">
        <v>220.17506345990191</v>
      </c>
      <c r="AK8">
        <v>93.565485759813029</v>
      </c>
      <c r="AL8">
        <v>390.53556548610823</v>
      </c>
      <c r="AM8">
        <v>1.827755024981758E-2</v>
      </c>
      <c r="AN8">
        <v>9.2057334283412722</v>
      </c>
    </row>
    <row r="9" spans="1:40" x14ac:dyDescent="0.45">
      <c r="A9" s="1" t="s">
        <v>46</v>
      </c>
      <c r="B9">
        <v>12.81658164238339</v>
      </c>
      <c r="C9">
        <v>0.87532557800066657</v>
      </c>
      <c r="D9">
        <v>0.29116864589220193</v>
      </c>
      <c r="E9">
        <v>0.26995413127599233</v>
      </c>
      <c r="F9">
        <v>8.3233225354070921</v>
      </c>
      <c r="G9">
        <v>2.4009990459296509</v>
      </c>
      <c r="H9">
        <v>3.9791959780857722</v>
      </c>
      <c r="I9">
        <v>3.080543688294235</v>
      </c>
      <c r="J9">
        <v>2.7191197244140359</v>
      </c>
      <c r="K9">
        <v>1.1403996341569049</v>
      </c>
      <c r="L9">
        <v>12.03452718112738</v>
      </c>
      <c r="M9">
        <v>11.75449832544045</v>
      </c>
      <c r="N9">
        <v>2.6228511706711308</v>
      </c>
      <c r="O9">
        <v>4.0868301833774856</v>
      </c>
      <c r="P9">
        <v>5.3665396996693344</v>
      </c>
      <c r="Q9">
        <v>1.996689300787619</v>
      </c>
      <c r="R9">
        <v>1.48377701574321</v>
      </c>
      <c r="S9">
        <v>19.289745300407791</v>
      </c>
      <c r="T9">
        <v>4.6933083696877116</v>
      </c>
      <c r="U9">
        <v>38.891542860125959</v>
      </c>
      <c r="V9">
        <v>18.768865757080039</v>
      </c>
      <c r="W9">
        <v>242.8876288462564</v>
      </c>
      <c r="X9">
        <v>0.39076864609664819</v>
      </c>
      <c r="Y9">
        <v>1.8040057457174199</v>
      </c>
      <c r="Z9">
        <v>6.2316167394477571</v>
      </c>
      <c r="AA9">
        <v>36.034519138861988</v>
      </c>
      <c r="AB9">
        <v>4.9427596919860477E-2</v>
      </c>
      <c r="AC9">
        <v>10.238483657711029</v>
      </c>
      <c r="AD9">
        <v>4.5710000703391493</v>
      </c>
      <c r="AE9">
        <v>2.6005488810871409</v>
      </c>
      <c r="AF9">
        <v>1.951561034708176</v>
      </c>
      <c r="AG9">
        <v>13.396383265686969</v>
      </c>
      <c r="AH9">
        <v>24.75682394568042</v>
      </c>
      <c r="AI9">
        <v>4.030187034583804</v>
      </c>
      <c r="AJ9">
        <v>40.721452459089697</v>
      </c>
      <c r="AK9">
        <v>17.020169387653748</v>
      </c>
      <c r="AL9">
        <v>110.78421184497741</v>
      </c>
      <c r="AM9">
        <v>3.1052704805803132E-3</v>
      </c>
      <c r="AN9">
        <v>1.4121213491661591</v>
      </c>
    </row>
    <row r="10" spans="1:40" x14ac:dyDescent="0.45">
      <c r="A10" s="1" t="s">
        <v>47</v>
      </c>
      <c r="B10">
        <v>655.70934033557478</v>
      </c>
      <c r="C10">
        <v>53.481323977994613</v>
      </c>
      <c r="D10">
        <v>23.014315358411181</v>
      </c>
      <c r="E10">
        <v>17.592620168187</v>
      </c>
      <c r="F10">
        <v>104.0694741841953</v>
      </c>
      <c r="G10">
        <v>31.403441255484541</v>
      </c>
      <c r="H10">
        <v>53.84440635979135</v>
      </c>
      <c r="I10">
        <v>43.766559283974551</v>
      </c>
      <c r="J10">
        <v>29.082863192813221</v>
      </c>
      <c r="K10">
        <v>15.028666269621519</v>
      </c>
      <c r="L10">
        <v>168.32801965973579</v>
      </c>
      <c r="M10">
        <v>125.5181664207485</v>
      </c>
      <c r="N10">
        <v>45.977498098681018</v>
      </c>
      <c r="O10">
        <v>32.162695608210782</v>
      </c>
      <c r="P10">
        <v>118.7786441788564</v>
      </c>
      <c r="Q10">
        <v>18.093192385276279</v>
      </c>
      <c r="R10">
        <v>12.896210951906729</v>
      </c>
      <c r="S10">
        <v>91.724261595020948</v>
      </c>
      <c r="T10">
        <v>31.729273836248549</v>
      </c>
      <c r="U10">
        <v>393.32864723609362</v>
      </c>
      <c r="V10">
        <v>490.02839937516609</v>
      </c>
      <c r="W10">
        <v>2219.9368280173899</v>
      </c>
      <c r="X10">
        <v>6.0488594226485706</v>
      </c>
      <c r="Y10">
        <v>6.457447626673738</v>
      </c>
      <c r="Z10">
        <v>85.184936874983663</v>
      </c>
      <c r="AA10">
        <v>139.57034090353119</v>
      </c>
      <c r="AB10">
        <v>0.44592699498228688</v>
      </c>
      <c r="AC10">
        <v>151.18015636931909</v>
      </c>
      <c r="AD10">
        <v>75.175511052454752</v>
      </c>
      <c r="AE10">
        <v>35.614022429783063</v>
      </c>
      <c r="AF10">
        <v>26.324986584652159</v>
      </c>
      <c r="AG10">
        <v>489.62887384106119</v>
      </c>
      <c r="AH10">
        <v>315.2874137941734</v>
      </c>
      <c r="AI10">
        <v>49.286621869915408</v>
      </c>
      <c r="AJ10">
        <v>372.12273573549538</v>
      </c>
      <c r="AK10">
        <v>176.92182508650501</v>
      </c>
      <c r="AL10">
        <v>1100.126751351961</v>
      </c>
      <c r="AM10">
        <v>3.9352329171914509E-2</v>
      </c>
      <c r="AN10">
        <v>18.927838393121139</v>
      </c>
    </row>
    <row r="11" spans="1:40" x14ac:dyDescent="0.45">
      <c r="A11" s="1" t="s">
        <v>48</v>
      </c>
      <c r="B11">
        <v>77.307747345121257</v>
      </c>
      <c r="C11">
        <v>6.9630047977526512</v>
      </c>
      <c r="D11">
        <v>1.4403259686986321</v>
      </c>
      <c r="E11">
        <v>0.89307869824914377</v>
      </c>
      <c r="F11">
        <v>16.524528804053531</v>
      </c>
      <c r="G11">
        <v>1.422035962774979</v>
      </c>
      <c r="H11">
        <v>8.8000092226132907</v>
      </c>
      <c r="I11">
        <v>7.1300481432873681</v>
      </c>
      <c r="J11">
        <v>5.1769181072668786</v>
      </c>
      <c r="K11">
        <v>4.0906437362663626</v>
      </c>
      <c r="L11">
        <v>58.865243693049628</v>
      </c>
      <c r="M11">
        <v>26.985540731178041</v>
      </c>
      <c r="N11">
        <v>4.1033232256231784</v>
      </c>
      <c r="O11">
        <v>4.6426749287099076</v>
      </c>
      <c r="P11">
        <v>6.439150251709056</v>
      </c>
      <c r="Q11">
        <v>2.6221587024572708</v>
      </c>
      <c r="R11">
        <v>2.537005453377545</v>
      </c>
      <c r="S11">
        <v>28.739670847172398</v>
      </c>
      <c r="T11">
        <v>7.9265241302931653</v>
      </c>
      <c r="U11">
        <v>30.300105831913999</v>
      </c>
      <c r="V11">
        <v>212.4005860034253</v>
      </c>
      <c r="W11">
        <v>272.80178603815551</v>
      </c>
      <c r="X11">
        <v>0.93881981172526263</v>
      </c>
      <c r="Y11">
        <v>0.91763015039804663</v>
      </c>
      <c r="Z11">
        <v>13.9152136647466</v>
      </c>
      <c r="AA11">
        <v>20.44658196312237</v>
      </c>
      <c r="AB11">
        <v>5.3986404242852282E-2</v>
      </c>
      <c r="AC11">
        <v>22.97608625580078</v>
      </c>
      <c r="AD11">
        <v>15.236813951104191</v>
      </c>
      <c r="AE11">
        <v>6.1377623498834817</v>
      </c>
      <c r="AF11">
        <v>4.8508789963471779</v>
      </c>
      <c r="AG11">
        <v>67.022894992847625</v>
      </c>
      <c r="AH11">
        <v>57.847404626791608</v>
      </c>
      <c r="AI11">
        <v>10.332224437840029</v>
      </c>
      <c r="AJ11">
        <v>74.338553050915053</v>
      </c>
      <c r="AK11">
        <v>34.291329582820417</v>
      </c>
      <c r="AL11">
        <v>321.68996852781589</v>
      </c>
      <c r="AM11">
        <v>1.9209129115741751E-2</v>
      </c>
      <c r="AN11">
        <v>4.7845071897158276</v>
      </c>
    </row>
    <row r="12" spans="1:40" x14ac:dyDescent="0.45">
      <c r="A12" s="1" t="s">
        <v>49</v>
      </c>
      <c r="B12">
        <v>64.00651596252203</v>
      </c>
      <c r="C12">
        <v>7.0125345153208816</v>
      </c>
      <c r="D12">
        <v>5.6500242789594077</v>
      </c>
      <c r="E12">
        <v>0.85228336464847743</v>
      </c>
      <c r="F12">
        <v>41.930381693092457</v>
      </c>
      <c r="G12">
        <v>5.2382103660499659</v>
      </c>
      <c r="H12">
        <v>12.7849960221626</v>
      </c>
      <c r="I12">
        <v>10.29343459699543</v>
      </c>
      <c r="J12">
        <v>7.0207244739830958</v>
      </c>
      <c r="K12">
        <v>3.5695359717317241</v>
      </c>
      <c r="L12">
        <v>33.234172208094137</v>
      </c>
      <c r="M12">
        <v>34.281861797850127</v>
      </c>
      <c r="N12">
        <v>14.057605128266029</v>
      </c>
      <c r="O12">
        <v>8.4202832187310062</v>
      </c>
      <c r="P12">
        <v>17.233943256778499</v>
      </c>
      <c r="Q12">
        <v>4.5675089643367404</v>
      </c>
      <c r="R12">
        <v>4.4948753024272667</v>
      </c>
      <c r="S12">
        <v>34.651036170940102</v>
      </c>
      <c r="T12">
        <v>9.3365364112334586</v>
      </c>
      <c r="U12">
        <v>46.261452570167002</v>
      </c>
      <c r="V12">
        <v>49.994459205831539</v>
      </c>
      <c r="W12">
        <v>406.37842821765793</v>
      </c>
      <c r="X12">
        <v>1.239578462325678</v>
      </c>
      <c r="Y12">
        <v>2.3403750187218768</v>
      </c>
      <c r="Z12">
        <v>17.69969211545715</v>
      </c>
      <c r="AA12">
        <v>48.432642287146301</v>
      </c>
      <c r="AB12">
        <v>9.773293749982602E-2</v>
      </c>
      <c r="AC12">
        <v>26.46100257884774</v>
      </c>
      <c r="AD12">
        <v>14.39328471152384</v>
      </c>
      <c r="AE12">
        <v>7.0134233483909627</v>
      </c>
      <c r="AF12">
        <v>5.3472732324867556</v>
      </c>
      <c r="AG12">
        <v>172.13939703986179</v>
      </c>
      <c r="AH12">
        <v>72.930349235080428</v>
      </c>
      <c r="AI12">
        <v>10.386331071722029</v>
      </c>
      <c r="AJ12">
        <v>105.9408469254371</v>
      </c>
      <c r="AK12">
        <v>42.914949835077813</v>
      </c>
      <c r="AL12">
        <v>246.89532452525501</v>
      </c>
      <c r="AM12">
        <v>1.352787085363919E-2</v>
      </c>
      <c r="AN12">
        <v>5.3191199166495906</v>
      </c>
    </row>
    <row r="13" spans="1:40" x14ac:dyDescent="0.45">
      <c r="A13" s="1" t="s">
        <v>50</v>
      </c>
      <c r="B13">
        <v>172.55476261523069</v>
      </c>
      <c r="C13">
        <v>10.856389967332561</v>
      </c>
      <c r="D13">
        <v>3.487419747901872</v>
      </c>
      <c r="E13">
        <v>2.0616334796042022</v>
      </c>
      <c r="F13">
        <v>31.224941346340682</v>
      </c>
      <c r="G13">
        <v>7.8233662481237376</v>
      </c>
      <c r="H13">
        <v>40.703327807968769</v>
      </c>
      <c r="I13">
        <v>35.031066054421267</v>
      </c>
      <c r="J13">
        <v>11.85358292630737</v>
      </c>
      <c r="K13">
        <v>6.8708351419263218</v>
      </c>
      <c r="L13">
        <v>49.572869637133778</v>
      </c>
      <c r="M13">
        <v>180.68177107854279</v>
      </c>
      <c r="N13">
        <v>10.372994299113291</v>
      </c>
      <c r="O13">
        <v>6.9814108143528912</v>
      </c>
      <c r="P13">
        <v>81.712381506601332</v>
      </c>
      <c r="Q13">
        <v>12.673265177264749</v>
      </c>
      <c r="R13">
        <v>8.710536124917768</v>
      </c>
      <c r="S13">
        <v>50.411974326777958</v>
      </c>
      <c r="T13">
        <v>19.984464421583191</v>
      </c>
      <c r="U13">
        <v>57.602693889452027</v>
      </c>
      <c r="V13">
        <v>133.73805323941389</v>
      </c>
      <c r="W13">
        <v>1130.430995850933</v>
      </c>
      <c r="X13">
        <v>4.0277805338203603</v>
      </c>
      <c r="Y13">
        <v>2.4928287856588249</v>
      </c>
      <c r="Z13">
        <v>58.500724989646422</v>
      </c>
      <c r="AA13">
        <v>53.508028942339017</v>
      </c>
      <c r="AB13">
        <v>0.1661902994705747</v>
      </c>
      <c r="AC13">
        <v>104.0976313127002</v>
      </c>
      <c r="AD13">
        <v>34.867678741450092</v>
      </c>
      <c r="AE13">
        <v>15.13063338602511</v>
      </c>
      <c r="AF13">
        <v>14.4974055773472</v>
      </c>
      <c r="AG13">
        <v>167.52874772819931</v>
      </c>
      <c r="AH13">
        <v>194.7029168468062</v>
      </c>
      <c r="AI13">
        <v>22.01977636956163</v>
      </c>
      <c r="AJ13">
        <v>165.52067690412059</v>
      </c>
      <c r="AK13">
        <v>79.31410386210041</v>
      </c>
      <c r="AL13">
        <v>401.37860856650548</v>
      </c>
      <c r="AM13">
        <v>1.2193085272023519E-2</v>
      </c>
      <c r="AN13">
        <v>7.6651674630468287</v>
      </c>
    </row>
    <row r="14" spans="1:40" x14ac:dyDescent="0.45">
      <c r="A14" s="1" t="s">
        <v>51</v>
      </c>
      <c r="B14">
        <v>50.79213443226682</v>
      </c>
      <c r="C14">
        <v>2.8992945374711221</v>
      </c>
      <c r="D14">
        <v>1.3624247785033941</v>
      </c>
      <c r="E14">
        <v>0.68201523979531498</v>
      </c>
      <c r="F14">
        <v>6.1943090677989199</v>
      </c>
      <c r="G14">
        <v>1.5989273575615399</v>
      </c>
      <c r="H14">
        <v>4.8887562432750382</v>
      </c>
      <c r="I14">
        <v>4.0582877712340188</v>
      </c>
      <c r="J14">
        <v>1.695451572067566</v>
      </c>
      <c r="K14">
        <v>1.2118073534234379</v>
      </c>
      <c r="L14">
        <v>13.132318923322771</v>
      </c>
      <c r="M14">
        <v>8.5313284293782843</v>
      </c>
      <c r="N14">
        <v>2.1834414503980142</v>
      </c>
      <c r="O14">
        <v>1.4070564991413921</v>
      </c>
      <c r="P14">
        <v>2.3037931486198491</v>
      </c>
      <c r="Q14">
        <v>0.85080503522353457</v>
      </c>
      <c r="R14">
        <v>1.0525159427830839</v>
      </c>
      <c r="S14">
        <v>9.3662399242277043</v>
      </c>
      <c r="T14">
        <v>2.9259765221804201</v>
      </c>
      <c r="U14">
        <v>8.3780270640124517</v>
      </c>
      <c r="V14">
        <v>35.111708861147328</v>
      </c>
      <c r="W14">
        <v>212.76932404818339</v>
      </c>
      <c r="X14">
        <v>0.73885057043631042</v>
      </c>
      <c r="Y14">
        <v>0.3769337434480346</v>
      </c>
      <c r="Z14">
        <v>8.5839937551975041</v>
      </c>
      <c r="AA14">
        <v>8.2557682047875982</v>
      </c>
      <c r="AB14">
        <v>1.766873668305358E-2</v>
      </c>
      <c r="AC14">
        <v>11.325231937880179</v>
      </c>
      <c r="AD14">
        <v>5.4755925543181059</v>
      </c>
      <c r="AE14">
        <v>1.9921779769427119</v>
      </c>
      <c r="AF14">
        <v>1.736983318606357</v>
      </c>
      <c r="AG14">
        <v>77.181330169703429</v>
      </c>
      <c r="AH14">
        <v>27.853005186166641</v>
      </c>
      <c r="AI14">
        <v>3.673009875118241</v>
      </c>
      <c r="AJ14">
        <v>30.6695853620561</v>
      </c>
      <c r="AK14">
        <v>13.611349109961189</v>
      </c>
      <c r="AL14">
        <v>51.669778672358532</v>
      </c>
      <c r="AM14">
        <v>1.9987686423529188E-3</v>
      </c>
      <c r="AN14">
        <v>1.159572752844146</v>
      </c>
    </row>
    <row r="15" spans="1:40" x14ac:dyDescent="0.45">
      <c r="A15" s="1" t="s">
        <v>52</v>
      </c>
      <c r="B15">
        <v>99.462192078284104</v>
      </c>
      <c r="C15">
        <v>4.5112412998695026</v>
      </c>
      <c r="D15">
        <v>0.9922180041532388</v>
      </c>
      <c r="E15">
        <v>1.546626341402316</v>
      </c>
      <c r="F15">
        <v>51.267286789273371</v>
      </c>
      <c r="G15">
        <v>12.031354161853899</v>
      </c>
      <c r="H15">
        <v>10.930846302704129</v>
      </c>
      <c r="I15">
        <v>9.1742245209717872</v>
      </c>
      <c r="J15">
        <v>6.3008315780775828</v>
      </c>
      <c r="K15">
        <v>2.3718650684816742</v>
      </c>
      <c r="L15">
        <v>19.671215665699481</v>
      </c>
      <c r="M15">
        <v>58.523152963930102</v>
      </c>
      <c r="N15">
        <v>24.9765238765867</v>
      </c>
      <c r="O15">
        <v>5.0306472792885906</v>
      </c>
      <c r="P15">
        <v>11.849428983698671</v>
      </c>
      <c r="Q15">
        <v>4.7519956268184327</v>
      </c>
      <c r="R15">
        <v>4.2645402923452194</v>
      </c>
      <c r="S15">
        <v>33.442435726488057</v>
      </c>
      <c r="T15">
        <v>7.7708830542187606</v>
      </c>
      <c r="U15">
        <v>23.537664745512838</v>
      </c>
      <c r="V15">
        <v>63.434380434425442</v>
      </c>
      <c r="W15">
        <v>312.95997227058598</v>
      </c>
      <c r="X15">
        <v>1.5607885113210891</v>
      </c>
      <c r="Y15">
        <v>1.8744209063203521</v>
      </c>
      <c r="Z15">
        <v>19.583124664977991</v>
      </c>
      <c r="AA15">
        <v>38.370606371735413</v>
      </c>
      <c r="AB15">
        <v>5.4702383626609487E-2</v>
      </c>
      <c r="AC15">
        <v>40.281014783001403</v>
      </c>
      <c r="AD15">
        <v>10.34039632584404</v>
      </c>
      <c r="AE15">
        <v>6.7624101623814639</v>
      </c>
      <c r="AF15">
        <v>4.3648509795005248</v>
      </c>
      <c r="AG15">
        <v>69.370885848004349</v>
      </c>
      <c r="AH15">
        <v>62.668421514652437</v>
      </c>
      <c r="AI15">
        <v>8.221423267814048</v>
      </c>
      <c r="AJ15">
        <v>71.959399890854513</v>
      </c>
      <c r="AK15">
        <v>29.717098449649349</v>
      </c>
      <c r="AL15">
        <v>175.0079385236038</v>
      </c>
      <c r="AM15">
        <v>4.9900485962833399E-3</v>
      </c>
      <c r="AN15">
        <v>2.861880138567872</v>
      </c>
    </row>
    <row r="16" spans="1:40" x14ac:dyDescent="0.45">
      <c r="A16" s="1" t="s">
        <v>53</v>
      </c>
      <c r="B16">
        <v>175.18519642125139</v>
      </c>
      <c r="C16">
        <v>7.0072797736199224</v>
      </c>
      <c r="D16">
        <v>1.837173868201373</v>
      </c>
      <c r="E16">
        <v>1.7541121539706059</v>
      </c>
      <c r="F16">
        <v>53.041282412859843</v>
      </c>
      <c r="G16">
        <v>9.3129298110772751</v>
      </c>
      <c r="H16">
        <v>24.84670838762619</v>
      </c>
      <c r="I16">
        <v>20.112043238615911</v>
      </c>
      <c r="J16">
        <v>29.156576243699</v>
      </c>
      <c r="K16">
        <v>6.1063022975692558</v>
      </c>
      <c r="L16">
        <v>54.836958896810089</v>
      </c>
      <c r="M16">
        <v>118.5549265581585</v>
      </c>
      <c r="N16">
        <v>18.670369550163361</v>
      </c>
      <c r="O16">
        <v>12.326968433363559</v>
      </c>
      <c r="P16">
        <v>42.403417326645069</v>
      </c>
      <c r="Q16">
        <v>22.168851154129111</v>
      </c>
      <c r="R16">
        <v>19.20710136324578</v>
      </c>
      <c r="S16">
        <v>163.33498018856679</v>
      </c>
      <c r="T16">
        <v>30.74751496160394</v>
      </c>
      <c r="U16">
        <v>56.589619693916603</v>
      </c>
      <c r="V16">
        <v>308.5415421401255</v>
      </c>
      <c r="W16">
        <v>513.19046598999478</v>
      </c>
      <c r="X16">
        <v>3.8693801393208349</v>
      </c>
      <c r="Y16">
        <v>4.7706158258792142</v>
      </c>
      <c r="Z16">
        <v>63.8389529459591</v>
      </c>
      <c r="AA16">
        <v>99.244387400593965</v>
      </c>
      <c r="AB16">
        <v>0.1491996222191746</v>
      </c>
      <c r="AC16">
        <v>98.570528384837502</v>
      </c>
      <c r="AD16">
        <v>29.417795151576691</v>
      </c>
      <c r="AE16">
        <v>28.51248736366896</v>
      </c>
      <c r="AF16">
        <v>13.0977889196222</v>
      </c>
      <c r="AG16">
        <v>134.66505852802419</v>
      </c>
      <c r="AH16">
        <v>176.82802897235871</v>
      </c>
      <c r="AI16">
        <v>28.139358578264329</v>
      </c>
      <c r="AJ16">
        <v>259.57260126078017</v>
      </c>
      <c r="AK16">
        <v>99.763027666575653</v>
      </c>
      <c r="AL16">
        <v>534.39603834282332</v>
      </c>
      <c r="AM16">
        <v>1.4806071238932249E-2</v>
      </c>
      <c r="AN16">
        <v>8.9123550999716752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788.08849093615163</v>
      </c>
      <c r="C2">
        <v>17.852419174710331</v>
      </c>
      <c r="D2">
        <v>6.5228590339154771</v>
      </c>
      <c r="E2">
        <v>6.4161682825825102</v>
      </c>
      <c r="F2">
        <v>25.088062862826309</v>
      </c>
      <c r="G2">
        <v>6.3462352635808541</v>
      </c>
      <c r="H2">
        <v>6.9559568889292116</v>
      </c>
      <c r="I2">
        <v>6.1248519298803199</v>
      </c>
      <c r="J2">
        <v>2.5365046583936568</v>
      </c>
      <c r="K2">
        <v>0.85447534273828152</v>
      </c>
      <c r="L2">
        <v>6.3304342524654951</v>
      </c>
      <c r="M2">
        <v>10.467112270484639</v>
      </c>
      <c r="N2">
        <v>6.8639297128964722</v>
      </c>
      <c r="O2">
        <v>0.65069548764981111</v>
      </c>
      <c r="P2">
        <v>2.4667082791953789</v>
      </c>
      <c r="Q2">
        <v>0.48225779574507338</v>
      </c>
      <c r="R2">
        <v>1.487240278555545</v>
      </c>
      <c r="S2">
        <v>16.620997260223721</v>
      </c>
      <c r="T2">
        <v>5.4594137426037737</v>
      </c>
      <c r="U2">
        <v>5.5484175786191647</v>
      </c>
      <c r="V2">
        <v>14.409764952626251</v>
      </c>
      <c r="W2">
        <v>29.0820695062082</v>
      </c>
      <c r="X2">
        <v>0.27311269546753719</v>
      </c>
      <c r="Y2">
        <v>0.23290287622072159</v>
      </c>
      <c r="Z2">
        <v>4.1746684729611232</v>
      </c>
      <c r="AA2">
        <v>5.52814467834928</v>
      </c>
      <c r="AB2">
        <v>9.1873293906191405E-3</v>
      </c>
      <c r="AC2">
        <v>108.82192395438869</v>
      </c>
      <c r="AD2">
        <v>8.0788092974415679</v>
      </c>
      <c r="AE2">
        <v>2.344354525805723</v>
      </c>
      <c r="AF2">
        <v>2.9932669421482991</v>
      </c>
      <c r="AG2">
        <v>172.30414831639041</v>
      </c>
      <c r="AH2">
        <v>24.74663908629654</v>
      </c>
      <c r="AI2">
        <v>6.3716670472656443</v>
      </c>
      <c r="AJ2">
        <v>37.807567951169148</v>
      </c>
      <c r="AK2">
        <v>16.15061175336141</v>
      </c>
      <c r="AL2">
        <v>84.848266579704756</v>
      </c>
      <c r="AM2">
        <v>2.184681195910212E-3</v>
      </c>
      <c r="AN2">
        <v>4.9992286273369153</v>
      </c>
    </row>
    <row r="3" spans="1:40" x14ac:dyDescent="0.45">
      <c r="A3" s="1" t="s">
        <v>55</v>
      </c>
      <c r="B3">
        <v>2.340786364716827</v>
      </c>
      <c r="C3">
        <v>0.15602154486881231</v>
      </c>
      <c r="D3">
        <v>6.0036581956459889E-2</v>
      </c>
      <c r="E3">
        <v>5.8133247023294289E-2</v>
      </c>
      <c r="F3">
        <v>0.98011191329781233</v>
      </c>
      <c r="G3">
        <v>0.43290924127779351</v>
      </c>
      <c r="H3">
        <v>0.39582359696335279</v>
      </c>
      <c r="I3">
        <v>0.33981843086577551</v>
      </c>
      <c r="J3">
        <v>0.60112156484758328</v>
      </c>
      <c r="K3">
        <v>6.2718585426164056E-2</v>
      </c>
      <c r="L3">
        <v>0.47981684674463998</v>
      </c>
      <c r="M3">
        <v>1.9740398048124601</v>
      </c>
      <c r="N3">
        <v>0.31067191961210078</v>
      </c>
      <c r="O3">
        <v>6.8138744297812248E-2</v>
      </c>
      <c r="P3">
        <v>0.17533134112900439</v>
      </c>
      <c r="Q3">
        <v>6.9691916853530711E-2</v>
      </c>
      <c r="R3">
        <v>9.7232883617551058E-2</v>
      </c>
      <c r="S3">
        <v>0.85833672115631066</v>
      </c>
      <c r="T3">
        <v>0.19523779626984999</v>
      </c>
      <c r="U3">
        <v>0.62391991403138225</v>
      </c>
      <c r="V3">
        <v>0.52747628710335959</v>
      </c>
      <c r="W3">
        <v>0.79142421344299052</v>
      </c>
      <c r="X3">
        <v>1.5942899700629249E-2</v>
      </c>
      <c r="Y3">
        <v>2.318169825855057E-2</v>
      </c>
      <c r="Z3">
        <v>0.25971318379410202</v>
      </c>
      <c r="AA3">
        <v>0.49858776629475438</v>
      </c>
      <c r="AB3">
        <v>1.4889156542337561E-3</v>
      </c>
      <c r="AC3">
        <v>4.3252651304921876</v>
      </c>
      <c r="AD3">
        <v>0.86305011497403117</v>
      </c>
      <c r="AE3">
        <v>0.99278355487084957</v>
      </c>
      <c r="AF3">
        <v>0.201788685480877</v>
      </c>
      <c r="AG3">
        <v>1.493062371598272</v>
      </c>
      <c r="AH3">
        <v>4.0576135162640057</v>
      </c>
      <c r="AI3">
        <v>0.37892557068619293</v>
      </c>
      <c r="AJ3">
        <v>1.888149650873407</v>
      </c>
      <c r="AK3">
        <v>1.050279753450778</v>
      </c>
      <c r="AL3">
        <v>8.0222909229294821</v>
      </c>
      <c r="AM3">
        <v>2.4164348096348371E-4</v>
      </c>
      <c r="AN3">
        <v>0.18524401810839461</v>
      </c>
    </row>
    <row r="4" spans="1:40" x14ac:dyDescent="0.45">
      <c r="A4" s="1" t="s">
        <v>56</v>
      </c>
      <c r="B4">
        <v>57.481609805082734</v>
      </c>
      <c r="C4">
        <v>1.967464893381994</v>
      </c>
      <c r="D4">
        <v>0.17440981686275511</v>
      </c>
      <c r="E4">
        <v>1.233926111927394E-2</v>
      </c>
      <c r="F4">
        <v>0.13757428756952139</v>
      </c>
      <c r="G4">
        <v>3.3999834395106343E-2</v>
      </c>
      <c r="H4">
        <v>0.22208105645714821</v>
      </c>
      <c r="I4">
        <v>0.1978695416577565</v>
      </c>
      <c r="J4">
        <v>9.3871959104409916E-2</v>
      </c>
      <c r="K4">
        <v>2.40251628318944E-2</v>
      </c>
      <c r="L4">
        <v>9.8768215537433063E-2</v>
      </c>
      <c r="M4">
        <v>9.8265752747739424E-2</v>
      </c>
      <c r="N4">
        <v>3.2145366955132933E-2</v>
      </c>
      <c r="O4">
        <v>9.5091505766323834E-3</v>
      </c>
      <c r="P4">
        <v>7.5434750507075474E-2</v>
      </c>
      <c r="Q4">
        <v>8.2807811446802583E-3</v>
      </c>
      <c r="R4">
        <v>5.7057507471620278E-2</v>
      </c>
      <c r="S4">
        <v>0.51184457943085593</v>
      </c>
      <c r="T4">
        <v>0.15411802222991611</v>
      </c>
      <c r="U4">
        <v>0.1027400149788065</v>
      </c>
      <c r="V4">
        <v>0.22021438446995881</v>
      </c>
      <c r="W4">
        <v>4.9935450455719614</v>
      </c>
      <c r="X4">
        <v>5.7668684948322417E-3</v>
      </c>
      <c r="Y4">
        <v>2.9865719263941211E-3</v>
      </c>
      <c r="Z4">
        <v>9.5012942418355964E-2</v>
      </c>
      <c r="AA4">
        <v>8.1505850158732004E-2</v>
      </c>
      <c r="AB4">
        <v>1.8038227206931999E-4</v>
      </c>
      <c r="AC4">
        <v>0.50345534367978417</v>
      </c>
      <c r="AD4">
        <v>0.36581066241042981</v>
      </c>
      <c r="AE4">
        <v>6.1874448870435743E-2</v>
      </c>
      <c r="AF4">
        <v>8.1459121420876732E-2</v>
      </c>
      <c r="AG4">
        <v>12.00047704512188</v>
      </c>
      <c r="AH4">
        <v>0.67336752201597372</v>
      </c>
      <c r="AI4">
        <v>0.18686357843550749</v>
      </c>
      <c r="AJ4">
        <v>1.206411457710231</v>
      </c>
      <c r="AK4">
        <v>0.4665460260427704</v>
      </c>
      <c r="AL4">
        <v>2.0964107033127002</v>
      </c>
      <c r="AM4">
        <v>7.1336623959294629E-5</v>
      </c>
      <c r="AN4">
        <v>0.40551388086087592</v>
      </c>
    </row>
    <row r="5" spans="1:40" x14ac:dyDescent="0.45">
      <c r="A5" s="1" t="s">
        <v>57</v>
      </c>
      <c r="B5">
        <v>41.468807814966183</v>
      </c>
      <c r="C5">
        <v>2.71337811592567</v>
      </c>
      <c r="D5">
        <v>0.6386468010673515</v>
      </c>
      <c r="E5">
        <v>0.91988525343747696</v>
      </c>
      <c r="F5">
        <v>22.954485742665781</v>
      </c>
      <c r="G5">
        <v>7.7270097186019262</v>
      </c>
      <c r="H5">
        <v>8.0021386467586382</v>
      </c>
      <c r="I5">
        <v>6.4935047249322286</v>
      </c>
      <c r="J5">
        <v>3.754593329239281</v>
      </c>
      <c r="K5">
        <v>7.977113737831754</v>
      </c>
      <c r="L5">
        <v>508.27137319252489</v>
      </c>
      <c r="M5">
        <v>21.024880423298619</v>
      </c>
      <c r="N5">
        <v>7.7624029454040357</v>
      </c>
      <c r="O5">
        <v>3.481358435138052</v>
      </c>
      <c r="P5">
        <v>10.26088910327119</v>
      </c>
      <c r="Q5">
        <v>2.468650578675065</v>
      </c>
      <c r="R5">
        <v>2.1170144042027719</v>
      </c>
      <c r="S5">
        <v>17.410234263632251</v>
      </c>
      <c r="T5">
        <v>6.8916319944945581</v>
      </c>
      <c r="U5">
        <v>21.116479151277531</v>
      </c>
      <c r="V5">
        <v>55.360993458183763</v>
      </c>
      <c r="W5">
        <v>64.618656945641717</v>
      </c>
      <c r="X5">
        <v>0.64390221806837644</v>
      </c>
      <c r="Y5">
        <v>0.75998620465822342</v>
      </c>
      <c r="Z5">
        <v>10.425274182780541</v>
      </c>
      <c r="AA5">
        <v>16.918867137594461</v>
      </c>
      <c r="AB5">
        <v>3.4410304855535742E-2</v>
      </c>
      <c r="AC5">
        <v>16.79574641726003</v>
      </c>
      <c r="AD5">
        <v>13.320602458876531</v>
      </c>
      <c r="AE5">
        <v>4.5507449967580378</v>
      </c>
      <c r="AF5">
        <v>6.1702330731089861</v>
      </c>
      <c r="AG5">
        <v>43.081536545507802</v>
      </c>
      <c r="AH5">
        <v>43.232084730092417</v>
      </c>
      <c r="AI5">
        <v>11.95921445008133</v>
      </c>
      <c r="AJ5">
        <v>66.743090956967535</v>
      </c>
      <c r="AK5">
        <v>33.592358548045731</v>
      </c>
      <c r="AL5">
        <v>165.63749648109649</v>
      </c>
      <c r="AM5">
        <v>7.4277195194734861E-3</v>
      </c>
      <c r="AN5">
        <v>3.3092121982737339</v>
      </c>
    </row>
    <row r="6" spans="1:40" x14ac:dyDescent="0.45">
      <c r="A6" s="1" t="s">
        <v>58</v>
      </c>
      <c r="B6">
        <v>132.96078298156391</v>
      </c>
      <c r="C6">
        <v>9.4086707826763618</v>
      </c>
      <c r="D6">
        <v>2.0319178703617329</v>
      </c>
      <c r="E6">
        <v>2.0594684431543082</v>
      </c>
      <c r="F6">
        <v>44.150691272462943</v>
      </c>
      <c r="G6">
        <v>7.228719962961403</v>
      </c>
      <c r="H6">
        <v>25.63935725460998</v>
      </c>
      <c r="I6">
        <v>21.21941150933317</v>
      </c>
      <c r="J6">
        <v>13.939158138587169</v>
      </c>
      <c r="K6">
        <v>14.288584678842509</v>
      </c>
      <c r="L6">
        <v>636.66979066604085</v>
      </c>
      <c r="M6">
        <v>49.884609039006612</v>
      </c>
      <c r="N6">
        <v>13.313891868388801</v>
      </c>
      <c r="O6">
        <v>11.061067876237081</v>
      </c>
      <c r="P6">
        <v>23.80412446763248</v>
      </c>
      <c r="Q6">
        <v>6.3332562950429949</v>
      </c>
      <c r="R6">
        <v>8.371421324259753</v>
      </c>
      <c r="S6">
        <v>77.872179518108794</v>
      </c>
      <c r="T6">
        <v>22.64577120910317</v>
      </c>
      <c r="U6">
        <v>67.760724572063168</v>
      </c>
      <c r="V6">
        <v>389.07367811687408</v>
      </c>
      <c r="W6">
        <v>356.98117292215369</v>
      </c>
      <c r="X6">
        <v>1.9332028885073651</v>
      </c>
      <c r="Y6">
        <v>1.774339505207762</v>
      </c>
      <c r="Z6">
        <v>30.504508882429949</v>
      </c>
      <c r="AA6">
        <v>42.092887524160467</v>
      </c>
      <c r="AB6">
        <v>0.1059334774018202</v>
      </c>
      <c r="AC6">
        <v>53.592222886127018</v>
      </c>
      <c r="AD6">
        <v>39.58531541413933</v>
      </c>
      <c r="AE6">
        <v>18.836412253291041</v>
      </c>
      <c r="AF6">
        <v>15.238690442521079</v>
      </c>
      <c r="AG6">
        <v>165.5511209229976</v>
      </c>
      <c r="AH6">
        <v>138.37585470257551</v>
      </c>
      <c r="AI6">
        <v>30.582897786097831</v>
      </c>
      <c r="AJ6">
        <v>213.2051954902519</v>
      </c>
      <c r="AK6">
        <v>94.955830133940481</v>
      </c>
      <c r="AL6">
        <v>626.73327212383788</v>
      </c>
      <c r="AM6">
        <v>3.3800802122785502E-2</v>
      </c>
      <c r="AN6">
        <v>13.18970728469994</v>
      </c>
    </row>
    <row r="7" spans="1:40" x14ac:dyDescent="0.45">
      <c r="A7" s="1" t="s">
        <v>59</v>
      </c>
      <c r="B7">
        <v>41.403881778328667</v>
      </c>
      <c r="C7">
        <v>20.791619660852561</v>
      </c>
      <c r="D7">
        <v>3.3293506088147491</v>
      </c>
      <c r="E7">
        <v>0.15530312181078099</v>
      </c>
      <c r="F7">
        <v>3.3665033631932868</v>
      </c>
      <c r="G7">
        <v>0.89170592518924474</v>
      </c>
      <c r="H7">
        <v>2.4129919773540869</v>
      </c>
      <c r="I7">
        <v>2.059742314981178</v>
      </c>
      <c r="J7">
        <v>2.1144953646845899</v>
      </c>
      <c r="K7">
        <v>0.48726726543494092</v>
      </c>
      <c r="L7">
        <v>2.7006820235525808</v>
      </c>
      <c r="M7">
        <v>3.4417731129310871</v>
      </c>
      <c r="N7">
        <v>0.94959904610454915</v>
      </c>
      <c r="O7">
        <v>0.54171624138309993</v>
      </c>
      <c r="P7">
        <v>9.8167759292352557</v>
      </c>
      <c r="Q7">
        <v>0.36154602956882292</v>
      </c>
      <c r="R7">
        <v>1.3127193078600139</v>
      </c>
      <c r="S7">
        <v>13.142124970679699</v>
      </c>
      <c r="T7">
        <v>2.9577739559514331</v>
      </c>
      <c r="U7">
        <v>3.3237852880628229</v>
      </c>
      <c r="V7">
        <v>7.920168527307319</v>
      </c>
      <c r="W7">
        <v>11.96246471298061</v>
      </c>
      <c r="X7">
        <v>0.11881037289429321</v>
      </c>
      <c r="Y7">
        <v>0.1290982085887683</v>
      </c>
      <c r="Z7">
        <v>1.823476150364217</v>
      </c>
      <c r="AA7">
        <v>3.0385387500814018</v>
      </c>
      <c r="AB7">
        <v>7.060387064877223E-3</v>
      </c>
      <c r="AC7">
        <v>7.0144757340971626</v>
      </c>
      <c r="AD7">
        <v>3.2660693342816032</v>
      </c>
      <c r="AE7">
        <v>1.641824241163254</v>
      </c>
      <c r="AF7">
        <v>1.363147976403553</v>
      </c>
      <c r="AG7">
        <v>58.388139594122393</v>
      </c>
      <c r="AH7">
        <v>13.47323379746085</v>
      </c>
      <c r="AI7">
        <v>3.2296948919385891</v>
      </c>
      <c r="AJ7">
        <v>24.01819159890972</v>
      </c>
      <c r="AK7">
        <v>8.4493695887949407</v>
      </c>
      <c r="AL7">
        <v>33.681003113078638</v>
      </c>
      <c r="AM7">
        <v>8.8044163962190257E-4</v>
      </c>
      <c r="AN7">
        <v>0.78899806827846786</v>
      </c>
    </row>
    <row r="8" spans="1:40" x14ac:dyDescent="0.45">
      <c r="A8" s="1" t="s">
        <v>60</v>
      </c>
      <c r="B8">
        <v>0.87998228392042432</v>
      </c>
      <c r="C8">
        <v>5.920033416425477E-2</v>
      </c>
      <c r="D8">
        <v>1.959343425749813E-2</v>
      </c>
      <c r="E8">
        <v>1.6708367208460039E-2</v>
      </c>
      <c r="F8">
        <v>0.50946920156280273</v>
      </c>
      <c r="G8">
        <v>0.10502636882084419</v>
      </c>
      <c r="H8">
        <v>0.18686665378168429</v>
      </c>
      <c r="I8">
        <v>0.15051944298460221</v>
      </c>
      <c r="J8">
        <v>0.12407343008452</v>
      </c>
      <c r="K8">
        <v>0.1091224323000466</v>
      </c>
      <c r="L8">
        <v>4.1994715400115936</v>
      </c>
      <c r="M8">
        <v>0.65167789096037698</v>
      </c>
      <c r="N8">
        <v>0.15145189394843989</v>
      </c>
      <c r="O8">
        <v>0.1565989727688549</v>
      </c>
      <c r="P8">
        <v>0.22723798947276949</v>
      </c>
      <c r="Q8">
        <v>8.2279024046571086E-2</v>
      </c>
      <c r="R8">
        <v>9.0166278829934901E-2</v>
      </c>
      <c r="S8">
        <v>0.74021920909937544</v>
      </c>
      <c r="T8">
        <v>0.18158852696361971</v>
      </c>
      <c r="U8">
        <v>0.73030922808531651</v>
      </c>
      <c r="V8">
        <v>3.08236996349375</v>
      </c>
      <c r="W8">
        <v>2.1283983462674141</v>
      </c>
      <c r="X8">
        <v>1.605328542692051E-2</v>
      </c>
      <c r="Y8">
        <v>2.6773409525521451E-2</v>
      </c>
      <c r="Z8">
        <v>0.25495462228193949</v>
      </c>
      <c r="AA8">
        <v>0.58795414304229832</v>
      </c>
      <c r="AB8">
        <v>1.200337195031792E-3</v>
      </c>
      <c r="AC8">
        <v>0.50556939862022721</v>
      </c>
      <c r="AD8">
        <v>0.27018784446614641</v>
      </c>
      <c r="AE8">
        <v>0.13073893082079971</v>
      </c>
      <c r="AF8">
        <v>0.1123122897431988</v>
      </c>
      <c r="AG8">
        <v>0.97257803814423627</v>
      </c>
      <c r="AH8">
        <v>1.208830104183932</v>
      </c>
      <c r="AI8">
        <v>0.222402697884267</v>
      </c>
      <c r="AJ8">
        <v>1.9159078952246451</v>
      </c>
      <c r="AK8">
        <v>0.76617528612019004</v>
      </c>
      <c r="AL8">
        <v>4.8791773543143373</v>
      </c>
      <c r="AM8">
        <v>3.3632603691867668E-4</v>
      </c>
      <c r="AN8">
        <v>0.1237902299807131</v>
      </c>
    </row>
    <row r="9" spans="1:40" x14ac:dyDescent="0.45">
      <c r="A9" s="1" t="s">
        <v>61</v>
      </c>
      <c r="B9">
        <v>123.0505908286799</v>
      </c>
      <c r="C9">
        <v>3.153053772610543</v>
      </c>
      <c r="D9">
        <v>0.13596997795105209</v>
      </c>
      <c r="E9">
        <v>6.6322681531632885E-2</v>
      </c>
      <c r="F9">
        <v>7.6573626389520717</v>
      </c>
      <c r="G9">
        <v>0.65866005374407199</v>
      </c>
      <c r="H9">
        <v>0.72204330558732077</v>
      </c>
      <c r="I9">
        <v>0.61379117059232402</v>
      </c>
      <c r="J9">
        <v>0.34078130834401071</v>
      </c>
      <c r="K9">
        <v>0.1556237150231885</v>
      </c>
      <c r="L9">
        <v>0.7871184038770791</v>
      </c>
      <c r="M9">
        <v>1.7401416642441709</v>
      </c>
      <c r="N9">
        <v>0.54957183620266614</v>
      </c>
      <c r="O9">
        <v>8.0732935635287023E-2</v>
      </c>
      <c r="P9">
        <v>0.29494907950818061</v>
      </c>
      <c r="Q9">
        <v>6.4365288373897239E-2</v>
      </c>
      <c r="R9">
        <v>0.2005473298948437</v>
      </c>
      <c r="S9">
        <v>2.505155565305754</v>
      </c>
      <c r="T9">
        <v>0.97454643561959586</v>
      </c>
      <c r="U9">
        <v>0.63878502645993684</v>
      </c>
      <c r="V9">
        <v>1.534670131835461</v>
      </c>
      <c r="W9">
        <v>3.140461734343674</v>
      </c>
      <c r="X9">
        <v>3.5331911096165437E-2</v>
      </c>
      <c r="Y9">
        <v>3.2381688255036262E-2</v>
      </c>
      <c r="Z9">
        <v>0.54104405005742484</v>
      </c>
      <c r="AA9">
        <v>0.74469016464894955</v>
      </c>
      <c r="AB9">
        <v>1.4233564853460461E-3</v>
      </c>
      <c r="AC9">
        <v>4.5735059047753026</v>
      </c>
      <c r="AD9">
        <v>1.0343818862984711</v>
      </c>
      <c r="AE9">
        <v>0.35988610189409742</v>
      </c>
      <c r="AF9">
        <v>0.53878660228065978</v>
      </c>
      <c r="AG9">
        <v>19.406926409623029</v>
      </c>
      <c r="AH9">
        <v>3.9972976736283208</v>
      </c>
      <c r="AI9">
        <v>0.99902977121036984</v>
      </c>
      <c r="AJ9">
        <v>6.2767565160287244</v>
      </c>
      <c r="AK9">
        <v>2.7977887261839678</v>
      </c>
      <c r="AL9">
        <v>5.2084436846286568</v>
      </c>
      <c r="AM9">
        <v>1.8844716104498131E-4</v>
      </c>
      <c r="AN9">
        <v>0.22681790128548229</v>
      </c>
    </row>
    <row r="10" spans="1:40" x14ac:dyDescent="0.45">
      <c r="A10" s="1" t="s">
        <v>62</v>
      </c>
      <c r="B10">
        <v>36.938861935503439</v>
      </c>
      <c r="C10">
        <v>7.0235414008662937</v>
      </c>
      <c r="D10">
        <v>0.12573163308263149</v>
      </c>
      <c r="E10">
        <v>1.6806092232259751E-2</v>
      </c>
      <c r="F10">
        <v>0.20510634113675541</v>
      </c>
      <c r="G10">
        <v>5.5279127423168088E-2</v>
      </c>
      <c r="H10">
        <v>0.61963592398418355</v>
      </c>
      <c r="I10">
        <v>0.55328611704415198</v>
      </c>
      <c r="J10">
        <v>0.24664151353568059</v>
      </c>
      <c r="K10">
        <v>9.2078537183077472E-2</v>
      </c>
      <c r="L10">
        <v>0.22899291858619031</v>
      </c>
      <c r="M10">
        <v>0.25635922337689532</v>
      </c>
      <c r="N10">
        <v>3.7977362533711853E-2</v>
      </c>
      <c r="O10">
        <v>1.6602348217603188E-2</v>
      </c>
      <c r="P10">
        <v>0.45165719535043802</v>
      </c>
      <c r="Q10">
        <v>2.427751666815918E-2</v>
      </c>
      <c r="R10">
        <v>0.2035858557432659</v>
      </c>
      <c r="S10">
        <v>0.30153852808971982</v>
      </c>
      <c r="T10">
        <v>0.2420817836146599</v>
      </c>
      <c r="U10">
        <v>0.21324948947151079</v>
      </c>
      <c r="V10">
        <v>0.46318569297327677</v>
      </c>
      <c r="W10">
        <v>1.6985334472596161</v>
      </c>
      <c r="X10">
        <v>1.3437397774303091E-2</v>
      </c>
      <c r="Y10">
        <v>3.7522228070087662E-3</v>
      </c>
      <c r="Z10">
        <v>0.22778248703595599</v>
      </c>
      <c r="AA10">
        <v>0.1219378245649726</v>
      </c>
      <c r="AB10">
        <v>4.7705149332055171E-4</v>
      </c>
      <c r="AC10">
        <v>0.6986372981775355</v>
      </c>
      <c r="AD10">
        <v>0.49358680246207132</v>
      </c>
      <c r="AE10">
        <v>0.1100918456620771</v>
      </c>
      <c r="AF10">
        <v>0.24424221996568971</v>
      </c>
      <c r="AG10">
        <v>8.0147044020817333</v>
      </c>
      <c r="AH10">
        <v>1.8721027835858961</v>
      </c>
      <c r="AI10">
        <v>0.44707780260296442</v>
      </c>
      <c r="AJ10">
        <v>3.40167090176273</v>
      </c>
      <c r="AK10">
        <v>1.076375787621493</v>
      </c>
      <c r="AL10">
        <v>10.43718964909306</v>
      </c>
      <c r="AM10">
        <v>2.7270999889312148E-4</v>
      </c>
      <c r="AN10">
        <v>0.19918409118152039</v>
      </c>
    </row>
    <row r="11" spans="1:40" x14ac:dyDescent="0.45">
      <c r="A11" s="1" t="s">
        <v>63</v>
      </c>
      <c r="B11">
        <v>7.8320737994038154</v>
      </c>
      <c r="C11">
        <v>0.53542376806123437</v>
      </c>
      <c r="D11">
        <v>3.2745152197061443E-2</v>
      </c>
      <c r="E11">
        <v>7.4377633068130264E-3</v>
      </c>
      <c r="F11">
        <v>9.3242567016626657E-2</v>
      </c>
      <c r="G11">
        <v>3.3178598280537701E-2</v>
      </c>
      <c r="H11">
        <v>5.0575198944945512E-2</v>
      </c>
      <c r="I11">
        <v>4.3225578873364687E-2</v>
      </c>
      <c r="J11">
        <v>4.2504946307090112E-2</v>
      </c>
      <c r="K11">
        <v>9.7253501553559475E-3</v>
      </c>
      <c r="L11">
        <v>6.9718619588305095E-2</v>
      </c>
      <c r="M11">
        <v>5.1876922630908193E-2</v>
      </c>
      <c r="N11">
        <v>2.2001300659294391E-2</v>
      </c>
      <c r="O11">
        <v>4.9571741137237378E-3</v>
      </c>
      <c r="P11">
        <v>1.8843470353403901E-2</v>
      </c>
      <c r="Q11">
        <v>4.3251045802995174E-3</v>
      </c>
      <c r="R11">
        <v>2.7358737542365709E-2</v>
      </c>
      <c r="S11">
        <v>0.31771062542759992</v>
      </c>
      <c r="T11">
        <v>0.2488033536174139</v>
      </c>
      <c r="U11">
        <v>3.962695233903131E-2</v>
      </c>
      <c r="V11">
        <v>0.10162962392666949</v>
      </c>
      <c r="W11">
        <v>0.2476591208493153</v>
      </c>
      <c r="X11">
        <v>4.2969787024648813E-3</v>
      </c>
      <c r="Y11">
        <v>2.0165910922637781E-3</v>
      </c>
      <c r="Z11">
        <v>7.1929778109799433E-2</v>
      </c>
      <c r="AA11">
        <v>5.1687729299956027E-2</v>
      </c>
      <c r="AB11">
        <v>7.3850135065601694E-5</v>
      </c>
      <c r="AC11">
        <v>0.64037411420850743</v>
      </c>
      <c r="AD11">
        <v>0.14207451459318521</v>
      </c>
      <c r="AE11">
        <v>3.8252948127671993E-2</v>
      </c>
      <c r="AF11">
        <v>8.0633854360723747E-2</v>
      </c>
      <c r="AG11">
        <v>2.115196006112642</v>
      </c>
      <c r="AH11">
        <v>0.51734596550142808</v>
      </c>
      <c r="AI11">
        <v>0.19629256985385579</v>
      </c>
      <c r="AJ11">
        <v>1.3012684258836871</v>
      </c>
      <c r="AK11">
        <v>0.46945834045566109</v>
      </c>
      <c r="AL11">
        <v>0.51585454301113409</v>
      </c>
      <c r="AM11">
        <v>2.0556320221149301E-5</v>
      </c>
      <c r="AN11">
        <v>4.5655555864922419E-2</v>
      </c>
    </row>
    <row r="12" spans="1:40" x14ac:dyDescent="0.45">
      <c r="A12" s="1" t="s">
        <v>64</v>
      </c>
      <c r="B12">
        <v>57.660692327958508</v>
      </c>
      <c r="C12">
        <v>0.52529498556793131</v>
      </c>
      <c r="D12">
        <v>4.4435486571820351E-2</v>
      </c>
      <c r="E12">
        <v>1.453268901933218E-2</v>
      </c>
      <c r="F12">
        <v>0.1476403031365586</v>
      </c>
      <c r="G12">
        <v>4.2743489184432701E-2</v>
      </c>
      <c r="H12">
        <v>0.29019617350541388</v>
      </c>
      <c r="I12">
        <v>0.256304900240163</v>
      </c>
      <c r="J12">
        <v>8.503875325706059E-2</v>
      </c>
      <c r="K12">
        <v>5.4758196797146053E-2</v>
      </c>
      <c r="L12">
        <v>0.18907172106152631</v>
      </c>
      <c r="M12">
        <v>0.13918381365162921</v>
      </c>
      <c r="N12">
        <v>3.6286241250878259E-2</v>
      </c>
      <c r="O12">
        <v>1.238035962693692E-2</v>
      </c>
      <c r="P12">
        <v>0.13177525108868601</v>
      </c>
      <c r="Q12">
        <v>1.5710803280271201E-2</v>
      </c>
      <c r="R12">
        <v>0.1104848267471189</v>
      </c>
      <c r="S12">
        <v>0.25633494818640112</v>
      </c>
      <c r="T12">
        <v>0.32191067995194872</v>
      </c>
      <c r="U12">
        <v>0.15445171334862801</v>
      </c>
      <c r="V12">
        <v>0.32493708789918802</v>
      </c>
      <c r="W12">
        <v>1.3330189961615371</v>
      </c>
      <c r="X12">
        <v>1.6226802722477889E-2</v>
      </c>
      <c r="Y12">
        <v>2.2967567533072279E-3</v>
      </c>
      <c r="Z12">
        <v>0.27588053436332188</v>
      </c>
      <c r="AA12">
        <v>8.6959517017906232E-2</v>
      </c>
      <c r="AB12">
        <v>2.9401345498956629E-4</v>
      </c>
      <c r="AC12">
        <v>0.6493192602219201</v>
      </c>
      <c r="AD12">
        <v>0.4857624303148812</v>
      </c>
      <c r="AE12">
        <v>8.4597302592606352E-2</v>
      </c>
      <c r="AF12">
        <v>0.30806433231454861</v>
      </c>
      <c r="AG12">
        <v>9.7223619095913953</v>
      </c>
      <c r="AH12">
        <v>1.3786319822841859</v>
      </c>
      <c r="AI12">
        <v>0.51144174539852538</v>
      </c>
      <c r="AJ12">
        <v>2.6900262008772731</v>
      </c>
      <c r="AK12">
        <v>1.1478834791517409</v>
      </c>
      <c r="AL12">
        <v>3.272216840779782</v>
      </c>
      <c r="AM12">
        <v>1.057621570227192E-4</v>
      </c>
      <c r="AN12">
        <v>0.17540289128077341</v>
      </c>
    </row>
    <row r="13" spans="1:40" x14ac:dyDescent="0.45">
      <c r="A13" s="1" t="s">
        <v>65</v>
      </c>
      <c r="B13">
        <v>43.60511316389502</v>
      </c>
      <c r="C13">
        <v>2.8322856279541782</v>
      </c>
      <c r="D13">
        <v>4.8822698157198897E-2</v>
      </c>
      <c r="E13">
        <v>4.3611576124972393E-2</v>
      </c>
      <c r="F13">
        <v>3.6808494283218351</v>
      </c>
      <c r="G13">
        <v>0.78122787523356296</v>
      </c>
      <c r="H13">
        <v>0.35497306984245391</v>
      </c>
      <c r="I13">
        <v>0.29543712330752342</v>
      </c>
      <c r="J13">
        <v>0.44646732102561659</v>
      </c>
      <c r="K13">
        <v>6.8945561795242694E-2</v>
      </c>
      <c r="L13">
        <v>0.52811125381622237</v>
      </c>
      <c r="M13">
        <v>2.4851087314856408</v>
      </c>
      <c r="N13">
        <v>0.84116365680246075</v>
      </c>
      <c r="O13">
        <v>0.1836219054364191</v>
      </c>
      <c r="P13">
        <v>0.4229865446423029</v>
      </c>
      <c r="Q13">
        <v>0.12913721417967919</v>
      </c>
      <c r="R13">
        <v>0.2376305172283758</v>
      </c>
      <c r="S13">
        <v>3.5436676549773241</v>
      </c>
      <c r="T13">
        <v>0.82879865481612613</v>
      </c>
      <c r="U13">
        <v>0.61985507218968772</v>
      </c>
      <c r="V13">
        <v>1.0256348013674521</v>
      </c>
      <c r="W13">
        <v>1.8441000812719359</v>
      </c>
      <c r="X13">
        <v>2.5130711561460621E-2</v>
      </c>
      <c r="Y13">
        <v>0.1004480741191974</v>
      </c>
      <c r="Z13">
        <v>0.40671573778493553</v>
      </c>
      <c r="AA13">
        <v>2.0446717885518551</v>
      </c>
      <c r="AB13">
        <v>1.7621911621293E-3</v>
      </c>
      <c r="AC13">
        <v>4.1679407801009472</v>
      </c>
      <c r="AD13">
        <v>0.68933758817973168</v>
      </c>
      <c r="AE13">
        <v>0.37218950908510878</v>
      </c>
      <c r="AF13">
        <v>0.39724069375688431</v>
      </c>
      <c r="AG13">
        <v>18.228038720396679</v>
      </c>
      <c r="AH13">
        <v>3.2015165364045082</v>
      </c>
      <c r="AI13">
        <v>0.76859533554808857</v>
      </c>
      <c r="AJ13">
        <v>5.0783343355452892</v>
      </c>
      <c r="AK13">
        <v>2.1031046786283998</v>
      </c>
      <c r="AL13">
        <v>6.8563013396510204</v>
      </c>
      <c r="AM13">
        <v>1.6285452017262471E-4</v>
      </c>
      <c r="AN13">
        <v>0.16792246948127229</v>
      </c>
    </row>
    <row r="14" spans="1:40" x14ac:dyDescent="0.45">
      <c r="A14" s="1" t="s">
        <v>66</v>
      </c>
      <c r="B14">
        <v>61.64656695898357</v>
      </c>
      <c r="C14">
        <v>4.0072864930219643</v>
      </c>
      <c r="D14">
        <v>0.24604158390322531</v>
      </c>
      <c r="E14">
        <v>4.9005424807701793E-2</v>
      </c>
      <c r="F14">
        <v>0.17252912994349259</v>
      </c>
      <c r="G14">
        <v>6.8734769504687265E-2</v>
      </c>
      <c r="H14">
        <v>0.38215786850669609</v>
      </c>
      <c r="I14">
        <v>0.33695780152951271</v>
      </c>
      <c r="J14">
        <v>0.1248030344979994</v>
      </c>
      <c r="K14">
        <v>7.3472021749582631E-2</v>
      </c>
      <c r="L14">
        <v>0.2357292250593698</v>
      </c>
      <c r="M14">
        <v>0.15173808275304709</v>
      </c>
      <c r="N14">
        <v>4.6091631048139507E-2</v>
      </c>
      <c r="O14">
        <v>1.1344180231375411E-2</v>
      </c>
      <c r="P14">
        <v>0.21036675903284141</v>
      </c>
      <c r="Q14">
        <v>1.5989516493875158E-2</v>
      </c>
      <c r="R14">
        <v>0.1052533854430644</v>
      </c>
      <c r="S14">
        <v>0.23071290991878771</v>
      </c>
      <c r="T14">
        <v>0.52948266559043478</v>
      </c>
      <c r="U14">
        <v>0.16198850352238259</v>
      </c>
      <c r="V14">
        <v>0.37043406710318821</v>
      </c>
      <c r="W14">
        <v>1.3598001877222681</v>
      </c>
      <c r="X14">
        <v>1.6096753988606698E-2</v>
      </c>
      <c r="Y14">
        <v>2.5474432596427131E-3</v>
      </c>
      <c r="Z14">
        <v>0.27533042682696363</v>
      </c>
      <c r="AA14">
        <v>9.8466686137245851E-2</v>
      </c>
      <c r="AB14">
        <v>3.0841997278749958E-4</v>
      </c>
      <c r="AC14">
        <v>4.3952837676044183</v>
      </c>
      <c r="AD14">
        <v>0.78684659195323226</v>
      </c>
      <c r="AE14">
        <v>9.0839031231540315E-2</v>
      </c>
      <c r="AF14">
        <v>0.35960868819789621</v>
      </c>
      <c r="AG14">
        <v>12.910768032304681</v>
      </c>
      <c r="AH14">
        <v>1.6430928212228131</v>
      </c>
      <c r="AI14">
        <v>0.68443578369510349</v>
      </c>
      <c r="AJ14">
        <v>3.7071379417407631</v>
      </c>
      <c r="AK14">
        <v>1.559391895437354</v>
      </c>
      <c r="AL14">
        <v>5.4038291131122547</v>
      </c>
      <c r="AM14">
        <v>1.4138600749404289E-4</v>
      </c>
      <c r="AN14">
        <v>0.22783755489143681</v>
      </c>
    </row>
    <row r="15" spans="1:40" x14ac:dyDescent="0.45">
      <c r="A15" s="1" t="s">
        <v>67</v>
      </c>
      <c r="B15">
        <v>86.173145340454369</v>
      </c>
      <c r="C15">
        <v>7.0548757645072264</v>
      </c>
      <c r="D15">
        <v>0.89689608936560694</v>
      </c>
      <c r="E15">
        <v>7.1931185088005015E-2</v>
      </c>
      <c r="F15">
        <v>0.540653607236529</v>
      </c>
      <c r="G15">
        <v>0.24285318038872131</v>
      </c>
      <c r="H15">
        <v>0.54329696147896223</v>
      </c>
      <c r="I15">
        <v>0.47278925300472241</v>
      </c>
      <c r="J15">
        <v>0.22342703714380691</v>
      </c>
      <c r="K15">
        <v>0.1084950673815174</v>
      </c>
      <c r="L15">
        <v>0.46745277560896992</v>
      </c>
      <c r="M15">
        <v>0.37356896001886281</v>
      </c>
      <c r="N15">
        <v>0.16604750049856501</v>
      </c>
      <c r="O15">
        <v>3.0102813502013478E-2</v>
      </c>
      <c r="P15">
        <v>0.29699250823769913</v>
      </c>
      <c r="Q15">
        <v>3.4526987121067998E-2</v>
      </c>
      <c r="R15">
        <v>0.17048667284971761</v>
      </c>
      <c r="S15">
        <v>0.89395266011119379</v>
      </c>
      <c r="T15">
        <v>0.7829917169189673</v>
      </c>
      <c r="U15">
        <v>0.32084805199513677</v>
      </c>
      <c r="V15">
        <v>0.7077307369998167</v>
      </c>
      <c r="W15">
        <v>2.4325688647972772</v>
      </c>
      <c r="X15">
        <v>2.885302244879558E-2</v>
      </c>
      <c r="Y15">
        <v>7.9470937020801047E-3</v>
      </c>
      <c r="Z15">
        <v>0.48687981487429888</v>
      </c>
      <c r="AA15">
        <v>0.2387205460507541</v>
      </c>
      <c r="AB15">
        <v>5.983673302616681E-4</v>
      </c>
      <c r="AC15">
        <v>7.3557432084909031</v>
      </c>
      <c r="AD15">
        <v>1.1609219756814451</v>
      </c>
      <c r="AE15">
        <v>0.18438621990854781</v>
      </c>
      <c r="AF15">
        <v>0.49143201951034299</v>
      </c>
      <c r="AG15">
        <v>23.191850306821831</v>
      </c>
      <c r="AH15">
        <v>2.6683593629875149</v>
      </c>
      <c r="AI15">
        <v>0.97409825651339577</v>
      </c>
      <c r="AJ15">
        <v>5.4470359421616168</v>
      </c>
      <c r="AK15">
        <v>2.2857512465796841</v>
      </c>
      <c r="AL15">
        <v>6.9773436014349706</v>
      </c>
      <c r="AM15">
        <v>2.0881254773236471E-4</v>
      </c>
      <c r="AN15">
        <v>0.28454745025496808</v>
      </c>
    </row>
    <row r="16" spans="1:40" x14ac:dyDescent="0.45">
      <c r="A16" s="1" t="s">
        <v>68</v>
      </c>
      <c r="B16">
        <v>22.31365289936404</v>
      </c>
      <c r="C16">
        <v>1.680977187531508</v>
      </c>
      <c r="D16">
        <v>0.19116710271727011</v>
      </c>
      <c r="E16">
        <v>1.8334293373347611E-2</v>
      </c>
      <c r="F16">
        <v>0.11687782073752941</v>
      </c>
      <c r="G16">
        <v>5.4500568285913438E-2</v>
      </c>
      <c r="H16">
        <v>0.13213452867142589</v>
      </c>
      <c r="I16">
        <v>0.115368296597552</v>
      </c>
      <c r="J16">
        <v>4.7723899463388418E-2</v>
      </c>
      <c r="K16">
        <v>2.592902284577836E-2</v>
      </c>
      <c r="L16">
        <v>0.1023049233145993</v>
      </c>
      <c r="M16">
        <v>7.9361473216671405E-2</v>
      </c>
      <c r="N16">
        <v>3.3558105054146123E-2</v>
      </c>
      <c r="O16">
        <v>6.3438645867833548E-3</v>
      </c>
      <c r="P16">
        <v>7.3752225507938932E-2</v>
      </c>
      <c r="Q16">
        <v>7.5159679520038977E-3</v>
      </c>
      <c r="R16">
        <v>3.7876717833610213E-2</v>
      </c>
      <c r="S16">
        <v>0.14060401090094951</v>
      </c>
      <c r="T16">
        <v>0.1882075513682617</v>
      </c>
      <c r="U16">
        <v>7.2110254466783388E-2</v>
      </c>
      <c r="V16">
        <v>0.15731629106628489</v>
      </c>
      <c r="W16">
        <v>0.51262256084914359</v>
      </c>
      <c r="X16">
        <v>6.7675648083760044E-3</v>
      </c>
      <c r="Y16">
        <v>1.612366975497705E-3</v>
      </c>
      <c r="Z16">
        <v>0.11472279657010211</v>
      </c>
      <c r="AA16">
        <v>5.0350258066792823E-2</v>
      </c>
      <c r="AB16">
        <v>1.3459258416601209E-4</v>
      </c>
      <c r="AC16">
        <v>1.818573676039386</v>
      </c>
      <c r="AD16">
        <v>0.2879647315288264</v>
      </c>
      <c r="AE16">
        <v>3.8418472444039342E-2</v>
      </c>
      <c r="AF16">
        <v>0.12458371940219221</v>
      </c>
      <c r="AG16">
        <v>5.5548357898512961</v>
      </c>
      <c r="AH16">
        <v>0.62265229844418046</v>
      </c>
      <c r="AI16">
        <v>0.24301760705902101</v>
      </c>
      <c r="AJ16">
        <v>1.3149434265413971</v>
      </c>
      <c r="AK16">
        <v>0.56083372019483924</v>
      </c>
      <c r="AL16">
        <v>1.785693928611241</v>
      </c>
      <c r="AM16">
        <v>5.1447734795293002E-5</v>
      </c>
      <c r="AN16">
        <v>7.3668401768757399E-2</v>
      </c>
    </row>
    <row r="17" spans="1:40" x14ac:dyDescent="0.45">
      <c r="A17" s="1" t="s">
        <v>69</v>
      </c>
      <c r="B17">
        <v>59.96686520828699</v>
      </c>
      <c r="C17">
        <v>7.6802653104902454</v>
      </c>
      <c r="D17">
        <v>3.8214080384512839</v>
      </c>
      <c r="E17">
        <v>0.1242276608385149</v>
      </c>
      <c r="F17">
        <v>0.25318656231677322</v>
      </c>
      <c r="G17">
        <v>0.1688934062853524</v>
      </c>
      <c r="H17">
        <v>0.49077713156115987</v>
      </c>
      <c r="I17">
        <v>0.43140619077103598</v>
      </c>
      <c r="J17">
        <v>0.13522137827950631</v>
      </c>
      <c r="K17">
        <v>0.1010377518662146</v>
      </c>
      <c r="L17">
        <v>0.46262625302884441</v>
      </c>
      <c r="M17">
        <v>0.1881890201197077</v>
      </c>
      <c r="N17">
        <v>7.4702649434272253E-2</v>
      </c>
      <c r="O17">
        <v>1.8485731118398709E-2</v>
      </c>
      <c r="P17">
        <v>0.17010646357555151</v>
      </c>
      <c r="Q17">
        <v>2.0845648362703799E-2</v>
      </c>
      <c r="R17">
        <v>0.12750761857085049</v>
      </c>
      <c r="S17">
        <v>0.4192062025959768</v>
      </c>
      <c r="T17">
        <v>0.73275206236107404</v>
      </c>
      <c r="U17">
        <v>0.26635963515678218</v>
      </c>
      <c r="V17">
        <v>0.63460033219304646</v>
      </c>
      <c r="W17">
        <v>2.1159214663643029</v>
      </c>
      <c r="X17">
        <v>3.3598930637213753E-2</v>
      </c>
      <c r="Y17">
        <v>4.0489433953651314E-3</v>
      </c>
      <c r="Z17">
        <v>0.57228945262666586</v>
      </c>
      <c r="AA17">
        <v>0.1620216219210372</v>
      </c>
      <c r="AB17">
        <v>4.3139543639258439E-4</v>
      </c>
      <c r="AC17">
        <v>6.8751384252679459</v>
      </c>
      <c r="AD17">
        <v>1.385829137947826</v>
      </c>
      <c r="AE17">
        <v>0.14103230305739409</v>
      </c>
      <c r="AF17">
        <v>0.46593122789654989</v>
      </c>
      <c r="AG17">
        <v>40.85841888678474</v>
      </c>
      <c r="AH17">
        <v>2.3147323968453861</v>
      </c>
      <c r="AI17">
        <v>0.97491973013738409</v>
      </c>
      <c r="AJ17">
        <v>4.8880986805654638</v>
      </c>
      <c r="AK17">
        <v>2.129124528678795</v>
      </c>
      <c r="AL17">
        <v>5.3235154523740231</v>
      </c>
      <c r="AM17">
        <v>1.93887796242394E-4</v>
      </c>
      <c r="AN17">
        <v>0.28114534623896947</v>
      </c>
    </row>
    <row r="18" spans="1:40" x14ac:dyDescent="0.45">
      <c r="A18" s="1" t="s">
        <v>70</v>
      </c>
      <c r="B18">
        <v>7.1197281251695621</v>
      </c>
      <c r="C18">
        <v>0.83841756842339943</v>
      </c>
      <c r="D18">
        <v>0.3215234764929098</v>
      </c>
      <c r="E18">
        <v>1.296431339361283E-2</v>
      </c>
      <c r="F18">
        <v>2.3737533115446741E-2</v>
      </c>
      <c r="G18">
        <v>1.440069748565828E-2</v>
      </c>
      <c r="H18">
        <v>5.4367168193586772E-2</v>
      </c>
      <c r="I18">
        <v>4.8014190911412097E-2</v>
      </c>
      <c r="J18">
        <v>1.460094433411328E-2</v>
      </c>
      <c r="K18">
        <v>1.122684765818204E-2</v>
      </c>
      <c r="L18">
        <v>4.6974081731421619E-2</v>
      </c>
      <c r="M18">
        <v>1.8457354464417961E-2</v>
      </c>
      <c r="N18">
        <v>6.62356035716911E-3</v>
      </c>
      <c r="O18">
        <v>1.7543938210763299E-3</v>
      </c>
      <c r="P18">
        <v>1.967727608335532E-2</v>
      </c>
      <c r="Q18">
        <v>2.1133873626066149E-3</v>
      </c>
      <c r="R18">
        <v>1.4416618003718931E-2</v>
      </c>
      <c r="S18">
        <v>3.8562956844565101E-2</v>
      </c>
      <c r="T18">
        <v>8.2866443837079834E-2</v>
      </c>
      <c r="U18">
        <v>2.684038398837673E-2</v>
      </c>
      <c r="V18">
        <v>6.5317479322459543E-2</v>
      </c>
      <c r="W18">
        <v>0.2327066923516655</v>
      </c>
      <c r="X18">
        <v>3.4192368167655089E-3</v>
      </c>
      <c r="Y18">
        <v>3.7109320798929378E-4</v>
      </c>
      <c r="Z18">
        <v>5.8380529484263977E-2</v>
      </c>
      <c r="AA18">
        <v>1.6137336614223671E-2</v>
      </c>
      <c r="AB18">
        <v>4.4192049097884951E-5</v>
      </c>
      <c r="AC18">
        <v>0.79573340016729188</v>
      </c>
      <c r="AD18">
        <v>0.15142840597316021</v>
      </c>
      <c r="AE18">
        <v>1.4770523167227659E-2</v>
      </c>
      <c r="AF18">
        <v>5.2540627494988709E-2</v>
      </c>
      <c r="AG18">
        <v>3.909649287175911</v>
      </c>
      <c r="AH18">
        <v>0.25299050152045027</v>
      </c>
      <c r="AI18">
        <v>0.1091729505839683</v>
      </c>
      <c r="AJ18">
        <v>0.54996112432275723</v>
      </c>
      <c r="AK18">
        <v>0.2362518273527314</v>
      </c>
      <c r="AL18">
        <v>0.61866835769313333</v>
      </c>
      <c r="AM18">
        <v>2.0348404399121929E-5</v>
      </c>
      <c r="AN18">
        <v>3.3525179006766707E-2</v>
      </c>
    </row>
    <row r="19" spans="1:40" x14ac:dyDescent="0.45">
      <c r="A19" s="1" t="s">
        <v>71</v>
      </c>
      <c r="B19">
        <v>0.12373000163092381</v>
      </c>
      <c r="C19">
        <v>8.8311136098420603E-3</v>
      </c>
      <c r="D19">
        <v>3.1936266705210859E-3</v>
      </c>
      <c r="E19">
        <v>7.9866735553492374</v>
      </c>
      <c r="F19">
        <v>6.1655119130455717E-2</v>
      </c>
      <c r="G19">
        <v>3.9738053301046898E-2</v>
      </c>
      <c r="H19">
        <v>1.119231091898761E-2</v>
      </c>
      <c r="I19">
        <v>8.6746532868591901E-3</v>
      </c>
      <c r="J19">
        <v>2.4731204330229632E-2</v>
      </c>
      <c r="K19">
        <v>2.8769913331066418E-3</v>
      </c>
      <c r="L19">
        <v>2.886361831710102E-2</v>
      </c>
      <c r="M19">
        <v>5.7417621985534753E-2</v>
      </c>
      <c r="N19">
        <v>1.420442608058382E-2</v>
      </c>
      <c r="O19">
        <v>1.7731549883151749E-2</v>
      </c>
      <c r="P19">
        <v>1.6010192849600029E-2</v>
      </c>
      <c r="Q19">
        <v>7.4303762019048997E-3</v>
      </c>
      <c r="R19">
        <v>1.214070793743361E-2</v>
      </c>
      <c r="S19">
        <v>0.2045635271626039</v>
      </c>
      <c r="T19">
        <v>3.3841762341449998E-2</v>
      </c>
      <c r="U19">
        <v>3.7448253045166649E-2</v>
      </c>
      <c r="V19">
        <v>5.71318417248141E-2</v>
      </c>
      <c r="W19">
        <v>6.2859319477029663E-2</v>
      </c>
      <c r="X19">
        <v>8.6472725668586378E-4</v>
      </c>
      <c r="Y19">
        <v>3.2769895775642062E-3</v>
      </c>
      <c r="Z19">
        <v>1.335967559390421E-2</v>
      </c>
      <c r="AA19">
        <v>7.1080803107796728E-2</v>
      </c>
      <c r="AB19">
        <v>8.0096448954296266E-5</v>
      </c>
      <c r="AC19">
        <v>7.2781416380255787E-2</v>
      </c>
      <c r="AD19">
        <v>2.291900724704455E-2</v>
      </c>
      <c r="AE19">
        <v>1.9555984737519901E-2</v>
      </c>
      <c r="AF19">
        <v>7.9036176369478711E-3</v>
      </c>
      <c r="AG19">
        <v>0.1210652736187816</v>
      </c>
      <c r="AH19">
        <v>0.13916537235953649</v>
      </c>
      <c r="AI19">
        <v>3.7605290917621791E-2</v>
      </c>
      <c r="AJ19">
        <v>0.21915105751324829</v>
      </c>
      <c r="AK19">
        <v>7.4938662243198409E-2</v>
      </c>
      <c r="AL19">
        <v>0.32469735299439112</v>
      </c>
      <c r="AM19">
        <v>1.2816357754658601E-5</v>
      </c>
      <c r="AN19">
        <v>5.2194546447534461E-3</v>
      </c>
    </row>
    <row r="20" spans="1:40" x14ac:dyDescent="0.45">
      <c r="A20" s="1" t="s">
        <v>72</v>
      </c>
      <c r="B20">
        <v>2.7413938691119202</v>
      </c>
      <c r="C20">
        <v>0.16488421463956329</v>
      </c>
      <c r="D20">
        <v>2.9073946090502269E-2</v>
      </c>
      <c r="E20">
        <v>4.0500598613163533E-2</v>
      </c>
      <c r="F20">
        <v>66.7923146233599</v>
      </c>
      <c r="G20">
        <v>5.2665047387100126</v>
      </c>
      <c r="H20">
        <v>0.76975867308766488</v>
      </c>
      <c r="I20">
        <v>0.61558426025077861</v>
      </c>
      <c r="J20">
        <v>0.47960053984425921</v>
      </c>
      <c r="K20">
        <v>0.21475935286831549</v>
      </c>
      <c r="L20">
        <v>1.392654370339363</v>
      </c>
      <c r="M20">
        <v>35.481913612000412</v>
      </c>
      <c r="N20">
        <v>41.971202916229132</v>
      </c>
      <c r="O20">
        <v>0.61402667781963272</v>
      </c>
      <c r="P20">
        <v>3.0616228792825728</v>
      </c>
      <c r="Q20">
        <v>1.920881654228169</v>
      </c>
      <c r="R20">
        <v>0.49830380390841428</v>
      </c>
      <c r="S20">
        <v>1.5909604960547341</v>
      </c>
      <c r="T20">
        <v>0.49678221670349348</v>
      </c>
      <c r="U20">
        <v>2.4656187440136299</v>
      </c>
      <c r="V20">
        <v>1.556728907530176</v>
      </c>
      <c r="W20">
        <v>2.723973508492723</v>
      </c>
      <c r="X20">
        <v>3.1928079374785458E-2</v>
      </c>
      <c r="Y20">
        <v>6.223135107380625E-2</v>
      </c>
      <c r="Z20">
        <v>0.51817488448655369</v>
      </c>
      <c r="AA20">
        <v>1.404765028248723</v>
      </c>
      <c r="AB20">
        <v>4.3193304326530884E-3</v>
      </c>
      <c r="AC20">
        <v>5.4279755943983021</v>
      </c>
      <c r="AD20">
        <v>0.67092234873912637</v>
      </c>
      <c r="AE20">
        <v>0.79210387172640284</v>
      </c>
      <c r="AF20">
        <v>0.46243694493158022</v>
      </c>
      <c r="AG20">
        <v>3.2070965665320279</v>
      </c>
      <c r="AH20">
        <v>6.0707983975463344</v>
      </c>
      <c r="AI20">
        <v>0.71026288282518535</v>
      </c>
      <c r="AJ20">
        <v>5.6199616940961779</v>
      </c>
      <c r="AK20">
        <v>2.8244031519314241</v>
      </c>
      <c r="AL20">
        <v>24.729647245945539</v>
      </c>
      <c r="AM20">
        <v>3.9627022017146331E-3</v>
      </c>
      <c r="AN20">
        <v>1.36425203120934</v>
      </c>
    </row>
    <row r="21" spans="1:40" x14ac:dyDescent="0.45">
      <c r="A21" s="1" t="s">
        <v>73</v>
      </c>
      <c r="B21">
        <v>0.15578920315671291</v>
      </c>
      <c r="C21">
        <v>1.0258783353360539E-2</v>
      </c>
      <c r="D21">
        <v>3.0260872894283951E-3</v>
      </c>
      <c r="E21">
        <v>3.0265058851015512E-3</v>
      </c>
      <c r="F21">
        <v>79.442597473123072</v>
      </c>
      <c r="G21">
        <v>0.48879834816774542</v>
      </c>
      <c r="H21">
        <v>0.11149940833087479</v>
      </c>
      <c r="I21">
        <v>7.2775684653191008E-2</v>
      </c>
      <c r="J21">
        <v>3.4928599345421252E-2</v>
      </c>
      <c r="K21">
        <v>3.8338562743307679E-2</v>
      </c>
      <c r="L21">
        <v>0.10676502645067359</v>
      </c>
      <c r="M21">
        <v>0.79990641205148372</v>
      </c>
      <c r="N21">
        <v>0.49933434278799121</v>
      </c>
      <c r="O21">
        <v>2.4202089541460879E-2</v>
      </c>
      <c r="P21">
        <v>4.6946781348325251E-2</v>
      </c>
      <c r="Q21">
        <v>2.2770947568256351E-2</v>
      </c>
      <c r="R21">
        <v>2.189086804092245E-2</v>
      </c>
      <c r="S21">
        <v>0.25459351874605979</v>
      </c>
      <c r="T21">
        <v>0.17040183062784539</v>
      </c>
      <c r="U21">
        <v>0.57156151986233272</v>
      </c>
      <c r="V21">
        <v>0.20611086041655111</v>
      </c>
      <c r="W21">
        <v>0.41609209399422198</v>
      </c>
      <c r="X21">
        <v>5.0693389327820127E-3</v>
      </c>
      <c r="Y21">
        <v>1.0727781310082949E-2</v>
      </c>
      <c r="Z21">
        <v>8.3175909092070704E-2</v>
      </c>
      <c r="AA21">
        <v>0.22830799402799751</v>
      </c>
      <c r="AB21">
        <v>7.1704112839675435E-4</v>
      </c>
      <c r="AC21">
        <v>0.23377501688390931</v>
      </c>
      <c r="AD21">
        <v>0.19990267438193779</v>
      </c>
      <c r="AE21">
        <v>3.6342227933292927E-2</v>
      </c>
      <c r="AF21">
        <v>0.2376406864502435</v>
      </c>
      <c r="AG21">
        <v>0.39950411048731249</v>
      </c>
      <c r="AH21">
        <v>0.70117615024144242</v>
      </c>
      <c r="AI21">
        <v>0.36239204899980298</v>
      </c>
      <c r="AJ21">
        <v>1.682320168028792</v>
      </c>
      <c r="AK21">
        <v>1.070259554624476</v>
      </c>
      <c r="AL21">
        <v>5.8335519398315379</v>
      </c>
      <c r="AM21">
        <v>6.1451563486297409E-4</v>
      </c>
      <c r="AN21">
        <v>2.7386770626535628</v>
      </c>
    </row>
    <row r="22" spans="1:40" x14ac:dyDescent="0.45">
      <c r="A22" s="1" t="s">
        <v>74</v>
      </c>
      <c r="B22">
        <v>0.1740608798720101</v>
      </c>
      <c r="C22">
        <v>1.3104926390807259E-2</v>
      </c>
      <c r="D22">
        <v>5.6241496481393757E-3</v>
      </c>
      <c r="E22">
        <v>2.4138235038853079E-3</v>
      </c>
      <c r="F22">
        <v>1.1190193906292221</v>
      </c>
      <c r="G22">
        <v>29.970307568084291</v>
      </c>
      <c r="H22">
        <v>2.599148875511759E-2</v>
      </c>
      <c r="I22">
        <v>1.985794328895742E-2</v>
      </c>
      <c r="J22">
        <v>0.1374063191945987</v>
      </c>
      <c r="K22">
        <v>1.028305460205438E-2</v>
      </c>
      <c r="L22">
        <v>7.2236624088716436E-2</v>
      </c>
      <c r="M22">
        <v>0.47315302725061642</v>
      </c>
      <c r="N22">
        <v>0.1358995313120015</v>
      </c>
      <c r="O22">
        <v>2.224222495471526E-2</v>
      </c>
      <c r="P22">
        <v>3.9930796089069687E-2</v>
      </c>
      <c r="Q22">
        <v>2.200059954374008E-2</v>
      </c>
      <c r="R22">
        <v>0.21085425922589521</v>
      </c>
      <c r="S22">
        <v>1.200101838032938</v>
      </c>
      <c r="T22">
        <v>0.1724956347735655</v>
      </c>
      <c r="U22">
        <v>0.59764835138399053</v>
      </c>
      <c r="V22">
        <v>0.17777930458377769</v>
      </c>
      <c r="W22">
        <v>0.17707272630463131</v>
      </c>
      <c r="X22">
        <v>2.3140225328801452E-3</v>
      </c>
      <c r="Y22">
        <v>8.7745032943076871E-3</v>
      </c>
      <c r="Z22">
        <v>3.7138150383537662E-2</v>
      </c>
      <c r="AA22">
        <v>0.19048156806403971</v>
      </c>
      <c r="AB22">
        <v>7.6167122202990911E-4</v>
      </c>
      <c r="AC22">
        <v>2.801488640251709</v>
      </c>
      <c r="AD22">
        <v>4.4328879605752353E-2</v>
      </c>
      <c r="AE22">
        <v>0.1001784010284682</v>
      </c>
      <c r="AF22">
        <v>4.6575619767908201E-2</v>
      </c>
      <c r="AG22">
        <v>0.1855754191562129</v>
      </c>
      <c r="AH22">
        <v>4.3750753803269777</v>
      </c>
      <c r="AI22">
        <v>0.13021314384437679</v>
      </c>
      <c r="AJ22">
        <v>0.9601267520839748</v>
      </c>
      <c r="AK22">
        <v>0.32704135327090272</v>
      </c>
      <c r="AL22">
        <v>1.0384988479317021</v>
      </c>
      <c r="AM22">
        <v>4.2086698214855822E-5</v>
      </c>
      <c r="AN22">
        <v>4.3492661378279493E-2</v>
      </c>
    </row>
    <row r="23" spans="1:40" x14ac:dyDescent="0.45">
      <c r="A23" s="1" t="s">
        <v>75</v>
      </c>
      <c r="B23">
        <v>5.4252900908462811</v>
      </c>
      <c r="C23">
        <v>0.36779900821917322</v>
      </c>
      <c r="D23">
        <v>7.7762399665068371E-2</v>
      </c>
      <c r="E23">
        <v>0.1051073670633778</v>
      </c>
      <c r="F23">
        <v>1.235917203592529</v>
      </c>
      <c r="G23">
        <v>0.25600854136829498</v>
      </c>
      <c r="H23">
        <v>5.1591972572830738</v>
      </c>
      <c r="I23">
        <v>4.6318816178216657</v>
      </c>
      <c r="J23">
        <v>5.5508300423371626</v>
      </c>
      <c r="K23">
        <v>0.58537265921698234</v>
      </c>
      <c r="L23">
        <v>2.1292781241377039</v>
      </c>
      <c r="M23">
        <v>8.6646902635503498</v>
      </c>
      <c r="N23">
        <v>0.40204672852104922</v>
      </c>
      <c r="O23">
        <v>0.22125500253516389</v>
      </c>
      <c r="P23">
        <v>0.93033575450023287</v>
      </c>
      <c r="Q23">
        <v>0.38253638409562069</v>
      </c>
      <c r="R23">
        <v>0.25625618855219329</v>
      </c>
      <c r="S23">
        <v>2.0511941797138982</v>
      </c>
      <c r="T23">
        <v>0.77056564611251577</v>
      </c>
      <c r="U23">
        <v>2.761445416027779</v>
      </c>
      <c r="V23">
        <v>2.507651980835321</v>
      </c>
      <c r="W23">
        <v>5.7445658768957566</v>
      </c>
      <c r="X23">
        <v>9.0883550417478157E-2</v>
      </c>
      <c r="Y23">
        <v>3.7829458419851261E-2</v>
      </c>
      <c r="Z23">
        <v>1.547266069994585</v>
      </c>
      <c r="AA23">
        <v>1.005362110907841</v>
      </c>
      <c r="AB23">
        <v>6.5488521050339407E-3</v>
      </c>
      <c r="AC23">
        <v>4.1439046852992227</v>
      </c>
      <c r="AD23">
        <v>2.5992424233189579</v>
      </c>
      <c r="AE23">
        <v>10.939110221908971</v>
      </c>
      <c r="AF23">
        <v>2.2068399589621408</v>
      </c>
      <c r="AG23">
        <v>7.3369721196283857</v>
      </c>
      <c r="AH23">
        <v>29.82442699884654</v>
      </c>
      <c r="AI23">
        <v>3.0880842092668419</v>
      </c>
      <c r="AJ23">
        <v>9.4375764172685734</v>
      </c>
      <c r="AK23">
        <v>7.3561487918887902</v>
      </c>
      <c r="AL23">
        <v>108.8467892021449</v>
      </c>
      <c r="AM23">
        <v>5.2743274818119858E-3</v>
      </c>
      <c r="AN23">
        <v>3.4794712166826369</v>
      </c>
    </row>
    <row r="24" spans="1:40" x14ac:dyDescent="0.45">
      <c r="A24" s="1" t="s">
        <v>76</v>
      </c>
      <c r="B24">
        <v>40.898638473812653</v>
      </c>
      <c r="C24">
        <v>2.52861250057741</v>
      </c>
      <c r="D24">
        <v>0.6720510766129818</v>
      </c>
      <c r="E24">
        <v>2.8861780059354429</v>
      </c>
      <c r="F24">
        <v>12.47257496746796</v>
      </c>
      <c r="G24">
        <v>6.7980204425778537</v>
      </c>
      <c r="H24">
        <v>4.9965895294418807</v>
      </c>
      <c r="I24">
        <v>3.9134747511117509</v>
      </c>
      <c r="J24">
        <v>11.308390930989869</v>
      </c>
      <c r="K24">
        <v>1.465557909222708</v>
      </c>
      <c r="L24">
        <v>6.5486792081213174</v>
      </c>
      <c r="M24">
        <v>10.06035772581191</v>
      </c>
      <c r="N24">
        <v>3.0065305728552731</v>
      </c>
      <c r="O24">
        <v>0.93884088834135271</v>
      </c>
      <c r="P24">
        <v>2.9917249639949182</v>
      </c>
      <c r="Q24">
        <v>0.7445340996471087</v>
      </c>
      <c r="R24">
        <v>1.8018114282175259</v>
      </c>
      <c r="S24">
        <v>6.6368081520761413</v>
      </c>
      <c r="T24">
        <v>4.5280300804313294</v>
      </c>
      <c r="U24">
        <v>5.8185568038714566</v>
      </c>
      <c r="V24">
        <v>7.3810276908767412</v>
      </c>
      <c r="W24">
        <v>13.09493565166448</v>
      </c>
      <c r="X24">
        <v>0.2038888282618421</v>
      </c>
      <c r="Y24">
        <v>0.35036954962403</v>
      </c>
      <c r="Z24">
        <v>3.304642027746139</v>
      </c>
      <c r="AA24">
        <v>7.7387176181024779</v>
      </c>
      <c r="AB24">
        <v>1.0764278956240559E-2</v>
      </c>
      <c r="AC24">
        <v>18.436350542642149</v>
      </c>
      <c r="AD24">
        <v>7.6437678984958026</v>
      </c>
      <c r="AE24">
        <v>16.92663877042849</v>
      </c>
      <c r="AF24">
        <v>4.7041312817428826</v>
      </c>
      <c r="AG24">
        <v>23.252132227044019</v>
      </c>
      <c r="AH24">
        <v>90.450415784635666</v>
      </c>
      <c r="AI24">
        <v>7.3358946466872572</v>
      </c>
      <c r="AJ24">
        <v>45.205737633009441</v>
      </c>
      <c r="AK24">
        <v>24.237053774694029</v>
      </c>
      <c r="AL24">
        <v>50.947728064061216</v>
      </c>
      <c r="AM24">
        <v>3.8062332309246839E-3</v>
      </c>
      <c r="AN24">
        <v>3.9370063770436121</v>
      </c>
    </row>
    <row r="25" spans="1:40" x14ac:dyDescent="0.45">
      <c r="A25" s="1" t="s">
        <v>77</v>
      </c>
      <c r="B25">
        <v>1.8466200744554671</v>
      </c>
      <c r="C25">
        <v>0.14078120391295901</v>
      </c>
      <c r="D25">
        <v>5.2114963772552148E-2</v>
      </c>
      <c r="E25">
        <v>9.7499931813194454E-2</v>
      </c>
      <c r="F25">
        <v>0.6798392196987123</v>
      </c>
      <c r="G25">
        <v>0.18595967459548729</v>
      </c>
      <c r="H25">
        <v>1.2400644217228789</v>
      </c>
      <c r="I25">
        <v>0.99093597975245507</v>
      </c>
      <c r="J25">
        <v>0.20259625199105119</v>
      </c>
      <c r="K25">
        <v>0.17905759975539079</v>
      </c>
      <c r="L25">
        <v>0.86237447665328149</v>
      </c>
      <c r="M25">
        <v>0.76663627866618045</v>
      </c>
      <c r="N25">
        <v>0.18068047178817939</v>
      </c>
      <c r="O25">
        <v>0.1116074900250376</v>
      </c>
      <c r="P25">
        <v>0.18767882610516409</v>
      </c>
      <c r="Q25">
        <v>8.3999300486073569E-2</v>
      </c>
      <c r="R25">
        <v>9.1661455723579699E-2</v>
      </c>
      <c r="S25">
        <v>0.59601484890625245</v>
      </c>
      <c r="T25">
        <v>0.84731102128521218</v>
      </c>
      <c r="U25">
        <v>1.1708493155978421</v>
      </c>
      <c r="V25">
        <v>1.565644552369438</v>
      </c>
      <c r="W25">
        <v>2.7573999621021228</v>
      </c>
      <c r="X25">
        <v>5.7956210687997327E-2</v>
      </c>
      <c r="Y25">
        <v>3.7687294797545151E-2</v>
      </c>
      <c r="Z25">
        <v>0.87212271030282329</v>
      </c>
      <c r="AA25">
        <v>0.94746405752493934</v>
      </c>
      <c r="AB25">
        <v>1.841595595086331E-3</v>
      </c>
      <c r="AC25">
        <v>16.282187608367899</v>
      </c>
      <c r="AD25">
        <v>2.5549689090990921</v>
      </c>
      <c r="AE25">
        <v>0.72291519126710679</v>
      </c>
      <c r="AF25">
        <v>1.8808828528862971</v>
      </c>
      <c r="AG25">
        <v>2.415029871864907</v>
      </c>
      <c r="AH25">
        <v>7.3953025446047373</v>
      </c>
      <c r="AI25">
        <v>2.403539986495598</v>
      </c>
      <c r="AJ25">
        <v>8.9172893444247467</v>
      </c>
      <c r="AK25">
        <v>6.7130629939492268</v>
      </c>
      <c r="AL25">
        <v>8.3318888274864662</v>
      </c>
      <c r="AM25">
        <v>4.0132381210223158E-4</v>
      </c>
      <c r="AN25">
        <v>1.871993473959892</v>
      </c>
    </row>
    <row r="26" spans="1:40" x14ac:dyDescent="0.45">
      <c r="A26" s="1" t="s">
        <v>78</v>
      </c>
      <c r="B26">
        <v>97.006830217037958</v>
      </c>
      <c r="C26">
        <v>5.721783218257892</v>
      </c>
      <c r="D26">
        <v>1.567583161507472</v>
      </c>
      <c r="E26">
        <v>1.5856036945817851</v>
      </c>
      <c r="F26">
        <v>23.124255321627651</v>
      </c>
      <c r="G26">
        <v>6.4652362745655152</v>
      </c>
      <c r="H26">
        <v>16.068486275127999</v>
      </c>
      <c r="I26">
        <v>13.047926125462141</v>
      </c>
      <c r="J26">
        <v>9.6473562231085612</v>
      </c>
      <c r="K26">
        <v>10.93839074680268</v>
      </c>
      <c r="L26">
        <v>100.2229594000176</v>
      </c>
      <c r="M26">
        <v>19.888328038407689</v>
      </c>
      <c r="N26">
        <v>7.7141227146620164</v>
      </c>
      <c r="O26">
        <v>3.1511536145709278</v>
      </c>
      <c r="P26">
        <v>10.063513299851881</v>
      </c>
      <c r="Q26">
        <v>2.4725298838510881</v>
      </c>
      <c r="R26">
        <v>6.6674393976866257</v>
      </c>
      <c r="S26">
        <v>60.130673510293278</v>
      </c>
      <c r="T26">
        <v>17.127769236651329</v>
      </c>
      <c r="U26">
        <v>26.192766446695369</v>
      </c>
      <c r="V26">
        <v>1060.8312593969899</v>
      </c>
      <c r="W26">
        <v>367.2838863992049</v>
      </c>
      <c r="X26">
        <v>2.2602920016488839</v>
      </c>
      <c r="Y26">
        <v>0.79831515780314755</v>
      </c>
      <c r="Z26">
        <v>37.007706076996627</v>
      </c>
      <c r="AA26">
        <v>20.74457644407126</v>
      </c>
      <c r="AB26">
        <v>4.1274246230759738E-2</v>
      </c>
      <c r="AC26">
        <v>31.117070208313521</v>
      </c>
      <c r="AD26">
        <v>30.662337136797099</v>
      </c>
      <c r="AE26">
        <v>10.080473220993699</v>
      </c>
      <c r="AF26">
        <v>10.97581338274215</v>
      </c>
      <c r="AG26">
        <v>120.16185207845849</v>
      </c>
      <c r="AH26">
        <v>99.980858844413589</v>
      </c>
      <c r="AI26">
        <v>25.545094284603181</v>
      </c>
      <c r="AJ26">
        <v>162.34406145870739</v>
      </c>
      <c r="AK26">
        <v>72.58686975774657</v>
      </c>
      <c r="AL26">
        <v>217.13121467000059</v>
      </c>
      <c r="AM26">
        <v>1.0728644234048E-2</v>
      </c>
      <c r="AN26">
        <v>7.8201413950250114</v>
      </c>
    </row>
    <row r="27" spans="1:40" x14ac:dyDescent="0.45">
      <c r="A27" s="1" t="s">
        <v>79</v>
      </c>
      <c r="B27">
        <v>0.29817544647531208</v>
      </c>
      <c r="C27">
        <v>1.5802036969787839E-2</v>
      </c>
      <c r="D27">
        <v>8.6669882666405313E-4</v>
      </c>
      <c r="E27">
        <v>5.0607184655277497E-3</v>
      </c>
      <c r="F27">
        <v>3.1911140206756498E-2</v>
      </c>
      <c r="G27">
        <v>2.946615932774602E-3</v>
      </c>
      <c r="H27">
        <v>7.2169821761836103E-2</v>
      </c>
      <c r="I27">
        <v>6.2402625763932067E-2</v>
      </c>
      <c r="J27">
        <v>2.4783372291914921E-2</v>
      </c>
      <c r="K27">
        <v>4.2259062547170462E-2</v>
      </c>
      <c r="L27">
        <v>6.8522581115422546E-2</v>
      </c>
      <c r="M27">
        <v>5.2473786933410947E-2</v>
      </c>
      <c r="N27">
        <v>1.5014936131908199E-2</v>
      </c>
      <c r="O27">
        <v>8.6128344043854953E-3</v>
      </c>
      <c r="P27">
        <v>7.4863083106227107E-2</v>
      </c>
      <c r="Q27">
        <v>2.017693742894585E-2</v>
      </c>
      <c r="R27">
        <v>0.55486274224273635</v>
      </c>
      <c r="S27">
        <v>0.3270581374476571</v>
      </c>
      <c r="T27">
        <v>0.1104384793349979</v>
      </c>
      <c r="U27">
        <v>9.3247980028075481E-2</v>
      </c>
      <c r="V27">
        <v>0.38470501142951719</v>
      </c>
      <c r="W27">
        <v>0.28363307240848279</v>
      </c>
      <c r="X27">
        <v>3.0431220639986871E-3</v>
      </c>
      <c r="Y27">
        <v>1.131283972084858E-3</v>
      </c>
      <c r="Z27">
        <v>5.2483592695828619E-2</v>
      </c>
      <c r="AA27">
        <v>5.8416875356558963E-2</v>
      </c>
      <c r="AB27">
        <v>1.201376872969862E-4</v>
      </c>
      <c r="AC27">
        <v>9.2663387516461082E-2</v>
      </c>
      <c r="AD27">
        <v>0.14234951001048299</v>
      </c>
      <c r="AE27">
        <v>0.1162777317603117</v>
      </c>
      <c r="AF27">
        <v>5.9047026296014722E-2</v>
      </c>
      <c r="AG27">
        <v>0.23560877300864361</v>
      </c>
      <c r="AH27">
        <v>2.0836466066840522</v>
      </c>
      <c r="AI27">
        <v>0.12610533674982691</v>
      </c>
      <c r="AJ27">
        <v>5.5052540596959947</v>
      </c>
      <c r="AK27">
        <v>0.32120698092041677</v>
      </c>
      <c r="AL27">
        <v>1.295811203336575</v>
      </c>
      <c r="AM27">
        <v>1.041719413238697E-4</v>
      </c>
      <c r="AN27">
        <v>0.13386460568606759</v>
      </c>
    </row>
    <row r="28" spans="1:40" x14ac:dyDescent="0.45">
      <c r="A28" s="1" t="s">
        <v>80</v>
      </c>
      <c r="B28">
        <v>0.49700777506566007</v>
      </c>
      <c r="C28">
        <v>2.6339309050082419E-2</v>
      </c>
      <c r="D28">
        <v>1.444639592509117E-3</v>
      </c>
      <c r="E28">
        <v>8.4353572855097609E-3</v>
      </c>
      <c r="F28">
        <v>5.3190445361776389E-2</v>
      </c>
      <c r="G28">
        <v>4.9115077919153318E-3</v>
      </c>
      <c r="H28">
        <v>0.12029482294648031</v>
      </c>
      <c r="I28">
        <v>0.10401456778485881</v>
      </c>
      <c r="J28">
        <v>4.1309668073049761E-2</v>
      </c>
      <c r="K28">
        <v>7.0438672604347816E-2</v>
      </c>
      <c r="L28">
        <v>0.1142154928734284</v>
      </c>
      <c r="M28">
        <v>8.7464881502922115E-2</v>
      </c>
      <c r="N28">
        <v>2.5027345772048841E-2</v>
      </c>
      <c r="O28">
        <v>1.4356130643664601E-2</v>
      </c>
      <c r="P28">
        <v>0.12478403171356429</v>
      </c>
      <c r="Q28">
        <v>3.3631524318115523E-2</v>
      </c>
      <c r="R28">
        <v>0.9248618564967116</v>
      </c>
      <c r="S28">
        <v>0.54515031043455642</v>
      </c>
      <c r="T28">
        <v>0.18408216888665499</v>
      </c>
      <c r="U28">
        <v>0.15542852917957509</v>
      </c>
      <c r="V28">
        <v>0.64123784854640742</v>
      </c>
      <c r="W28">
        <v>0.47276810991360052</v>
      </c>
      <c r="X28">
        <v>5.0723671052050586E-3</v>
      </c>
      <c r="Y28">
        <v>1.8856580465618251E-3</v>
      </c>
      <c r="Z28">
        <v>8.7481226041748558E-2</v>
      </c>
      <c r="AA28">
        <v>9.737099949192235E-2</v>
      </c>
      <c r="AB28">
        <v>2.0024909955137029E-4</v>
      </c>
      <c r="AC28">
        <v>0.15445411285203359</v>
      </c>
      <c r="AD28">
        <v>0.2372724316784238</v>
      </c>
      <c r="AE28">
        <v>0.19381520992091139</v>
      </c>
      <c r="AF28">
        <v>9.8421353973073042E-2</v>
      </c>
      <c r="AG28">
        <v>0.39271976765085997</v>
      </c>
      <c r="AH28">
        <v>3.4730846427923279</v>
      </c>
      <c r="AI28">
        <v>0.21019615660113231</v>
      </c>
      <c r="AJ28">
        <v>9.1763225434031259</v>
      </c>
      <c r="AK28">
        <v>0.5353974272862605</v>
      </c>
      <c r="AL28">
        <v>2.1598969690107932</v>
      </c>
      <c r="AM28">
        <v>1.7363691542567579E-4</v>
      </c>
      <c r="AN28">
        <v>0.22312953872807531</v>
      </c>
    </row>
    <row r="29" spans="1:40" x14ac:dyDescent="0.45">
      <c r="A29" s="1" t="s">
        <v>81</v>
      </c>
      <c r="B29">
        <v>0.86706088918715252</v>
      </c>
      <c r="C29">
        <v>4.595055826344481E-2</v>
      </c>
      <c r="D29">
        <v>2.52026336905985E-3</v>
      </c>
      <c r="E29">
        <v>1.4716003965167659E-2</v>
      </c>
      <c r="F29">
        <v>9.2794030929495272E-2</v>
      </c>
      <c r="G29">
        <v>8.5684299662015032E-3</v>
      </c>
      <c r="H29">
        <v>0.20986177959652</v>
      </c>
      <c r="I29">
        <v>0.18145986472755371</v>
      </c>
      <c r="J29">
        <v>7.2067278075705593E-2</v>
      </c>
      <c r="K29">
        <v>0.1228846331295721</v>
      </c>
      <c r="L29">
        <v>0.19925601122980549</v>
      </c>
      <c r="M29">
        <v>0.15258791055844881</v>
      </c>
      <c r="N29">
        <v>4.3661756953882983E-2</v>
      </c>
      <c r="O29">
        <v>2.50451603086859E-2</v>
      </c>
      <c r="P29">
        <v>0.21769348272192951</v>
      </c>
      <c r="Q29">
        <v>5.8672280078781808E-2</v>
      </c>
      <c r="R29">
        <v>1.613478870754846</v>
      </c>
      <c r="S29">
        <v>0.95104852805087936</v>
      </c>
      <c r="T29">
        <v>0.32114276082959953</v>
      </c>
      <c r="U29">
        <v>0.27115470919482032</v>
      </c>
      <c r="V29">
        <v>1.1186791978609429</v>
      </c>
      <c r="W29">
        <v>0.82477328992863597</v>
      </c>
      <c r="X29">
        <v>8.8490590151064138E-3</v>
      </c>
      <c r="Y29">
        <v>3.2896474151512169E-3</v>
      </c>
      <c r="Z29">
        <v>0.1526164246201582</v>
      </c>
      <c r="AA29">
        <v>0.1698697477908758</v>
      </c>
      <c r="AB29">
        <v>3.4934697408506288E-4</v>
      </c>
      <c r="AC29">
        <v>0.26945477947584351</v>
      </c>
      <c r="AD29">
        <v>0.41393647325439331</v>
      </c>
      <c r="AE29">
        <v>0.33812265457983831</v>
      </c>
      <c r="AF29">
        <v>0.1717021563286858</v>
      </c>
      <c r="AG29">
        <v>0.68512399206580099</v>
      </c>
      <c r="AH29">
        <v>6.0590115681870884</v>
      </c>
      <c r="AI29">
        <v>0.3667002320481248</v>
      </c>
      <c r="AJ29">
        <v>16.008663813961661</v>
      </c>
      <c r="AK29">
        <v>0.93403401850204526</v>
      </c>
      <c r="AL29">
        <v>3.7680742243030738</v>
      </c>
      <c r="AM29">
        <v>3.0292036832786211E-4</v>
      </c>
      <c r="AN29">
        <v>0.38926331932719788</v>
      </c>
    </row>
    <row r="30" spans="1:40" x14ac:dyDescent="0.45">
      <c r="A30" s="1" t="s">
        <v>82</v>
      </c>
      <c r="B30">
        <v>4.5325297535015006</v>
      </c>
      <c r="C30">
        <v>0.24020489808312989</v>
      </c>
      <c r="D30">
        <v>1.3174586524866361E-2</v>
      </c>
      <c r="E30">
        <v>7.6927383828024803E-2</v>
      </c>
      <c r="F30">
        <v>0.48507747423548297</v>
      </c>
      <c r="G30">
        <v>4.4791160859545348E-2</v>
      </c>
      <c r="H30">
        <v>1.0970449388343779</v>
      </c>
      <c r="I30">
        <v>0.9485749457746171</v>
      </c>
      <c r="J30">
        <v>0.37672911580434137</v>
      </c>
      <c r="K30">
        <v>0.64237501985593493</v>
      </c>
      <c r="L30">
        <v>1.041603664432134</v>
      </c>
      <c r="M30">
        <v>0.79764783910292769</v>
      </c>
      <c r="N30">
        <v>0.22824027118689469</v>
      </c>
      <c r="O30">
        <v>0.130922678782979</v>
      </c>
      <c r="P30">
        <v>1.1379848865118549</v>
      </c>
      <c r="Q30">
        <v>0.30670724337728822</v>
      </c>
      <c r="R30">
        <v>8.4344030269872103</v>
      </c>
      <c r="S30">
        <v>4.9715721285220758</v>
      </c>
      <c r="T30">
        <v>1.678762283864925</v>
      </c>
      <c r="U30">
        <v>1.4174515337437741</v>
      </c>
      <c r="V30">
        <v>5.8478554530136098</v>
      </c>
      <c r="W30">
        <v>4.3114728424660376</v>
      </c>
      <c r="X30">
        <v>4.6258139164899167E-2</v>
      </c>
      <c r="Y30">
        <v>1.7196514078359981E-2</v>
      </c>
      <c r="Z30">
        <v>0.79779689533957965</v>
      </c>
      <c r="AA30">
        <v>0.88798802446704639</v>
      </c>
      <c r="AB30">
        <v>1.826198798818715E-3</v>
      </c>
      <c r="AC30">
        <v>1.4085652120030401</v>
      </c>
      <c r="AD30">
        <v>2.1638380931284842</v>
      </c>
      <c r="AE30">
        <v>1.7675240704868549</v>
      </c>
      <c r="AF30">
        <v>0.89756687448988604</v>
      </c>
      <c r="AG30">
        <v>3.5814611379682351</v>
      </c>
      <c r="AH30">
        <v>31.673266032519699</v>
      </c>
      <c r="AI30">
        <v>1.916912333495042</v>
      </c>
      <c r="AJ30">
        <v>83.684716904492021</v>
      </c>
      <c r="AK30">
        <v>4.8826293890523926</v>
      </c>
      <c r="AL30">
        <v>19.69747309334506</v>
      </c>
      <c r="AM30">
        <v>1.5835053795066421E-3</v>
      </c>
      <c r="AN30">
        <v>2.0348600643852262</v>
      </c>
    </row>
    <row r="31" spans="1:40" x14ac:dyDescent="0.45">
      <c r="A31" s="1" t="s">
        <v>83</v>
      </c>
      <c r="B31">
        <v>11.156524324122341</v>
      </c>
      <c r="C31">
        <v>0.59124858169270889</v>
      </c>
      <c r="D31">
        <v>3.2428379518386632E-2</v>
      </c>
      <c r="E31">
        <v>0.18935170325256859</v>
      </c>
      <c r="F31">
        <v>1.1939863464131151</v>
      </c>
      <c r="G31">
        <v>0.1102505008928296</v>
      </c>
      <c r="H31">
        <v>2.7003040708791648</v>
      </c>
      <c r="I31">
        <v>2.334854933409328</v>
      </c>
      <c r="J31">
        <v>0.92729397767975286</v>
      </c>
      <c r="K31">
        <v>1.5811639247806071</v>
      </c>
      <c r="L31">
        <v>2.5638390149242332</v>
      </c>
      <c r="M31">
        <v>1.963357772149368</v>
      </c>
      <c r="N31">
        <v>0.56179843833870746</v>
      </c>
      <c r="O31">
        <v>0.32225757575958019</v>
      </c>
      <c r="P31">
        <v>2.801075063444459</v>
      </c>
      <c r="Q31">
        <v>0.75493973723609953</v>
      </c>
      <c r="R31">
        <v>20.760729139690731</v>
      </c>
      <c r="S31">
        <v>12.23719829707389</v>
      </c>
      <c r="T31">
        <v>4.1321631126391249</v>
      </c>
      <c r="U31">
        <v>3.4889638622361669</v>
      </c>
      <c r="V31">
        <v>14.39411215229128</v>
      </c>
      <c r="W31">
        <v>10.61240725504469</v>
      </c>
      <c r="X31">
        <v>0.1138613716508201</v>
      </c>
      <c r="Y31">
        <v>4.2328090059888447E-2</v>
      </c>
      <c r="Z31">
        <v>1.963724664286941</v>
      </c>
      <c r="AA31">
        <v>2.1857242055262041</v>
      </c>
      <c r="AB31">
        <v>4.4950684116225621E-3</v>
      </c>
      <c r="AC31">
        <v>3.4670907648613749</v>
      </c>
      <c r="AD31">
        <v>5.326145360833193</v>
      </c>
      <c r="AE31">
        <v>4.3506444211699966</v>
      </c>
      <c r="AF31">
        <v>2.209301915787095</v>
      </c>
      <c r="AG31">
        <v>8.8155313863684874</v>
      </c>
      <c r="AH31">
        <v>77.961664265572864</v>
      </c>
      <c r="AI31">
        <v>4.718353819812485</v>
      </c>
      <c r="AJ31">
        <v>205.98443484700871</v>
      </c>
      <c r="AK31">
        <v>12.01827158499194</v>
      </c>
      <c r="AL31">
        <v>48.484036430181717</v>
      </c>
      <c r="AM31">
        <v>3.8976944983530751E-3</v>
      </c>
      <c r="AN31">
        <v>5.0086744134356866</v>
      </c>
    </row>
    <row r="32" spans="1:40" x14ac:dyDescent="0.45">
      <c r="A32" s="1" t="s">
        <v>84</v>
      </c>
      <c r="B32">
        <v>1.578386831807582</v>
      </c>
      <c r="C32">
        <v>8.3647823332478152E-2</v>
      </c>
      <c r="D32">
        <v>4.5878560133652312E-3</v>
      </c>
      <c r="E32">
        <v>2.6788830133053311E-2</v>
      </c>
      <c r="F32">
        <v>0.16892109691023879</v>
      </c>
      <c r="G32">
        <v>1.559786307579461E-2</v>
      </c>
      <c r="H32">
        <v>0.38202976693526569</v>
      </c>
      <c r="I32">
        <v>0.33032727523445488</v>
      </c>
      <c r="J32">
        <v>0.131190374444806</v>
      </c>
      <c r="K32">
        <v>0.22369765397336089</v>
      </c>
      <c r="L32">
        <v>0.36272315843754299</v>
      </c>
      <c r="M32">
        <v>0.27776912985231361</v>
      </c>
      <c r="N32">
        <v>7.9481317966259735E-2</v>
      </c>
      <c r="O32">
        <v>4.5591897552660923E-2</v>
      </c>
      <c r="P32">
        <v>0.39628650165589319</v>
      </c>
      <c r="Q32">
        <v>0.1068062871055027</v>
      </c>
      <c r="R32">
        <v>2.9371568188096631</v>
      </c>
      <c r="S32">
        <v>1.7312768824029841</v>
      </c>
      <c r="T32">
        <v>0.58460427767531498</v>
      </c>
      <c r="U32">
        <v>0.49360665175077317</v>
      </c>
      <c r="V32">
        <v>2.0364296636376791</v>
      </c>
      <c r="W32">
        <v>1.5014070133764079</v>
      </c>
      <c r="X32">
        <v>1.6108716697423722E-2</v>
      </c>
      <c r="Y32">
        <v>5.9884331378759464E-3</v>
      </c>
      <c r="Z32">
        <v>0.27782103649472428</v>
      </c>
      <c r="AA32">
        <v>0.30922877087323031</v>
      </c>
      <c r="AB32">
        <v>6.359468758239293E-4</v>
      </c>
      <c r="AC32">
        <v>0.49051212088576468</v>
      </c>
      <c r="AD32">
        <v>0.75352479478356593</v>
      </c>
      <c r="AE32">
        <v>0.61551426454601066</v>
      </c>
      <c r="AF32">
        <v>0.31256446452824271</v>
      </c>
      <c r="AG32">
        <v>1.2471911727512921</v>
      </c>
      <c r="AH32">
        <v>11.029749112500969</v>
      </c>
      <c r="AI32">
        <v>0.66753653025239079</v>
      </c>
      <c r="AJ32">
        <v>29.141972004387849</v>
      </c>
      <c r="AK32">
        <v>1.7003038813641269</v>
      </c>
      <c r="AL32">
        <v>6.8593553360354553</v>
      </c>
      <c r="AM32">
        <v>5.5143246156937184E-4</v>
      </c>
      <c r="AN32">
        <v>0.70861009300944366</v>
      </c>
    </row>
    <row r="33" spans="1:40" x14ac:dyDescent="0.45">
      <c r="A33" s="1" t="s">
        <v>85</v>
      </c>
      <c r="B33">
        <v>1.27392939405425</v>
      </c>
      <c r="C33">
        <v>6.7512867406442911E-2</v>
      </c>
      <c r="D33">
        <v>3.702897485796444E-3</v>
      </c>
      <c r="E33">
        <v>2.1621491925233709E-2</v>
      </c>
      <c r="F33">
        <v>0.1363376494869753</v>
      </c>
      <c r="G33">
        <v>1.2589167532481399E-2</v>
      </c>
      <c r="H33">
        <v>0.30833946387222472</v>
      </c>
      <c r="I33">
        <v>0.26660994446912673</v>
      </c>
      <c r="J33">
        <v>0.1058848634911799</v>
      </c>
      <c r="K33">
        <v>0.18054827310697019</v>
      </c>
      <c r="L33">
        <v>0.29275693646569539</v>
      </c>
      <c r="M33">
        <v>0.22418981972530311</v>
      </c>
      <c r="N33">
        <v>6.4150045600313343E-2</v>
      </c>
      <c r="O33">
        <v>3.6797607058423103E-2</v>
      </c>
      <c r="P33">
        <v>0.31984619533870667</v>
      </c>
      <c r="Q33">
        <v>8.6204259863012167E-2</v>
      </c>
      <c r="R33">
        <v>2.3706041706794032</v>
      </c>
      <c r="S33">
        <v>1.3973282501438371</v>
      </c>
      <c r="T33">
        <v>0.47183906898637018</v>
      </c>
      <c r="U33">
        <v>0.39839411359373761</v>
      </c>
      <c r="V33">
        <v>1.6436196470678051</v>
      </c>
      <c r="W33">
        <v>1.211798329937271</v>
      </c>
      <c r="X33">
        <v>1.300148182168963E-2</v>
      </c>
      <c r="Y33">
        <v>4.8333151575600001E-3</v>
      </c>
      <c r="Z33">
        <v>0.22423171401647499</v>
      </c>
      <c r="AA33">
        <v>0.24958116271886041</v>
      </c>
      <c r="AB33">
        <v>5.1327811525218989E-4</v>
      </c>
      <c r="AC33">
        <v>0.39589649149610018</v>
      </c>
      <c r="AD33">
        <v>0.60817625051024593</v>
      </c>
      <c r="AE33">
        <v>0.49678678145512878</v>
      </c>
      <c r="AF33">
        <v>0.25227342934897051</v>
      </c>
      <c r="AG33">
        <v>1.0066185696400649</v>
      </c>
      <c r="AH33">
        <v>8.9022040226775747</v>
      </c>
      <c r="AI33">
        <v>0.53877439316927522</v>
      </c>
      <c r="AJ33">
        <v>23.520732680327839</v>
      </c>
      <c r="AK33">
        <v>1.3723296784057011</v>
      </c>
      <c r="AL33">
        <v>5.5362438476702236</v>
      </c>
      <c r="AM33">
        <v>4.4506581496528349E-4</v>
      </c>
      <c r="AN33">
        <v>0.5719252139061779</v>
      </c>
    </row>
    <row r="34" spans="1:40" x14ac:dyDescent="0.45">
      <c r="A34" s="1" t="s">
        <v>86</v>
      </c>
      <c r="B34">
        <v>113.4374328351887</v>
      </c>
      <c r="C34">
        <v>6.4623122564088771</v>
      </c>
      <c r="D34">
        <v>1.745421914228952</v>
      </c>
      <c r="E34">
        <v>1.2669892433490271</v>
      </c>
      <c r="F34">
        <v>32.929065474029457</v>
      </c>
      <c r="G34">
        <v>25.305293381381091</v>
      </c>
      <c r="H34">
        <v>24.528918490887321</v>
      </c>
      <c r="I34">
        <v>21.131602462666098</v>
      </c>
      <c r="J34">
        <v>24.164355706402819</v>
      </c>
      <c r="K34">
        <v>4.637236646085511</v>
      </c>
      <c r="L34">
        <v>20.512418298636021</v>
      </c>
      <c r="M34">
        <v>47.044463956884449</v>
      </c>
      <c r="N34">
        <v>11.674458585260091</v>
      </c>
      <c r="O34">
        <v>6.157484255232335</v>
      </c>
      <c r="P34">
        <v>35.8738208640398</v>
      </c>
      <c r="Q34">
        <v>35.942338361823211</v>
      </c>
      <c r="R34">
        <v>21.59236338925977</v>
      </c>
      <c r="S34">
        <v>60.790829215985511</v>
      </c>
      <c r="T34">
        <v>12.1847069990809</v>
      </c>
      <c r="U34">
        <v>73.209249744164893</v>
      </c>
      <c r="V34">
        <v>155.5618311761433</v>
      </c>
      <c r="W34">
        <v>113.4953213006803</v>
      </c>
      <c r="X34">
        <v>5.0730220465032154</v>
      </c>
      <c r="Y34">
        <v>2.0021839638416248</v>
      </c>
      <c r="Z34">
        <v>86.311845980602385</v>
      </c>
      <c r="AA34">
        <v>42.855042177223808</v>
      </c>
      <c r="AB34">
        <v>9.1806565515615668E-2</v>
      </c>
      <c r="AC34">
        <v>39.187310720464133</v>
      </c>
      <c r="AD34">
        <v>19.838461909777489</v>
      </c>
      <c r="AE34">
        <v>26.80271978528291</v>
      </c>
      <c r="AF34">
        <v>9.669547957285225</v>
      </c>
      <c r="AG34">
        <v>67.102958485387262</v>
      </c>
      <c r="AH34">
        <v>100.37581328167219</v>
      </c>
      <c r="AI34">
        <v>16.792856658947539</v>
      </c>
      <c r="AJ34">
        <v>145.7490880547667</v>
      </c>
      <c r="AK34">
        <v>56.362082591797133</v>
      </c>
      <c r="AL34">
        <v>506.7351703722187</v>
      </c>
      <c r="AM34">
        <v>1.932659854241266E-2</v>
      </c>
      <c r="AN34">
        <v>11.818183032134201</v>
      </c>
    </row>
    <row r="35" spans="1:40" x14ac:dyDescent="0.45">
      <c r="A35" s="1" t="s">
        <v>87</v>
      </c>
      <c r="B35">
        <v>33.822320946822813</v>
      </c>
      <c r="C35">
        <v>3.328879685924079</v>
      </c>
      <c r="D35">
        <v>0.88716562571776147</v>
      </c>
      <c r="E35">
        <v>0.53680199172854837</v>
      </c>
      <c r="F35">
        <v>9.2807381722417368</v>
      </c>
      <c r="G35">
        <v>1.9942172120471331</v>
      </c>
      <c r="H35">
        <v>43.463449085893352</v>
      </c>
      <c r="I35">
        <v>38.791150542794071</v>
      </c>
      <c r="J35">
        <v>20.988962243871651</v>
      </c>
      <c r="K35">
        <v>9.008717091666643</v>
      </c>
      <c r="L35">
        <v>20.571479699148291</v>
      </c>
      <c r="M35">
        <v>9.3331012890200089</v>
      </c>
      <c r="N35">
        <v>3.131851191527196</v>
      </c>
      <c r="O35">
        <v>1.781854700815904</v>
      </c>
      <c r="P35">
        <v>19.463452864883021</v>
      </c>
      <c r="Q35">
        <v>1.264928718572311</v>
      </c>
      <c r="R35">
        <v>1.967075974990532</v>
      </c>
      <c r="S35">
        <v>25.26811012722348</v>
      </c>
      <c r="T35">
        <v>6.7104478174236144</v>
      </c>
      <c r="U35">
        <v>14.25351036883178</v>
      </c>
      <c r="V35">
        <v>21.24613555331155</v>
      </c>
      <c r="W35">
        <v>58.121765101785243</v>
      </c>
      <c r="X35">
        <v>0.77206677568141346</v>
      </c>
      <c r="Y35">
        <v>0.42567448206763298</v>
      </c>
      <c r="Z35">
        <v>11.89734609529377</v>
      </c>
      <c r="AA35">
        <v>10.03918331901521</v>
      </c>
      <c r="AB35">
        <v>2.2912057825538019E-2</v>
      </c>
      <c r="AC35">
        <v>12.81786153805392</v>
      </c>
      <c r="AD35">
        <v>19.534745586351999</v>
      </c>
      <c r="AE35">
        <v>3.9166790859737621</v>
      </c>
      <c r="AF35">
        <v>12.80979893238975</v>
      </c>
      <c r="AG35">
        <v>40.316352494488306</v>
      </c>
      <c r="AH35">
        <v>43.667186687753059</v>
      </c>
      <c r="AI35">
        <v>17.41639980463107</v>
      </c>
      <c r="AJ35">
        <v>80.056895407278461</v>
      </c>
      <c r="AK35">
        <v>58.329681048564872</v>
      </c>
      <c r="AL35">
        <v>766.33229046595989</v>
      </c>
      <c r="AM35">
        <v>4.6562600761275927E-3</v>
      </c>
      <c r="AN35">
        <v>10.04494806319183</v>
      </c>
    </row>
    <row r="36" spans="1:40" x14ac:dyDescent="0.45">
      <c r="A36" s="1" t="s">
        <v>88</v>
      </c>
      <c r="B36">
        <v>45.824007290879088</v>
      </c>
      <c r="C36">
        <v>3.8484203872048348</v>
      </c>
      <c r="D36">
        <v>1.8994050203411641</v>
      </c>
      <c r="E36">
        <v>0.34871323395339271</v>
      </c>
      <c r="F36">
        <v>13.810839998157659</v>
      </c>
      <c r="G36">
        <v>3.259763644189253</v>
      </c>
      <c r="H36">
        <v>12.38701770286043</v>
      </c>
      <c r="I36">
        <v>10.438081872113351</v>
      </c>
      <c r="J36">
        <v>8.2663871709341858</v>
      </c>
      <c r="K36">
        <v>2.280507758100998</v>
      </c>
      <c r="L36">
        <v>14.575159483249671</v>
      </c>
      <c r="M36">
        <v>21.600498884940819</v>
      </c>
      <c r="N36">
        <v>4.5221172675532451</v>
      </c>
      <c r="O36">
        <v>4.3113257801814946</v>
      </c>
      <c r="P36">
        <v>270.12364474598451</v>
      </c>
      <c r="Q36">
        <v>2.220717788750739</v>
      </c>
      <c r="R36">
        <v>2.058682122231585</v>
      </c>
      <c r="S36">
        <v>18.416329370485261</v>
      </c>
      <c r="T36">
        <v>5.011977463913909</v>
      </c>
      <c r="U36">
        <v>30.027931223094981</v>
      </c>
      <c r="V36">
        <v>21.309208487782101</v>
      </c>
      <c r="W36">
        <v>31.953961303060861</v>
      </c>
      <c r="X36">
        <v>0.48223349005270699</v>
      </c>
      <c r="Y36">
        <v>1.9821004948768131</v>
      </c>
      <c r="Z36">
        <v>7.6503555870326183</v>
      </c>
      <c r="AA36">
        <v>39.654632998390618</v>
      </c>
      <c r="AB36">
        <v>4.339138996792051E-2</v>
      </c>
      <c r="AC36">
        <v>27.99514066128561</v>
      </c>
      <c r="AD36">
        <v>11.47466734998032</v>
      </c>
      <c r="AE36">
        <v>3.198222203703712</v>
      </c>
      <c r="AF36">
        <v>7.2902652020958794</v>
      </c>
      <c r="AG36">
        <v>38.813300557938867</v>
      </c>
      <c r="AH36">
        <v>40.852448653112397</v>
      </c>
      <c r="AI36">
        <v>10.418827935995351</v>
      </c>
      <c r="AJ36">
        <v>61.869953146998199</v>
      </c>
      <c r="AK36">
        <v>34.601790008068129</v>
      </c>
      <c r="AL36">
        <v>260.7164985258824</v>
      </c>
      <c r="AM36">
        <v>5.1655965883975388E-3</v>
      </c>
      <c r="AN36">
        <v>5.7017866738269962</v>
      </c>
    </row>
    <row r="37" spans="1:40" x14ac:dyDescent="0.45">
      <c r="A37" s="1" t="s">
        <v>89</v>
      </c>
      <c r="B37">
        <v>53.468103874746717</v>
      </c>
      <c r="C37">
        <v>3.7484314271628292</v>
      </c>
      <c r="D37">
        <v>1.13490443057108</v>
      </c>
      <c r="E37">
        <v>0.9271703014327386</v>
      </c>
      <c r="F37">
        <v>40.501128458911531</v>
      </c>
      <c r="G37">
        <v>14.16198521882778</v>
      </c>
      <c r="H37">
        <v>18.9631543529852</v>
      </c>
      <c r="I37">
        <v>14.14358080304261</v>
      </c>
      <c r="J37">
        <v>7.9818009254500604</v>
      </c>
      <c r="K37">
        <v>6.9166619655458783</v>
      </c>
      <c r="L37">
        <v>64.015670741944533</v>
      </c>
      <c r="M37">
        <v>82.187402178062385</v>
      </c>
      <c r="N37">
        <v>12.53141759709772</v>
      </c>
      <c r="O37">
        <v>36.402112373382238</v>
      </c>
      <c r="P37">
        <v>31.464311144588191</v>
      </c>
      <c r="Q37">
        <v>20.908354825012239</v>
      </c>
      <c r="R37">
        <v>4.4606502697918922</v>
      </c>
      <c r="S37">
        <v>39.479570173340143</v>
      </c>
      <c r="T37">
        <v>9.707008999133695</v>
      </c>
      <c r="U37">
        <v>204.7712113242041</v>
      </c>
      <c r="V37">
        <v>73.81062357644177</v>
      </c>
      <c r="W37">
        <v>90.54329816776108</v>
      </c>
      <c r="X37">
        <v>1.1864890865708659</v>
      </c>
      <c r="Y37">
        <v>4.8457501192659054</v>
      </c>
      <c r="Z37">
        <v>18.320508832213982</v>
      </c>
      <c r="AA37">
        <v>103.3443821128711</v>
      </c>
      <c r="AB37">
        <v>0.29099997868473859</v>
      </c>
      <c r="AC37">
        <v>48.116733537995579</v>
      </c>
      <c r="AD37">
        <v>19.306040602422481</v>
      </c>
      <c r="AE37">
        <v>10.06523266873084</v>
      </c>
      <c r="AF37">
        <v>8.4247126055061496</v>
      </c>
      <c r="AG37">
        <v>66.081216685460518</v>
      </c>
      <c r="AH37">
        <v>95.549976056048678</v>
      </c>
      <c r="AI37">
        <v>13.89549266474156</v>
      </c>
      <c r="AJ37">
        <v>159.7641160643511</v>
      </c>
      <c r="AK37">
        <v>75.88134486819439</v>
      </c>
      <c r="AL37">
        <v>715.72290774555199</v>
      </c>
      <c r="AM37">
        <v>5.9691397469536153E-2</v>
      </c>
      <c r="AN37">
        <v>42.926332099614783</v>
      </c>
    </row>
    <row r="38" spans="1:40" x14ac:dyDescent="0.45">
      <c r="A38" s="1" t="s">
        <v>90</v>
      </c>
      <c r="B38">
        <v>13.850271637954</v>
      </c>
      <c r="C38">
        <v>0.8297950787097772</v>
      </c>
      <c r="D38">
        <v>0.2932638156561615</v>
      </c>
      <c r="E38">
        <v>0.34365511220657158</v>
      </c>
      <c r="F38">
        <v>6.4965268094062987</v>
      </c>
      <c r="G38">
        <v>1.470387608951353</v>
      </c>
      <c r="H38">
        <v>4.5484090342226482</v>
      </c>
      <c r="I38">
        <v>3.7219983627974589</v>
      </c>
      <c r="J38">
        <v>2.2413800000339981</v>
      </c>
      <c r="K38">
        <v>2.1723828559038378</v>
      </c>
      <c r="L38">
        <v>28.663618766167509</v>
      </c>
      <c r="M38">
        <v>18.600765712584568</v>
      </c>
      <c r="N38">
        <v>1.968269381808831</v>
      </c>
      <c r="O38">
        <v>5.4578968040485032</v>
      </c>
      <c r="P38">
        <v>5.4057013811028174</v>
      </c>
      <c r="Q38">
        <v>3.3194708079420381</v>
      </c>
      <c r="R38">
        <v>1.83761104136881</v>
      </c>
      <c r="S38">
        <v>7.4998443640184718</v>
      </c>
      <c r="T38">
        <v>2.164833108638522</v>
      </c>
      <c r="U38">
        <v>31.028239389776381</v>
      </c>
      <c r="V38">
        <v>13.091775593284</v>
      </c>
      <c r="W38">
        <v>17.645115800832631</v>
      </c>
      <c r="X38">
        <v>0.26465148346995232</v>
      </c>
      <c r="Y38">
        <v>0.72864830992675733</v>
      </c>
      <c r="Z38">
        <v>4.3322420343397141</v>
      </c>
      <c r="AA38">
        <v>15.85576562899897</v>
      </c>
      <c r="AB38">
        <v>4.204213334087363E-2</v>
      </c>
      <c r="AC38">
        <v>9.524593388861577</v>
      </c>
      <c r="AD38">
        <v>5.041700416912609</v>
      </c>
      <c r="AE38">
        <v>2.0376307892284791</v>
      </c>
      <c r="AF38">
        <v>2.054654184301941</v>
      </c>
      <c r="AG38">
        <v>20.102491875885502</v>
      </c>
      <c r="AH38">
        <v>23.492747806815888</v>
      </c>
      <c r="AI38">
        <v>3.3824819577098659</v>
      </c>
      <c r="AJ38">
        <v>36.886074310389041</v>
      </c>
      <c r="AK38">
        <v>14.24996725097796</v>
      </c>
      <c r="AL38">
        <v>124.5909672146757</v>
      </c>
      <c r="AM38">
        <v>1.8639642517774929E-2</v>
      </c>
      <c r="AN38">
        <v>6.0008877144029693</v>
      </c>
    </row>
    <row r="39" spans="1:40" x14ac:dyDescent="0.45">
      <c r="A39" s="1" t="s">
        <v>91</v>
      </c>
      <c r="B39">
        <v>0.47950455976393641</v>
      </c>
      <c r="C39">
        <v>3.4873915952692257E-2</v>
      </c>
      <c r="D39">
        <v>1.2888619285240479E-2</v>
      </c>
      <c r="E39">
        <v>6.7073992884861223E-3</v>
      </c>
      <c r="F39">
        <v>0.2210004102280296</v>
      </c>
      <c r="G39">
        <v>7.7481556185573508E-2</v>
      </c>
      <c r="H39">
        <v>0.13888116912050849</v>
      </c>
      <c r="I39">
        <v>9.2724829336015085E-2</v>
      </c>
      <c r="J39">
        <v>5.8114379280283832E-2</v>
      </c>
      <c r="K39">
        <v>3.102612181046022E-2</v>
      </c>
      <c r="L39">
        <v>0.3146279050215644</v>
      </c>
      <c r="M39">
        <v>0.57622888039264597</v>
      </c>
      <c r="N39">
        <v>8.6250490667280966E-2</v>
      </c>
      <c r="O39">
        <v>0.14736781188787859</v>
      </c>
      <c r="P39">
        <v>0.40204360864408129</v>
      </c>
      <c r="Q39">
        <v>0.26662014770933679</v>
      </c>
      <c r="R39">
        <v>3.2766589230293762E-2</v>
      </c>
      <c r="S39">
        <v>0.22064499698973539</v>
      </c>
      <c r="T39">
        <v>6.0336480833303063E-2</v>
      </c>
      <c r="U39">
        <v>1.3030723764440999</v>
      </c>
      <c r="V39">
        <v>0.40214516242980819</v>
      </c>
      <c r="W39">
        <v>0.46343307695991692</v>
      </c>
      <c r="X39">
        <v>6.648404795165248E-3</v>
      </c>
      <c r="Y39">
        <v>2.529360373072297E-2</v>
      </c>
      <c r="Z39">
        <v>0.1034158888169415</v>
      </c>
      <c r="AA39">
        <v>0.52865449356120509</v>
      </c>
      <c r="AB39">
        <v>1.6157741754542179E-3</v>
      </c>
      <c r="AC39">
        <v>0.36500171114650931</v>
      </c>
      <c r="AD39">
        <v>0.1027576764093473</v>
      </c>
      <c r="AE39">
        <v>0.1001590602368387</v>
      </c>
      <c r="AF39">
        <v>5.8276955107420467E-2</v>
      </c>
      <c r="AG39">
        <v>0.39655754337153121</v>
      </c>
      <c r="AH39">
        <v>0.70077399324040346</v>
      </c>
      <c r="AI39">
        <v>9.0610168889297626E-2</v>
      </c>
      <c r="AJ39">
        <v>1.4093489500964129</v>
      </c>
      <c r="AK39">
        <v>0.67483154177945504</v>
      </c>
      <c r="AL39">
        <v>4.7541064605475203</v>
      </c>
      <c r="AM39">
        <v>4.5723858487225078E-4</v>
      </c>
      <c r="AN39">
        <v>8.9704018974411132E-2</v>
      </c>
    </row>
    <row r="40" spans="1:40" x14ac:dyDescent="0.45">
      <c r="A40" s="1" t="s">
        <v>92</v>
      </c>
      <c r="B40">
        <v>4.568803870795235</v>
      </c>
      <c r="C40">
        <v>0.31038099195165753</v>
      </c>
      <c r="D40">
        <v>9.451902934449917E-2</v>
      </c>
      <c r="E40">
        <v>6.2846074681355654E-2</v>
      </c>
      <c r="F40">
        <v>3.0962958525458211</v>
      </c>
      <c r="G40">
        <v>0.63107295292942545</v>
      </c>
      <c r="H40">
        <v>1.5684258938412541</v>
      </c>
      <c r="I40">
        <v>1.1176743087452281</v>
      </c>
      <c r="J40">
        <v>0.59340256725667517</v>
      </c>
      <c r="K40">
        <v>0.50243789748132206</v>
      </c>
      <c r="L40">
        <v>4.6834581159460376</v>
      </c>
      <c r="M40">
        <v>9.0582311061356133</v>
      </c>
      <c r="N40">
        <v>1.7621053122979009</v>
      </c>
      <c r="O40">
        <v>1.836898537740947</v>
      </c>
      <c r="P40">
        <v>4.3314324822823673</v>
      </c>
      <c r="Q40">
        <v>2.963739057249771</v>
      </c>
      <c r="R40">
        <v>0.31833241988301558</v>
      </c>
      <c r="S40">
        <v>1.933172078367049</v>
      </c>
      <c r="T40">
        <v>0.75599602144743305</v>
      </c>
      <c r="U40">
        <v>19.322179791118149</v>
      </c>
      <c r="V40">
        <v>4.9145452496311144</v>
      </c>
      <c r="W40">
        <v>5.7404319873105498</v>
      </c>
      <c r="X40">
        <v>7.8193956982688995E-2</v>
      </c>
      <c r="Y40">
        <v>0.2314876240742853</v>
      </c>
      <c r="Z40">
        <v>1.2666207649047969</v>
      </c>
      <c r="AA40">
        <v>4.9921883630551447</v>
      </c>
      <c r="AB40">
        <v>2.1967424615802301E-2</v>
      </c>
      <c r="AC40">
        <v>3.204170633053629</v>
      </c>
      <c r="AD40">
        <v>1.507271749277201</v>
      </c>
      <c r="AE40">
        <v>1.0620720225352469</v>
      </c>
      <c r="AF40">
        <v>0.94629900404445244</v>
      </c>
      <c r="AG40">
        <v>5.2069329430794484</v>
      </c>
      <c r="AH40">
        <v>7.7259950546636817</v>
      </c>
      <c r="AI40">
        <v>1.378077607844209</v>
      </c>
      <c r="AJ40">
        <v>14.161115129669909</v>
      </c>
      <c r="AK40">
        <v>7.4560707536166939</v>
      </c>
      <c r="AL40">
        <v>57.795281751753983</v>
      </c>
      <c r="AM40">
        <v>1.318792544294467E-2</v>
      </c>
      <c r="AN40">
        <v>2.2256369209777089</v>
      </c>
    </row>
    <row r="41" spans="1:40" x14ac:dyDescent="0.45">
      <c r="A41" s="1" t="s">
        <v>93</v>
      </c>
      <c r="B41">
        <v>4.2685741328564584</v>
      </c>
      <c r="C41">
        <v>0.29993872491637169</v>
      </c>
      <c r="D41">
        <v>0.102159814645016</v>
      </c>
      <c r="E41">
        <v>9.3946625434460126E-2</v>
      </c>
      <c r="F41">
        <v>2.7487000607287282</v>
      </c>
      <c r="G41">
        <v>1.251239497937809</v>
      </c>
      <c r="H41">
        <v>1.9454619241934319</v>
      </c>
      <c r="I41">
        <v>1.121042790309652</v>
      </c>
      <c r="J41">
        <v>1.5853601071085279</v>
      </c>
      <c r="K41">
        <v>0.49559099776847532</v>
      </c>
      <c r="L41">
        <v>18.247364326148311</v>
      </c>
      <c r="M41">
        <v>3.4535638351871811</v>
      </c>
      <c r="N41">
        <v>0.85123691220484243</v>
      </c>
      <c r="O41">
        <v>1.699731298177797</v>
      </c>
      <c r="P41">
        <v>1.029735305081056</v>
      </c>
      <c r="Q41">
        <v>0.70186719749476167</v>
      </c>
      <c r="R41">
        <v>0.91604803777083776</v>
      </c>
      <c r="S41">
        <v>25.049203946760329</v>
      </c>
      <c r="T41">
        <v>6.3563217863230292</v>
      </c>
      <c r="U41">
        <v>9.3590325437782571</v>
      </c>
      <c r="V41">
        <v>4.8938964689188973</v>
      </c>
      <c r="W41">
        <v>6.3942437775271328</v>
      </c>
      <c r="X41">
        <v>0.15828063831994499</v>
      </c>
      <c r="Y41">
        <v>8.4412533807042678</v>
      </c>
      <c r="Z41">
        <v>1.7568939898338469</v>
      </c>
      <c r="AA41">
        <v>161.50231613026949</v>
      </c>
      <c r="AB41">
        <v>1.6229311209550502E-2</v>
      </c>
      <c r="AC41">
        <v>5.0511994424878708</v>
      </c>
      <c r="AD41">
        <v>2.9286198995053989</v>
      </c>
      <c r="AE41">
        <v>1.3445218030655051</v>
      </c>
      <c r="AF41">
        <v>2.0974896729738979</v>
      </c>
      <c r="AG41">
        <v>5.0618645989345694</v>
      </c>
      <c r="AH41">
        <v>19.169770626216241</v>
      </c>
      <c r="AI41">
        <v>4.4864327921371618</v>
      </c>
      <c r="AJ41">
        <v>49.241793264210493</v>
      </c>
      <c r="AK41">
        <v>19.748464272305839</v>
      </c>
      <c r="AL41">
        <v>163.9412068333996</v>
      </c>
      <c r="AM41">
        <v>1.876131987447619E-3</v>
      </c>
      <c r="AN41">
        <v>0.99227755936412065</v>
      </c>
    </row>
    <row r="42" spans="1:40" x14ac:dyDescent="0.45">
      <c r="A42" s="1" t="s">
        <v>94</v>
      </c>
      <c r="B42">
        <v>1.328292227470699</v>
      </c>
      <c r="C42">
        <v>9.2923478784953606E-2</v>
      </c>
      <c r="D42">
        <v>2.612573336054157E-2</v>
      </c>
      <c r="E42">
        <v>2.5619919115683471E-2</v>
      </c>
      <c r="F42">
        <v>0.83579084554746286</v>
      </c>
      <c r="G42">
        <v>0.1925854969591764</v>
      </c>
      <c r="H42">
        <v>0.59071238054100661</v>
      </c>
      <c r="I42">
        <v>0.46553704178827859</v>
      </c>
      <c r="J42">
        <v>0.20079455757191489</v>
      </c>
      <c r="K42">
        <v>0.17196111288828689</v>
      </c>
      <c r="L42">
        <v>4.0096315159238678</v>
      </c>
      <c r="M42">
        <v>0.67767273613452184</v>
      </c>
      <c r="N42">
        <v>0.16189616652842531</v>
      </c>
      <c r="O42">
        <v>3.5245368532808352</v>
      </c>
      <c r="P42">
        <v>0.95125909213468507</v>
      </c>
      <c r="Q42">
        <v>1.0476601305282931</v>
      </c>
      <c r="R42">
        <v>7.8469001825703946E-2</v>
      </c>
      <c r="S42">
        <v>0.6327692026652697</v>
      </c>
      <c r="T42">
        <v>0.24187000349316651</v>
      </c>
      <c r="U42">
        <v>3.6994736107414492</v>
      </c>
      <c r="V42">
        <v>1.4159973525690679</v>
      </c>
      <c r="W42">
        <v>2.5677431013533298</v>
      </c>
      <c r="X42">
        <v>5.2483368941271737E-2</v>
      </c>
      <c r="Y42">
        <v>0.1188966772067728</v>
      </c>
      <c r="Z42">
        <v>0.82389661589340102</v>
      </c>
      <c r="AA42">
        <v>3.193376199240527</v>
      </c>
      <c r="AB42">
        <v>5.4399443673842094E-3</v>
      </c>
      <c r="AC42">
        <v>1.0306165733978649</v>
      </c>
      <c r="AD42">
        <v>0.75332881698660348</v>
      </c>
      <c r="AE42">
        <v>0.26640130249178412</v>
      </c>
      <c r="AF42">
        <v>0.26747488486495008</v>
      </c>
      <c r="AG42">
        <v>1.8677479777408179</v>
      </c>
      <c r="AH42">
        <v>2.939785767386434</v>
      </c>
      <c r="AI42">
        <v>0.43258013756660479</v>
      </c>
      <c r="AJ42">
        <v>3.7468944254179819</v>
      </c>
      <c r="AK42">
        <v>1.98708702589137</v>
      </c>
      <c r="AL42">
        <v>21.320144121876371</v>
      </c>
      <c r="AM42">
        <v>8.4860187602395936E-4</v>
      </c>
      <c r="AN42">
        <v>0.54029158642460717</v>
      </c>
    </row>
    <row r="43" spans="1:40" x14ac:dyDescent="0.45">
      <c r="A43" s="1" t="s">
        <v>95</v>
      </c>
      <c r="B43">
        <v>2.9901419775496501</v>
      </c>
      <c r="C43">
        <v>0.19545874495522481</v>
      </c>
      <c r="D43">
        <v>4.7311624789914873E-2</v>
      </c>
      <c r="E43">
        <v>5.8868362308981043E-2</v>
      </c>
      <c r="F43">
        <v>2.3847528249416619</v>
      </c>
      <c r="G43">
        <v>0.57836554440512311</v>
      </c>
      <c r="H43">
        <v>0.98359821523668323</v>
      </c>
      <c r="I43">
        <v>0.77964562183009956</v>
      </c>
      <c r="J43">
        <v>0.37599452503150621</v>
      </c>
      <c r="K43">
        <v>0.47692797818461219</v>
      </c>
      <c r="L43">
        <v>4.1780570697842316</v>
      </c>
      <c r="M43">
        <v>2.9639460757547158</v>
      </c>
      <c r="N43">
        <v>1.2854523966769531</v>
      </c>
      <c r="O43">
        <v>4.0075637838743736</v>
      </c>
      <c r="P43">
        <v>1.5237489028475519</v>
      </c>
      <c r="Q43">
        <v>1.364064762302766</v>
      </c>
      <c r="R43">
        <v>0.21465469262769721</v>
      </c>
      <c r="S43">
        <v>1.3090099708077609</v>
      </c>
      <c r="T43">
        <v>0.49254964162417281</v>
      </c>
      <c r="U43">
        <v>11.300528265735389</v>
      </c>
      <c r="V43">
        <v>5.8154841286791328</v>
      </c>
      <c r="W43">
        <v>4.5489324545816796</v>
      </c>
      <c r="X43">
        <v>8.1100970379100606E-2</v>
      </c>
      <c r="Y43">
        <v>0.17952865797665471</v>
      </c>
      <c r="Z43">
        <v>1.325413327026171</v>
      </c>
      <c r="AA43">
        <v>4.5171028659760548</v>
      </c>
      <c r="AB43">
        <v>1.2889807493115839E-2</v>
      </c>
      <c r="AC43">
        <v>2.259859882097389</v>
      </c>
      <c r="AD43">
        <v>1.1746699807371981</v>
      </c>
      <c r="AE43">
        <v>0.51062289801084937</v>
      </c>
      <c r="AF43">
        <v>0.52667219804977916</v>
      </c>
      <c r="AG43">
        <v>3.2818152603363808</v>
      </c>
      <c r="AH43">
        <v>5.2052556003161801</v>
      </c>
      <c r="AI43">
        <v>0.83645593875718982</v>
      </c>
      <c r="AJ43">
        <v>7.0769158692661538</v>
      </c>
      <c r="AK43">
        <v>3.5517505124108362</v>
      </c>
      <c r="AL43">
        <v>64.419455926117351</v>
      </c>
      <c r="AM43">
        <v>2.5291241534732968E-3</v>
      </c>
      <c r="AN43">
        <v>1.343899387797326</v>
      </c>
    </row>
    <row r="44" spans="1:40" x14ac:dyDescent="0.45">
      <c r="A44" s="1" t="s">
        <v>96</v>
      </c>
      <c r="B44">
        <v>1.4260919452852081</v>
      </c>
      <c r="C44">
        <v>9.194360137908604E-2</v>
      </c>
      <c r="D44">
        <v>1.8676632316412541E-2</v>
      </c>
      <c r="E44">
        <v>2.2748953532579469E-2</v>
      </c>
      <c r="F44">
        <v>0.93457801705544741</v>
      </c>
      <c r="G44">
        <v>0.26768839272535022</v>
      </c>
      <c r="H44">
        <v>0.60223646302893219</v>
      </c>
      <c r="I44">
        <v>0.45106017790812658</v>
      </c>
      <c r="J44">
        <v>0.1845503365211123</v>
      </c>
      <c r="K44">
        <v>0.26233535833904392</v>
      </c>
      <c r="L44">
        <v>1.4496493021858079</v>
      </c>
      <c r="M44">
        <v>2.281892413962582</v>
      </c>
      <c r="N44">
        <v>0.71872357753659566</v>
      </c>
      <c r="O44">
        <v>0.47465617023615603</v>
      </c>
      <c r="P44">
        <v>1.2279861857364991</v>
      </c>
      <c r="Q44">
        <v>0.83286158822667744</v>
      </c>
      <c r="R44">
        <v>0.1003753455277784</v>
      </c>
      <c r="S44">
        <v>0.6331944769924106</v>
      </c>
      <c r="T44">
        <v>0.3644813374712374</v>
      </c>
      <c r="U44">
        <v>53.541469692053042</v>
      </c>
      <c r="V44">
        <v>7.0635409542204242</v>
      </c>
      <c r="W44">
        <v>4.1192888422616392</v>
      </c>
      <c r="X44">
        <v>4.9670093516056793E-2</v>
      </c>
      <c r="Y44">
        <v>0.10439649737132541</v>
      </c>
      <c r="Z44">
        <v>0.82606811800675062</v>
      </c>
      <c r="AA44">
        <v>2.2066320941630271</v>
      </c>
      <c r="AB44">
        <v>3.8995596821220758E-2</v>
      </c>
      <c r="AC44">
        <v>0.69896969965286893</v>
      </c>
      <c r="AD44">
        <v>0.95547760112823266</v>
      </c>
      <c r="AE44">
        <v>0.36506112423669179</v>
      </c>
      <c r="AF44">
        <v>0.46441615028079908</v>
      </c>
      <c r="AG44">
        <v>2.0671499271943259</v>
      </c>
      <c r="AH44">
        <v>2.895199231303542</v>
      </c>
      <c r="AI44">
        <v>0.69014084087881489</v>
      </c>
      <c r="AJ44">
        <v>5.1535232705623679</v>
      </c>
      <c r="AK44">
        <v>2.9516914537111019</v>
      </c>
      <c r="AL44">
        <v>33.731250086566398</v>
      </c>
      <c r="AM44">
        <v>3.728138312000839E-3</v>
      </c>
      <c r="AN44">
        <v>1.3547261340409049</v>
      </c>
    </row>
    <row r="45" spans="1:40" x14ac:dyDescent="0.45">
      <c r="A45" s="1" t="s">
        <v>97</v>
      </c>
      <c r="B45">
        <v>0.16544003055375611</v>
      </c>
      <c r="C45">
        <v>1.025421015841939E-2</v>
      </c>
      <c r="D45">
        <v>8.5617230205646891E-4</v>
      </c>
      <c r="E45">
        <v>2.399931577901982E-3</v>
      </c>
      <c r="F45">
        <v>0.69543512697366872</v>
      </c>
      <c r="G45">
        <v>6.4250774548190517E-2</v>
      </c>
      <c r="H45">
        <v>0.11118115802920329</v>
      </c>
      <c r="I45">
        <v>7.3163487988499684E-2</v>
      </c>
      <c r="J45">
        <v>2.5600517834359949E-2</v>
      </c>
      <c r="K45">
        <v>4.016345279883414E-2</v>
      </c>
      <c r="L45">
        <v>0.31181453579908841</v>
      </c>
      <c r="M45">
        <v>0.53192901931647285</v>
      </c>
      <c r="N45">
        <v>2.7715651272108299E-2</v>
      </c>
      <c r="O45">
        <v>9.8817896010885073E-2</v>
      </c>
      <c r="P45">
        <v>0.20423684466673811</v>
      </c>
      <c r="Q45">
        <v>0.14555425924270729</v>
      </c>
      <c r="R45">
        <v>1.2395562910286829E-2</v>
      </c>
      <c r="S45">
        <v>8.2977816926120038E-2</v>
      </c>
      <c r="T45">
        <v>4.8889216066683013E-2</v>
      </c>
      <c r="U45">
        <v>1.438660338591417</v>
      </c>
      <c r="V45">
        <v>0.33377138055940009</v>
      </c>
      <c r="W45">
        <v>0.70826089895501165</v>
      </c>
      <c r="X45">
        <v>4.8598073568770763E-3</v>
      </c>
      <c r="Y45">
        <v>1.1437833208490039E-2</v>
      </c>
      <c r="Z45">
        <v>8.2085651210683758E-2</v>
      </c>
      <c r="AA45">
        <v>0.25265513013397678</v>
      </c>
      <c r="AB45">
        <v>3.7883900863747919E-3</v>
      </c>
      <c r="AC45">
        <v>9.2831733937381242E-2</v>
      </c>
      <c r="AD45">
        <v>0.117255251688379</v>
      </c>
      <c r="AE45">
        <v>5.4464270560312777E-2</v>
      </c>
      <c r="AF45">
        <v>7.6477844789762467E-2</v>
      </c>
      <c r="AG45">
        <v>0.33577062268863311</v>
      </c>
      <c r="AH45">
        <v>0.42473104938496742</v>
      </c>
      <c r="AI45">
        <v>0.1085386352031734</v>
      </c>
      <c r="AJ45">
        <v>1.1274088431310889</v>
      </c>
      <c r="AK45">
        <v>0.63062520590878668</v>
      </c>
      <c r="AL45">
        <v>4.8532729311260088</v>
      </c>
      <c r="AM45">
        <v>1.186701648603019E-3</v>
      </c>
      <c r="AN45">
        <v>0.26772955203340498</v>
      </c>
    </row>
    <row r="46" spans="1:40" x14ac:dyDescent="0.45">
      <c r="A46" s="1" t="s">
        <v>98</v>
      </c>
      <c r="B46">
        <v>0.50002731501527176</v>
      </c>
      <c r="C46">
        <v>3.414093803198328E-2</v>
      </c>
      <c r="D46">
        <v>4.7589135237821323E-3</v>
      </c>
      <c r="E46">
        <v>8.2547765420051614E-3</v>
      </c>
      <c r="F46">
        <v>1.650250493084426</v>
      </c>
      <c r="G46">
        <v>0.18232996067901369</v>
      </c>
      <c r="H46">
        <v>0.42877476605539488</v>
      </c>
      <c r="I46">
        <v>0.22925063710471441</v>
      </c>
      <c r="J46">
        <v>6.9400131019146716E-2</v>
      </c>
      <c r="K46">
        <v>9.8037731470116934E-2</v>
      </c>
      <c r="L46">
        <v>0.77746603748117504</v>
      </c>
      <c r="M46">
        <v>1.2906309948481831</v>
      </c>
      <c r="N46">
        <v>9.3770667644861971E-2</v>
      </c>
      <c r="O46">
        <v>0.24640730846887679</v>
      </c>
      <c r="P46">
        <v>0.46148353592291003</v>
      </c>
      <c r="Q46">
        <v>0.32394023609337769</v>
      </c>
      <c r="R46">
        <v>3.513299152414151E-2</v>
      </c>
      <c r="S46">
        <v>0.34719323296081278</v>
      </c>
      <c r="T46">
        <v>0.13842998367801149</v>
      </c>
      <c r="U46">
        <v>3.368134086640346</v>
      </c>
      <c r="V46">
        <v>0.93486076667968221</v>
      </c>
      <c r="W46">
        <v>3.1502967417091261</v>
      </c>
      <c r="X46">
        <v>1.4618062134817381E-2</v>
      </c>
      <c r="Y46">
        <v>3.7055593837876363E-2</v>
      </c>
      <c r="Z46">
        <v>0.24002964152342759</v>
      </c>
      <c r="AA46">
        <v>0.79549190951366588</v>
      </c>
      <c r="AB46">
        <v>2.1375144502882339E-2</v>
      </c>
      <c r="AC46">
        <v>0.31047639904776009</v>
      </c>
      <c r="AD46">
        <v>0.30595235921828401</v>
      </c>
      <c r="AE46">
        <v>0.13765710972467329</v>
      </c>
      <c r="AF46">
        <v>0.18118593248511231</v>
      </c>
      <c r="AG46">
        <v>0.8581768454554608</v>
      </c>
      <c r="AH46">
        <v>1.205753990398267</v>
      </c>
      <c r="AI46">
        <v>0.27079486580958889</v>
      </c>
      <c r="AJ46">
        <v>5.5543693574808168</v>
      </c>
      <c r="AK46">
        <v>2.821482126412707</v>
      </c>
      <c r="AL46">
        <v>18.663491612397362</v>
      </c>
      <c r="AM46">
        <v>2.5655542859689142E-3</v>
      </c>
      <c r="AN46">
        <v>0.58309927714719001</v>
      </c>
    </row>
    <row r="47" spans="1:40" x14ac:dyDescent="0.45">
      <c r="A47" s="1" t="s">
        <v>99</v>
      </c>
      <c r="B47">
        <v>8.0998029384692735E-2</v>
      </c>
      <c r="C47">
        <v>5.2600661059011063E-3</v>
      </c>
      <c r="D47">
        <v>5.8446532601249743E-4</v>
      </c>
      <c r="E47">
        <v>1.2512059916645159E-3</v>
      </c>
      <c r="F47">
        <v>0.30609664309239071</v>
      </c>
      <c r="G47">
        <v>3.0553589236324511E-2</v>
      </c>
      <c r="H47">
        <v>6.1493481409759493E-2</v>
      </c>
      <c r="I47">
        <v>3.6438436085115947E-2</v>
      </c>
      <c r="J47">
        <v>1.192666556705692E-2</v>
      </c>
      <c r="K47">
        <v>1.7885888622567708E-2</v>
      </c>
      <c r="L47">
        <v>0.14010324804053051</v>
      </c>
      <c r="M47">
        <v>0.23628947873395581</v>
      </c>
      <c r="N47">
        <v>1.433083196050613E-2</v>
      </c>
      <c r="O47">
        <v>4.4401879516475347E-2</v>
      </c>
      <c r="P47">
        <v>8.8131553841824209E-2</v>
      </c>
      <c r="Q47">
        <v>6.2432446289778752E-2</v>
      </c>
      <c r="R47">
        <v>5.8912718458977598E-3</v>
      </c>
      <c r="S47">
        <v>4.7964031936003959E-2</v>
      </c>
      <c r="T47">
        <v>2.3225223834519929E-2</v>
      </c>
      <c r="U47">
        <v>0.62974363714024206</v>
      </c>
      <c r="V47">
        <v>0.15778325885876729</v>
      </c>
      <c r="W47">
        <v>0.42362093570598519</v>
      </c>
      <c r="X47">
        <v>2.3739715178199379E-3</v>
      </c>
      <c r="Y47">
        <v>5.7891048688865961E-3</v>
      </c>
      <c r="Z47">
        <v>3.9574330484118472E-2</v>
      </c>
      <c r="AA47">
        <v>0.12612362461472121</v>
      </c>
      <c r="AB47">
        <v>2.6103433772289072E-3</v>
      </c>
      <c r="AC47">
        <v>4.7725938774735438E-2</v>
      </c>
      <c r="AD47">
        <v>5.3719449350728171E-2</v>
      </c>
      <c r="AE47">
        <v>2.4613116365222319E-2</v>
      </c>
      <c r="AF47">
        <v>3.3639428661839083E-2</v>
      </c>
      <c r="AG47">
        <v>0.15246424555406149</v>
      </c>
      <c r="AH47">
        <v>0.20200999503639819</v>
      </c>
      <c r="AI47">
        <v>4.8781001113410397E-2</v>
      </c>
      <c r="AJ47">
        <v>0.71540809198442379</v>
      </c>
      <c r="AK47">
        <v>0.37844232149142149</v>
      </c>
      <c r="AL47">
        <v>2.6802475691153518</v>
      </c>
      <c r="AM47">
        <v>5.0326114995141193E-4</v>
      </c>
      <c r="AN47">
        <v>0.11386635280800481</v>
      </c>
    </row>
    <row r="48" spans="1:40" x14ac:dyDescent="0.45">
      <c r="A48" s="1" t="s">
        <v>100</v>
      </c>
      <c r="B48">
        <v>1.920084172572704</v>
      </c>
      <c r="C48">
        <v>0.13673135484611801</v>
      </c>
      <c r="D48">
        <v>3.0921236242015811E-2</v>
      </c>
      <c r="E48">
        <v>3.062182147324195E-2</v>
      </c>
      <c r="F48">
        <v>4.4699484451688711</v>
      </c>
      <c r="G48">
        <v>1.0131814179712331</v>
      </c>
      <c r="H48">
        <v>0.72197656777704977</v>
      </c>
      <c r="I48">
        <v>0.56938595589091412</v>
      </c>
      <c r="J48">
        <v>0.4350994267858177</v>
      </c>
      <c r="K48">
        <v>0.25233503673515739</v>
      </c>
      <c r="L48">
        <v>1.3961524376625389</v>
      </c>
      <c r="M48">
        <v>95.993636746747285</v>
      </c>
      <c r="N48">
        <v>0.76836634944423676</v>
      </c>
      <c r="O48">
        <v>0.44751052276029779</v>
      </c>
      <c r="P48">
        <v>1.6401260857563631</v>
      </c>
      <c r="Q48">
        <v>0.80089290896422094</v>
      </c>
      <c r="R48">
        <v>0.32790907256808621</v>
      </c>
      <c r="S48">
        <v>10.55600612119833</v>
      </c>
      <c r="T48">
        <v>0.6248785394576043</v>
      </c>
      <c r="U48">
        <v>2.6442154626652292</v>
      </c>
      <c r="V48">
        <v>1.7046183847789991</v>
      </c>
      <c r="W48">
        <v>3.8453831830785892</v>
      </c>
      <c r="X48">
        <v>4.0646281465370547E-2</v>
      </c>
      <c r="Y48">
        <v>6.1462950080646422E-2</v>
      </c>
      <c r="Z48">
        <v>0.62941347803313208</v>
      </c>
      <c r="AA48">
        <v>1.388494915676749</v>
      </c>
      <c r="AB48">
        <v>3.5647754142895408E-2</v>
      </c>
      <c r="AC48">
        <v>31.743529723542089</v>
      </c>
      <c r="AD48">
        <v>0.90155089174502856</v>
      </c>
      <c r="AE48">
        <v>1.3619544711363689</v>
      </c>
      <c r="AF48">
        <v>0.90324401392045761</v>
      </c>
      <c r="AG48">
        <v>3.7626586138891192</v>
      </c>
      <c r="AH48">
        <v>26.300807781941529</v>
      </c>
      <c r="AI48">
        <v>1.186002114250132</v>
      </c>
      <c r="AJ48">
        <v>6.2306079099374374</v>
      </c>
      <c r="AK48">
        <v>3.8058537314030709</v>
      </c>
      <c r="AL48">
        <v>31.773037016787761</v>
      </c>
      <c r="AM48">
        <v>1.4919811359130959E-2</v>
      </c>
      <c r="AN48">
        <v>0.70861018143598242</v>
      </c>
    </row>
    <row r="49" spans="1:40" x14ac:dyDescent="0.45">
      <c r="A49" s="1" t="s">
        <v>101</v>
      </c>
      <c r="B49">
        <v>5.8718392927070964</v>
      </c>
      <c r="C49">
        <v>0.48743190290458133</v>
      </c>
      <c r="D49">
        <v>0.16222989080529759</v>
      </c>
      <c r="E49">
        <v>0.1111207320770627</v>
      </c>
      <c r="F49">
        <v>16.980716439873099</v>
      </c>
      <c r="G49">
        <v>3.453629945177235</v>
      </c>
      <c r="H49">
        <v>1.6288333954512511</v>
      </c>
      <c r="I49">
        <v>1.2788396503563679</v>
      </c>
      <c r="J49">
        <v>1.547379265548271</v>
      </c>
      <c r="K49">
        <v>0.43718245810335837</v>
      </c>
      <c r="L49">
        <v>3.5907100372495551</v>
      </c>
      <c r="M49">
        <v>323.8140666609068</v>
      </c>
      <c r="N49">
        <v>2.3063640510280918</v>
      </c>
      <c r="O49">
        <v>1.4064310706313059</v>
      </c>
      <c r="P49">
        <v>3.5333794856049519</v>
      </c>
      <c r="Q49">
        <v>1.1377634997009709</v>
      </c>
      <c r="R49">
        <v>1.197272512116027</v>
      </c>
      <c r="S49">
        <v>43.986223665491629</v>
      </c>
      <c r="T49">
        <v>1.8851097158846259</v>
      </c>
      <c r="U49">
        <v>8.0630393306993184</v>
      </c>
      <c r="V49">
        <v>5.3030220286917258</v>
      </c>
      <c r="W49">
        <v>10.710000891680311</v>
      </c>
      <c r="X49">
        <v>0.1111319833148932</v>
      </c>
      <c r="Y49">
        <v>0.23636257905719241</v>
      </c>
      <c r="Z49">
        <v>1.6380811039440659</v>
      </c>
      <c r="AA49">
        <v>5.1373497646547763</v>
      </c>
      <c r="AB49">
        <v>0.14033361981334691</v>
      </c>
      <c r="AC49">
        <v>130.0847356142437</v>
      </c>
      <c r="AD49">
        <v>1.8933226001215751</v>
      </c>
      <c r="AE49">
        <v>4.944942823883089</v>
      </c>
      <c r="AF49">
        <v>1.9179478146811391</v>
      </c>
      <c r="AG49">
        <v>10.55024920548572</v>
      </c>
      <c r="AH49">
        <v>101.7014980386846</v>
      </c>
      <c r="AI49">
        <v>2.708121732385949</v>
      </c>
      <c r="AJ49">
        <v>16.298097185439079</v>
      </c>
      <c r="AK49">
        <v>8.7239909621691183</v>
      </c>
      <c r="AL49">
        <v>73.142581069280624</v>
      </c>
      <c r="AM49">
        <v>1.0473439318561321E-2</v>
      </c>
      <c r="AN49">
        <v>0.84501131632327575</v>
      </c>
    </row>
    <row r="50" spans="1:40" x14ac:dyDescent="0.45">
      <c r="A50" s="1" t="s">
        <v>102</v>
      </c>
      <c r="B50">
        <v>4.0692758892210149E-2</v>
      </c>
      <c r="C50">
        <v>3.233993366525524E-3</v>
      </c>
      <c r="D50">
        <v>7.014426222548679E-4</v>
      </c>
      <c r="E50">
        <v>8.1664881106973666E-4</v>
      </c>
      <c r="F50">
        <v>6.8950644760759586E-2</v>
      </c>
      <c r="G50">
        <v>1.312185378477037E-2</v>
      </c>
      <c r="H50">
        <v>4.8312883988966181E-2</v>
      </c>
      <c r="I50">
        <v>1.9831664750614691E-2</v>
      </c>
      <c r="J50">
        <v>4.4939251104688972E-3</v>
      </c>
      <c r="K50">
        <v>4.599475847321545E-3</v>
      </c>
      <c r="L50">
        <v>3.9401916064956029E-2</v>
      </c>
      <c r="M50">
        <v>5.915458703886467E-2</v>
      </c>
      <c r="N50">
        <v>9.0784625861823412E-3</v>
      </c>
      <c r="O50">
        <v>1.249117760751336E-2</v>
      </c>
      <c r="P50">
        <v>1.501247483404106E-2</v>
      </c>
      <c r="Q50">
        <v>9.5806110970144062E-3</v>
      </c>
      <c r="R50">
        <v>2.5218166167873591E-3</v>
      </c>
      <c r="S50">
        <v>4.2203333660420117E-2</v>
      </c>
      <c r="T50">
        <v>9.9151419803833653E-3</v>
      </c>
      <c r="U50">
        <v>0.13229182560529229</v>
      </c>
      <c r="V50">
        <v>6.5382505922298717E-2</v>
      </c>
      <c r="W50">
        <v>0.40246192174125728</v>
      </c>
      <c r="X50">
        <v>1.1794675323735201E-3</v>
      </c>
      <c r="Y50">
        <v>3.3752984709676161E-3</v>
      </c>
      <c r="Z50">
        <v>1.8366680421195769E-2</v>
      </c>
      <c r="AA50">
        <v>6.9348592128882738E-2</v>
      </c>
      <c r="AB50">
        <v>3.1756133582679E-3</v>
      </c>
      <c r="AC50">
        <v>2.9593340826976119E-2</v>
      </c>
      <c r="AD50">
        <v>1.7889717593600769E-2</v>
      </c>
      <c r="AE50">
        <v>7.3023407512600351E-3</v>
      </c>
      <c r="AF50">
        <v>7.5160941663560861E-3</v>
      </c>
      <c r="AG50">
        <v>4.7172022162367787E-2</v>
      </c>
      <c r="AH50">
        <v>8.6845841356399209E-2</v>
      </c>
      <c r="AI50">
        <v>1.3753489971647621E-2</v>
      </c>
      <c r="AJ50">
        <v>0.76265706155601454</v>
      </c>
      <c r="AK50">
        <v>0.36207729036334357</v>
      </c>
      <c r="AL50">
        <v>2.096888265864258</v>
      </c>
      <c r="AM50">
        <v>6.1036285135457607E-5</v>
      </c>
      <c r="AN50">
        <v>1.473998883741353E-2</v>
      </c>
    </row>
    <row r="51" spans="1:40" x14ac:dyDescent="0.45">
      <c r="A51" s="1" t="s">
        <v>103</v>
      </c>
      <c r="B51">
        <v>0.17405941334101441</v>
      </c>
      <c r="C51">
        <v>1.3699540467385991E-2</v>
      </c>
      <c r="D51">
        <v>2.9082524238502488E-3</v>
      </c>
      <c r="E51">
        <v>3.4506671643872349E-3</v>
      </c>
      <c r="F51">
        <v>0.31408813489545129</v>
      </c>
      <c r="G51">
        <v>5.6630669376184641E-2</v>
      </c>
      <c r="H51">
        <v>0.20271978953277939</v>
      </c>
      <c r="I51">
        <v>8.4483586693874846E-2</v>
      </c>
      <c r="J51">
        <v>1.9560637614582821E-2</v>
      </c>
      <c r="K51">
        <v>2.0664428976907321E-2</v>
      </c>
      <c r="L51">
        <v>0.1755356880259705</v>
      </c>
      <c r="M51">
        <v>0.26647833809088273</v>
      </c>
      <c r="N51">
        <v>3.840795382449988E-2</v>
      </c>
      <c r="O51">
        <v>5.5646702600405128E-2</v>
      </c>
      <c r="P51">
        <v>7.0823554342078501E-2</v>
      </c>
      <c r="Q51">
        <v>4.5900150454302881E-2</v>
      </c>
      <c r="R51">
        <v>1.0885730686033429E-2</v>
      </c>
      <c r="S51">
        <v>0.17643149212654191</v>
      </c>
      <c r="T51">
        <v>4.2806988204049212E-2</v>
      </c>
      <c r="U51">
        <v>0.60744048318923427</v>
      </c>
      <c r="V51">
        <v>0.28280365070395957</v>
      </c>
      <c r="W51">
        <v>1.678664057091535</v>
      </c>
      <c r="X51">
        <v>5.0480407947611087E-3</v>
      </c>
      <c r="Y51">
        <v>1.4332072613250511E-2</v>
      </c>
      <c r="Z51">
        <v>7.8903918180440444E-2</v>
      </c>
      <c r="AA51">
        <v>0.29528032264951332</v>
      </c>
      <c r="AB51">
        <v>1.3162367127463321E-2</v>
      </c>
      <c r="AC51">
        <v>0.12531431922787839</v>
      </c>
      <c r="AD51">
        <v>7.8576409256930435E-2</v>
      </c>
      <c r="AE51">
        <v>3.2378537216814732E-2</v>
      </c>
      <c r="AF51">
        <v>3.4268716807911132E-2</v>
      </c>
      <c r="AG51">
        <v>0.2084192538034414</v>
      </c>
      <c r="AH51">
        <v>0.37478172816075211</v>
      </c>
      <c r="AI51">
        <v>6.1257902886116863E-2</v>
      </c>
      <c r="AJ51">
        <v>3.1711235180898019</v>
      </c>
      <c r="AK51">
        <v>1.509917188062802</v>
      </c>
      <c r="AL51">
        <v>8.7997778201081758</v>
      </c>
      <c r="AM51">
        <v>3.0439332522444679E-4</v>
      </c>
      <c r="AN51">
        <v>7.2639485508455282E-2</v>
      </c>
    </row>
    <row r="52" spans="1:40" x14ac:dyDescent="0.45">
      <c r="A52" s="1" t="s">
        <v>104</v>
      </c>
      <c r="B52">
        <v>52.049564472433701</v>
      </c>
      <c r="C52">
        <v>4.027747256188535</v>
      </c>
      <c r="D52">
        <v>2.5044232589754412</v>
      </c>
      <c r="E52">
        <v>0.88596016650042164</v>
      </c>
      <c r="F52">
        <v>19.40044658285861</v>
      </c>
      <c r="G52">
        <v>3.6509208372264519</v>
      </c>
      <c r="H52">
        <v>5.4047278131746257</v>
      </c>
      <c r="I52">
        <v>4.5345484618554224</v>
      </c>
      <c r="J52">
        <v>2.103062307482702</v>
      </c>
      <c r="K52">
        <v>2.4178965593251829</v>
      </c>
      <c r="L52">
        <v>21.4781825084602</v>
      </c>
      <c r="M52">
        <v>14.27001202166589</v>
      </c>
      <c r="N52">
        <v>4.3024285194322118</v>
      </c>
      <c r="O52">
        <v>2.0312915919059562</v>
      </c>
      <c r="P52">
        <v>3.7943584847493632</v>
      </c>
      <c r="Q52">
        <v>1.0246945328382211</v>
      </c>
      <c r="R52">
        <v>1.1727584639798281</v>
      </c>
      <c r="S52">
        <v>10.99465901093394</v>
      </c>
      <c r="T52">
        <v>3.3273256241050841</v>
      </c>
      <c r="U52">
        <v>16.103515709195509</v>
      </c>
      <c r="V52">
        <v>18.233740618032151</v>
      </c>
      <c r="W52">
        <v>38.249483717603972</v>
      </c>
      <c r="X52">
        <v>0.47304277660399052</v>
      </c>
      <c r="Y52">
        <v>0.69001829825426952</v>
      </c>
      <c r="Z52">
        <v>5.868974198533218</v>
      </c>
      <c r="AA52">
        <v>14.513460946030481</v>
      </c>
      <c r="AB52">
        <v>2.831927434346242E-2</v>
      </c>
      <c r="AC52">
        <v>12.80038535469186</v>
      </c>
      <c r="AD52">
        <v>9.1793746780959449</v>
      </c>
      <c r="AE52">
        <v>2.6108701536299881</v>
      </c>
      <c r="AF52">
        <v>2.0816588411141388</v>
      </c>
      <c r="AG52">
        <v>71.755205899603709</v>
      </c>
      <c r="AH52">
        <v>26.45055744216263</v>
      </c>
      <c r="AI52">
        <v>4.6065304311261741</v>
      </c>
      <c r="AJ52">
        <v>32.4835191746281</v>
      </c>
      <c r="AK52">
        <v>16.389144658093091</v>
      </c>
      <c r="AL52">
        <v>72.19062185026425</v>
      </c>
      <c r="AM52">
        <v>9.1435068327066285E-3</v>
      </c>
      <c r="AN52">
        <v>1.5483598031532819</v>
      </c>
    </row>
    <row r="53" spans="1:40" x14ac:dyDescent="0.45">
      <c r="A53" s="1" t="s">
        <v>105</v>
      </c>
      <c r="B53">
        <v>791.13120408569023</v>
      </c>
      <c r="C53">
        <v>60.367332180402087</v>
      </c>
      <c r="D53">
        <v>31.959478272994829</v>
      </c>
      <c r="E53">
        <v>14.504240814982071</v>
      </c>
      <c r="F53">
        <v>462.77977166244591</v>
      </c>
      <c r="G53">
        <v>161.94141545510021</v>
      </c>
      <c r="H53">
        <v>164.35271293204451</v>
      </c>
      <c r="I53">
        <v>135.93550167021209</v>
      </c>
      <c r="J53">
        <v>71.045069465370048</v>
      </c>
      <c r="K53">
        <v>168.2202226353514</v>
      </c>
      <c r="L53">
        <v>9568.3277456852065</v>
      </c>
      <c r="M53">
        <v>432.60289216381011</v>
      </c>
      <c r="N53">
        <v>166.58230444827501</v>
      </c>
      <c r="O53">
        <v>62.149290755475043</v>
      </c>
      <c r="P53">
        <v>149.3043077981537</v>
      </c>
      <c r="Q53">
        <v>40.54992824047082</v>
      </c>
      <c r="R53">
        <v>41.09585034985863</v>
      </c>
      <c r="S53">
        <v>359.61518995209201</v>
      </c>
      <c r="T53">
        <v>140.93001581804461</v>
      </c>
      <c r="U53">
        <v>347.18621972939388</v>
      </c>
      <c r="V53">
        <v>503.35785610747911</v>
      </c>
      <c r="W53">
        <v>1024.898308095105</v>
      </c>
      <c r="X53">
        <v>11.81463103442284</v>
      </c>
      <c r="Y53">
        <v>18.450909246585201</v>
      </c>
      <c r="Z53">
        <v>185.8051121568609</v>
      </c>
      <c r="AA53">
        <v>396.47622644078803</v>
      </c>
      <c r="AB53">
        <v>0.59098723427736333</v>
      </c>
      <c r="AC53">
        <v>344.16198523297339</v>
      </c>
      <c r="AD53">
        <v>259.1446295940915</v>
      </c>
      <c r="AE53">
        <v>89.465798442124694</v>
      </c>
      <c r="AF53">
        <v>110.51905697998021</v>
      </c>
      <c r="AG53">
        <v>999.05096956935301</v>
      </c>
      <c r="AH53">
        <v>852.39729024727171</v>
      </c>
      <c r="AI53">
        <v>198.72391213342681</v>
      </c>
      <c r="AJ53">
        <v>1257.6591015192239</v>
      </c>
      <c r="AK53">
        <v>610.29593798090116</v>
      </c>
      <c r="AL53">
        <v>3155.1805530358511</v>
      </c>
      <c r="AM53">
        <v>9.7180603876174568E-2</v>
      </c>
      <c r="AN53">
        <v>57.749538766372481</v>
      </c>
    </row>
    <row r="54" spans="1:40" x14ac:dyDescent="0.45">
      <c r="A54" s="1" t="s">
        <v>106</v>
      </c>
      <c r="B54">
        <v>98.923089486673277</v>
      </c>
      <c r="C54">
        <v>8.7202602420754527</v>
      </c>
      <c r="D54">
        <v>3.5728154922677371</v>
      </c>
      <c r="E54">
        <v>2.636501829065903</v>
      </c>
      <c r="F54">
        <v>32.682699778501409</v>
      </c>
      <c r="G54">
        <v>13.421941353644581</v>
      </c>
      <c r="H54">
        <v>12.2079977182965</v>
      </c>
      <c r="I54">
        <v>10.08544577295538</v>
      </c>
      <c r="J54">
        <v>6.7731956410478</v>
      </c>
      <c r="K54">
        <v>3.6773997088069739</v>
      </c>
      <c r="L54">
        <v>309.40677482919801</v>
      </c>
      <c r="M54">
        <v>40.561565339762197</v>
      </c>
      <c r="N54">
        <v>13.483060338685471</v>
      </c>
      <c r="O54">
        <v>6.738440842690955</v>
      </c>
      <c r="P54">
        <v>12.056531944953401</v>
      </c>
      <c r="Q54">
        <v>4.0038916390017736</v>
      </c>
      <c r="R54">
        <v>3.5360641169393761</v>
      </c>
      <c r="S54">
        <v>34.258229690982162</v>
      </c>
      <c r="T54">
        <v>10.12168845004963</v>
      </c>
      <c r="U54">
        <v>54.541299928751087</v>
      </c>
      <c r="V54">
        <v>77.180030790703313</v>
      </c>
      <c r="W54">
        <v>75.796322920864924</v>
      </c>
      <c r="X54">
        <v>1.0905251225557819</v>
      </c>
      <c r="Y54">
        <v>1.688496840597181</v>
      </c>
      <c r="Z54">
        <v>14.90446253924649</v>
      </c>
      <c r="AA54">
        <v>35.790695405218287</v>
      </c>
      <c r="AB54">
        <v>7.2585262232330583E-2</v>
      </c>
      <c r="AC54">
        <v>35.499132898167368</v>
      </c>
      <c r="AD54">
        <v>17.187852914572179</v>
      </c>
      <c r="AE54">
        <v>8.1182302087720775</v>
      </c>
      <c r="AF54">
        <v>7.0086106770719567</v>
      </c>
      <c r="AG54">
        <v>86.526892422114969</v>
      </c>
      <c r="AH54">
        <v>71.368887085077603</v>
      </c>
      <c r="AI54">
        <v>11.93796657742408</v>
      </c>
      <c r="AJ54">
        <v>87.129452467224368</v>
      </c>
      <c r="AK54">
        <v>40.740354360607803</v>
      </c>
      <c r="AL54">
        <v>216.9316102385269</v>
      </c>
      <c r="AM54">
        <v>7.9763704861277821E-3</v>
      </c>
      <c r="AN54">
        <v>3.847530695420192</v>
      </c>
    </row>
    <row r="55" spans="1:40" x14ac:dyDescent="0.45">
      <c r="A55" s="1" t="s">
        <v>107</v>
      </c>
      <c r="B55">
        <v>1.8117088728500099</v>
      </c>
      <c r="C55">
        <v>0.11216934265612991</v>
      </c>
      <c r="D55">
        <v>3.8595986697233887E-2</v>
      </c>
      <c r="E55">
        <v>2.3942313918787522E-2</v>
      </c>
      <c r="F55">
        <v>0.24856399624949929</v>
      </c>
      <c r="G55">
        <v>5.3371729322110838E-2</v>
      </c>
      <c r="H55">
        <v>0.46455124807344039</v>
      </c>
      <c r="I55">
        <v>0.36109180989252487</v>
      </c>
      <c r="J55">
        <v>9.4068561217659483E-2</v>
      </c>
      <c r="K55">
        <v>90.05566988370694</v>
      </c>
      <c r="L55">
        <v>0.70479873183359876</v>
      </c>
      <c r="M55">
        <v>0.2157441738941725</v>
      </c>
      <c r="N55">
        <v>8.9277829030662961E-2</v>
      </c>
      <c r="O55">
        <v>5.341186531249744E-2</v>
      </c>
      <c r="P55">
        <v>0.1080529696298783</v>
      </c>
      <c r="Q55">
        <v>3.5815798941204118E-2</v>
      </c>
      <c r="R55">
        <v>5.811382276644806E-2</v>
      </c>
      <c r="S55">
        <v>0.36116193094557952</v>
      </c>
      <c r="T55">
        <v>0.26464292436388398</v>
      </c>
      <c r="U55">
        <v>0.52250165641558144</v>
      </c>
      <c r="V55">
        <v>0.42630862849064222</v>
      </c>
      <c r="W55">
        <v>0.84280050933267558</v>
      </c>
      <c r="X55">
        <v>9.8072671373089365E-3</v>
      </c>
      <c r="Y55">
        <v>1.9726385578281689E-2</v>
      </c>
      <c r="Z55">
        <v>0.16001101359990549</v>
      </c>
      <c r="AA55">
        <v>0.44504225476060788</v>
      </c>
      <c r="AB55">
        <v>6.4442594711685685E-4</v>
      </c>
      <c r="AC55">
        <v>0.3507767871515286</v>
      </c>
      <c r="AD55">
        <v>0.76689715895711319</v>
      </c>
      <c r="AE55">
        <v>9.2551443846226988E-2</v>
      </c>
      <c r="AF55">
        <v>0.4951229485367748</v>
      </c>
      <c r="AG55">
        <v>1.0481485107142641</v>
      </c>
      <c r="AH55">
        <v>3.097533701767667</v>
      </c>
      <c r="AI55">
        <v>0.6402791973843136</v>
      </c>
      <c r="AJ55">
        <v>3.498697756393859</v>
      </c>
      <c r="AK55">
        <v>2.4467872541457929</v>
      </c>
      <c r="AL55">
        <v>3.760767701636432</v>
      </c>
      <c r="AM55">
        <v>1.4074222087942531E-4</v>
      </c>
      <c r="AN55">
        <v>9.7892639336542783E-2</v>
      </c>
    </row>
    <row r="56" spans="1:40" x14ac:dyDescent="0.45">
      <c r="A56" s="1" t="s">
        <v>108</v>
      </c>
      <c r="B56">
        <v>0.74984830606082153</v>
      </c>
      <c r="C56">
        <v>5.3706983039615068E-2</v>
      </c>
      <c r="D56">
        <v>1.790476160463686E-2</v>
      </c>
      <c r="E56">
        <v>1.9586292551702231E-2</v>
      </c>
      <c r="F56">
        <v>0.27957905609176631</v>
      </c>
      <c r="G56">
        <v>6.2556267422587519E-2</v>
      </c>
      <c r="H56">
        <v>0.39800408174925478</v>
      </c>
      <c r="I56">
        <v>0.30179354070850151</v>
      </c>
      <c r="J56">
        <v>4.822199633201292E-2</v>
      </c>
      <c r="K56">
        <v>11.72672434524662</v>
      </c>
      <c r="L56">
        <v>0.50964244073204246</v>
      </c>
      <c r="M56">
        <v>0.23503173105576311</v>
      </c>
      <c r="N56">
        <v>7.6559659808830977E-2</v>
      </c>
      <c r="O56">
        <v>3.4065660207853871E-2</v>
      </c>
      <c r="P56">
        <v>6.395604179908064E-2</v>
      </c>
      <c r="Q56">
        <v>2.2107043399807229E-2</v>
      </c>
      <c r="R56">
        <v>2.6120744875532759E-2</v>
      </c>
      <c r="S56">
        <v>0.19983660873960929</v>
      </c>
      <c r="T56">
        <v>0.34792383006877098</v>
      </c>
      <c r="U56">
        <v>0.3547546127636112</v>
      </c>
      <c r="V56">
        <v>0.61925823625754894</v>
      </c>
      <c r="W56">
        <v>1.812159420324025</v>
      </c>
      <c r="X56">
        <v>1.36321507939161E-2</v>
      </c>
      <c r="Y56">
        <v>7.2170118425092687E-3</v>
      </c>
      <c r="Z56">
        <v>0.1877520053224791</v>
      </c>
      <c r="AA56">
        <v>0.18657768715856321</v>
      </c>
      <c r="AB56">
        <v>5.0357022993410925E-4</v>
      </c>
      <c r="AC56">
        <v>0.30255472476158518</v>
      </c>
      <c r="AD56">
        <v>0.47426467501685032</v>
      </c>
      <c r="AE56">
        <v>9.3177331802841393E-2</v>
      </c>
      <c r="AF56">
        <v>0.13521872670664639</v>
      </c>
      <c r="AG56">
        <v>1.3813712199677139</v>
      </c>
      <c r="AH56">
        <v>1.1005183434830621</v>
      </c>
      <c r="AI56">
        <v>0.35411519968273231</v>
      </c>
      <c r="AJ56">
        <v>3.5771130807634139</v>
      </c>
      <c r="AK56">
        <v>20.860318880713049</v>
      </c>
      <c r="AL56">
        <v>2.369606324491246</v>
      </c>
      <c r="AM56">
        <v>1.2224379313033979E-4</v>
      </c>
      <c r="AN56">
        <v>8.0072085201137982E-2</v>
      </c>
    </row>
    <row r="57" spans="1:40" x14ac:dyDescent="0.45">
      <c r="A57" s="1" t="s">
        <v>109</v>
      </c>
      <c r="B57">
        <v>3.6343418687182361</v>
      </c>
      <c r="C57">
        <v>0.26495648380248182</v>
      </c>
      <c r="D57">
        <v>9.0959079902404413E-2</v>
      </c>
      <c r="E57">
        <v>9.7988822139897291E-2</v>
      </c>
      <c r="F57">
        <v>1.3836894383882741</v>
      </c>
      <c r="G57">
        <v>0.31789731495787249</v>
      </c>
      <c r="H57">
        <v>1.769442124280324</v>
      </c>
      <c r="I57">
        <v>1.344235264536791</v>
      </c>
      <c r="J57">
        <v>0.23344786682109681</v>
      </c>
      <c r="K57">
        <v>50.30832999115956</v>
      </c>
      <c r="L57">
        <v>2.543667876203342</v>
      </c>
      <c r="M57">
        <v>1.182714966558214</v>
      </c>
      <c r="N57">
        <v>0.38888355725430268</v>
      </c>
      <c r="O57">
        <v>0.17142743925004389</v>
      </c>
      <c r="P57">
        <v>0.31852892442883368</v>
      </c>
      <c r="Q57">
        <v>0.1103091893973461</v>
      </c>
      <c r="R57">
        <v>0.12581772927833459</v>
      </c>
      <c r="S57">
        <v>0.9986207684617413</v>
      </c>
      <c r="T57">
        <v>1.534134333876489</v>
      </c>
      <c r="U57">
        <v>1.759995948644707</v>
      </c>
      <c r="V57">
        <v>2.9527494356133319</v>
      </c>
      <c r="W57">
        <v>8.3416031564139477</v>
      </c>
      <c r="X57">
        <v>6.4963937339855782E-2</v>
      </c>
      <c r="Y57">
        <v>3.6483600264332061E-2</v>
      </c>
      <c r="Z57">
        <v>0.87869161813967389</v>
      </c>
      <c r="AA57">
        <v>0.92029891028234734</v>
      </c>
      <c r="AB57">
        <v>2.5135119422330888E-3</v>
      </c>
      <c r="AC57">
        <v>1.4638484689697639</v>
      </c>
      <c r="AD57">
        <v>2.1159088732335292</v>
      </c>
      <c r="AE57">
        <v>0.43320779146490401</v>
      </c>
      <c r="AF57">
        <v>0.61047073984474132</v>
      </c>
      <c r="AG57">
        <v>6.4490289826486338</v>
      </c>
      <c r="AH57">
        <v>5.0555399850645886</v>
      </c>
      <c r="AI57">
        <v>1.5988758791252251</v>
      </c>
      <c r="AJ57">
        <v>15.790689154417059</v>
      </c>
      <c r="AK57">
        <v>89.523851016803931</v>
      </c>
      <c r="AL57">
        <v>11.050951645339429</v>
      </c>
      <c r="AM57">
        <v>5.6160625550840336E-4</v>
      </c>
      <c r="AN57">
        <v>0.36192047060324689</v>
      </c>
    </row>
    <row r="58" spans="1:40" x14ac:dyDescent="0.45">
      <c r="A58" s="1" t="s">
        <v>110</v>
      </c>
      <c r="B58">
        <v>0.1067185046776896</v>
      </c>
      <c r="C58">
        <v>8.7914946517868853E-3</v>
      </c>
      <c r="D58">
        <v>3.579555305262285E-3</v>
      </c>
      <c r="E58">
        <v>3.5423897741234749E-3</v>
      </c>
      <c r="F58">
        <v>4.685673506879863E-2</v>
      </c>
      <c r="G58">
        <v>1.2531392433175239E-2</v>
      </c>
      <c r="H58">
        <v>1.725622769477303E-2</v>
      </c>
      <c r="I58">
        <v>1.370798739092598E-2</v>
      </c>
      <c r="J58">
        <v>6.7955753640363391E-3</v>
      </c>
      <c r="K58">
        <v>5.7720215980651163E-2</v>
      </c>
      <c r="L58">
        <v>9.0684357418471861E-2</v>
      </c>
      <c r="M58">
        <v>4.42030392326975E-2</v>
      </c>
      <c r="N58">
        <v>1.52931552301391E-2</v>
      </c>
      <c r="O58">
        <v>6.4077865888250403E-3</v>
      </c>
      <c r="P58">
        <v>1.121208526850434E-2</v>
      </c>
      <c r="Q58">
        <v>3.9265317375052396E-3</v>
      </c>
      <c r="R58">
        <v>3.5241377042911541E-3</v>
      </c>
      <c r="S58">
        <v>3.5859372724622522E-2</v>
      </c>
      <c r="T58">
        <v>1.195999050775713E-2</v>
      </c>
      <c r="U58">
        <v>6.0504511906115332E-2</v>
      </c>
      <c r="V58">
        <v>7.6125333058574898E-2</v>
      </c>
      <c r="W58">
        <v>0.14893933043470081</v>
      </c>
      <c r="X58">
        <v>1.666682823264319E-3</v>
      </c>
      <c r="Y58">
        <v>1.3984183790021359E-3</v>
      </c>
      <c r="Z58">
        <v>1.8996184743498071E-2</v>
      </c>
      <c r="AA58">
        <v>3.0502577011670001E-2</v>
      </c>
      <c r="AB58">
        <v>8.9641146450171141E-5</v>
      </c>
      <c r="AC58">
        <v>4.2426692352999583E-2</v>
      </c>
      <c r="AD58">
        <v>2.2395966160889499E-2</v>
      </c>
      <c r="AE58">
        <v>8.7195244023779775E-3</v>
      </c>
      <c r="AF58">
        <v>8.1620873693789113E-3</v>
      </c>
      <c r="AG58">
        <v>0.13584417648874469</v>
      </c>
      <c r="AH58">
        <v>8.7911330922018402E-2</v>
      </c>
      <c r="AI58">
        <v>2.14134558526951E-2</v>
      </c>
      <c r="AJ58">
        <v>0.12735180891820311</v>
      </c>
      <c r="AK58">
        <v>0.1105420926981411</v>
      </c>
      <c r="AL58">
        <v>0.2301341289917847</v>
      </c>
      <c r="AM58">
        <v>9.7761718508009127E-6</v>
      </c>
      <c r="AN58">
        <v>4.9369191523119683E-3</v>
      </c>
    </row>
    <row r="59" spans="1:40" x14ac:dyDescent="0.45">
      <c r="A59" s="1" t="s">
        <v>111</v>
      </c>
      <c r="B59">
        <v>9.0447946499172662</v>
      </c>
      <c r="C59">
        <v>0.50755913535469288</v>
      </c>
      <c r="D59">
        <v>0.16450935784856999</v>
      </c>
      <c r="E59">
        <v>0.20235719735927329</v>
      </c>
      <c r="F59">
        <v>2.2570771207783031</v>
      </c>
      <c r="G59">
        <v>0.44278567843110761</v>
      </c>
      <c r="H59">
        <v>47.073154328836367</v>
      </c>
      <c r="I59">
        <v>42.734882207783542</v>
      </c>
      <c r="J59">
        <v>19.920882537283351</v>
      </c>
      <c r="K59">
        <v>3.790488495779333</v>
      </c>
      <c r="L59">
        <v>8.8112975970346525</v>
      </c>
      <c r="M59">
        <v>1.886739733960108</v>
      </c>
      <c r="N59">
        <v>0.55762784737527915</v>
      </c>
      <c r="O59">
        <v>0.4582101168084266</v>
      </c>
      <c r="P59">
        <v>0.84964784820592332</v>
      </c>
      <c r="Q59">
        <v>0.2372175301949303</v>
      </c>
      <c r="R59">
        <v>0.26819831298493269</v>
      </c>
      <c r="S59">
        <v>1.4722271670134139</v>
      </c>
      <c r="T59">
        <v>1.7998191799542611</v>
      </c>
      <c r="U59">
        <v>3.407129856370668</v>
      </c>
      <c r="V59">
        <v>9.5634235449391038</v>
      </c>
      <c r="W59">
        <v>26.74166995814015</v>
      </c>
      <c r="X59">
        <v>0.42790042452503307</v>
      </c>
      <c r="Y59">
        <v>8.9556123404924956E-2</v>
      </c>
      <c r="Z59">
        <v>6.8749264584755201</v>
      </c>
      <c r="AA59">
        <v>2.394356536960021</v>
      </c>
      <c r="AB59">
        <v>8.0307077771425931E-3</v>
      </c>
      <c r="AC59">
        <v>2.6245157613842109</v>
      </c>
      <c r="AD59">
        <v>5.4492902757813351</v>
      </c>
      <c r="AE59">
        <v>0.96687451000597391</v>
      </c>
      <c r="AF59">
        <v>2.1876154141190072</v>
      </c>
      <c r="AG59">
        <v>20.031578759925338</v>
      </c>
      <c r="AH59">
        <v>24.834605236416898</v>
      </c>
      <c r="AI59">
        <v>3.8885092196632658</v>
      </c>
      <c r="AJ59">
        <v>35.311365155975551</v>
      </c>
      <c r="AK59">
        <v>19.936499355500501</v>
      </c>
      <c r="AL59">
        <v>891.77910247955663</v>
      </c>
      <c r="AM59">
        <v>1.028664016090604E-3</v>
      </c>
      <c r="AN59">
        <v>0.79425250091155941</v>
      </c>
    </row>
    <row r="60" spans="1:40" x14ac:dyDescent="0.45">
      <c r="A60" s="1" t="s">
        <v>112</v>
      </c>
      <c r="B60">
        <v>17.38077594955384</v>
      </c>
      <c r="C60">
        <v>1.0745865652447111</v>
      </c>
      <c r="D60">
        <v>0.46053127041918401</v>
      </c>
      <c r="E60">
        <v>0.48703048944600108</v>
      </c>
      <c r="F60">
        <v>4.4191336498764082</v>
      </c>
      <c r="G60">
        <v>1.101520021124148</v>
      </c>
      <c r="H60">
        <v>3.1421791772595218</v>
      </c>
      <c r="I60">
        <v>2.696116079967799</v>
      </c>
      <c r="J60">
        <v>0.92719969809098013</v>
      </c>
      <c r="K60">
        <v>1.1340588510090279</v>
      </c>
      <c r="L60">
        <v>6.1801520035739648</v>
      </c>
      <c r="M60">
        <v>3.2808784775875579</v>
      </c>
      <c r="N60">
        <v>1.2732349716960969</v>
      </c>
      <c r="O60">
        <v>0.71692247039537771</v>
      </c>
      <c r="P60">
        <v>1.331040495859912</v>
      </c>
      <c r="Q60">
        <v>0.40174881272184942</v>
      </c>
      <c r="R60">
        <v>0.42148531001085682</v>
      </c>
      <c r="S60">
        <v>3.433005588965206</v>
      </c>
      <c r="T60">
        <v>1.360959905811602</v>
      </c>
      <c r="U60">
        <v>8.6361040510438283</v>
      </c>
      <c r="V60">
        <v>206.0164974636273</v>
      </c>
      <c r="W60">
        <v>29.61803487901361</v>
      </c>
      <c r="X60">
        <v>0.21088205470895269</v>
      </c>
      <c r="Y60">
        <v>0.19168256901942099</v>
      </c>
      <c r="Z60">
        <v>3.087816179924626</v>
      </c>
      <c r="AA60">
        <v>4.3804388773369256</v>
      </c>
      <c r="AB60">
        <v>1.153778693176385E-2</v>
      </c>
      <c r="AC60">
        <v>4.2783278530998388</v>
      </c>
      <c r="AD60">
        <v>3.579446508177559</v>
      </c>
      <c r="AE60">
        <v>1.0729782982267839</v>
      </c>
      <c r="AF60">
        <v>1.280829873919773</v>
      </c>
      <c r="AG60">
        <v>17.068446963037861</v>
      </c>
      <c r="AH60">
        <v>13.041681109554821</v>
      </c>
      <c r="AI60">
        <v>2.2796189700442899</v>
      </c>
      <c r="AJ60">
        <v>14.1504107353264</v>
      </c>
      <c r="AK60">
        <v>7.8929682885463688</v>
      </c>
      <c r="AL60">
        <v>36.102320189469481</v>
      </c>
      <c r="AM60">
        <v>9.3887469011219441E-4</v>
      </c>
      <c r="AN60">
        <v>0.69735143769422669</v>
      </c>
    </row>
    <row r="61" spans="1:40" x14ac:dyDescent="0.45">
      <c r="A61" s="1" t="s">
        <v>113</v>
      </c>
      <c r="B61">
        <v>3.4427465664825149E-12</v>
      </c>
      <c r="C61">
        <v>1.4042160218177329E-13</v>
      </c>
      <c r="D61">
        <v>-4.5681672573283177E-14</v>
      </c>
      <c r="E61">
        <v>2.1998512613178749E-13</v>
      </c>
      <c r="F61">
        <v>2.924290218843764E-12</v>
      </c>
      <c r="G61">
        <v>3.4723066063284643E-14</v>
      </c>
      <c r="H61">
        <v>1.869723185664584E-12</v>
      </c>
      <c r="I61">
        <v>1.989659495800845E-12</v>
      </c>
      <c r="J61">
        <v>2.349290247662476E-13</v>
      </c>
      <c r="K61">
        <v>7.7621001221767705E-13</v>
      </c>
      <c r="L61">
        <v>-1.4419995850720291E-12</v>
      </c>
      <c r="M61">
        <v>1.862998049904317E-12</v>
      </c>
      <c r="N61">
        <v>1.4777444052810341E-12</v>
      </c>
      <c r="O61">
        <v>4.6112606045811539E-12</v>
      </c>
      <c r="P61">
        <v>7.1179994504358126E-14</v>
      </c>
      <c r="Q61">
        <v>3.078616934350909E-13</v>
      </c>
      <c r="R61">
        <v>6.0040744895129261E-13</v>
      </c>
      <c r="S61">
        <v>1.967567320730962E-12</v>
      </c>
      <c r="T61">
        <v>5.3751389631772847E-12</v>
      </c>
      <c r="U61">
        <v>1.9524862651206949E-12</v>
      </c>
      <c r="V61">
        <v>-1.5383273416560429E-11</v>
      </c>
      <c r="W61">
        <v>5.4675641170151611E-11</v>
      </c>
      <c r="X61">
        <v>4.6101335039789652E-14</v>
      </c>
      <c r="Y61">
        <v>6.9941902916573133E-14</v>
      </c>
      <c r="Z61">
        <v>2.7041559761084371E-12</v>
      </c>
      <c r="AA61">
        <v>3.31196779727694E-12</v>
      </c>
      <c r="AB61">
        <v>9.502109136849248E-15</v>
      </c>
      <c r="AC61">
        <v>2.1129292125856688E-12</v>
      </c>
      <c r="AD61">
        <v>3.3925555769489611E-11</v>
      </c>
      <c r="AE61">
        <v>8.5836134795845752E-13</v>
      </c>
      <c r="AF61">
        <v>-6.967158021398036E-12</v>
      </c>
      <c r="AG61">
        <v>6.1034161470955307E-11</v>
      </c>
      <c r="AH61">
        <v>1.1933938043449261E-11</v>
      </c>
      <c r="AI61">
        <v>-5.0646250353139882E-12</v>
      </c>
      <c r="AJ61">
        <v>-2.8893529267070141E-12</v>
      </c>
      <c r="AK61">
        <v>-1.9604143922869379E-11</v>
      </c>
      <c r="AL61">
        <v>4.9170538663124321E-11</v>
      </c>
      <c r="AM61">
        <v>4.3244626761965298E-16</v>
      </c>
      <c r="AN61">
        <v>8.1470291981088773E-14</v>
      </c>
    </row>
    <row r="62" spans="1:40" x14ac:dyDescent="0.45">
      <c r="A62" s="1" t="s">
        <v>114</v>
      </c>
      <c r="B62">
        <v>-8.7012419144019733E-13</v>
      </c>
      <c r="C62">
        <v>-1.5799591419463051E-14</v>
      </c>
      <c r="D62">
        <v>2.417475168738126E-14</v>
      </c>
      <c r="E62">
        <v>-2.6350577256539858E-13</v>
      </c>
      <c r="F62">
        <v>-4.7619877983183724E-13</v>
      </c>
      <c r="G62">
        <v>-5.8602663780494657E-13</v>
      </c>
      <c r="H62">
        <v>-3.7690770786253488E-13</v>
      </c>
      <c r="I62">
        <v>-1.1595836008852519E-12</v>
      </c>
      <c r="J62">
        <v>-3.2568261841376878E-13</v>
      </c>
      <c r="K62">
        <v>-6.3582614776896063E-13</v>
      </c>
      <c r="L62">
        <v>-3.982321556972837E-13</v>
      </c>
      <c r="M62">
        <v>-1.2300177713603079E-12</v>
      </c>
      <c r="N62">
        <v>-9.2564719766917709E-13</v>
      </c>
      <c r="O62">
        <v>-3.5684245044604362E-12</v>
      </c>
      <c r="P62">
        <v>2.8025113833656092E-15</v>
      </c>
      <c r="Q62">
        <v>-4.4045109395150429E-13</v>
      </c>
      <c r="R62">
        <v>-6.7651316694990779E-13</v>
      </c>
      <c r="S62">
        <v>-2.4036487096759681E-12</v>
      </c>
      <c r="T62">
        <v>-2.7703352385277411E-11</v>
      </c>
      <c r="U62">
        <v>-9.4547967556968141E-13</v>
      </c>
      <c r="V62">
        <v>1.3502513506235659E-11</v>
      </c>
      <c r="W62">
        <v>-3.0526328469466038E-12</v>
      </c>
      <c r="X62">
        <v>-1.2096153367104681E-13</v>
      </c>
      <c r="Y62">
        <v>-1.018034247217831E-13</v>
      </c>
      <c r="Z62">
        <v>-4.2383244513945832E-13</v>
      </c>
      <c r="AA62">
        <v>-3.949958573757474E-12</v>
      </c>
      <c r="AB62">
        <v>-1.025274267008228E-14</v>
      </c>
      <c r="AC62">
        <v>-2.4583582768801911E-12</v>
      </c>
      <c r="AD62">
        <v>-9.2301218690015403E-11</v>
      </c>
      <c r="AE62">
        <v>-7.9249547807362334E-13</v>
      </c>
      <c r="AF62">
        <v>-1.166769874094164E-11</v>
      </c>
      <c r="AG62">
        <v>1.403359982622947E-11</v>
      </c>
      <c r="AH62">
        <v>1.7875924431145609E-11</v>
      </c>
      <c r="AI62">
        <v>-1.23663227486191E-11</v>
      </c>
      <c r="AJ62">
        <v>6.1563612309327043E-12</v>
      </c>
      <c r="AK62">
        <v>-1.034719906744569E-11</v>
      </c>
      <c r="AL62">
        <v>-3.3014396148148638E-11</v>
      </c>
      <c r="AM62">
        <v>-5.7914960477123332E-16</v>
      </c>
      <c r="AN62">
        <v>-8.8403416019918743E-13</v>
      </c>
    </row>
    <row r="63" spans="1:40" x14ac:dyDescent="0.45">
      <c r="A63" s="1" t="s">
        <v>115</v>
      </c>
      <c r="B63">
        <v>8.1640131999495864</v>
      </c>
      <c r="C63">
        <v>0.63618362781613857</v>
      </c>
      <c r="D63">
        <v>0.20558818596786821</v>
      </c>
      <c r="E63">
        <v>0.2135885506108107</v>
      </c>
      <c r="F63">
        <v>5.0537935178137374</v>
      </c>
      <c r="G63">
        <v>1.7817916522539701</v>
      </c>
      <c r="H63">
        <v>2.177464697387355</v>
      </c>
      <c r="I63">
        <v>1.550429474654252</v>
      </c>
      <c r="J63">
        <v>0.5942687066016572</v>
      </c>
      <c r="K63">
        <v>0.75764829390990718</v>
      </c>
      <c r="L63">
        <v>7.1133395596213411</v>
      </c>
      <c r="M63">
        <v>3.7250454652427578</v>
      </c>
      <c r="N63">
        <v>1.118873375804714</v>
      </c>
      <c r="O63">
        <v>0.66670684776467481</v>
      </c>
      <c r="P63">
        <v>1.2771734696882531</v>
      </c>
      <c r="Q63">
        <v>0.36747135657662178</v>
      </c>
      <c r="R63">
        <v>0.41819145350789538</v>
      </c>
      <c r="S63">
        <v>3.3371796041944228</v>
      </c>
      <c r="T63">
        <v>1.717850733696568</v>
      </c>
      <c r="U63">
        <v>5.812927143018797</v>
      </c>
      <c r="V63">
        <v>7.4655297686605886</v>
      </c>
      <c r="W63">
        <v>756.83689004165581</v>
      </c>
      <c r="X63">
        <v>0.2356296813988592</v>
      </c>
      <c r="Y63">
        <v>0.20258514040096731</v>
      </c>
      <c r="Z63">
        <v>2.912621386147296</v>
      </c>
      <c r="AA63">
        <v>4.3529366515261474</v>
      </c>
      <c r="AB63">
        <v>8.9960507987722205E-3</v>
      </c>
      <c r="AC63">
        <v>3.2594593125944731</v>
      </c>
      <c r="AD63">
        <v>3.13302265927762</v>
      </c>
      <c r="AE63">
        <v>0.7595109432098025</v>
      </c>
      <c r="AF63">
        <v>1.757149270522983</v>
      </c>
      <c r="AG63">
        <v>7.8919746213135031</v>
      </c>
      <c r="AH63">
        <v>10.032529207654481</v>
      </c>
      <c r="AI63">
        <v>2.7055458966430481</v>
      </c>
      <c r="AJ63">
        <v>23.093330621596799</v>
      </c>
      <c r="AK63">
        <v>12.05731024255611</v>
      </c>
      <c r="AL63">
        <v>24.095345520138629</v>
      </c>
      <c r="AM63">
        <v>7.9165772903845165E-4</v>
      </c>
      <c r="AN63">
        <v>0.52645007818524281</v>
      </c>
    </row>
    <row r="64" spans="1:40" x14ac:dyDescent="0.45">
      <c r="A64" s="1" t="s">
        <v>116</v>
      </c>
      <c r="B64">
        <v>83.753294099832345</v>
      </c>
      <c r="C64">
        <v>7.102729438938745</v>
      </c>
      <c r="D64">
        <v>1.3307445336465611</v>
      </c>
      <c r="E64">
        <v>1.404458254817776</v>
      </c>
      <c r="F64">
        <v>12.37251868308436</v>
      </c>
      <c r="G64">
        <v>4.0389089714906117</v>
      </c>
      <c r="H64">
        <v>16.955004339045459</v>
      </c>
      <c r="I64">
        <v>14.42126479818922</v>
      </c>
      <c r="J64">
        <v>4.1131102948335911</v>
      </c>
      <c r="K64">
        <v>16.534615712667041</v>
      </c>
      <c r="L64">
        <v>19.929644986500168</v>
      </c>
      <c r="M64">
        <v>11.068201460565071</v>
      </c>
      <c r="N64">
        <v>3.5885254012584289</v>
      </c>
      <c r="O64">
        <v>1.7857071941900811</v>
      </c>
      <c r="P64">
        <v>6.7136797889611968</v>
      </c>
      <c r="Q64">
        <v>1.2702636774613141</v>
      </c>
      <c r="R64">
        <v>2.2727597321860968</v>
      </c>
      <c r="S64">
        <v>8.9420103518891665</v>
      </c>
      <c r="T64">
        <v>13.86688806741012</v>
      </c>
      <c r="U64">
        <v>24.296229073203651</v>
      </c>
      <c r="V64">
        <v>109.8888357679371</v>
      </c>
      <c r="W64">
        <v>2116.795771151365</v>
      </c>
      <c r="X64">
        <v>1.2194391388408481</v>
      </c>
      <c r="Y64">
        <v>0.43314921223513442</v>
      </c>
      <c r="Z64">
        <v>19.624092184263819</v>
      </c>
      <c r="AA64">
        <v>11.41600639819236</v>
      </c>
      <c r="AB64">
        <v>3.7948082638223267E-2</v>
      </c>
      <c r="AC64">
        <v>15.81685369833305</v>
      </c>
      <c r="AD64">
        <v>19.83053641200231</v>
      </c>
      <c r="AE64">
        <v>5.5493239530909886</v>
      </c>
      <c r="AF64">
        <v>16.842640230753119</v>
      </c>
      <c r="AG64">
        <v>84.838042957136025</v>
      </c>
      <c r="AH64">
        <v>74.402666641208228</v>
      </c>
      <c r="AI64">
        <v>22.905636107564899</v>
      </c>
      <c r="AJ64">
        <v>116.58951929525411</v>
      </c>
      <c r="AK64">
        <v>97.640215863398581</v>
      </c>
      <c r="AL64">
        <v>188.9064109696368</v>
      </c>
      <c r="AM64">
        <v>6.2845084619629968E-3</v>
      </c>
      <c r="AN64">
        <v>4.5473633885692513</v>
      </c>
    </row>
    <row r="65" spans="1:40" x14ac:dyDescent="0.45">
      <c r="A65" s="1" t="s">
        <v>117</v>
      </c>
      <c r="B65">
        <v>95.799233143248898</v>
      </c>
      <c r="C65">
        <v>7.6519440354414989</v>
      </c>
      <c r="D65">
        <v>2.5900111052767039</v>
      </c>
      <c r="E65">
        <v>2.4729466628280332</v>
      </c>
      <c r="F65">
        <v>38.793870541587673</v>
      </c>
      <c r="G65">
        <v>11.327990864156529</v>
      </c>
      <c r="H65">
        <v>18.150076819541791</v>
      </c>
      <c r="I65">
        <v>15.25433026174225</v>
      </c>
      <c r="J65">
        <v>6.7050376905704399</v>
      </c>
      <c r="K65">
        <v>6.1506150055979871</v>
      </c>
      <c r="L65">
        <v>62.109054153075377</v>
      </c>
      <c r="M65">
        <v>30.425381187657209</v>
      </c>
      <c r="N65">
        <v>9.4767952635910238</v>
      </c>
      <c r="O65">
        <v>6.6759542097654982</v>
      </c>
      <c r="P65">
        <v>10.75676333271266</v>
      </c>
      <c r="Q65">
        <v>3.539302469441139</v>
      </c>
      <c r="R65">
        <v>3.824618267992193</v>
      </c>
      <c r="S65">
        <v>28.258718523663688</v>
      </c>
      <c r="T65">
        <v>10.79207495992887</v>
      </c>
      <c r="U65">
        <v>56.261415843714943</v>
      </c>
      <c r="V65">
        <v>151.8703644828189</v>
      </c>
      <c r="W65">
        <v>9455.3094522681786</v>
      </c>
      <c r="X65">
        <v>3.0610328537575282</v>
      </c>
      <c r="Y65">
        <v>1.796018240040014</v>
      </c>
      <c r="Z65">
        <v>48.314314736200373</v>
      </c>
      <c r="AA65">
        <v>39.722014849347232</v>
      </c>
      <c r="AB65">
        <v>0.1232289539721961</v>
      </c>
      <c r="AC65">
        <v>29.98782848787403</v>
      </c>
      <c r="AD65">
        <v>25.62546746380379</v>
      </c>
      <c r="AE65">
        <v>8.3259473214556277</v>
      </c>
      <c r="AF65">
        <v>8.4516952348697068</v>
      </c>
      <c r="AG65">
        <v>103.3366443111836</v>
      </c>
      <c r="AH65">
        <v>96.124503085943758</v>
      </c>
      <c r="AI65">
        <v>16.6547606505926</v>
      </c>
      <c r="AJ65">
        <v>119.5918566669443</v>
      </c>
      <c r="AK65">
        <v>55.26861922671597</v>
      </c>
      <c r="AL65">
        <v>308.45241526195082</v>
      </c>
      <c r="AM65">
        <v>9.1649972296942196E-3</v>
      </c>
      <c r="AN65">
        <v>5.9019382698744742</v>
      </c>
    </row>
    <row r="66" spans="1:40" x14ac:dyDescent="0.45">
      <c r="A66" s="1" t="s">
        <v>118</v>
      </c>
      <c r="B66">
        <v>40.100167586317554</v>
      </c>
      <c r="C66">
        <v>3.2565352215382921</v>
      </c>
      <c r="D66">
        <v>1.1483654966822121</v>
      </c>
      <c r="E66">
        <v>1.2992277874249689</v>
      </c>
      <c r="F66">
        <v>17.561398712170991</v>
      </c>
      <c r="G66">
        <v>5.0361228938434683</v>
      </c>
      <c r="H66">
        <v>22.440941563844181</v>
      </c>
      <c r="I66">
        <v>19.065940969358021</v>
      </c>
      <c r="J66">
        <v>3.6441512393605562</v>
      </c>
      <c r="K66">
        <v>3.5143098301758369</v>
      </c>
      <c r="L66">
        <v>21.506012551270771</v>
      </c>
      <c r="M66">
        <v>15.9232945003968</v>
      </c>
      <c r="N66">
        <v>4.1719989091933476</v>
      </c>
      <c r="O66">
        <v>3.4207931250681871</v>
      </c>
      <c r="P66">
        <v>4.9128475846099953</v>
      </c>
      <c r="Q66">
        <v>1.780199490367627</v>
      </c>
      <c r="R66">
        <v>2.2364252835072591</v>
      </c>
      <c r="S66">
        <v>15.749085376353751</v>
      </c>
      <c r="T66">
        <v>7.0770453735444523</v>
      </c>
      <c r="U66">
        <v>29.797357997547941</v>
      </c>
      <c r="V66">
        <v>54.151239194213993</v>
      </c>
      <c r="W66">
        <v>5819.5409711188813</v>
      </c>
      <c r="X66">
        <v>3.4536401863510302</v>
      </c>
      <c r="Y66">
        <v>1.193569274625887</v>
      </c>
      <c r="Z66">
        <v>55.959314784270489</v>
      </c>
      <c r="AA66">
        <v>30.273166575628821</v>
      </c>
      <c r="AB66">
        <v>6.6435765516433321E-2</v>
      </c>
      <c r="AC66">
        <v>17.461346145865281</v>
      </c>
      <c r="AD66">
        <v>38.909894572876887</v>
      </c>
      <c r="AE66">
        <v>6.2863558562545148</v>
      </c>
      <c r="AF66">
        <v>6.0901116060067606</v>
      </c>
      <c r="AG66">
        <v>49.992180788691329</v>
      </c>
      <c r="AH66">
        <v>132.91587849043719</v>
      </c>
      <c r="AI66">
        <v>14.79121362707374</v>
      </c>
      <c r="AJ66">
        <v>99.096863376863297</v>
      </c>
      <c r="AK66">
        <v>47.136227096187262</v>
      </c>
      <c r="AL66">
        <v>200.20562314433411</v>
      </c>
      <c r="AM66">
        <v>5.49563862988713E-3</v>
      </c>
      <c r="AN66">
        <v>5.8083169001331969</v>
      </c>
    </row>
    <row r="67" spans="1:40" x14ac:dyDescent="0.45">
      <c r="A67" s="1" t="s">
        <v>119</v>
      </c>
      <c r="B67">
        <v>13.71970454066664</v>
      </c>
      <c r="C67">
        <v>1.1366407733488511</v>
      </c>
      <c r="D67">
        <v>0.41062185519062971</v>
      </c>
      <c r="E67">
        <v>0.33082604207398481</v>
      </c>
      <c r="F67">
        <v>8.0828941828308825</v>
      </c>
      <c r="G67">
        <v>2.6937258011251171</v>
      </c>
      <c r="H67">
        <v>4.1619993337835464</v>
      </c>
      <c r="I67">
        <v>3.5751959737949219</v>
      </c>
      <c r="J67">
        <v>1.028485542243335</v>
      </c>
      <c r="K67">
        <v>1.012840118214783</v>
      </c>
      <c r="L67">
        <v>6.2954581185404876</v>
      </c>
      <c r="M67">
        <v>5.3014587827285071</v>
      </c>
      <c r="N67">
        <v>1.8534036613418321</v>
      </c>
      <c r="O67">
        <v>1.0541641434376889</v>
      </c>
      <c r="P67">
        <v>1.6564360360098249</v>
      </c>
      <c r="Q67">
        <v>0.52741904824760533</v>
      </c>
      <c r="R67">
        <v>0.53887659102030028</v>
      </c>
      <c r="S67">
        <v>4.4668575074035379</v>
      </c>
      <c r="T67">
        <v>1.6814288382073399</v>
      </c>
      <c r="U67">
        <v>8.9033263157138336</v>
      </c>
      <c r="V67">
        <v>33.601094103743051</v>
      </c>
      <c r="W67">
        <v>159.3363088176776</v>
      </c>
      <c r="X67">
        <v>0.5619547658233297</v>
      </c>
      <c r="Y67">
        <v>0.36799326452721048</v>
      </c>
      <c r="Z67">
        <v>8.682540676872657</v>
      </c>
      <c r="AA67">
        <v>8.2256255965769967</v>
      </c>
      <c r="AB67">
        <v>8.4130858192540778E-2</v>
      </c>
      <c r="AC67">
        <v>5.1371859520721861</v>
      </c>
      <c r="AD67">
        <v>5.7132224894980004</v>
      </c>
      <c r="AE67">
        <v>1.428087698178842</v>
      </c>
      <c r="AF67">
        <v>1.5304110265730559</v>
      </c>
      <c r="AG67">
        <v>19.651875563681589</v>
      </c>
      <c r="AH67">
        <v>20.443490025469249</v>
      </c>
      <c r="AI67">
        <v>2.7463857471258808</v>
      </c>
      <c r="AJ67">
        <v>28.346441329244069</v>
      </c>
      <c r="AK67">
        <v>9.5850220446011534</v>
      </c>
      <c r="AL67">
        <v>45.463440603795327</v>
      </c>
      <c r="AM67">
        <v>1.1183378651318399E-3</v>
      </c>
      <c r="AN67">
        <v>0.97186003593535419</v>
      </c>
    </row>
    <row r="68" spans="1:40" x14ac:dyDescent="0.45">
      <c r="A68" s="1" t="s">
        <v>120</v>
      </c>
      <c r="B68">
        <v>2.5429041779844179</v>
      </c>
      <c r="C68">
        <v>0.15098968698181009</v>
      </c>
      <c r="D68">
        <v>3.052285574826593E-2</v>
      </c>
      <c r="E68">
        <v>6.5069902955544351E-2</v>
      </c>
      <c r="F68">
        <v>1.0322191008632911</v>
      </c>
      <c r="G68">
        <v>0.28783369108700141</v>
      </c>
      <c r="H68">
        <v>3.0228278237896729</v>
      </c>
      <c r="I68">
        <v>2.5325115000651111</v>
      </c>
      <c r="J68">
        <v>0.34616929696828669</v>
      </c>
      <c r="K68">
        <v>0.49697161877894241</v>
      </c>
      <c r="L68">
        <v>1.30412653673406</v>
      </c>
      <c r="M68">
        <v>0.53221171322306216</v>
      </c>
      <c r="N68">
        <v>0.18140727032212339</v>
      </c>
      <c r="O68">
        <v>0.1087154974341068</v>
      </c>
      <c r="P68">
        <v>0.17621505204570109</v>
      </c>
      <c r="Q68">
        <v>6.2145177993545242E-2</v>
      </c>
      <c r="R68">
        <v>0.13007780782173561</v>
      </c>
      <c r="S68">
        <v>0.53106388396033344</v>
      </c>
      <c r="T68">
        <v>0.92316169407842341</v>
      </c>
      <c r="U68">
        <v>1.236263211802991</v>
      </c>
      <c r="V68">
        <v>3.6721688551300069</v>
      </c>
      <c r="W68">
        <v>8.3862084766417464</v>
      </c>
      <c r="X68">
        <v>5.8883258937785374</v>
      </c>
      <c r="Y68">
        <v>3.3384433766764289E-2</v>
      </c>
      <c r="Z68">
        <v>93.681988429451636</v>
      </c>
      <c r="AA68">
        <v>1.374364008621261</v>
      </c>
      <c r="AB68">
        <v>2.1717312354032369E-3</v>
      </c>
      <c r="AC68">
        <v>1.114533718251808</v>
      </c>
      <c r="AD68">
        <v>3.810244434672069</v>
      </c>
      <c r="AE68">
        <v>0.66374371008880528</v>
      </c>
      <c r="AF68">
        <v>0.7519941957795816</v>
      </c>
      <c r="AG68">
        <v>6.8949555849437543</v>
      </c>
      <c r="AH68">
        <v>18.497789380221018</v>
      </c>
      <c r="AI68">
        <v>1.6285008481007259</v>
      </c>
      <c r="AJ68">
        <v>13.184080717545511</v>
      </c>
      <c r="AK68">
        <v>6.5841459578511312</v>
      </c>
      <c r="AL68">
        <v>23.29044841038986</v>
      </c>
      <c r="AM68">
        <v>3.2500827996730759E-4</v>
      </c>
      <c r="AN68">
        <v>0.56162764366207263</v>
      </c>
    </row>
    <row r="69" spans="1:40" x14ac:dyDescent="0.45">
      <c r="A69" s="1" t="s">
        <v>121</v>
      </c>
      <c r="B69">
        <v>3.082211766639634</v>
      </c>
      <c r="C69">
        <v>0.24452905094531471</v>
      </c>
      <c r="D69">
        <v>0.1123892471399572</v>
      </c>
      <c r="E69">
        <v>6.5227256116392712E-2</v>
      </c>
      <c r="F69">
        <v>1.07832393559645</v>
      </c>
      <c r="G69">
        <v>0.27801979901580798</v>
      </c>
      <c r="H69">
        <v>2.1815057297470579</v>
      </c>
      <c r="I69">
        <v>1.741246362918891</v>
      </c>
      <c r="J69">
        <v>0.22335542394447841</v>
      </c>
      <c r="K69">
        <v>0.29335705749157992</v>
      </c>
      <c r="L69">
        <v>1.8626537116413</v>
      </c>
      <c r="M69">
        <v>1.1278568558129221</v>
      </c>
      <c r="N69">
        <v>0.27199239585337059</v>
      </c>
      <c r="O69">
        <v>0.196366227098521</v>
      </c>
      <c r="P69">
        <v>0.37410670718910027</v>
      </c>
      <c r="Q69">
        <v>0.10911022532893221</v>
      </c>
      <c r="R69">
        <v>0.13243890351630411</v>
      </c>
      <c r="S69">
        <v>0.86829585566317558</v>
      </c>
      <c r="T69">
        <v>1.407235209789149</v>
      </c>
      <c r="U69">
        <v>1.539996758715231</v>
      </c>
      <c r="V69">
        <v>3.6309130330367179</v>
      </c>
      <c r="W69">
        <v>8.8692705526243252</v>
      </c>
      <c r="X69">
        <v>0.13986097798842401</v>
      </c>
      <c r="Y69">
        <v>4.7698421774542338E-2</v>
      </c>
      <c r="Z69">
        <v>2.2166631483533079</v>
      </c>
      <c r="AA69">
        <v>1.2569527394602491</v>
      </c>
      <c r="AB69">
        <v>3.1647884360380628E-3</v>
      </c>
      <c r="AC69">
        <v>1.200004010220127</v>
      </c>
      <c r="AD69">
        <v>2.241133486296528</v>
      </c>
      <c r="AE69">
        <v>0.44856822362329057</v>
      </c>
      <c r="AF69">
        <v>0.86566727658455234</v>
      </c>
      <c r="AG69">
        <v>271.62061290350942</v>
      </c>
      <c r="AH69">
        <v>12.22180666285341</v>
      </c>
      <c r="AI69">
        <v>1.6293344319623799</v>
      </c>
      <c r="AJ69">
        <v>15.05478218793324</v>
      </c>
      <c r="AK69">
        <v>7.1561908591982766</v>
      </c>
      <c r="AL69">
        <v>12.070435744114141</v>
      </c>
      <c r="AM69">
        <v>3.843959441428487E-4</v>
      </c>
      <c r="AN69">
        <v>0.33233936133818093</v>
      </c>
    </row>
    <row r="70" spans="1:40" x14ac:dyDescent="0.45">
      <c r="A70" s="1" t="s">
        <v>122</v>
      </c>
      <c r="B70">
        <v>3.369834718528355</v>
      </c>
      <c r="C70">
        <v>0.26540731350233021</v>
      </c>
      <c r="D70">
        <v>0.1211572204021799</v>
      </c>
      <c r="E70">
        <v>7.1320143632886301E-2</v>
      </c>
      <c r="F70">
        <v>1.1668728759404361</v>
      </c>
      <c r="G70">
        <v>0.30027456484249032</v>
      </c>
      <c r="H70">
        <v>2.7185778769478142</v>
      </c>
      <c r="I70">
        <v>2.2096167813776431</v>
      </c>
      <c r="J70">
        <v>0.26231968982404308</v>
      </c>
      <c r="K70">
        <v>0.3284634095327395</v>
      </c>
      <c r="L70">
        <v>2.0356910757482538</v>
      </c>
      <c r="M70">
        <v>1.2187402629688919</v>
      </c>
      <c r="N70">
        <v>0.29361543844215138</v>
      </c>
      <c r="O70">
        <v>0.21221777394121569</v>
      </c>
      <c r="P70">
        <v>0.40557254577704271</v>
      </c>
      <c r="Q70">
        <v>0.11835233224373699</v>
      </c>
      <c r="R70">
        <v>0.14407257687425101</v>
      </c>
      <c r="S70">
        <v>0.93987461150200213</v>
      </c>
      <c r="T70">
        <v>1.647314973011905</v>
      </c>
      <c r="U70">
        <v>1.7018476189399461</v>
      </c>
      <c r="V70">
        <v>4.0856469794168726</v>
      </c>
      <c r="W70">
        <v>9.7377852066842667</v>
      </c>
      <c r="X70">
        <v>0.15220688595022239</v>
      </c>
      <c r="Y70">
        <v>5.1555486917900607E-2</v>
      </c>
      <c r="Z70">
        <v>2.4142311089255579</v>
      </c>
      <c r="AA70">
        <v>1.3978561655091879</v>
      </c>
      <c r="AB70">
        <v>3.4390666327695119E-3</v>
      </c>
      <c r="AC70">
        <v>1.3067422555510819</v>
      </c>
      <c r="AD70">
        <v>2.5460203606237868</v>
      </c>
      <c r="AE70">
        <v>0.49466950264968212</v>
      </c>
      <c r="AF70">
        <v>1.0244608750491</v>
      </c>
      <c r="AG70">
        <v>417.99772988269439</v>
      </c>
      <c r="AH70">
        <v>13.41234195690037</v>
      </c>
      <c r="AI70">
        <v>1.8996874068491689</v>
      </c>
      <c r="AJ70">
        <v>17.06396790350772</v>
      </c>
      <c r="AK70">
        <v>8.1252525173408685</v>
      </c>
      <c r="AL70">
        <v>14.206693953306351</v>
      </c>
      <c r="AM70">
        <v>4.3073725095164379E-4</v>
      </c>
      <c r="AN70">
        <v>0.3794379999383648</v>
      </c>
    </row>
    <row r="71" spans="1:40" x14ac:dyDescent="0.45">
      <c r="A71" s="1" t="s">
        <v>123</v>
      </c>
      <c r="B71">
        <v>0.42426892758911933</v>
      </c>
      <c r="C71">
        <v>2.9901393108752242E-2</v>
      </c>
      <c r="D71">
        <v>6.8777812963040303E-3</v>
      </c>
      <c r="E71">
        <v>2.3762551354548991E-2</v>
      </c>
      <c r="F71">
        <v>0.15215204679295569</v>
      </c>
      <c r="G71">
        <v>4.0760462609280519E-2</v>
      </c>
      <c r="H71">
        <v>0.52483312303148588</v>
      </c>
      <c r="I71">
        <v>0.45570294405077932</v>
      </c>
      <c r="J71">
        <v>4.4942282389483869E-2</v>
      </c>
      <c r="K71">
        <v>9.0740824023391453E-2</v>
      </c>
      <c r="L71">
        <v>0.26426988357873121</v>
      </c>
      <c r="M71">
        <v>8.62545607504243E-2</v>
      </c>
      <c r="N71">
        <v>2.3757689679901751E-2</v>
      </c>
      <c r="O71">
        <v>1.888223835132366E-2</v>
      </c>
      <c r="P71">
        <v>3.0276089852722409E-2</v>
      </c>
      <c r="Q71">
        <v>1.177426316040614E-2</v>
      </c>
      <c r="R71">
        <v>2.8173744129806881E-2</v>
      </c>
      <c r="S71">
        <v>7.298464413941716E-2</v>
      </c>
      <c r="T71">
        <v>0.17055120420171771</v>
      </c>
      <c r="U71">
        <v>0.25760262454232957</v>
      </c>
      <c r="V71">
        <v>0.70053309590449109</v>
      </c>
      <c r="W71">
        <v>1.735603775227557</v>
      </c>
      <c r="X71">
        <v>1.7555045743636071E-2</v>
      </c>
      <c r="Y71">
        <v>5.6454469565726138E-3</v>
      </c>
      <c r="Z71">
        <v>0.29003981941743429</v>
      </c>
      <c r="AA71">
        <v>0.24495854203573739</v>
      </c>
      <c r="AB71">
        <v>4.3772840412953411E-4</v>
      </c>
      <c r="AC71">
        <v>0.67423053314634263</v>
      </c>
      <c r="AD71">
        <v>1.0159167620631211</v>
      </c>
      <c r="AE71">
        <v>0.70801235073776203</v>
      </c>
      <c r="AF71">
        <v>0.30447939861874551</v>
      </c>
      <c r="AG71">
        <v>1.210043951534034</v>
      </c>
      <c r="AH71">
        <v>2.0353720156455291</v>
      </c>
      <c r="AI71">
        <v>0.59609502918307311</v>
      </c>
      <c r="AJ71">
        <v>1.904112593705426</v>
      </c>
      <c r="AK71">
        <v>1.285825440759842</v>
      </c>
      <c r="AL71">
        <v>4.2457639036241046</v>
      </c>
      <c r="AM71">
        <v>8.4261693338771079E-5</v>
      </c>
      <c r="AN71">
        <v>0.25207151139342532</v>
      </c>
    </row>
    <row r="72" spans="1:40" x14ac:dyDescent="0.45">
      <c r="A72" s="1" t="s">
        <v>124</v>
      </c>
      <c r="B72">
        <v>0.22685107864951071</v>
      </c>
      <c r="C72">
        <v>1.5932551150434422E-2</v>
      </c>
      <c r="D72">
        <v>4.6843814668290143E-3</v>
      </c>
      <c r="E72">
        <v>9.7570899259356563E-3</v>
      </c>
      <c r="F72">
        <v>8.3536999900535411E-2</v>
      </c>
      <c r="G72">
        <v>1.349449258957203E-2</v>
      </c>
      <c r="H72">
        <v>0.26542080970661602</v>
      </c>
      <c r="I72">
        <v>0.22921781117158949</v>
      </c>
      <c r="J72">
        <v>2.1880753175381851E-2</v>
      </c>
      <c r="K72">
        <v>5.6780179332988227E-2</v>
      </c>
      <c r="L72">
        <v>0.22322399253741529</v>
      </c>
      <c r="M72">
        <v>7.804631062316765E-2</v>
      </c>
      <c r="N72">
        <v>1.431388028575321E-2</v>
      </c>
      <c r="O72">
        <v>1.735637526488578E-2</v>
      </c>
      <c r="P72">
        <v>2.0192145826672381E-2</v>
      </c>
      <c r="Q72">
        <v>9.021389046866439E-3</v>
      </c>
      <c r="R72">
        <v>1.5572085352385421E-2</v>
      </c>
      <c r="S72">
        <v>5.7803808399623298E-2</v>
      </c>
      <c r="T72">
        <v>9.3693949584208611E-2</v>
      </c>
      <c r="U72">
        <v>0.1581570229241932</v>
      </c>
      <c r="V72">
        <v>0.45114597977084592</v>
      </c>
      <c r="W72">
        <v>1.4029372768121919</v>
      </c>
      <c r="X72">
        <v>3.079086660323984E-2</v>
      </c>
      <c r="Y72">
        <v>7.4195914531599494E-3</v>
      </c>
      <c r="Z72">
        <v>0.51192496221684158</v>
      </c>
      <c r="AA72">
        <v>1.230239775053896</v>
      </c>
      <c r="AB72">
        <v>2.7502406353408252E-4</v>
      </c>
      <c r="AC72">
        <v>0.19187078002608091</v>
      </c>
      <c r="AD72">
        <v>2.697090324110023</v>
      </c>
      <c r="AE72">
        <v>0.12042235913145991</v>
      </c>
      <c r="AF72">
        <v>0.21052616853492881</v>
      </c>
      <c r="AG72">
        <v>0.68852788476392368</v>
      </c>
      <c r="AH72">
        <v>1.465190167047185</v>
      </c>
      <c r="AI72">
        <v>0.36521664435985868</v>
      </c>
      <c r="AJ72">
        <v>2.0619800174610599</v>
      </c>
      <c r="AK72">
        <v>0.78457967585085298</v>
      </c>
      <c r="AL72">
        <v>6.7108529869859677</v>
      </c>
      <c r="AM72">
        <v>1.0794727272175091E-4</v>
      </c>
      <c r="AN72">
        <v>0.48140012002192972</v>
      </c>
    </row>
    <row r="73" spans="1:40" x14ac:dyDescent="0.45">
      <c r="A73" s="1" t="s">
        <v>125</v>
      </c>
      <c r="B73">
        <v>1.978536112966363</v>
      </c>
      <c r="C73">
        <v>0.139409626571701</v>
      </c>
      <c r="D73">
        <v>4.350797396247074E-2</v>
      </c>
      <c r="E73">
        <v>5.0891227029846407E-2</v>
      </c>
      <c r="F73">
        <v>1.344493251571093</v>
      </c>
      <c r="G73">
        <v>0.42922092528565031</v>
      </c>
      <c r="H73">
        <v>1.431645787590506</v>
      </c>
      <c r="I73">
        <v>1.190380890515518</v>
      </c>
      <c r="J73">
        <v>0.1897714493971191</v>
      </c>
      <c r="K73">
        <v>0.23021196290555679</v>
      </c>
      <c r="L73">
        <v>1.1118177302011161</v>
      </c>
      <c r="M73">
        <v>0.70732857955928907</v>
      </c>
      <c r="N73">
        <v>0.26061509397857929</v>
      </c>
      <c r="O73">
        <v>0.14805917621472831</v>
      </c>
      <c r="P73">
        <v>0.1895908787621062</v>
      </c>
      <c r="Q73">
        <v>7.0417147256877727E-2</v>
      </c>
      <c r="R73">
        <v>0.1072748428046917</v>
      </c>
      <c r="S73">
        <v>0.66592039078201781</v>
      </c>
      <c r="T73">
        <v>0.53005429027327167</v>
      </c>
      <c r="U73">
        <v>1.089351490857549</v>
      </c>
      <c r="V73">
        <v>2.053390066297045</v>
      </c>
      <c r="W73">
        <v>5.7103099549330372</v>
      </c>
      <c r="X73">
        <v>2.3493136682548439</v>
      </c>
      <c r="Y73">
        <v>4.8573545788384853E-2</v>
      </c>
      <c r="Z73">
        <v>28.104985278817459</v>
      </c>
      <c r="AA73">
        <v>1.2722704363277</v>
      </c>
      <c r="AB73">
        <v>1.929408269447001E-3</v>
      </c>
      <c r="AC73">
        <v>0.97188407347423211</v>
      </c>
      <c r="AD73">
        <v>2.2339496025860379</v>
      </c>
      <c r="AE73">
        <v>0.37282000149021549</v>
      </c>
      <c r="AF73">
        <v>0.3969013342019217</v>
      </c>
      <c r="AG73">
        <v>3.9958227298308189</v>
      </c>
      <c r="AH73">
        <v>8.7754268677532323</v>
      </c>
      <c r="AI73">
        <v>0.85997796407718186</v>
      </c>
      <c r="AJ73">
        <v>6.8509629103868521</v>
      </c>
      <c r="AK73">
        <v>3.3853681304437089</v>
      </c>
      <c r="AL73">
        <v>11.410894315049219</v>
      </c>
      <c r="AM73">
        <v>2.1381732122735829E-4</v>
      </c>
      <c r="AN73">
        <v>0.28740915057704303</v>
      </c>
    </row>
    <row r="74" spans="1:40" x14ac:dyDescent="0.45">
      <c r="A74" s="1" t="s">
        <v>126</v>
      </c>
      <c r="B74">
        <v>1.208282609311162</v>
      </c>
      <c r="C74">
        <v>9.1658684891324435E-2</v>
      </c>
      <c r="D74">
        <v>3.4918145129214831E-2</v>
      </c>
      <c r="E74">
        <v>4.7605954437463689E-2</v>
      </c>
      <c r="F74">
        <v>0.49273473183326222</v>
      </c>
      <c r="G74">
        <v>9.4713130946511723E-2</v>
      </c>
      <c r="H74">
        <v>0.94403722736479345</v>
      </c>
      <c r="I74">
        <v>0.80278252754457435</v>
      </c>
      <c r="J74">
        <v>0.10220806706923879</v>
      </c>
      <c r="K74">
        <v>0.19322636093349879</v>
      </c>
      <c r="L74">
        <v>0.99018481414277737</v>
      </c>
      <c r="M74">
        <v>0.40668779171552538</v>
      </c>
      <c r="N74">
        <v>0.10109757265351781</v>
      </c>
      <c r="O74">
        <v>0.10018230663126659</v>
      </c>
      <c r="P74">
        <v>0.1132491175414916</v>
      </c>
      <c r="Q74">
        <v>5.0063330755539988E-2</v>
      </c>
      <c r="R74">
        <v>7.7847108249771688E-2</v>
      </c>
      <c r="S74">
        <v>0.39030074202740628</v>
      </c>
      <c r="T74">
        <v>0.36757662048622558</v>
      </c>
      <c r="U74">
        <v>0.92966614898008348</v>
      </c>
      <c r="V74">
        <v>1.58234129055009</v>
      </c>
      <c r="W74">
        <v>4.9946231846692761</v>
      </c>
      <c r="X74">
        <v>0.1399651023968391</v>
      </c>
      <c r="Y74">
        <v>5.0244382202550369E-2</v>
      </c>
      <c r="Z74">
        <v>2.2624859069336081</v>
      </c>
      <c r="AA74">
        <v>3.570799813917013</v>
      </c>
      <c r="AB74">
        <v>1.566663563054825E-3</v>
      </c>
      <c r="AC74">
        <v>0.89002637619063885</v>
      </c>
      <c r="AD74">
        <v>6.9647455327274059</v>
      </c>
      <c r="AE74">
        <v>0.39914588879890861</v>
      </c>
      <c r="AF74">
        <v>0.62756394372517199</v>
      </c>
      <c r="AG74">
        <v>2.444079113869019</v>
      </c>
      <c r="AH74">
        <v>5.5258478502536246</v>
      </c>
      <c r="AI74">
        <v>1.1351384146465191</v>
      </c>
      <c r="AJ74">
        <v>6.6336642669737911</v>
      </c>
      <c r="AK74">
        <v>2.7546452139782138</v>
      </c>
      <c r="AL74">
        <v>21.67178815755781</v>
      </c>
      <c r="AM74">
        <v>3.3762488956386828E-4</v>
      </c>
      <c r="AN74">
        <v>1.204875509653611</v>
      </c>
    </row>
    <row r="75" spans="1:40" x14ac:dyDescent="0.45">
      <c r="A75" s="1" t="s">
        <v>127</v>
      </c>
      <c r="B75">
        <v>0.19163549621692971</v>
      </c>
      <c r="C75">
        <v>1.4599401370215591E-2</v>
      </c>
      <c r="D75">
        <v>5.6292779542271316E-3</v>
      </c>
      <c r="E75">
        <v>7.5104513508002296E-3</v>
      </c>
      <c r="F75">
        <v>7.8585778197304376E-2</v>
      </c>
      <c r="G75">
        <v>1.5230614169367031E-2</v>
      </c>
      <c r="H75">
        <v>0.14542808210439209</v>
      </c>
      <c r="I75">
        <v>0.12349678417896361</v>
      </c>
      <c r="J75">
        <v>1.6079180734559571E-2</v>
      </c>
      <c r="K75">
        <v>2.9646764068527339E-2</v>
      </c>
      <c r="L75">
        <v>0.15522597465989241</v>
      </c>
      <c r="M75">
        <v>6.4418850540493539E-2</v>
      </c>
      <c r="N75">
        <v>1.6261681073920099E-2</v>
      </c>
      <c r="O75">
        <v>1.595986104879105E-2</v>
      </c>
      <c r="P75">
        <v>1.8013634603953839E-2</v>
      </c>
      <c r="Q75">
        <v>7.9585365838154634E-3</v>
      </c>
      <c r="R75">
        <v>1.23000527493145E-2</v>
      </c>
      <c r="S75">
        <v>6.2656455356233431E-2</v>
      </c>
      <c r="T75">
        <v>5.7095260372662299E-2</v>
      </c>
      <c r="U75">
        <v>0.148245038485284</v>
      </c>
      <c r="V75">
        <v>0.24345301665438329</v>
      </c>
      <c r="W75">
        <v>0.76948182145890065</v>
      </c>
      <c r="X75">
        <v>2.197873749704134E-2</v>
      </c>
      <c r="Y75">
        <v>8.0669753260540905E-3</v>
      </c>
      <c r="Z75">
        <v>0.35458629905445432</v>
      </c>
      <c r="AA75">
        <v>0.53904968624415439</v>
      </c>
      <c r="AB75">
        <v>2.4940672879701338E-4</v>
      </c>
      <c r="AC75">
        <v>0.13995228348031941</v>
      </c>
      <c r="AD75">
        <v>1.03690004851824</v>
      </c>
      <c r="AE75">
        <v>6.1088395304562788E-2</v>
      </c>
      <c r="AF75">
        <v>9.5014530489828067E-2</v>
      </c>
      <c r="AG75">
        <v>0.37644176257882889</v>
      </c>
      <c r="AH75">
        <v>0.85556168160311385</v>
      </c>
      <c r="AI75">
        <v>0.1726218843545165</v>
      </c>
      <c r="AJ75">
        <v>1.012314035508191</v>
      </c>
      <c r="AK75">
        <v>0.42385849169420081</v>
      </c>
      <c r="AL75">
        <v>3.3084134393448958</v>
      </c>
      <c r="AM75">
        <v>5.1376137674236727E-5</v>
      </c>
      <c r="AN75">
        <v>0.17865795617500199</v>
      </c>
    </row>
    <row r="76" spans="1:40" x14ac:dyDescent="0.45">
      <c r="A76" s="1" t="s">
        <v>128</v>
      </c>
      <c r="B76">
        <v>5.6802948205018318</v>
      </c>
      <c r="C76">
        <v>0.40982365956738231</v>
      </c>
      <c r="D76">
        <v>0.17286462246252191</v>
      </c>
      <c r="E76">
        <v>0.15708519544342839</v>
      </c>
      <c r="F76">
        <v>2.6429628774457599</v>
      </c>
      <c r="G76">
        <v>0.62754925869612932</v>
      </c>
      <c r="H76">
        <v>4.8764772283406108</v>
      </c>
      <c r="I76">
        <v>4.321678557529653</v>
      </c>
      <c r="J76">
        <v>0.30766689539918352</v>
      </c>
      <c r="K76">
        <v>0.28838325337485482</v>
      </c>
      <c r="L76">
        <v>2.4730518782043469</v>
      </c>
      <c r="M76">
        <v>1.9211957517775691</v>
      </c>
      <c r="N76">
        <v>0.76325497831176337</v>
      </c>
      <c r="O76">
        <v>0.34486437904582251</v>
      </c>
      <c r="P76">
        <v>0.50620525400972438</v>
      </c>
      <c r="Q76">
        <v>0.18895913202035761</v>
      </c>
      <c r="R76">
        <v>0.20847515971657049</v>
      </c>
      <c r="S76">
        <v>1.3911674665266069</v>
      </c>
      <c r="T76">
        <v>0.58167244134635798</v>
      </c>
      <c r="U76">
        <v>3.034732027999945</v>
      </c>
      <c r="V76">
        <v>2.9754808768902961</v>
      </c>
      <c r="W76">
        <v>6.0259027060116956</v>
      </c>
      <c r="X76">
        <v>9.5786304823397173E-2</v>
      </c>
      <c r="Y76">
        <v>0.1078744870358591</v>
      </c>
      <c r="Z76">
        <v>1.410690606218119</v>
      </c>
      <c r="AA76">
        <v>2.383767259931636</v>
      </c>
      <c r="AB76">
        <v>4.4343240444791616E-3</v>
      </c>
      <c r="AC76">
        <v>1.8443349499843811</v>
      </c>
      <c r="AD76">
        <v>2.0635858570783419</v>
      </c>
      <c r="AE76">
        <v>0.51454965499941352</v>
      </c>
      <c r="AF76">
        <v>0.42512522876066039</v>
      </c>
      <c r="AG76">
        <v>5.6804190283244056</v>
      </c>
      <c r="AH76">
        <v>16.665504388790339</v>
      </c>
      <c r="AI76">
        <v>0.93840717489412673</v>
      </c>
      <c r="AJ76">
        <v>9.2026650498591671</v>
      </c>
      <c r="AK76">
        <v>4.304432353679009</v>
      </c>
      <c r="AL76">
        <v>15.28947532586319</v>
      </c>
      <c r="AM76">
        <v>5.0039176071927293E-4</v>
      </c>
      <c r="AN76">
        <v>0.36299147407823312</v>
      </c>
    </row>
    <row r="77" spans="1:40" x14ac:dyDescent="0.45">
      <c r="A77" s="1" t="s">
        <v>129</v>
      </c>
      <c r="B77">
        <v>2.1958788717990529</v>
      </c>
      <c r="C77">
        <v>0.12513584879935599</v>
      </c>
      <c r="D77">
        <v>3.5574121366890761E-2</v>
      </c>
      <c r="E77">
        <v>4.8610399396184903E-2</v>
      </c>
      <c r="F77">
        <v>0.87472876936794053</v>
      </c>
      <c r="G77">
        <v>0.2202428546117603</v>
      </c>
      <c r="H77">
        <v>1.0612332160597351</v>
      </c>
      <c r="I77">
        <v>0.94277373387454388</v>
      </c>
      <c r="J77">
        <v>9.0904720376060233E-2</v>
      </c>
      <c r="K77">
        <v>0.2270498237535517</v>
      </c>
      <c r="L77">
        <v>1.916755859949463</v>
      </c>
      <c r="M77">
        <v>0.48270358868475238</v>
      </c>
      <c r="N77">
        <v>0.21931732446862981</v>
      </c>
      <c r="O77">
        <v>8.0427216716433089E-2</v>
      </c>
      <c r="P77">
        <v>0.17276945611360781</v>
      </c>
      <c r="Q77">
        <v>4.4050879255412907E-2</v>
      </c>
      <c r="R77">
        <v>5.8855164561987937E-2</v>
      </c>
      <c r="S77">
        <v>0.41668295737187322</v>
      </c>
      <c r="T77">
        <v>0.23626024926306291</v>
      </c>
      <c r="U77">
        <v>0.60031709137953404</v>
      </c>
      <c r="V77">
        <v>1.6795092082929359</v>
      </c>
      <c r="W77">
        <v>3.2539112358921161</v>
      </c>
      <c r="X77">
        <v>2.7555355131072799E-2</v>
      </c>
      <c r="Y77">
        <v>2.8756814046480741E-2</v>
      </c>
      <c r="Z77">
        <v>0.42184105611952549</v>
      </c>
      <c r="AA77">
        <v>0.64215720037168367</v>
      </c>
      <c r="AB77">
        <v>9.7258353827554204E-4</v>
      </c>
      <c r="AC77">
        <v>0.54936959853002609</v>
      </c>
      <c r="AD77">
        <v>0.51388897388234123</v>
      </c>
      <c r="AE77">
        <v>0.1244681319306699</v>
      </c>
      <c r="AF77">
        <v>0.14621714760286911</v>
      </c>
      <c r="AG77">
        <v>1.970617215030763</v>
      </c>
      <c r="AH77">
        <v>13.291825736160099</v>
      </c>
      <c r="AI77">
        <v>0.31264022997750829</v>
      </c>
      <c r="AJ77">
        <v>2.381049247204265</v>
      </c>
      <c r="AK77">
        <v>1.2713984730569421</v>
      </c>
      <c r="AL77">
        <v>3.981961985218879</v>
      </c>
      <c r="AM77">
        <v>1.5817325535907989E-4</v>
      </c>
      <c r="AN77">
        <v>0.1054482266484961</v>
      </c>
    </row>
    <row r="78" spans="1:40" x14ac:dyDescent="0.45">
      <c r="A78" s="1" t="s">
        <v>130</v>
      </c>
      <c r="B78">
        <v>1.58511303561062</v>
      </c>
      <c r="C78">
        <v>0.10678075490170991</v>
      </c>
      <c r="D78">
        <v>4.4499565541810157E-2</v>
      </c>
      <c r="E78">
        <v>3.6504265698922601E-2</v>
      </c>
      <c r="F78">
        <v>0.47091224798868558</v>
      </c>
      <c r="G78">
        <v>0.1082766894410512</v>
      </c>
      <c r="H78">
        <v>1.090557817277896</v>
      </c>
      <c r="I78">
        <v>0.97124265191976533</v>
      </c>
      <c r="J78">
        <v>9.9527991636905566E-2</v>
      </c>
      <c r="K78">
        <v>0.13134651816695489</v>
      </c>
      <c r="L78">
        <v>0.95100114187968465</v>
      </c>
      <c r="M78">
        <v>0.36471512810408258</v>
      </c>
      <c r="N78">
        <v>0.13190226758050819</v>
      </c>
      <c r="O78">
        <v>6.7100394862734128E-2</v>
      </c>
      <c r="P78">
        <v>0.11689566570543949</v>
      </c>
      <c r="Q78">
        <v>4.088776997727378E-2</v>
      </c>
      <c r="R78">
        <v>6.2685823472653099E-2</v>
      </c>
      <c r="S78">
        <v>0.42792269563552088</v>
      </c>
      <c r="T78">
        <v>0.18892117567624719</v>
      </c>
      <c r="U78">
        <v>0.68020810856579927</v>
      </c>
      <c r="V78">
        <v>1.3566831409576321</v>
      </c>
      <c r="W78">
        <v>2.7277246473331682</v>
      </c>
      <c r="X78">
        <v>3.9224770270874502E-2</v>
      </c>
      <c r="Y78">
        <v>2.258721060314877E-2</v>
      </c>
      <c r="Z78">
        <v>0.6072484865808575</v>
      </c>
      <c r="AA78">
        <v>0.60352779019062364</v>
      </c>
      <c r="AB78">
        <v>9.6483261187196748E-4</v>
      </c>
      <c r="AC78">
        <v>0.51793324173662669</v>
      </c>
      <c r="AD78">
        <v>0.81212270114515872</v>
      </c>
      <c r="AE78">
        <v>0.19573956860614261</v>
      </c>
      <c r="AF78">
        <v>0.18007206881891591</v>
      </c>
      <c r="AG78">
        <v>1.781828269425157</v>
      </c>
      <c r="AH78">
        <v>10.544072241950589</v>
      </c>
      <c r="AI78">
        <v>0.34470198029327492</v>
      </c>
      <c r="AJ78">
        <v>2.366436538221691</v>
      </c>
      <c r="AK78">
        <v>1.194830265482774</v>
      </c>
      <c r="AL78">
        <v>4.7912868170257594</v>
      </c>
      <c r="AM78">
        <v>1.4066499128464509E-4</v>
      </c>
      <c r="AN78">
        <v>0.14838526490617771</v>
      </c>
    </row>
    <row r="79" spans="1:40" x14ac:dyDescent="0.45">
      <c r="A79" s="1" t="s">
        <v>131</v>
      </c>
      <c r="B79">
        <v>0.74111835705252449</v>
      </c>
      <c r="C79">
        <v>5.1456352842689242E-2</v>
      </c>
      <c r="D79">
        <v>2.1428681856685929E-2</v>
      </c>
      <c r="E79">
        <v>2.1208881439130731E-2</v>
      </c>
      <c r="F79">
        <v>0.58535902774107784</v>
      </c>
      <c r="G79">
        <v>0.2190078595458472</v>
      </c>
      <c r="H79">
        <v>31.754689167512399</v>
      </c>
      <c r="I79">
        <v>29.392512998751609</v>
      </c>
      <c r="J79">
        <v>4.1106577163894729E-2</v>
      </c>
      <c r="K79">
        <v>7.7746439104057874E-2</v>
      </c>
      <c r="L79">
        <v>0.54012269546049352</v>
      </c>
      <c r="M79">
        <v>0.35411473465604659</v>
      </c>
      <c r="N79">
        <v>0.1017403777109372</v>
      </c>
      <c r="O79">
        <v>4.9665171805001462E-2</v>
      </c>
      <c r="P79">
        <v>7.2887073260250429E-2</v>
      </c>
      <c r="Q79">
        <v>2.5253854319374019E-2</v>
      </c>
      <c r="R79">
        <v>2.5107727556854819E-2</v>
      </c>
      <c r="S79">
        <v>0.20684461684480759</v>
      </c>
      <c r="T79">
        <v>0.13396653178784029</v>
      </c>
      <c r="U79">
        <v>0.40327902709933272</v>
      </c>
      <c r="V79">
        <v>0.40059324820224868</v>
      </c>
      <c r="W79">
        <v>1.082377329847606</v>
      </c>
      <c r="X79">
        <v>1.527133667563456E-2</v>
      </c>
      <c r="Y79">
        <v>1.7765962689580039E-2</v>
      </c>
      <c r="Z79">
        <v>0.2060071042094874</v>
      </c>
      <c r="AA79">
        <v>0.38073709089213131</v>
      </c>
      <c r="AB79">
        <v>6.361995372908591E-4</v>
      </c>
      <c r="AC79">
        <v>0.31286266079841801</v>
      </c>
      <c r="AD79">
        <v>0.25610323669757951</v>
      </c>
      <c r="AE79">
        <v>6.2534704880417347E-2</v>
      </c>
      <c r="AF79">
        <v>7.9147625591652573E-2</v>
      </c>
      <c r="AG79">
        <v>1.5915768619855331</v>
      </c>
      <c r="AH79">
        <v>1.4712766715771739</v>
      </c>
      <c r="AI79">
        <v>0.21199123035580331</v>
      </c>
      <c r="AJ79">
        <v>1.321602127123342</v>
      </c>
      <c r="AK79">
        <v>0.67989557235703335</v>
      </c>
      <c r="AL79">
        <v>3.9837736559910639</v>
      </c>
      <c r="AM79">
        <v>9.9249809889385331E-5</v>
      </c>
      <c r="AN79">
        <v>4.3299903489935621E-2</v>
      </c>
    </row>
    <row r="80" spans="1:40" x14ac:dyDescent="0.45">
      <c r="A80" s="1" t="s">
        <v>132</v>
      </c>
      <c r="B80">
        <v>-3.4366370876264661E-14</v>
      </c>
      <c r="C80">
        <v>1.41348399709664E-14</v>
      </c>
      <c r="D80">
        <v>1.392797310655216E-15</v>
      </c>
      <c r="E80">
        <v>1.9609713908992089E-14</v>
      </c>
      <c r="F80">
        <v>-6.7133497413995196E-13</v>
      </c>
      <c r="G80">
        <v>-1.1852347573345109E-14</v>
      </c>
      <c r="H80">
        <v>-2.710452164115997E-13</v>
      </c>
      <c r="I80">
        <v>-3.8846572709811012E-13</v>
      </c>
      <c r="J80">
        <v>2.9723690220642108E-14</v>
      </c>
      <c r="K80">
        <v>5.404932755239253E-14</v>
      </c>
      <c r="L80">
        <v>1.936114426515798E-13</v>
      </c>
      <c r="M80">
        <v>4.7446845505622053E-14</v>
      </c>
      <c r="N80">
        <v>2.36984764071382E-14</v>
      </c>
      <c r="O80">
        <v>1.6259546409290971E-13</v>
      </c>
      <c r="P80">
        <v>3.6732862506165842E-14</v>
      </c>
      <c r="Q80">
        <v>4.314053984898973E-14</v>
      </c>
      <c r="R80">
        <v>1.3999572595692861E-13</v>
      </c>
      <c r="S80">
        <v>3.14267748627898E-13</v>
      </c>
      <c r="T80">
        <v>1.789474960965364E-12</v>
      </c>
      <c r="U80">
        <v>2.135461514029942E-13</v>
      </c>
      <c r="V80">
        <v>-8.8780132503379169E-13</v>
      </c>
      <c r="W80">
        <v>-1.5163947714894379E-12</v>
      </c>
      <c r="X80">
        <v>-1.345725852914704E-15</v>
      </c>
      <c r="Y80">
        <v>2.8288368776475211E-15</v>
      </c>
      <c r="Z80">
        <v>-5.6295623766743259E-13</v>
      </c>
      <c r="AA80">
        <v>1.3259769388702011E-13</v>
      </c>
      <c r="AB80">
        <v>9.617593850876696E-17</v>
      </c>
      <c r="AC80">
        <v>4.1871962972550798E-14</v>
      </c>
      <c r="AD80">
        <v>-1.6161062749557639E-11</v>
      </c>
      <c r="AE80">
        <v>-3.0635406492149332E-14</v>
      </c>
      <c r="AF80">
        <v>5.7185745138740962E-12</v>
      </c>
      <c r="AG80">
        <v>7.559331317926837E-12</v>
      </c>
      <c r="AH80">
        <v>-2.4215334598857721E-12</v>
      </c>
      <c r="AI80">
        <v>4.5522146421139003E-12</v>
      </c>
      <c r="AJ80">
        <v>4.8386277693783189E-12</v>
      </c>
      <c r="AK80">
        <v>1.164532812342104E-11</v>
      </c>
      <c r="AL80">
        <v>-1.014708514289789E-12</v>
      </c>
      <c r="AM80">
        <v>-4.9699165366855149E-17</v>
      </c>
      <c r="AN80">
        <v>1.8009725885076051E-14</v>
      </c>
    </row>
    <row r="81" spans="1:40" x14ac:dyDescent="0.45">
      <c r="A81" s="1" t="s">
        <v>133</v>
      </c>
      <c r="B81">
        <v>1.8284553669643749E-2</v>
      </c>
      <c r="C81">
        <v>1.1199150957324001E-3</v>
      </c>
      <c r="D81">
        <v>3.7127168987206112E-4</v>
      </c>
      <c r="E81">
        <v>5.3158923793605818E-4</v>
      </c>
      <c r="F81">
        <v>1.1022568696593901E-2</v>
      </c>
      <c r="G81">
        <v>3.7008099346174002E-3</v>
      </c>
      <c r="H81">
        <v>9.0879836895710078</v>
      </c>
      <c r="I81">
        <v>8.4164259693734902</v>
      </c>
      <c r="J81">
        <v>1.609187230220719E-3</v>
      </c>
      <c r="K81">
        <v>5.3841227645168516E-3</v>
      </c>
      <c r="L81">
        <v>1.462953745024563E-2</v>
      </c>
      <c r="M81">
        <v>6.3766944557443819E-3</v>
      </c>
      <c r="N81">
        <v>1.7689724383747991E-3</v>
      </c>
      <c r="O81">
        <v>9.0880959636076611E-4</v>
      </c>
      <c r="P81">
        <v>1.521930168431214E-3</v>
      </c>
      <c r="Q81">
        <v>5.2799961479530323E-4</v>
      </c>
      <c r="R81">
        <v>6.1000242796144645E-4</v>
      </c>
      <c r="S81">
        <v>4.3821242477403979E-3</v>
      </c>
      <c r="T81">
        <v>1.0105989753645571E-2</v>
      </c>
      <c r="U81">
        <v>9.2368003287038557E-3</v>
      </c>
      <c r="V81">
        <v>2.307397381054483E-2</v>
      </c>
      <c r="W81">
        <v>6.3946367765404286E-2</v>
      </c>
      <c r="X81">
        <v>8.4367638473090167E-4</v>
      </c>
      <c r="Y81">
        <v>3.0484978260454209E-4</v>
      </c>
      <c r="Z81">
        <v>1.361670609989807E-2</v>
      </c>
      <c r="AA81">
        <v>8.184754893676453E-3</v>
      </c>
      <c r="AB81">
        <v>1.6793402764546791E-5</v>
      </c>
      <c r="AC81">
        <v>7.7815936315671439E-3</v>
      </c>
      <c r="AD81">
        <v>1.581038244647916E-2</v>
      </c>
      <c r="AE81">
        <v>3.2666267082710702E-3</v>
      </c>
      <c r="AF81">
        <v>6.5627939338420019E-3</v>
      </c>
      <c r="AG81">
        <v>9.5044971835541961E-2</v>
      </c>
      <c r="AH81">
        <v>0.1203200906365328</v>
      </c>
      <c r="AI81">
        <v>3.1456167365801327E-2</v>
      </c>
      <c r="AJ81">
        <v>0.12939730123650989</v>
      </c>
      <c r="AK81">
        <v>6.6478092934849284E-2</v>
      </c>
      <c r="AL81">
        <v>0.67169922972944773</v>
      </c>
      <c r="AM81">
        <v>2.705678232446535E-6</v>
      </c>
      <c r="AN81">
        <v>2.3571219101462849E-3</v>
      </c>
    </row>
    <row r="82" spans="1:40" x14ac:dyDescent="0.45">
      <c r="A82" s="1" t="s">
        <v>134</v>
      </c>
      <c r="B82">
        <v>0.88682844811753814</v>
      </c>
      <c r="C82">
        <v>7.1581927104195142E-2</v>
      </c>
      <c r="D82">
        <v>2.3401845106072291E-2</v>
      </c>
      <c r="E82">
        <v>4.4242576386594921E-2</v>
      </c>
      <c r="F82">
        <v>0.41079601421955492</v>
      </c>
      <c r="G82">
        <v>0.13858443701334211</v>
      </c>
      <c r="H82">
        <v>0.56910229825102654</v>
      </c>
      <c r="I82">
        <v>0.48755450237935932</v>
      </c>
      <c r="J82">
        <v>6.7434884829631989E-2</v>
      </c>
      <c r="K82">
        <v>9.8174151115927005E-2</v>
      </c>
      <c r="L82">
        <v>0.3798039802641493</v>
      </c>
      <c r="M82">
        <v>0.25776229678846763</v>
      </c>
      <c r="N82">
        <v>7.7086435184817378E-2</v>
      </c>
      <c r="O82">
        <v>5.9219593838353499E-2</v>
      </c>
      <c r="P82">
        <v>7.2689329145823836E-2</v>
      </c>
      <c r="Q82">
        <v>3.0257535352749609E-2</v>
      </c>
      <c r="R82">
        <v>4.4755593661231101E-2</v>
      </c>
      <c r="S82">
        <v>0.21376839942368031</v>
      </c>
      <c r="T82">
        <v>0.21302381724979511</v>
      </c>
      <c r="U82">
        <v>0.64192652040966092</v>
      </c>
      <c r="V82">
        <v>0.85086307211317702</v>
      </c>
      <c r="W82">
        <v>1.920740702783958</v>
      </c>
      <c r="X82">
        <v>2.652086052565061E-2</v>
      </c>
      <c r="Y82">
        <v>1.897814394686085E-2</v>
      </c>
      <c r="Z82">
        <v>0.41112120330882113</v>
      </c>
      <c r="AA82">
        <v>0.53279496761035405</v>
      </c>
      <c r="AB82">
        <v>9.0835284440636251E-4</v>
      </c>
      <c r="AC82">
        <v>0.78364163718597912</v>
      </c>
      <c r="AD82">
        <v>1.168450343139235</v>
      </c>
      <c r="AE82">
        <v>0.65284166321619763</v>
      </c>
      <c r="AF82">
        <v>0.32354765867480612</v>
      </c>
      <c r="AG82">
        <v>1.5091141342881369</v>
      </c>
      <c r="AH82">
        <v>2.4488397180360399</v>
      </c>
      <c r="AI82">
        <v>0.6284660441971941</v>
      </c>
      <c r="AJ82">
        <v>2.3934470002293859</v>
      </c>
      <c r="AK82">
        <v>1.4946837006456279</v>
      </c>
      <c r="AL82">
        <v>5.3078727911314987</v>
      </c>
      <c r="AM82">
        <v>1.0872070384229029E-4</v>
      </c>
      <c r="AN82">
        <v>0.25341787881555972</v>
      </c>
    </row>
    <row r="83" spans="1:40" x14ac:dyDescent="0.45">
      <c r="A83" s="1" t="s">
        <v>135</v>
      </c>
      <c r="B83">
        <v>0.65243867385397791</v>
      </c>
      <c r="C83">
        <v>4.9971625414726398E-2</v>
      </c>
      <c r="D83">
        <v>1.454188226374516E-2</v>
      </c>
      <c r="E83">
        <v>3.4157600993461913E-2</v>
      </c>
      <c r="F83">
        <v>0.27473163364846942</v>
      </c>
      <c r="G83">
        <v>8.6135194021143432E-2</v>
      </c>
      <c r="H83">
        <v>0.57514623083035565</v>
      </c>
      <c r="I83">
        <v>0.49649517193991549</v>
      </c>
      <c r="J83">
        <v>5.7467054701579673E-2</v>
      </c>
      <c r="K83">
        <v>9.9342782834548532E-2</v>
      </c>
      <c r="L83">
        <v>0.33056931318565891</v>
      </c>
      <c r="M83">
        <v>0.166676700230904</v>
      </c>
      <c r="N83">
        <v>4.8584121134518779E-2</v>
      </c>
      <c r="O83">
        <v>3.771435573562143E-2</v>
      </c>
      <c r="P83">
        <v>5.0690261812357133E-2</v>
      </c>
      <c r="Q83">
        <v>2.0587066202921171E-2</v>
      </c>
      <c r="R83">
        <v>3.7115590171170887E-2</v>
      </c>
      <c r="S83">
        <v>0.139128225581724</v>
      </c>
      <c r="T83">
        <v>0.19924065920912071</v>
      </c>
      <c r="U83">
        <v>0.44159935179109211</v>
      </c>
      <c r="V83">
        <v>0.80777510573580691</v>
      </c>
      <c r="W83">
        <v>1.919007467998149</v>
      </c>
      <c r="X83">
        <v>2.252642697379632E-2</v>
      </c>
      <c r="Y83">
        <v>1.183499125459745E-2</v>
      </c>
      <c r="Z83">
        <v>0.36029183896840927</v>
      </c>
      <c r="AA83">
        <v>0.38582116180296849</v>
      </c>
      <c r="AB83">
        <v>6.7023288555968308E-4</v>
      </c>
      <c r="AC83">
        <v>0.76194857453625486</v>
      </c>
      <c r="AD83">
        <v>1.1426737532784339</v>
      </c>
      <c r="AE83">
        <v>0.72541009122582722</v>
      </c>
      <c r="AF83">
        <v>0.33076240153536418</v>
      </c>
      <c r="AG83">
        <v>1.4125960277136711</v>
      </c>
      <c r="AH83">
        <v>2.3367184863416162</v>
      </c>
      <c r="AI83">
        <v>0.6453715504398766</v>
      </c>
      <c r="AJ83">
        <v>2.231071126736841</v>
      </c>
      <c r="AK83">
        <v>1.453200558801315</v>
      </c>
      <c r="AL83">
        <v>4.9620697674330092</v>
      </c>
      <c r="AM83">
        <v>9.9962649647424129E-5</v>
      </c>
      <c r="AN83">
        <v>0.2674866607840502</v>
      </c>
    </row>
    <row r="84" spans="1:40" x14ac:dyDescent="0.45">
      <c r="A84" s="1" t="s">
        <v>136</v>
      </c>
      <c r="B84">
        <v>1.5066718488741551</v>
      </c>
      <c r="C84">
        <v>0.1181569886169567</v>
      </c>
      <c r="D84">
        <v>3.6322650268013561E-2</v>
      </c>
      <c r="E84">
        <v>7.7231607037878527E-2</v>
      </c>
      <c r="F84">
        <v>0.6626082836199938</v>
      </c>
      <c r="G84">
        <v>0.21512509805658869</v>
      </c>
      <c r="H84">
        <v>1.1678410858458199</v>
      </c>
      <c r="I84">
        <v>1.005332057639303</v>
      </c>
      <c r="J84">
        <v>0.1246580796481897</v>
      </c>
      <c r="K84">
        <v>0.20162266403365611</v>
      </c>
      <c r="L84">
        <v>0.710964404994608</v>
      </c>
      <c r="M84">
        <v>0.40843359116406841</v>
      </c>
      <c r="N84">
        <v>0.12052489014895949</v>
      </c>
      <c r="O84">
        <v>9.3092134580165284E-2</v>
      </c>
      <c r="P84">
        <v>0.119914991996878</v>
      </c>
      <c r="Q84">
        <v>4.9256443570813657E-2</v>
      </c>
      <c r="R84">
        <v>8.1417885718731361E-2</v>
      </c>
      <c r="S84">
        <v>0.33987879097828172</v>
      </c>
      <c r="T84">
        <v>0.41653085426930497</v>
      </c>
      <c r="U84">
        <v>1.0512081748226021</v>
      </c>
      <c r="V84">
        <v>1.679082841408424</v>
      </c>
      <c r="W84">
        <v>3.913077782471666</v>
      </c>
      <c r="X84">
        <v>4.8930251974417388E-2</v>
      </c>
      <c r="Y84">
        <v>2.9510439919344812E-2</v>
      </c>
      <c r="Z84">
        <v>0.77275414991923175</v>
      </c>
      <c r="AA84">
        <v>0.89728217894586226</v>
      </c>
      <c r="AB84">
        <v>1.5457565593167239E-3</v>
      </c>
      <c r="AC84">
        <v>1.5695377552645451</v>
      </c>
      <c r="AD84">
        <v>2.3486998692432581</v>
      </c>
      <c r="AE84">
        <v>1.423987926055843</v>
      </c>
      <c r="AF84">
        <v>0.66879792615976408</v>
      </c>
      <c r="AG84">
        <v>2.9522543648593711</v>
      </c>
      <c r="AH84">
        <v>4.8477814456191526</v>
      </c>
      <c r="AI84">
        <v>1.302801707426714</v>
      </c>
      <c r="AJ84">
        <v>4.6703157505557567</v>
      </c>
      <c r="AK84">
        <v>2.9935303867516891</v>
      </c>
      <c r="AL84">
        <v>10.3755726144609</v>
      </c>
      <c r="AM84">
        <v>2.103704545346027E-4</v>
      </c>
      <c r="AN84">
        <v>0.53464686570366571</v>
      </c>
    </row>
    <row r="85" spans="1:40" x14ac:dyDescent="0.45">
      <c r="A85" s="1" t="s">
        <v>137</v>
      </c>
      <c r="B85">
        <v>1.4784521467569161</v>
      </c>
      <c r="C85">
        <v>0.11395824409855709</v>
      </c>
      <c r="D85">
        <v>3.3668667073314312E-2</v>
      </c>
      <c r="E85">
        <v>7.6971848224857059E-2</v>
      </c>
      <c r="F85">
        <v>0.62991340902019199</v>
      </c>
      <c r="G85">
        <v>0.1994218958414512</v>
      </c>
      <c r="H85">
        <v>1.26141297945389</v>
      </c>
      <c r="I85">
        <v>1.088181755876245</v>
      </c>
      <c r="J85">
        <v>0.12811940870373709</v>
      </c>
      <c r="K85">
        <v>0.21785442170299521</v>
      </c>
      <c r="L85">
        <v>0.73538853126708947</v>
      </c>
      <c r="M85">
        <v>0.38384322581704589</v>
      </c>
      <c r="N85">
        <v>0.1122698936465506</v>
      </c>
      <c r="O85">
        <v>8.7029483936229488E-2</v>
      </c>
      <c r="P85">
        <v>0.11561242763061411</v>
      </c>
      <c r="Q85">
        <v>4.7099156809740889E-2</v>
      </c>
      <c r="R85">
        <v>8.2983829592486583E-2</v>
      </c>
      <c r="S85">
        <v>0.32012732749490169</v>
      </c>
      <c r="T85">
        <v>0.44010285663045762</v>
      </c>
      <c r="U85">
        <v>1.0088923643642671</v>
      </c>
      <c r="V85">
        <v>1.781775176729999</v>
      </c>
      <c r="W85">
        <v>4.2130884756247662</v>
      </c>
      <c r="X85">
        <v>5.0238508809783138E-2</v>
      </c>
      <c r="Y85">
        <v>2.738811933586045E-2</v>
      </c>
      <c r="Z85">
        <v>0.80095174361269228</v>
      </c>
      <c r="AA85">
        <v>0.87593431275436695</v>
      </c>
      <c r="AB85">
        <v>1.518250094515424E-3</v>
      </c>
      <c r="AC85">
        <v>1.6769589793804469</v>
      </c>
      <c r="AD85">
        <v>2.5135594183874912</v>
      </c>
      <c r="AE85">
        <v>1.5781791944710839</v>
      </c>
      <c r="AF85">
        <v>0.72469290247215146</v>
      </c>
      <c r="AG85">
        <v>3.12004754631685</v>
      </c>
      <c r="AH85">
        <v>5.1518230177344666</v>
      </c>
      <c r="AI85">
        <v>1.4134372594461799</v>
      </c>
      <c r="AJ85">
        <v>4.9297973773320489</v>
      </c>
      <c r="AK85">
        <v>3.1983447241773399</v>
      </c>
      <c r="AL85">
        <v>10.961219311296439</v>
      </c>
      <c r="AM85">
        <v>2.2117057635953231E-4</v>
      </c>
      <c r="AN85">
        <v>0.58443519712822045</v>
      </c>
    </row>
    <row r="86" spans="1:40" x14ac:dyDescent="0.45">
      <c r="A86" s="1" t="s">
        <v>138</v>
      </c>
      <c r="B86">
        <v>1.1343090237848881</v>
      </c>
      <c r="C86">
        <v>7.7150421553564622E-2</v>
      </c>
      <c r="D86">
        <v>2.5680691746107501E-2</v>
      </c>
      <c r="E86">
        <v>4.6487283556498157E-2</v>
      </c>
      <c r="F86">
        <v>0.28182046401817612</v>
      </c>
      <c r="G86">
        <v>9.9441370982958813E-2</v>
      </c>
      <c r="H86">
        <v>0.65944559909771061</v>
      </c>
      <c r="I86">
        <v>0.47080871996980689</v>
      </c>
      <c r="J86">
        <v>0.1672557788776787</v>
      </c>
      <c r="K86">
        <v>0.1191166892931893</v>
      </c>
      <c r="L86">
        <v>0.89849379133680984</v>
      </c>
      <c r="M86">
        <v>0.30946290856968522</v>
      </c>
      <c r="N86">
        <v>9.9750778921678038E-2</v>
      </c>
      <c r="O86">
        <v>0.1128694022414343</v>
      </c>
      <c r="P86">
        <v>0.1181813979442229</v>
      </c>
      <c r="Q86">
        <v>5.8309719477264377E-2</v>
      </c>
      <c r="R86">
        <v>0.1404868708057492</v>
      </c>
      <c r="S86">
        <v>1.185263847809275</v>
      </c>
      <c r="T86">
        <v>0.91529847311551382</v>
      </c>
      <c r="U86">
        <v>1.4224794901858679</v>
      </c>
      <c r="V86">
        <v>1.124001618604024</v>
      </c>
      <c r="W86">
        <v>2.0683378028518238</v>
      </c>
      <c r="X86">
        <v>4.1204337837253482E-2</v>
      </c>
      <c r="Y86">
        <v>6.9036060408626393E-2</v>
      </c>
      <c r="Z86">
        <v>0.66191176805056107</v>
      </c>
      <c r="AA86">
        <v>1.556783760946203</v>
      </c>
      <c r="AB86">
        <v>2.10806233685328E-3</v>
      </c>
      <c r="AC86">
        <v>0.61209939196916208</v>
      </c>
      <c r="AD86">
        <v>1.171581607905829</v>
      </c>
      <c r="AE86">
        <v>0.31601080490294642</v>
      </c>
      <c r="AF86">
        <v>0.54601683962588909</v>
      </c>
      <c r="AG86">
        <v>1.153382499738719</v>
      </c>
      <c r="AH86">
        <v>3.237774319839978</v>
      </c>
      <c r="AI86">
        <v>1.245464618837629</v>
      </c>
      <c r="AJ86">
        <v>8.90718786000647</v>
      </c>
      <c r="AK86">
        <v>3.953421744058832</v>
      </c>
      <c r="AL86">
        <v>30.844602173436261</v>
      </c>
      <c r="AM86">
        <v>1.8466487388972151E-4</v>
      </c>
      <c r="AN86">
        <v>0.20667380230894339</v>
      </c>
    </row>
    <row r="87" spans="1:40" x14ac:dyDescent="0.45">
      <c r="A87" s="1" t="s">
        <v>139</v>
      </c>
      <c r="B87">
        <v>0.91194608863580207</v>
      </c>
      <c r="C87">
        <v>7.5494716650098131E-2</v>
      </c>
      <c r="D87">
        <v>2.5938619028189759E-2</v>
      </c>
      <c r="E87">
        <v>4.4368834805533108E-2</v>
      </c>
      <c r="F87">
        <v>0.44169063133893222</v>
      </c>
      <c r="G87">
        <v>0.15359378307138419</v>
      </c>
      <c r="H87">
        <v>0.47560752508578091</v>
      </c>
      <c r="I87">
        <v>0.40482060390052083</v>
      </c>
      <c r="J87">
        <v>6.3841491213325011E-2</v>
      </c>
      <c r="K87">
        <v>8.1957362661549724E-2</v>
      </c>
      <c r="L87">
        <v>0.35472731363155768</v>
      </c>
      <c r="M87">
        <v>0.281147599060946</v>
      </c>
      <c r="N87">
        <v>8.4964363184919428E-2</v>
      </c>
      <c r="O87">
        <v>6.4997737970338934E-2</v>
      </c>
      <c r="P87">
        <v>7.6700795132348468E-2</v>
      </c>
      <c r="Q87">
        <v>3.2286867728925327E-2</v>
      </c>
      <c r="R87">
        <v>4.3088460372138017E-2</v>
      </c>
      <c r="S87">
        <v>0.2325323605564871</v>
      </c>
      <c r="T87">
        <v>0.18926862029444069</v>
      </c>
      <c r="U87">
        <v>0.6815916374686346</v>
      </c>
      <c r="V87">
        <v>0.74759715021750972</v>
      </c>
      <c r="W87">
        <v>1.6206977945434939</v>
      </c>
      <c r="X87">
        <v>2.515968356295684E-2</v>
      </c>
      <c r="Y87">
        <v>2.1005966561428838E-2</v>
      </c>
      <c r="Z87">
        <v>0.3822498415019292</v>
      </c>
      <c r="AA87">
        <v>0.55219780293961418</v>
      </c>
      <c r="AB87">
        <v>9.3270784408662683E-4</v>
      </c>
      <c r="AC87">
        <v>0.67592991357443</v>
      </c>
      <c r="AD87">
        <v>1.003244460576598</v>
      </c>
      <c r="AE87">
        <v>0.49960631665140459</v>
      </c>
      <c r="AF87">
        <v>0.26774646656526341</v>
      </c>
      <c r="AG87">
        <v>1.3400380279054691</v>
      </c>
      <c r="AH87">
        <v>2.1433044514959971</v>
      </c>
      <c r="AI87">
        <v>0.51805087467572419</v>
      </c>
      <c r="AJ87">
        <v>2.131807767400983</v>
      </c>
      <c r="AK87">
        <v>1.289313866442058</v>
      </c>
      <c r="AL87">
        <v>4.717630137623912</v>
      </c>
      <c r="AM87">
        <v>9.780430613349899E-5</v>
      </c>
      <c r="AN87">
        <v>0.20381425644014289</v>
      </c>
    </row>
    <row r="88" spans="1:40" x14ac:dyDescent="0.45">
      <c r="A88" s="1" t="s">
        <v>140</v>
      </c>
      <c r="B88">
        <v>0.58416827079403988</v>
      </c>
      <c r="C88">
        <v>4.4691684343741662E-2</v>
      </c>
      <c r="D88">
        <v>1.296957566756844E-2</v>
      </c>
      <c r="E88">
        <v>3.0613853422149381E-2</v>
      </c>
      <c r="F88">
        <v>0.24546337162484419</v>
      </c>
      <c r="G88">
        <v>7.6822455418635513E-2</v>
      </c>
      <c r="H88">
        <v>0.51792694697799901</v>
      </c>
      <c r="I88">
        <v>0.44715248677635372</v>
      </c>
      <c r="J88">
        <v>5.1602550407555993E-2</v>
      </c>
      <c r="K88">
        <v>8.9461254759784434E-2</v>
      </c>
      <c r="L88">
        <v>0.2969476808797456</v>
      </c>
      <c r="M88">
        <v>0.14880100981887259</v>
      </c>
      <c r="N88">
        <v>4.3346386617806959E-2</v>
      </c>
      <c r="O88">
        <v>3.3657106266786273E-2</v>
      </c>
      <c r="P88">
        <v>4.5333303764004719E-2</v>
      </c>
      <c r="Q88">
        <v>1.8401166508043802E-2</v>
      </c>
      <c r="R88">
        <v>3.3311198170546022E-2</v>
      </c>
      <c r="S88">
        <v>0.1242264237847585</v>
      </c>
      <c r="T88">
        <v>0.17919767257847641</v>
      </c>
      <c r="U88">
        <v>0.3948101215801636</v>
      </c>
      <c r="V88">
        <v>0.72669371387979642</v>
      </c>
      <c r="W88">
        <v>1.7277869902257481</v>
      </c>
      <c r="X88">
        <v>2.022639400683382E-2</v>
      </c>
      <c r="Y88">
        <v>1.055630247175884E-2</v>
      </c>
      <c r="Z88">
        <v>0.32368664368717848</v>
      </c>
      <c r="AA88">
        <v>0.34533271126771042</v>
      </c>
      <c r="AB88">
        <v>6.0013761607351354E-4</v>
      </c>
      <c r="AC88">
        <v>0.68573113449698064</v>
      </c>
      <c r="AD88">
        <v>1.0284666495613271</v>
      </c>
      <c r="AE88">
        <v>0.65414654391789451</v>
      </c>
      <c r="AF88">
        <v>0.29790810762940412</v>
      </c>
      <c r="AG88">
        <v>1.270510053176926</v>
      </c>
      <c r="AH88">
        <v>2.1023420716815751</v>
      </c>
      <c r="AI88">
        <v>0.58130685975183838</v>
      </c>
      <c r="AJ88">
        <v>2.0065204101716789</v>
      </c>
      <c r="AK88">
        <v>1.307835903295983</v>
      </c>
      <c r="AL88">
        <v>4.4628657616245366</v>
      </c>
      <c r="AM88">
        <v>8.9881042180098799E-5</v>
      </c>
      <c r="AN88">
        <v>0.24103221942086531</v>
      </c>
    </row>
    <row r="89" spans="1:40" x14ac:dyDescent="0.45">
      <c r="A89" s="1" t="s">
        <v>141</v>
      </c>
      <c r="B89">
        <v>9.7307254068403029E-2</v>
      </c>
      <c r="C89">
        <v>5.6704455153270949E-3</v>
      </c>
      <c r="D89">
        <v>3.971038420348495E-4</v>
      </c>
      <c r="E89">
        <v>6.1597481715674283E-3</v>
      </c>
      <c r="F89">
        <v>2.2765618240468671E-2</v>
      </c>
      <c r="G89">
        <v>2.3670204354329641E-3</v>
      </c>
      <c r="H89">
        <v>0.18941304515007831</v>
      </c>
      <c r="I89">
        <v>0.16532523078660011</v>
      </c>
      <c r="J89">
        <v>1.37739772339848E-2</v>
      </c>
      <c r="K89">
        <v>3.2777342837695768E-2</v>
      </c>
      <c r="L89">
        <v>8.3181335618749033E-2</v>
      </c>
      <c r="M89">
        <v>9.6516151579383556E-3</v>
      </c>
      <c r="N89">
        <v>1.862086414916585E-3</v>
      </c>
      <c r="O89">
        <v>1.7477218185485289E-3</v>
      </c>
      <c r="P89">
        <v>5.7139864444807637E-3</v>
      </c>
      <c r="Q89">
        <v>1.9620447925622021E-3</v>
      </c>
      <c r="R89">
        <v>8.3102048530625302E-3</v>
      </c>
      <c r="S89">
        <v>8.7340902357924324E-3</v>
      </c>
      <c r="T89">
        <v>5.7879078251352509E-2</v>
      </c>
      <c r="U89">
        <v>4.555007181036929E-2</v>
      </c>
      <c r="V89">
        <v>0.24089125163071401</v>
      </c>
      <c r="W89">
        <v>0.62131560345108838</v>
      </c>
      <c r="X89">
        <v>5.3567684837552343E-3</v>
      </c>
      <c r="Y89">
        <v>3.5611583472851092E-4</v>
      </c>
      <c r="Z89">
        <v>9.2040552099899225E-2</v>
      </c>
      <c r="AA89">
        <v>5.346565956800807E-2</v>
      </c>
      <c r="AB89">
        <v>1.0125856402060171E-4</v>
      </c>
      <c r="AC89">
        <v>0.2364597198714137</v>
      </c>
      <c r="AD89">
        <v>0.35790446722705199</v>
      </c>
      <c r="AE89">
        <v>0.27054776658543772</v>
      </c>
      <c r="AF89">
        <v>0.1107520582894167</v>
      </c>
      <c r="AG89">
        <v>0.41094305277146259</v>
      </c>
      <c r="AH89">
        <v>0.70294872835719313</v>
      </c>
      <c r="AI89">
        <v>0.21747365959951179</v>
      </c>
      <c r="AJ89">
        <v>0.64420748802081806</v>
      </c>
      <c r="AK89">
        <v>0.45092627690791098</v>
      </c>
      <c r="AL89">
        <v>1.4402377566570681</v>
      </c>
      <c r="AM89">
        <v>2.8140978423548959E-5</v>
      </c>
      <c r="AN89">
        <v>9.3577482316148042E-2</v>
      </c>
    </row>
    <row r="90" spans="1:40" x14ac:dyDescent="0.45">
      <c r="A90" s="1" t="s">
        <v>142</v>
      </c>
      <c r="B90">
        <v>2.7138149591165668</v>
      </c>
      <c r="C90">
        <v>0.18591361440445989</v>
      </c>
      <c r="D90">
        <v>4.8611949355362241E-2</v>
      </c>
      <c r="E90">
        <v>4.2581505672296072E-2</v>
      </c>
      <c r="F90">
        <v>1.557374956423093</v>
      </c>
      <c r="G90">
        <v>0.32385025443765331</v>
      </c>
      <c r="H90">
        <v>1.9358571956659421</v>
      </c>
      <c r="I90">
        <v>1.718602838017848</v>
      </c>
      <c r="J90">
        <v>0.58707649219866287</v>
      </c>
      <c r="K90">
        <v>1.387393048295406</v>
      </c>
      <c r="L90">
        <v>1.632738775317043</v>
      </c>
      <c r="M90">
        <v>0.79362703728016548</v>
      </c>
      <c r="N90">
        <v>0.18047329558636041</v>
      </c>
      <c r="O90">
        <v>0.130553507528333</v>
      </c>
      <c r="P90">
        <v>0.24086655426885981</v>
      </c>
      <c r="Q90">
        <v>8.8898074463495735E-2</v>
      </c>
      <c r="R90">
        <v>0.26506982820493691</v>
      </c>
      <c r="S90">
        <v>0.59510510172728515</v>
      </c>
      <c r="T90">
        <v>0.63817566650272317</v>
      </c>
      <c r="U90">
        <v>23.11060255416724</v>
      </c>
      <c r="V90">
        <v>22.377378442266039</v>
      </c>
      <c r="W90">
        <v>22.642526027728429</v>
      </c>
      <c r="X90">
        <v>6.9235842020793747E-2</v>
      </c>
      <c r="Y90">
        <v>3.9744176351798763E-2</v>
      </c>
      <c r="Z90">
        <v>1.09886390842423</v>
      </c>
      <c r="AA90">
        <v>1.025553673021572</v>
      </c>
      <c r="AB90">
        <v>3.299875415359681E-3</v>
      </c>
      <c r="AC90">
        <v>0.95065459978974598</v>
      </c>
      <c r="AD90">
        <v>8.8858045443160893</v>
      </c>
      <c r="AE90">
        <v>0.32665851445811922</v>
      </c>
      <c r="AF90">
        <v>1.458915331913669</v>
      </c>
      <c r="AG90">
        <v>2.9587773023301378</v>
      </c>
      <c r="AH90">
        <v>4.9245261627056527</v>
      </c>
      <c r="AI90">
        <v>1.8295657483686609</v>
      </c>
      <c r="AJ90">
        <v>5.9889749602383668</v>
      </c>
      <c r="AK90">
        <v>6.2802364196841793</v>
      </c>
      <c r="AL90">
        <v>27.550642995831449</v>
      </c>
      <c r="AM90">
        <v>4.2915939490319503E-4</v>
      </c>
      <c r="AN90">
        <v>0.29581292899788481</v>
      </c>
    </row>
    <row r="91" spans="1:40" x14ac:dyDescent="0.45">
      <c r="A91" s="1" t="s">
        <v>143</v>
      </c>
      <c r="B91">
        <v>1.1405640997061031</v>
      </c>
      <c r="C91">
        <v>9.4361481308648021E-2</v>
      </c>
      <c r="D91">
        <v>3.2382401776899591E-2</v>
      </c>
      <c r="E91">
        <v>5.5527144197133532E-2</v>
      </c>
      <c r="F91">
        <v>0.55181448241169728</v>
      </c>
      <c r="G91">
        <v>0.19175059507695461</v>
      </c>
      <c r="H91">
        <v>0.598280088200699</v>
      </c>
      <c r="I91">
        <v>0.50933706620041153</v>
      </c>
      <c r="J91">
        <v>8.0018850958032961E-2</v>
      </c>
      <c r="K91">
        <v>0.1030998829869228</v>
      </c>
      <c r="L91">
        <v>0.44477979017391062</v>
      </c>
      <c r="M91">
        <v>0.35112420000943118</v>
      </c>
      <c r="N91">
        <v>0.1060855050163393</v>
      </c>
      <c r="O91">
        <v>8.1163433248202577E-2</v>
      </c>
      <c r="P91">
        <v>9.5867801315355869E-2</v>
      </c>
      <c r="Q91">
        <v>4.0344135962132981E-2</v>
      </c>
      <c r="R91">
        <v>5.3982549692911851E-2</v>
      </c>
      <c r="S91">
        <v>0.29042745605827469</v>
      </c>
      <c r="T91">
        <v>0.23765205945590959</v>
      </c>
      <c r="U91">
        <v>0.85178703362010211</v>
      </c>
      <c r="V91">
        <v>0.9390127737416244</v>
      </c>
      <c r="W91">
        <v>2.0381223737241472</v>
      </c>
      <c r="X91">
        <v>3.153334363307507E-2</v>
      </c>
      <c r="Y91">
        <v>2.6225215576783971E-2</v>
      </c>
      <c r="Z91">
        <v>0.47934899123329</v>
      </c>
      <c r="AA91">
        <v>0.69049423871188598</v>
      </c>
      <c r="AB91">
        <v>1.1665737537155791E-3</v>
      </c>
      <c r="AC91">
        <v>0.84945890425933424</v>
      </c>
      <c r="AD91">
        <v>1.2609759591477729</v>
      </c>
      <c r="AE91">
        <v>0.630245227490699</v>
      </c>
      <c r="AF91">
        <v>0.33690808076473372</v>
      </c>
      <c r="AG91">
        <v>1.6826255627892559</v>
      </c>
      <c r="AH91">
        <v>2.6923846041867838</v>
      </c>
      <c r="AI91">
        <v>0.65194767229734873</v>
      </c>
      <c r="AJ91">
        <v>2.67657840572436</v>
      </c>
      <c r="AK91">
        <v>1.620311855155055</v>
      </c>
      <c r="AL91">
        <v>5.9235550685339113</v>
      </c>
      <c r="AM91">
        <v>1.2276250675996131E-4</v>
      </c>
      <c r="AN91">
        <v>0.25669161328154971</v>
      </c>
    </row>
    <row r="92" spans="1:40" x14ac:dyDescent="0.45">
      <c r="A92" s="1" t="s">
        <v>144</v>
      </c>
      <c r="B92">
        <v>0.52195630827557649</v>
      </c>
      <c r="C92">
        <v>4.2750423084014187E-2</v>
      </c>
      <c r="D92">
        <v>1.438955513325788E-2</v>
      </c>
      <c r="E92">
        <v>2.5669207075797441E-2</v>
      </c>
      <c r="F92">
        <v>0.2481116089446887</v>
      </c>
      <c r="G92">
        <v>8.5209783760064786E-2</v>
      </c>
      <c r="H92">
        <v>0.29891955241344592</v>
      </c>
      <c r="I92">
        <v>0.25522016338489623</v>
      </c>
      <c r="J92">
        <v>3.7880655852704788E-2</v>
      </c>
      <c r="K92">
        <v>5.1536704436084671E-2</v>
      </c>
      <c r="L92">
        <v>0.21175939605214489</v>
      </c>
      <c r="M92">
        <v>0.15699757082189589</v>
      </c>
      <c r="N92">
        <v>4.7242428596808023E-2</v>
      </c>
      <c r="O92">
        <v>3.620270367360897E-2</v>
      </c>
      <c r="P92">
        <v>4.3424329234789741E-2</v>
      </c>
      <c r="Q92">
        <v>1.8193927101311059E-2</v>
      </c>
      <c r="R92">
        <v>2.53768166831621E-2</v>
      </c>
      <c r="S92">
        <v>0.1299947030320075</v>
      </c>
      <c r="T92">
        <v>0.1155856941838688</v>
      </c>
      <c r="U92">
        <v>0.38487814568724549</v>
      </c>
      <c r="V92">
        <v>0.45891852412317419</v>
      </c>
      <c r="W92">
        <v>1.0139614292113901</v>
      </c>
      <c r="X92">
        <v>1.4914849551464351E-2</v>
      </c>
      <c r="Y92">
        <v>1.1659795220561349E-2</v>
      </c>
      <c r="Z92">
        <v>0.22865256664566419</v>
      </c>
      <c r="AA92">
        <v>0.3150022257491189</v>
      </c>
      <c r="AB92">
        <v>5.3417369679501132E-4</v>
      </c>
      <c r="AC92">
        <v>0.41851871282476949</v>
      </c>
      <c r="AD92">
        <v>0.6225202228478588</v>
      </c>
      <c r="AE92">
        <v>0.32778687892708169</v>
      </c>
      <c r="AF92">
        <v>0.16907233145550879</v>
      </c>
      <c r="AG92">
        <v>0.81857888274693269</v>
      </c>
      <c r="AH92">
        <v>1.3180594829272321</v>
      </c>
      <c r="AI92">
        <v>0.32774386080753509</v>
      </c>
      <c r="AJ92">
        <v>1.3004033541580371</v>
      </c>
      <c r="AK92">
        <v>0.7982888279420095</v>
      </c>
      <c r="AL92">
        <v>2.8805721524544898</v>
      </c>
      <c r="AM92">
        <v>5.938828533991004E-5</v>
      </c>
      <c r="AN92">
        <v>0.13048674047709929</v>
      </c>
    </row>
    <row r="93" spans="1:40" x14ac:dyDescent="0.45">
      <c r="A93" s="1" t="s">
        <v>145</v>
      </c>
      <c r="B93">
        <v>0.41301796809033198</v>
      </c>
      <c r="C93">
        <v>2.909706903058883E-2</v>
      </c>
      <c r="D93">
        <v>6.6840769051354446E-3</v>
      </c>
      <c r="E93">
        <v>2.3139209530564499E-2</v>
      </c>
      <c r="F93">
        <v>0.1480009062753046</v>
      </c>
      <c r="G93">
        <v>3.9612624112573588E-2</v>
      </c>
      <c r="H93">
        <v>0.51157727293016553</v>
      </c>
      <c r="I93">
        <v>0.44420139150178678</v>
      </c>
      <c r="J93">
        <v>4.3783714985281177E-2</v>
      </c>
      <c r="K93">
        <v>8.8449235397139017E-2</v>
      </c>
      <c r="L93">
        <v>0.25747824074612741</v>
      </c>
      <c r="M93">
        <v>8.3870092578065061E-2</v>
      </c>
      <c r="N93">
        <v>2.30932845391594E-2</v>
      </c>
      <c r="O93">
        <v>1.8356746727014549E-2</v>
      </c>
      <c r="P93">
        <v>2.9461422922634251E-2</v>
      </c>
      <c r="Q93">
        <v>1.145494840858015E-2</v>
      </c>
      <c r="R93">
        <v>2.7444341663216389E-2</v>
      </c>
      <c r="S93">
        <v>7.0972456013486396E-2</v>
      </c>
      <c r="T93">
        <v>0.16620833187624279</v>
      </c>
      <c r="U93">
        <v>0.25064166576032088</v>
      </c>
      <c r="V93">
        <v>0.68272514755315317</v>
      </c>
      <c r="W93">
        <v>1.69171859543229</v>
      </c>
      <c r="X93">
        <v>1.7102268530672891E-2</v>
      </c>
      <c r="Y93">
        <v>5.4867389580127946E-3</v>
      </c>
      <c r="Z93">
        <v>0.28259306861711098</v>
      </c>
      <c r="AA93">
        <v>0.23843657662926759</v>
      </c>
      <c r="AB93">
        <v>4.2612880670650418E-4</v>
      </c>
      <c r="AC93">
        <v>0.65713543788674944</v>
      </c>
      <c r="AD93">
        <v>0.99017367538165446</v>
      </c>
      <c r="AE93">
        <v>0.69027394374878404</v>
      </c>
      <c r="AF93">
        <v>0.29679737424591368</v>
      </c>
      <c r="AG93">
        <v>1.1792345458804161</v>
      </c>
      <c r="AH93">
        <v>1.9836609317108109</v>
      </c>
      <c r="AI93">
        <v>0.58106175239670799</v>
      </c>
      <c r="AJ93">
        <v>1.8556077610727839</v>
      </c>
      <c r="AK93">
        <v>1.253223123566398</v>
      </c>
      <c r="AL93">
        <v>4.1376448620928601</v>
      </c>
      <c r="AM93">
        <v>8.2111717899040264E-5</v>
      </c>
      <c r="AN93">
        <v>0.24572984416309279</v>
      </c>
    </row>
    <row r="94" spans="1:40" x14ac:dyDescent="0.45">
      <c r="A94" s="1" t="s">
        <v>146</v>
      </c>
      <c r="B94">
        <v>0.90731089109290397</v>
      </c>
      <c r="C94">
        <v>6.4818623829373104E-2</v>
      </c>
      <c r="D94">
        <v>1.5576702337403251E-2</v>
      </c>
      <c r="E94">
        <v>5.0294717426982813E-2</v>
      </c>
      <c r="F94">
        <v>0.3343061053685073</v>
      </c>
      <c r="G94">
        <v>9.2303698125464642E-2</v>
      </c>
      <c r="H94">
        <v>1.071576439700002</v>
      </c>
      <c r="I94">
        <v>0.92979639420913007</v>
      </c>
      <c r="J94">
        <v>9.3560121661674239E-2</v>
      </c>
      <c r="K94">
        <v>0.185248580477509</v>
      </c>
      <c r="L94">
        <v>0.54854344043481684</v>
      </c>
      <c r="M94">
        <v>0.19191126440383821</v>
      </c>
      <c r="N94">
        <v>5.3445304338004852E-2</v>
      </c>
      <c r="O94">
        <v>4.2280492415292657E-2</v>
      </c>
      <c r="P94">
        <v>6.565111470067056E-2</v>
      </c>
      <c r="Q94">
        <v>2.5722843387375339E-2</v>
      </c>
      <c r="R94">
        <v>5.8890402856655033E-2</v>
      </c>
      <c r="S94">
        <v>0.1619690978235773</v>
      </c>
      <c r="T94">
        <v>0.35092471804427039</v>
      </c>
      <c r="U94">
        <v>0.56084576395743302</v>
      </c>
      <c r="V94">
        <v>1.439089865869587</v>
      </c>
      <c r="W94">
        <v>3.5473910822164609</v>
      </c>
      <c r="X94">
        <v>3.6563121848740901E-2</v>
      </c>
      <c r="Y94">
        <v>1.27635374504219E-2</v>
      </c>
      <c r="Z94">
        <v>0.60148371475188156</v>
      </c>
      <c r="AA94">
        <v>0.52584901105957882</v>
      </c>
      <c r="AB94">
        <v>9.3545845660190289E-4</v>
      </c>
      <c r="AC94">
        <v>1.3816632185595641</v>
      </c>
      <c r="AD94">
        <v>2.0806760385030221</v>
      </c>
      <c r="AE94">
        <v>1.4345280798230109</v>
      </c>
      <c r="AF94">
        <v>0.62103350968888493</v>
      </c>
      <c r="AG94">
        <v>2.4895579307456859</v>
      </c>
      <c r="AH94">
        <v>4.178977605405704</v>
      </c>
      <c r="AI94">
        <v>1.2153521389784181</v>
      </c>
      <c r="AJ94">
        <v>3.9193436734365461</v>
      </c>
      <c r="AK94">
        <v>2.6349899948933939</v>
      </c>
      <c r="AL94">
        <v>8.7365078808533774</v>
      </c>
      <c r="AM94">
        <v>1.737105082288407E-4</v>
      </c>
      <c r="AN94">
        <v>0.51275010316408454</v>
      </c>
    </row>
    <row r="95" spans="1:40" x14ac:dyDescent="0.45">
      <c r="A95" s="1" t="s">
        <v>147</v>
      </c>
      <c r="B95">
        <v>1.5095811332873399</v>
      </c>
      <c r="C95">
        <v>0.113868050224819</v>
      </c>
      <c r="D95">
        <v>3.1903034884115951E-2</v>
      </c>
      <c r="E95">
        <v>8.0080447424071124E-2</v>
      </c>
      <c r="F95">
        <v>0.61774435225637803</v>
      </c>
      <c r="G95">
        <v>0.18898426566721119</v>
      </c>
      <c r="H95">
        <v>1.432714479398941</v>
      </c>
      <c r="I95">
        <v>1.2385764575183791</v>
      </c>
      <c r="J95">
        <v>0.13808404013761261</v>
      </c>
      <c r="K95">
        <v>0.24752701246214509</v>
      </c>
      <c r="L95">
        <v>0.79819008673160341</v>
      </c>
      <c r="M95">
        <v>0.37068557598133861</v>
      </c>
      <c r="N95">
        <v>0.1071141363806279</v>
      </c>
      <c r="O95">
        <v>8.3446789276397496E-2</v>
      </c>
      <c r="P95">
        <v>0.1154681793542371</v>
      </c>
      <c r="Q95">
        <v>4.6542773589434289E-2</v>
      </c>
      <c r="R95">
        <v>8.8606335194316571E-2</v>
      </c>
      <c r="S95">
        <v>0.3100851482769244</v>
      </c>
      <c r="T95">
        <v>0.48870459677689659</v>
      </c>
      <c r="U95">
        <v>1.001765756575818</v>
      </c>
      <c r="V95">
        <v>1.9874733983182371</v>
      </c>
      <c r="W95">
        <v>4.7698315750292091</v>
      </c>
      <c r="X95">
        <v>5.4085570991854362E-2</v>
      </c>
      <c r="Y95">
        <v>2.5996862999486309E-2</v>
      </c>
      <c r="Z95">
        <v>0.87131581875183861</v>
      </c>
      <c r="AA95">
        <v>0.88868266795384365</v>
      </c>
      <c r="AB95">
        <v>1.5520290939873181E-3</v>
      </c>
      <c r="AC95">
        <v>1.8838067953721569</v>
      </c>
      <c r="AD95">
        <v>2.8283336222227788</v>
      </c>
      <c r="AE95">
        <v>1.8381682813187989</v>
      </c>
      <c r="AF95">
        <v>0.82573637708823</v>
      </c>
      <c r="AG95">
        <v>3.4654427832967238</v>
      </c>
      <c r="AH95">
        <v>5.7553346979208442</v>
      </c>
      <c r="AI95">
        <v>1.612502881783199</v>
      </c>
      <c r="AJ95">
        <v>5.4685987939022729</v>
      </c>
      <c r="AK95">
        <v>3.592773936211195</v>
      </c>
      <c r="AL95">
        <v>12.169926375719539</v>
      </c>
      <c r="AM95">
        <v>2.4430837331366578E-4</v>
      </c>
      <c r="AN95">
        <v>0.67171891750733348</v>
      </c>
    </row>
    <row r="96" spans="1:40" x14ac:dyDescent="0.45">
      <c r="A96" s="1" t="s">
        <v>148</v>
      </c>
      <c r="B96">
        <v>4.5170107246419979</v>
      </c>
      <c r="C96">
        <v>0.1955960313423615</v>
      </c>
      <c r="D96">
        <v>1.4949056604477141E-2</v>
      </c>
      <c r="E96">
        <v>0.14856869239344461</v>
      </c>
      <c r="F96">
        <v>0.34352253522595327</v>
      </c>
      <c r="G96">
        <v>2.8919408507269841E-2</v>
      </c>
      <c r="H96">
        <v>24.019829567669529</v>
      </c>
      <c r="I96">
        <v>7.4919413788199174</v>
      </c>
      <c r="J96">
        <v>0.17980231658358639</v>
      </c>
      <c r="K96">
        <v>1.1698754516714061</v>
      </c>
      <c r="L96">
        <v>5.5060428922871756</v>
      </c>
      <c r="M96">
        <v>0.2308773363637493</v>
      </c>
      <c r="N96">
        <v>4.6773614994844837E-2</v>
      </c>
      <c r="O96">
        <v>3.9630085531988171E-2</v>
      </c>
      <c r="P96">
        <v>0.27096974366266852</v>
      </c>
      <c r="Q96">
        <v>4.520616118224733E-2</v>
      </c>
      <c r="R96">
        <v>0.1180359173398728</v>
      </c>
      <c r="S96">
        <v>4.9886060256687301</v>
      </c>
      <c r="T96">
        <v>0.43390864639357468</v>
      </c>
      <c r="U96">
        <v>0.66182604858697014</v>
      </c>
      <c r="V96">
        <v>14.020529527337491</v>
      </c>
      <c r="W96">
        <v>13.577067828726831</v>
      </c>
      <c r="X96">
        <v>5.7790620106110149E-2</v>
      </c>
      <c r="Y96">
        <v>8.0257087305889221E-3</v>
      </c>
      <c r="Z96">
        <v>0.99069351586234433</v>
      </c>
      <c r="AA96">
        <v>0.33706693190771547</v>
      </c>
      <c r="AB96">
        <v>1.0285516357881139E-3</v>
      </c>
      <c r="AC96">
        <v>1.107796430491419</v>
      </c>
      <c r="AD96">
        <v>1.46727710183158</v>
      </c>
      <c r="AE96">
        <v>0.61984222845254799</v>
      </c>
      <c r="AF96">
        <v>0.48150006463354028</v>
      </c>
      <c r="AG96">
        <v>3.6709236587617342</v>
      </c>
      <c r="AH96">
        <v>9.9444567644332817</v>
      </c>
      <c r="AI96">
        <v>1.003345666432883</v>
      </c>
      <c r="AJ96">
        <v>421.82343442016361</v>
      </c>
      <c r="AK96">
        <v>199.7123162748039</v>
      </c>
      <c r="AL96">
        <v>21.261613953938369</v>
      </c>
      <c r="AM96">
        <v>3.4623096243497492E-4</v>
      </c>
      <c r="AN96">
        <v>0.37376114108764452</v>
      </c>
    </row>
    <row r="97" spans="1:40" x14ac:dyDescent="0.45">
      <c r="A97" s="1" t="s">
        <v>149</v>
      </c>
      <c r="B97">
        <v>0.40975480324161928</v>
      </c>
      <c r="C97">
        <v>2.158772836491028E-2</v>
      </c>
      <c r="D97">
        <v>2.6570924639885479E-3</v>
      </c>
      <c r="E97">
        <v>3.7811626699152938E-2</v>
      </c>
      <c r="F97">
        <v>0.1304202543606125</v>
      </c>
      <c r="G97">
        <v>1.0625285440549951E-2</v>
      </c>
      <c r="H97">
        <v>1.0649410568373061</v>
      </c>
      <c r="I97">
        <v>0.65431009828484454</v>
      </c>
      <c r="J97">
        <v>3.3437159417075729E-2</v>
      </c>
      <c r="K97">
        <v>0.1804029950678018</v>
      </c>
      <c r="L97">
        <v>0.42494012862812719</v>
      </c>
      <c r="M97">
        <v>9.2714131477113895E-2</v>
      </c>
      <c r="N97">
        <v>1.1571779178935419E-2</v>
      </c>
      <c r="O97">
        <v>9.700985620203011E-3</v>
      </c>
      <c r="P97">
        <v>3.2490517194341241E-2</v>
      </c>
      <c r="Q97">
        <v>1.011467465591331E-2</v>
      </c>
      <c r="R97">
        <v>2.6522407750282331E-2</v>
      </c>
      <c r="S97">
        <v>0.1543758513976029</v>
      </c>
      <c r="T97">
        <v>0.3769803474913338</v>
      </c>
      <c r="U97">
        <v>0.15885760579046149</v>
      </c>
      <c r="V97">
        <v>1.5950479122325509</v>
      </c>
      <c r="W97">
        <v>2.0188299117907769</v>
      </c>
      <c r="X97">
        <v>5.4051010685131802E-2</v>
      </c>
      <c r="Y97">
        <v>1.978856034848776E-3</v>
      </c>
      <c r="Z97">
        <v>0.93035392047925802</v>
      </c>
      <c r="AA97">
        <v>0.17180827617460909</v>
      </c>
      <c r="AB97">
        <v>5.1178072562677187E-4</v>
      </c>
      <c r="AC97">
        <v>0.26450453088523052</v>
      </c>
      <c r="AD97">
        <v>0.81838470752838044</v>
      </c>
      <c r="AE97">
        <v>0.2076965384027771</v>
      </c>
      <c r="AF97">
        <v>113.8064846434396</v>
      </c>
      <c r="AG97">
        <v>1.5554854250395429</v>
      </c>
      <c r="AH97">
        <v>3.8448183370025721</v>
      </c>
      <c r="AI97">
        <v>99.756214497497652</v>
      </c>
      <c r="AJ97">
        <v>26.01429938527075</v>
      </c>
      <c r="AK97">
        <v>205.31639922611561</v>
      </c>
      <c r="AL97">
        <v>3.2123011287173879</v>
      </c>
      <c r="AM97">
        <v>8.7653117439873414E-5</v>
      </c>
      <c r="AN97">
        <v>0.28449136490192201</v>
      </c>
    </row>
    <row r="98" spans="1:40" x14ac:dyDescent="0.45">
      <c r="A98" s="1" t="s">
        <v>150</v>
      </c>
      <c r="B98">
        <v>4.2963036309494572E-2</v>
      </c>
      <c r="C98">
        <v>2.584083568932481E-3</v>
      </c>
      <c r="D98">
        <v>3.2680327971187819E-4</v>
      </c>
      <c r="E98">
        <v>2.6028552581647572E-3</v>
      </c>
      <c r="F98">
        <v>3.0010250052820601E-2</v>
      </c>
      <c r="G98">
        <v>4.4970114184561981E-3</v>
      </c>
      <c r="H98">
        <v>6.2876859864925333E-2</v>
      </c>
      <c r="I98">
        <v>4.9938015390121319E-2</v>
      </c>
      <c r="J98">
        <v>3.635500007541855E-3</v>
      </c>
      <c r="K98">
        <v>1.61714023828337E-2</v>
      </c>
      <c r="L98">
        <v>5.2918585894069621E-2</v>
      </c>
      <c r="M98">
        <v>1.0823205409389341E-2</v>
      </c>
      <c r="N98">
        <v>3.277520531541248E-3</v>
      </c>
      <c r="O98">
        <v>2.2472856814005349E-3</v>
      </c>
      <c r="P98">
        <v>4.7880438449694942E-3</v>
      </c>
      <c r="Q98">
        <v>1.5748005671669971E-3</v>
      </c>
      <c r="R98">
        <v>2.5151147559966912E-3</v>
      </c>
      <c r="S98">
        <v>9.323157472041925E-3</v>
      </c>
      <c r="T98">
        <v>48.784181057245277</v>
      </c>
      <c r="U98">
        <v>1.8645965550321809E-2</v>
      </c>
      <c r="V98">
        <v>9.743274288866044E-2</v>
      </c>
      <c r="W98">
        <v>0.15246938152440789</v>
      </c>
      <c r="X98">
        <v>1.5400817717218279E-3</v>
      </c>
      <c r="Y98">
        <v>5.8704840688434117E-4</v>
      </c>
      <c r="Z98">
        <v>2.6108511610437452E-2</v>
      </c>
      <c r="AA98">
        <v>2.1141564240771071E-2</v>
      </c>
      <c r="AB98">
        <v>4.3890651923360823E-5</v>
      </c>
      <c r="AC98">
        <v>3.8866482862108503E-2</v>
      </c>
      <c r="AD98">
        <v>0.19079273997497989</v>
      </c>
      <c r="AE98">
        <v>3.033807057653384E-2</v>
      </c>
      <c r="AF98">
        <v>8.397748242011438E-2</v>
      </c>
      <c r="AG98">
        <v>0.2170250668451903</v>
      </c>
      <c r="AH98">
        <v>52.747581914815107</v>
      </c>
      <c r="AI98">
        <v>16.99061207778843</v>
      </c>
      <c r="AJ98">
        <v>209.54599074570061</v>
      </c>
      <c r="AK98">
        <v>50.514760733117733</v>
      </c>
      <c r="AL98">
        <v>0.30989386804469798</v>
      </c>
      <c r="AM98">
        <v>9.648089801266273E-6</v>
      </c>
      <c r="AN98">
        <v>1.8188773793763199E-2</v>
      </c>
    </row>
    <row r="99" spans="1:40" x14ac:dyDescent="0.45">
      <c r="A99" s="1" t="s">
        <v>151</v>
      </c>
      <c r="B99">
        <v>8.1049470242448213E-2</v>
      </c>
      <c r="C99">
        <v>4.7329579441185753E-3</v>
      </c>
      <c r="D99">
        <v>1.086939251136769E-3</v>
      </c>
      <c r="E99">
        <v>3.8687463884985352E-3</v>
      </c>
      <c r="F99">
        <v>6.6807414646942551E-2</v>
      </c>
      <c r="G99">
        <v>1.70277932178498E-2</v>
      </c>
      <c r="H99">
        <v>4.9349635169553971E-2</v>
      </c>
      <c r="I99">
        <v>3.9186716475129682E-2</v>
      </c>
      <c r="J99">
        <v>5.5725727014185582E-3</v>
      </c>
      <c r="K99">
        <v>1.6470083105956851E-2</v>
      </c>
      <c r="L99">
        <v>0.1041038399264114</v>
      </c>
      <c r="M99">
        <v>3.5080695233530183E-2</v>
      </c>
      <c r="N99">
        <v>1.154746624484412E-2</v>
      </c>
      <c r="O99">
        <v>7.2430332252332126E-3</v>
      </c>
      <c r="P99">
        <v>1.3545055606969281E-2</v>
      </c>
      <c r="Q99">
        <v>3.9889193359400887E-3</v>
      </c>
      <c r="R99">
        <v>3.6430872698121658E-3</v>
      </c>
      <c r="S99">
        <v>2.4869440332198629E-2</v>
      </c>
      <c r="T99">
        <v>26.335026923996359</v>
      </c>
      <c r="U99">
        <v>3.540151380205505E-2</v>
      </c>
      <c r="V99">
        <v>8.0322346304979642E-2</v>
      </c>
      <c r="W99">
        <v>0.1427577439345307</v>
      </c>
      <c r="X99">
        <v>1.629620160164487E-3</v>
      </c>
      <c r="Y99">
        <v>2.248143471240555E-3</v>
      </c>
      <c r="Z99">
        <v>2.6085063462299999E-2</v>
      </c>
      <c r="AA99">
        <v>5.1461387927677689E-2</v>
      </c>
      <c r="AB99">
        <v>6.8037328252683877E-5</v>
      </c>
      <c r="AC99">
        <v>5.0865644721684262E-2</v>
      </c>
      <c r="AD99">
        <v>0.1203025168309957</v>
      </c>
      <c r="AE99">
        <v>2.1294027140894879E-2</v>
      </c>
      <c r="AF99">
        <v>5.4587205354135512E-2</v>
      </c>
      <c r="AG99">
        <v>0.17361937000864239</v>
      </c>
      <c r="AH99">
        <v>28.055415793399469</v>
      </c>
      <c r="AI99">
        <v>8.6059205948060278</v>
      </c>
      <c r="AJ99">
        <v>105.9882271882999</v>
      </c>
      <c r="AK99">
        <v>25.591576243943901</v>
      </c>
      <c r="AL99">
        <v>0.36862234438458319</v>
      </c>
      <c r="AM99">
        <v>1.166908879812896E-5</v>
      </c>
      <c r="AN99">
        <v>1.4072659957837529E-2</v>
      </c>
    </row>
    <row r="100" spans="1:40" x14ac:dyDescent="0.45">
      <c r="A100" s="1" t="s">
        <v>152</v>
      </c>
      <c r="B100">
        <v>3.5876939151086813E-2</v>
      </c>
      <c r="C100">
        <v>2.9662015627919709E-3</v>
      </c>
      <c r="D100">
        <v>1.4063859538157081E-3</v>
      </c>
      <c r="E100">
        <v>1.9652098421994542E-3</v>
      </c>
      <c r="F100">
        <v>2.811757575512281E-2</v>
      </c>
      <c r="G100">
        <v>6.9265451446456593E-3</v>
      </c>
      <c r="H100">
        <v>4.6341511719694133E-2</v>
      </c>
      <c r="I100">
        <v>3.9418647265162372E-2</v>
      </c>
      <c r="J100">
        <v>3.8475989203518341E-3</v>
      </c>
      <c r="K100">
        <v>7.7857770193525654E-3</v>
      </c>
      <c r="L100">
        <v>3.13933425984654E-2</v>
      </c>
      <c r="M100">
        <v>1.441585022166971E-2</v>
      </c>
      <c r="N100">
        <v>4.6775419371929243E-3</v>
      </c>
      <c r="O100">
        <v>2.2916317047496672E-3</v>
      </c>
      <c r="P100">
        <v>3.6177907881674342E-3</v>
      </c>
      <c r="Q100">
        <v>1.2975250593784901E-3</v>
      </c>
      <c r="R100">
        <v>2.0268414628991649E-3</v>
      </c>
      <c r="S100">
        <v>1.1256940895255739E-2</v>
      </c>
      <c r="T100">
        <v>1.635896768187978E-2</v>
      </c>
      <c r="U100">
        <v>2.157089086207227E-2</v>
      </c>
      <c r="V100">
        <v>6.2492285766592409E-2</v>
      </c>
      <c r="W100">
        <v>0.11652022512647831</v>
      </c>
      <c r="X100">
        <v>2.2047364747119981E-3</v>
      </c>
      <c r="Y100">
        <v>8.5345893225846029E-4</v>
      </c>
      <c r="Z100">
        <v>3.0996940593332901E-2</v>
      </c>
      <c r="AA100">
        <v>5.2486738971373299E-2</v>
      </c>
      <c r="AB100">
        <v>3.6047458533792237E-5</v>
      </c>
      <c r="AC100">
        <v>3.3550993711948557E-2</v>
      </c>
      <c r="AD100">
        <v>18.627396652164752</v>
      </c>
      <c r="AE100">
        <v>2.0274391419188159E-2</v>
      </c>
      <c r="AF100">
        <v>3.048315918215103E-2</v>
      </c>
      <c r="AG100">
        <v>0.19031603295756061</v>
      </c>
      <c r="AH100">
        <v>0.21063565887942551</v>
      </c>
      <c r="AI100">
        <v>1.958437698545626</v>
      </c>
      <c r="AJ100">
        <v>0.21329881846352139</v>
      </c>
      <c r="AK100">
        <v>2.5798311751560941</v>
      </c>
      <c r="AL100">
        <v>0.58985440489466079</v>
      </c>
      <c r="AM100">
        <v>6.0086209356768587E-6</v>
      </c>
      <c r="AN100">
        <v>0.38155841605699481</v>
      </c>
    </row>
    <row r="101" spans="1:40" x14ac:dyDescent="0.45">
      <c r="A101" s="1" t="s">
        <v>153</v>
      </c>
      <c r="B101">
        <v>3.4956576055088263E-2</v>
      </c>
      <c r="C101">
        <v>3.1309988144152898E-3</v>
      </c>
      <c r="D101">
        <v>1.749950142253828E-3</v>
      </c>
      <c r="E101">
        <v>1.9806537774591511E-3</v>
      </c>
      <c r="F101">
        <v>3.3539087444718098E-2</v>
      </c>
      <c r="G101">
        <v>8.653446825498878E-3</v>
      </c>
      <c r="H101">
        <v>2.8152991323675922E-2</v>
      </c>
      <c r="I101">
        <v>2.3834256484001459E-2</v>
      </c>
      <c r="J101">
        <v>3.1086754269212119E-3</v>
      </c>
      <c r="K101">
        <v>4.5515380515710234E-3</v>
      </c>
      <c r="L101">
        <v>2.5214443032596678E-2</v>
      </c>
      <c r="M101">
        <v>1.7131327577696882E-2</v>
      </c>
      <c r="N101">
        <v>5.7745210679994649E-3</v>
      </c>
      <c r="O101">
        <v>2.7218398574571038E-3</v>
      </c>
      <c r="P101">
        <v>3.9127999923910294E-3</v>
      </c>
      <c r="Q101">
        <v>1.416918382645209E-3</v>
      </c>
      <c r="R101">
        <v>1.9049434662252211E-3</v>
      </c>
      <c r="S101">
        <v>1.313795201398241E-2</v>
      </c>
      <c r="T101">
        <v>1.151259399833416E-2</v>
      </c>
      <c r="U101">
        <v>2.2781180592312329E-2</v>
      </c>
      <c r="V101">
        <v>4.2167235921849032E-2</v>
      </c>
      <c r="W101">
        <v>8.4020927008764693E-2</v>
      </c>
      <c r="X101">
        <v>1.8573785766918709E-3</v>
      </c>
      <c r="Y101">
        <v>1.053045375710112E-3</v>
      </c>
      <c r="Z101">
        <v>2.3099270300306941E-2</v>
      </c>
      <c r="AA101">
        <v>3.7026811155309758E-2</v>
      </c>
      <c r="AB101">
        <v>3.6771823045760462E-5</v>
      </c>
      <c r="AC101">
        <v>2.9263244752278841E-2</v>
      </c>
      <c r="AD101">
        <v>7.6590160889181078</v>
      </c>
      <c r="AE101">
        <v>1.151430637879511E-2</v>
      </c>
      <c r="AF101">
        <v>1.6533143482560041E-2</v>
      </c>
      <c r="AG101">
        <v>0.13271669392080729</v>
      </c>
      <c r="AH101">
        <v>0.13073006783113281</v>
      </c>
      <c r="AI101">
        <v>0.79159728712348254</v>
      </c>
      <c r="AJ101">
        <v>0.13185106073011549</v>
      </c>
      <c r="AK101">
        <v>1.054886962884422</v>
      </c>
      <c r="AL101">
        <v>0.32586835445444329</v>
      </c>
      <c r="AM101">
        <v>4.4755856817296444E-6</v>
      </c>
      <c r="AN101">
        <v>0.15456413084284201</v>
      </c>
    </row>
    <row r="102" spans="1:40" x14ac:dyDescent="0.45">
      <c r="A102" s="1" t="s">
        <v>154</v>
      </c>
      <c r="B102">
        <v>7.1240794954284689E-2</v>
      </c>
      <c r="C102">
        <v>6.3654100795602769E-3</v>
      </c>
      <c r="D102">
        <v>3.5419315853218009E-3</v>
      </c>
      <c r="E102">
        <v>4.0322941235624663E-3</v>
      </c>
      <c r="F102">
        <v>6.7956668586384772E-2</v>
      </c>
      <c r="G102">
        <v>1.751298215428616E-2</v>
      </c>
      <c r="H102">
        <v>5.8469220802826717E-2</v>
      </c>
      <c r="I102">
        <v>4.9511570052501078E-2</v>
      </c>
      <c r="J102">
        <v>6.3766181501056724E-3</v>
      </c>
      <c r="K102">
        <v>9.471224282101863E-3</v>
      </c>
      <c r="L102">
        <v>5.1732333070417087E-2</v>
      </c>
      <c r="M102">
        <v>3.471474915655863E-2</v>
      </c>
      <c r="N102">
        <v>1.169004038488549E-2</v>
      </c>
      <c r="O102">
        <v>5.5155858671729957E-3</v>
      </c>
      <c r="P102">
        <v>7.949249746760513E-3</v>
      </c>
      <c r="Q102">
        <v>2.8778255359890861E-3</v>
      </c>
      <c r="R102">
        <v>3.8867347547105E-3</v>
      </c>
      <c r="S102">
        <v>2.6635246517704349E-2</v>
      </c>
      <c r="T102">
        <v>2.374730896407809E-2</v>
      </c>
      <c r="U102">
        <v>4.6314087548448013E-2</v>
      </c>
      <c r="V102">
        <v>8.7140798302182229E-2</v>
      </c>
      <c r="W102">
        <v>0.17313203804479679</v>
      </c>
      <c r="X102">
        <v>3.8040139653107859E-3</v>
      </c>
      <c r="Y102">
        <v>2.1318320869538258E-3</v>
      </c>
      <c r="Z102">
        <v>4.7532917487971671E-2</v>
      </c>
      <c r="AA102">
        <v>7.6368146042149379E-2</v>
      </c>
      <c r="AB102">
        <v>7.4834105796762175E-5</v>
      </c>
      <c r="AC102">
        <v>5.9858444513496152E-2</v>
      </c>
      <c r="AD102">
        <v>16.284023978438249</v>
      </c>
      <c r="AE102">
        <v>2.3996196629925651E-2</v>
      </c>
      <c r="AF102">
        <v>3.4541622833529767E-2</v>
      </c>
      <c r="AG102">
        <v>0.27386647794408803</v>
      </c>
      <c r="AH102">
        <v>0.27121971851195542</v>
      </c>
      <c r="AI102">
        <v>1.6851165939992341</v>
      </c>
      <c r="AJ102">
        <v>0.27359912691723809</v>
      </c>
      <c r="AK102">
        <v>2.2437150805935691</v>
      </c>
      <c r="AL102">
        <v>0.68012781037635139</v>
      </c>
      <c r="AM102">
        <v>9.2098900256816297E-6</v>
      </c>
      <c r="AN102">
        <v>0.32897658382115441</v>
      </c>
    </row>
    <row r="103" spans="1:40" x14ac:dyDescent="0.45">
      <c r="A103" s="1" t="s">
        <v>155</v>
      </c>
      <c r="B103">
        <v>7.1015489156372943E-2</v>
      </c>
      <c r="C103">
        <v>5.0347368821160449E-3</v>
      </c>
      <c r="D103">
        <v>1.4653173302614331E-3</v>
      </c>
      <c r="E103">
        <v>3.661246309311444E-3</v>
      </c>
      <c r="F103">
        <v>3.4322270976012509E-2</v>
      </c>
      <c r="G103">
        <v>7.0958378995393924E-3</v>
      </c>
      <c r="H103">
        <v>0.1507697108486987</v>
      </c>
      <c r="I103">
        <v>0.12863903914921049</v>
      </c>
      <c r="J103">
        <v>9.839510694380986E-3</v>
      </c>
      <c r="K103">
        <v>2.5950243328936709E-2</v>
      </c>
      <c r="L103">
        <v>8.0803081168305618E-2</v>
      </c>
      <c r="M103">
        <v>1.781970110269885E-2</v>
      </c>
      <c r="N103">
        <v>5.0322313800142109E-3</v>
      </c>
      <c r="O103">
        <v>2.837801821815767E-3</v>
      </c>
      <c r="P103">
        <v>5.814221983918658E-3</v>
      </c>
      <c r="Q103">
        <v>2.0380865739697668E-3</v>
      </c>
      <c r="R103">
        <v>4.254742375988445E-3</v>
      </c>
      <c r="S103">
        <v>1.474646300298159E-2</v>
      </c>
      <c r="T103">
        <v>4.7755340704480183E-2</v>
      </c>
      <c r="U103">
        <v>3.6572605113952432E-2</v>
      </c>
      <c r="V103">
        <v>0.1887201341191731</v>
      </c>
      <c r="W103">
        <v>0.33313195091577003</v>
      </c>
      <c r="X103">
        <v>5.3740500780150259E-3</v>
      </c>
      <c r="Y103">
        <v>9.2014474771947988E-4</v>
      </c>
      <c r="Z103">
        <v>8.6023091186154144E-2</v>
      </c>
      <c r="AA103">
        <v>0.15290970450457089</v>
      </c>
      <c r="AB103">
        <v>6.562564157504237E-5</v>
      </c>
      <c r="AC103">
        <v>7.8313722695392135E-2</v>
      </c>
      <c r="AD103">
        <v>73.30530589640756</v>
      </c>
      <c r="AE103">
        <v>6.8749188357070015E-2</v>
      </c>
      <c r="AF103">
        <v>0.1060718408231659</v>
      </c>
      <c r="AG103">
        <v>0.55980308128272527</v>
      </c>
      <c r="AH103">
        <v>0.67568399012197988</v>
      </c>
      <c r="AI103">
        <v>7.7545510039337282</v>
      </c>
      <c r="AJ103">
        <v>0.68607421242003486</v>
      </c>
      <c r="AK103">
        <v>10.17289047393537</v>
      </c>
      <c r="AL103">
        <v>2.0318468519829049</v>
      </c>
      <c r="AM103">
        <v>1.668251479913626E-5</v>
      </c>
      <c r="AN103">
        <v>1.5096265007082921</v>
      </c>
    </row>
    <row r="104" spans="1:40" x14ac:dyDescent="0.45">
      <c r="A104" s="1" t="s">
        <v>156</v>
      </c>
      <c r="B104">
        <v>0.13995907870964561</v>
      </c>
      <c r="C104">
        <v>8.5736441226697338E-3</v>
      </c>
      <c r="D104">
        <v>2.5646371848807711E-3</v>
      </c>
      <c r="E104">
        <v>7.9517144069208272E-3</v>
      </c>
      <c r="F104">
        <v>3.9281306769088323E-2</v>
      </c>
      <c r="G104">
        <v>4.7682085326393227E-3</v>
      </c>
      <c r="H104">
        <v>0.12758040332557299</v>
      </c>
      <c r="I104">
        <v>0.10379457868071131</v>
      </c>
      <c r="J104">
        <v>8.6378238966974257E-3</v>
      </c>
      <c r="K104">
        <v>2.5357290743698441E-2</v>
      </c>
      <c r="L104">
        <v>9.2949201268779272E-2</v>
      </c>
      <c r="M104">
        <v>2.8476901176227191E-2</v>
      </c>
      <c r="N104">
        <v>5.965457400750245E-3</v>
      </c>
      <c r="O104">
        <v>6.4727268861257429E-3</v>
      </c>
      <c r="P104">
        <v>1.0464996911647919E-2</v>
      </c>
      <c r="Q104">
        <v>4.2374455087158848E-3</v>
      </c>
      <c r="R104">
        <v>6.2742767376946368E-3</v>
      </c>
      <c r="S104">
        <v>2.3316137395033021E-2</v>
      </c>
      <c r="T104">
        <v>0.14514695866953639</v>
      </c>
      <c r="U104">
        <v>6.0634055125293518E-2</v>
      </c>
      <c r="V104">
        <v>1.709450414816279</v>
      </c>
      <c r="W104">
        <v>1.744446844068595</v>
      </c>
      <c r="X104">
        <v>1.224823765869607E-2</v>
      </c>
      <c r="Y104">
        <v>1.4683887931023871E-3</v>
      </c>
      <c r="Z104">
        <v>0.2071859724527037</v>
      </c>
      <c r="AA104">
        <v>0.167272953649166</v>
      </c>
      <c r="AB104">
        <v>1.6702805205679979E-4</v>
      </c>
      <c r="AC104">
        <v>0.1000678751900561</v>
      </c>
      <c r="AD104">
        <v>2.4184358551223331</v>
      </c>
      <c r="AE104">
        <v>5.3704187541580697E-2</v>
      </c>
      <c r="AF104">
        <v>0.1188147713702002</v>
      </c>
      <c r="AG104">
        <v>0.60810315840804652</v>
      </c>
      <c r="AH104">
        <v>2.2797517344514029</v>
      </c>
      <c r="AI104">
        <v>27.825048775511991</v>
      </c>
      <c r="AJ104">
        <v>1.1900418031126181</v>
      </c>
      <c r="AK104">
        <v>0.83840059789767074</v>
      </c>
      <c r="AL104">
        <v>1.1724509595424839</v>
      </c>
      <c r="AM104">
        <v>4.0269057767581642E-5</v>
      </c>
      <c r="AN104">
        <v>0.1146155185832938</v>
      </c>
    </row>
    <row r="105" spans="1:40" x14ac:dyDescent="0.45">
      <c r="A105" s="1" t="s">
        <v>157</v>
      </c>
      <c r="B105">
        <v>0.17198931916918861</v>
      </c>
      <c r="C105">
        <v>1.243726321965531E-2</v>
      </c>
      <c r="D105">
        <v>3.5821700818390221E-3</v>
      </c>
      <c r="E105">
        <v>4.0403708317391356E-3</v>
      </c>
      <c r="F105">
        <v>1.4361153214253031</v>
      </c>
      <c r="G105">
        <v>0.1124611096131157</v>
      </c>
      <c r="H105">
        <v>8.9220832573535219E-2</v>
      </c>
      <c r="I105">
        <v>7.1327493810909609E-2</v>
      </c>
      <c r="J105">
        <v>1.431937473568984E-2</v>
      </c>
      <c r="K105">
        <v>2.1099101106821769E-2</v>
      </c>
      <c r="L105">
        <v>0.1765431305743452</v>
      </c>
      <c r="M105">
        <v>0.1138988836090729</v>
      </c>
      <c r="N105">
        <v>3.351453886017515E-2</v>
      </c>
      <c r="O105">
        <v>2.5632882830393909E-2</v>
      </c>
      <c r="P105">
        <v>3.0563937113369109E-2</v>
      </c>
      <c r="Q105">
        <v>8.4602187873490456E-3</v>
      </c>
      <c r="R105">
        <v>2.1071974227550829E-2</v>
      </c>
      <c r="S105">
        <v>7.2296422488582368E-2</v>
      </c>
      <c r="T105">
        <v>7.6964224960143962E-2</v>
      </c>
      <c r="U105">
        <v>9.3195359319632576E-2</v>
      </c>
      <c r="V105">
        <v>0.1554575544362882</v>
      </c>
      <c r="W105">
        <v>0.70015904520885919</v>
      </c>
      <c r="X105">
        <v>7.6719142495239321E-3</v>
      </c>
      <c r="Y105">
        <v>5.7008342424363966E-3</v>
      </c>
      <c r="Z105">
        <v>0.1183822566219182</v>
      </c>
      <c r="AA105">
        <v>0.22084883234706421</v>
      </c>
      <c r="AB105">
        <v>1.7829220712242301E-4</v>
      </c>
      <c r="AC105">
        <v>0.10125965852906869</v>
      </c>
      <c r="AD105">
        <v>0.13677920683247341</v>
      </c>
      <c r="AE105">
        <v>2.3917522847736201E-2</v>
      </c>
      <c r="AF105">
        <v>4.5043605386366703E-2</v>
      </c>
      <c r="AG105">
        <v>0.41672249049449461</v>
      </c>
      <c r="AH105">
        <v>5.4933714336979724</v>
      </c>
      <c r="AI105">
        <v>8.4158818844839861E-2</v>
      </c>
      <c r="AJ105">
        <v>0.6514044767536038</v>
      </c>
      <c r="AK105">
        <v>0.32527216596726632</v>
      </c>
      <c r="AL105">
        <v>0.73525445101630282</v>
      </c>
      <c r="AM105">
        <v>1.8324094848797991E-5</v>
      </c>
      <c r="AN105">
        <v>4.627307926707392E-2</v>
      </c>
    </row>
    <row r="106" spans="1:40" x14ac:dyDescent="0.45">
      <c r="A106" s="1" t="s">
        <v>158</v>
      </c>
      <c r="B106">
        <v>0.28350982433822469</v>
      </c>
      <c r="C106">
        <v>1.8693655943154631E-2</v>
      </c>
      <c r="D106">
        <v>4.5399239849110758E-3</v>
      </c>
      <c r="E106">
        <v>7.1386814205588022E-3</v>
      </c>
      <c r="F106">
        <v>12.62743550118878</v>
      </c>
      <c r="G106">
        <v>0.65159015926336417</v>
      </c>
      <c r="H106">
        <v>0.43041040972735711</v>
      </c>
      <c r="I106">
        <v>0.33088218570487948</v>
      </c>
      <c r="J106">
        <v>3.5559371928346302E-2</v>
      </c>
      <c r="K106">
        <v>6.9560947688312225E-2</v>
      </c>
      <c r="L106">
        <v>0.35829371173636182</v>
      </c>
      <c r="M106">
        <v>0.29992096652097261</v>
      </c>
      <c r="N106">
        <v>4.189167903508622E-2</v>
      </c>
      <c r="O106">
        <v>0.1162039108497564</v>
      </c>
      <c r="P106">
        <v>4.324859970592862E-2</v>
      </c>
      <c r="Q106">
        <v>1.182867897103056E-2</v>
      </c>
      <c r="R106">
        <v>0.13450574893433931</v>
      </c>
      <c r="S106">
        <v>0.1087941619599251</v>
      </c>
      <c r="T106">
        <v>0.39400913814235128</v>
      </c>
      <c r="U106">
        <v>0.19166913483801029</v>
      </c>
      <c r="V106">
        <v>0.38582816680068049</v>
      </c>
      <c r="W106">
        <v>1.744739084153536</v>
      </c>
      <c r="X106">
        <v>2.3717762596926411E-2</v>
      </c>
      <c r="Y106">
        <v>7.2835649992253572E-3</v>
      </c>
      <c r="Z106">
        <v>0.39263645878774889</v>
      </c>
      <c r="AA106">
        <v>1.12441618755094</v>
      </c>
      <c r="AB106">
        <v>3.2679406894321251E-4</v>
      </c>
      <c r="AC106">
        <v>0.24533745987622321</v>
      </c>
      <c r="AD106">
        <v>0.6169422836928764</v>
      </c>
      <c r="AE106">
        <v>7.687786133482763E-2</v>
      </c>
      <c r="AF106">
        <v>0.2441727155412014</v>
      </c>
      <c r="AG106">
        <v>1.382086636578203</v>
      </c>
      <c r="AH106">
        <v>51.694120177253083</v>
      </c>
      <c r="AI106">
        <v>0.433734310711344</v>
      </c>
      <c r="AJ106">
        <v>3.7788682394786379</v>
      </c>
      <c r="AK106">
        <v>1.858213065623697</v>
      </c>
      <c r="AL106">
        <v>2.2858038819968329</v>
      </c>
      <c r="AM106">
        <v>4.1596992723248508E-5</v>
      </c>
      <c r="AN106">
        <v>0.36856775684055848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1389.826148568219</v>
      </c>
      <c r="C2">
        <v>59.24632943580157</v>
      </c>
      <c r="D2">
        <v>6.4658226895586566</v>
      </c>
      <c r="E2">
        <v>16.65634820638801</v>
      </c>
      <c r="F2">
        <v>54.148723930785323</v>
      </c>
      <c r="G2">
        <v>5.0916028356070502</v>
      </c>
      <c r="H2">
        <v>301.36596541969692</v>
      </c>
      <c r="I2">
        <v>247.35304899132271</v>
      </c>
      <c r="J2">
        <v>61.009772071032472</v>
      </c>
      <c r="K2">
        <v>361.56025836878462</v>
      </c>
      <c r="L2">
        <v>9184.9891693945556</v>
      </c>
      <c r="M2">
        <v>92.868664752567639</v>
      </c>
      <c r="N2">
        <v>15.740174123627069</v>
      </c>
      <c r="O2">
        <v>13.06175664820627</v>
      </c>
      <c r="P2">
        <v>120.750630486566</v>
      </c>
      <c r="Q2">
        <v>22.081657832451139</v>
      </c>
      <c r="R2">
        <v>54.784241581783142</v>
      </c>
      <c r="S2">
        <v>130.32391341794931</v>
      </c>
      <c r="T2">
        <v>106.033341046098</v>
      </c>
      <c r="U2">
        <v>196.83734946964319</v>
      </c>
      <c r="V2">
        <v>973.76459720989249</v>
      </c>
      <c r="W2">
        <v>11136.15857484086</v>
      </c>
      <c r="X2">
        <v>10.75648953050767</v>
      </c>
      <c r="Y2">
        <v>0.48791455924030408</v>
      </c>
      <c r="Z2">
        <v>297.6100033162104</v>
      </c>
      <c r="AA2">
        <v>67.712998139581885</v>
      </c>
      <c r="AB2">
        <v>5.1702029500194246</v>
      </c>
      <c r="AC2">
        <v>227.78300768548701</v>
      </c>
      <c r="AD2">
        <v>398.05816850417091</v>
      </c>
      <c r="AE2">
        <v>87.589284193461609</v>
      </c>
      <c r="AF2">
        <v>190.2271694629294</v>
      </c>
      <c r="AG2">
        <v>1087.019933801264</v>
      </c>
      <c r="AH2">
        <v>847.18939630401292</v>
      </c>
      <c r="AI2">
        <v>395.63759916758562</v>
      </c>
      <c r="AJ2">
        <v>2169.0584261979261</v>
      </c>
      <c r="AK2">
        <v>1195.963809044684</v>
      </c>
      <c r="AL2">
        <v>4244.5302575729538</v>
      </c>
      <c r="AM2">
        <v>0.81720815892488985</v>
      </c>
      <c r="AN2">
        <v>125.3203737877356</v>
      </c>
    </row>
    <row r="3" spans="1:40" x14ac:dyDescent="0.45">
      <c r="A3" s="1" t="s">
        <v>40</v>
      </c>
      <c r="B3">
        <v>13.8766121926528</v>
      </c>
      <c r="C3">
        <v>0.54207486301655705</v>
      </c>
      <c r="D3">
        <v>0.1194966234587897</v>
      </c>
      <c r="E3">
        <v>0.23395396692062159</v>
      </c>
      <c r="F3">
        <v>1.3368888629938089</v>
      </c>
      <c r="G3">
        <v>1.44000150339777</v>
      </c>
      <c r="H3">
        <v>1.5440565182768751</v>
      </c>
      <c r="I3">
        <v>1.2776467112801351</v>
      </c>
      <c r="J3">
        <v>0.72001626939290964</v>
      </c>
      <c r="K3">
        <v>0.38418399424472538</v>
      </c>
      <c r="L3">
        <v>3.25191038526944</v>
      </c>
      <c r="M3">
        <v>3.2622916117090801</v>
      </c>
      <c r="N3">
        <v>0.45846719201101038</v>
      </c>
      <c r="O3">
        <v>0.74706050011942549</v>
      </c>
      <c r="P3">
        <v>3.1991631344936731</v>
      </c>
      <c r="Q3">
        <v>0.50079693242833789</v>
      </c>
      <c r="R3">
        <v>0.46858201949352779</v>
      </c>
      <c r="S3">
        <v>3.713224913576973</v>
      </c>
      <c r="T3">
        <v>0.5010363217005821</v>
      </c>
      <c r="U3">
        <v>5.4055975497430424</v>
      </c>
      <c r="V3">
        <v>4.2195544816555266</v>
      </c>
      <c r="W3">
        <v>23.51914269424859</v>
      </c>
      <c r="X3">
        <v>5.165134739312132E-2</v>
      </c>
      <c r="Y3">
        <v>3.7534859560913819E-2</v>
      </c>
      <c r="Z3">
        <v>1.2855025823224551</v>
      </c>
      <c r="AA3">
        <v>2.255916346352985</v>
      </c>
      <c r="AB3">
        <v>0.29413832847945748</v>
      </c>
      <c r="AC3">
        <v>4.475719534604532</v>
      </c>
      <c r="AD3">
        <v>1.2803112405230379</v>
      </c>
      <c r="AE3">
        <v>1.0056794689213031</v>
      </c>
      <c r="AF3">
        <v>0.39524292192676819</v>
      </c>
      <c r="AG3">
        <v>5.3038203622643287</v>
      </c>
      <c r="AH3">
        <v>7.9520065969115601</v>
      </c>
      <c r="AI3">
        <v>1.0849258180961381</v>
      </c>
      <c r="AJ3">
        <v>9.9615180487653507</v>
      </c>
      <c r="AK3">
        <v>3.8751394818841192</v>
      </c>
      <c r="AL3">
        <v>22.697905142333521</v>
      </c>
      <c r="AM3">
        <v>1.1599173887323819E-2</v>
      </c>
      <c r="AN3">
        <v>0.88507532262338595</v>
      </c>
    </row>
    <row r="4" spans="1:40" x14ac:dyDescent="0.45">
      <c r="A4" s="1" t="s">
        <v>41</v>
      </c>
      <c r="B4">
        <v>109.2470202843699</v>
      </c>
      <c r="C4">
        <v>6.9408646035037451</v>
      </c>
      <c r="D4">
        <v>1.689599597181902</v>
      </c>
      <c r="E4">
        <v>1.7726550034435979</v>
      </c>
      <c r="F4">
        <v>15.197956431582799</v>
      </c>
      <c r="G4">
        <v>2.8232721915870869</v>
      </c>
      <c r="H4">
        <v>19.672383187189052</v>
      </c>
      <c r="I4">
        <v>16.041330664759698</v>
      </c>
      <c r="J4">
        <v>6.4156835527562857</v>
      </c>
      <c r="K4">
        <v>16.76222271560945</v>
      </c>
      <c r="L4">
        <v>668.84342967768066</v>
      </c>
      <c r="M4">
        <v>33.355610108586532</v>
      </c>
      <c r="N4">
        <v>4.7441941189545593</v>
      </c>
      <c r="O4">
        <v>5.0488950868787086</v>
      </c>
      <c r="P4">
        <v>12.476408213406939</v>
      </c>
      <c r="Q4">
        <v>4.3446445052427611</v>
      </c>
      <c r="R4">
        <v>4.4674448391320167</v>
      </c>
      <c r="S4">
        <v>34.610630269975893</v>
      </c>
      <c r="T4">
        <v>8.7000003901362728</v>
      </c>
      <c r="U4">
        <v>42.592788588894173</v>
      </c>
      <c r="V4">
        <v>274.10671854745959</v>
      </c>
      <c r="W4">
        <v>415.62404061778972</v>
      </c>
      <c r="X4">
        <v>1.553361634956296</v>
      </c>
      <c r="Y4">
        <v>0.29580196278288412</v>
      </c>
      <c r="Z4">
        <v>37.674326179346821</v>
      </c>
      <c r="AA4">
        <v>20.145874468399899</v>
      </c>
      <c r="AB4">
        <v>1.6503483356695869</v>
      </c>
      <c r="AC4">
        <v>37.998295623505022</v>
      </c>
      <c r="AD4">
        <v>30.69183331705057</v>
      </c>
      <c r="AE4">
        <v>10.11732879578498</v>
      </c>
      <c r="AF4">
        <v>9.7385956488114811</v>
      </c>
      <c r="AG4">
        <v>129.9234154635115</v>
      </c>
      <c r="AH4">
        <v>97.616268701953302</v>
      </c>
      <c r="AI4">
        <v>25.091011228602561</v>
      </c>
      <c r="AJ4">
        <v>147.32519580695279</v>
      </c>
      <c r="AK4">
        <v>71.385004556795508</v>
      </c>
      <c r="AL4">
        <v>324.23269619941209</v>
      </c>
      <c r="AM4">
        <v>0.104412895265069</v>
      </c>
      <c r="AN4">
        <v>6.7315510219992563</v>
      </c>
    </row>
    <row r="5" spans="1:40" x14ac:dyDescent="0.45">
      <c r="A5" s="1" t="s">
        <v>42</v>
      </c>
      <c r="B5">
        <v>87.735045706361191</v>
      </c>
      <c r="C5">
        <v>5.0492615728391721</v>
      </c>
      <c r="D5">
        <v>0.54683508747667919</v>
      </c>
      <c r="E5">
        <v>0.65357520766401433</v>
      </c>
      <c r="F5">
        <v>83.444796795977808</v>
      </c>
      <c r="G5">
        <v>31.820301206641471</v>
      </c>
      <c r="H5">
        <v>9.8291800169144636</v>
      </c>
      <c r="I5">
        <v>7.3338897637366571</v>
      </c>
      <c r="J5">
        <v>5.0846134500661408</v>
      </c>
      <c r="K5">
        <v>2.0719795976890132</v>
      </c>
      <c r="L5">
        <v>18.17309429301126</v>
      </c>
      <c r="M5">
        <v>83.931782286681397</v>
      </c>
      <c r="N5">
        <v>34.619783561571111</v>
      </c>
      <c r="O5">
        <v>8.0646384336517016</v>
      </c>
      <c r="P5">
        <v>31.477324482843269</v>
      </c>
      <c r="Q5">
        <v>6.4587839078405018</v>
      </c>
      <c r="R5">
        <v>3.737034122652986</v>
      </c>
      <c r="S5">
        <v>39.032753361122403</v>
      </c>
      <c r="T5">
        <v>5.2586735544721872</v>
      </c>
      <c r="U5">
        <v>54.064303989080713</v>
      </c>
      <c r="V5">
        <v>46.189941938903949</v>
      </c>
      <c r="W5">
        <v>162.2051731931588</v>
      </c>
      <c r="X5">
        <v>0.75941117467936459</v>
      </c>
      <c r="Y5">
        <v>0.43484708401870931</v>
      </c>
      <c r="Z5">
        <v>13.938864625287041</v>
      </c>
      <c r="AA5">
        <v>25.236567347972102</v>
      </c>
      <c r="AB5">
        <v>3.4445271752591271</v>
      </c>
      <c r="AC5">
        <v>55.846113020947243</v>
      </c>
      <c r="AD5">
        <v>10.34147342087396</v>
      </c>
      <c r="AE5">
        <v>6.9084625405807438</v>
      </c>
      <c r="AF5">
        <v>3.319777177715169</v>
      </c>
      <c r="AG5">
        <v>96.755237684279862</v>
      </c>
      <c r="AH5">
        <v>71.910881131776748</v>
      </c>
      <c r="AI5">
        <v>8.9134411335686679</v>
      </c>
      <c r="AJ5">
        <v>93.4887766183965</v>
      </c>
      <c r="AK5">
        <v>38.85468521257485</v>
      </c>
      <c r="AL5">
        <v>209.54014110112021</v>
      </c>
      <c r="AM5">
        <v>3.1102033237281269E-2</v>
      </c>
      <c r="AN5">
        <v>2.4676515190429251</v>
      </c>
    </row>
    <row r="6" spans="1:40" x14ac:dyDescent="0.45">
      <c r="A6" s="1" t="s">
        <v>43</v>
      </c>
      <c r="B6">
        <v>182.27359447199439</v>
      </c>
      <c r="C6">
        <v>14.08865401345272</v>
      </c>
      <c r="D6">
        <v>2.860621696421191</v>
      </c>
      <c r="E6">
        <v>2.061250358377285</v>
      </c>
      <c r="F6">
        <v>445.95850331925288</v>
      </c>
      <c r="G6">
        <v>148.45392413719381</v>
      </c>
      <c r="H6">
        <v>46.526106829318287</v>
      </c>
      <c r="I6">
        <v>36.123894869224173</v>
      </c>
      <c r="J6">
        <v>33.835698358707717</v>
      </c>
      <c r="K6">
        <v>10.640373310423531</v>
      </c>
      <c r="L6">
        <v>104.6053170363208</v>
      </c>
      <c r="M6">
        <v>407.1539835714446</v>
      </c>
      <c r="N6">
        <v>105.9717354077943</v>
      </c>
      <c r="O6">
        <v>64.575203177870392</v>
      </c>
      <c r="P6">
        <v>133.33239140651509</v>
      </c>
      <c r="Q6">
        <v>47.288126605480393</v>
      </c>
      <c r="R6">
        <v>21.39423387216361</v>
      </c>
      <c r="S6">
        <v>240.8618488609718</v>
      </c>
      <c r="T6">
        <v>30.885742534912559</v>
      </c>
      <c r="U6">
        <v>154.114958008793</v>
      </c>
      <c r="V6">
        <v>123.0136121343847</v>
      </c>
      <c r="W6">
        <v>475.41552283947891</v>
      </c>
      <c r="X6">
        <v>2.850498716825788</v>
      </c>
      <c r="Y6">
        <v>10.160538740884281</v>
      </c>
      <c r="Z6">
        <v>66.854660442838735</v>
      </c>
      <c r="AA6">
        <v>517.58797154694969</v>
      </c>
      <c r="AB6">
        <v>8.4790315774349878</v>
      </c>
      <c r="AC6">
        <v>324.02526376094772</v>
      </c>
      <c r="AD6">
        <v>44.599579973793709</v>
      </c>
      <c r="AE6">
        <v>43.608212877374733</v>
      </c>
      <c r="AF6">
        <v>18.146558685481239</v>
      </c>
      <c r="AG6">
        <v>119.18444536854081</v>
      </c>
      <c r="AH6">
        <v>373.49312124445009</v>
      </c>
      <c r="AI6">
        <v>45.842919260675302</v>
      </c>
      <c r="AJ6">
        <v>428.09543756260251</v>
      </c>
      <c r="AK6">
        <v>175.98282888477911</v>
      </c>
      <c r="AL6">
        <v>1663.819280443465</v>
      </c>
      <c r="AM6">
        <v>0.158187500237637</v>
      </c>
      <c r="AN6">
        <v>13.06095706788027</v>
      </c>
    </row>
    <row r="7" spans="1:40" x14ac:dyDescent="0.45">
      <c r="A7" s="1" t="s">
        <v>44</v>
      </c>
      <c r="B7">
        <v>66.790899847612252</v>
      </c>
      <c r="C7">
        <v>9.9873140847067301</v>
      </c>
      <c r="D7">
        <v>13.243147989470151</v>
      </c>
      <c r="E7">
        <v>0.43352889399195599</v>
      </c>
      <c r="F7">
        <v>6.3378749254616746</v>
      </c>
      <c r="G7">
        <v>0.98266781809066128</v>
      </c>
      <c r="H7">
        <v>2.2946150551099089</v>
      </c>
      <c r="I7">
        <v>1.8381053585631699</v>
      </c>
      <c r="J7">
        <v>2.0231487020893399</v>
      </c>
      <c r="K7">
        <v>0.68628490171712697</v>
      </c>
      <c r="L7">
        <v>6.7544716627226578</v>
      </c>
      <c r="M7">
        <v>7.779364629383525</v>
      </c>
      <c r="N7">
        <v>4.7095496004532604</v>
      </c>
      <c r="O7">
        <v>1.4201243926937379</v>
      </c>
      <c r="P7">
        <v>5.9189153997554129</v>
      </c>
      <c r="Q7">
        <v>0.95632497765089763</v>
      </c>
      <c r="R7">
        <v>1.4539958342331749</v>
      </c>
      <c r="S7">
        <v>14.25591451553888</v>
      </c>
      <c r="T7">
        <v>1.979425388965127</v>
      </c>
      <c r="U7">
        <v>18.302988674251651</v>
      </c>
      <c r="V7">
        <v>7.1582774792991604</v>
      </c>
      <c r="W7">
        <v>15.3993468950365</v>
      </c>
      <c r="X7">
        <v>0.1339258492941888</v>
      </c>
      <c r="Y7">
        <v>8.206550678576402E-2</v>
      </c>
      <c r="Z7">
        <v>3.2405274936742678</v>
      </c>
      <c r="AA7">
        <v>4.9437370289862281</v>
      </c>
      <c r="AB7">
        <v>0.59938807116834991</v>
      </c>
      <c r="AC7">
        <v>14.16104108570233</v>
      </c>
      <c r="AD7">
        <v>3.7834250699774099</v>
      </c>
      <c r="AE7">
        <v>2.5542849913864649</v>
      </c>
      <c r="AF7">
        <v>1.1444442726501081</v>
      </c>
      <c r="AG7">
        <v>109.74080470395189</v>
      </c>
      <c r="AH7">
        <v>17.27150712649048</v>
      </c>
      <c r="AI7">
        <v>3.838667905591612</v>
      </c>
      <c r="AJ7">
        <v>27.265603153567071</v>
      </c>
      <c r="AK7">
        <v>9.8610329384584663</v>
      </c>
      <c r="AL7">
        <v>49.037806221945488</v>
      </c>
      <c r="AM7">
        <v>1.02992356618516E-2</v>
      </c>
      <c r="AN7">
        <v>0.80109494566433637</v>
      </c>
    </row>
    <row r="8" spans="1:40" x14ac:dyDescent="0.45">
      <c r="A8" s="1" t="s">
        <v>45</v>
      </c>
      <c r="B8">
        <v>103.35865638894521</v>
      </c>
      <c r="C8">
        <v>8.2748985690241543</v>
      </c>
      <c r="D8">
        <v>3.761564067298838</v>
      </c>
      <c r="E8">
        <v>1.6757010743343359</v>
      </c>
      <c r="F8">
        <v>24.954978565303879</v>
      </c>
      <c r="G8">
        <v>4.5919109815045811</v>
      </c>
      <c r="H8">
        <v>30.883542916870319</v>
      </c>
      <c r="I8">
        <v>25.483804133341732</v>
      </c>
      <c r="J8">
        <v>13.822098889802589</v>
      </c>
      <c r="K8">
        <v>8.7558397655623033</v>
      </c>
      <c r="L8">
        <v>73.363817771188266</v>
      </c>
      <c r="M8">
        <v>95.170358654927597</v>
      </c>
      <c r="N8">
        <v>9.7478474227659095</v>
      </c>
      <c r="O8">
        <v>12.42834296940145</v>
      </c>
      <c r="P8">
        <v>24.649514910623591</v>
      </c>
      <c r="Q8">
        <v>7.0381941828359533</v>
      </c>
      <c r="R8">
        <v>8.3412271978619046</v>
      </c>
      <c r="S8">
        <v>107.3833741568705</v>
      </c>
      <c r="T8">
        <v>13.395550992932041</v>
      </c>
      <c r="U8">
        <v>52.33182955347079</v>
      </c>
      <c r="V8">
        <v>94.631713752830692</v>
      </c>
      <c r="W8">
        <v>957.58091351456699</v>
      </c>
      <c r="X8">
        <v>2.095921355950757</v>
      </c>
      <c r="Y8">
        <v>0.92707024001531968</v>
      </c>
      <c r="Z8">
        <v>47.652756838294451</v>
      </c>
      <c r="AA8">
        <v>54.216057321200132</v>
      </c>
      <c r="AB8">
        <v>3.5702371921831659</v>
      </c>
      <c r="AC8">
        <v>96.316955445430821</v>
      </c>
      <c r="AD8">
        <v>33.313196466968208</v>
      </c>
      <c r="AE8">
        <v>18.421005927396791</v>
      </c>
      <c r="AF8">
        <v>8.1315251635273125</v>
      </c>
      <c r="AG8">
        <v>128.1399816870219</v>
      </c>
      <c r="AH8">
        <v>174.84947270561321</v>
      </c>
      <c r="AI8">
        <v>26.639353303568718</v>
      </c>
      <c r="AJ8">
        <v>205.9398990582599</v>
      </c>
      <c r="AK8">
        <v>86.047079298170331</v>
      </c>
      <c r="AL8">
        <v>380.66872207883068</v>
      </c>
      <c r="AM8">
        <v>8.6533271390798902E-2</v>
      </c>
      <c r="AN8">
        <v>6.9410310462677067</v>
      </c>
    </row>
    <row r="9" spans="1:40" x14ac:dyDescent="0.45">
      <c r="A9" s="1" t="s">
        <v>46</v>
      </c>
      <c r="B9">
        <v>13.01122002715787</v>
      </c>
      <c r="C9">
        <v>0.83004832160620512</v>
      </c>
      <c r="D9">
        <v>0.27451023846005701</v>
      </c>
      <c r="E9">
        <v>0.2216486084917855</v>
      </c>
      <c r="F9">
        <v>6.9452213751406759</v>
      </c>
      <c r="G9">
        <v>1.7489308653134681</v>
      </c>
      <c r="H9">
        <v>4.2360359131606229</v>
      </c>
      <c r="I9">
        <v>3.184988050044737</v>
      </c>
      <c r="J9">
        <v>2.2084936033350142</v>
      </c>
      <c r="K9">
        <v>1.164586759944106</v>
      </c>
      <c r="L9">
        <v>11.20049115267825</v>
      </c>
      <c r="M9">
        <v>10.61994837140846</v>
      </c>
      <c r="N9">
        <v>2.2192504563612281</v>
      </c>
      <c r="O9">
        <v>4.4286763088858194</v>
      </c>
      <c r="P9">
        <v>6.7326176104149553</v>
      </c>
      <c r="Q9">
        <v>2.4378238201097231</v>
      </c>
      <c r="R9">
        <v>1.363614875175537</v>
      </c>
      <c r="S9">
        <v>17.006062738069009</v>
      </c>
      <c r="T9">
        <v>3.0387346615249702</v>
      </c>
      <c r="U9">
        <v>36.264448577962909</v>
      </c>
      <c r="V9">
        <v>13.876203416429449</v>
      </c>
      <c r="W9">
        <v>160.00269898779911</v>
      </c>
      <c r="X9">
        <v>0.2478706663989716</v>
      </c>
      <c r="Y9">
        <v>0.68164102474637234</v>
      </c>
      <c r="Z9">
        <v>6.0094176315579491</v>
      </c>
      <c r="AA9">
        <v>34.939092440309317</v>
      </c>
      <c r="AB9">
        <v>1.583586932911391</v>
      </c>
      <c r="AC9">
        <v>12.312279235830109</v>
      </c>
      <c r="AD9">
        <v>4.2204782214582428</v>
      </c>
      <c r="AE9">
        <v>2.6056641199912551</v>
      </c>
      <c r="AF9">
        <v>1.4584399182021679</v>
      </c>
      <c r="AG9">
        <v>9.7377775555176829</v>
      </c>
      <c r="AH9">
        <v>22.3370261911424</v>
      </c>
      <c r="AI9">
        <v>4.0657663752138991</v>
      </c>
      <c r="AJ9">
        <v>41.919570867213132</v>
      </c>
      <c r="AK9">
        <v>17.182319960353691</v>
      </c>
      <c r="AL9">
        <v>118.0926395804254</v>
      </c>
      <c r="AM9">
        <v>1.5474680686970501E-2</v>
      </c>
      <c r="AN9">
        <v>1.144457015235901</v>
      </c>
    </row>
    <row r="10" spans="1:40" x14ac:dyDescent="0.45">
      <c r="A10" s="1" t="s">
        <v>47</v>
      </c>
      <c r="B10">
        <v>624.10906093300298</v>
      </c>
      <c r="C10">
        <v>46.579524444174453</v>
      </c>
      <c r="D10">
        <v>20.364208573792929</v>
      </c>
      <c r="E10">
        <v>13.66110907528506</v>
      </c>
      <c r="F10">
        <v>91.344814727304311</v>
      </c>
      <c r="G10">
        <v>24.801894225608649</v>
      </c>
      <c r="H10">
        <v>53.402064388343689</v>
      </c>
      <c r="I10">
        <v>43.390621985522401</v>
      </c>
      <c r="J10">
        <v>21.648511691297969</v>
      </c>
      <c r="K10">
        <v>15.758156481700709</v>
      </c>
      <c r="L10">
        <v>166.50960779426751</v>
      </c>
      <c r="M10">
        <v>121.06031652622271</v>
      </c>
      <c r="N10">
        <v>39.183623375813028</v>
      </c>
      <c r="O10">
        <v>30.941316591776019</v>
      </c>
      <c r="P10">
        <v>112.15079146351751</v>
      </c>
      <c r="Q10">
        <v>20.249940580723941</v>
      </c>
      <c r="R10">
        <v>11.763013063948129</v>
      </c>
      <c r="S10">
        <v>82.748964958002617</v>
      </c>
      <c r="T10">
        <v>16.787872844725829</v>
      </c>
      <c r="U10">
        <v>343.53827965126072</v>
      </c>
      <c r="V10">
        <v>449.07074010137308</v>
      </c>
      <c r="W10">
        <v>1791.6302249578109</v>
      </c>
      <c r="X10">
        <v>4.0806848216234659</v>
      </c>
      <c r="Y10">
        <v>2.5394376272325241</v>
      </c>
      <c r="Z10">
        <v>86.568087252842048</v>
      </c>
      <c r="AA10">
        <v>140.42695732186371</v>
      </c>
      <c r="AB10">
        <v>10.18559508345318</v>
      </c>
      <c r="AC10">
        <v>179.4642850291238</v>
      </c>
      <c r="AD10">
        <v>69.627974110015131</v>
      </c>
      <c r="AE10">
        <v>33.682468596969457</v>
      </c>
      <c r="AF10">
        <v>18.621976971231842</v>
      </c>
      <c r="AG10">
        <v>457.97216590387143</v>
      </c>
      <c r="AH10">
        <v>284.10133663230403</v>
      </c>
      <c r="AI10">
        <v>49.761087716842923</v>
      </c>
      <c r="AJ10">
        <v>344.44432989187288</v>
      </c>
      <c r="AK10">
        <v>158.76577545434779</v>
      </c>
      <c r="AL10">
        <v>1082.1845166424239</v>
      </c>
      <c r="AM10">
        <v>0.20162704813085139</v>
      </c>
      <c r="AN10">
        <v>14.942032005674291</v>
      </c>
    </row>
    <row r="11" spans="1:40" x14ac:dyDescent="0.45">
      <c r="A11" s="1" t="s">
        <v>48</v>
      </c>
      <c r="B11">
        <v>68.770925641205338</v>
      </c>
      <c r="C11">
        <v>6.6018420411765746</v>
      </c>
      <c r="D11">
        <v>1.2256574994125391</v>
      </c>
      <c r="E11">
        <v>0.70635676130332603</v>
      </c>
      <c r="F11">
        <v>11.141621330446339</v>
      </c>
      <c r="G11">
        <v>1.122913923331194</v>
      </c>
      <c r="H11">
        <v>8.5470938440547037</v>
      </c>
      <c r="I11">
        <v>6.8440841955863672</v>
      </c>
      <c r="J11">
        <v>3.719815773000493</v>
      </c>
      <c r="K11">
        <v>4.1534915831417667</v>
      </c>
      <c r="L11">
        <v>52.031840943986012</v>
      </c>
      <c r="M11">
        <v>24.54714459532946</v>
      </c>
      <c r="N11">
        <v>3.8741136698337129</v>
      </c>
      <c r="O11">
        <v>5.0651260322745806</v>
      </c>
      <c r="P11">
        <v>6.225557829488265</v>
      </c>
      <c r="Q11">
        <v>3.121649230509135</v>
      </c>
      <c r="R11">
        <v>2.248972080136463</v>
      </c>
      <c r="S11">
        <v>24.551663765274458</v>
      </c>
      <c r="T11">
        <v>4.2512526995810322</v>
      </c>
      <c r="U11">
        <v>28.156424346148469</v>
      </c>
      <c r="V11">
        <v>171.3575466213025</v>
      </c>
      <c r="W11">
        <v>238.51226218858599</v>
      </c>
      <c r="X11">
        <v>0.58685792546454074</v>
      </c>
      <c r="Y11">
        <v>0.35694221487791511</v>
      </c>
      <c r="Z11">
        <v>13.211999332959619</v>
      </c>
      <c r="AA11">
        <v>20.47811706473648</v>
      </c>
      <c r="AB11">
        <v>1.311483543795438</v>
      </c>
      <c r="AC11">
        <v>25.150157197871231</v>
      </c>
      <c r="AD11">
        <v>13.08725509209299</v>
      </c>
      <c r="AE11">
        <v>5.5058753916747492</v>
      </c>
      <c r="AF11">
        <v>3.3088787124235881</v>
      </c>
      <c r="AG11">
        <v>60.186774862504308</v>
      </c>
      <c r="AH11">
        <v>48.532026424725913</v>
      </c>
      <c r="AI11">
        <v>9.8085903777564809</v>
      </c>
      <c r="AJ11">
        <v>69.341588542419984</v>
      </c>
      <c r="AK11">
        <v>30.668056720687488</v>
      </c>
      <c r="AL11">
        <v>289.48453006375979</v>
      </c>
      <c r="AM11">
        <v>0.1065783407946619</v>
      </c>
      <c r="AN11">
        <v>3.8134341216932759</v>
      </c>
    </row>
    <row r="12" spans="1:40" x14ac:dyDescent="0.45">
      <c r="A12" s="1" t="s">
        <v>49</v>
      </c>
      <c r="B12">
        <v>74.006254082975858</v>
      </c>
      <c r="C12">
        <v>9.4484704353542099</v>
      </c>
      <c r="D12">
        <v>5.463492797389466</v>
      </c>
      <c r="E12">
        <v>0.80933769550118073</v>
      </c>
      <c r="F12">
        <v>40.433267688191123</v>
      </c>
      <c r="G12">
        <v>4.6069973994918518</v>
      </c>
      <c r="H12">
        <v>15.349772552027661</v>
      </c>
      <c r="I12">
        <v>12.43864248995904</v>
      </c>
      <c r="J12">
        <v>6.2752244767423262</v>
      </c>
      <c r="K12">
        <v>3.8896173469119288</v>
      </c>
      <c r="L12">
        <v>34.701845260892163</v>
      </c>
      <c r="M12">
        <v>37.676996237857622</v>
      </c>
      <c r="N12">
        <v>14.76418388827417</v>
      </c>
      <c r="O12">
        <v>8.7637699495995669</v>
      </c>
      <c r="P12">
        <v>18.456241016263171</v>
      </c>
      <c r="Q12">
        <v>5.4439011419549068</v>
      </c>
      <c r="R12">
        <v>4.9562663981546846</v>
      </c>
      <c r="S12">
        <v>39.301741922723977</v>
      </c>
      <c r="T12">
        <v>6.4289663731315843</v>
      </c>
      <c r="U12">
        <v>47.11471723902509</v>
      </c>
      <c r="V12">
        <v>50.904056481486009</v>
      </c>
      <c r="W12">
        <v>349.56587472496142</v>
      </c>
      <c r="X12">
        <v>0.91781945963445322</v>
      </c>
      <c r="Y12">
        <v>0.96269918506043162</v>
      </c>
      <c r="Z12">
        <v>18.9816921513364</v>
      </c>
      <c r="AA12">
        <v>51.262080931805663</v>
      </c>
      <c r="AB12">
        <v>2.7513581688934652</v>
      </c>
      <c r="AC12">
        <v>35.61279967500549</v>
      </c>
      <c r="AD12">
        <v>14.84088425720862</v>
      </c>
      <c r="AE12">
        <v>8.3499112393129877</v>
      </c>
      <c r="AF12">
        <v>4.2904855094983736</v>
      </c>
      <c r="AG12">
        <v>160.07348069756441</v>
      </c>
      <c r="AH12">
        <v>77.51694521223493</v>
      </c>
      <c r="AI12">
        <v>12.038545465483381</v>
      </c>
      <c r="AJ12">
        <v>114.09160557603759</v>
      </c>
      <c r="AK12">
        <v>44.371225282019488</v>
      </c>
      <c r="AL12">
        <v>258.08004521378012</v>
      </c>
      <c r="AM12">
        <v>6.216301823466433E-2</v>
      </c>
      <c r="AN12">
        <v>4.7145032186395648</v>
      </c>
    </row>
    <row r="13" spans="1:40" x14ac:dyDescent="0.45">
      <c r="A13" s="1" t="s">
        <v>50</v>
      </c>
      <c r="B13">
        <v>186.98284936459689</v>
      </c>
      <c r="C13">
        <v>11.468354440927349</v>
      </c>
      <c r="D13">
        <v>3.4001394345699918</v>
      </c>
      <c r="E13">
        <v>2.0716470315600168</v>
      </c>
      <c r="F13">
        <v>28.81179541802603</v>
      </c>
      <c r="G13">
        <v>5.7244713167866488</v>
      </c>
      <c r="H13">
        <v>55.205821046416879</v>
      </c>
      <c r="I13">
        <v>47.76816644792531</v>
      </c>
      <c r="J13">
        <v>9.4486226963942581</v>
      </c>
      <c r="K13">
        <v>8.718302594129181</v>
      </c>
      <c r="L13">
        <v>62.492176852703913</v>
      </c>
      <c r="M13">
        <v>175.51165647680699</v>
      </c>
      <c r="N13">
        <v>10.80555333374978</v>
      </c>
      <c r="O13">
        <v>7.6405679860022637</v>
      </c>
      <c r="P13">
        <v>78.806268626426515</v>
      </c>
      <c r="Q13">
        <v>13.63374657970253</v>
      </c>
      <c r="R13">
        <v>7.5562609421833926</v>
      </c>
      <c r="S13">
        <v>46.917067842624633</v>
      </c>
      <c r="T13">
        <v>33.261596208109658</v>
      </c>
      <c r="U13">
        <v>55.605551113385729</v>
      </c>
      <c r="V13">
        <v>100.2606256969825</v>
      </c>
      <c r="W13">
        <v>1038.9765066232981</v>
      </c>
      <c r="X13">
        <v>3.03265400826059</v>
      </c>
      <c r="Y13">
        <v>1.216988786408653</v>
      </c>
      <c r="Z13">
        <v>60.847488255700959</v>
      </c>
      <c r="AA13">
        <v>65.522828334957211</v>
      </c>
      <c r="AB13">
        <v>2.6191697080371181</v>
      </c>
      <c r="AC13">
        <v>145.7718789928777</v>
      </c>
      <c r="AD13">
        <v>42.442004743315287</v>
      </c>
      <c r="AE13">
        <v>15.25473001440826</v>
      </c>
      <c r="AF13">
        <v>22.7587459295722</v>
      </c>
      <c r="AG13">
        <v>103.88030686977901</v>
      </c>
      <c r="AH13">
        <v>207.24195659507629</v>
      </c>
      <c r="AI13">
        <v>31.75786422466583</v>
      </c>
      <c r="AJ13">
        <v>207.78302642082619</v>
      </c>
      <c r="AK13">
        <v>100.5508791727915</v>
      </c>
      <c r="AL13">
        <v>461.29021469318502</v>
      </c>
      <c r="AM13">
        <v>6.0120395212364487E-2</v>
      </c>
      <c r="AN13">
        <v>5.8820648754034446</v>
      </c>
    </row>
    <row r="14" spans="1:40" x14ac:dyDescent="0.45">
      <c r="A14" s="1" t="s">
        <v>51</v>
      </c>
      <c r="B14">
        <v>55.894272519770027</v>
      </c>
      <c r="C14">
        <v>3.187736124927707</v>
      </c>
      <c r="D14">
        <v>1.3376918127013999</v>
      </c>
      <c r="E14">
        <v>0.71058502245797051</v>
      </c>
      <c r="F14">
        <v>5.7252420990495292</v>
      </c>
      <c r="G14">
        <v>1.307356754256445</v>
      </c>
      <c r="H14">
        <v>3.442179370126937</v>
      </c>
      <c r="I14">
        <v>2.842626273422983</v>
      </c>
      <c r="J14">
        <v>1.446439285484169</v>
      </c>
      <c r="K14">
        <v>1.108773428452458</v>
      </c>
      <c r="L14">
        <v>14.284254644133069</v>
      </c>
      <c r="M14">
        <v>8.3021550558064661</v>
      </c>
      <c r="N14">
        <v>2.4306107985271859</v>
      </c>
      <c r="O14">
        <v>1.4677065856043221</v>
      </c>
      <c r="P14">
        <v>2.2735066013281111</v>
      </c>
      <c r="Q14">
        <v>1.149055343000704</v>
      </c>
      <c r="R14">
        <v>1.023129584163553</v>
      </c>
      <c r="S14">
        <v>9.1271565794777132</v>
      </c>
      <c r="T14">
        <v>1.5447268034525861</v>
      </c>
      <c r="U14">
        <v>8.0428313832809124</v>
      </c>
      <c r="V14">
        <v>29.267998058511559</v>
      </c>
      <c r="W14">
        <v>152.4489049322242</v>
      </c>
      <c r="X14">
        <v>0.25549037966045401</v>
      </c>
      <c r="Y14">
        <v>0.15635470768328741</v>
      </c>
      <c r="Z14">
        <v>5.7159313613176179</v>
      </c>
      <c r="AA14">
        <v>8.5566077124027817</v>
      </c>
      <c r="AB14">
        <v>0.39971477691206719</v>
      </c>
      <c r="AC14">
        <v>11.69220237998298</v>
      </c>
      <c r="AD14">
        <v>3.6189072758039682</v>
      </c>
      <c r="AE14">
        <v>2.0271714902143341</v>
      </c>
      <c r="AF14">
        <v>1.1053142340609661</v>
      </c>
      <c r="AG14">
        <v>22.294961414801509</v>
      </c>
      <c r="AH14">
        <v>20.52725670262312</v>
      </c>
      <c r="AI14">
        <v>3.0965691642579709</v>
      </c>
      <c r="AJ14">
        <v>23.4058576140764</v>
      </c>
      <c r="AK14">
        <v>9.8447627503569315</v>
      </c>
      <c r="AL14">
        <v>50.170709835970939</v>
      </c>
      <c r="AM14">
        <v>1.041198083044895E-2</v>
      </c>
      <c r="AN14">
        <v>0.8112294105091824</v>
      </c>
    </row>
    <row r="15" spans="1:40" x14ac:dyDescent="0.45">
      <c r="A15" s="1" t="s">
        <v>52</v>
      </c>
      <c r="B15">
        <v>105.5722880026326</v>
      </c>
      <c r="C15">
        <v>4.3429530823463756</v>
      </c>
      <c r="D15">
        <v>0.98051545463570233</v>
      </c>
      <c r="E15">
        <v>1.396736330954119</v>
      </c>
      <c r="F15">
        <v>46.617411121215802</v>
      </c>
      <c r="G15">
        <v>9.2768207997115546</v>
      </c>
      <c r="H15">
        <v>10.83866791069854</v>
      </c>
      <c r="I15">
        <v>9.0539619685112882</v>
      </c>
      <c r="J15">
        <v>5.3204303375045914</v>
      </c>
      <c r="K15">
        <v>2.6852945340104828</v>
      </c>
      <c r="L15">
        <v>20.926474708756231</v>
      </c>
      <c r="M15">
        <v>54.049082793530403</v>
      </c>
      <c r="N15">
        <v>20.698622272267571</v>
      </c>
      <c r="O15">
        <v>5.1788416120426906</v>
      </c>
      <c r="P15">
        <v>12.00769922355347</v>
      </c>
      <c r="Q15">
        <v>5.6939026557314829</v>
      </c>
      <c r="R15">
        <v>4.0255912249295021</v>
      </c>
      <c r="S15">
        <v>32.291714058539078</v>
      </c>
      <c r="T15">
        <v>5.1549731908939114</v>
      </c>
      <c r="U15">
        <v>22.506680077725001</v>
      </c>
      <c r="V15">
        <v>54.937332137604251</v>
      </c>
      <c r="W15">
        <v>261.71310474162101</v>
      </c>
      <c r="X15">
        <v>1.16830644945771</v>
      </c>
      <c r="Y15">
        <v>0.77612739011607967</v>
      </c>
      <c r="Z15">
        <v>20.20297264925502</v>
      </c>
      <c r="AA15">
        <v>40.598697718168687</v>
      </c>
      <c r="AB15">
        <v>1.075790722101847</v>
      </c>
      <c r="AC15">
        <v>47.185181021437018</v>
      </c>
      <c r="AD15">
        <v>10.041602220220639</v>
      </c>
      <c r="AE15">
        <v>7.2296841867664288</v>
      </c>
      <c r="AF15">
        <v>3.3386459859608619</v>
      </c>
      <c r="AG15">
        <v>65.821880643913403</v>
      </c>
      <c r="AH15">
        <v>59.915398922728087</v>
      </c>
      <c r="AI15">
        <v>8.8821751721105748</v>
      </c>
      <c r="AJ15">
        <v>70.788204013216088</v>
      </c>
      <c r="AK15">
        <v>28.765372118553909</v>
      </c>
      <c r="AL15">
        <v>184.33335853035041</v>
      </c>
      <c r="AM15">
        <v>2.395818087231423E-2</v>
      </c>
      <c r="AN15">
        <v>2.3781195854771942</v>
      </c>
    </row>
    <row r="16" spans="1:40" x14ac:dyDescent="0.45">
      <c r="A16" s="1" t="s">
        <v>53</v>
      </c>
      <c r="B16">
        <v>180.81944612315269</v>
      </c>
      <c r="C16">
        <v>7.2338680548644891</v>
      </c>
      <c r="D16">
        <v>1.9620010194667421</v>
      </c>
      <c r="E16">
        <v>1.7803270386593151</v>
      </c>
      <c r="F16">
        <v>60.420367407445568</v>
      </c>
      <c r="G16">
        <v>7.7283214753856306</v>
      </c>
      <c r="H16">
        <v>28.080037663031248</v>
      </c>
      <c r="I16">
        <v>22.60188145665489</v>
      </c>
      <c r="J16">
        <v>31.07778559124111</v>
      </c>
      <c r="K16">
        <v>7.3030369356591613</v>
      </c>
      <c r="L16">
        <v>63.842848180375057</v>
      </c>
      <c r="M16">
        <v>154.98115689013099</v>
      </c>
      <c r="N16">
        <v>20.589483067130001</v>
      </c>
      <c r="O16">
        <v>14.34008306911271</v>
      </c>
      <c r="P16">
        <v>51.521314040579597</v>
      </c>
      <c r="Q16">
        <v>28.224264575926799</v>
      </c>
      <c r="R16">
        <v>22.3123122504207</v>
      </c>
      <c r="S16">
        <v>230.36337684986989</v>
      </c>
      <c r="T16">
        <v>26.01740718411261</v>
      </c>
      <c r="U16">
        <v>57.652007917685317</v>
      </c>
      <c r="V16">
        <v>311.65423462817091</v>
      </c>
      <c r="W16">
        <v>520.82499131129498</v>
      </c>
      <c r="X16">
        <v>2.5957359021399848</v>
      </c>
      <c r="Y16">
        <v>2.682778520212203</v>
      </c>
      <c r="Z16">
        <v>66.622226172698575</v>
      </c>
      <c r="AA16">
        <v>141.5728446066307</v>
      </c>
      <c r="AB16">
        <v>3.427050666218507</v>
      </c>
      <c r="AC16">
        <v>142.52067180607381</v>
      </c>
      <c r="AD16">
        <v>31.58941685240314</v>
      </c>
      <c r="AE16">
        <v>37.456225309088587</v>
      </c>
      <c r="AF16">
        <v>11.81807562954366</v>
      </c>
      <c r="AG16">
        <v>117.70815362972949</v>
      </c>
      <c r="AH16">
        <v>217.70808840380229</v>
      </c>
      <c r="AI16">
        <v>37.087226150760351</v>
      </c>
      <c r="AJ16">
        <v>325.38824599725763</v>
      </c>
      <c r="AK16">
        <v>116.23790619190299</v>
      </c>
      <c r="AL16">
        <v>623.44603301458039</v>
      </c>
      <c r="AM16">
        <v>8.3926320543289759E-2</v>
      </c>
      <c r="AN16">
        <v>7.7105311359079831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777.37989678295025</v>
      </c>
      <c r="C2">
        <v>16.839040479722581</v>
      </c>
      <c r="D2">
        <v>5.7726989511485352</v>
      </c>
      <c r="E2">
        <v>5.120408884882063</v>
      </c>
      <c r="F2">
        <v>26.778344840910389</v>
      </c>
      <c r="G2">
        <v>5.379758111528405</v>
      </c>
      <c r="H2">
        <v>7.1472561043469218</v>
      </c>
      <c r="I2">
        <v>6.3129847639175081</v>
      </c>
      <c r="J2">
        <v>2.5232553346300359</v>
      </c>
      <c r="K2">
        <v>0.92622634529630865</v>
      </c>
      <c r="L2">
        <v>6.2012669177559347</v>
      </c>
      <c r="M2">
        <v>12.060272177263361</v>
      </c>
      <c r="N2">
        <v>7.5856768763491509</v>
      </c>
      <c r="O2">
        <v>0.69444517674180406</v>
      </c>
      <c r="P2">
        <v>2.496290427633967</v>
      </c>
      <c r="Q2">
        <v>0.59177676209374253</v>
      </c>
      <c r="R2">
        <v>1.6607640755128881</v>
      </c>
      <c r="S2">
        <v>20.060390092208429</v>
      </c>
      <c r="T2">
        <v>3.9884898652036611</v>
      </c>
      <c r="U2">
        <v>5.253957284891591</v>
      </c>
      <c r="V2">
        <v>10.90400386158789</v>
      </c>
      <c r="W2">
        <v>23.119950119839391</v>
      </c>
      <c r="X2">
        <v>0.18266734903224149</v>
      </c>
      <c r="Y2">
        <v>9.7930696154816116E-2</v>
      </c>
      <c r="Z2">
        <v>4.1331273159868882</v>
      </c>
      <c r="AA2">
        <v>5.954696389008844</v>
      </c>
      <c r="AB2">
        <v>0.18387441376317251</v>
      </c>
      <c r="AC2">
        <v>86.455699234932439</v>
      </c>
      <c r="AD2">
        <v>8.6057584352182008</v>
      </c>
      <c r="AE2">
        <v>2.8019562426647622</v>
      </c>
      <c r="AF2">
        <v>2.36373801572535</v>
      </c>
      <c r="AG2">
        <v>140.22754520849139</v>
      </c>
      <c r="AH2">
        <v>24.457195781590801</v>
      </c>
      <c r="AI2">
        <v>6.7417470510183648</v>
      </c>
      <c r="AJ2">
        <v>39.255614293479333</v>
      </c>
      <c r="AK2">
        <v>15.52318569604704</v>
      </c>
      <c r="AL2">
        <v>92.060213677306677</v>
      </c>
      <c r="AM2">
        <v>1.167533435168569E-2</v>
      </c>
      <c r="AN2">
        <v>3.5115847924305719</v>
      </c>
    </row>
    <row r="3" spans="1:40" x14ac:dyDescent="0.45">
      <c r="A3" s="1" t="s">
        <v>55</v>
      </c>
      <c r="B3">
        <v>1.807890040425699</v>
      </c>
      <c r="C3">
        <v>0.1131813290802957</v>
      </c>
      <c r="D3">
        <v>4.2322045693444749E-2</v>
      </c>
      <c r="E3">
        <v>3.7004808609265888E-2</v>
      </c>
      <c r="F3">
        <v>0.63637637892139942</v>
      </c>
      <c r="G3">
        <v>0.24541262386723339</v>
      </c>
      <c r="H3">
        <v>0.30849034231369432</v>
      </c>
      <c r="I3">
        <v>0.26426944064816971</v>
      </c>
      <c r="J3">
        <v>0.34127293440846562</v>
      </c>
      <c r="K3">
        <v>4.9871255739174059E-2</v>
      </c>
      <c r="L3">
        <v>0.35225313290775312</v>
      </c>
      <c r="M3">
        <v>1.4429396264694501</v>
      </c>
      <c r="N3">
        <v>0.19647867269085539</v>
      </c>
      <c r="O3">
        <v>5.8228214411550593E-2</v>
      </c>
      <c r="P3">
        <v>0.1415831568959654</v>
      </c>
      <c r="Q3">
        <v>7.2851554878726243E-2</v>
      </c>
      <c r="R3">
        <v>7.7895010163026218E-2</v>
      </c>
      <c r="S3">
        <v>0.70375373821473275</v>
      </c>
      <c r="T3">
        <v>0.1050905979808969</v>
      </c>
      <c r="U3">
        <v>0.4824080259144688</v>
      </c>
      <c r="V3">
        <v>0.36943786530954048</v>
      </c>
      <c r="W3">
        <v>0.56098248746953472</v>
      </c>
      <c r="X3">
        <v>8.4171641385384424E-3</v>
      </c>
      <c r="Y3">
        <v>8.2497156225409766E-3</v>
      </c>
      <c r="Z3">
        <v>0.21130014913106579</v>
      </c>
      <c r="AA3">
        <v>0.45190838735752958</v>
      </c>
      <c r="AB3">
        <v>2.1468959129473119E-2</v>
      </c>
      <c r="AC3">
        <v>3.8281167254687571</v>
      </c>
      <c r="AD3">
        <v>0.71222397091098755</v>
      </c>
      <c r="AE3">
        <v>0.78500786413901258</v>
      </c>
      <c r="AF3">
        <v>0.1164639329442847</v>
      </c>
      <c r="AG3">
        <v>1.059286783072632</v>
      </c>
      <c r="AH3">
        <v>3.4444816545338002</v>
      </c>
      <c r="AI3">
        <v>0.3162843474166212</v>
      </c>
      <c r="AJ3">
        <v>1.503850927684494</v>
      </c>
      <c r="AK3">
        <v>0.77326443207390994</v>
      </c>
      <c r="AL3">
        <v>6.5550291361486153</v>
      </c>
      <c r="AM3">
        <v>1.024255772118691E-3</v>
      </c>
      <c r="AN3">
        <v>7.2500666968091404E-2</v>
      </c>
    </row>
    <row r="4" spans="1:40" x14ac:dyDescent="0.45">
      <c r="A4" s="1" t="s">
        <v>56</v>
      </c>
      <c r="B4">
        <v>54.571692097401119</v>
      </c>
      <c r="C4">
        <v>1.9714224680977701</v>
      </c>
      <c r="D4">
        <v>0.1597865474395099</v>
      </c>
      <c r="E4">
        <v>8.2332793802692428E-3</v>
      </c>
      <c r="F4">
        <v>0.1283538645389061</v>
      </c>
      <c r="G4">
        <v>2.8068653326352461E-2</v>
      </c>
      <c r="H4">
        <v>0.16494406320427901</v>
      </c>
      <c r="I4">
        <v>0.14560995145454941</v>
      </c>
      <c r="J4">
        <v>7.8354323306785517E-2</v>
      </c>
      <c r="K4">
        <v>2.372132347314139E-2</v>
      </c>
      <c r="L4">
        <v>9.0369884897501029E-2</v>
      </c>
      <c r="M4">
        <v>0.1044440952626355</v>
      </c>
      <c r="N4">
        <v>2.810753181782236E-2</v>
      </c>
      <c r="O4">
        <v>1.0056775639494E-2</v>
      </c>
      <c r="P4">
        <v>6.8612164344443949E-2</v>
      </c>
      <c r="Q4">
        <v>1.0321939240387259E-2</v>
      </c>
      <c r="R4">
        <v>5.5014541260285911E-2</v>
      </c>
      <c r="S4">
        <v>0.52277809604607739</v>
      </c>
      <c r="T4">
        <v>8.0514637338901726E-2</v>
      </c>
      <c r="U4">
        <v>8.9259750777565719E-2</v>
      </c>
      <c r="V4">
        <v>0.16067920100627031</v>
      </c>
      <c r="W4">
        <v>3.6814634851154819</v>
      </c>
      <c r="X4">
        <v>3.3700369618943852E-3</v>
      </c>
      <c r="Y4">
        <v>1.279555398665708E-3</v>
      </c>
      <c r="Z4">
        <v>8.6892670053067791E-2</v>
      </c>
      <c r="AA4">
        <v>8.8434187211336848E-2</v>
      </c>
      <c r="AB4">
        <v>3.0448134894900951E-3</v>
      </c>
      <c r="AC4">
        <v>0.44969706275103399</v>
      </c>
      <c r="AD4">
        <v>0.20771199698596421</v>
      </c>
      <c r="AE4">
        <v>6.6037939241297403E-2</v>
      </c>
      <c r="AF4">
        <v>5.2336712215772761E-2</v>
      </c>
      <c r="AG4">
        <v>9.3483722806248597</v>
      </c>
      <c r="AH4">
        <v>0.6548294756151295</v>
      </c>
      <c r="AI4">
        <v>0.16245547205853461</v>
      </c>
      <c r="AJ4">
        <v>1.0752139291517511</v>
      </c>
      <c r="AK4">
        <v>0.37578476022806739</v>
      </c>
      <c r="AL4">
        <v>2.069766002182702</v>
      </c>
      <c r="AM4">
        <v>4.365751241527821E-4</v>
      </c>
      <c r="AN4">
        <v>0.45659707949046019</v>
      </c>
    </row>
    <row r="5" spans="1:40" x14ac:dyDescent="0.45">
      <c r="A5" s="1" t="s">
        <v>57</v>
      </c>
      <c r="B5">
        <v>49.975421979762046</v>
      </c>
      <c r="C5">
        <v>2.924005167110491</v>
      </c>
      <c r="D5">
        <v>0.69409816506085598</v>
      </c>
      <c r="E5">
        <v>0.92110846191056761</v>
      </c>
      <c r="F5">
        <v>19.860364643539342</v>
      </c>
      <c r="G5">
        <v>5.6305113598015639</v>
      </c>
      <c r="H5">
        <v>9.9398079086695557</v>
      </c>
      <c r="I5">
        <v>7.9939126973841148</v>
      </c>
      <c r="J5">
        <v>3.4822456527175749</v>
      </c>
      <c r="K5">
        <v>11.36851969965981</v>
      </c>
      <c r="L5">
        <v>629.05604676535495</v>
      </c>
      <c r="M5">
        <v>19.882669563926171</v>
      </c>
      <c r="N5">
        <v>6.3231048670794214</v>
      </c>
      <c r="O5">
        <v>3.761114922871577</v>
      </c>
      <c r="P5">
        <v>10.22051788570422</v>
      </c>
      <c r="Q5">
        <v>3.1649329621397522</v>
      </c>
      <c r="R5">
        <v>2.4183957456864089</v>
      </c>
      <c r="S5">
        <v>18.972026812091769</v>
      </c>
      <c r="T5">
        <v>5.3408089614439334</v>
      </c>
      <c r="U5">
        <v>22.80342136844283</v>
      </c>
      <c r="V5">
        <v>53.919795732330897</v>
      </c>
      <c r="W5">
        <v>67.101863890231328</v>
      </c>
      <c r="X5">
        <v>0.52678044221043718</v>
      </c>
      <c r="Y5">
        <v>0.32987961198883681</v>
      </c>
      <c r="Z5">
        <v>13.432749270716251</v>
      </c>
      <c r="AA5">
        <v>19.001135944436179</v>
      </c>
      <c r="AB5">
        <v>1.007989764888463</v>
      </c>
      <c r="AC5">
        <v>21.833092556880761</v>
      </c>
      <c r="AD5">
        <v>15.501469633997891</v>
      </c>
      <c r="AE5">
        <v>5.3374448376472676</v>
      </c>
      <c r="AF5">
        <v>6.0884658929378066</v>
      </c>
      <c r="AG5">
        <v>45.95293428696732</v>
      </c>
      <c r="AH5">
        <v>46.725289917601337</v>
      </c>
      <c r="AI5">
        <v>15.33381020994376</v>
      </c>
      <c r="AJ5">
        <v>82.999741067860199</v>
      </c>
      <c r="AK5">
        <v>40.052452043725587</v>
      </c>
      <c r="AL5">
        <v>201.2142296955335</v>
      </c>
      <c r="AM5">
        <v>4.6883437922218593E-2</v>
      </c>
      <c r="AN5">
        <v>3.2777735849060008</v>
      </c>
    </row>
    <row r="6" spans="1:40" x14ac:dyDescent="0.45">
      <c r="A6" s="1" t="s">
        <v>58</v>
      </c>
      <c r="B6">
        <v>136.8018613850335</v>
      </c>
      <c r="C6">
        <v>9.1182383663549622</v>
      </c>
      <c r="D6">
        <v>2.0353559389344191</v>
      </c>
      <c r="E6">
        <v>1.801793542790165</v>
      </c>
      <c r="F6">
        <v>40.416218068237058</v>
      </c>
      <c r="G6">
        <v>5.8616379564654846</v>
      </c>
      <c r="H6">
        <v>25.908678694700161</v>
      </c>
      <c r="I6">
        <v>21.312848514913298</v>
      </c>
      <c r="J6">
        <v>12.34803168841465</v>
      </c>
      <c r="K6">
        <v>14.648977602451311</v>
      </c>
      <c r="L6">
        <v>585.8451923547824</v>
      </c>
      <c r="M6">
        <v>53.459681565673698</v>
      </c>
      <c r="N6">
        <v>13.22568034123011</v>
      </c>
      <c r="O6">
        <v>11.058448842985729</v>
      </c>
      <c r="P6">
        <v>24.126148803154461</v>
      </c>
      <c r="Q6">
        <v>7.3602667680569036</v>
      </c>
      <c r="R6">
        <v>8.2180232379552827</v>
      </c>
      <c r="S6">
        <v>86.777555903184833</v>
      </c>
      <c r="T6">
        <v>15.262484752974281</v>
      </c>
      <c r="U6">
        <v>62.185141497244267</v>
      </c>
      <c r="V6">
        <v>380.37282780502341</v>
      </c>
      <c r="W6">
        <v>278.28186431525381</v>
      </c>
      <c r="X6">
        <v>1.312564743059748</v>
      </c>
      <c r="Y6">
        <v>0.73210618731445132</v>
      </c>
      <c r="Z6">
        <v>31.889828168691491</v>
      </c>
      <c r="AA6">
        <v>44.382544035328387</v>
      </c>
      <c r="AB6">
        <v>2.5826247132971889</v>
      </c>
      <c r="AC6">
        <v>66.849174589157016</v>
      </c>
      <c r="AD6">
        <v>35.252754242381059</v>
      </c>
      <c r="AE6">
        <v>18.555451016838258</v>
      </c>
      <c r="AF6">
        <v>11.792700723537131</v>
      </c>
      <c r="AG6">
        <v>137.48906361495219</v>
      </c>
      <c r="AH6">
        <v>127.9948242193357</v>
      </c>
      <c r="AI6">
        <v>32.116739004881538</v>
      </c>
      <c r="AJ6">
        <v>211.90813060362149</v>
      </c>
      <c r="AK6">
        <v>90.787109822667887</v>
      </c>
      <c r="AL6">
        <v>595.02023437085859</v>
      </c>
      <c r="AM6">
        <v>0.18087774244001911</v>
      </c>
      <c r="AN6">
        <v>10.222908949206669</v>
      </c>
    </row>
    <row r="7" spans="1:40" x14ac:dyDescent="0.45">
      <c r="A7" s="1" t="s">
        <v>59</v>
      </c>
      <c r="B7">
        <v>37.367877157972899</v>
      </c>
      <c r="C7">
        <v>17.291879602820789</v>
      </c>
      <c r="D7">
        <v>4.2255361902082367</v>
      </c>
      <c r="E7">
        <v>0.1800753037949617</v>
      </c>
      <c r="F7">
        <v>4.9307271621272717</v>
      </c>
      <c r="G7">
        <v>0.87079276086397328</v>
      </c>
      <c r="H7">
        <v>3.4691038973105162</v>
      </c>
      <c r="I7">
        <v>2.9493627922783339</v>
      </c>
      <c r="J7">
        <v>3.2313711598002799</v>
      </c>
      <c r="K7">
        <v>0.7934365920783617</v>
      </c>
      <c r="L7">
        <v>3.985857501518165</v>
      </c>
      <c r="M7">
        <v>4.8356071499858837</v>
      </c>
      <c r="N7">
        <v>1.4275869592761969</v>
      </c>
      <c r="O7">
        <v>0.85474268369490636</v>
      </c>
      <c r="P7">
        <v>14.42642161697376</v>
      </c>
      <c r="Q7">
        <v>0.68632491965652531</v>
      </c>
      <c r="R7">
        <v>2.8048673851558452</v>
      </c>
      <c r="S7">
        <v>27.057490799769159</v>
      </c>
      <c r="T7">
        <v>3.052166013298204</v>
      </c>
      <c r="U7">
        <v>4.4822813099006797</v>
      </c>
      <c r="V7">
        <v>10.27136963254039</v>
      </c>
      <c r="W7">
        <v>13.807777515310219</v>
      </c>
      <c r="X7">
        <v>0.10775555894168461</v>
      </c>
      <c r="Y7">
        <v>8.5919306610906243E-2</v>
      </c>
      <c r="Z7">
        <v>2.5524303584172809</v>
      </c>
      <c r="AA7">
        <v>5.2912662960270263</v>
      </c>
      <c r="AB7">
        <v>0.23909129338831661</v>
      </c>
      <c r="AC7">
        <v>10.629220741384181</v>
      </c>
      <c r="AD7">
        <v>3.7789387039795548</v>
      </c>
      <c r="AE7">
        <v>3.2160267697442362</v>
      </c>
      <c r="AF7">
        <v>1.374422592988743</v>
      </c>
      <c r="AG7">
        <v>39.144108414832232</v>
      </c>
      <c r="AH7">
        <v>22.802830096131078</v>
      </c>
      <c r="AI7">
        <v>4.7626752712264828</v>
      </c>
      <c r="AJ7">
        <v>41.587566363601312</v>
      </c>
      <c r="AK7">
        <v>11.89482645829141</v>
      </c>
      <c r="AL7">
        <v>48.833414243425977</v>
      </c>
      <c r="AM7">
        <v>8.0889821173731578E-3</v>
      </c>
      <c r="AN7">
        <v>1.100841251089965</v>
      </c>
    </row>
    <row r="8" spans="1:40" x14ac:dyDescent="0.45">
      <c r="A8" s="1" t="s">
        <v>60</v>
      </c>
      <c r="B8">
        <v>0.78890984888424143</v>
      </c>
      <c r="C8">
        <v>4.9630861055531682E-2</v>
      </c>
      <c r="D8">
        <v>1.6004894483067449E-2</v>
      </c>
      <c r="E8">
        <v>1.257186768371988E-2</v>
      </c>
      <c r="F8">
        <v>0.40825684083506858</v>
      </c>
      <c r="G8">
        <v>6.744839589695574E-2</v>
      </c>
      <c r="H8">
        <v>0.16435241228248179</v>
      </c>
      <c r="I8">
        <v>0.13156817418634001</v>
      </c>
      <c r="J8">
        <v>9.4777609858257006E-2</v>
      </c>
      <c r="K8">
        <v>9.7302849274948616E-2</v>
      </c>
      <c r="L8">
        <v>3.6681451812221448</v>
      </c>
      <c r="M8">
        <v>0.55207754853764757</v>
      </c>
      <c r="N8">
        <v>0.12956140698710769</v>
      </c>
      <c r="O8">
        <v>0.12821704873359349</v>
      </c>
      <c r="P8">
        <v>0.1869928578216539</v>
      </c>
      <c r="Q8">
        <v>7.7935029934168745E-2</v>
      </c>
      <c r="R8">
        <v>7.1426681518445626E-2</v>
      </c>
      <c r="S8">
        <v>0.69864669059809481</v>
      </c>
      <c r="T8">
        <v>0.1060468696096508</v>
      </c>
      <c r="U8">
        <v>0.56983400844964971</v>
      </c>
      <c r="V8">
        <v>2.5919028499738062</v>
      </c>
      <c r="W8">
        <v>1.527075804116139</v>
      </c>
      <c r="X8">
        <v>9.2606510059105515E-3</v>
      </c>
      <c r="Y8">
        <v>9.0719025470648619E-3</v>
      </c>
      <c r="Z8">
        <v>0.22634524599208791</v>
      </c>
      <c r="AA8">
        <v>0.51379733559692742</v>
      </c>
      <c r="AB8">
        <v>2.5354577536608251E-2</v>
      </c>
      <c r="AC8">
        <v>0.53367511723409</v>
      </c>
      <c r="AD8">
        <v>0.21769841031048581</v>
      </c>
      <c r="AE8">
        <v>0.121823107101284</v>
      </c>
      <c r="AF8">
        <v>7.7379752930173865E-2</v>
      </c>
      <c r="AG8">
        <v>0.68281361500423454</v>
      </c>
      <c r="AH8">
        <v>0.97773590065458515</v>
      </c>
      <c r="AI8">
        <v>0.20721664220643951</v>
      </c>
      <c r="AJ8">
        <v>1.598430534287929</v>
      </c>
      <c r="AK8">
        <v>0.64170387876227453</v>
      </c>
      <c r="AL8">
        <v>4.2107802298830439</v>
      </c>
      <c r="AM8">
        <v>1.465719590146952E-3</v>
      </c>
      <c r="AN8">
        <v>9.7946896144468859E-2</v>
      </c>
    </row>
    <row r="9" spans="1:40" x14ac:dyDescent="0.45">
      <c r="A9" s="1" t="s">
        <v>61</v>
      </c>
      <c r="B9">
        <v>118.52165466253641</v>
      </c>
      <c r="C9">
        <v>2.5425020412353789</v>
      </c>
      <c r="D9">
        <v>0.11247912885295309</v>
      </c>
      <c r="E9">
        <v>5.4695814146267667E-2</v>
      </c>
      <c r="F9">
        <v>7.0134719007013127</v>
      </c>
      <c r="G9">
        <v>0.48095555841518922</v>
      </c>
      <c r="H9">
        <v>0.51188503031259303</v>
      </c>
      <c r="I9">
        <v>0.43244765477328267</v>
      </c>
      <c r="J9">
        <v>0.25499581178089747</v>
      </c>
      <c r="K9">
        <v>0.1242137886152346</v>
      </c>
      <c r="L9">
        <v>0.62592018415386808</v>
      </c>
      <c r="M9">
        <v>1.019378496408432</v>
      </c>
      <c r="N9">
        <v>0.32218952281998892</v>
      </c>
      <c r="O9">
        <v>7.2492499037939667E-2</v>
      </c>
      <c r="P9">
        <v>0.1799939142849932</v>
      </c>
      <c r="Q9">
        <v>5.6238236194685001E-2</v>
      </c>
      <c r="R9">
        <v>0.17932716353840669</v>
      </c>
      <c r="S9">
        <v>2.2400023536118909</v>
      </c>
      <c r="T9">
        <v>0.61039594131633401</v>
      </c>
      <c r="U9">
        <v>0.43946851587779212</v>
      </c>
      <c r="V9">
        <v>0.98905584005434344</v>
      </c>
      <c r="W9">
        <v>1.9970988788006081</v>
      </c>
      <c r="X9">
        <v>1.827179631324017E-2</v>
      </c>
      <c r="Y9">
        <v>1.0840256358583791E-2</v>
      </c>
      <c r="Z9">
        <v>0.43607588952364817</v>
      </c>
      <c r="AA9">
        <v>0.64567958818660265</v>
      </c>
      <c r="AB9">
        <v>1.8480149363872558E-2</v>
      </c>
      <c r="AC9">
        <v>4.139310524248053</v>
      </c>
      <c r="AD9">
        <v>0.88078398050304263</v>
      </c>
      <c r="AE9">
        <v>0.31449901431803101</v>
      </c>
      <c r="AF9">
        <v>0.360326554103167</v>
      </c>
      <c r="AG9">
        <v>14.556744994645189</v>
      </c>
      <c r="AH9">
        <v>2.9689221239470451</v>
      </c>
      <c r="AI9">
        <v>0.92423845423342077</v>
      </c>
      <c r="AJ9">
        <v>5.597932946221551</v>
      </c>
      <c r="AK9">
        <v>2.28025321958139</v>
      </c>
      <c r="AL9">
        <v>4.3486143116976326</v>
      </c>
      <c r="AM9">
        <v>9.2449655497902944E-4</v>
      </c>
      <c r="AN9">
        <v>0.329877388881886</v>
      </c>
    </row>
    <row r="10" spans="1:40" x14ac:dyDescent="0.45">
      <c r="A10" s="1" t="s">
        <v>62</v>
      </c>
      <c r="B10">
        <v>21.039869871621619</v>
      </c>
      <c r="C10">
        <v>4.4299469718039646</v>
      </c>
      <c r="D10">
        <v>0.1204889110646163</v>
      </c>
      <c r="E10">
        <v>1.0053794233006241E-2</v>
      </c>
      <c r="F10">
        <v>0.1219361948466114</v>
      </c>
      <c r="G10">
        <v>4.766859997048805E-2</v>
      </c>
      <c r="H10">
        <v>0.55965344384380333</v>
      </c>
      <c r="I10">
        <v>0.4992598777584778</v>
      </c>
      <c r="J10">
        <v>0.2033914974507568</v>
      </c>
      <c r="K10">
        <v>9.1596583271822199E-2</v>
      </c>
      <c r="L10">
        <v>0.1816194309416361</v>
      </c>
      <c r="M10">
        <v>0.31363306735327512</v>
      </c>
      <c r="N10">
        <v>2.781949126303537E-2</v>
      </c>
      <c r="O10">
        <v>1.499803114537712E-2</v>
      </c>
      <c r="P10">
        <v>0.38841183293211001</v>
      </c>
      <c r="Q10">
        <v>3.1150515439480761E-2</v>
      </c>
      <c r="R10">
        <v>0.19711516989556471</v>
      </c>
      <c r="S10">
        <v>0.57944802594534117</v>
      </c>
      <c r="T10">
        <v>0.1326737919023914</v>
      </c>
      <c r="U10">
        <v>0.17696960890946281</v>
      </c>
      <c r="V10">
        <v>0.33329224194677431</v>
      </c>
      <c r="W10">
        <v>1.3607175385865</v>
      </c>
      <c r="X10">
        <v>7.3567032903886333E-3</v>
      </c>
      <c r="Y10">
        <v>1.3380466341877809E-3</v>
      </c>
      <c r="Z10">
        <v>0.19907655775904201</v>
      </c>
      <c r="AA10">
        <v>0.1158248370546614</v>
      </c>
      <c r="AB10">
        <v>6.5216999968347568E-3</v>
      </c>
      <c r="AC10">
        <v>0.71410076832428415</v>
      </c>
      <c r="AD10">
        <v>0.38603345352279822</v>
      </c>
      <c r="AE10">
        <v>0.12140910537344191</v>
      </c>
      <c r="AF10">
        <v>0.16129068372110961</v>
      </c>
      <c r="AG10">
        <v>5.5171198864418667</v>
      </c>
      <c r="AH10">
        <v>2.1923744147831532</v>
      </c>
      <c r="AI10">
        <v>0.40759273244168648</v>
      </c>
      <c r="AJ10">
        <v>2.9986511727553822</v>
      </c>
      <c r="AK10">
        <v>0.90211796264090716</v>
      </c>
      <c r="AL10">
        <v>10.329022852381179</v>
      </c>
      <c r="AM10">
        <v>1.7897236403256009E-3</v>
      </c>
      <c r="AN10">
        <v>0.98708399907842359</v>
      </c>
    </row>
    <row r="11" spans="1:40" x14ac:dyDescent="0.45">
      <c r="A11" s="1" t="s">
        <v>63</v>
      </c>
      <c r="B11">
        <v>8.9420883539011911</v>
      </c>
      <c r="C11">
        <v>0.49610572750432569</v>
      </c>
      <c r="D11">
        <v>3.9423096728073398E-2</v>
      </c>
      <c r="E11">
        <v>6.6488279011957183E-3</v>
      </c>
      <c r="F11">
        <v>9.0476404547965975E-2</v>
      </c>
      <c r="G11">
        <v>3.6229067007250093E-2</v>
      </c>
      <c r="H11">
        <v>4.8246853535940853E-2</v>
      </c>
      <c r="I11">
        <v>4.1158695193188072E-2</v>
      </c>
      <c r="J11">
        <v>3.8172479822111867E-2</v>
      </c>
      <c r="K11">
        <v>1.084920543444576E-2</v>
      </c>
      <c r="L11">
        <v>7.7940705671325855E-2</v>
      </c>
      <c r="M11">
        <v>4.9001535023073417E-2</v>
      </c>
      <c r="N11">
        <v>2.0293771061875718E-2</v>
      </c>
      <c r="O11">
        <v>5.4969528997637837E-3</v>
      </c>
      <c r="P11">
        <v>1.8194607760431629E-2</v>
      </c>
      <c r="Q11">
        <v>5.1159644579913763E-3</v>
      </c>
      <c r="R11">
        <v>2.7410272214749998E-2</v>
      </c>
      <c r="S11">
        <v>0.33512814826101578</v>
      </c>
      <c r="T11">
        <v>0.13169938966479269</v>
      </c>
      <c r="U11">
        <v>3.7854170436657598E-2</v>
      </c>
      <c r="V11">
        <v>8.9339557514597254E-2</v>
      </c>
      <c r="W11">
        <v>0.19497575175992371</v>
      </c>
      <c r="X11">
        <v>2.6904417897083859E-3</v>
      </c>
      <c r="Y11">
        <v>7.6862792701858106E-4</v>
      </c>
      <c r="Z11">
        <v>7.0786206325586118E-2</v>
      </c>
      <c r="AA11">
        <v>5.2338819415621803E-2</v>
      </c>
      <c r="AB11">
        <v>1.40033998004475E-3</v>
      </c>
      <c r="AC11">
        <v>0.64936633511860564</v>
      </c>
      <c r="AD11">
        <v>0.1331956873185218</v>
      </c>
      <c r="AE11">
        <v>4.172524492269182E-2</v>
      </c>
      <c r="AF11">
        <v>5.565652514709616E-2</v>
      </c>
      <c r="AG11">
        <v>1.960430012064635</v>
      </c>
      <c r="AH11">
        <v>0.42407233194732807</v>
      </c>
      <c r="AI11">
        <v>0.18809378387191369</v>
      </c>
      <c r="AJ11">
        <v>1.1846163971443799</v>
      </c>
      <c r="AK11">
        <v>0.40718617129254808</v>
      </c>
      <c r="AL11">
        <v>0.53275812473014483</v>
      </c>
      <c r="AM11">
        <v>1.4547530564041231E-4</v>
      </c>
      <c r="AN11">
        <v>3.1695158511110849E-2</v>
      </c>
    </row>
    <row r="12" spans="1:40" x14ac:dyDescent="0.45">
      <c r="A12" s="1" t="s">
        <v>64</v>
      </c>
      <c r="B12">
        <v>58.362415511898057</v>
      </c>
      <c r="C12">
        <v>0.45753675626215901</v>
      </c>
      <c r="D12">
        <v>5.2212167349508558E-2</v>
      </c>
      <c r="E12">
        <v>1.281519174453862E-2</v>
      </c>
      <c r="F12">
        <v>0.1016210259746308</v>
      </c>
      <c r="G12">
        <v>3.6341404508682618E-2</v>
      </c>
      <c r="H12">
        <v>0.26864027455467732</v>
      </c>
      <c r="I12">
        <v>0.23703729200066409</v>
      </c>
      <c r="J12">
        <v>6.7418468402553292E-2</v>
      </c>
      <c r="K12">
        <v>5.5983126571172652E-2</v>
      </c>
      <c r="L12">
        <v>0.17558329642809081</v>
      </c>
      <c r="M12">
        <v>0.13547489755770981</v>
      </c>
      <c r="N12">
        <v>2.7380570515318541E-2</v>
      </c>
      <c r="O12">
        <v>1.250167670149634E-2</v>
      </c>
      <c r="P12">
        <v>0.10731837021469259</v>
      </c>
      <c r="Q12">
        <v>1.6555122481888129E-2</v>
      </c>
      <c r="R12">
        <v>0.10340119516846739</v>
      </c>
      <c r="S12">
        <v>0.37505161994394909</v>
      </c>
      <c r="T12">
        <v>0.18999615464937569</v>
      </c>
      <c r="U12">
        <v>0.1348469193042505</v>
      </c>
      <c r="V12">
        <v>0.25213248436763869</v>
      </c>
      <c r="W12">
        <v>1.039889972818655</v>
      </c>
      <c r="X12">
        <v>1.0147972999366289E-2</v>
      </c>
      <c r="Y12">
        <v>8.9705861820749111E-4</v>
      </c>
      <c r="Z12">
        <v>0.27418025709854299</v>
      </c>
      <c r="AA12">
        <v>8.6330422916572724E-2</v>
      </c>
      <c r="AB12">
        <v>4.4527456516610829E-3</v>
      </c>
      <c r="AC12">
        <v>0.66346187736498585</v>
      </c>
      <c r="AD12">
        <v>0.42246220813196539</v>
      </c>
      <c r="AE12">
        <v>8.7586293526452752E-2</v>
      </c>
      <c r="AF12">
        <v>0.22573124337924899</v>
      </c>
      <c r="AG12">
        <v>7.0043140179503371</v>
      </c>
      <c r="AH12">
        <v>1.2791174797582441</v>
      </c>
      <c r="AI12">
        <v>0.51763301867055478</v>
      </c>
      <c r="AJ12">
        <v>2.5505879799980851</v>
      </c>
      <c r="AK12">
        <v>1.0404192608109599</v>
      </c>
      <c r="AL12">
        <v>3.110180969604829</v>
      </c>
      <c r="AM12">
        <v>6.1490696955106554E-4</v>
      </c>
      <c r="AN12">
        <v>0.29631155975853413</v>
      </c>
    </row>
    <row r="13" spans="1:40" x14ac:dyDescent="0.45">
      <c r="A13" s="1" t="s">
        <v>65</v>
      </c>
      <c r="B13">
        <v>46.8922797877498</v>
      </c>
      <c r="C13">
        <v>2.5081421336913992</v>
      </c>
      <c r="D13">
        <v>4.5352953539551613E-2</v>
      </c>
      <c r="E13">
        <v>3.7243311622408487E-2</v>
      </c>
      <c r="F13">
        <v>2.9276652646289349</v>
      </c>
      <c r="G13">
        <v>0.51493557271407386</v>
      </c>
      <c r="H13">
        <v>0.366078944741554</v>
      </c>
      <c r="I13">
        <v>0.30474171124293609</v>
      </c>
      <c r="J13">
        <v>0.38241484356987898</v>
      </c>
      <c r="K13">
        <v>7.5077021391875276E-2</v>
      </c>
      <c r="L13">
        <v>0.50483623970928482</v>
      </c>
      <c r="M13">
        <v>2.0315521642080019</v>
      </c>
      <c r="N13">
        <v>0.68170586542978695</v>
      </c>
      <c r="O13">
        <v>0.16985017130491589</v>
      </c>
      <c r="P13">
        <v>0.38789255788441412</v>
      </c>
      <c r="Q13">
        <v>0.14604453244726459</v>
      </c>
      <c r="R13">
        <v>0.23026450468806531</v>
      </c>
      <c r="S13">
        <v>3.394389666567069</v>
      </c>
      <c r="T13">
        <v>0.54475604869970162</v>
      </c>
      <c r="U13">
        <v>0.59078509934678769</v>
      </c>
      <c r="V13">
        <v>0.8362340729532286</v>
      </c>
      <c r="W13">
        <v>1.597005575749171</v>
      </c>
      <c r="X13">
        <v>1.6317970075357929E-2</v>
      </c>
      <c r="Y13">
        <v>3.8850696289359499E-2</v>
      </c>
      <c r="Z13">
        <v>0.40919817130347153</v>
      </c>
      <c r="AA13">
        <v>2.031018988624854</v>
      </c>
      <c r="AB13">
        <v>3.4633856197756482E-2</v>
      </c>
      <c r="AC13">
        <v>3.9980548417349571</v>
      </c>
      <c r="AD13">
        <v>0.65728159541301701</v>
      </c>
      <c r="AE13">
        <v>0.39623872221493872</v>
      </c>
      <c r="AF13">
        <v>0.29081504069073588</v>
      </c>
      <c r="AG13">
        <v>16.30412289680244</v>
      </c>
      <c r="AH13">
        <v>2.9951419749351369</v>
      </c>
      <c r="AI13">
        <v>0.78364536532499374</v>
      </c>
      <c r="AJ13">
        <v>5.1777088714158506</v>
      </c>
      <c r="AK13">
        <v>1.9938819052018399</v>
      </c>
      <c r="AL13">
        <v>6.7825090795844289</v>
      </c>
      <c r="AM13">
        <v>9.2248164779393455E-4</v>
      </c>
      <c r="AN13">
        <v>0.2067995641233121</v>
      </c>
    </row>
    <row r="14" spans="1:40" x14ac:dyDescent="0.45">
      <c r="A14" s="1" t="s">
        <v>66</v>
      </c>
      <c r="B14">
        <v>61.138604185450923</v>
      </c>
      <c r="C14">
        <v>3.2165616844715301</v>
      </c>
      <c r="D14">
        <v>0.24897447499105679</v>
      </c>
      <c r="E14">
        <v>3.9822355001955273E-2</v>
      </c>
      <c r="F14">
        <v>0.14463079742196219</v>
      </c>
      <c r="G14">
        <v>6.4335751856475693E-2</v>
      </c>
      <c r="H14">
        <v>0.36988244049384761</v>
      </c>
      <c r="I14">
        <v>0.32509637929446439</v>
      </c>
      <c r="J14">
        <v>0.10683334636260571</v>
      </c>
      <c r="K14">
        <v>8.0242254452561196E-2</v>
      </c>
      <c r="L14">
        <v>0.22450343280539281</v>
      </c>
      <c r="M14">
        <v>0.18597162665308661</v>
      </c>
      <c r="N14">
        <v>4.1066168768181373E-2</v>
      </c>
      <c r="O14">
        <v>1.2998881313107471E-2</v>
      </c>
      <c r="P14">
        <v>0.1886059321352114</v>
      </c>
      <c r="Q14">
        <v>2.0378957708086731E-2</v>
      </c>
      <c r="R14">
        <v>0.1053936987267977</v>
      </c>
      <c r="S14">
        <v>0.37391871292598983</v>
      </c>
      <c r="T14">
        <v>0.31731764749343772</v>
      </c>
      <c r="U14">
        <v>0.14777184699175719</v>
      </c>
      <c r="V14">
        <v>0.3039696819106078</v>
      </c>
      <c r="W14">
        <v>1.1443359721995461</v>
      </c>
      <c r="X14">
        <v>1.033563779646665E-2</v>
      </c>
      <c r="Y14">
        <v>1.000324111093268E-3</v>
      </c>
      <c r="Z14">
        <v>0.28192164168600492</v>
      </c>
      <c r="AA14">
        <v>0.1000485361388814</v>
      </c>
      <c r="AB14">
        <v>4.9768744371594016E-3</v>
      </c>
      <c r="AC14">
        <v>4.0697665863281944</v>
      </c>
      <c r="AD14">
        <v>0.73719494386148998</v>
      </c>
      <c r="AE14">
        <v>9.9649602657984282E-2</v>
      </c>
      <c r="AF14">
        <v>0.26373325386251412</v>
      </c>
      <c r="AG14">
        <v>11.43359776292627</v>
      </c>
      <c r="AH14">
        <v>1.668541018571295</v>
      </c>
      <c r="AI14">
        <v>0.69273658663360715</v>
      </c>
      <c r="AJ14">
        <v>3.719044505994674</v>
      </c>
      <c r="AK14">
        <v>1.4680947026397271</v>
      </c>
      <c r="AL14">
        <v>5.6037259849790653</v>
      </c>
      <c r="AM14">
        <v>9.2526982289782751E-4</v>
      </c>
      <c r="AN14">
        <v>0.59047481632479737</v>
      </c>
    </row>
    <row r="15" spans="1:40" x14ac:dyDescent="0.45">
      <c r="A15" s="1" t="s">
        <v>67</v>
      </c>
      <c r="B15">
        <v>87.993135961616332</v>
      </c>
      <c r="C15">
        <v>6.0403874018602712</v>
      </c>
      <c r="D15">
        <v>0.85549584766421283</v>
      </c>
      <c r="E15">
        <v>6.0539206712562271E-2</v>
      </c>
      <c r="F15">
        <v>0.47830825688013462</v>
      </c>
      <c r="G15">
        <v>0.19870654161057569</v>
      </c>
      <c r="H15">
        <v>0.54020733867433679</v>
      </c>
      <c r="I15">
        <v>0.46977749581172351</v>
      </c>
      <c r="J15">
        <v>0.17916449758936509</v>
      </c>
      <c r="K15">
        <v>0.1168078800622324</v>
      </c>
      <c r="L15">
        <v>0.45488834943733619</v>
      </c>
      <c r="M15">
        <v>0.40261655650050482</v>
      </c>
      <c r="N15">
        <v>0.14689986783178341</v>
      </c>
      <c r="O15">
        <v>3.2773262645670008E-2</v>
      </c>
      <c r="P15">
        <v>0.26548935281498171</v>
      </c>
      <c r="Q15">
        <v>4.094636044879444E-2</v>
      </c>
      <c r="R15">
        <v>0.16535119734698711</v>
      </c>
      <c r="S15">
        <v>0.93918555652702629</v>
      </c>
      <c r="T15">
        <v>0.46541075989548347</v>
      </c>
      <c r="U15">
        <v>0.29662841226748049</v>
      </c>
      <c r="V15">
        <v>0.57239398343674219</v>
      </c>
      <c r="W15">
        <v>2.0272251553872298</v>
      </c>
      <c r="X15">
        <v>1.851810261513372E-2</v>
      </c>
      <c r="Y15">
        <v>3.141143448478532E-3</v>
      </c>
      <c r="Z15">
        <v>0.49399979700257318</v>
      </c>
      <c r="AA15">
        <v>0.24362761775658801</v>
      </c>
      <c r="AB15">
        <v>1.1030621891594389E-2</v>
      </c>
      <c r="AC15">
        <v>6.9707508425989824</v>
      </c>
      <c r="AD15">
        <v>1.101424199003838</v>
      </c>
      <c r="AE15">
        <v>0.19023161645721989</v>
      </c>
      <c r="AF15">
        <v>0.36034461943876062</v>
      </c>
      <c r="AG15">
        <v>21.813602123489659</v>
      </c>
      <c r="AH15">
        <v>2.5877407722453598</v>
      </c>
      <c r="AI15">
        <v>0.99181183580923671</v>
      </c>
      <c r="AJ15">
        <v>5.3514880020975788</v>
      </c>
      <c r="AK15">
        <v>2.1195111338555068</v>
      </c>
      <c r="AL15">
        <v>7.2291792257699719</v>
      </c>
      <c r="AM15">
        <v>1.3764942314789801E-3</v>
      </c>
      <c r="AN15">
        <v>0.66264624079096668</v>
      </c>
    </row>
    <row r="16" spans="1:40" x14ac:dyDescent="0.45">
      <c r="A16" s="1" t="s">
        <v>68</v>
      </c>
      <c r="B16">
        <v>23.35030886697422</v>
      </c>
      <c r="C16">
        <v>1.503489441757637</v>
      </c>
      <c r="D16">
        <v>0.2116380773193203</v>
      </c>
      <c r="E16">
        <v>1.5848438192257879E-2</v>
      </c>
      <c r="F16">
        <v>0.1143778243270268</v>
      </c>
      <c r="G16">
        <v>5.1589668850442652E-2</v>
      </c>
      <c r="H16">
        <v>0.13445699504127631</v>
      </c>
      <c r="I16">
        <v>0.11694813189555189</v>
      </c>
      <c r="J16">
        <v>4.2532699852410018E-2</v>
      </c>
      <c r="K16">
        <v>2.9148473462729699E-2</v>
      </c>
      <c r="L16">
        <v>0.10774509754058161</v>
      </c>
      <c r="M16">
        <v>9.6359178816267349E-2</v>
      </c>
      <c r="N16">
        <v>3.4096285639128962E-2</v>
      </c>
      <c r="O16">
        <v>7.6709604197039878E-3</v>
      </c>
      <c r="P16">
        <v>6.8612894664621893E-2</v>
      </c>
      <c r="Q16">
        <v>9.9663433156373556E-3</v>
      </c>
      <c r="R16">
        <v>3.9007958938361773E-2</v>
      </c>
      <c r="S16">
        <v>0.19666709675761179</v>
      </c>
      <c r="T16">
        <v>0.11631144407324361</v>
      </c>
      <c r="U16">
        <v>7.1938909523832584E-2</v>
      </c>
      <c r="V16">
        <v>0.13673404979092471</v>
      </c>
      <c r="W16">
        <v>0.44855011013713142</v>
      </c>
      <c r="X16">
        <v>4.6126295791003727E-3</v>
      </c>
      <c r="Y16">
        <v>7.1091463642022836E-4</v>
      </c>
      <c r="Z16">
        <v>0.1239307154357073</v>
      </c>
      <c r="AA16">
        <v>5.6241106204468053E-2</v>
      </c>
      <c r="AB16">
        <v>2.6482871929333178E-3</v>
      </c>
      <c r="AC16">
        <v>1.8207879594223919</v>
      </c>
      <c r="AD16">
        <v>0.28281036023145328</v>
      </c>
      <c r="AE16">
        <v>4.4124624277172647E-2</v>
      </c>
      <c r="AF16">
        <v>9.3878129702421848E-2</v>
      </c>
      <c r="AG16">
        <v>5.5690964297183534</v>
      </c>
      <c r="AH16">
        <v>0.64214122086599934</v>
      </c>
      <c r="AI16">
        <v>0.25636959204560678</v>
      </c>
      <c r="AJ16">
        <v>1.3523102896201069</v>
      </c>
      <c r="AK16">
        <v>0.54333361059460883</v>
      </c>
      <c r="AL16">
        <v>1.8896504561637391</v>
      </c>
      <c r="AM16">
        <v>3.5524055593856861E-4</v>
      </c>
      <c r="AN16">
        <v>0.1795603349054076</v>
      </c>
    </row>
    <row r="17" spans="1:40" x14ac:dyDescent="0.45">
      <c r="A17" s="1" t="s">
        <v>69</v>
      </c>
      <c r="B17">
        <v>61.201038874524848</v>
      </c>
      <c r="C17">
        <v>6.4825155989978409</v>
      </c>
      <c r="D17">
        <v>3.2623929545027752</v>
      </c>
      <c r="E17">
        <v>9.9262884128545253E-2</v>
      </c>
      <c r="F17">
        <v>0.2439549937738266</v>
      </c>
      <c r="G17">
        <v>0.14588056802505309</v>
      </c>
      <c r="H17">
        <v>0.48969967146432619</v>
      </c>
      <c r="I17">
        <v>0.43018343338679088</v>
      </c>
      <c r="J17">
        <v>0.12357283927436311</v>
      </c>
      <c r="K17">
        <v>0.1104670362076879</v>
      </c>
      <c r="L17">
        <v>0.45707334091878438</v>
      </c>
      <c r="M17">
        <v>0.2327019391848813</v>
      </c>
      <c r="N17">
        <v>8.0208507303990151E-2</v>
      </c>
      <c r="O17">
        <v>2.2627823167684961E-2</v>
      </c>
      <c r="P17">
        <v>0.1642198096237564</v>
      </c>
      <c r="Q17">
        <v>2.63932172216397E-2</v>
      </c>
      <c r="R17">
        <v>0.13088793836872439</v>
      </c>
      <c r="S17">
        <v>0.62244331402822872</v>
      </c>
      <c r="T17">
        <v>0.44764060973342901</v>
      </c>
      <c r="U17">
        <v>0.25238450181209188</v>
      </c>
      <c r="V17">
        <v>0.51975028968389836</v>
      </c>
      <c r="W17">
        <v>1.775286777187034</v>
      </c>
      <c r="X17">
        <v>2.112417936455864E-2</v>
      </c>
      <c r="Y17">
        <v>1.6994394371790821E-3</v>
      </c>
      <c r="Z17">
        <v>0.57128985659673714</v>
      </c>
      <c r="AA17">
        <v>0.16984009998151911</v>
      </c>
      <c r="AB17">
        <v>7.5985788515695579E-3</v>
      </c>
      <c r="AC17">
        <v>6.2712457418934289</v>
      </c>
      <c r="AD17">
        <v>1.2824229060577199</v>
      </c>
      <c r="AE17">
        <v>0.15494484234245201</v>
      </c>
      <c r="AF17">
        <v>0.34072881911442249</v>
      </c>
      <c r="AG17">
        <v>35.288675831234137</v>
      </c>
      <c r="AH17">
        <v>2.2055576104735648</v>
      </c>
      <c r="AI17">
        <v>0.99723627661330105</v>
      </c>
      <c r="AJ17">
        <v>4.9333115908992067</v>
      </c>
      <c r="AK17">
        <v>1.997806017108914</v>
      </c>
      <c r="AL17">
        <v>5.7083473025854943</v>
      </c>
      <c r="AM17">
        <v>1.36914561455441E-3</v>
      </c>
      <c r="AN17">
        <v>0.4522464912755691</v>
      </c>
    </row>
    <row r="18" spans="1:40" x14ac:dyDescent="0.45">
      <c r="A18" s="1" t="s">
        <v>70</v>
      </c>
      <c r="B18">
        <v>7.0778078214366023</v>
      </c>
      <c r="C18">
        <v>0.66214219952152598</v>
      </c>
      <c r="D18">
        <v>0.2489528252826701</v>
      </c>
      <c r="E18">
        <v>9.8679270588016409E-3</v>
      </c>
      <c r="F18">
        <v>2.0356930952516641E-2</v>
      </c>
      <c r="G18">
        <v>1.1630558676567E-2</v>
      </c>
      <c r="H18">
        <v>5.2103790778734733E-2</v>
      </c>
      <c r="I18">
        <v>4.5997986960191611E-2</v>
      </c>
      <c r="J18">
        <v>1.274970900954436E-2</v>
      </c>
      <c r="K18">
        <v>1.194816841790089E-2</v>
      </c>
      <c r="L18">
        <v>4.3535982481350877E-2</v>
      </c>
      <c r="M18">
        <v>2.2046411559598061E-2</v>
      </c>
      <c r="N18">
        <v>6.457289975341095E-3</v>
      </c>
      <c r="O18">
        <v>2.0526793265726239E-3</v>
      </c>
      <c r="P18">
        <v>1.833804164909E-2</v>
      </c>
      <c r="Q18">
        <v>2.5509996297595622E-3</v>
      </c>
      <c r="R18">
        <v>1.432658952560952E-2</v>
      </c>
      <c r="S18">
        <v>5.8067932660971003E-2</v>
      </c>
      <c r="T18">
        <v>4.9224639263554901E-2</v>
      </c>
      <c r="U18">
        <v>2.395401596738795E-2</v>
      </c>
      <c r="V18">
        <v>5.111320129537035E-2</v>
      </c>
      <c r="W18">
        <v>0.18871819496495831</v>
      </c>
      <c r="X18">
        <v>2.0613459839070539E-3</v>
      </c>
      <c r="Y18">
        <v>1.4352300124649781E-4</v>
      </c>
      <c r="Z18">
        <v>5.6027228226923312E-2</v>
      </c>
      <c r="AA18">
        <v>1.5852013263717268E-2</v>
      </c>
      <c r="AB18">
        <v>6.9695498008738729E-4</v>
      </c>
      <c r="AC18">
        <v>0.70214754645462696</v>
      </c>
      <c r="AD18">
        <v>0.13526222839676519</v>
      </c>
      <c r="AE18">
        <v>1.554581863641263E-2</v>
      </c>
      <c r="AF18">
        <v>3.7553012092128857E-2</v>
      </c>
      <c r="AG18">
        <v>3.142732423387506</v>
      </c>
      <c r="AH18">
        <v>0.2346379617526364</v>
      </c>
      <c r="AI18">
        <v>0.1081953323975937</v>
      </c>
      <c r="AJ18">
        <v>0.54208679244921654</v>
      </c>
      <c r="AK18">
        <v>0.21630233554007991</v>
      </c>
      <c r="AL18">
        <v>0.64738925514122914</v>
      </c>
      <c r="AM18">
        <v>1.33430612411832E-4</v>
      </c>
      <c r="AN18">
        <v>5.509652805000604E-2</v>
      </c>
    </row>
    <row r="19" spans="1:40" x14ac:dyDescent="0.45">
      <c r="A19" s="1" t="s">
        <v>71</v>
      </c>
      <c r="B19">
        <v>0.12229935724715089</v>
      </c>
      <c r="C19">
        <v>8.3231945648902968E-3</v>
      </c>
      <c r="D19">
        <v>3.1408615104086819E-3</v>
      </c>
      <c r="E19">
        <v>6.4579725966491388</v>
      </c>
      <c r="F19">
        <v>4.3998356722219932E-2</v>
      </c>
      <c r="G19">
        <v>2.2097677661582538E-2</v>
      </c>
      <c r="H19">
        <v>1.0429509483723461E-2</v>
      </c>
      <c r="I19">
        <v>8.1710369813036473E-3</v>
      </c>
      <c r="J19">
        <v>1.8853252864351189E-2</v>
      </c>
      <c r="K19">
        <v>2.924377584598117E-3</v>
      </c>
      <c r="L19">
        <v>2.3566818722142051E-2</v>
      </c>
      <c r="M19">
        <v>4.255332598809853E-2</v>
      </c>
      <c r="N19">
        <v>1.038131387176934E-2</v>
      </c>
      <c r="O19">
        <v>1.3606105104966621E-2</v>
      </c>
      <c r="P19">
        <v>1.4021172906183941E-2</v>
      </c>
      <c r="Q19">
        <v>6.733374915779672E-3</v>
      </c>
      <c r="R19">
        <v>1.046501169809777E-2</v>
      </c>
      <c r="S19">
        <v>0.17403563063079661</v>
      </c>
      <c r="T19">
        <v>1.8568344148823031E-2</v>
      </c>
      <c r="U19">
        <v>3.061171795265934E-2</v>
      </c>
      <c r="V19">
        <v>4.4933304510374368E-2</v>
      </c>
      <c r="W19">
        <v>4.7635142084427907E-2</v>
      </c>
      <c r="X19">
        <v>5.2367655305767826E-4</v>
      </c>
      <c r="Y19">
        <v>1.0612396903899701E-3</v>
      </c>
      <c r="Z19">
        <v>1.2386108696141301E-2</v>
      </c>
      <c r="AA19">
        <v>6.0325650287439761E-2</v>
      </c>
      <c r="AB19">
        <v>1.6781880666595849E-3</v>
      </c>
      <c r="AC19">
        <v>6.469042466416719E-2</v>
      </c>
      <c r="AD19">
        <v>2.1158404852976442E-2</v>
      </c>
      <c r="AE19">
        <v>1.8681619078033191E-2</v>
      </c>
      <c r="AF19">
        <v>5.3721278816621634E-3</v>
      </c>
      <c r="AG19">
        <v>8.6696725264762228E-2</v>
      </c>
      <c r="AH19">
        <v>0.1151436543370043</v>
      </c>
      <c r="AI19">
        <v>4.8277873348458893E-2</v>
      </c>
      <c r="AJ19">
        <v>0.19356147616879329</v>
      </c>
      <c r="AK19">
        <v>6.3614190444049548E-2</v>
      </c>
      <c r="AL19">
        <v>0.27461091331298682</v>
      </c>
      <c r="AM19">
        <v>7.051160258738364E-5</v>
      </c>
      <c r="AN19">
        <v>3.9152037717285638E-3</v>
      </c>
    </row>
    <row r="20" spans="1:40" x14ac:dyDescent="0.45">
      <c r="A20" s="1" t="s">
        <v>72</v>
      </c>
      <c r="B20">
        <v>2.3091399589751682</v>
      </c>
      <c r="C20">
        <v>8.5160063147266138E-2</v>
      </c>
      <c r="D20">
        <v>2.385385711712321E-2</v>
      </c>
      <c r="E20">
        <v>3.1560321001068883E-2</v>
      </c>
      <c r="F20">
        <v>61.156307452187697</v>
      </c>
      <c r="G20">
        <v>3.3648851213375401</v>
      </c>
      <c r="H20">
        <v>0.44989502064211112</v>
      </c>
      <c r="I20">
        <v>0.37059882680269401</v>
      </c>
      <c r="J20">
        <v>0.20837488460548981</v>
      </c>
      <c r="K20">
        <v>8.7546515516423659E-2</v>
      </c>
      <c r="L20">
        <v>0.44157493651724999</v>
      </c>
      <c r="M20">
        <v>41.539620119494302</v>
      </c>
      <c r="N20">
        <v>41.690462546342722</v>
      </c>
      <c r="O20">
        <v>0.13660276319779041</v>
      </c>
      <c r="P20">
        <v>0.36386035632538838</v>
      </c>
      <c r="Q20">
        <v>0.19439361265819899</v>
      </c>
      <c r="R20">
        <v>0.4428111514050414</v>
      </c>
      <c r="S20">
        <v>1.2321737013171761</v>
      </c>
      <c r="T20">
        <v>0.48332008222127992</v>
      </c>
      <c r="U20">
        <v>1.503870236662554</v>
      </c>
      <c r="V20">
        <v>1.3497956694073101</v>
      </c>
      <c r="W20">
        <v>1.6907615376581639</v>
      </c>
      <c r="X20">
        <v>1.867938871508747E-2</v>
      </c>
      <c r="Y20">
        <v>1.9410576821479779E-2</v>
      </c>
      <c r="Z20">
        <v>0.46723427392215949</v>
      </c>
      <c r="AA20">
        <v>1.0442101468997349</v>
      </c>
      <c r="AB20">
        <v>5.9744105584350893E-2</v>
      </c>
      <c r="AC20">
        <v>4.7035270930288089</v>
      </c>
      <c r="AD20">
        <v>0.76678812143607622</v>
      </c>
      <c r="AE20">
        <v>0.29704890315848681</v>
      </c>
      <c r="AF20">
        <v>0.36757484265822749</v>
      </c>
      <c r="AG20">
        <v>2.8995784386107291</v>
      </c>
      <c r="AH20">
        <v>3.975639297569705</v>
      </c>
      <c r="AI20">
        <v>0.89021739629490404</v>
      </c>
      <c r="AJ20">
        <v>4.6652644835941279</v>
      </c>
      <c r="AK20">
        <v>2.1276405705630901</v>
      </c>
      <c r="AL20">
        <v>12.42143965785557</v>
      </c>
      <c r="AM20">
        <v>4.7143624954862941E-3</v>
      </c>
      <c r="AN20">
        <v>2.669377502102618</v>
      </c>
    </row>
    <row r="21" spans="1:40" x14ac:dyDescent="0.45">
      <c r="A21" s="1" t="s">
        <v>73</v>
      </c>
      <c r="B21">
        <v>0.1096218864597913</v>
      </c>
      <c r="C21">
        <v>7.6176864379770724E-3</v>
      </c>
      <c r="D21">
        <v>2.6153208241215609E-3</v>
      </c>
      <c r="E21">
        <v>1.8220689417315669E-3</v>
      </c>
      <c r="F21">
        <v>63.045612462262319</v>
      </c>
      <c r="G21">
        <v>0.36841887380922861</v>
      </c>
      <c r="H21">
        <v>3.9901945098383018E-2</v>
      </c>
      <c r="I21">
        <v>2.3489532281569411E-2</v>
      </c>
      <c r="J21">
        <v>2.147008980002145E-2</v>
      </c>
      <c r="K21">
        <v>1.331393176200291E-2</v>
      </c>
      <c r="L21">
        <v>4.4969943685211601E-2</v>
      </c>
      <c r="M21">
        <v>0.52279865234668177</v>
      </c>
      <c r="N21">
        <v>0.41339496105814327</v>
      </c>
      <c r="O21">
        <v>1.5418825210076771E-2</v>
      </c>
      <c r="P21">
        <v>2.3266648497754911E-2</v>
      </c>
      <c r="Q21">
        <v>9.5447523465932715E-3</v>
      </c>
      <c r="R21">
        <v>1.6666180148437099E-2</v>
      </c>
      <c r="S21">
        <v>0.19141070395890089</v>
      </c>
      <c r="T21">
        <v>5.2700812430823633E-2</v>
      </c>
      <c r="U21">
        <v>8.619765537127734E-2</v>
      </c>
      <c r="V21">
        <v>8.0266448553850525E-2</v>
      </c>
      <c r="W21">
        <v>0.22866887309626779</v>
      </c>
      <c r="X21">
        <v>1.52458381457989E-3</v>
      </c>
      <c r="Y21">
        <v>2.8689233910680991E-3</v>
      </c>
      <c r="Z21">
        <v>3.5441674731949258E-2</v>
      </c>
      <c r="AA21">
        <v>0.14947530600453099</v>
      </c>
      <c r="AB21">
        <v>4.6276656104422753E-3</v>
      </c>
      <c r="AC21">
        <v>0.20014456550895429</v>
      </c>
      <c r="AD21">
        <v>4.4197520877836689E-2</v>
      </c>
      <c r="AE21">
        <v>2.5191151681280399E-2</v>
      </c>
      <c r="AF21">
        <v>5.4316844963251072E-2</v>
      </c>
      <c r="AG21">
        <v>0.16885848443074519</v>
      </c>
      <c r="AH21">
        <v>0.32442712487404263</v>
      </c>
      <c r="AI21">
        <v>0.10292862494228761</v>
      </c>
      <c r="AJ21">
        <v>0.74285266909494863</v>
      </c>
      <c r="AK21">
        <v>0.3758687494492558</v>
      </c>
      <c r="AL21">
        <v>2.3976682704537891</v>
      </c>
      <c r="AM21">
        <v>9.7015471124386741E-5</v>
      </c>
      <c r="AN21">
        <v>2.184330853133968</v>
      </c>
    </row>
    <row r="22" spans="1:40" x14ac:dyDescent="0.45">
      <c r="A22" s="1" t="s">
        <v>74</v>
      </c>
      <c r="B22">
        <v>0.1749789295595636</v>
      </c>
      <c r="C22">
        <v>1.237973298736471E-2</v>
      </c>
      <c r="D22">
        <v>4.5556194244597507E-3</v>
      </c>
      <c r="E22">
        <v>2.1932256071545732E-3</v>
      </c>
      <c r="F22">
        <v>1.157501078419948</v>
      </c>
      <c r="G22">
        <v>21.08729356935202</v>
      </c>
      <c r="H22">
        <v>3.8761090262362068E-2</v>
      </c>
      <c r="I22">
        <v>2.904327832043321E-2</v>
      </c>
      <c r="J22">
        <v>0.10475480659084251</v>
      </c>
      <c r="K22">
        <v>1.1045609505362691E-2</v>
      </c>
      <c r="L22">
        <v>5.6280797178240298E-2</v>
      </c>
      <c r="M22">
        <v>0.4054242014112322</v>
      </c>
      <c r="N22">
        <v>0.1174389951432401</v>
      </c>
      <c r="O22">
        <v>1.8026798927597551E-2</v>
      </c>
      <c r="P22">
        <v>3.5444517031312968E-2</v>
      </c>
      <c r="Q22">
        <v>2.0566500238004749E-2</v>
      </c>
      <c r="R22">
        <v>0.17351165843153041</v>
      </c>
      <c r="S22">
        <v>1.003419985095052</v>
      </c>
      <c r="T22">
        <v>9.7261552300953277E-2</v>
      </c>
      <c r="U22">
        <v>0.35137652316621237</v>
      </c>
      <c r="V22">
        <v>0.26573596823579509</v>
      </c>
      <c r="W22">
        <v>0.1790116118280935</v>
      </c>
      <c r="X22">
        <v>2.0863307328456938E-3</v>
      </c>
      <c r="Y22">
        <v>2.887769058638729E-3</v>
      </c>
      <c r="Z22">
        <v>5.3526351427774878E-2</v>
      </c>
      <c r="AA22">
        <v>0.1690092046772618</v>
      </c>
      <c r="AB22">
        <v>1.2502053643998401E-2</v>
      </c>
      <c r="AC22">
        <v>1.8637838939087681</v>
      </c>
      <c r="AD22">
        <v>6.6881249225357653E-2</v>
      </c>
      <c r="AE22">
        <v>9.8619281275189763E-2</v>
      </c>
      <c r="AF22">
        <v>4.0669203497378452E-2</v>
      </c>
      <c r="AG22">
        <v>0.22569399330023959</v>
      </c>
      <c r="AH22">
        <v>4.7343328477241489</v>
      </c>
      <c r="AI22">
        <v>0.13994817758576811</v>
      </c>
      <c r="AJ22">
        <v>0.99213523884279387</v>
      </c>
      <c r="AK22">
        <v>0.34700150797223089</v>
      </c>
      <c r="AL22">
        <v>0.99516468721956941</v>
      </c>
      <c r="AM22">
        <v>2.193704908641451E-4</v>
      </c>
      <c r="AN22">
        <v>7.4789520313576205E-2</v>
      </c>
    </row>
    <row r="23" spans="1:40" x14ac:dyDescent="0.45">
      <c r="A23" s="1" t="s">
        <v>75</v>
      </c>
      <c r="B23">
        <v>5.0099684240561109</v>
      </c>
      <c r="C23">
        <v>0.30490646571546798</v>
      </c>
      <c r="D23">
        <v>5.9804755328424657E-2</v>
      </c>
      <c r="E23">
        <v>9.1180607547858811E-2</v>
      </c>
      <c r="F23">
        <v>0.76132312370741018</v>
      </c>
      <c r="G23">
        <v>0.29201595463452268</v>
      </c>
      <c r="H23">
        <v>4.8042443132883523</v>
      </c>
      <c r="I23">
        <v>4.302873224511635</v>
      </c>
      <c r="J23">
        <v>3.7254031370944092</v>
      </c>
      <c r="K23">
        <v>0.58835374991524758</v>
      </c>
      <c r="L23">
        <v>1.868689859932716</v>
      </c>
      <c r="M23">
        <v>8.1499778125836393</v>
      </c>
      <c r="N23">
        <v>0.24572513752221059</v>
      </c>
      <c r="O23">
        <v>0.1929923640542574</v>
      </c>
      <c r="P23">
        <v>0.88467267045440301</v>
      </c>
      <c r="Q23">
        <v>0.41378277514880307</v>
      </c>
      <c r="R23">
        <v>0.23460993878959491</v>
      </c>
      <c r="S23">
        <v>1.9675192831483981</v>
      </c>
      <c r="T23">
        <v>0.44002481003702493</v>
      </c>
      <c r="U23">
        <v>2.4506250259784199</v>
      </c>
      <c r="V23">
        <v>1.8646404010735049</v>
      </c>
      <c r="W23">
        <v>4.5760411524489717</v>
      </c>
      <c r="X23">
        <v>5.0832912314079978E-2</v>
      </c>
      <c r="Y23">
        <v>1.456215868143255E-2</v>
      </c>
      <c r="Z23">
        <v>1.3777694413850801</v>
      </c>
      <c r="AA23">
        <v>0.97973322524209361</v>
      </c>
      <c r="AB23">
        <v>0.113342284978507</v>
      </c>
      <c r="AC23">
        <v>4.8578627971191981</v>
      </c>
      <c r="AD23">
        <v>2.2026937534700748</v>
      </c>
      <c r="AE23">
        <v>11.907808232880241</v>
      </c>
      <c r="AF23">
        <v>1.5849633826849061</v>
      </c>
      <c r="AG23">
        <v>6.0588142029843457</v>
      </c>
      <c r="AH23">
        <v>36.678417902632503</v>
      </c>
      <c r="AI23">
        <v>2.7969007200028471</v>
      </c>
      <c r="AJ23">
        <v>9.0569240917932206</v>
      </c>
      <c r="AK23">
        <v>6.4956586650002794</v>
      </c>
      <c r="AL23">
        <v>109.8704175742978</v>
      </c>
      <c r="AM23">
        <v>2.2576231373523981E-2</v>
      </c>
      <c r="AN23">
        <v>0.95018255298909238</v>
      </c>
    </row>
    <row r="24" spans="1:40" x14ac:dyDescent="0.45">
      <c r="A24" s="1" t="s">
        <v>76</v>
      </c>
      <c r="B24">
        <v>39.792319705439382</v>
      </c>
      <c r="C24">
        <v>2.0967091005816489</v>
      </c>
      <c r="D24">
        <v>0.55686905969638367</v>
      </c>
      <c r="E24">
        <v>2.5240337170155449</v>
      </c>
      <c r="F24">
        <v>9.5958491125034424</v>
      </c>
      <c r="G24">
        <v>5.3621314000647704</v>
      </c>
      <c r="H24">
        <v>4.9641887767227892</v>
      </c>
      <c r="I24">
        <v>3.8918888798150699</v>
      </c>
      <c r="J24">
        <v>7.6449817612631703</v>
      </c>
      <c r="K24">
        <v>1.4095316831071201</v>
      </c>
      <c r="L24">
        <v>5.5827782943118782</v>
      </c>
      <c r="M24">
        <v>8.8308470596307025</v>
      </c>
      <c r="N24">
        <v>2.3674295088794781</v>
      </c>
      <c r="O24">
        <v>0.84673921662071439</v>
      </c>
      <c r="P24">
        <v>2.582886808593555</v>
      </c>
      <c r="Q24">
        <v>0.76411273696360493</v>
      </c>
      <c r="R24">
        <v>1.527076071564718</v>
      </c>
      <c r="S24">
        <v>6.1583825566665373</v>
      </c>
      <c r="T24">
        <v>2.674709208237894</v>
      </c>
      <c r="U24">
        <v>4.7237970754246223</v>
      </c>
      <c r="V24">
        <v>5.9679579776526239</v>
      </c>
      <c r="W24">
        <v>10.40874209936919</v>
      </c>
      <c r="X24">
        <v>0.12509169988343319</v>
      </c>
      <c r="Y24">
        <v>0.13215243427300169</v>
      </c>
      <c r="Z24">
        <v>3.1970546026692102</v>
      </c>
      <c r="AA24">
        <v>7.4263367265300664</v>
      </c>
      <c r="AB24">
        <v>0.1945574785554629</v>
      </c>
      <c r="AC24">
        <v>31.592610785427709</v>
      </c>
      <c r="AD24">
        <v>6.5760113929964961</v>
      </c>
      <c r="AE24">
        <v>14.49116090862668</v>
      </c>
      <c r="AF24">
        <v>3.4673137965642908</v>
      </c>
      <c r="AG24">
        <v>18.44533459264596</v>
      </c>
      <c r="AH24">
        <v>82.865818277399114</v>
      </c>
      <c r="AI24">
        <v>7.1271940035155179</v>
      </c>
      <c r="AJ24">
        <v>43.474903087364062</v>
      </c>
      <c r="AK24">
        <v>21.902077607130739</v>
      </c>
      <c r="AL24">
        <v>49.154051347339852</v>
      </c>
      <c r="AM24">
        <v>1.581215238451603E-2</v>
      </c>
      <c r="AN24">
        <v>2.0338490010010122</v>
      </c>
    </row>
    <row r="25" spans="1:40" x14ac:dyDescent="0.45">
      <c r="A25" s="1" t="s">
        <v>77</v>
      </c>
      <c r="B25">
        <v>1.887836004455735</v>
      </c>
      <c r="C25">
        <v>0.1294628186040814</v>
      </c>
      <c r="D25">
        <v>4.781496975528407E-2</v>
      </c>
      <c r="E25">
        <v>8.6874022343758711E-2</v>
      </c>
      <c r="F25">
        <v>0.58067555111053293</v>
      </c>
      <c r="G25">
        <v>0.13954578728906161</v>
      </c>
      <c r="H25">
        <v>1.2936100000806809</v>
      </c>
      <c r="I25">
        <v>1.036516043940549</v>
      </c>
      <c r="J25">
        <v>0.15967336789130271</v>
      </c>
      <c r="K25">
        <v>0.1883906173422924</v>
      </c>
      <c r="L25">
        <v>0.84811617635638037</v>
      </c>
      <c r="M25">
        <v>0.72880926110672661</v>
      </c>
      <c r="N25">
        <v>0.15676150212726109</v>
      </c>
      <c r="O25">
        <v>0.114772291928902</v>
      </c>
      <c r="P25">
        <v>0.1823026087643429</v>
      </c>
      <c r="Q25">
        <v>9.5925739670418592E-2</v>
      </c>
      <c r="R25">
        <v>8.6405950185669128E-2</v>
      </c>
      <c r="S25">
        <v>0.5580769174054091</v>
      </c>
      <c r="T25">
        <v>0.50194994003660631</v>
      </c>
      <c r="U25">
        <v>1.0883909996687859</v>
      </c>
      <c r="V25">
        <v>1.3375918794386621</v>
      </c>
      <c r="W25">
        <v>2.3146593661671191</v>
      </c>
      <c r="X25">
        <v>3.8706614777529347E-2</v>
      </c>
      <c r="Y25">
        <v>1.4651913049136361E-2</v>
      </c>
      <c r="Z25">
        <v>0.89651888838071248</v>
      </c>
      <c r="AA25">
        <v>0.93374361770061598</v>
      </c>
      <c r="AB25">
        <v>3.7235849186223517E-2</v>
      </c>
      <c r="AC25">
        <v>39.891013973787047</v>
      </c>
      <c r="AD25">
        <v>2.3110555793363581</v>
      </c>
      <c r="AE25">
        <v>0.69700698899249902</v>
      </c>
      <c r="AF25">
        <v>1.3733039371909519</v>
      </c>
      <c r="AG25">
        <v>2.1218384258188929</v>
      </c>
      <c r="AH25">
        <v>6.6111889720074224</v>
      </c>
      <c r="AI25">
        <v>2.3307290648750438</v>
      </c>
      <c r="AJ25">
        <v>8.9093107461043051</v>
      </c>
      <c r="AK25">
        <v>6.0526397968525378</v>
      </c>
      <c r="AL25">
        <v>8.3131743502106072</v>
      </c>
      <c r="AM25">
        <v>1.8532397457559379E-3</v>
      </c>
      <c r="AN25">
        <v>1.3098214993077211</v>
      </c>
    </row>
    <row r="26" spans="1:40" x14ac:dyDescent="0.45">
      <c r="A26" s="1" t="s">
        <v>78</v>
      </c>
      <c r="B26">
        <v>98.29622210586507</v>
      </c>
      <c r="C26">
        <v>5.557196675810907</v>
      </c>
      <c r="D26">
        <v>1.615276008758548</v>
      </c>
      <c r="E26">
        <v>1.400429807830359</v>
      </c>
      <c r="F26">
        <v>22.105309750867391</v>
      </c>
      <c r="G26">
        <v>5.3965826327104018</v>
      </c>
      <c r="H26">
        <v>16.511433640463672</v>
      </c>
      <c r="I26">
        <v>13.393994594989209</v>
      </c>
      <c r="J26">
        <v>9.9944019616632751</v>
      </c>
      <c r="K26">
        <v>10.365510652641261</v>
      </c>
      <c r="L26">
        <v>80.234823493793286</v>
      </c>
      <c r="M26">
        <v>20.27839979196969</v>
      </c>
      <c r="N26">
        <v>7.5318095074977212</v>
      </c>
      <c r="O26">
        <v>3.4609592826776141</v>
      </c>
      <c r="P26">
        <v>9.9575425044712986</v>
      </c>
      <c r="Q26">
        <v>2.8831952772340199</v>
      </c>
      <c r="R26">
        <v>7.4937562976218119</v>
      </c>
      <c r="S26">
        <v>80.134736467421519</v>
      </c>
      <c r="T26">
        <v>12.26731563622336</v>
      </c>
      <c r="U26">
        <v>24.871235953649581</v>
      </c>
      <c r="V26">
        <v>939.18123844095226</v>
      </c>
      <c r="W26">
        <v>296.15998069392259</v>
      </c>
      <c r="X26">
        <v>1.4496179772004709</v>
      </c>
      <c r="Y26">
        <v>0.34506422892747612</v>
      </c>
      <c r="Z26">
        <v>36.66803975129497</v>
      </c>
      <c r="AA26">
        <v>22.823145963486851</v>
      </c>
      <c r="AB26">
        <v>0.9280885343627594</v>
      </c>
      <c r="AC26">
        <v>36.689253342882488</v>
      </c>
      <c r="AD26">
        <v>27.68120217767245</v>
      </c>
      <c r="AE26">
        <v>12.14507490594222</v>
      </c>
      <c r="AF26">
        <v>8.4976505660990576</v>
      </c>
      <c r="AG26">
        <v>104.12780806110089</v>
      </c>
      <c r="AH26">
        <v>95.197272501033027</v>
      </c>
      <c r="AI26">
        <v>26.944622393879541</v>
      </c>
      <c r="AJ26">
        <v>168.6292152182352</v>
      </c>
      <c r="AK26">
        <v>70.078727470882299</v>
      </c>
      <c r="AL26">
        <v>219.0298639880225</v>
      </c>
      <c r="AM26">
        <v>6.8428606249947274E-2</v>
      </c>
      <c r="AN26">
        <v>8.4658720874108724</v>
      </c>
    </row>
    <row r="27" spans="1:40" x14ac:dyDescent="0.45">
      <c r="A27" s="1" t="s">
        <v>79</v>
      </c>
      <c r="B27">
        <v>0.2382844911477989</v>
      </c>
      <c r="C27">
        <v>1.0268745780509811E-2</v>
      </c>
      <c r="D27">
        <v>8.5954522084344431E-4</v>
      </c>
      <c r="E27">
        <v>3.8697424911653261E-3</v>
      </c>
      <c r="F27">
        <v>1.856875888379567E-2</v>
      </c>
      <c r="G27">
        <v>3.3412799993789259E-3</v>
      </c>
      <c r="H27">
        <v>5.9393976058531493E-2</v>
      </c>
      <c r="I27">
        <v>5.1180704625501158E-2</v>
      </c>
      <c r="J27">
        <v>2.2871702113616828E-2</v>
      </c>
      <c r="K27">
        <v>3.7802800480676628E-2</v>
      </c>
      <c r="L27">
        <v>5.1196698410789922E-2</v>
      </c>
      <c r="M27">
        <v>5.2061115930690523E-2</v>
      </c>
      <c r="N27">
        <v>1.348745792445985E-2</v>
      </c>
      <c r="O27">
        <v>5.9976782343491844E-3</v>
      </c>
      <c r="P27">
        <v>5.7853201108202357E-2</v>
      </c>
      <c r="Q27">
        <v>1.7276512050285089E-2</v>
      </c>
      <c r="R27">
        <v>0.47017981924271518</v>
      </c>
      <c r="S27">
        <v>1.022071033958293</v>
      </c>
      <c r="T27">
        <v>5.265987926217728E-2</v>
      </c>
      <c r="U27">
        <v>7.413848130338635E-2</v>
      </c>
      <c r="V27">
        <v>0.28213794826085631</v>
      </c>
      <c r="W27">
        <v>0.20392410456097829</v>
      </c>
      <c r="X27">
        <v>1.637858880605644E-3</v>
      </c>
      <c r="Y27">
        <v>3.5625926103323132E-4</v>
      </c>
      <c r="Z27">
        <v>4.5198396157143043E-2</v>
      </c>
      <c r="AA27">
        <v>6.3646657264243664E-2</v>
      </c>
      <c r="AB27">
        <v>2.6949377433261299E-3</v>
      </c>
      <c r="AC27">
        <v>0.10471932712181389</v>
      </c>
      <c r="AD27">
        <v>0.10430664401510389</v>
      </c>
      <c r="AE27">
        <v>0.14635468580247271</v>
      </c>
      <c r="AF27">
        <v>3.8300795263919107E-2</v>
      </c>
      <c r="AG27">
        <v>0.17327967917962639</v>
      </c>
      <c r="AH27">
        <v>1.9285870465544741</v>
      </c>
      <c r="AI27">
        <v>0.1072527245324625</v>
      </c>
      <c r="AJ27">
        <v>4.1304635887453829</v>
      </c>
      <c r="AK27">
        <v>0.25403639318148469</v>
      </c>
      <c r="AL27">
        <v>1.1116888974067001</v>
      </c>
      <c r="AM27">
        <v>3.8281901989962552E-4</v>
      </c>
      <c r="AN27">
        <v>5.7033702854914103E-2</v>
      </c>
    </row>
    <row r="28" spans="1:40" x14ac:dyDescent="0.45">
      <c r="A28" s="1" t="s">
        <v>80</v>
      </c>
      <c r="B28">
        <v>0.4164550702349627</v>
      </c>
      <c r="C28">
        <v>1.7946913895435439E-2</v>
      </c>
      <c r="D28">
        <v>1.5022461746973411E-3</v>
      </c>
      <c r="E28">
        <v>6.7632344563703798E-3</v>
      </c>
      <c r="F28">
        <v>3.2453030190415087E-2</v>
      </c>
      <c r="G28">
        <v>5.8396288827414159E-3</v>
      </c>
      <c r="H28">
        <v>0.1038041643073082</v>
      </c>
      <c r="I28">
        <v>8.9449648346049612E-2</v>
      </c>
      <c r="J28">
        <v>3.9973379149595707E-2</v>
      </c>
      <c r="K28">
        <v>6.6068789678358025E-2</v>
      </c>
      <c r="L28">
        <v>8.947760103799221E-2</v>
      </c>
      <c r="M28">
        <v>9.0988362637408449E-2</v>
      </c>
      <c r="N28">
        <v>2.357232822902465E-2</v>
      </c>
      <c r="O28">
        <v>1.048227477290299E-2</v>
      </c>
      <c r="P28">
        <v>0.10111131788216</v>
      </c>
      <c r="Q28">
        <v>3.01945418464265E-2</v>
      </c>
      <c r="R28">
        <v>0.82174365902955171</v>
      </c>
      <c r="S28">
        <v>1.7862961293952191</v>
      </c>
      <c r="T28">
        <v>9.2034834541926014E-2</v>
      </c>
      <c r="U28">
        <v>0.12957346191349239</v>
      </c>
      <c r="V28">
        <v>0.49309872620305678</v>
      </c>
      <c r="W28">
        <v>0.35640266338134541</v>
      </c>
      <c r="X28">
        <v>2.862522155227061E-3</v>
      </c>
      <c r="Y28">
        <v>6.2264218229555058E-4</v>
      </c>
      <c r="Z28">
        <v>7.8994235652774525E-2</v>
      </c>
      <c r="AA28">
        <v>0.1112366692163803</v>
      </c>
      <c r="AB28">
        <v>4.7100022404714661E-3</v>
      </c>
      <c r="AC28">
        <v>0.1830202818546964</v>
      </c>
      <c r="AD28">
        <v>0.1822990264705889</v>
      </c>
      <c r="AE28">
        <v>0.25578731818211231</v>
      </c>
      <c r="AF28">
        <v>6.6939146164560287E-2</v>
      </c>
      <c r="AG28">
        <v>0.30284472403318552</v>
      </c>
      <c r="AH28">
        <v>3.3706341946900231</v>
      </c>
      <c r="AI28">
        <v>0.18744795648640519</v>
      </c>
      <c r="AJ28">
        <v>7.2189024794189018</v>
      </c>
      <c r="AK28">
        <v>0.44398501746809599</v>
      </c>
      <c r="AL28">
        <v>1.942923249510913</v>
      </c>
      <c r="AM28">
        <v>6.690612597220674E-4</v>
      </c>
      <c r="AN28">
        <v>9.9679062677523592E-2</v>
      </c>
    </row>
    <row r="29" spans="1:40" x14ac:dyDescent="0.45">
      <c r="A29" s="1" t="s">
        <v>81</v>
      </c>
      <c r="B29">
        <v>0.71390359221444755</v>
      </c>
      <c r="C29">
        <v>3.076530270573016E-2</v>
      </c>
      <c r="D29">
        <v>2.5752092294176322E-3</v>
      </c>
      <c r="E29">
        <v>1.159380139295034E-2</v>
      </c>
      <c r="F29">
        <v>5.5632255402989203E-2</v>
      </c>
      <c r="G29">
        <v>1.00105205448363E-2</v>
      </c>
      <c r="H29">
        <v>0.17794516403413119</v>
      </c>
      <c r="I29">
        <v>0.153338090566493</v>
      </c>
      <c r="J29">
        <v>6.8523932129691476E-2</v>
      </c>
      <c r="K29">
        <v>0.1132577069070843</v>
      </c>
      <c r="L29">
        <v>0.15338600816581199</v>
      </c>
      <c r="M29">
        <v>0.15597581486979659</v>
      </c>
      <c r="N29">
        <v>4.040860828051443E-2</v>
      </c>
      <c r="O29">
        <v>1.7969125962933409E-2</v>
      </c>
      <c r="P29">
        <v>0.17332898122451759</v>
      </c>
      <c r="Q29">
        <v>5.1760666228103561E-2</v>
      </c>
      <c r="R29">
        <v>1.4086651645990469</v>
      </c>
      <c r="S29">
        <v>3.06213878681924</v>
      </c>
      <c r="T29">
        <v>0.1577697179944845</v>
      </c>
      <c r="U29">
        <v>0.22211990326715009</v>
      </c>
      <c r="V29">
        <v>0.84528914908904662</v>
      </c>
      <c r="W29">
        <v>0.61095940438229346</v>
      </c>
      <c r="X29">
        <v>4.9070475916095039E-3</v>
      </c>
      <c r="Y29">
        <v>1.067357615202637E-3</v>
      </c>
      <c r="Z29">
        <v>0.135415012632534</v>
      </c>
      <c r="AA29">
        <v>0.19068625504965039</v>
      </c>
      <c r="AB29">
        <v>8.0740703118671823E-3</v>
      </c>
      <c r="AC29">
        <v>0.31374053530060553</v>
      </c>
      <c r="AD29">
        <v>0.31250413107258662</v>
      </c>
      <c r="AE29">
        <v>0.43848063895604222</v>
      </c>
      <c r="AF29">
        <v>0.1147497060839856</v>
      </c>
      <c r="AG29">
        <v>0.51914828710934791</v>
      </c>
      <c r="AH29">
        <v>5.7780731502978888</v>
      </c>
      <c r="AI29">
        <v>0.32133062856793032</v>
      </c>
      <c r="AJ29">
        <v>12.37492536468649</v>
      </c>
      <c r="AK29">
        <v>0.76109650599532541</v>
      </c>
      <c r="AL29">
        <v>3.330635130556181</v>
      </c>
      <c r="AM29">
        <v>1.146931015769892E-3</v>
      </c>
      <c r="AN29">
        <v>0.1708737532572342</v>
      </c>
    </row>
    <row r="30" spans="1:40" x14ac:dyDescent="0.45">
      <c r="A30" s="1" t="s">
        <v>82</v>
      </c>
      <c r="B30">
        <v>3.6187760876591679</v>
      </c>
      <c r="C30">
        <v>0.1559492667851001</v>
      </c>
      <c r="D30">
        <v>1.305373117850398E-2</v>
      </c>
      <c r="E30">
        <v>5.8768959427333123E-2</v>
      </c>
      <c r="F30">
        <v>0.28199980746757569</v>
      </c>
      <c r="G30">
        <v>5.0743311516763798E-2</v>
      </c>
      <c r="H30">
        <v>0.90200373207797202</v>
      </c>
      <c r="I30">
        <v>0.77727051876586883</v>
      </c>
      <c r="J30">
        <v>0.34734769474142008</v>
      </c>
      <c r="K30">
        <v>0.57410312256189344</v>
      </c>
      <c r="L30">
        <v>0.77751341299484433</v>
      </c>
      <c r="M30">
        <v>0.79064113874695574</v>
      </c>
      <c r="N30">
        <v>0.20483116624686529</v>
      </c>
      <c r="O30">
        <v>9.108546876630072E-2</v>
      </c>
      <c r="P30">
        <v>0.87860430931295064</v>
      </c>
      <c r="Q30">
        <v>0.26237472856321348</v>
      </c>
      <c r="R30">
        <v>7.1405213095471121</v>
      </c>
      <c r="S30">
        <v>15.52197627198165</v>
      </c>
      <c r="T30">
        <v>0.79973443061716587</v>
      </c>
      <c r="U30">
        <v>1.125925409680357</v>
      </c>
      <c r="V30">
        <v>4.2847692506950548</v>
      </c>
      <c r="W30">
        <v>3.096952175644744</v>
      </c>
      <c r="X30">
        <v>2.487381584737549E-2</v>
      </c>
      <c r="Y30">
        <v>5.4104339255320131E-3</v>
      </c>
      <c r="Z30">
        <v>0.68641846737966494</v>
      </c>
      <c r="AA30">
        <v>0.9665883006394369</v>
      </c>
      <c r="AB30">
        <v>4.092744859853148E-2</v>
      </c>
      <c r="AC30">
        <v>1.5903502367224001</v>
      </c>
      <c r="AD30">
        <v>1.5840829058056911</v>
      </c>
      <c r="AE30">
        <v>2.2226576087587402</v>
      </c>
      <c r="AF30">
        <v>0.58166606383724084</v>
      </c>
      <c r="AG30">
        <v>2.631561779249588</v>
      </c>
      <c r="AH30">
        <v>29.289042914302229</v>
      </c>
      <c r="AI30">
        <v>1.6288244065100861</v>
      </c>
      <c r="AJ30">
        <v>62.728475503793817</v>
      </c>
      <c r="AK30">
        <v>3.8579968868814558</v>
      </c>
      <c r="AL30">
        <v>16.882983779067139</v>
      </c>
      <c r="AM30">
        <v>5.8137913568811006E-3</v>
      </c>
      <c r="AN30">
        <v>0.8661587629469536</v>
      </c>
    </row>
    <row r="31" spans="1:40" x14ac:dyDescent="0.45">
      <c r="A31" s="1" t="s">
        <v>83</v>
      </c>
      <c r="B31">
        <v>10.044044114907621</v>
      </c>
      <c r="C31">
        <v>0.43284283894178549</v>
      </c>
      <c r="D31">
        <v>3.6231103733707339E-2</v>
      </c>
      <c r="E31">
        <v>0.16311537568967829</v>
      </c>
      <c r="F31">
        <v>0.78270068055853503</v>
      </c>
      <c r="G31">
        <v>0.14083989919933329</v>
      </c>
      <c r="H31">
        <v>2.5035440318339321</v>
      </c>
      <c r="I31">
        <v>2.15734248005145</v>
      </c>
      <c r="J31">
        <v>0.96407610879595163</v>
      </c>
      <c r="K31">
        <v>1.593444012516358</v>
      </c>
      <c r="L31">
        <v>2.158016641782373</v>
      </c>
      <c r="M31">
        <v>2.1944531201354489</v>
      </c>
      <c r="N31">
        <v>0.56851632155618992</v>
      </c>
      <c r="O31">
        <v>0.25281101796700339</v>
      </c>
      <c r="P31">
        <v>2.438598086347906</v>
      </c>
      <c r="Q31">
        <v>0.72823056317653856</v>
      </c>
      <c r="R31">
        <v>19.818775547099818</v>
      </c>
      <c r="S31">
        <v>43.081807398362763</v>
      </c>
      <c r="T31">
        <v>2.2196918811092461</v>
      </c>
      <c r="U31">
        <v>3.1250467591765658</v>
      </c>
      <c r="V31">
        <v>11.89253226330983</v>
      </c>
      <c r="W31">
        <v>8.5957029449854723</v>
      </c>
      <c r="X31">
        <v>6.9038176893319259E-2</v>
      </c>
      <c r="Y31">
        <v>1.50168553434839E-2</v>
      </c>
      <c r="Z31">
        <v>1.9051793204780281</v>
      </c>
      <c r="AA31">
        <v>2.6828008413353022</v>
      </c>
      <c r="AB31">
        <v>0.1135956161079234</v>
      </c>
      <c r="AC31">
        <v>4.4140746895799694</v>
      </c>
      <c r="AD31">
        <v>4.3966794855979296</v>
      </c>
      <c r="AE31">
        <v>6.1690667048561716</v>
      </c>
      <c r="AF31">
        <v>1.6144352299799349</v>
      </c>
      <c r="AG31">
        <v>7.3039950418665063</v>
      </c>
      <c r="AH31">
        <v>81.292799551178234</v>
      </c>
      <c r="AI31">
        <v>4.5208611414828077</v>
      </c>
      <c r="AJ31">
        <v>174.10515598619369</v>
      </c>
      <c r="AK31">
        <v>10.70801010848926</v>
      </c>
      <c r="AL31">
        <v>46.85933303431046</v>
      </c>
      <c r="AM31">
        <v>1.613638850508569E-2</v>
      </c>
      <c r="AN31">
        <v>2.4040550215917049</v>
      </c>
    </row>
    <row r="32" spans="1:40" x14ac:dyDescent="0.45">
      <c r="A32" s="1" t="s">
        <v>84</v>
      </c>
      <c r="B32">
        <v>1.322506065333968</v>
      </c>
      <c r="C32">
        <v>5.6992708642852358E-2</v>
      </c>
      <c r="D32">
        <v>4.7705738737700504E-3</v>
      </c>
      <c r="E32">
        <v>2.1477511571126009E-2</v>
      </c>
      <c r="F32">
        <v>0.1030587266978774</v>
      </c>
      <c r="G32">
        <v>1.8544484552361622E-2</v>
      </c>
      <c r="H32">
        <v>0.32964333181460598</v>
      </c>
      <c r="I32">
        <v>0.28405873990896041</v>
      </c>
      <c r="J32">
        <v>0.1269405517080352</v>
      </c>
      <c r="K32">
        <v>0.20980984822589679</v>
      </c>
      <c r="L32">
        <v>0.28414750723892851</v>
      </c>
      <c r="M32">
        <v>0.28894512292739738</v>
      </c>
      <c r="N32">
        <v>7.4856927637691181E-2</v>
      </c>
      <c r="O32">
        <v>3.3287797307498368E-2</v>
      </c>
      <c r="P32">
        <v>0.32109185535338292</v>
      </c>
      <c r="Q32">
        <v>9.5886609591160882E-2</v>
      </c>
      <c r="R32">
        <v>2.609551548029331</v>
      </c>
      <c r="S32">
        <v>5.6726106474701226</v>
      </c>
      <c r="T32">
        <v>0.29226832761342819</v>
      </c>
      <c r="U32">
        <v>0.41147701525216579</v>
      </c>
      <c r="V32">
        <v>1.5658977470104249</v>
      </c>
      <c r="W32">
        <v>1.131802006293448</v>
      </c>
      <c r="X32">
        <v>9.0903033316529682E-3</v>
      </c>
      <c r="Y32">
        <v>1.977279474960065E-3</v>
      </c>
      <c r="Z32">
        <v>0.25085624655325539</v>
      </c>
      <c r="AA32">
        <v>0.35324619686635489</v>
      </c>
      <c r="AB32">
        <v>1.495721141597748E-2</v>
      </c>
      <c r="AC32">
        <v>0.58120419255649114</v>
      </c>
      <c r="AD32">
        <v>0.57891375431161918</v>
      </c>
      <c r="AE32">
        <v>0.81228517530233513</v>
      </c>
      <c r="AF32">
        <v>0.2125737759921161</v>
      </c>
      <c r="AG32">
        <v>0.9617219551734848</v>
      </c>
      <c r="AH32">
        <v>10.703877765216349</v>
      </c>
      <c r="AI32">
        <v>0.59526483672743735</v>
      </c>
      <c r="AJ32">
        <v>22.924543357581179</v>
      </c>
      <c r="AK32">
        <v>1.409930915687216</v>
      </c>
      <c r="AL32">
        <v>6.1699999966547301</v>
      </c>
      <c r="AM32">
        <v>2.1246891616980338E-3</v>
      </c>
      <c r="AN32">
        <v>0.31654354671070217</v>
      </c>
    </row>
    <row r="33" spans="1:40" x14ac:dyDescent="0.45">
      <c r="A33" s="1" t="s">
        <v>85</v>
      </c>
      <c r="B33">
        <v>1.086935520554595</v>
      </c>
      <c r="C33">
        <v>4.6840918964626242E-2</v>
      </c>
      <c r="D33">
        <v>3.9208184618200392E-3</v>
      </c>
      <c r="E33">
        <v>1.7651843595805398E-2</v>
      </c>
      <c r="F33">
        <v>8.4701457095218327E-2</v>
      </c>
      <c r="G33">
        <v>1.5241260133841221E-2</v>
      </c>
      <c r="H33">
        <v>0.27092582473168419</v>
      </c>
      <c r="I33">
        <v>0.2334609590263465</v>
      </c>
      <c r="J33">
        <v>0.1043293473405871</v>
      </c>
      <c r="K33">
        <v>0.17243760355935081</v>
      </c>
      <c r="L33">
        <v>0.23353391473258961</v>
      </c>
      <c r="M33">
        <v>0.23747695820320691</v>
      </c>
      <c r="N33">
        <v>6.1523085407131813E-2</v>
      </c>
      <c r="O33">
        <v>2.7358429759189611E-2</v>
      </c>
      <c r="P33">
        <v>0.26389757453115098</v>
      </c>
      <c r="Q33">
        <v>7.8806868748737796E-2</v>
      </c>
      <c r="R33">
        <v>2.1447268520126141</v>
      </c>
      <c r="S33">
        <v>4.6621805136708074</v>
      </c>
      <c r="T33">
        <v>0.24020821918567209</v>
      </c>
      <c r="U33">
        <v>0.33818293578594799</v>
      </c>
      <c r="V33">
        <v>1.2869732150167761</v>
      </c>
      <c r="W33">
        <v>0.93020049973430297</v>
      </c>
      <c r="X33">
        <v>7.4710988802113966E-3</v>
      </c>
      <c r="Y33">
        <v>1.6250778364898541E-3</v>
      </c>
      <c r="Z33">
        <v>0.20617263850724141</v>
      </c>
      <c r="AA33">
        <v>0.29032444458234169</v>
      </c>
      <c r="AB33">
        <v>1.229296772439767E-2</v>
      </c>
      <c r="AC33">
        <v>0.47767756847706699</v>
      </c>
      <c r="AD33">
        <v>0.47579511307573058</v>
      </c>
      <c r="AE33">
        <v>0.6675973993609382</v>
      </c>
      <c r="AF33">
        <v>0.17470920846468799</v>
      </c>
      <c r="AG33">
        <v>0.79041584864966286</v>
      </c>
      <c r="AH33">
        <v>8.7972564025634075</v>
      </c>
      <c r="AI33">
        <v>0.48923366942199592</v>
      </c>
      <c r="AJ33">
        <v>18.841123773263419</v>
      </c>
      <c r="AK33">
        <v>1.1587878755032419</v>
      </c>
      <c r="AL33">
        <v>5.0709727040020907</v>
      </c>
      <c r="AM33">
        <v>1.746230267309794E-3</v>
      </c>
      <c r="AN33">
        <v>0.26015943044866863</v>
      </c>
    </row>
    <row r="34" spans="1:40" x14ac:dyDescent="0.45">
      <c r="A34" s="1" t="s">
        <v>86</v>
      </c>
      <c r="B34">
        <v>111.8616311980405</v>
      </c>
      <c r="C34">
        <v>5.6851872674912629</v>
      </c>
      <c r="D34">
        <v>1.57014503730213</v>
      </c>
      <c r="E34">
        <v>1.1040377379576529</v>
      </c>
      <c r="F34">
        <v>26.84841565601883</v>
      </c>
      <c r="G34">
        <v>18.510442388719401</v>
      </c>
      <c r="H34">
        <v>23.219010076967528</v>
      </c>
      <c r="I34">
        <v>19.898203254875369</v>
      </c>
      <c r="J34">
        <v>16.264150245390539</v>
      </c>
      <c r="K34">
        <v>4.5772651489246989</v>
      </c>
      <c r="L34">
        <v>19.059191621382379</v>
      </c>
      <c r="M34">
        <v>42.899771748218988</v>
      </c>
      <c r="N34">
        <v>9.7189283889554581</v>
      </c>
      <c r="O34">
        <v>5.9030952188323056</v>
      </c>
      <c r="P34">
        <v>35.006990379133313</v>
      </c>
      <c r="Q34">
        <v>41.448260762768903</v>
      </c>
      <c r="R34">
        <v>19.137677374217649</v>
      </c>
      <c r="S34">
        <v>55.891117338977509</v>
      </c>
      <c r="T34">
        <v>7.4281248052897633</v>
      </c>
      <c r="U34">
        <v>65.534389765086374</v>
      </c>
      <c r="V34">
        <v>115.044555289092</v>
      </c>
      <c r="W34">
        <v>89.853009826048577</v>
      </c>
      <c r="X34">
        <v>2.86336919544258</v>
      </c>
      <c r="Y34">
        <v>0.82754655042831127</v>
      </c>
      <c r="Z34">
        <v>77.474543063543251</v>
      </c>
      <c r="AA34">
        <v>44.904942186039897</v>
      </c>
      <c r="AB34">
        <v>2.1129400663765301</v>
      </c>
      <c r="AC34">
        <v>44.555868162490597</v>
      </c>
      <c r="AD34">
        <v>17.590372378185819</v>
      </c>
      <c r="AE34">
        <v>25.95695214057141</v>
      </c>
      <c r="AF34">
        <v>6.860613155925777</v>
      </c>
      <c r="AG34">
        <v>52.269340757041768</v>
      </c>
      <c r="AH34">
        <v>91.584458200863665</v>
      </c>
      <c r="AI34">
        <v>16.379775328713659</v>
      </c>
      <c r="AJ34">
        <v>139.2220969030503</v>
      </c>
      <c r="AK34">
        <v>50.848864684143933</v>
      </c>
      <c r="AL34">
        <v>507.72241927911722</v>
      </c>
      <c r="AM34">
        <v>8.1010257644152178E-2</v>
      </c>
      <c r="AN34">
        <v>7.0117029337462009</v>
      </c>
    </row>
    <row r="35" spans="1:40" x14ac:dyDescent="0.45">
      <c r="A35" s="1" t="s">
        <v>87</v>
      </c>
      <c r="B35">
        <v>36.400942149554872</v>
      </c>
      <c r="C35">
        <v>3.3473597668082302</v>
      </c>
      <c r="D35">
        <v>0.99518964734767401</v>
      </c>
      <c r="E35">
        <v>0.49796394215886058</v>
      </c>
      <c r="F35">
        <v>8.6190528290043904</v>
      </c>
      <c r="G35">
        <v>1.6796909364277419</v>
      </c>
      <c r="H35">
        <v>45.322479947789788</v>
      </c>
      <c r="I35">
        <v>40.315785606743802</v>
      </c>
      <c r="J35">
        <v>19.467200311841559</v>
      </c>
      <c r="K35">
        <v>10.200659624608271</v>
      </c>
      <c r="L35">
        <v>22.147259164481639</v>
      </c>
      <c r="M35">
        <v>9.9849946005647663</v>
      </c>
      <c r="N35">
        <v>3.0340321281927141</v>
      </c>
      <c r="O35">
        <v>1.9743000251259759</v>
      </c>
      <c r="P35">
        <v>20.5461529275766</v>
      </c>
      <c r="Q35">
        <v>1.5879735244108839</v>
      </c>
      <c r="R35">
        <v>1.9893315723845539</v>
      </c>
      <c r="S35">
        <v>24.984902808008869</v>
      </c>
      <c r="T35">
        <v>4.1500612150272627</v>
      </c>
      <c r="U35">
        <v>14.303867845937139</v>
      </c>
      <c r="V35">
        <v>18.455814195824171</v>
      </c>
      <c r="W35">
        <v>53.420436320207109</v>
      </c>
      <c r="X35">
        <v>0.5085069283982584</v>
      </c>
      <c r="Y35">
        <v>0.18770491575250359</v>
      </c>
      <c r="Z35">
        <v>12.40359451021777</v>
      </c>
      <c r="AA35">
        <v>11.26526011670857</v>
      </c>
      <c r="AB35">
        <v>0.57471652992702438</v>
      </c>
      <c r="AC35">
        <v>14.670339384343031</v>
      </c>
      <c r="AD35">
        <v>18.586708242448768</v>
      </c>
      <c r="AE35">
        <v>4.2516707117569066</v>
      </c>
      <c r="AF35">
        <v>10.61180017942347</v>
      </c>
      <c r="AG35">
        <v>32.292476780019541</v>
      </c>
      <c r="AH35">
        <v>41.383317090130681</v>
      </c>
      <c r="AI35">
        <v>18.624522562264151</v>
      </c>
      <c r="AJ35">
        <v>84.988697052563992</v>
      </c>
      <c r="AK35">
        <v>58.936971534780128</v>
      </c>
      <c r="AL35">
        <v>858.4899034436753</v>
      </c>
      <c r="AM35">
        <v>2.2970634395142481E-2</v>
      </c>
      <c r="AN35">
        <v>13.982913758933311</v>
      </c>
    </row>
    <row r="36" spans="1:40" x14ac:dyDescent="0.45">
      <c r="A36" s="1" t="s">
        <v>88</v>
      </c>
      <c r="B36">
        <v>43.416596611990677</v>
      </c>
      <c r="C36">
        <v>3.2468219289444318</v>
      </c>
      <c r="D36">
        <v>1.569150059635785</v>
      </c>
      <c r="E36">
        <v>0.29148498850323712</v>
      </c>
      <c r="F36">
        <v>10.821365580539149</v>
      </c>
      <c r="G36">
        <v>2.3139814518979871</v>
      </c>
      <c r="H36">
        <v>11.903302699381319</v>
      </c>
      <c r="I36">
        <v>10.00836686852416</v>
      </c>
      <c r="J36">
        <v>6.5605931624761409</v>
      </c>
      <c r="K36">
        <v>2.313567966852792</v>
      </c>
      <c r="L36">
        <v>14.346618628873451</v>
      </c>
      <c r="M36">
        <v>18.18946253792781</v>
      </c>
      <c r="N36">
        <v>3.567738803381475</v>
      </c>
      <c r="O36">
        <v>4.0732591896920578</v>
      </c>
      <c r="P36">
        <v>250.85289366505361</v>
      </c>
      <c r="Q36">
        <v>2.446219806068652</v>
      </c>
      <c r="R36">
        <v>1.923519233391547</v>
      </c>
      <c r="S36">
        <v>16.963495028357059</v>
      </c>
      <c r="T36">
        <v>3.3913268705126658</v>
      </c>
      <c r="U36">
        <v>26.973263168968789</v>
      </c>
      <c r="V36">
        <v>18.138717356302521</v>
      </c>
      <c r="W36">
        <v>25.915219147779322</v>
      </c>
      <c r="X36">
        <v>0.30697796154623203</v>
      </c>
      <c r="Y36">
        <v>0.77173461786458319</v>
      </c>
      <c r="Z36">
        <v>7.4759207822562894</v>
      </c>
      <c r="AA36">
        <v>39.353818889502399</v>
      </c>
      <c r="AB36">
        <v>1.0778986050914201</v>
      </c>
      <c r="AC36">
        <v>26.178785696510641</v>
      </c>
      <c r="AD36">
        <v>10.221936859247529</v>
      </c>
      <c r="AE36">
        <v>3.221790552904773</v>
      </c>
      <c r="AF36">
        <v>5.0150437003201214</v>
      </c>
      <c r="AG36">
        <v>29.896069749070691</v>
      </c>
      <c r="AH36">
        <v>38.351415319685437</v>
      </c>
      <c r="AI36">
        <v>9.660954160812917</v>
      </c>
      <c r="AJ36">
        <v>58.138003979926268</v>
      </c>
      <c r="AK36">
        <v>30.145497610233789</v>
      </c>
      <c r="AL36">
        <v>254.53906059798581</v>
      </c>
      <c r="AM36">
        <v>2.262896576330687E-2</v>
      </c>
      <c r="AN36">
        <v>3.0617567733909801</v>
      </c>
    </row>
    <row r="37" spans="1:40" x14ac:dyDescent="0.45">
      <c r="A37" s="1" t="s">
        <v>89</v>
      </c>
      <c r="B37">
        <v>57.488857052942187</v>
      </c>
      <c r="C37">
        <v>3.7524402378108119</v>
      </c>
      <c r="D37">
        <v>1.0919803112488009</v>
      </c>
      <c r="E37">
        <v>0.85889960560067247</v>
      </c>
      <c r="F37">
        <v>27.951420982678179</v>
      </c>
      <c r="G37">
        <v>10.21895463690913</v>
      </c>
      <c r="H37">
        <v>20.632041812372481</v>
      </c>
      <c r="I37">
        <v>15.096525913489931</v>
      </c>
      <c r="J37">
        <v>6.8427910917816819</v>
      </c>
      <c r="K37">
        <v>7.0096546864845068</v>
      </c>
      <c r="L37">
        <v>59.341461152893139</v>
      </c>
      <c r="M37">
        <v>75.680892055631531</v>
      </c>
      <c r="N37">
        <v>7.5438342618944088</v>
      </c>
      <c r="O37">
        <v>36.462124973450138</v>
      </c>
      <c r="P37">
        <v>31.206585863088719</v>
      </c>
      <c r="Q37">
        <v>24.643630103279229</v>
      </c>
      <c r="R37">
        <v>4.2450661132688703</v>
      </c>
      <c r="S37">
        <v>37.920503093579157</v>
      </c>
      <c r="T37">
        <v>6.6567941487096007</v>
      </c>
      <c r="U37">
        <v>190.76529801396879</v>
      </c>
      <c r="V37">
        <v>61.428417404630594</v>
      </c>
      <c r="W37">
        <v>81.80869559086463</v>
      </c>
      <c r="X37">
        <v>0.89244695582939881</v>
      </c>
      <c r="Y37">
        <v>2.0392949562206879</v>
      </c>
      <c r="Z37">
        <v>21.246825539920469</v>
      </c>
      <c r="AA37">
        <v>111.8474176060472</v>
      </c>
      <c r="AB37">
        <v>8.5153787775705716</v>
      </c>
      <c r="AC37">
        <v>63.898598577519458</v>
      </c>
      <c r="AD37">
        <v>18.238863450332211</v>
      </c>
      <c r="AE37">
        <v>10.363547493084461</v>
      </c>
      <c r="AF37">
        <v>6.4039337589889227</v>
      </c>
      <c r="AG37">
        <v>49.100019439316704</v>
      </c>
      <c r="AH37">
        <v>95.370123574477645</v>
      </c>
      <c r="AI37">
        <v>14.21207608397193</v>
      </c>
      <c r="AJ37">
        <v>169.2710982095372</v>
      </c>
      <c r="AK37">
        <v>77.589164798749465</v>
      </c>
      <c r="AL37">
        <v>756.61657839533427</v>
      </c>
      <c r="AM37">
        <v>0.25619583308149058</v>
      </c>
      <c r="AN37">
        <v>44.963622060828072</v>
      </c>
    </row>
    <row r="38" spans="1:40" x14ac:dyDescent="0.45">
      <c r="A38" s="1" t="s">
        <v>90</v>
      </c>
      <c r="B38">
        <v>13.034576455368819</v>
      </c>
      <c r="C38">
        <v>0.7280682851464666</v>
      </c>
      <c r="D38">
        <v>0.26162386365060208</v>
      </c>
      <c r="E38">
        <v>0.28681128659107291</v>
      </c>
      <c r="F38">
        <v>3.2753010086407288</v>
      </c>
      <c r="G38">
        <v>0.99615570396475883</v>
      </c>
      <c r="H38">
        <v>4.0635510590969446</v>
      </c>
      <c r="I38">
        <v>3.2770807961971831</v>
      </c>
      <c r="J38">
        <v>1.6041002051097779</v>
      </c>
      <c r="K38">
        <v>1.792491927980115</v>
      </c>
      <c r="L38">
        <v>21.173539551687149</v>
      </c>
      <c r="M38">
        <v>16.071641610316629</v>
      </c>
      <c r="N38">
        <v>0.94192056123481938</v>
      </c>
      <c r="O38">
        <v>4.8956785368696973</v>
      </c>
      <c r="P38">
        <v>4.6723476228876581</v>
      </c>
      <c r="Q38">
        <v>3.4265341644132188</v>
      </c>
      <c r="R38">
        <v>1.41449657078321</v>
      </c>
      <c r="S38">
        <v>8.3074593789439906</v>
      </c>
      <c r="T38">
        <v>1.2459730323662199</v>
      </c>
      <c r="U38">
        <v>25.804452178521611</v>
      </c>
      <c r="V38">
        <v>9.4244122576992702</v>
      </c>
      <c r="W38">
        <v>13.23810053074839</v>
      </c>
      <c r="X38">
        <v>0.15933597243773651</v>
      </c>
      <c r="Y38">
        <v>0.27618807046201821</v>
      </c>
      <c r="Z38">
        <v>4.0804899219774624</v>
      </c>
      <c r="AA38">
        <v>15.415179130203921</v>
      </c>
      <c r="AB38">
        <v>1.018191366822137</v>
      </c>
      <c r="AC38">
        <v>11.956073403093781</v>
      </c>
      <c r="AD38">
        <v>3.8918071821820872</v>
      </c>
      <c r="AE38">
        <v>1.9302879775724631</v>
      </c>
      <c r="AF38">
        <v>1.3050720989858311</v>
      </c>
      <c r="AG38">
        <v>12.95309919383285</v>
      </c>
      <c r="AH38">
        <v>19.90563049955469</v>
      </c>
      <c r="AI38">
        <v>2.928398089978848</v>
      </c>
      <c r="AJ38">
        <v>30.51902046235195</v>
      </c>
      <c r="AK38">
        <v>12.10961731485351</v>
      </c>
      <c r="AL38">
        <v>113.880652765378</v>
      </c>
      <c r="AM38">
        <v>7.6145895408267272E-2</v>
      </c>
      <c r="AN38">
        <v>8.5323799152353441</v>
      </c>
    </row>
    <row r="39" spans="1:40" x14ac:dyDescent="0.45">
      <c r="A39" s="1" t="s">
        <v>91</v>
      </c>
      <c r="B39">
        <v>0.4167525164085264</v>
      </c>
      <c r="C39">
        <v>2.678994750542265E-2</v>
      </c>
      <c r="D39">
        <v>8.4562943006294723E-3</v>
      </c>
      <c r="E39">
        <v>4.7749925608966647E-3</v>
      </c>
      <c r="F39">
        <v>0.1202590987020932</v>
      </c>
      <c r="G39">
        <v>4.9720888409299759E-2</v>
      </c>
      <c r="H39">
        <v>0.1195412104418631</v>
      </c>
      <c r="I39">
        <v>8.0538880027716142E-2</v>
      </c>
      <c r="J39">
        <v>4.1277616101028113E-2</v>
      </c>
      <c r="K39">
        <v>2.9439737308861819E-2</v>
      </c>
      <c r="L39">
        <v>0.25564639910022668</v>
      </c>
      <c r="M39">
        <v>0.46943994529357108</v>
      </c>
      <c r="N39">
        <v>3.2769124460085203E-2</v>
      </c>
      <c r="O39">
        <v>0.1145304828963975</v>
      </c>
      <c r="P39">
        <v>0.33751807400965111</v>
      </c>
      <c r="Q39">
        <v>0.26288168454238708</v>
      </c>
      <c r="R39">
        <v>2.5989897014110239E-2</v>
      </c>
      <c r="S39">
        <v>0.17008638913627031</v>
      </c>
      <c r="T39">
        <v>3.2309487701677207E-2</v>
      </c>
      <c r="U39">
        <v>1.019326418397533</v>
      </c>
      <c r="V39">
        <v>0.26697275877036308</v>
      </c>
      <c r="W39">
        <v>0.35691594585081682</v>
      </c>
      <c r="X39">
        <v>4.0558060880374744E-3</v>
      </c>
      <c r="Y39">
        <v>8.8066967276795305E-3</v>
      </c>
      <c r="Z39">
        <v>9.8408488201647493E-2</v>
      </c>
      <c r="AA39">
        <v>0.46982885479880121</v>
      </c>
      <c r="AB39">
        <v>3.6480125871048423E-2</v>
      </c>
      <c r="AC39">
        <v>0.35376175564917939</v>
      </c>
      <c r="AD39">
        <v>8.4650082095608439E-2</v>
      </c>
      <c r="AE39">
        <v>8.2766642914206615E-2</v>
      </c>
      <c r="AF39">
        <v>3.8002164972122582E-2</v>
      </c>
      <c r="AG39">
        <v>0.26636223217293581</v>
      </c>
      <c r="AH39">
        <v>0.58339718293764931</v>
      </c>
      <c r="AI39">
        <v>7.7805971918419592E-2</v>
      </c>
      <c r="AJ39">
        <v>1.1303740934804629</v>
      </c>
      <c r="AK39">
        <v>0.52605537127465474</v>
      </c>
      <c r="AL39">
        <v>4.2353640874141378</v>
      </c>
      <c r="AM39">
        <v>2.0309024988859861E-3</v>
      </c>
      <c r="AN39">
        <v>7.0644498599109984E-2</v>
      </c>
    </row>
    <row r="40" spans="1:40" x14ac:dyDescent="0.45">
      <c r="A40" s="1" t="s">
        <v>92</v>
      </c>
      <c r="B40">
        <v>4.0634003973183566</v>
      </c>
      <c r="C40">
        <v>0.24269033970184339</v>
      </c>
      <c r="D40">
        <v>6.4381253423127144E-2</v>
      </c>
      <c r="E40">
        <v>4.7698516009462941E-2</v>
      </c>
      <c r="F40">
        <v>0.96630479651225076</v>
      </c>
      <c r="G40">
        <v>0.37912363757308309</v>
      </c>
      <c r="H40">
        <v>1.431879672739871</v>
      </c>
      <c r="I40">
        <v>1.0279631443636399</v>
      </c>
      <c r="J40">
        <v>0.45230233717352941</v>
      </c>
      <c r="K40">
        <v>0.49891694186618962</v>
      </c>
      <c r="L40">
        <v>3.5909213316935711</v>
      </c>
      <c r="M40">
        <v>8.2019397391221407</v>
      </c>
      <c r="N40">
        <v>0.27101093832615442</v>
      </c>
      <c r="O40">
        <v>1.3461311541499279</v>
      </c>
      <c r="P40">
        <v>3.8984835667425219</v>
      </c>
      <c r="Q40">
        <v>3.1064001562928092</v>
      </c>
      <c r="R40">
        <v>0.25994047886921162</v>
      </c>
      <c r="S40">
        <v>1.6285603141021461</v>
      </c>
      <c r="T40">
        <v>0.39174908338149028</v>
      </c>
      <c r="U40">
        <v>15.78459875542057</v>
      </c>
      <c r="V40">
        <v>3.244465172334166</v>
      </c>
      <c r="W40">
        <v>4.5425320234756317</v>
      </c>
      <c r="X40">
        <v>5.1538183040664362E-2</v>
      </c>
      <c r="Y40">
        <v>8.151054800115394E-2</v>
      </c>
      <c r="Z40">
        <v>1.3229078425284571</v>
      </c>
      <c r="AA40">
        <v>4.4696552991968623</v>
      </c>
      <c r="AB40">
        <v>0.55430004621818196</v>
      </c>
      <c r="AC40">
        <v>3.6200452762522288</v>
      </c>
      <c r="AD40">
        <v>1.2365042315022849</v>
      </c>
      <c r="AE40">
        <v>0.93818865311038024</v>
      </c>
      <c r="AF40">
        <v>0.61605544346066887</v>
      </c>
      <c r="AG40">
        <v>3.5922140520381238</v>
      </c>
      <c r="AH40">
        <v>6.7720529352452514</v>
      </c>
      <c r="AI40">
        <v>1.1695235594365789</v>
      </c>
      <c r="AJ40">
        <v>11.92325390402136</v>
      </c>
      <c r="AK40">
        <v>6.0515853207975896</v>
      </c>
      <c r="AL40">
        <v>53.373252877163402</v>
      </c>
      <c r="AM40">
        <v>5.8400519542299432E-2</v>
      </c>
      <c r="AN40">
        <v>1.711159789718109</v>
      </c>
    </row>
    <row r="41" spans="1:40" x14ac:dyDescent="0.45">
      <c r="A41" s="1" t="s">
        <v>93</v>
      </c>
      <c r="B41">
        <v>5.1988049726990324</v>
      </c>
      <c r="C41">
        <v>0.33868278802803709</v>
      </c>
      <c r="D41">
        <v>0.1082688047860733</v>
      </c>
      <c r="E41">
        <v>9.5611107946433446E-2</v>
      </c>
      <c r="F41">
        <v>2.4196541349975691</v>
      </c>
      <c r="G41">
        <v>0.89486323984996663</v>
      </c>
      <c r="H41">
        <v>2.3333899785387748</v>
      </c>
      <c r="I41">
        <v>1.361148978672998</v>
      </c>
      <c r="J41">
        <v>1.4123864927777461</v>
      </c>
      <c r="K41">
        <v>0.61461551135921344</v>
      </c>
      <c r="L41">
        <v>23.018811707888769</v>
      </c>
      <c r="M41">
        <v>3.857500137266324</v>
      </c>
      <c r="N41">
        <v>0.80219084394213125</v>
      </c>
      <c r="O41">
        <v>1.8621441232431959</v>
      </c>
      <c r="P41">
        <v>1.183536906537505</v>
      </c>
      <c r="Q41">
        <v>0.9223992869576747</v>
      </c>
      <c r="R41">
        <v>0.97202163741801439</v>
      </c>
      <c r="S41">
        <v>21.49703987006809</v>
      </c>
      <c r="T41">
        <v>4.7044698376214349</v>
      </c>
      <c r="U41">
        <v>9.483166300160434</v>
      </c>
      <c r="V41">
        <v>4.3190290563847702</v>
      </c>
      <c r="W41">
        <v>6.3708201059056204</v>
      </c>
      <c r="X41">
        <v>0.13028120361299811</v>
      </c>
      <c r="Y41">
        <v>4.2183962252469618</v>
      </c>
      <c r="Z41">
        <v>2.2123288641461878</v>
      </c>
      <c r="AA41">
        <v>204.40476814795551</v>
      </c>
      <c r="AB41">
        <v>0.53630995589400487</v>
      </c>
      <c r="AC41">
        <v>7.6272598567938639</v>
      </c>
      <c r="AD41">
        <v>3.1280814493058968</v>
      </c>
      <c r="AE41">
        <v>1.550140778308019</v>
      </c>
      <c r="AF41">
        <v>1.8228013245531831</v>
      </c>
      <c r="AG41">
        <v>4.3929145301234112</v>
      </c>
      <c r="AH41">
        <v>21.279001705560351</v>
      </c>
      <c r="AI41">
        <v>5.4200287906120046</v>
      </c>
      <c r="AJ41">
        <v>57.063160063089327</v>
      </c>
      <c r="AK41">
        <v>21.64515868070249</v>
      </c>
      <c r="AL41">
        <v>199.6606711955292</v>
      </c>
      <c r="AM41">
        <v>1.1928749191412281E-2</v>
      </c>
      <c r="AN41">
        <v>0.9103187046948662</v>
      </c>
    </row>
    <row r="42" spans="1:40" x14ac:dyDescent="0.45">
      <c r="A42" s="1" t="s">
        <v>94</v>
      </c>
      <c r="B42">
        <v>1.1998229743939901</v>
      </c>
      <c r="C42">
        <v>7.4265962322475287E-2</v>
      </c>
      <c r="D42">
        <v>2.0639396424633291E-2</v>
      </c>
      <c r="E42">
        <v>1.958822284519365E-2</v>
      </c>
      <c r="F42">
        <v>0.28712250965820107</v>
      </c>
      <c r="G42">
        <v>9.8992176113055677E-2</v>
      </c>
      <c r="H42">
        <v>0.55913536396951391</v>
      </c>
      <c r="I42">
        <v>0.44002774782668308</v>
      </c>
      <c r="J42">
        <v>0.15866016047310641</v>
      </c>
      <c r="K42">
        <v>0.17032214986457259</v>
      </c>
      <c r="L42">
        <v>2.8652846876720419</v>
      </c>
      <c r="M42">
        <v>0.55135929594597799</v>
      </c>
      <c r="N42">
        <v>7.9376496592551124E-2</v>
      </c>
      <c r="O42">
        <v>2.538266303763292</v>
      </c>
      <c r="P42">
        <v>0.92273058422202892</v>
      </c>
      <c r="Q42">
        <v>1.0616213813460329</v>
      </c>
      <c r="R42">
        <v>6.5909407790782429E-2</v>
      </c>
      <c r="S42">
        <v>0.47092842673685248</v>
      </c>
      <c r="T42">
        <v>0.13200898326200289</v>
      </c>
      <c r="U42">
        <v>3.345229005194974</v>
      </c>
      <c r="V42">
        <v>0.99499481271908385</v>
      </c>
      <c r="W42">
        <v>1.9526923915801599</v>
      </c>
      <c r="X42">
        <v>3.3525853256512562E-2</v>
      </c>
      <c r="Y42">
        <v>3.7811160745148113E-2</v>
      </c>
      <c r="Z42">
        <v>0.82301708994528411</v>
      </c>
      <c r="AA42">
        <v>2.6656854420810339</v>
      </c>
      <c r="AB42">
        <v>0.1580993328494962</v>
      </c>
      <c r="AC42">
        <v>1.505933426630061</v>
      </c>
      <c r="AD42">
        <v>0.62976953443696981</v>
      </c>
      <c r="AE42">
        <v>0.2434035252392916</v>
      </c>
      <c r="AF42">
        <v>0.177865485366174</v>
      </c>
      <c r="AG42">
        <v>1.3411900648651309</v>
      </c>
      <c r="AH42">
        <v>2.3828431322427241</v>
      </c>
      <c r="AI42">
        <v>0.3839981529932609</v>
      </c>
      <c r="AJ42">
        <v>3.3039454048113091</v>
      </c>
      <c r="AK42">
        <v>1.684924031532957</v>
      </c>
      <c r="AL42">
        <v>19.680552153768069</v>
      </c>
      <c r="AM42">
        <v>3.6826712518001079E-3</v>
      </c>
      <c r="AN42">
        <v>0.50379549864243045</v>
      </c>
    </row>
    <row r="43" spans="1:40" x14ac:dyDescent="0.45">
      <c r="A43" s="1" t="s">
        <v>95</v>
      </c>
      <c r="B43">
        <v>3.200865422587337</v>
      </c>
      <c r="C43">
        <v>0.19336862459125281</v>
      </c>
      <c r="D43">
        <v>5.1439957194023563E-2</v>
      </c>
      <c r="E43">
        <v>5.6675538072756548E-2</v>
      </c>
      <c r="F43">
        <v>1.326656379712879</v>
      </c>
      <c r="G43">
        <v>0.38854012753503148</v>
      </c>
      <c r="H43">
        <v>1.085545283118994</v>
      </c>
      <c r="I43">
        <v>0.85422195441466564</v>
      </c>
      <c r="J43">
        <v>0.3316707957337377</v>
      </c>
      <c r="K43">
        <v>0.55210471666413918</v>
      </c>
      <c r="L43">
        <v>3.8037147497168271</v>
      </c>
      <c r="M43">
        <v>2.3874287207870442</v>
      </c>
      <c r="N43">
        <v>0.39195551614348301</v>
      </c>
      <c r="O43">
        <v>4.2101529741179142</v>
      </c>
      <c r="P43">
        <v>1.5739746555836309</v>
      </c>
      <c r="Q43">
        <v>1.680341192339365</v>
      </c>
      <c r="R43">
        <v>0.20689958277087639</v>
      </c>
      <c r="S43">
        <v>1.33303949671543</v>
      </c>
      <c r="T43">
        <v>0.33080107418207688</v>
      </c>
      <c r="U43">
        <v>10.619014232989</v>
      </c>
      <c r="V43">
        <v>4.9165052822337429</v>
      </c>
      <c r="W43">
        <v>4.0659245763397331</v>
      </c>
      <c r="X43">
        <v>5.8169843574283397E-2</v>
      </c>
      <c r="Y43">
        <v>7.0872067122957252E-2</v>
      </c>
      <c r="Z43">
        <v>1.5011383110036081</v>
      </c>
      <c r="AA43">
        <v>4.8349146345453136</v>
      </c>
      <c r="AB43">
        <v>0.38291028219773149</v>
      </c>
      <c r="AC43">
        <v>3.2690039450193238</v>
      </c>
      <c r="AD43">
        <v>1.1392629368238221</v>
      </c>
      <c r="AE43">
        <v>0.53182676243289384</v>
      </c>
      <c r="AF43">
        <v>0.40423827691757691</v>
      </c>
      <c r="AG43">
        <v>2.641208630819297</v>
      </c>
      <c r="AH43">
        <v>5.2029166227360566</v>
      </c>
      <c r="AI43">
        <v>0.85770265139266022</v>
      </c>
      <c r="AJ43">
        <v>7.391997568211444</v>
      </c>
      <c r="AK43">
        <v>3.5703791212363432</v>
      </c>
      <c r="AL43">
        <v>75.317885016264924</v>
      </c>
      <c r="AM43">
        <v>1.209143204107932E-2</v>
      </c>
      <c r="AN43">
        <v>1.161174480943169</v>
      </c>
    </row>
    <row r="44" spans="1:40" x14ac:dyDescent="0.45">
      <c r="A44" s="1" t="s">
        <v>96</v>
      </c>
      <c r="B44">
        <v>1.535925809166141</v>
      </c>
      <c r="C44">
        <v>8.873039882734754E-2</v>
      </c>
      <c r="D44">
        <v>1.937231440249099E-2</v>
      </c>
      <c r="E44">
        <v>2.1864992538004769E-2</v>
      </c>
      <c r="F44">
        <v>0.33061050589501778</v>
      </c>
      <c r="G44">
        <v>0.1202767997663842</v>
      </c>
      <c r="H44">
        <v>0.67342045117917804</v>
      </c>
      <c r="I44">
        <v>0.50747438172654014</v>
      </c>
      <c r="J44">
        <v>0.16940218708256821</v>
      </c>
      <c r="K44">
        <v>0.29718365233718569</v>
      </c>
      <c r="L44">
        <v>1.335934952085748</v>
      </c>
      <c r="M44">
        <v>2.136527480065769</v>
      </c>
      <c r="N44">
        <v>0.1104241826609263</v>
      </c>
      <c r="O44">
        <v>0.39765092197556667</v>
      </c>
      <c r="P44">
        <v>1.312077680784105</v>
      </c>
      <c r="Q44">
        <v>1.036761131964826</v>
      </c>
      <c r="R44">
        <v>9.8519221734261433E-2</v>
      </c>
      <c r="S44">
        <v>0.63534816907669822</v>
      </c>
      <c r="T44">
        <v>0.22193355784633201</v>
      </c>
      <c r="U44">
        <v>44.64866025813307</v>
      </c>
      <c r="V44">
        <v>5.0388506325793676</v>
      </c>
      <c r="W44">
        <v>3.7934961037414969</v>
      </c>
      <c r="X44">
        <v>4.2628660372191769E-2</v>
      </c>
      <c r="Y44">
        <v>4.0164603035068518E-2</v>
      </c>
      <c r="Z44">
        <v>1.139570271504071</v>
      </c>
      <c r="AA44">
        <v>2.1709077040855589</v>
      </c>
      <c r="AB44">
        <v>0.92140030813384011</v>
      </c>
      <c r="AC44">
        <v>0.97110637581184855</v>
      </c>
      <c r="AD44">
        <v>0.94759569068686256</v>
      </c>
      <c r="AE44">
        <v>0.39206814573713489</v>
      </c>
      <c r="AF44">
        <v>0.35740751491817402</v>
      </c>
      <c r="AG44">
        <v>1.679099945265395</v>
      </c>
      <c r="AH44">
        <v>2.8923059253075611</v>
      </c>
      <c r="AI44">
        <v>0.71038917632073395</v>
      </c>
      <c r="AJ44">
        <v>5.3054955127401282</v>
      </c>
      <c r="AK44">
        <v>2.8761781494997729</v>
      </c>
      <c r="AL44">
        <v>33.966612671379693</v>
      </c>
      <c r="AM44">
        <v>1.7157947729765911E-2</v>
      </c>
      <c r="AN44">
        <v>1.1494461602539521</v>
      </c>
    </row>
    <row r="45" spans="1:40" x14ac:dyDescent="0.45">
      <c r="A45" s="1" t="s">
        <v>97</v>
      </c>
      <c r="B45">
        <v>0.15197634634374019</v>
      </c>
      <c r="C45">
        <v>8.1531291390061419E-3</v>
      </c>
      <c r="D45">
        <v>9.8736027429747282E-4</v>
      </c>
      <c r="E45">
        <v>2.109833498533005E-3</v>
      </c>
      <c r="F45">
        <v>3.5643921252518702E-2</v>
      </c>
      <c r="G45">
        <v>1.6808654102009522E-2</v>
      </c>
      <c r="H45">
        <v>0.11517390520989799</v>
      </c>
      <c r="I45">
        <v>6.9152929474381522E-2</v>
      </c>
      <c r="J45">
        <v>1.9794526764631001E-2</v>
      </c>
      <c r="K45">
        <v>3.6020266595949563E-2</v>
      </c>
      <c r="L45">
        <v>0.20586264443257599</v>
      </c>
      <c r="M45">
        <v>0.51356661378787394</v>
      </c>
      <c r="N45">
        <v>6.1355576838265959E-3</v>
      </c>
      <c r="O45">
        <v>5.9350190306138223E-2</v>
      </c>
      <c r="P45">
        <v>0.179995635685265</v>
      </c>
      <c r="Q45">
        <v>0.14654725476424901</v>
      </c>
      <c r="R45">
        <v>1.0149447340145E-2</v>
      </c>
      <c r="S45">
        <v>7.7984143002824108E-2</v>
      </c>
      <c r="T45">
        <v>2.3569129937299739E-2</v>
      </c>
      <c r="U45">
        <v>1.106675601448408</v>
      </c>
      <c r="V45">
        <v>0.1946016687995811</v>
      </c>
      <c r="W45">
        <v>0.57759647664972302</v>
      </c>
      <c r="X45">
        <v>3.3380285152756562E-3</v>
      </c>
      <c r="Y45">
        <v>3.6388630704183461E-3</v>
      </c>
      <c r="Z45">
        <v>8.9250735223261157E-2</v>
      </c>
      <c r="AA45">
        <v>0.20333756267567091</v>
      </c>
      <c r="AB45">
        <v>0.1172717890526203</v>
      </c>
      <c r="AC45">
        <v>0.14276519725236211</v>
      </c>
      <c r="AD45">
        <v>8.8868859492530317E-2</v>
      </c>
      <c r="AE45">
        <v>4.7650960146171262E-2</v>
      </c>
      <c r="AF45">
        <v>4.2469768925573019E-2</v>
      </c>
      <c r="AG45">
        <v>0.21739990790340999</v>
      </c>
      <c r="AH45">
        <v>0.35425096135037643</v>
      </c>
      <c r="AI45">
        <v>8.077590527144661E-2</v>
      </c>
      <c r="AJ45">
        <v>1.2358320421061399</v>
      </c>
      <c r="AK45">
        <v>0.62538429504931248</v>
      </c>
      <c r="AL45">
        <v>3.717892645978861</v>
      </c>
      <c r="AM45">
        <v>4.5140116143479406E-3</v>
      </c>
      <c r="AN45">
        <v>0.147839428581304</v>
      </c>
    </row>
    <row r="46" spans="1:40" x14ac:dyDescent="0.45">
      <c r="A46" s="1" t="s">
        <v>98</v>
      </c>
      <c r="B46">
        <v>0.48335328617773998</v>
      </c>
      <c r="C46">
        <v>2.95117623142339E-2</v>
      </c>
      <c r="D46">
        <v>4.9405342494483343E-3</v>
      </c>
      <c r="E46">
        <v>7.3193234719314331E-3</v>
      </c>
      <c r="F46">
        <v>0.18555408816316271</v>
      </c>
      <c r="G46">
        <v>6.2531154514483239E-2</v>
      </c>
      <c r="H46">
        <v>0.49171736948088901</v>
      </c>
      <c r="I46">
        <v>0.23805987725505171</v>
      </c>
      <c r="J46">
        <v>5.5459187779315661E-2</v>
      </c>
      <c r="K46">
        <v>9.579693631564612E-2</v>
      </c>
      <c r="L46">
        <v>0.5784611867507693</v>
      </c>
      <c r="M46">
        <v>1.295284106840523</v>
      </c>
      <c r="N46">
        <v>3.5281882728489811E-2</v>
      </c>
      <c r="O46">
        <v>0.16358077662523399</v>
      </c>
      <c r="P46">
        <v>0.43828129661968518</v>
      </c>
      <c r="Q46">
        <v>0.35229380437019908</v>
      </c>
      <c r="R46">
        <v>3.0003187169762559E-2</v>
      </c>
      <c r="S46">
        <v>0.31828495767818282</v>
      </c>
      <c r="T46">
        <v>7.6969282427547886E-2</v>
      </c>
      <c r="U46">
        <v>3.034864530925204</v>
      </c>
      <c r="V46">
        <v>0.617516654712017</v>
      </c>
      <c r="W46">
        <v>2.6332289575521748</v>
      </c>
      <c r="X46">
        <v>1.0521041516816151E-2</v>
      </c>
      <c r="Y46">
        <v>1.2204152904630431E-2</v>
      </c>
      <c r="Z46">
        <v>0.27140742237046861</v>
      </c>
      <c r="AA46">
        <v>0.66746115353448932</v>
      </c>
      <c r="AB46">
        <v>0.65587035344953404</v>
      </c>
      <c r="AC46">
        <v>0.44677637566912187</v>
      </c>
      <c r="AD46">
        <v>0.25809060178010412</v>
      </c>
      <c r="AE46">
        <v>0.12913953320550761</v>
      </c>
      <c r="AF46">
        <v>0.1128471049672594</v>
      </c>
      <c r="AG46">
        <v>0.61239359269926141</v>
      </c>
      <c r="AH46">
        <v>1.066785034900142</v>
      </c>
      <c r="AI46">
        <v>0.22737638941081501</v>
      </c>
      <c r="AJ46">
        <v>6.5395078052562363</v>
      </c>
      <c r="AK46">
        <v>3.1292312996343519</v>
      </c>
      <c r="AL46">
        <v>13.13433093879982</v>
      </c>
      <c r="AM46">
        <v>1.0573986253472129E-2</v>
      </c>
      <c r="AN46">
        <v>0.35055941517286399</v>
      </c>
    </row>
    <row r="47" spans="1:40" x14ac:dyDescent="0.45">
      <c r="A47" s="1" t="s">
        <v>99</v>
      </c>
      <c r="B47">
        <v>8.8410112248878972E-2</v>
      </c>
      <c r="C47">
        <v>5.1110520054055853E-3</v>
      </c>
      <c r="D47">
        <v>7.5942321445496329E-4</v>
      </c>
      <c r="E47">
        <v>1.2899719884322319E-3</v>
      </c>
      <c r="F47">
        <v>2.8155359546201339E-2</v>
      </c>
      <c r="G47">
        <v>1.0710660905973781E-2</v>
      </c>
      <c r="H47">
        <v>7.9891188835618895E-2</v>
      </c>
      <c r="I47">
        <v>4.2091439062707597E-2</v>
      </c>
      <c r="J47">
        <v>1.074468671181936E-2</v>
      </c>
      <c r="K47">
        <v>1.9025674360884141E-2</v>
      </c>
      <c r="L47">
        <v>0.1119178872770432</v>
      </c>
      <c r="M47">
        <v>0.26401005405928529</v>
      </c>
      <c r="N47">
        <v>5.1899761228526072E-3</v>
      </c>
      <c r="O47">
        <v>3.1938086438366597E-2</v>
      </c>
      <c r="P47">
        <v>9.0917782817502998E-2</v>
      </c>
      <c r="Q47">
        <v>7.3555772701078312E-2</v>
      </c>
      <c r="R47">
        <v>5.6702979388012246E-3</v>
      </c>
      <c r="S47">
        <v>5.2587805514885157E-2</v>
      </c>
      <c r="T47">
        <v>1.391748636849017E-2</v>
      </c>
      <c r="U47">
        <v>0.59395694960063738</v>
      </c>
      <c r="V47">
        <v>0.1130624502349728</v>
      </c>
      <c r="W47">
        <v>0.41784643527536902</v>
      </c>
      <c r="X47">
        <v>1.932046416175919E-3</v>
      </c>
      <c r="Y47">
        <v>2.1817069190273341E-3</v>
      </c>
      <c r="Z47">
        <v>5.0640691133044598E-2</v>
      </c>
      <c r="AA47">
        <v>0.1204221688823074</v>
      </c>
      <c r="AB47">
        <v>9.7298093880536257E-2</v>
      </c>
      <c r="AC47">
        <v>8.2303254194327893E-2</v>
      </c>
      <c r="AD47">
        <v>4.9174620130370127E-2</v>
      </c>
      <c r="AE47">
        <v>2.5416685976141482E-2</v>
      </c>
      <c r="AF47">
        <v>2.2421728111316031E-2</v>
      </c>
      <c r="AG47">
        <v>0.1183457123555242</v>
      </c>
      <c r="AH47">
        <v>0.19992453139462971</v>
      </c>
      <c r="AI47">
        <v>4.3955310379900608E-2</v>
      </c>
      <c r="AJ47">
        <v>0.98709173553776686</v>
      </c>
      <c r="AK47">
        <v>0.48100559503115059</v>
      </c>
      <c r="AL47">
        <v>2.2974539076958971</v>
      </c>
      <c r="AM47">
        <v>2.2371720645139701E-3</v>
      </c>
      <c r="AN47">
        <v>7.3706798834832082E-2</v>
      </c>
    </row>
    <row r="48" spans="1:40" x14ac:dyDescent="0.45">
      <c r="A48" s="1" t="s">
        <v>100</v>
      </c>
      <c r="B48">
        <v>1.847501976137681</v>
      </c>
      <c r="C48">
        <v>0.12614450754172349</v>
      </c>
      <c r="D48">
        <v>2.9072711529569341E-2</v>
      </c>
      <c r="E48">
        <v>2.7966583789719661E-2</v>
      </c>
      <c r="F48">
        <v>2.8599449908887942</v>
      </c>
      <c r="G48">
        <v>0.50084345141729825</v>
      </c>
      <c r="H48">
        <v>0.72085630630835273</v>
      </c>
      <c r="I48">
        <v>0.5709945855502232</v>
      </c>
      <c r="J48">
        <v>0.43811019286788389</v>
      </c>
      <c r="K48">
        <v>0.23347578477569139</v>
      </c>
      <c r="L48">
        <v>1.179039160616427</v>
      </c>
      <c r="M48">
        <v>83.912242438035776</v>
      </c>
      <c r="N48">
        <v>0.47217688548793713</v>
      </c>
      <c r="O48">
        <v>0.38350650856546958</v>
      </c>
      <c r="P48">
        <v>1.5372840983574929</v>
      </c>
      <c r="Q48">
        <v>0.88566643975379222</v>
      </c>
      <c r="R48">
        <v>0.33060742784484498</v>
      </c>
      <c r="S48">
        <v>8.8127007443051344</v>
      </c>
      <c r="T48">
        <v>0.45642783412602511</v>
      </c>
      <c r="U48">
        <v>2.5109771357309532</v>
      </c>
      <c r="V48">
        <v>1.2931755193959751</v>
      </c>
      <c r="W48">
        <v>3.101324741885116</v>
      </c>
      <c r="X48">
        <v>2.5485763767326291E-2</v>
      </c>
      <c r="Y48">
        <v>2.3274524963775189E-2</v>
      </c>
      <c r="Z48">
        <v>0.60167953417885989</v>
      </c>
      <c r="AA48">
        <v>1.36596040178891</v>
      </c>
      <c r="AB48">
        <v>0.27328075014869391</v>
      </c>
      <c r="AC48">
        <v>36.349774075695407</v>
      </c>
      <c r="AD48">
        <v>0.75127469189899765</v>
      </c>
      <c r="AE48">
        <v>1.4011330412251151</v>
      </c>
      <c r="AF48">
        <v>0.61553649658828813</v>
      </c>
      <c r="AG48">
        <v>2.2624042960274751</v>
      </c>
      <c r="AH48">
        <v>26.493728448404639</v>
      </c>
      <c r="AI48">
        <v>1.0932900913953021</v>
      </c>
      <c r="AJ48">
        <v>6.2698074686554293</v>
      </c>
      <c r="AK48">
        <v>3.3386068613722721</v>
      </c>
      <c r="AL48">
        <v>29.286948017752088</v>
      </c>
      <c r="AM48">
        <v>6.3377143810123271E-2</v>
      </c>
      <c r="AN48">
        <v>0.52395172219201958</v>
      </c>
    </row>
    <row r="49" spans="1:40" x14ac:dyDescent="0.45">
      <c r="A49" s="1" t="s">
        <v>101</v>
      </c>
      <c r="B49">
        <v>6.8273291569617172</v>
      </c>
      <c r="C49">
        <v>0.55750210168846415</v>
      </c>
      <c r="D49">
        <v>0.1686029791143914</v>
      </c>
      <c r="E49">
        <v>0.1173534916780167</v>
      </c>
      <c r="F49">
        <v>13.325460856609</v>
      </c>
      <c r="G49">
        <v>2.0476527966750462</v>
      </c>
      <c r="H49">
        <v>2.06324982528584</v>
      </c>
      <c r="I49">
        <v>1.6383968710562371</v>
      </c>
      <c r="J49">
        <v>1.9380898745444901</v>
      </c>
      <c r="K49">
        <v>0.49850947040443311</v>
      </c>
      <c r="L49">
        <v>3.841511960362094</v>
      </c>
      <c r="M49">
        <v>327.46499944104232</v>
      </c>
      <c r="N49">
        <v>2.1760280923422881</v>
      </c>
      <c r="O49">
        <v>1.537134825391173</v>
      </c>
      <c r="P49">
        <v>3.8353098100210121</v>
      </c>
      <c r="Q49">
        <v>1.4289809748928191</v>
      </c>
      <c r="R49">
        <v>1.4716045041682979</v>
      </c>
      <c r="S49">
        <v>43.557076005844998</v>
      </c>
      <c r="T49">
        <v>1.8549889447476171</v>
      </c>
      <c r="U49">
        <v>7.6130615193181352</v>
      </c>
      <c r="V49">
        <v>5.0004316637675172</v>
      </c>
      <c r="W49">
        <v>10.520997243302769</v>
      </c>
      <c r="X49">
        <v>8.6195975060664329E-2</v>
      </c>
      <c r="Y49">
        <v>0.1062881341179735</v>
      </c>
      <c r="Z49">
        <v>1.9099380858318009</v>
      </c>
      <c r="AA49">
        <v>6.0572229995052922</v>
      </c>
      <c r="AB49">
        <v>1.014063073160665</v>
      </c>
      <c r="AC49">
        <v>175.32651209460099</v>
      </c>
      <c r="AD49">
        <v>2.056814398149406</v>
      </c>
      <c r="AE49">
        <v>6.1492137557648343</v>
      </c>
      <c r="AF49">
        <v>1.657496018997265</v>
      </c>
      <c r="AG49">
        <v>7.224486171032062</v>
      </c>
      <c r="AH49">
        <v>122.0879249750903</v>
      </c>
      <c r="AI49">
        <v>3.2920411451614671</v>
      </c>
      <c r="AJ49">
        <v>21.198372996347491</v>
      </c>
      <c r="AK49">
        <v>9.7952519160560847</v>
      </c>
      <c r="AL49">
        <v>80.707125969334299</v>
      </c>
      <c r="AM49">
        <v>4.5445493009986147E-2</v>
      </c>
      <c r="AN49">
        <v>0.72659485023163861</v>
      </c>
    </row>
    <row r="50" spans="1:40" x14ac:dyDescent="0.45">
      <c r="A50" s="1" t="s">
        <v>102</v>
      </c>
      <c r="B50">
        <v>5.2163967183135193E-2</v>
      </c>
      <c r="C50">
        <v>3.9709447432952089E-3</v>
      </c>
      <c r="D50">
        <v>9.2832272527158723E-4</v>
      </c>
      <c r="E50">
        <v>9.2359744442863773E-4</v>
      </c>
      <c r="F50">
        <v>3.5869886233004349E-2</v>
      </c>
      <c r="G50">
        <v>8.7396056251981009E-3</v>
      </c>
      <c r="H50">
        <v>8.059278475760856E-2</v>
      </c>
      <c r="I50">
        <v>2.9669252743666601E-2</v>
      </c>
      <c r="J50">
        <v>4.3398781705843107E-3</v>
      </c>
      <c r="K50">
        <v>6.2201380341439542E-3</v>
      </c>
      <c r="L50">
        <v>4.5686922623482611E-2</v>
      </c>
      <c r="M50">
        <v>6.5582811659936291E-2</v>
      </c>
      <c r="N50">
        <v>7.2685060558234432E-3</v>
      </c>
      <c r="O50">
        <v>1.212725783935539E-2</v>
      </c>
      <c r="P50">
        <v>1.7847938220683219E-2</v>
      </c>
      <c r="Q50">
        <v>1.3044137400562719E-2</v>
      </c>
      <c r="R50">
        <v>2.738287414745267E-3</v>
      </c>
      <c r="S50">
        <v>4.9770700900771382E-2</v>
      </c>
      <c r="T50">
        <v>8.7475086278962152E-3</v>
      </c>
      <c r="U50">
        <v>0.22110546685392621</v>
      </c>
      <c r="V50">
        <v>6.6334772903828124E-2</v>
      </c>
      <c r="W50">
        <v>0.45893729243300979</v>
      </c>
      <c r="X50">
        <v>1.1145037429265039E-3</v>
      </c>
      <c r="Y50">
        <v>1.455563611530051E-3</v>
      </c>
      <c r="Z50">
        <v>2.6557937596187142E-2</v>
      </c>
      <c r="AA50">
        <v>7.6588713927044402E-2</v>
      </c>
      <c r="AB50">
        <v>0.13287301565781609</v>
      </c>
      <c r="AC50">
        <v>4.6618413018618722E-2</v>
      </c>
      <c r="AD50">
        <v>2.246450248172387E-2</v>
      </c>
      <c r="AE50">
        <v>9.0177675504899482E-3</v>
      </c>
      <c r="AF50">
        <v>7.3003176411516792E-3</v>
      </c>
      <c r="AG50">
        <v>4.8742879141700321E-2</v>
      </c>
      <c r="AH50">
        <v>0.10198294702586019</v>
      </c>
      <c r="AI50">
        <v>1.8057862504525599E-2</v>
      </c>
      <c r="AJ50">
        <v>1.278387801283335</v>
      </c>
      <c r="AK50">
        <v>0.58797263367155972</v>
      </c>
      <c r="AL50">
        <v>1.7049420414766481</v>
      </c>
      <c r="AM50">
        <v>3.1092968632998231E-4</v>
      </c>
      <c r="AN50">
        <v>1.1574271108528451E-2</v>
      </c>
    </row>
    <row r="51" spans="1:40" x14ac:dyDescent="0.45">
      <c r="A51" s="1" t="s">
        <v>103</v>
      </c>
      <c r="B51">
        <v>0.21826069062007741</v>
      </c>
      <c r="C51">
        <v>1.6446081549900082E-2</v>
      </c>
      <c r="D51">
        <v>3.7993337546069262E-3</v>
      </c>
      <c r="E51">
        <v>3.835729131211441E-3</v>
      </c>
      <c r="F51">
        <v>0.14668026109449439</v>
      </c>
      <c r="G51">
        <v>3.6139859044471548E-2</v>
      </c>
      <c r="H51">
        <v>0.33129704569327117</v>
      </c>
      <c r="I51">
        <v>0.12328543056255239</v>
      </c>
      <c r="J51">
        <v>1.8512070378494519E-2</v>
      </c>
      <c r="K51">
        <v>2.691059833054386E-2</v>
      </c>
      <c r="L51">
        <v>0.19475641782197789</v>
      </c>
      <c r="M51">
        <v>0.29034841851392162</v>
      </c>
      <c r="N51">
        <v>2.9668861955770238E-2</v>
      </c>
      <c r="O51">
        <v>5.1929260021870323E-2</v>
      </c>
      <c r="P51">
        <v>8.1005181292958348E-2</v>
      </c>
      <c r="Q51">
        <v>5.9943875468311258E-2</v>
      </c>
      <c r="R51">
        <v>1.156469132472761E-2</v>
      </c>
      <c r="S51">
        <v>0.2049340512860055</v>
      </c>
      <c r="T51">
        <v>3.6505971519163877E-2</v>
      </c>
      <c r="U51">
        <v>0.94799569941418549</v>
      </c>
      <c r="V51">
        <v>0.27761936764756751</v>
      </c>
      <c r="W51">
        <v>1.882709203016766</v>
      </c>
      <c r="X51">
        <v>4.6677237871333623E-3</v>
      </c>
      <c r="Y51">
        <v>6.0605142636592406E-3</v>
      </c>
      <c r="Z51">
        <v>0.11170884643337441</v>
      </c>
      <c r="AA51">
        <v>0.3194782571649406</v>
      </c>
      <c r="AB51">
        <v>0.5426186707146976</v>
      </c>
      <c r="AC51">
        <v>0.19540071264644521</v>
      </c>
      <c r="AD51">
        <v>9.5152038388736246E-2</v>
      </c>
      <c r="AE51">
        <v>3.878825919845369E-2</v>
      </c>
      <c r="AF51">
        <v>3.1593455009346412E-2</v>
      </c>
      <c r="AG51">
        <v>0.20767312995500681</v>
      </c>
      <c r="AH51">
        <v>0.42953371393443041</v>
      </c>
      <c r="AI51">
        <v>7.6948674406589174E-2</v>
      </c>
      <c r="AJ51">
        <v>5.2259178719167414</v>
      </c>
      <c r="AK51">
        <v>2.40638851627476</v>
      </c>
      <c r="AL51">
        <v>7.0719373233533149</v>
      </c>
      <c r="AM51">
        <v>1.479326739405825E-3</v>
      </c>
      <c r="AN51">
        <v>5.40693275349102E-2</v>
      </c>
    </row>
    <row r="52" spans="1:40" x14ac:dyDescent="0.45">
      <c r="A52" s="1" t="s">
        <v>104</v>
      </c>
      <c r="B52">
        <v>52.281660177598162</v>
      </c>
      <c r="C52">
        <v>3.8474201715677192</v>
      </c>
      <c r="D52">
        <v>2.167797365838728</v>
      </c>
      <c r="E52">
        <v>0.75615659887127551</v>
      </c>
      <c r="F52">
        <v>19.296544184363761</v>
      </c>
      <c r="G52">
        <v>2.8550992026859521</v>
      </c>
      <c r="H52">
        <v>5.4639883832209293</v>
      </c>
      <c r="I52">
        <v>4.5658621686599989</v>
      </c>
      <c r="J52">
        <v>1.778133125896471</v>
      </c>
      <c r="K52">
        <v>2.4408098522744801</v>
      </c>
      <c r="L52">
        <v>21.468822097135451</v>
      </c>
      <c r="M52">
        <v>13.88357199984973</v>
      </c>
      <c r="N52">
        <v>4.1156736307001118</v>
      </c>
      <c r="O52">
        <v>2.0827314765310661</v>
      </c>
      <c r="P52">
        <v>3.803234129327004</v>
      </c>
      <c r="Q52">
        <v>1.216521021196578</v>
      </c>
      <c r="R52">
        <v>1.1401535407921839</v>
      </c>
      <c r="S52">
        <v>10.946494208504181</v>
      </c>
      <c r="T52">
        <v>2.232757564131266</v>
      </c>
      <c r="U52">
        <v>14.682393255060459</v>
      </c>
      <c r="V52">
        <v>15.25878195815026</v>
      </c>
      <c r="W52">
        <v>33.004567257036427</v>
      </c>
      <c r="X52">
        <v>0.33832505326254553</v>
      </c>
      <c r="Y52">
        <v>0.27209490241866119</v>
      </c>
      <c r="Z52">
        <v>6.0577143014166603</v>
      </c>
      <c r="AA52">
        <v>14.65012649942714</v>
      </c>
      <c r="AB52">
        <v>0.68489635138288407</v>
      </c>
      <c r="AC52">
        <v>15.74855968409414</v>
      </c>
      <c r="AD52">
        <v>8.4164399437050168</v>
      </c>
      <c r="AE52">
        <v>2.7556932567783701</v>
      </c>
      <c r="AF52">
        <v>1.5953993648162621</v>
      </c>
      <c r="AG52">
        <v>59.296727951015598</v>
      </c>
      <c r="AH52">
        <v>25.099361463507261</v>
      </c>
      <c r="AI52">
        <v>4.9535991275668287</v>
      </c>
      <c r="AJ52">
        <v>31.965552972030789</v>
      </c>
      <c r="AK52">
        <v>15.50330742692735</v>
      </c>
      <c r="AL52">
        <v>72.095098041977295</v>
      </c>
      <c r="AM52">
        <v>4.4758041711833632E-2</v>
      </c>
      <c r="AN52">
        <v>1.093143886961184</v>
      </c>
    </row>
    <row r="53" spans="1:40" x14ac:dyDescent="0.45">
      <c r="A53" s="1" t="s">
        <v>105</v>
      </c>
      <c r="B53">
        <v>802.17189548123019</v>
      </c>
      <c r="C53">
        <v>55.842156377655037</v>
      </c>
      <c r="D53">
        <v>25.285386306414111</v>
      </c>
      <c r="E53">
        <v>12.06222908060648</v>
      </c>
      <c r="F53">
        <v>407.26787284083059</v>
      </c>
      <c r="G53">
        <v>120.6350430112664</v>
      </c>
      <c r="H53">
        <v>164.30500490685131</v>
      </c>
      <c r="I53">
        <v>134.26636126173841</v>
      </c>
      <c r="J53">
        <v>61.108372402960718</v>
      </c>
      <c r="K53">
        <v>173.80791326980119</v>
      </c>
      <c r="L53">
        <v>8543.7908440105912</v>
      </c>
      <c r="M53">
        <v>403.18773186455599</v>
      </c>
      <c r="N53">
        <v>138.4317117177325</v>
      </c>
      <c r="O53">
        <v>65.643306544078769</v>
      </c>
      <c r="P53">
        <v>145.63864064786151</v>
      </c>
      <c r="Q53">
        <v>49.715345822488977</v>
      </c>
      <c r="R53">
        <v>40.957735114503393</v>
      </c>
      <c r="S53">
        <v>378.27520835373912</v>
      </c>
      <c r="T53">
        <v>96.406814424281876</v>
      </c>
      <c r="U53">
        <v>331.07550907871268</v>
      </c>
      <c r="V53">
        <v>452.19762010857858</v>
      </c>
      <c r="W53">
        <v>900.51051591413875</v>
      </c>
      <c r="X53">
        <v>8.2256684069010504</v>
      </c>
      <c r="Y53">
        <v>8.1910237108832646</v>
      </c>
      <c r="Z53">
        <v>198.34698806867809</v>
      </c>
      <c r="AA53">
        <v>445.28845899669972</v>
      </c>
      <c r="AB53">
        <v>14.017728020105819</v>
      </c>
      <c r="AC53">
        <v>427.48719321008451</v>
      </c>
      <c r="AD53">
        <v>237.5376060985113</v>
      </c>
      <c r="AE53">
        <v>91.990210016463308</v>
      </c>
      <c r="AF53">
        <v>90.833865535602058</v>
      </c>
      <c r="AG53">
        <v>824.49580519169638</v>
      </c>
      <c r="AH53">
        <v>795.6010140928687</v>
      </c>
      <c r="AI53">
        <v>212.1580269076936</v>
      </c>
      <c r="AJ53">
        <v>1289.3487266735219</v>
      </c>
      <c r="AK53">
        <v>598.77894797205477</v>
      </c>
      <c r="AL53">
        <v>3168.4327845892758</v>
      </c>
      <c r="AM53">
        <v>0.45806366925470149</v>
      </c>
      <c r="AN53">
        <v>42.564283394897153</v>
      </c>
    </row>
    <row r="54" spans="1:40" x14ac:dyDescent="0.45">
      <c r="A54" s="1" t="s">
        <v>106</v>
      </c>
      <c r="B54">
        <v>89.073976868569986</v>
      </c>
      <c r="C54">
        <v>7.192862875523371</v>
      </c>
      <c r="D54">
        <v>2.7154302110508728</v>
      </c>
      <c r="E54">
        <v>2.1416701247952799</v>
      </c>
      <c r="F54">
        <v>28.721003916480861</v>
      </c>
      <c r="G54">
        <v>9.6287245557789571</v>
      </c>
      <c r="H54">
        <v>12.61283367966351</v>
      </c>
      <c r="I54">
        <v>10.37547563898049</v>
      </c>
      <c r="J54">
        <v>4.742115717244447</v>
      </c>
      <c r="K54">
        <v>4.1631698341696142</v>
      </c>
      <c r="L54">
        <v>254.00959303654881</v>
      </c>
      <c r="M54">
        <v>35.810441965561552</v>
      </c>
      <c r="N54">
        <v>11.24146683083791</v>
      </c>
      <c r="O54">
        <v>6.2349666850506056</v>
      </c>
      <c r="P54">
        <v>10.840474880500061</v>
      </c>
      <c r="Q54">
        <v>4.39151270238668</v>
      </c>
      <c r="R54">
        <v>3.1495581338985348</v>
      </c>
      <c r="S54">
        <v>29.280708773867911</v>
      </c>
      <c r="T54">
        <v>7.9033402736206702</v>
      </c>
      <c r="U54">
        <v>45.851359307859937</v>
      </c>
      <c r="V54">
        <v>70.143334536239607</v>
      </c>
      <c r="W54">
        <v>60.559352460705028</v>
      </c>
      <c r="X54">
        <v>0.74811660884816411</v>
      </c>
      <c r="Y54">
        <v>0.66594316174743451</v>
      </c>
      <c r="Z54">
        <v>14.992391081808449</v>
      </c>
      <c r="AA54">
        <v>35.95271898061025</v>
      </c>
      <c r="AB54">
        <v>1.550434270711684</v>
      </c>
      <c r="AC54">
        <v>40.458274568603812</v>
      </c>
      <c r="AD54">
        <v>16.048239396904989</v>
      </c>
      <c r="AE54">
        <v>7.2130321967177684</v>
      </c>
      <c r="AF54">
        <v>7.0833026604552298</v>
      </c>
      <c r="AG54">
        <v>71.77201536714621</v>
      </c>
      <c r="AH54">
        <v>63.506402018810093</v>
      </c>
      <c r="AI54">
        <v>12.921981480847069</v>
      </c>
      <c r="AJ54">
        <v>86.69761756363738</v>
      </c>
      <c r="AK54">
        <v>40.117046917129699</v>
      </c>
      <c r="AL54">
        <v>207.70382962988461</v>
      </c>
      <c r="AM54">
        <v>4.1258695366510327E-2</v>
      </c>
      <c r="AN54">
        <v>2.83495586017056</v>
      </c>
    </row>
    <row r="55" spans="1:40" x14ac:dyDescent="0.45">
      <c r="A55" s="1" t="s">
        <v>107</v>
      </c>
      <c r="B55">
        <v>1.7982814187977689</v>
      </c>
      <c r="C55">
        <v>0.1056666705593005</v>
      </c>
      <c r="D55">
        <v>3.8318959871186477E-2</v>
      </c>
      <c r="E55">
        <v>2.2071364312135529E-2</v>
      </c>
      <c r="F55">
        <v>0.21224313456769511</v>
      </c>
      <c r="G55">
        <v>4.4581506839765243E-2</v>
      </c>
      <c r="H55">
        <v>0.42990455883411482</v>
      </c>
      <c r="I55">
        <v>0.33208963126551039</v>
      </c>
      <c r="J55">
        <v>7.582414991903122E-2</v>
      </c>
      <c r="K55">
        <v>87.718711297769033</v>
      </c>
      <c r="L55">
        <v>0.60540858550437493</v>
      </c>
      <c r="M55">
        <v>0.23170980467674801</v>
      </c>
      <c r="N55">
        <v>8.8892163062384483E-2</v>
      </c>
      <c r="O55">
        <v>5.9160765869588898E-2</v>
      </c>
      <c r="P55">
        <v>0.1038974610351615</v>
      </c>
      <c r="Q55">
        <v>4.2047742688455257E-2</v>
      </c>
      <c r="R55">
        <v>5.2562253608326677E-2</v>
      </c>
      <c r="S55">
        <v>0.36725525172376589</v>
      </c>
      <c r="T55">
        <v>0.14460073955185851</v>
      </c>
      <c r="U55">
        <v>0.52370856494906215</v>
      </c>
      <c r="V55">
        <v>0.3578420334675721</v>
      </c>
      <c r="W55">
        <v>0.71609208933936019</v>
      </c>
      <c r="X55">
        <v>6.5568481535462674E-3</v>
      </c>
      <c r="Y55">
        <v>7.313698009700679E-3</v>
      </c>
      <c r="Z55">
        <v>0.16429573186765001</v>
      </c>
      <c r="AA55">
        <v>0.42902256273479589</v>
      </c>
      <c r="AB55">
        <v>1.910204284004503E-2</v>
      </c>
      <c r="AC55">
        <v>0.41829885274409062</v>
      </c>
      <c r="AD55">
        <v>0.66299678153035146</v>
      </c>
      <c r="AE55">
        <v>9.3432505152057643E-2</v>
      </c>
      <c r="AF55">
        <v>0.33452085556380862</v>
      </c>
      <c r="AG55">
        <v>0.93387727450993907</v>
      </c>
      <c r="AH55">
        <v>2.4699382463703499</v>
      </c>
      <c r="AI55">
        <v>0.5735798700716852</v>
      </c>
      <c r="AJ55">
        <v>3.200280378964977</v>
      </c>
      <c r="AK55">
        <v>2.0866267049933791</v>
      </c>
      <c r="AL55">
        <v>3.835314531349626</v>
      </c>
      <c r="AM55">
        <v>6.1217050678806127E-4</v>
      </c>
      <c r="AN55">
        <v>7.1188813190255912E-2</v>
      </c>
    </row>
    <row r="56" spans="1:40" x14ac:dyDescent="0.45">
      <c r="A56" s="1" t="s">
        <v>108</v>
      </c>
      <c r="B56">
        <v>0.77262803505133226</v>
      </c>
      <c r="C56">
        <v>5.099563414140626E-2</v>
      </c>
      <c r="D56">
        <v>1.6948039554167349E-2</v>
      </c>
      <c r="E56">
        <v>1.88631058654634E-2</v>
      </c>
      <c r="F56">
        <v>0.26886233700120288</v>
      </c>
      <c r="G56">
        <v>5.0097150674106868E-2</v>
      </c>
      <c r="H56">
        <v>0.41842153421288492</v>
      </c>
      <c r="I56">
        <v>0.32004636789560958</v>
      </c>
      <c r="J56">
        <v>4.1575007901172571E-2</v>
      </c>
      <c r="K56">
        <v>12.06284186730127</v>
      </c>
      <c r="L56">
        <v>0.64787626990844083</v>
      </c>
      <c r="M56">
        <v>0.24389575251251969</v>
      </c>
      <c r="N56">
        <v>7.9011946657054355E-2</v>
      </c>
      <c r="O56">
        <v>3.9180773331717073E-2</v>
      </c>
      <c r="P56">
        <v>6.3814014432392124E-2</v>
      </c>
      <c r="Q56">
        <v>2.580203507843104E-2</v>
      </c>
      <c r="R56">
        <v>2.653536665912417E-2</v>
      </c>
      <c r="S56">
        <v>0.2066518893056711</v>
      </c>
      <c r="T56">
        <v>0.22021589898660379</v>
      </c>
      <c r="U56">
        <v>0.33670563490471112</v>
      </c>
      <c r="V56">
        <v>0.5283636836804203</v>
      </c>
      <c r="W56">
        <v>1.65313516795272</v>
      </c>
      <c r="X56">
        <v>9.765212245941653E-3</v>
      </c>
      <c r="Y56">
        <v>2.9898961074641211E-3</v>
      </c>
      <c r="Z56">
        <v>0.20393722610558321</v>
      </c>
      <c r="AA56">
        <v>0.19638808305067379</v>
      </c>
      <c r="AB56">
        <v>1.0878949192961781E-2</v>
      </c>
      <c r="AC56">
        <v>0.45405210465147727</v>
      </c>
      <c r="AD56">
        <v>0.45516783416949441</v>
      </c>
      <c r="AE56">
        <v>9.8616804030522268E-2</v>
      </c>
      <c r="AF56">
        <v>0.1082083501945748</v>
      </c>
      <c r="AG56">
        <v>1.325886819259245</v>
      </c>
      <c r="AH56">
        <v>0.99863744607147209</v>
      </c>
      <c r="AI56">
        <v>0.40637301056381281</v>
      </c>
      <c r="AJ56">
        <v>3.6270801303789111</v>
      </c>
      <c r="AK56">
        <v>20.69317178490649</v>
      </c>
      <c r="AL56">
        <v>2.5390367422306528</v>
      </c>
      <c r="AM56">
        <v>5.8234606416028307E-4</v>
      </c>
      <c r="AN56">
        <v>5.7198466041154188E-2</v>
      </c>
    </row>
    <row r="57" spans="1:40" x14ac:dyDescent="0.45">
      <c r="A57" s="1" t="s">
        <v>109</v>
      </c>
      <c r="B57">
        <v>3.760879142156031</v>
      </c>
      <c r="C57">
        <v>0.25353250121952642</v>
      </c>
      <c r="D57">
        <v>8.6356944200091101E-2</v>
      </c>
      <c r="E57">
        <v>9.4832331353787103E-2</v>
      </c>
      <c r="F57">
        <v>1.343948599703743</v>
      </c>
      <c r="G57">
        <v>0.2558643723479766</v>
      </c>
      <c r="H57">
        <v>1.868305503748471</v>
      </c>
      <c r="I57">
        <v>1.4314191333359401</v>
      </c>
      <c r="J57">
        <v>0.2016304131144383</v>
      </c>
      <c r="K57">
        <v>51.999505594705241</v>
      </c>
      <c r="L57">
        <v>3.2173637878793189</v>
      </c>
      <c r="M57">
        <v>1.23362101365896</v>
      </c>
      <c r="N57">
        <v>0.40406147950267229</v>
      </c>
      <c r="O57">
        <v>0.19550730869636099</v>
      </c>
      <c r="P57">
        <v>0.31942734012358581</v>
      </c>
      <c r="Q57">
        <v>0.1296248314712552</v>
      </c>
      <c r="R57">
        <v>0.12817565146951751</v>
      </c>
      <c r="S57">
        <v>1.029345473980448</v>
      </c>
      <c r="T57">
        <v>0.97743154070794214</v>
      </c>
      <c r="U57">
        <v>1.6793031954051261</v>
      </c>
      <c r="V57">
        <v>2.5451159877022929</v>
      </c>
      <c r="W57">
        <v>7.6229462460862063</v>
      </c>
      <c r="X57">
        <v>4.6879698374879507E-2</v>
      </c>
      <c r="Y57">
        <v>1.521576396890802E-2</v>
      </c>
      <c r="Z57">
        <v>0.95702954326873935</v>
      </c>
      <c r="AA57">
        <v>0.97606360019801197</v>
      </c>
      <c r="AB57">
        <v>5.5098477710751298E-2</v>
      </c>
      <c r="AC57">
        <v>2.1732416174809361</v>
      </c>
      <c r="AD57">
        <v>2.0435642455597249</v>
      </c>
      <c r="AE57">
        <v>0.46110818418944871</v>
      </c>
      <c r="AF57">
        <v>0.49078877218458128</v>
      </c>
      <c r="AG57">
        <v>6.231106857680575</v>
      </c>
      <c r="AH57">
        <v>4.6414412961944347</v>
      </c>
      <c r="AI57">
        <v>1.845333895426245</v>
      </c>
      <c r="AJ57">
        <v>16.077041946765831</v>
      </c>
      <c r="AK57">
        <v>89.212145974539837</v>
      </c>
      <c r="AL57">
        <v>11.873619598013629</v>
      </c>
      <c r="AM57">
        <v>2.7038966763435631E-3</v>
      </c>
      <c r="AN57">
        <v>0.26286043278115218</v>
      </c>
    </row>
    <row r="58" spans="1:40" x14ac:dyDescent="0.45">
      <c r="A58" s="1" t="s">
        <v>110</v>
      </c>
      <c r="B58">
        <v>0.1007839230209094</v>
      </c>
      <c r="C58">
        <v>7.850459535246105E-3</v>
      </c>
      <c r="D58">
        <v>3.0829206442639771E-3</v>
      </c>
      <c r="E58">
        <v>3.1414613540050921E-3</v>
      </c>
      <c r="F58">
        <v>4.3029861367062133E-2</v>
      </c>
      <c r="G58">
        <v>9.2483766112539164E-3</v>
      </c>
      <c r="H58">
        <v>1.652420087315264E-2</v>
      </c>
      <c r="I58">
        <v>1.317500012186076E-2</v>
      </c>
      <c r="J58">
        <v>5.2555155006317683E-3</v>
      </c>
      <c r="K58">
        <v>5.5512462894652163E-2</v>
      </c>
      <c r="L58">
        <v>9.89115445421027E-2</v>
      </c>
      <c r="M58">
        <v>4.2304052128316942E-2</v>
      </c>
      <c r="N58">
        <v>1.4703512549580409E-2</v>
      </c>
      <c r="O58">
        <v>6.1930071622553614E-3</v>
      </c>
      <c r="P58">
        <v>1.031326293708021E-2</v>
      </c>
      <c r="Q58">
        <v>4.2762248875120997E-3</v>
      </c>
      <c r="R58">
        <v>3.2378603165675421E-3</v>
      </c>
      <c r="S58">
        <v>3.2252112167008462E-2</v>
      </c>
      <c r="T58">
        <v>7.3724914000374824E-3</v>
      </c>
      <c r="U58">
        <v>5.3035872768641273E-2</v>
      </c>
      <c r="V58">
        <v>6.2872290615382811E-2</v>
      </c>
      <c r="W58">
        <v>0.1198506085599242</v>
      </c>
      <c r="X58">
        <v>1.126053303255675E-3</v>
      </c>
      <c r="Y58">
        <v>5.3959623140271539E-4</v>
      </c>
      <c r="Z58">
        <v>1.8543576610318451E-2</v>
      </c>
      <c r="AA58">
        <v>3.0162801573912049E-2</v>
      </c>
      <c r="AB58">
        <v>1.903444847157644E-3</v>
      </c>
      <c r="AC58">
        <v>5.088496734736736E-2</v>
      </c>
      <c r="AD58">
        <v>2.05019766611832E-2</v>
      </c>
      <c r="AE58">
        <v>8.5880118680998294E-3</v>
      </c>
      <c r="AF58">
        <v>5.9961816506409792E-3</v>
      </c>
      <c r="AG58">
        <v>0.1226007034875794</v>
      </c>
      <c r="AH58">
        <v>8.0651798302502922E-2</v>
      </c>
      <c r="AI58">
        <v>2.3013832888817101E-2</v>
      </c>
      <c r="AJ58">
        <v>0.116501645958418</v>
      </c>
      <c r="AK58">
        <v>9.7426068761821846E-2</v>
      </c>
      <c r="AL58">
        <v>0.22149563874759759</v>
      </c>
      <c r="AM58">
        <v>4.6417575851575482E-5</v>
      </c>
      <c r="AN58">
        <v>3.9449482328468123E-3</v>
      </c>
    </row>
    <row r="59" spans="1:40" x14ac:dyDescent="0.45">
      <c r="A59" s="1" t="s">
        <v>111</v>
      </c>
      <c r="B59">
        <v>8.998707947145558</v>
      </c>
      <c r="C59">
        <v>0.45860785228793649</v>
      </c>
      <c r="D59">
        <v>0.14600950375364591</v>
      </c>
      <c r="E59">
        <v>0.18388328621077721</v>
      </c>
      <c r="F59">
        <v>2.0951466585978209</v>
      </c>
      <c r="G59">
        <v>0.35233221318043623</v>
      </c>
      <c r="H59">
        <v>44.005023983003568</v>
      </c>
      <c r="I59">
        <v>39.857582627918497</v>
      </c>
      <c r="J59">
        <v>16.692149462724078</v>
      </c>
      <c r="K59">
        <v>3.7060660984960729</v>
      </c>
      <c r="L59">
        <v>8.3137799484051857</v>
      </c>
      <c r="M59">
        <v>1.8563860159575469</v>
      </c>
      <c r="N59">
        <v>0.53324552043482421</v>
      </c>
      <c r="O59">
        <v>0.50313653034377404</v>
      </c>
      <c r="P59">
        <v>0.82596619056436116</v>
      </c>
      <c r="Q59">
        <v>0.27439806526164828</v>
      </c>
      <c r="R59">
        <v>0.25811512900235589</v>
      </c>
      <c r="S59">
        <v>1.616115519302507</v>
      </c>
      <c r="T59">
        <v>1.1160202177526151</v>
      </c>
      <c r="U59">
        <v>3.0717881033136289</v>
      </c>
      <c r="V59">
        <v>7.317594195718832</v>
      </c>
      <c r="W59">
        <v>20.787862914902028</v>
      </c>
      <c r="X59">
        <v>0.25234919799154831</v>
      </c>
      <c r="Y59">
        <v>3.6543753973079289E-2</v>
      </c>
      <c r="Z59">
        <v>6.4774233814110342</v>
      </c>
      <c r="AA59">
        <v>2.4374007637805319</v>
      </c>
      <c r="AB59">
        <v>0.11808306081871831</v>
      </c>
      <c r="AC59">
        <v>3.2363264614622289</v>
      </c>
      <c r="AD59">
        <v>4.7111617860595718</v>
      </c>
      <c r="AE59">
        <v>0.91346952010984206</v>
      </c>
      <c r="AF59">
        <v>1.6179507606415859</v>
      </c>
      <c r="AG59">
        <v>15.985732211660149</v>
      </c>
      <c r="AH59">
        <v>20.6499994425095</v>
      </c>
      <c r="AI59">
        <v>3.896105475316336</v>
      </c>
      <c r="AJ59">
        <v>34.711225275476643</v>
      </c>
      <c r="AK59">
        <v>18.741618758567061</v>
      </c>
      <c r="AL59">
        <v>903.77108180885716</v>
      </c>
      <c r="AM59">
        <v>4.8482484535231022E-3</v>
      </c>
      <c r="AN59">
        <v>5.372917585487671</v>
      </c>
    </row>
    <row r="60" spans="1:40" x14ac:dyDescent="0.45">
      <c r="A60" s="1" t="s">
        <v>112</v>
      </c>
      <c r="B60">
        <v>16.818060207432591</v>
      </c>
      <c r="C60">
        <v>0.99235559410326379</v>
      </c>
      <c r="D60">
        <v>0.39828982426887899</v>
      </c>
      <c r="E60">
        <v>0.37345798154546639</v>
      </c>
      <c r="F60">
        <v>4.2594698233477022</v>
      </c>
      <c r="G60">
        <v>0.83263121763862391</v>
      </c>
      <c r="H60">
        <v>3.1213968000856869</v>
      </c>
      <c r="I60">
        <v>2.6687202161079582</v>
      </c>
      <c r="J60">
        <v>0.77494953819365164</v>
      </c>
      <c r="K60">
        <v>1.1181956645137501</v>
      </c>
      <c r="L60">
        <v>6.1087429113996148</v>
      </c>
      <c r="M60">
        <v>3.2888286910210178</v>
      </c>
      <c r="N60">
        <v>1.2047225625146261</v>
      </c>
      <c r="O60">
        <v>0.75404477244478141</v>
      </c>
      <c r="P60">
        <v>1.3165601711943919</v>
      </c>
      <c r="Q60">
        <v>0.47388094628492627</v>
      </c>
      <c r="R60">
        <v>0.41003656417803569</v>
      </c>
      <c r="S60">
        <v>3.5566953120029998</v>
      </c>
      <c r="T60">
        <v>0.85211756143687767</v>
      </c>
      <c r="U60">
        <v>7.6176952760005197</v>
      </c>
      <c r="V60">
        <v>144.91802503830959</v>
      </c>
      <c r="W60">
        <v>24.033951122466519</v>
      </c>
      <c r="X60">
        <v>0.1372644313782147</v>
      </c>
      <c r="Y60">
        <v>7.5879766753791253E-2</v>
      </c>
      <c r="Z60">
        <v>3.0483310035810312</v>
      </c>
      <c r="AA60">
        <v>4.4277317606454654</v>
      </c>
      <c r="AB60">
        <v>0.26882652308494992</v>
      </c>
      <c r="AC60">
        <v>5.0940093208971859</v>
      </c>
      <c r="AD60">
        <v>3.1626162304661238</v>
      </c>
      <c r="AE60">
        <v>1.0980236442263569</v>
      </c>
      <c r="AF60">
        <v>0.95724862222461216</v>
      </c>
      <c r="AG60">
        <v>14.175515609659209</v>
      </c>
      <c r="AH60">
        <v>11.42447613939458</v>
      </c>
      <c r="AI60">
        <v>2.314030183547529</v>
      </c>
      <c r="AJ60">
        <v>13.84903599872016</v>
      </c>
      <c r="AK60">
        <v>7.3546222829072541</v>
      </c>
      <c r="AL60">
        <v>35.789456667491073</v>
      </c>
      <c r="AM60">
        <v>4.413340694607565E-3</v>
      </c>
      <c r="AN60">
        <v>0.47511007555676971</v>
      </c>
    </row>
    <row r="61" spans="1:40" x14ac:dyDescent="0.45">
      <c r="A61" s="1" t="s">
        <v>113</v>
      </c>
      <c r="B61">
        <v>4.7351215318939286E-12</v>
      </c>
      <c r="C61">
        <v>2.3275969095197942E-13</v>
      </c>
      <c r="D61">
        <v>2.7542671866765272E-14</v>
      </c>
      <c r="E61">
        <v>1.457369410586829E-13</v>
      </c>
      <c r="F61">
        <v>3.2449975367087042E-12</v>
      </c>
      <c r="G61">
        <v>6.1254158645563746E-13</v>
      </c>
      <c r="H61">
        <v>-3.9999639692071279E-13</v>
      </c>
      <c r="I61">
        <v>5.4011935462428006E-13</v>
      </c>
      <c r="J61">
        <v>5.4933513757589067E-13</v>
      </c>
      <c r="K61">
        <v>-3.3771882057809038E-13</v>
      </c>
      <c r="L61">
        <v>8.0163756609072312E-12</v>
      </c>
      <c r="M61">
        <v>2.8261144803048819E-12</v>
      </c>
      <c r="N61">
        <v>1.9279824375911989E-12</v>
      </c>
      <c r="O61">
        <v>1.7424209112171161E-12</v>
      </c>
      <c r="P61">
        <v>-1.3712830022422511E-14</v>
      </c>
      <c r="Q61">
        <v>3.8260114804098767E-14</v>
      </c>
      <c r="R61">
        <v>-1.5326909986686249E-13</v>
      </c>
      <c r="S61">
        <v>3.2462934971576639E-12</v>
      </c>
      <c r="T61">
        <v>-3.2758123509833179E-12</v>
      </c>
      <c r="U61">
        <v>5.0530587110859823E-12</v>
      </c>
      <c r="V61">
        <v>-1.313040864272237E-11</v>
      </c>
      <c r="W61">
        <v>6.4657919322449821E-11</v>
      </c>
      <c r="X61">
        <v>2.004316604264482E-13</v>
      </c>
      <c r="Y61">
        <v>5.8154116280727438E-14</v>
      </c>
      <c r="Z61">
        <v>1.9854679762802951E-12</v>
      </c>
      <c r="AA61">
        <v>3.4765086708291649E-12</v>
      </c>
      <c r="AB61">
        <v>1.9366099944805521E-13</v>
      </c>
      <c r="AC61">
        <v>8.1061896427847515E-12</v>
      </c>
      <c r="AD61">
        <v>1.264138393448264E-10</v>
      </c>
      <c r="AE61">
        <v>1.1501486157095279E-12</v>
      </c>
      <c r="AF61">
        <v>-3.5663204271604648E-12</v>
      </c>
      <c r="AG61">
        <v>-4.3012475191334032E-11</v>
      </c>
      <c r="AH61">
        <v>2.2233629383905799E-12</v>
      </c>
      <c r="AI61">
        <v>-1.9409511523042861E-12</v>
      </c>
      <c r="AJ61">
        <v>-2.4738016514414051E-11</v>
      </c>
      <c r="AK61">
        <v>-1.5161503035154059E-11</v>
      </c>
      <c r="AL61">
        <v>6.0204197145194518E-11</v>
      </c>
      <c r="AM61">
        <v>2.107061574085887E-17</v>
      </c>
      <c r="AN61">
        <v>1.9854367763802161E-13</v>
      </c>
    </row>
    <row r="62" spans="1:40" x14ac:dyDescent="0.45">
      <c r="A62" s="1" t="s">
        <v>114</v>
      </c>
      <c r="B62">
        <v>-1.335893436938014E-12</v>
      </c>
      <c r="C62">
        <v>2.824197527264364E-13</v>
      </c>
      <c r="D62">
        <v>1.7120785671248211E-14</v>
      </c>
      <c r="E62">
        <v>7.5109603810353916E-14</v>
      </c>
      <c r="F62">
        <v>5.1032678512676396E-12</v>
      </c>
      <c r="G62">
        <v>-6.8215425203404612E-14</v>
      </c>
      <c r="H62">
        <v>4.9987693293595247E-12</v>
      </c>
      <c r="I62">
        <v>3.1685728632990312E-12</v>
      </c>
      <c r="J62">
        <v>-2.3813378695879678E-15</v>
      </c>
      <c r="K62">
        <v>5.9718495710283757E-13</v>
      </c>
      <c r="L62">
        <v>-1.2061175227064361E-11</v>
      </c>
      <c r="M62">
        <v>-1.5996160652948049E-12</v>
      </c>
      <c r="N62">
        <v>-2.1740476737754301E-12</v>
      </c>
      <c r="O62">
        <v>4.6511666336159023E-12</v>
      </c>
      <c r="P62">
        <v>4.5998291451270713E-13</v>
      </c>
      <c r="Q62">
        <v>1.1935934232599009E-12</v>
      </c>
      <c r="R62">
        <v>4.4268342071850168E-13</v>
      </c>
      <c r="S62">
        <v>2.2255079518377028E-12</v>
      </c>
      <c r="T62">
        <v>1.029844116138458E-11</v>
      </c>
      <c r="U62">
        <v>1.258068538534301E-12</v>
      </c>
      <c r="V62">
        <v>2.8432411718747201E-11</v>
      </c>
      <c r="W62">
        <v>8.4693311653982976E-12</v>
      </c>
      <c r="X62">
        <v>-9.8620199521420835E-14</v>
      </c>
      <c r="Y62">
        <v>1.1310852376057611E-13</v>
      </c>
      <c r="Z62">
        <v>-6.3247897135599156E-12</v>
      </c>
      <c r="AA62">
        <v>7.2859721509688413E-12</v>
      </c>
      <c r="AB62">
        <v>4.45537944245336E-13</v>
      </c>
      <c r="AC62">
        <v>1.12606173811506E-11</v>
      </c>
      <c r="AD62">
        <v>1.5468749667618679E-10</v>
      </c>
      <c r="AE62">
        <v>1.328536791530206E-13</v>
      </c>
      <c r="AF62">
        <v>1.4508857168449581E-12</v>
      </c>
      <c r="AG62">
        <v>1.5612843548408609E-12</v>
      </c>
      <c r="AH62">
        <v>2.089961599267636E-12</v>
      </c>
      <c r="AI62">
        <v>-4.1244011466757127E-14</v>
      </c>
      <c r="AJ62">
        <v>3.07815770075275E-11</v>
      </c>
      <c r="AK62">
        <v>1.8311518708462569E-11</v>
      </c>
      <c r="AL62">
        <v>2.9073427332099701E-11</v>
      </c>
      <c r="AM62">
        <v>1.118776043346422E-14</v>
      </c>
      <c r="AN62">
        <v>1.8588619327843089E-13</v>
      </c>
    </row>
    <row r="63" spans="1:40" x14ac:dyDescent="0.45">
      <c r="A63" s="1" t="s">
        <v>115</v>
      </c>
      <c r="B63">
        <v>8.5440662670772323</v>
      </c>
      <c r="C63">
        <v>0.65988407436872187</v>
      </c>
      <c r="D63">
        <v>0.21129796468028231</v>
      </c>
      <c r="E63">
        <v>0.20021063337365691</v>
      </c>
      <c r="F63">
        <v>4.5220276552902758</v>
      </c>
      <c r="G63">
        <v>1.3367578987672899</v>
      </c>
      <c r="H63">
        <v>2.258719356464614</v>
      </c>
      <c r="I63">
        <v>1.640936201739301</v>
      </c>
      <c r="J63">
        <v>0.51279921067185696</v>
      </c>
      <c r="K63">
        <v>0.80884437287562494</v>
      </c>
      <c r="L63">
        <v>8.1573673576328698</v>
      </c>
      <c r="M63">
        <v>3.7548739033283018</v>
      </c>
      <c r="N63">
        <v>1.0107997888893849</v>
      </c>
      <c r="O63">
        <v>0.68544089569265931</v>
      </c>
      <c r="P63">
        <v>1.2382539825045371</v>
      </c>
      <c r="Q63">
        <v>0.42928742412749032</v>
      </c>
      <c r="R63">
        <v>0.41116244425166382</v>
      </c>
      <c r="S63">
        <v>3.486708317074529</v>
      </c>
      <c r="T63">
        <v>1.0703313455549881</v>
      </c>
      <c r="U63">
        <v>5.5624191701111618</v>
      </c>
      <c r="V63">
        <v>6.1708641747158088</v>
      </c>
      <c r="W63">
        <v>782.81501026131764</v>
      </c>
      <c r="X63">
        <v>0.19876582210707311</v>
      </c>
      <c r="Y63">
        <v>8.5524443886321647E-2</v>
      </c>
      <c r="Z63">
        <v>3.3385411615343741</v>
      </c>
      <c r="AA63">
        <v>4.6949071928195698</v>
      </c>
      <c r="AB63">
        <v>0.20475159867429671</v>
      </c>
      <c r="AC63">
        <v>4.3294672074067764</v>
      </c>
      <c r="AD63">
        <v>2.9621066283763451</v>
      </c>
      <c r="AE63">
        <v>0.82411341450107056</v>
      </c>
      <c r="AF63">
        <v>1.3348054075350411</v>
      </c>
      <c r="AG63">
        <v>7.028340400302433</v>
      </c>
      <c r="AH63">
        <v>9.4956018308773782</v>
      </c>
      <c r="AI63">
        <v>2.7072259951901652</v>
      </c>
      <c r="AJ63">
        <v>21.665001913515571</v>
      </c>
      <c r="AK63">
        <v>10.80858895255513</v>
      </c>
      <c r="AL63">
        <v>25.396468391474141</v>
      </c>
      <c r="AM63">
        <v>3.9553998611085812E-3</v>
      </c>
      <c r="AN63">
        <v>0.37394886170212521</v>
      </c>
    </row>
    <row r="64" spans="1:40" x14ac:dyDescent="0.45">
      <c r="A64" s="1" t="s">
        <v>116</v>
      </c>
      <c r="B64">
        <v>80.830850098610668</v>
      </c>
      <c r="C64">
        <v>6.4578539801860284</v>
      </c>
      <c r="D64">
        <v>1.447209180732747</v>
      </c>
      <c r="E64">
        <v>1.3851970128439011</v>
      </c>
      <c r="F64">
        <v>11.513746117689269</v>
      </c>
      <c r="G64">
        <v>3.2725715300135869</v>
      </c>
      <c r="H64">
        <v>16.780247025663449</v>
      </c>
      <c r="I64">
        <v>14.18967107155459</v>
      </c>
      <c r="J64">
        <v>3.288501815454723</v>
      </c>
      <c r="K64">
        <v>16.139582130092339</v>
      </c>
      <c r="L64">
        <v>19.056773077978121</v>
      </c>
      <c r="M64">
        <v>11.25037933258162</v>
      </c>
      <c r="N64">
        <v>3.418532316133752</v>
      </c>
      <c r="O64">
        <v>1.8883023446758569</v>
      </c>
      <c r="P64">
        <v>6.2414107254547799</v>
      </c>
      <c r="Q64">
        <v>1.4094228603133021</v>
      </c>
      <c r="R64">
        <v>2.1511709559389218</v>
      </c>
      <c r="S64">
        <v>10.54025360333886</v>
      </c>
      <c r="T64">
        <v>8.4381761064170995</v>
      </c>
      <c r="U64">
        <v>21.795745279111699</v>
      </c>
      <c r="V64">
        <v>79.692927543538133</v>
      </c>
      <c r="W64">
        <v>1668.8106671535591</v>
      </c>
      <c r="X64">
        <v>0.78489054187464902</v>
      </c>
      <c r="Y64">
        <v>0.17592444929470211</v>
      </c>
      <c r="Z64">
        <v>19.614592740898651</v>
      </c>
      <c r="AA64">
        <v>11.682705739572301</v>
      </c>
      <c r="AB64">
        <v>0.60367806724947726</v>
      </c>
      <c r="AC64">
        <v>20.665683155373941</v>
      </c>
      <c r="AD64">
        <v>17.379372277145219</v>
      </c>
      <c r="AE64">
        <v>5.450329084591556</v>
      </c>
      <c r="AF64">
        <v>12.66052761816907</v>
      </c>
      <c r="AG64">
        <v>71.420358879754332</v>
      </c>
      <c r="AH64">
        <v>63.427536312512103</v>
      </c>
      <c r="AI64">
        <v>22.358986746571588</v>
      </c>
      <c r="AJ64">
        <v>114.96105330675719</v>
      </c>
      <c r="AK64">
        <v>87.424250255423431</v>
      </c>
      <c r="AL64">
        <v>189.91646247712731</v>
      </c>
      <c r="AM64">
        <v>2.8074912225494929E-2</v>
      </c>
      <c r="AN64">
        <v>3.2186423021912418</v>
      </c>
    </row>
    <row r="65" spans="1:40" x14ac:dyDescent="0.45">
      <c r="A65" s="1" t="s">
        <v>117</v>
      </c>
      <c r="B65">
        <v>92.655862192503648</v>
      </c>
      <c r="C65">
        <v>6.9005451183805384</v>
      </c>
      <c r="D65">
        <v>2.2974142467811962</v>
      </c>
      <c r="E65">
        <v>2.1100446486891808</v>
      </c>
      <c r="F65">
        <v>29.343730812213771</v>
      </c>
      <c r="G65">
        <v>8.1124621635495409</v>
      </c>
      <c r="H65">
        <v>17.50447041530915</v>
      </c>
      <c r="I65">
        <v>14.658930076566589</v>
      </c>
      <c r="J65">
        <v>4.9593985812735806</v>
      </c>
      <c r="K65">
        <v>6.1683911066742318</v>
      </c>
      <c r="L65">
        <v>58.887928013288168</v>
      </c>
      <c r="M65">
        <v>27.451909509446001</v>
      </c>
      <c r="N65">
        <v>7.9639700505361803</v>
      </c>
      <c r="O65">
        <v>6.5044907235129159</v>
      </c>
      <c r="P65">
        <v>10.012643806713809</v>
      </c>
      <c r="Q65">
        <v>3.7997388432016939</v>
      </c>
      <c r="R65">
        <v>3.2558678540736832</v>
      </c>
      <c r="S65">
        <v>24.404301734889039</v>
      </c>
      <c r="T65">
        <v>5.9684637661751294</v>
      </c>
      <c r="U65">
        <v>49.765856317653203</v>
      </c>
      <c r="V65">
        <v>115.07049184351359</v>
      </c>
      <c r="W65">
        <v>8418.8982036397028</v>
      </c>
      <c r="X65">
        <v>1.987732308785666</v>
      </c>
      <c r="Y65">
        <v>0.71208061633906383</v>
      </c>
      <c r="Z65">
        <v>49.252506408406731</v>
      </c>
      <c r="AA65">
        <v>40.273774984528707</v>
      </c>
      <c r="AB65">
        <v>1.9454918556595691</v>
      </c>
      <c r="AC65">
        <v>35.95160337007141</v>
      </c>
      <c r="AD65">
        <v>23.228795110946901</v>
      </c>
      <c r="AE65">
        <v>7.8376092099395924</v>
      </c>
      <c r="AF65">
        <v>6.1373958357507288</v>
      </c>
      <c r="AG65">
        <v>93.521911910229278</v>
      </c>
      <c r="AH65">
        <v>80.735510540648349</v>
      </c>
      <c r="AI65">
        <v>16.912242380282109</v>
      </c>
      <c r="AJ65">
        <v>108.34330223367731</v>
      </c>
      <c r="AK65">
        <v>49.714543519899443</v>
      </c>
      <c r="AL65">
        <v>305.40888416030629</v>
      </c>
      <c r="AM65">
        <v>4.2831548313654988E-2</v>
      </c>
      <c r="AN65">
        <v>4.0503815691905931</v>
      </c>
    </row>
    <row r="66" spans="1:40" x14ac:dyDescent="0.45">
      <c r="A66" s="1" t="s">
        <v>118</v>
      </c>
      <c r="B66">
        <v>41.821960415233391</v>
      </c>
      <c r="C66">
        <v>3.2140621050305498</v>
      </c>
      <c r="D66">
        <v>1.0902561307744121</v>
      </c>
      <c r="E66">
        <v>1.1954873058330211</v>
      </c>
      <c r="F66">
        <v>16.486354128438428</v>
      </c>
      <c r="G66">
        <v>4.0079172533574861</v>
      </c>
      <c r="H66">
        <v>24.73583400968452</v>
      </c>
      <c r="I66">
        <v>21.106515670791801</v>
      </c>
      <c r="J66">
        <v>3.1107548422342122</v>
      </c>
      <c r="K66">
        <v>4.0119890714311417</v>
      </c>
      <c r="L66">
        <v>23.849079273495569</v>
      </c>
      <c r="M66">
        <v>15.70738312655539</v>
      </c>
      <c r="N66">
        <v>3.9570317804431459</v>
      </c>
      <c r="O66">
        <v>3.62029165108174</v>
      </c>
      <c r="P66">
        <v>4.8841525723572063</v>
      </c>
      <c r="Q66">
        <v>2.0670977001147701</v>
      </c>
      <c r="R66">
        <v>2.1798692231543479</v>
      </c>
      <c r="S66">
        <v>15.59574991581308</v>
      </c>
      <c r="T66">
        <v>4.4790113639502236</v>
      </c>
      <c r="U66">
        <v>28.333756915749561</v>
      </c>
      <c r="V66">
        <v>45.768184220118101</v>
      </c>
      <c r="W66">
        <v>4509.0333014529897</v>
      </c>
      <c r="X66">
        <v>2.3116254170566992</v>
      </c>
      <c r="Y66">
        <v>0.48911317350840838</v>
      </c>
      <c r="Z66">
        <v>58.830311207521532</v>
      </c>
      <c r="AA66">
        <v>31.505608031510089</v>
      </c>
      <c r="AB66">
        <v>1.4436837696987279</v>
      </c>
      <c r="AC66">
        <v>24.209656498410681</v>
      </c>
      <c r="AD66">
        <v>37.753204083264123</v>
      </c>
      <c r="AE66">
        <v>6.3871367700459842</v>
      </c>
      <c r="AF66">
        <v>4.6975232018391786</v>
      </c>
      <c r="AG66">
        <v>47.741526486599632</v>
      </c>
      <c r="AH66">
        <v>113.04046257081239</v>
      </c>
      <c r="AI66">
        <v>16.61328861046001</v>
      </c>
      <c r="AJ66">
        <v>97.254929889965723</v>
      </c>
      <c r="AK66">
        <v>45.495773180018361</v>
      </c>
      <c r="AL66">
        <v>205.1870094998404</v>
      </c>
      <c r="AM66">
        <v>2.675731618873867E-2</v>
      </c>
      <c r="AN66">
        <v>3.1349277849235722</v>
      </c>
    </row>
    <row r="67" spans="1:40" x14ac:dyDescent="0.45">
      <c r="A67" s="1" t="s">
        <v>119</v>
      </c>
      <c r="B67">
        <v>13.72929679663631</v>
      </c>
      <c r="C67">
        <v>1.0838289915576</v>
      </c>
      <c r="D67">
        <v>0.38228599724312989</v>
      </c>
      <c r="E67">
        <v>0.2944099733948608</v>
      </c>
      <c r="F67">
        <v>6.9781543415139291</v>
      </c>
      <c r="G67">
        <v>1.9149129043358459</v>
      </c>
      <c r="H67">
        <v>4.2621203499050866</v>
      </c>
      <c r="I67">
        <v>3.6658430373623299</v>
      </c>
      <c r="J67">
        <v>0.81292036199281059</v>
      </c>
      <c r="K67">
        <v>1.001705044415794</v>
      </c>
      <c r="L67">
        <v>5.9888340569197807</v>
      </c>
      <c r="M67">
        <v>4.8003520266225408</v>
      </c>
      <c r="N67">
        <v>1.63458644973615</v>
      </c>
      <c r="O67">
        <v>1.017153100101363</v>
      </c>
      <c r="P67">
        <v>1.536768142323188</v>
      </c>
      <c r="Q67">
        <v>0.58684484804991821</v>
      </c>
      <c r="R67">
        <v>0.49081078985167442</v>
      </c>
      <c r="S67">
        <v>4.0442539038639271</v>
      </c>
      <c r="T67">
        <v>1.1554857469667179</v>
      </c>
      <c r="U67">
        <v>8.1152172945004377</v>
      </c>
      <c r="V67">
        <v>24.412818610715199</v>
      </c>
      <c r="W67">
        <v>129.44920563459871</v>
      </c>
      <c r="X67">
        <v>0.34757609142212947</v>
      </c>
      <c r="Y67">
        <v>0.13996049627522539</v>
      </c>
      <c r="Z67">
        <v>8.167626224470359</v>
      </c>
      <c r="AA67">
        <v>7.9414254650331051</v>
      </c>
      <c r="AB67">
        <v>0.46798554493418459</v>
      </c>
      <c r="AC67">
        <v>6.5151770565174303</v>
      </c>
      <c r="AD67">
        <v>5.084960983046825</v>
      </c>
      <c r="AE67">
        <v>1.4093813636299419</v>
      </c>
      <c r="AF67">
        <v>1.3036758477464829</v>
      </c>
      <c r="AG67">
        <v>16.36932996922701</v>
      </c>
      <c r="AH67">
        <v>16.975131470323451</v>
      </c>
      <c r="AI67">
        <v>2.9608794552514679</v>
      </c>
      <c r="AJ67">
        <v>26.902900364156022</v>
      </c>
      <c r="AK67">
        <v>8.9944961082308517</v>
      </c>
      <c r="AL67">
        <v>43.962656642504953</v>
      </c>
      <c r="AM67">
        <v>5.2107746336189312E-3</v>
      </c>
      <c r="AN67">
        <v>0.55568381180351512</v>
      </c>
    </row>
    <row r="68" spans="1:40" x14ac:dyDescent="0.45">
      <c r="A68" s="1" t="s">
        <v>120</v>
      </c>
      <c r="B68">
        <v>2.638384785651521</v>
      </c>
      <c r="C68">
        <v>0.14271354805004871</v>
      </c>
      <c r="D68">
        <v>3.2447177826688108E-2</v>
      </c>
      <c r="E68">
        <v>6.761072925839301E-2</v>
      </c>
      <c r="F68">
        <v>0.97878608668195211</v>
      </c>
      <c r="G68">
        <v>0.23258247904578269</v>
      </c>
      <c r="H68">
        <v>3.226040664440013</v>
      </c>
      <c r="I68">
        <v>2.7062787696865409</v>
      </c>
      <c r="J68">
        <v>0.30744772598609799</v>
      </c>
      <c r="K68">
        <v>0.53928748776301194</v>
      </c>
      <c r="L68">
        <v>1.356368063401675</v>
      </c>
      <c r="M68">
        <v>0.56711391361292085</v>
      </c>
      <c r="N68">
        <v>0.17093535457450029</v>
      </c>
      <c r="O68">
        <v>0.14964939193149149</v>
      </c>
      <c r="P68">
        <v>0.1810539029213207</v>
      </c>
      <c r="Q68">
        <v>7.6984236800959768E-2</v>
      </c>
      <c r="R68">
        <v>0.13248882939891291</v>
      </c>
      <c r="S68">
        <v>0.65799736749866322</v>
      </c>
      <c r="T68">
        <v>0.63123280214169941</v>
      </c>
      <c r="U68">
        <v>1.2426321883402001</v>
      </c>
      <c r="V68">
        <v>2.8673605142604761</v>
      </c>
      <c r="W68">
        <v>7.331704529804477</v>
      </c>
      <c r="X68">
        <v>3.8481854599404</v>
      </c>
      <c r="Y68">
        <v>1.535060603561049E-2</v>
      </c>
      <c r="Z68">
        <v>93.372323591738976</v>
      </c>
      <c r="AA68">
        <v>1.4939558315266219</v>
      </c>
      <c r="AB68">
        <v>3.4693846882229533E-2</v>
      </c>
      <c r="AC68">
        <v>1.6727889067765651</v>
      </c>
      <c r="AD68">
        <v>3.6953586921153301</v>
      </c>
      <c r="AE68">
        <v>0.66684260201749312</v>
      </c>
      <c r="AF68">
        <v>0.60743876202453873</v>
      </c>
      <c r="AG68">
        <v>5.9817357383594647</v>
      </c>
      <c r="AH68">
        <v>15.89207479588679</v>
      </c>
      <c r="AI68">
        <v>1.865042288165164</v>
      </c>
      <c r="AJ68">
        <v>13.294492856959041</v>
      </c>
      <c r="AK68">
        <v>6.4572820629981607</v>
      </c>
      <c r="AL68">
        <v>24.218068994732761</v>
      </c>
      <c r="AM68">
        <v>1.5996589934621911E-3</v>
      </c>
      <c r="AN68">
        <v>0.28303899608791172</v>
      </c>
    </row>
    <row r="69" spans="1:40" x14ac:dyDescent="0.45">
      <c r="A69" s="1" t="s">
        <v>121</v>
      </c>
      <c r="B69">
        <v>2.9253421073530621</v>
      </c>
      <c r="C69">
        <v>0.23373042396341329</v>
      </c>
      <c r="D69">
        <v>0.12256861207611271</v>
      </c>
      <c r="E69">
        <v>5.631779005351023E-2</v>
      </c>
      <c r="F69">
        <v>0.9979021858233833</v>
      </c>
      <c r="G69">
        <v>0.22455291106170669</v>
      </c>
      <c r="H69">
        <v>2.06608984720667</v>
      </c>
      <c r="I69">
        <v>1.6829300097400259</v>
      </c>
      <c r="J69">
        <v>0.17433592917174939</v>
      </c>
      <c r="K69">
        <v>0.2909414265705752</v>
      </c>
      <c r="L69">
        <v>1.7298292395896919</v>
      </c>
      <c r="M69">
        <v>1.090356356356563</v>
      </c>
      <c r="N69">
        <v>0.24803448679300699</v>
      </c>
      <c r="O69">
        <v>0.20500143756840061</v>
      </c>
      <c r="P69">
        <v>0.35888893576998859</v>
      </c>
      <c r="Q69">
        <v>0.1228400162992873</v>
      </c>
      <c r="R69">
        <v>0.12053914576909081</v>
      </c>
      <c r="S69">
        <v>0.85847127900301179</v>
      </c>
      <c r="T69">
        <v>0.74745900513967733</v>
      </c>
      <c r="U69">
        <v>1.370421452562963</v>
      </c>
      <c r="V69">
        <v>2.5772306445127322</v>
      </c>
      <c r="W69">
        <v>6.381543791691267</v>
      </c>
      <c r="X69">
        <v>7.9048786817024777E-2</v>
      </c>
      <c r="Y69">
        <v>1.989559716246073E-2</v>
      </c>
      <c r="Z69">
        <v>1.8952978238557781</v>
      </c>
      <c r="AA69">
        <v>1.282410460090879</v>
      </c>
      <c r="AB69">
        <v>5.7561158768479677E-2</v>
      </c>
      <c r="AC69">
        <v>1.554205446313252</v>
      </c>
      <c r="AD69">
        <v>1.937620088870921</v>
      </c>
      <c r="AE69">
        <v>0.41056353712029109</v>
      </c>
      <c r="AF69">
        <v>0.56420870347376972</v>
      </c>
      <c r="AG69">
        <v>220.83005577161549</v>
      </c>
      <c r="AH69">
        <v>9.4163995256303252</v>
      </c>
      <c r="AI69">
        <v>1.471292099607598</v>
      </c>
      <c r="AJ69">
        <v>12.210395431470459</v>
      </c>
      <c r="AK69">
        <v>5.5793859452089194</v>
      </c>
      <c r="AL69">
        <v>11.27264712883118</v>
      </c>
      <c r="AM69">
        <v>1.589099996222418E-3</v>
      </c>
      <c r="AN69">
        <v>0.16752609886367301</v>
      </c>
    </row>
    <row r="70" spans="1:40" x14ac:dyDescent="0.45">
      <c r="A70" s="1" t="s">
        <v>122</v>
      </c>
      <c r="B70">
        <v>2.8346479136241318</v>
      </c>
      <c r="C70">
        <v>0.2240966038755639</v>
      </c>
      <c r="D70">
        <v>0.1166799158419706</v>
      </c>
      <c r="E70">
        <v>5.4570511471411259E-2</v>
      </c>
      <c r="F70">
        <v>0.95305784317286812</v>
      </c>
      <c r="G70">
        <v>0.2140753193602962</v>
      </c>
      <c r="H70">
        <v>2.3410238653140558</v>
      </c>
      <c r="I70">
        <v>1.9419396881532931</v>
      </c>
      <c r="J70">
        <v>0.1844615996164741</v>
      </c>
      <c r="K70">
        <v>0.2885436811573891</v>
      </c>
      <c r="L70">
        <v>1.67389026561651</v>
      </c>
      <c r="M70">
        <v>1.0412305533383659</v>
      </c>
      <c r="N70">
        <v>0.236339094280129</v>
      </c>
      <c r="O70">
        <v>0.19604366496554301</v>
      </c>
      <c r="P70">
        <v>0.34401733835187792</v>
      </c>
      <c r="Q70">
        <v>0.1178039430601197</v>
      </c>
      <c r="R70">
        <v>0.11610128870456719</v>
      </c>
      <c r="S70">
        <v>0.82217269244153157</v>
      </c>
      <c r="T70">
        <v>0.77696782786388519</v>
      </c>
      <c r="U70">
        <v>1.34374137435774</v>
      </c>
      <c r="V70">
        <v>2.5789036310815421</v>
      </c>
      <c r="W70">
        <v>6.2153735492792999</v>
      </c>
      <c r="X70">
        <v>7.6241298415201927E-2</v>
      </c>
      <c r="Y70">
        <v>1.899198762530642E-2</v>
      </c>
      <c r="Z70">
        <v>1.831486612097764</v>
      </c>
      <c r="AA70">
        <v>1.2636020541402311</v>
      </c>
      <c r="AB70">
        <v>5.5110929417317739E-2</v>
      </c>
      <c r="AC70">
        <v>1.4969982881371731</v>
      </c>
      <c r="AD70">
        <v>1.9580488947932151</v>
      </c>
      <c r="AE70">
        <v>0.40153834133648941</v>
      </c>
      <c r="AF70">
        <v>0.58235627398206702</v>
      </c>
      <c r="AG70">
        <v>323.82027903004331</v>
      </c>
      <c r="AH70">
        <v>9.1988484212502737</v>
      </c>
      <c r="AI70">
        <v>1.5126904169802511</v>
      </c>
      <c r="AJ70">
        <v>12.35963864600085</v>
      </c>
      <c r="AK70">
        <v>5.6208769685022801</v>
      </c>
      <c r="AL70">
        <v>11.964438149049419</v>
      </c>
      <c r="AM70">
        <v>1.581043157230083E-3</v>
      </c>
      <c r="AN70">
        <v>0.1726161798413248</v>
      </c>
    </row>
    <row r="71" spans="1:40" x14ac:dyDescent="0.45">
      <c r="A71" s="1" t="s">
        <v>123</v>
      </c>
      <c r="B71">
        <v>0.34557701381779993</v>
      </c>
      <c r="C71">
        <v>2.0392353041109659E-2</v>
      </c>
      <c r="D71">
        <v>4.4661305168295197E-3</v>
      </c>
      <c r="E71">
        <v>1.8458947877169101E-2</v>
      </c>
      <c r="F71">
        <v>0.1186074973895864</v>
      </c>
      <c r="G71">
        <v>2.8458950883524889E-2</v>
      </c>
      <c r="H71">
        <v>0.4959618578138052</v>
      </c>
      <c r="I71">
        <v>0.43131903319125692</v>
      </c>
      <c r="J71">
        <v>3.4227881483558237E-2</v>
      </c>
      <c r="K71">
        <v>8.4782675711643538E-2</v>
      </c>
      <c r="L71">
        <v>0.22288501905925509</v>
      </c>
      <c r="M71">
        <v>7.522271136925561E-2</v>
      </c>
      <c r="N71">
        <v>1.706876644073926E-2</v>
      </c>
      <c r="O71">
        <v>2.2472982870177041E-2</v>
      </c>
      <c r="P71">
        <v>2.5129283363149572E-2</v>
      </c>
      <c r="Q71">
        <v>1.1473864626336721E-2</v>
      </c>
      <c r="R71">
        <v>2.548126194391255E-2</v>
      </c>
      <c r="S71">
        <v>7.2551389846751579E-2</v>
      </c>
      <c r="T71">
        <v>9.3968529993251268E-2</v>
      </c>
      <c r="U71">
        <v>0.18668210142471101</v>
      </c>
      <c r="V71">
        <v>0.47322342856440991</v>
      </c>
      <c r="W71">
        <v>1.305786401947193</v>
      </c>
      <c r="X71">
        <v>1.0150821017411899E-2</v>
      </c>
      <c r="Y71">
        <v>2.0520157259093898E-3</v>
      </c>
      <c r="Z71">
        <v>0.26671804549808481</v>
      </c>
      <c r="AA71">
        <v>0.21939960117012289</v>
      </c>
      <c r="AB71">
        <v>5.0672426852320304E-3</v>
      </c>
      <c r="AC71">
        <v>0.85483718580585566</v>
      </c>
      <c r="AD71">
        <v>0.84633777882461458</v>
      </c>
      <c r="AE71">
        <v>0.6269488027911021</v>
      </c>
      <c r="AF71">
        <v>0.21546673823403589</v>
      </c>
      <c r="AG71">
        <v>0.93794954024572341</v>
      </c>
      <c r="AH71">
        <v>1.475902830892019</v>
      </c>
      <c r="AI71">
        <v>0.61722433619968886</v>
      </c>
      <c r="AJ71">
        <v>1.6920724031625141</v>
      </c>
      <c r="AK71">
        <v>1.0919317209983439</v>
      </c>
      <c r="AL71">
        <v>3.7967712026946492</v>
      </c>
      <c r="AM71">
        <v>3.7838077048780539E-4</v>
      </c>
      <c r="AN71">
        <v>5.4772056764013442E-2</v>
      </c>
    </row>
    <row r="72" spans="1:40" x14ac:dyDescent="0.45">
      <c r="A72" s="1" t="s">
        <v>124</v>
      </c>
      <c r="B72">
        <v>0.22913337949681309</v>
      </c>
      <c r="C72">
        <v>1.434897633742474E-2</v>
      </c>
      <c r="D72">
        <v>4.2219762513070764E-3</v>
      </c>
      <c r="E72">
        <v>9.4170148931791882E-3</v>
      </c>
      <c r="F72">
        <v>6.8701797316819538E-2</v>
      </c>
      <c r="G72">
        <v>9.7667854684042148E-3</v>
      </c>
      <c r="H72">
        <v>0.27392223590382592</v>
      </c>
      <c r="I72">
        <v>0.23662605267665221</v>
      </c>
      <c r="J72">
        <v>1.86847483765985E-2</v>
      </c>
      <c r="K72">
        <v>5.82517400817847E-2</v>
      </c>
      <c r="L72">
        <v>0.20636684250914561</v>
      </c>
      <c r="M72">
        <v>8.4791307999170493E-2</v>
      </c>
      <c r="N72">
        <v>1.27259076541331E-2</v>
      </c>
      <c r="O72">
        <v>2.1002875214984149E-2</v>
      </c>
      <c r="P72">
        <v>1.9925377137679869E-2</v>
      </c>
      <c r="Q72">
        <v>1.0202629137249781E-2</v>
      </c>
      <c r="R72">
        <v>1.5544596438558961E-2</v>
      </c>
      <c r="S72">
        <v>6.8205584180390202E-2</v>
      </c>
      <c r="T72">
        <v>5.4414521921268499E-2</v>
      </c>
      <c r="U72">
        <v>0.1477860838866733</v>
      </c>
      <c r="V72">
        <v>0.35419477957759948</v>
      </c>
      <c r="W72">
        <v>1.1549876815845781</v>
      </c>
      <c r="X72">
        <v>1.969170991605881E-2</v>
      </c>
      <c r="Y72">
        <v>3.2045080631125022E-3</v>
      </c>
      <c r="Z72">
        <v>0.52101658830815079</v>
      </c>
      <c r="AA72">
        <v>1.1523290893607749</v>
      </c>
      <c r="AB72">
        <v>5.4530787907772476E-3</v>
      </c>
      <c r="AC72">
        <v>0.31590176381179058</v>
      </c>
      <c r="AD72">
        <v>2.2817209715485358</v>
      </c>
      <c r="AE72">
        <v>0.1145164158867447</v>
      </c>
      <c r="AF72">
        <v>0.16163209131821171</v>
      </c>
      <c r="AG72">
        <v>0.60663512716842283</v>
      </c>
      <c r="AH72">
        <v>1.223607797649982</v>
      </c>
      <c r="AI72">
        <v>0.36687160401317948</v>
      </c>
      <c r="AJ72">
        <v>1.68424913765052</v>
      </c>
      <c r="AK72">
        <v>0.72082870601496629</v>
      </c>
      <c r="AL72">
        <v>6.513362277717734</v>
      </c>
      <c r="AM72">
        <v>4.7359792769655502E-4</v>
      </c>
      <c r="AN72">
        <v>0.15131122292794619</v>
      </c>
    </row>
    <row r="73" spans="1:40" x14ac:dyDescent="0.45">
      <c r="A73" s="1" t="s">
        <v>125</v>
      </c>
      <c r="B73">
        <v>2.1417208625243029</v>
      </c>
      <c r="C73">
        <v>0.14123309488715199</v>
      </c>
      <c r="D73">
        <v>4.4073589169658332E-2</v>
      </c>
      <c r="E73">
        <v>5.0216503994504058E-2</v>
      </c>
      <c r="F73">
        <v>1.3003276803070209</v>
      </c>
      <c r="G73">
        <v>0.341933790450972</v>
      </c>
      <c r="H73">
        <v>1.5703174737122449</v>
      </c>
      <c r="I73">
        <v>1.310592059411384</v>
      </c>
      <c r="J73">
        <v>0.16906964157373569</v>
      </c>
      <c r="K73">
        <v>0.25600731678390393</v>
      </c>
      <c r="L73">
        <v>1.180343638088843</v>
      </c>
      <c r="M73">
        <v>0.73030333285789384</v>
      </c>
      <c r="N73">
        <v>0.24549873642130429</v>
      </c>
      <c r="O73">
        <v>0.17989599775926299</v>
      </c>
      <c r="P73">
        <v>0.19656072426473009</v>
      </c>
      <c r="Q73">
        <v>8.8240125580217349E-2</v>
      </c>
      <c r="R73">
        <v>0.1107902732617214</v>
      </c>
      <c r="S73">
        <v>0.73487770931433227</v>
      </c>
      <c r="T73">
        <v>0.43359659522518829</v>
      </c>
      <c r="U73">
        <v>1.1176559922066069</v>
      </c>
      <c r="V73">
        <v>1.6981779061787461</v>
      </c>
      <c r="W73">
        <v>4.9908637207543798</v>
      </c>
      <c r="X73">
        <v>1.7476980442138921</v>
      </c>
      <c r="Y73">
        <v>2.2143387455040912E-2</v>
      </c>
      <c r="Z73">
        <v>28.397558271444819</v>
      </c>
      <c r="AA73">
        <v>1.4414844466253069</v>
      </c>
      <c r="AB73">
        <v>4.2547949855702809E-2</v>
      </c>
      <c r="AC73">
        <v>1.568514359279473</v>
      </c>
      <c r="AD73">
        <v>2.3908049313076321</v>
      </c>
      <c r="AE73">
        <v>0.39468397381637282</v>
      </c>
      <c r="AF73">
        <v>0.34633188618024852</v>
      </c>
      <c r="AG73">
        <v>3.2624564054450831</v>
      </c>
      <c r="AH73">
        <v>7.8683755856999316</v>
      </c>
      <c r="AI73">
        <v>1.0363396847071631</v>
      </c>
      <c r="AJ73">
        <v>7.065232508840201</v>
      </c>
      <c r="AK73">
        <v>3.4034513641375028</v>
      </c>
      <c r="AL73">
        <v>12.234437353287859</v>
      </c>
      <c r="AM73">
        <v>1.0927222251536381E-3</v>
      </c>
      <c r="AN73">
        <v>0.15035640145751661</v>
      </c>
    </row>
    <row r="74" spans="1:40" x14ac:dyDescent="0.45">
      <c r="A74" s="1" t="s">
        <v>126</v>
      </c>
      <c r="B74">
        <v>1.3360237438169731</v>
      </c>
      <c r="C74">
        <v>9.1310397530063037E-2</v>
      </c>
      <c r="D74">
        <v>3.2620321077964913E-2</v>
      </c>
      <c r="E74">
        <v>4.688404883355423E-2</v>
      </c>
      <c r="F74">
        <v>0.46317681271991767</v>
      </c>
      <c r="G74">
        <v>7.4871767268136602E-2</v>
      </c>
      <c r="H74">
        <v>1.0714522370725359</v>
      </c>
      <c r="I74">
        <v>0.91288312817016515</v>
      </c>
      <c r="J74">
        <v>9.3972870101956166E-2</v>
      </c>
      <c r="K74">
        <v>0.22271108988383409</v>
      </c>
      <c r="L74">
        <v>1.0463130083739141</v>
      </c>
      <c r="M74">
        <v>0.46761121402421268</v>
      </c>
      <c r="N74">
        <v>9.86294292813822E-2</v>
      </c>
      <c r="O74">
        <v>0.13012899309869819</v>
      </c>
      <c r="P74">
        <v>0.1205882715158578</v>
      </c>
      <c r="Q74">
        <v>6.2016012110619967E-2</v>
      </c>
      <c r="R74">
        <v>8.4251123576499262E-2</v>
      </c>
      <c r="S74">
        <v>0.45345353086580531</v>
      </c>
      <c r="T74">
        <v>0.2474604640183099</v>
      </c>
      <c r="U74">
        <v>0.93443726719068543</v>
      </c>
      <c r="V74">
        <v>1.544900147198264</v>
      </c>
      <c r="W74">
        <v>4.4520198678599492</v>
      </c>
      <c r="X74">
        <v>0.1003680845069647</v>
      </c>
      <c r="Y74">
        <v>2.3625198608672841E-2</v>
      </c>
      <c r="Z74">
        <v>2.5808187877103208</v>
      </c>
      <c r="AA74">
        <v>3.7636136317424351</v>
      </c>
      <c r="AB74">
        <v>3.8733236378093061E-2</v>
      </c>
      <c r="AC74">
        <v>1.643749364798502</v>
      </c>
      <c r="AD74">
        <v>6.5497238957931811</v>
      </c>
      <c r="AE74">
        <v>0.4243473017251943</v>
      </c>
      <c r="AF74">
        <v>0.53589931903657662</v>
      </c>
      <c r="AG74">
        <v>2.4124603905918161</v>
      </c>
      <c r="AH74">
        <v>5.1482072280486086</v>
      </c>
      <c r="AI74">
        <v>1.2884137647525351</v>
      </c>
      <c r="AJ74">
        <v>6.2273933214441968</v>
      </c>
      <c r="AK74">
        <v>2.7957319556613691</v>
      </c>
      <c r="AL74">
        <v>23.615947129979201</v>
      </c>
      <c r="AM74">
        <v>1.6626869248679719E-3</v>
      </c>
      <c r="AN74">
        <v>0.4324974294093592</v>
      </c>
    </row>
    <row r="75" spans="1:40" x14ac:dyDescent="0.45">
      <c r="A75" s="1" t="s">
        <v>127</v>
      </c>
      <c r="B75">
        <v>0.21893359427115211</v>
      </c>
      <c r="C75">
        <v>1.506313847654716E-2</v>
      </c>
      <c r="D75">
        <v>5.4503140213928731E-3</v>
      </c>
      <c r="E75">
        <v>7.577749611801847E-3</v>
      </c>
      <c r="F75">
        <v>7.6720519766121625E-2</v>
      </c>
      <c r="G75">
        <v>1.2504001373372689E-2</v>
      </c>
      <c r="H75">
        <v>0.16869149388243809</v>
      </c>
      <c r="I75">
        <v>0.14347837681887701</v>
      </c>
      <c r="J75">
        <v>1.5203140059620189E-2</v>
      </c>
      <c r="K75">
        <v>3.4963655920559451E-2</v>
      </c>
      <c r="L75">
        <v>0.16940262920085469</v>
      </c>
      <c r="M75">
        <v>7.6276325754643923E-2</v>
      </c>
      <c r="N75">
        <v>1.648235568781092E-2</v>
      </c>
      <c r="O75">
        <v>2.1424602187640751E-2</v>
      </c>
      <c r="P75">
        <v>1.9818488369690381E-2</v>
      </c>
      <c r="Q75">
        <v>1.019563638498735E-2</v>
      </c>
      <c r="R75">
        <v>1.372253975565558E-2</v>
      </c>
      <c r="S75">
        <v>7.5037698742525305E-2</v>
      </c>
      <c r="T75">
        <v>3.9636630114493247E-2</v>
      </c>
      <c r="U75">
        <v>0.15407856219276789</v>
      </c>
      <c r="V75">
        <v>0.24634588756949771</v>
      </c>
      <c r="W75">
        <v>0.69965086226542661</v>
      </c>
      <c r="X75">
        <v>1.6257983280090489E-2</v>
      </c>
      <c r="Y75">
        <v>3.936169319547168E-3</v>
      </c>
      <c r="Z75">
        <v>0.41692955639492879</v>
      </c>
      <c r="AA75">
        <v>0.57802713731508282</v>
      </c>
      <c r="AB75">
        <v>6.4380786465113218E-3</v>
      </c>
      <c r="AC75">
        <v>0.26676406028345712</v>
      </c>
      <c r="AD75">
        <v>0.98481814151760161</v>
      </c>
      <c r="AE75">
        <v>6.6349480410067843E-2</v>
      </c>
      <c r="AF75">
        <v>8.2491982816757403E-2</v>
      </c>
      <c r="AG75">
        <v>0.38059557808831029</v>
      </c>
      <c r="AH75">
        <v>0.81761334243088368</v>
      </c>
      <c r="AI75">
        <v>0.19998738358376131</v>
      </c>
      <c r="AJ75">
        <v>0.97341153570708516</v>
      </c>
      <c r="AK75">
        <v>0.43970057163307258</v>
      </c>
      <c r="AL75">
        <v>3.6817955893821921</v>
      </c>
      <c r="AM75">
        <v>2.5807029837561258E-4</v>
      </c>
      <c r="AN75">
        <v>6.4981346581395788E-2</v>
      </c>
    </row>
    <row r="76" spans="1:40" x14ac:dyDescent="0.45">
      <c r="A76" s="1" t="s">
        <v>128</v>
      </c>
      <c r="B76">
        <v>5.7960816481769353</v>
      </c>
      <c r="C76">
        <v>0.39592802466560878</v>
      </c>
      <c r="D76">
        <v>0.16178975208199881</v>
      </c>
      <c r="E76">
        <v>0.1371696363596806</v>
      </c>
      <c r="F76">
        <v>2.618236438177926</v>
      </c>
      <c r="G76">
        <v>0.51337630716301919</v>
      </c>
      <c r="H76">
        <v>4.7463029278137654</v>
      </c>
      <c r="I76">
        <v>4.2207604918671944</v>
      </c>
      <c r="J76">
        <v>0.24863985171160949</v>
      </c>
      <c r="K76">
        <v>0.28918190945221339</v>
      </c>
      <c r="L76">
        <v>2.3032870243981258</v>
      </c>
      <c r="M76">
        <v>1.947747040908665</v>
      </c>
      <c r="N76">
        <v>0.72830396324108815</v>
      </c>
      <c r="O76">
        <v>0.37472071628969328</v>
      </c>
      <c r="P76">
        <v>0.49162209396324441</v>
      </c>
      <c r="Q76">
        <v>0.21596234936862829</v>
      </c>
      <c r="R76">
        <v>0.18916598585234409</v>
      </c>
      <c r="S76">
        <v>1.4226484223720881</v>
      </c>
      <c r="T76">
        <v>0.42728889072689352</v>
      </c>
      <c r="U76">
        <v>2.8582256113207491</v>
      </c>
      <c r="V76">
        <v>2.5626271976365009</v>
      </c>
      <c r="W76">
        <v>5.2413046723042678</v>
      </c>
      <c r="X76">
        <v>6.070655731723041E-2</v>
      </c>
      <c r="Y76">
        <v>4.7747147520231112E-2</v>
      </c>
      <c r="Z76">
        <v>1.309263182732626</v>
      </c>
      <c r="AA76">
        <v>2.6306675145058809</v>
      </c>
      <c r="AB76">
        <v>0.1107586937731436</v>
      </c>
      <c r="AC76">
        <v>2.4341635338482832</v>
      </c>
      <c r="AD76">
        <v>1.7510128983780959</v>
      </c>
      <c r="AE76">
        <v>0.4850037526242531</v>
      </c>
      <c r="AF76">
        <v>0.33409642463114819</v>
      </c>
      <c r="AG76">
        <v>5.1664367071225694</v>
      </c>
      <c r="AH76">
        <v>11.366361158164111</v>
      </c>
      <c r="AI76">
        <v>0.95995499332610956</v>
      </c>
      <c r="AJ76">
        <v>8.1173948198243373</v>
      </c>
      <c r="AK76">
        <v>3.7206967398882491</v>
      </c>
      <c r="AL76">
        <v>14.847906334401261</v>
      </c>
      <c r="AM76">
        <v>2.2705073990159389E-3</v>
      </c>
      <c r="AN76">
        <v>0.21822789840360621</v>
      </c>
    </row>
    <row r="77" spans="1:40" x14ac:dyDescent="0.45">
      <c r="A77" s="1" t="s">
        <v>129</v>
      </c>
      <c r="B77">
        <v>2.263208850960797</v>
      </c>
      <c r="C77">
        <v>0.12108314234416449</v>
      </c>
      <c r="D77">
        <v>3.6162754891949242E-2</v>
      </c>
      <c r="E77">
        <v>4.3306259118352272E-2</v>
      </c>
      <c r="F77">
        <v>0.831358407304435</v>
      </c>
      <c r="G77">
        <v>0.17744350320870539</v>
      </c>
      <c r="H77">
        <v>1.3247045030125271</v>
      </c>
      <c r="I77">
        <v>1.187515580040335</v>
      </c>
      <c r="J77">
        <v>7.7570938266938602E-2</v>
      </c>
      <c r="K77">
        <v>0.2273630599932131</v>
      </c>
      <c r="L77">
        <v>1.878667902897786</v>
      </c>
      <c r="M77">
        <v>0.49769658563377522</v>
      </c>
      <c r="N77">
        <v>0.20826313798825519</v>
      </c>
      <c r="O77">
        <v>8.6676184060952233E-2</v>
      </c>
      <c r="P77">
        <v>0.1639302539562843</v>
      </c>
      <c r="Q77">
        <v>5.0646926061502298E-2</v>
      </c>
      <c r="R77">
        <v>5.9615893669718291E-2</v>
      </c>
      <c r="S77">
        <v>0.44808594302666033</v>
      </c>
      <c r="T77">
        <v>0.18035528528765471</v>
      </c>
      <c r="U77">
        <v>0.58851679952637947</v>
      </c>
      <c r="V77">
        <v>1.527521660656725</v>
      </c>
      <c r="W77">
        <v>2.6639943936419499</v>
      </c>
      <c r="X77">
        <v>2.0655146029959479E-2</v>
      </c>
      <c r="Y77">
        <v>1.2736469447301439E-2</v>
      </c>
      <c r="Z77">
        <v>0.49234823414216577</v>
      </c>
      <c r="AA77">
        <v>0.72220417582069107</v>
      </c>
      <c r="AB77">
        <v>2.3891422657503811E-2</v>
      </c>
      <c r="AC77">
        <v>0.6986801425216822</v>
      </c>
      <c r="AD77">
        <v>0.53350283211192739</v>
      </c>
      <c r="AE77">
        <v>0.13397454460788211</v>
      </c>
      <c r="AF77">
        <v>0.1177149565158343</v>
      </c>
      <c r="AG77">
        <v>2.041080190990582</v>
      </c>
      <c r="AH77">
        <v>13.540507314121641</v>
      </c>
      <c r="AI77">
        <v>0.35203037146542671</v>
      </c>
      <c r="AJ77">
        <v>2.371814028038409</v>
      </c>
      <c r="AK77">
        <v>1.2020067630159099</v>
      </c>
      <c r="AL77">
        <v>4.2440066567662944</v>
      </c>
      <c r="AM77">
        <v>9.0387681886418595E-4</v>
      </c>
      <c r="AN77">
        <v>7.2467752932074664E-2</v>
      </c>
    </row>
    <row r="78" spans="1:40" x14ac:dyDescent="0.45">
      <c r="A78" s="1" t="s">
        <v>130</v>
      </c>
      <c r="B78">
        <v>1.7067697505145829</v>
      </c>
      <c r="C78">
        <v>0.1076932607546157</v>
      </c>
      <c r="D78">
        <v>4.1950595115373912E-2</v>
      </c>
      <c r="E78">
        <v>3.5404570452148919E-2</v>
      </c>
      <c r="F78">
        <v>0.45436747133154642</v>
      </c>
      <c r="G78">
        <v>9.023628740100767E-2</v>
      </c>
      <c r="H78">
        <v>1.1575357742079579</v>
      </c>
      <c r="I78">
        <v>1.0334094892492021</v>
      </c>
      <c r="J78">
        <v>8.683608935042271E-2</v>
      </c>
      <c r="K78">
        <v>0.14626657606277199</v>
      </c>
      <c r="L78">
        <v>1.013678296722613</v>
      </c>
      <c r="M78">
        <v>0.38398579596029148</v>
      </c>
      <c r="N78">
        <v>0.1291947540290044</v>
      </c>
      <c r="O78">
        <v>7.6783122725595371E-2</v>
      </c>
      <c r="P78">
        <v>0.1190450005099782</v>
      </c>
      <c r="Q78">
        <v>4.8767952752263803E-2</v>
      </c>
      <c r="R78">
        <v>6.3426957026624209E-2</v>
      </c>
      <c r="S78">
        <v>0.48129467196091991</v>
      </c>
      <c r="T78">
        <v>0.13480481070739</v>
      </c>
      <c r="U78">
        <v>0.6477281368345742</v>
      </c>
      <c r="V78">
        <v>1.2311234425719531</v>
      </c>
      <c r="W78">
        <v>2.3548362891616188</v>
      </c>
      <c r="X78">
        <v>2.545020457657916E-2</v>
      </c>
      <c r="Y78">
        <v>1.0046086065104071E-2</v>
      </c>
      <c r="Z78">
        <v>0.60975269341849148</v>
      </c>
      <c r="AA78">
        <v>0.66730570550548596</v>
      </c>
      <c r="AB78">
        <v>2.2824420403965331E-2</v>
      </c>
      <c r="AC78">
        <v>0.68808881358052365</v>
      </c>
      <c r="AD78">
        <v>0.76455182573921643</v>
      </c>
      <c r="AE78">
        <v>0.2014018224240838</v>
      </c>
      <c r="AF78">
        <v>0.14092652998446531</v>
      </c>
      <c r="AG78">
        <v>1.666276163051994</v>
      </c>
      <c r="AH78">
        <v>8.6642340691855075</v>
      </c>
      <c r="AI78">
        <v>0.37595256588221648</v>
      </c>
      <c r="AJ78">
        <v>2.3091608419213658</v>
      </c>
      <c r="AK78">
        <v>1.136892033800543</v>
      </c>
      <c r="AL78">
        <v>4.9596914963420584</v>
      </c>
      <c r="AM78">
        <v>7.3666291447859378E-4</v>
      </c>
      <c r="AN78">
        <v>7.951286946748358E-2</v>
      </c>
    </row>
    <row r="79" spans="1:40" x14ac:dyDescent="0.45">
      <c r="A79" s="1" t="s">
        <v>131</v>
      </c>
      <c r="B79">
        <v>1.0226866849281859</v>
      </c>
      <c r="C79">
        <v>6.6536005076838323E-2</v>
      </c>
      <c r="D79">
        <v>2.535588270034967E-2</v>
      </c>
      <c r="E79">
        <v>2.6642426942291832E-2</v>
      </c>
      <c r="F79">
        <v>0.66902909985845782</v>
      </c>
      <c r="G79">
        <v>0.21778538286810151</v>
      </c>
      <c r="H79">
        <v>30.199644132069981</v>
      </c>
      <c r="I79">
        <v>27.950486382384259</v>
      </c>
      <c r="J79">
        <v>4.2796400157102017E-2</v>
      </c>
      <c r="K79">
        <v>9.7751846889905764E-2</v>
      </c>
      <c r="L79">
        <v>0.69416777499394955</v>
      </c>
      <c r="M79">
        <v>0.42028393101670691</v>
      </c>
      <c r="N79">
        <v>0.1166546354321379</v>
      </c>
      <c r="O79">
        <v>7.0467810621853338E-2</v>
      </c>
      <c r="P79">
        <v>9.2757050933549717E-2</v>
      </c>
      <c r="Q79">
        <v>3.9070894234206642E-2</v>
      </c>
      <c r="R79">
        <v>3.030065680919939E-2</v>
      </c>
      <c r="S79">
        <v>0.24362576597806021</v>
      </c>
      <c r="T79">
        <v>0.1245497911789757</v>
      </c>
      <c r="U79">
        <v>0.57389577127508618</v>
      </c>
      <c r="V79">
        <v>0.40225388083914171</v>
      </c>
      <c r="W79">
        <v>1.023057037562594</v>
      </c>
      <c r="X79">
        <v>1.2981803162787639E-2</v>
      </c>
      <c r="Y79">
        <v>9.3482556324261945E-3</v>
      </c>
      <c r="Z79">
        <v>0.25830653856855762</v>
      </c>
      <c r="AA79">
        <v>0.50794489089235528</v>
      </c>
      <c r="AB79">
        <v>1.9738743795032581E-2</v>
      </c>
      <c r="AC79">
        <v>0.54416644338341325</v>
      </c>
      <c r="AD79">
        <v>0.30274598486241999</v>
      </c>
      <c r="AE79">
        <v>7.9868089114339569E-2</v>
      </c>
      <c r="AF79">
        <v>7.7073785736595013E-2</v>
      </c>
      <c r="AG79">
        <v>1.643094339606477</v>
      </c>
      <c r="AH79">
        <v>1.7937835727623039</v>
      </c>
      <c r="AI79">
        <v>0.24036568255557711</v>
      </c>
      <c r="AJ79">
        <v>1.52724817207802</v>
      </c>
      <c r="AK79">
        <v>0.75646938252496854</v>
      </c>
      <c r="AL79">
        <v>4.5787314261991412</v>
      </c>
      <c r="AM79">
        <v>6.6324006877217941E-4</v>
      </c>
      <c r="AN79">
        <v>3.554480537176765E-2</v>
      </c>
    </row>
    <row r="80" spans="1:40" x14ac:dyDescent="0.45">
      <c r="A80" s="1" t="s">
        <v>132</v>
      </c>
      <c r="B80">
        <v>-1.2612218535806821E-13</v>
      </c>
      <c r="C80">
        <v>-6.3214540032058278E-14</v>
      </c>
      <c r="D80">
        <v>1.201795644029788E-15</v>
      </c>
      <c r="E80">
        <v>-2.8135454641080939E-15</v>
      </c>
      <c r="F80">
        <v>3.020007565377735E-15</v>
      </c>
      <c r="G80">
        <v>5.3092170524025701E-14</v>
      </c>
      <c r="H80">
        <v>1.4608650709849661E-13</v>
      </c>
      <c r="I80">
        <v>-3.7750383334924692E-13</v>
      </c>
      <c r="J80">
        <v>2.9061520772843693E-14</v>
      </c>
      <c r="K80">
        <v>-2.2249604917777909E-13</v>
      </c>
      <c r="L80">
        <v>1.213777088213539E-12</v>
      </c>
      <c r="M80">
        <v>2.1360899837074819E-13</v>
      </c>
      <c r="N80">
        <v>2.5197834111136751E-13</v>
      </c>
      <c r="O80">
        <v>-3.3592149272356711E-13</v>
      </c>
      <c r="P80">
        <v>-6.1750852458816838E-14</v>
      </c>
      <c r="Q80">
        <v>-9.7273039480419611E-14</v>
      </c>
      <c r="R80">
        <v>-6.9300389003754768E-14</v>
      </c>
      <c r="S80">
        <v>2.314466690331026E-13</v>
      </c>
      <c r="T80">
        <v>-8.0735024562073391E-13</v>
      </c>
      <c r="U80">
        <v>-1.2377514490798501E-13</v>
      </c>
      <c r="V80">
        <v>-4.8480901205409741E-13</v>
      </c>
      <c r="W80">
        <v>-2.3199221699877658E-12</v>
      </c>
      <c r="X80">
        <v>8.1777360665028046E-15</v>
      </c>
      <c r="Y80">
        <v>-1.872922226362233E-14</v>
      </c>
      <c r="Z80">
        <v>1.157950793074858E-12</v>
      </c>
      <c r="AA80">
        <v>-1.039895374564117E-12</v>
      </c>
      <c r="AB80">
        <v>-7.0198925821055888E-14</v>
      </c>
      <c r="AC80">
        <v>-6.4544877159587788E-13</v>
      </c>
      <c r="AD80">
        <v>6.6769033173149637E-12</v>
      </c>
      <c r="AE80">
        <v>-6.5406206223069528E-14</v>
      </c>
      <c r="AF80">
        <v>4.0668223218259032E-13</v>
      </c>
      <c r="AG80">
        <v>4.6632005298813148E-12</v>
      </c>
      <c r="AH80">
        <v>3.880574026293853E-13</v>
      </c>
      <c r="AI80">
        <v>-2.9391377091571602E-13</v>
      </c>
      <c r="AJ80">
        <v>1.4680278958214319E-11</v>
      </c>
      <c r="AK80">
        <v>5.5930789279547744E-12</v>
      </c>
      <c r="AL80">
        <v>-7.7650173263001838E-12</v>
      </c>
      <c r="AM80">
        <v>-3.287487161862829E-15</v>
      </c>
      <c r="AN80">
        <v>-2.5717980393018749E-14</v>
      </c>
    </row>
    <row r="81" spans="1:40" x14ac:dyDescent="0.45">
      <c r="A81" s="1" t="s">
        <v>133</v>
      </c>
      <c r="B81">
        <v>2.272965982199919E-2</v>
      </c>
      <c r="C81">
        <v>1.3181253019564139E-3</v>
      </c>
      <c r="D81">
        <v>4.3816183734956871E-4</v>
      </c>
      <c r="E81">
        <v>6.3528848069291128E-4</v>
      </c>
      <c r="F81">
        <v>1.2169459328361901E-2</v>
      </c>
      <c r="G81">
        <v>3.647063202063823E-3</v>
      </c>
      <c r="H81">
        <v>8.8075164160447965</v>
      </c>
      <c r="I81">
        <v>8.1573044969305197</v>
      </c>
      <c r="J81">
        <v>1.557153232609701E-3</v>
      </c>
      <c r="K81">
        <v>5.9248910286332848E-3</v>
      </c>
      <c r="L81">
        <v>1.673435823395018E-2</v>
      </c>
      <c r="M81">
        <v>7.5124306792090766E-3</v>
      </c>
      <c r="N81">
        <v>1.9859964141244729E-3</v>
      </c>
      <c r="O81">
        <v>1.4655406500149869E-3</v>
      </c>
      <c r="P81">
        <v>1.846476911011079E-3</v>
      </c>
      <c r="Q81">
        <v>7.7078607296093414E-4</v>
      </c>
      <c r="R81">
        <v>6.9286805136265829E-4</v>
      </c>
      <c r="S81">
        <v>5.1372742934823849E-3</v>
      </c>
      <c r="T81">
        <v>6.4485575973625194E-3</v>
      </c>
      <c r="U81">
        <v>1.179393771033798E-2</v>
      </c>
      <c r="V81">
        <v>1.8773882800393001E-2</v>
      </c>
      <c r="W81">
        <v>5.4308491184947093E-2</v>
      </c>
      <c r="X81">
        <v>5.7904487724079153E-4</v>
      </c>
      <c r="Y81">
        <v>1.583961783047558E-4</v>
      </c>
      <c r="Z81">
        <v>1.435751929323501E-2</v>
      </c>
      <c r="AA81">
        <v>1.00841303585217E-2</v>
      </c>
      <c r="AB81">
        <v>3.7090009002216731E-4</v>
      </c>
      <c r="AC81">
        <v>1.2443221130006579E-2</v>
      </c>
      <c r="AD81">
        <v>1.4863539684493599E-2</v>
      </c>
      <c r="AE81">
        <v>3.3720223761433128E-3</v>
      </c>
      <c r="AF81">
        <v>4.9664576653065404E-3</v>
      </c>
      <c r="AG81">
        <v>9.2914373169399045E-2</v>
      </c>
      <c r="AH81">
        <v>0.1094604661681893</v>
      </c>
      <c r="AI81">
        <v>2.709208537949374E-2</v>
      </c>
      <c r="AJ81">
        <v>0.12899937100362849</v>
      </c>
      <c r="AK81">
        <v>6.3599015620989865E-2</v>
      </c>
      <c r="AL81">
        <v>0.68841056292207237</v>
      </c>
      <c r="AM81">
        <v>1.599475799109005E-5</v>
      </c>
      <c r="AN81">
        <v>1.3788801924725399E-3</v>
      </c>
    </row>
    <row r="82" spans="1:40" x14ac:dyDescent="0.45">
      <c r="A82" s="1" t="s">
        <v>134</v>
      </c>
      <c r="B82">
        <v>0.69074636976817416</v>
      </c>
      <c r="C82">
        <v>4.8404922908262482E-2</v>
      </c>
      <c r="D82">
        <v>1.496793606045869E-2</v>
      </c>
      <c r="E82">
        <v>2.91794922485018E-2</v>
      </c>
      <c r="F82">
        <v>0.34818049961861702</v>
      </c>
      <c r="G82">
        <v>0.1023539873572698</v>
      </c>
      <c r="H82">
        <v>0.5390542959087703</v>
      </c>
      <c r="I82">
        <v>0.46377243665020518</v>
      </c>
      <c r="J82">
        <v>4.9640473993698232E-2</v>
      </c>
      <c r="K82">
        <v>9.211371223916516E-2</v>
      </c>
      <c r="L82">
        <v>0.32382216373350742</v>
      </c>
      <c r="M82">
        <v>0.2220547496080226</v>
      </c>
      <c r="N82">
        <v>5.8136559519894583E-2</v>
      </c>
      <c r="O82">
        <v>5.8495714535724642E-2</v>
      </c>
      <c r="P82">
        <v>5.9730513428699727E-2</v>
      </c>
      <c r="Q82">
        <v>2.953104138541315E-2</v>
      </c>
      <c r="R82">
        <v>3.9013413457430278E-2</v>
      </c>
      <c r="S82">
        <v>0.1880295787250473</v>
      </c>
      <c r="T82">
        <v>0.1271408981589382</v>
      </c>
      <c r="U82">
        <v>0.44374397278220912</v>
      </c>
      <c r="V82">
        <v>0.57698492777656396</v>
      </c>
      <c r="W82">
        <v>1.4353338486355069</v>
      </c>
      <c r="X82">
        <v>1.5518829358992641E-2</v>
      </c>
      <c r="Y82">
        <v>7.2003975531179671E-3</v>
      </c>
      <c r="Z82">
        <v>0.37700313134244101</v>
      </c>
      <c r="AA82">
        <v>0.49951962946230583</v>
      </c>
      <c r="AB82">
        <v>1.417611754878066E-2</v>
      </c>
      <c r="AC82">
        <v>0.97735274525743876</v>
      </c>
      <c r="AD82">
        <v>0.9845088694033024</v>
      </c>
      <c r="AE82">
        <v>0.57896733284205815</v>
      </c>
      <c r="AF82">
        <v>0.22760166527861231</v>
      </c>
      <c r="AG82">
        <v>1.12150823920359</v>
      </c>
      <c r="AH82">
        <v>1.8218792595377169</v>
      </c>
      <c r="AI82">
        <v>0.64263799378103326</v>
      </c>
      <c r="AJ82">
        <v>2.0911004705945899</v>
      </c>
      <c r="AK82">
        <v>1.254425235302248</v>
      </c>
      <c r="AL82">
        <v>4.7298159364192482</v>
      </c>
      <c r="AM82">
        <v>4.7512772506179272E-4</v>
      </c>
      <c r="AN82">
        <v>6.4072407874948098E-2</v>
      </c>
    </row>
    <row r="83" spans="1:40" x14ac:dyDescent="0.45">
      <c r="A83" s="1" t="s">
        <v>135</v>
      </c>
      <c r="B83">
        <v>0.52574508466074621</v>
      </c>
      <c r="C83">
        <v>3.4454849875578758E-2</v>
      </c>
      <c r="D83">
        <v>9.5058260634195355E-3</v>
      </c>
      <c r="E83">
        <v>2.461927045293956E-2</v>
      </c>
      <c r="F83">
        <v>0.2303096799983666</v>
      </c>
      <c r="G83">
        <v>6.3703559752156205E-2</v>
      </c>
      <c r="H83">
        <v>0.55154223295342619</v>
      </c>
      <c r="I83">
        <v>0.47740101637591081</v>
      </c>
      <c r="J83">
        <v>4.3646294921762009E-2</v>
      </c>
      <c r="K83">
        <v>9.4268009569841354E-2</v>
      </c>
      <c r="L83">
        <v>0.28447319738554011</v>
      </c>
      <c r="M83">
        <v>0.1466194807952409</v>
      </c>
      <c r="N83">
        <v>3.6747774041679511E-2</v>
      </c>
      <c r="O83">
        <v>4.0282582694968747E-2</v>
      </c>
      <c r="P83">
        <v>4.2494989243578772E-2</v>
      </c>
      <c r="Q83">
        <v>2.0416569956417208E-2</v>
      </c>
      <c r="R83">
        <v>3.3416592651775767E-2</v>
      </c>
      <c r="S83">
        <v>0.1296809242479374</v>
      </c>
      <c r="T83">
        <v>0.11572302095835919</v>
      </c>
      <c r="U83">
        <v>0.31569587488455952</v>
      </c>
      <c r="V83">
        <v>0.55437142332193867</v>
      </c>
      <c r="W83">
        <v>1.459342795038223</v>
      </c>
      <c r="X83">
        <v>1.330177715451056E-2</v>
      </c>
      <c r="Y83">
        <v>4.5126214050996236E-3</v>
      </c>
      <c r="Z83">
        <v>0.33570458491021088</v>
      </c>
      <c r="AA83">
        <v>0.36115285978816303</v>
      </c>
      <c r="AB83">
        <v>9.525694870042312E-3</v>
      </c>
      <c r="AC83">
        <v>0.972286748375222</v>
      </c>
      <c r="AD83">
        <v>0.97019270959204418</v>
      </c>
      <c r="AE83">
        <v>0.65122515211152743</v>
      </c>
      <c r="AF83">
        <v>0.23665719838589461</v>
      </c>
      <c r="AG83">
        <v>1.088869122056769</v>
      </c>
      <c r="AH83">
        <v>1.739025941670014</v>
      </c>
      <c r="AI83">
        <v>0.67373086915627922</v>
      </c>
      <c r="AJ83">
        <v>1.9948013169615431</v>
      </c>
      <c r="AK83">
        <v>1.244648421515437</v>
      </c>
      <c r="AL83">
        <v>4.4929643596439517</v>
      </c>
      <c r="AM83">
        <v>4.49450395245447E-4</v>
      </c>
      <c r="AN83">
        <v>6.2948372818870432E-2</v>
      </c>
    </row>
    <row r="84" spans="1:40" x14ac:dyDescent="0.45">
      <c r="A84" s="1" t="s">
        <v>136</v>
      </c>
      <c r="B84">
        <v>1.175374960631334</v>
      </c>
      <c r="C84">
        <v>7.9161103454083726E-2</v>
      </c>
      <c r="D84">
        <v>2.2936859713769211E-2</v>
      </c>
      <c r="E84">
        <v>5.2886977178086367E-2</v>
      </c>
      <c r="F84">
        <v>0.54588465817426512</v>
      </c>
      <c r="G84">
        <v>0.15510301895606241</v>
      </c>
      <c r="H84">
        <v>1.10687087810653</v>
      </c>
      <c r="I84">
        <v>0.95616262508980787</v>
      </c>
      <c r="J84">
        <v>9.2339478074467865E-2</v>
      </c>
      <c r="K84">
        <v>0.18916965538257061</v>
      </c>
      <c r="L84">
        <v>0.60203134036244244</v>
      </c>
      <c r="M84">
        <v>0.34779002132043141</v>
      </c>
      <c r="N84">
        <v>8.8855473277011959E-2</v>
      </c>
      <c r="O84">
        <v>9.3844686671425287E-2</v>
      </c>
      <c r="P84">
        <v>9.7654083152852497E-2</v>
      </c>
      <c r="Q84">
        <v>4.7484402841218833E-2</v>
      </c>
      <c r="R84">
        <v>7.1382211563864775E-2</v>
      </c>
      <c r="S84">
        <v>0.30191890691277168</v>
      </c>
      <c r="T84">
        <v>0.24178478977601911</v>
      </c>
      <c r="U84">
        <v>0.7254770604059303</v>
      </c>
      <c r="V84">
        <v>1.1364572444638441</v>
      </c>
      <c r="W84">
        <v>2.934845782087927</v>
      </c>
      <c r="X84">
        <v>2.8406983785586669E-2</v>
      </c>
      <c r="Y84">
        <v>1.0953073220352201E-2</v>
      </c>
      <c r="Z84">
        <v>0.70695997056868221</v>
      </c>
      <c r="AA84">
        <v>0.82441838863296846</v>
      </c>
      <c r="AB84">
        <v>2.2425184005205479E-2</v>
      </c>
      <c r="AC84">
        <v>1.969659965161763</v>
      </c>
      <c r="AD84">
        <v>1.971714341001009</v>
      </c>
      <c r="AE84">
        <v>1.2678188013729921</v>
      </c>
      <c r="AF84">
        <v>0.47242541889645939</v>
      </c>
      <c r="AG84">
        <v>2.224166327022858</v>
      </c>
      <c r="AH84">
        <v>3.5730918065103401</v>
      </c>
      <c r="AI84">
        <v>1.3413186974556359</v>
      </c>
      <c r="AJ84">
        <v>4.099477517501346</v>
      </c>
      <c r="AK84">
        <v>2.52364864183521</v>
      </c>
      <c r="AL84">
        <v>9.246970050672342</v>
      </c>
      <c r="AM84">
        <v>9.2636280237262214E-4</v>
      </c>
      <c r="AN84">
        <v>0.1280621323067716</v>
      </c>
    </row>
    <row r="85" spans="1:40" x14ac:dyDescent="0.45">
      <c r="A85" s="1" t="s">
        <v>137</v>
      </c>
      <c r="B85">
        <v>1.154600795250605</v>
      </c>
      <c r="C85">
        <v>7.5656213535647665E-2</v>
      </c>
      <c r="D85">
        <v>2.0867372015261509E-2</v>
      </c>
      <c r="E85">
        <v>5.4077915021452629E-2</v>
      </c>
      <c r="F85">
        <v>0.50563036663474503</v>
      </c>
      <c r="G85">
        <v>0.1398361884152336</v>
      </c>
      <c r="H85">
        <v>1.211897621857521</v>
      </c>
      <c r="I85">
        <v>1.0489977202493741</v>
      </c>
      <c r="J85">
        <v>9.5879322459820102E-2</v>
      </c>
      <c r="K85">
        <v>0.2071341192287264</v>
      </c>
      <c r="L85">
        <v>0.62491111811753297</v>
      </c>
      <c r="M85">
        <v>0.3218924423604595</v>
      </c>
      <c r="N85">
        <v>8.0668472642197037E-2</v>
      </c>
      <c r="O85">
        <v>8.8446195852498161E-2</v>
      </c>
      <c r="P85">
        <v>9.3310706354463299E-2</v>
      </c>
      <c r="Q85">
        <v>4.4827915561491891E-2</v>
      </c>
      <c r="R85">
        <v>7.3403890926428739E-2</v>
      </c>
      <c r="S85">
        <v>0.28473408044869503</v>
      </c>
      <c r="T85">
        <v>0.2542282616078943</v>
      </c>
      <c r="U85">
        <v>0.69320653670711407</v>
      </c>
      <c r="V85">
        <v>1.2179923094563769</v>
      </c>
      <c r="W85">
        <v>3.2065664094312618</v>
      </c>
      <c r="X85">
        <v>2.9219120623656801E-2</v>
      </c>
      <c r="Y85">
        <v>9.9058647160723025E-3</v>
      </c>
      <c r="Z85">
        <v>0.7374705011302225</v>
      </c>
      <c r="AA85">
        <v>0.79304934017392092</v>
      </c>
      <c r="AB85">
        <v>2.091384074982134E-2</v>
      </c>
      <c r="AC85">
        <v>2.1363010287884352</v>
      </c>
      <c r="AD85">
        <v>2.131667929827171</v>
      </c>
      <c r="AE85">
        <v>1.4311290954157809</v>
      </c>
      <c r="AF85">
        <v>0.52001704522177483</v>
      </c>
      <c r="AG85">
        <v>2.39236148549604</v>
      </c>
      <c r="AH85">
        <v>3.8207188204695508</v>
      </c>
      <c r="AI85">
        <v>1.480436240455911</v>
      </c>
      <c r="AJ85">
        <v>4.3826645481359119</v>
      </c>
      <c r="AK85">
        <v>2.7347206130283972</v>
      </c>
      <c r="AL85">
        <v>9.8711673766519432</v>
      </c>
      <c r="AM85">
        <v>9.8744811501784912E-4</v>
      </c>
      <c r="AN85">
        <v>0.1383069261140443</v>
      </c>
    </row>
    <row r="86" spans="1:40" x14ac:dyDescent="0.45">
      <c r="A86" s="1" t="s">
        <v>138</v>
      </c>
      <c r="B86">
        <v>1.217967502717203</v>
      </c>
      <c r="C86">
        <v>7.5405855812317596E-2</v>
      </c>
      <c r="D86">
        <v>2.5933139489666471E-2</v>
      </c>
      <c r="E86">
        <v>4.6276412177622087E-2</v>
      </c>
      <c r="F86">
        <v>0.26825030184133769</v>
      </c>
      <c r="G86">
        <v>8.789877160412371E-2</v>
      </c>
      <c r="H86">
        <v>0.64852056931549251</v>
      </c>
      <c r="I86">
        <v>0.46865542582257352</v>
      </c>
      <c r="J86">
        <v>0.14149364415452309</v>
      </c>
      <c r="K86">
        <v>0.12914207606968159</v>
      </c>
      <c r="L86">
        <v>0.93996227015621081</v>
      </c>
      <c r="M86">
        <v>0.35125406846442719</v>
      </c>
      <c r="N86">
        <v>0.10122617214797169</v>
      </c>
      <c r="O86">
        <v>0.1249665497521999</v>
      </c>
      <c r="P86">
        <v>0.1242606917775731</v>
      </c>
      <c r="Q86">
        <v>7.2935555033442401E-2</v>
      </c>
      <c r="R86">
        <v>0.1330322204935844</v>
      </c>
      <c r="S86">
        <v>1.1843454531265409</v>
      </c>
      <c r="T86">
        <v>0.53721331908422143</v>
      </c>
      <c r="U86">
        <v>1.4844057669303301</v>
      </c>
      <c r="V86">
        <v>0.94282354472166863</v>
      </c>
      <c r="W86">
        <v>1.713823293422766</v>
      </c>
      <c r="X86">
        <v>2.7094242581809671E-2</v>
      </c>
      <c r="Y86">
        <v>2.9539321836732069E-2</v>
      </c>
      <c r="Z86">
        <v>0.68408568686384741</v>
      </c>
      <c r="AA86">
        <v>1.6716373974027079</v>
      </c>
      <c r="AB86">
        <v>6.0992670605231107E-2</v>
      </c>
      <c r="AC86">
        <v>0.77702297683231936</v>
      </c>
      <c r="AD86">
        <v>1.1091796534134679</v>
      </c>
      <c r="AE86">
        <v>0.31673661858572749</v>
      </c>
      <c r="AF86">
        <v>0.4430250382405298</v>
      </c>
      <c r="AG86">
        <v>1.047327146037077</v>
      </c>
      <c r="AH86">
        <v>2.784583486733319</v>
      </c>
      <c r="AI86">
        <v>1.410807537696201</v>
      </c>
      <c r="AJ86">
        <v>8.3180140080063421</v>
      </c>
      <c r="AK86">
        <v>3.6097642606930118</v>
      </c>
      <c r="AL86">
        <v>28.306192454758321</v>
      </c>
      <c r="AM86">
        <v>9.0323063548052485E-4</v>
      </c>
      <c r="AN86">
        <v>9.9556799584584965E-2</v>
      </c>
    </row>
    <row r="87" spans="1:40" x14ac:dyDescent="0.45">
      <c r="A87" s="1" t="s">
        <v>139</v>
      </c>
      <c r="B87">
        <v>0.6676855342217044</v>
      </c>
      <c r="C87">
        <v>4.803147338240233E-2</v>
      </c>
      <c r="D87">
        <v>1.545017403842976E-2</v>
      </c>
      <c r="E87">
        <v>2.6950994594254499E-2</v>
      </c>
      <c r="F87">
        <v>0.3546164151791702</v>
      </c>
      <c r="G87">
        <v>0.1063278996081244</v>
      </c>
      <c r="H87">
        <v>0.44753946256443061</v>
      </c>
      <c r="I87">
        <v>0.38353677534851499</v>
      </c>
      <c r="J87">
        <v>4.4931367373886449E-2</v>
      </c>
      <c r="K87">
        <v>7.6465043468705252E-2</v>
      </c>
      <c r="L87">
        <v>0.29323148825984979</v>
      </c>
      <c r="M87">
        <v>0.2262958023189495</v>
      </c>
      <c r="N87">
        <v>6.0099934705834218E-2</v>
      </c>
      <c r="O87">
        <v>5.8749617497277681E-2</v>
      </c>
      <c r="P87">
        <v>5.928085951084533E-2</v>
      </c>
      <c r="Q87">
        <v>2.961744594759249E-2</v>
      </c>
      <c r="R87">
        <v>3.5773507545411212E-2</v>
      </c>
      <c r="S87">
        <v>0.188743751223371</v>
      </c>
      <c r="T87">
        <v>0.1130319230422909</v>
      </c>
      <c r="U87">
        <v>0.44040535403079539</v>
      </c>
      <c r="V87">
        <v>0.49775719596867302</v>
      </c>
      <c r="W87">
        <v>1.196468782243352</v>
      </c>
      <c r="X87">
        <v>1.422523300348357E-2</v>
      </c>
      <c r="Y87">
        <v>7.4637136668623989E-3</v>
      </c>
      <c r="Z87">
        <v>0.33903988312967481</v>
      </c>
      <c r="AA87">
        <v>0.49275507741412933</v>
      </c>
      <c r="AB87">
        <v>1.4360776613816821E-2</v>
      </c>
      <c r="AC87">
        <v>0.82584933144319905</v>
      </c>
      <c r="AD87">
        <v>0.83669127292573986</v>
      </c>
      <c r="AE87">
        <v>0.45004937077572787</v>
      </c>
      <c r="AF87">
        <v>0.18699306181377559</v>
      </c>
      <c r="AG87">
        <v>0.96162074986756996</v>
      </c>
      <c r="AH87">
        <v>1.5776698960102851</v>
      </c>
      <c r="AI87">
        <v>0.5251034906189278</v>
      </c>
      <c r="AJ87">
        <v>1.8114298727058851</v>
      </c>
      <c r="AK87">
        <v>1.061676041010986</v>
      </c>
      <c r="AL87">
        <v>4.1071418217223163</v>
      </c>
      <c r="AM87">
        <v>4.1355870704830289E-4</v>
      </c>
      <c r="AN87">
        <v>5.4552455376688007E-2</v>
      </c>
    </row>
    <row r="88" spans="1:40" x14ac:dyDescent="0.45">
      <c r="A88" s="1" t="s">
        <v>140</v>
      </c>
      <c r="B88">
        <v>0.47472611515462582</v>
      </c>
      <c r="C88">
        <v>3.1011683494302389E-2</v>
      </c>
      <c r="D88">
        <v>8.5046399856845752E-3</v>
      </c>
      <c r="E88">
        <v>2.2330752288940239E-2</v>
      </c>
      <c r="F88">
        <v>0.20651215401669329</v>
      </c>
      <c r="G88">
        <v>5.6929101723189539E-2</v>
      </c>
      <c r="H88">
        <v>0.50391427666430499</v>
      </c>
      <c r="I88">
        <v>0.4362650065136498</v>
      </c>
      <c r="J88">
        <v>3.9655487393865617E-2</v>
      </c>
      <c r="K88">
        <v>8.6128208378571408E-2</v>
      </c>
      <c r="L88">
        <v>0.25845341819878997</v>
      </c>
      <c r="M88">
        <v>0.13145693467107</v>
      </c>
      <c r="N88">
        <v>3.2868693459388733E-2</v>
      </c>
      <c r="O88">
        <v>3.6196577051762123E-2</v>
      </c>
      <c r="P88">
        <v>3.8247392030111363E-2</v>
      </c>
      <c r="Q88">
        <v>1.834934663776288E-2</v>
      </c>
      <c r="R88">
        <v>3.0329139316945249E-2</v>
      </c>
      <c r="S88">
        <v>0.1165359635695396</v>
      </c>
      <c r="T88">
        <v>0.105283994340419</v>
      </c>
      <c r="U88">
        <v>0.28414025180773228</v>
      </c>
      <c r="V88">
        <v>0.50538225930041669</v>
      </c>
      <c r="W88">
        <v>1.3330355932321429</v>
      </c>
      <c r="X88">
        <v>1.2073131842494891E-2</v>
      </c>
      <c r="Y88">
        <v>4.0343259289696617E-3</v>
      </c>
      <c r="Z88">
        <v>0.30516200032904051</v>
      </c>
      <c r="AA88">
        <v>0.32531141577767758</v>
      </c>
      <c r="AB88">
        <v>8.5485588433713879E-3</v>
      </c>
      <c r="AC88">
        <v>0.88746565780659359</v>
      </c>
      <c r="AD88">
        <v>0.88526015835769944</v>
      </c>
      <c r="AE88">
        <v>0.5968158358671265</v>
      </c>
      <c r="AF88">
        <v>0.21633829550685779</v>
      </c>
      <c r="AG88">
        <v>0.99302106970726001</v>
      </c>
      <c r="AH88">
        <v>1.58497174855043</v>
      </c>
      <c r="AI88">
        <v>0.61605446202482206</v>
      </c>
      <c r="AJ88">
        <v>1.8180488702063831</v>
      </c>
      <c r="AK88">
        <v>1.135962288006789</v>
      </c>
      <c r="AL88">
        <v>4.0942245803701596</v>
      </c>
      <c r="AM88">
        <v>4.0949973797416411E-4</v>
      </c>
      <c r="AN88">
        <v>5.7431551401903473E-2</v>
      </c>
    </row>
    <row r="89" spans="1:40" x14ac:dyDescent="0.45">
      <c r="A89" s="1" t="s">
        <v>141</v>
      </c>
      <c r="B89">
        <v>9.683652411707469E-2</v>
      </c>
      <c r="C89">
        <v>4.7006674270974672E-3</v>
      </c>
      <c r="D89">
        <v>4.5046864412096803E-4</v>
      </c>
      <c r="E89">
        <v>6.1957184467769256E-3</v>
      </c>
      <c r="F89">
        <v>1.8503476998745771E-2</v>
      </c>
      <c r="G89">
        <v>1.9454964902799129E-3</v>
      </c>
      <c r="H89">
        <v>0.19894887578626441</v>
      </c>
      <c r="I89">
        <v>0.17368418299142971</v>
      </c>
      <c r="J89">
        <v>1.2080745998458381E-2</v>
      </c>
      <c r="K89">
        <v>3.4014205974072682E-2</v>
      </c>
      <c r="L89">
        <v>7.8591325754846203E-2</v>
      </c>
      <c r="M89">
        <v>1.1571660503320331E-2</v>
      </c>
      <c r="N89">
        <v>1.598065667949827E-3</v>
      </c>
      <c r="O89">
        <v>4.4971259187996781E-3</v>
      </c>
      <c r="P89">
        <v>5.781758909307432E-3</v>
      </c>
      <c r="Q89">
        <v>2.3404425746543049E-3</v>
      </c>
      <c r="R89">
        <v>8.7207222665569469E-3</v>
      </c>
      <c r="S89">
        <v>1.462677299873274E-2</v>
      </c>
      <c r="T89">
        <v>3.4378318872930212E-2</v>
      </c>
      <c r="U89">
        <v>4.2950069163607087E-2</v>
      </c>
      <c r="V89">
        <v>0.1815210785820171</v>
      </c>
      <c r="W89">
        <v>0.5216660491360986</v>
      </c>
      <c r="X89">
        <v>3.477035069186017E-3</v>
      </c>
      <c r="Y89">
        <v>1.6411677134640969E-4</v>
      </c>
      <c r="Z89">
        <v>9.5439876121970468E-2</v>
      </c>
      <c r="AA89">
        <v>5.3393757299355998E-2</v>
      </c>
      <c r="AB89">
        <v>8.8322239072478924E-4</v>
      </c>
      <c r="AC89">
        <v>0.33651046486057201</v>
      </c>
      <c r="AD89">
        <v>0.33092722168588651</v>
      </c>
      <c r="AE89">
        <v>0.26507795622790747</v>
      </c>
      <c r="AF89">
        <v>8.7305100775313574E-2</v>
      </c>
      <c r="AG89">
        <v>0.36271328443041001</v>
      </c>
      <c r="AH89">
        <v>0.56316799126636297</v>
      </c>
      <c r="AI89">
        <v>0.25133303029571791</v>
      </c>
      <c r="AJ89">
        <v>0.64533765072168892</v>
      </c>
      <c r="AK89">
        <v>0.42904853034503992</v>
      </c>
      <c r="AL89">
        <v>1.443049854416494</v>
      </c>
      <c r="AM89">
        <v>1.4331356985088781E-4</v>
      </c>
      <c r="AN89">
        <v>2.136894385130134E-2</v>
      </c>
    </row>
    <row r="90" spans="1:40" x14ac:dyDescent="0.45">
      <c r="A90" s="1" t="s">
        <v>142</v>
      </c>
      <c r="B90">
        <v>2.5868612067893499</v>
      </c>
      <c r="C90">
        <v>0.16133917222860381</v>
      </c>
      <c r="D90">
        <v>4.5827455364454497E-2</v>
      </c>
      <c r="E90">
        <v>3.7245579237318298E-2</v>
      </c>
      <c r="F90">
        <v>1.338589532396846</v>
      </c>
      <c r="G90">
        <v>0.2486747477059193</v>
      </c>
      <c r="H90">
        <v>1.9688562747210481</v>
      </c>
      <c r="I90">
        <v>1.744906106276277</v>
      </c>
      <c r="J90">
        <v>0.50604944791089446</v>
      </c>
      <c r="K90">
        <v>1.38894366093517</v>
      </c>
      <c r="L90">
        <v>1.4720025502971059</v>
      </c>
      <c r="M90">
        <v>0.73808926183596169</v>
      </c>
      <c r="N90">
        <v>0.1473781261474606</v>
      </c>
      <c r="O90">
        <v>0.1558568594319748</v>
      </c>
      <c r="P90">
        <v>0.22855899097145199</v>
      </c>
      <c r="Q90">
        <v>0.1018375340995009</v>
      </c>
      <c r="R90">
        <v>0.23621050019321291</v>
      </c>
      <c r="S90">
        <v>0.60422187185386012</v>
      </c>
      <c r="T90">
        <v>0.40478149271449188</v>
      </c>
      <c r="U90">
        <v>21.769799638209061</v>
      </c>
      <c r="V90">
        <v>16.984646265323551</v>
      </c>
      <c r="W90">
        <v>21.099451906808429</v>
      </c>
      <c r="X90">
        <v>4.8409610151499687E-2</v>
      </c>
      <c r="Y90">
        <v>1.5967582710550071E-2</v>
      </c>
      <c r="Z90">
        <v>1.196589083301012</v>
      </c>
      <c r="AA90">
        <v>1.0437681757441299</v>
      </c>
      <c r="AB90">
        <v>4.343276629100784E-2</v>
      </c>
      <c r="AC90">
        <v>1.283874312353495</v>
      </c>
      <c r="AD90">
        <v>6.6204948267876214</v>
      </c>
      <c r="AE90">
        <v>0.32148726674535322</v>
      </c>
      <c r="AF90">
        <v>1.057180722505946</v>
      </c>
      <c r="AG90">
        <v>2.4710452099570741</v>
      </c>
      <c r="AH90">
        <v>4.1099109615661229</v>
      </c>
      <c r="AI90">
        <v>1.739005980292947</v>
      </c>
      <c r="AJ90">
        <v>6.1061542019703197</v>
      </c>
      <c r="AK90">
        <v>5.7928834789900554</v>
      </c>
      <c r="AL90">
        <v>28.735618271876369</v>
      </c>
      <c r="AM90">
        <v>1.9503059827695279E-3</v>
      </c>
      <c r="AN90">
        <v>0.28516721038190729</v>
      </c>
    </row>
    <row r="91" spans="1:40" x14ac:dyDescent="0.45">
      <c r="A91" s="1" t="s">
        <v>143</v>
      </c>
      <c r="B91">
        <v>0.858904067283488</v>
      </c>
      <c r="C91">
        <v>6.1952749122386942E-2</v>
      </c>
      <c r="D91">
        <v>2.000576778689668E-2</v>
      </c>
      <c r="E91">
        <v>3.4502389177063053E-2</v>
      </c>
      <c r="F91">
        <v>0.45858103851622212</v>
      </c>
      <c r="G91">
        <v>0.13776380446982239</v>
      </c>
      <c r="H91">
        <v>0.56591611373104533</v>
      </c>
      <c r="I91">
        <v>0.48475149147341812</v>
      </c>
      <c r="J91">
        <v>5.7392695586162508E-2</v>
      </c>
      <c r="K91">
        <v>9.6688825041465754E-2</v>
      </c>
      <c r="L91">
        <v>0.37457499686448031</v>
      </c>
      <c r="M91">
        <v>0.29265730444824423</v>
      </c>
      <c r="N91">
        <v>7.7832096864116435E-2</v>
      </c>
      <c r="O91">
        <v>7.5868920951591118E-2</v>
      </c>
      <c r="P91">
        <v>7.646406841582612E-2</v>
      </c>
      <c r="Q91">
        <v>3.8242444348782052E-2</v>
      </c>
      <c r="R91">
        <v>4.5760579042845848E-2</v>
      </c>
      <c r="S91">
        <v>0.24372952854336541</v>
      </c>
      <c r="T91">
        <v>0.14408900650736889</v>
      </c>
      <c r="U91">
        <v>0.56806193523727766</v>
      </c>
      <c r="V91">
        <v>0.63232131884266352</v>
      </c>
      <c r="W91">
        <v>1.5136874924328101</v>
      </c>
      <c r="X91">
        <v>1.8195886463947701E-2</v>
      </c>
      <c r="Y91">
        <v>9.668351710931616E-3</v>
      </c>
      <c r="Z91">
        <v>0.43275680764670132</v>
      </c>
      <c r="AA91">
        <v>0.63519576418427359</v>
      </c>
      <c r="AB91">
        <v>1.8561212043659611E-2</v>
      </c>
      <c r="AC91">
        <v>1.046527813236567</v>
      </c>
      <c r="AD91">
        <v>1.060997637939652</v>
      </c>
      <c r="AE91">
        <v>0.56433944993061025</v>
      </c>
      <c r="AF91">
        <v>0.2361483760351466</v>
      </c>
      <c r="AG91">
        <v>1.2207070369642401</v>
      </c>
      <c r="AH91">
        <v>2.0050680794670961</v>
      </c>
      <c r="AI91">
        <v>0.66268803495279571</v>
      </c>
      <c r="AJ91">
        <v>2.302247802302352</v>
      </c>
      <c r="AK91">
        <v>1.3456304541396009</v>
      </c>
      <c r="AL91">
        <v>5.2214695677394829</v>
      </c>
      <c r="AM91">
        <v>5.2590871177794741E-4</v>
      </c>
      <c r="AN91">
        <v>6.9192447748877881E-2</v>
      </c>
    </row>
    <row r="92" spans="1:40" x14ac:dyDescent="0.45">
      <c r="A92" s="1" t="s">
        <v>144</v>
      </c>
      <c r="B92">
        <v>0.39530028500308417</v>
      </c>
      <c r="C92">
        <v>2.8112343563091269E-2</v>
      </c>
      <c r="D92">
        <v>8.890785596091938E-3</v>
      </c>
      <c r="E92">
        <v>1.628376825510117E-2</v>
      </c>
      <c r="F92">
        <v>0.2052329593661314</v>
      </c>
      <c r="G92">
        <v>6.1020899236678451E-2</v>
      </c>
      <c r="H92">
        <v>0.2841620417728189</v>
      </c>
      <c r="I92">
        <v>0.2439804515053644</v>
      </c>
      <c r="J92">
        <v>2.7398363699048741E-2</v>
      </c>
      <c r="K92">
        <v>4.8554163996384847E-2</v>
      </c>
      <c r="L92">
        <v>0.17877161651336071</v>
      </c>
      <c r="M92">
        <v>0.13093404237887049</v>
      </c>
      <c r="N92">
        <v>3.4562352449747681E-2</v>
      </c>
      <c r="O92">
        <v>3.4206176587337628E-2</v>
      </c>
      <c r="P92">
        <v>3.4693654952370347E-2</v>
      </c>
      <c r="Q92">
        <v>1.725486000427431E-2</v>
      </c>
      <c r="R92">
        <v>2.1685479964475601E-2</v>
      </c>
      <c r="S92">
        <v>0.10991914656138101</v>
      </c>
      <c r="T92">
        <v>6.9495983513703036E-2</v>
      </c>
      <c r="U92">
        <v>0.25774327146922082</v>
      </c>
      <c r="V92">
        <v>0.31035394205287231</v>
      </c>
      <c r="W92">
        <v>0.75822691930369801</v>
      </c>
      <c r="X92">
        <v>8.6244960804500066E-3</v>
      </c>
      <c r="Y92">
        <v>4.2873235894718654E-3</v>
      </c>
      <c r="Z92">
        <v>0.207353880788615</v>
      </c>
      <c r="AA92">
        <v>0.28914507024593178</v>
      </c>
      <c r="AB92">
        <v>8.330424367114158E-3</v>
      </c>
      <c r="AC92">
        <v>0.51998277089667333</v>
      </c>
      <c r="AD92">
        <v>0.52537680726620339</v>
      </c>
      <c r="AE92">
        <v>0.29506735679519108</v>
      </c>
      <c r="AF92">
        <v>0.11932852676956671</v>
      </c>
      <c r="AG92">
        <v>0.60129826017407206</v>
      </c>
      <c r="AH92">
        <v>0.9819409995847066</v>
      </c>
      <c r="AI92">
        <v>0.33597509925766539</v>
      </c>
      <c r="AJ92">
        <v>1.127250665136748</v>
      </c>
      <c r="AK92">
        <v>0.66795814110249063</v>
      </c>
      <c r="AL92">
        <v>2.5529827305764812</v>
      </c>
      <c r="AM92">
        <v>2.567812756195403E-4</v>
      </c>
      <c r="AN92">
        <v>3.4224951979690311E-2</v>
      </c>
    </row>
    <row r="93" spans="1:40" x14ac:dyDescent="0.45">
      <c r="A93" s="1" t="s">
        <v>145</v>
      </c>
      <c r="B93">
        <v>0.36201920798077131</v>
      </c>
      <c r="C93">
        <v>2.1009189881592359E-2</v>
      </c>
      <c r="D93">
        <v>4.399339409170179E-3</v>
      </c>
      <c r="E93">
        <v>1.9693960606133619E-2</v>
      </c>
      <c r="F93">
        <v>0.11911409193210221</v>
      </c>
      <c r="G93">
        <v>2.7710844588203061E-2</v>
      </c>
      <c r="H93">
        <v>0.54046922005254106</v>
      </c>
      <c r="I93">
        <v>0.47025757903292331</v>
      </c>
      <c r="J93">
        <v>3.6724410294805748E-2</v>
      </c>
      <c r="K93">
        <v>9.2392667997873837E-2</v>
      </c>
      <c r="L93">
        <v>0.23911539545752131</v>
      </c>
      <c r="M93">
        <v>7.5486984207709273E-2</v>
      </c>
      <c r="N93">
        <v>1.6770426497954152E-2</v>
      </c>
      <c r="O93">
        <v>2.2914566271817101E-2</v>
      </c>
      <c r="P93">
        <v>2.58856308828526E-2</v>
      </c>
      <c r="Q93">
        <v>1.171479365856048E-2</v>
      </c>
      <c r="R93">
        <v>2.724467551310374E-2</v>
      </c>
      <c r="S93">
        <v>7.4014760516490211E-2</v>
      </c>
      <c r="T93">
        <v>0.1012450585290236</v>
      </c>
      <c r="U93">
        <v>0.19230026207072801</v>
      </c>
      <c r="V93">
        <v>0.51279406441987518</v>
      </c>
      <c r="W93">
        <v>1.4222230320604401</v>
      </c>
      <c r="X93">
        <v>1.085435193482784E-2</v>
      </c>
      <c r="Y93">
        <v>2.0063853637096092E-3</v>
      </c>
      <c r="Z93">
        <v>0.28662587579339732</v>
      </c>
      <c r="AA93">
        <v>0.2270192128399954</v>
      </c>
      <c r="AB93">
        <v>5.1212076887174008E-3</v>
      </c>
      <c r="AC93">
        <v>0.9293195265198082</v>
      </c>
      <c r="AD93">
        <v>0.91929945887031106</v>
      </c>
      <c r="AE93">
        <v>0.68794756267880475</v>
      </c>
      <c r="AF93">
        <v>0.23510710790173431</v>
      </c>
      <c r="AG93">
        <v>1.017402051548848</v>
      </c>
      <c r="AH93">
        <v>1.598283023416629</v>
      </c>
      <c r="AI93">
        <v>0.67391816075922462</v>
      </c>
      <c r="AJ93">
        <v>1.832267198844346</v>
      </c>
      <c r="AK93">
        <v>1.186794937298759</v>
      </c>
      <c r="AL93">
        <v>4.1096063771335718</v>
      </c>
      <c r="AM93">
        <v>4.0938359399057529E-4</v>
      </c>
      <c r="AN93">
        <v>5.9477315252815952E-2</v>
      </c>
    </row>
    <row r="94" spans="1:40" x14ac:dyDescent="0.45">
      <c r="A94" s="1" t="s">
        <v>146</v>
      </c>
      <c r="B94">
        <v>0.77297734084540692</v>
      </c>
      <c r="C94">
        <v>4.5950516388061087E-2</v>
      </c>
      <c r="D94">
        <v>1.0256393647020089E-2</v>
      </c>
      <c r="E94">
        <v>4.0947831192471973E-2</v>
      </c>
      <c r="F94">
        <v>0.27020272445294469</v>
      </c>
      <c r="G94">
        <v>6.5663441066383985E-2</v>
      </c>
      <c r="H94">
        <v>1.0893883123421391</v>
      </c>
      <c r="I94">
        <v>0.94717758117520001</v>
      </c>
      <c r="J94">
        <v>7.5731195909223212E-2</v>
      </c>
      <c r="K94">
        <v>0.18622496588811091</v>
      </c>
      <c r="L94">
        <v>0.49317149661496162</v>
      </c>
      <c r="M94">
        <v>0.1714211942438767</v>
      </c>
      <c r="N94">
        <v>3.9239266064327642E-2</v>
      </c>
      <c r="O94">
        <v>5.0866276619305532E-2</v>
      </c>
      <c r="P94">
        <v>5.6627944378872017E-2</v>
      </c>
      <c r="Q94">
        <v>2.5955644232753781E-2</v>
      </c>
      <c r="R94">
        <v>5.6469640682501612E-2</v>
      </c>
      <c r="S94">
        <v>0.16417974424767021</v>
      </c>
      <c r="T94">
        <v>0.20750736015217441</v>
      </c>
      <c r="U94">
        <v>0.42068207698274762</v>
      </c>
      <c r="V94">
        <v>1.0422083909781279</v>
      </c>
      <c r="W94">
        <v>2.8688915112835018</v>
      </c>
      <c r="X94">
        <v>2.2494477120780041E-2</v>
      </c>
      <c r="Y94">
        <v>4.7266872777459168E-3</v>
      </c>
      <c r="Z94">
        <v>0.58969598913622345</v>
      </c>
      <c r="AA94">
        <v>0.49343899622803372</v>
      </c>
      <c r="AB94">
        <v>1.1512950744110019E-2</v>
      </c>
      <c r="AC94">
        <v>1.879793421356553</v>
      </c>
      <c r="AD94">
        <v>1.861848038094597</v>
      </c>
      <c r="AE94">
        <v>1.3725804703211379</v>
      </c>
      <c r="AF94">
        <v>0.47298546052967722</v>
      </c>
      <c r="AG94">
        <v>2.0647269907294321</v>
      </c>
      <c r="AH94">
        <v>3.2514566451841911</v>
      </c>
      <c r="AI94">
        <v>1.354497798223969</v>
      </c>
      <c r="AJ94">
        <v>3.7277894372186711</v>
      </c>
      <c r="AK94">
        <v>2.4014308480667541</v>
      </c>
      <c r="AL94">
        <v>8.3662958179364679</v>
      </c>
      <c r="AM94">
        <v>8.339390665901607E-4</v>
      </c>
      <c r="AN94">
        <v>0.12050819306569829</v>
      </c>
    </row>
    <row r="95" spans="1:40" x14ac:dyDescent="0.45">
      <c r="A95" s="1" t="s">
        <v>147</v>
      </c>
      <c r="B95">
        <v>1.246887863498648</v>
      </c>
      <c r="C95">
        <v>7.9670511463474217E-2</v>
      </c>
      <c r="D95">
        <v>2.0928789949839911E-2</v>
      </c>
      <c r="E95">
        <v>6.045248861671413E-2</v>
      </c>
      <c r="F95">
        <v>0.51649832824797903</v>
      </c>
      <c r="G95">
        <v>0.13892122789217701</v>
      </c>
      <c r="H95">
        <v>1.4290433829263649</v>
      </c>
      <c r="I95">
        <v>1.2387816113782131</v>
      </c>
      <c r="J95">
        <v>0.10853587867584021</v>
      </c>
      <c r="K95">
        <v>0.24426094679436969</v>
      </c>
      <c r="L95">
        <v>0.70722065191400219</v>
      </c>
      <c r="M95">
        <v>0.32855411775959281</v>
      </c>
      <c r="N95">
        <v>8.0728717309512768E-2</v>
      </c>
      <c r="O95">
        <v>9.1905262849490438E-2</v>
      </c>
      <c r="P95">
        <v>9.8242196467551057E-2</v>
      </c>
      <c r="Q95">
        <v>4.6656660994082687E-2</v>
      </c>
      <c r="R95">
        <v>8.2440764991490265E-2</v>
      </c>
      <c r="S95">
        <v>0.2960542655632738</v>
      </c>
      <c r="T95">
        <v>0.29068713415628089</v>
      </c>
      <c r="U95">
        <v>0.7298393101388515</v>
      </c>
      <c r="V95">
        <v>1.4134512467241289</v>
      </c>
      <c r="W95">
        <v>3.7752621328951679</v>
      </c>
      <c r="X95">
        <v>3.2823341079545487E-2</v>
      </c>
      <c r="Y95">
        <v>9.8735581780946737E-3</v>
      </c>
      <c r="Z95">
        <v>0.83793398502104255</v>
      </c>
      <c r="AA95">
        <v>0.84022104287772448</v>
      </c>
      <c r="AB95">
        <v>2.1509073327080599E-2</v>
      </c>
      <c r="AC95">
        <v>2.5015382026337409</v>
      </c>
      <c r="AD95">
        <v>2.4901137649648182</v>
      </c>
      <c r="AE95">
        <v>1.7248110119133551</v>
      </c>
      <c r="AF95">
        <v>0.61558770630292203</v>
      </c>
      <c r="AG95">
        <v>2.7839084720114942</v>
      </c>
      <c r="AH95">
        <v>4.4261340836750778</v>
      </c>
      <c r="AI95">
        <v>1.755957777920969</v>
      </c>
      <c r="AJ95">
        <v>5.0763072632489026</v>
      </c>
      <c r="AK95">
        <v>3.2001355088906811</v>
      </c>
      <c r="AL95">
        <v>11.42054690178073</v>
      </c>
      <c r="AM95">
        <v>1.1411527325433041E-3</v>
      </c>
      <c r="AN95">
        <v>0.16143718626455361</v>
      </c>
    </row>
    <row r="96" spans="1:40" x14ac:dyDescent="0.45">
      <c r="A96" s="1" t="s">
        <v>148</v>
      </c>
      <c r="B96">
        <v>4.4982295502261342</v>
      </c>
      <c r="C96">
        <v>0.16538171990727449</v>
      </c>
      <c r="D96">
        <v>1.8740605031120551E-2</v>
      </c>
      <c r="E96">
        <v>0.11990285584579249</v>
      </c>
      <c r="F96">
        <v>0.29038097090410092</v>
      </c>
      <c r="G96">
        <v>4.2309741528511677E-2</v>
      </c>
      <c r="H96">
        <v>24.22757541810309</v>
      </c>
      <c r="I96">
        <v>6.8201957083014388</v>
      </c>
      <c r="J96">
        <v>0.15116306228120949</v>
      </c>
      <c r="K96">
        <v>1.2377531024958319</v>
      </c>
      <c r="L96">
        <v>5.5975789799207796</v>
      </c>
      <c r="M96">
        <v>0.24536898805593191</v>
      </c>
      <c r="N96">
        <v>5.8564295380417353E-2</v>
      </c>
      <c r="O96">
        <v>5.6860071880445957E-2</v>
      </c>
      <c r="P96">
        <v>0.25095075253132743</v>
      </c>
      <c r="Q96">
        <v>4.3786096856212972E-2</v>
      </c>
      <c r="R96">
        <v>0.114871396721932</v>
      </c>
      <c r="S96">
        <v>5.0709374841662864</v>
      </c>
      <c r="T96">
        <v>0.39069201079569948</v>
      </c>
      <c r="U96">
        <v>0.60372772164517119</v>
      </c>
      <c r="V96">
        <v>9.3946959655197624</v>
      </c>
      <c r="W96">
        <v>9.9204228762069153</v>
      </c>
      <c r="X96">
        <v>3.6695764667349258E-2</v>
      </c>
      <c r="Y96">
        <v>3.3222245680304741E-3</v>
      </c>
      <c r="Z96">
        <v>1.001079545290211</v>
      </c>
      <c r="AA96">
        <v>0.33745542541332779</v>
      </c>
      <c r="AB96">
        <v>1.7133136215429851E-2</v>
      </c>
      <c r="AC96">
        <v>1.3861049748205609</v>
      </c>
      <c r="AD96">
        <v>1.352141638092399</v>
      </c>
      <c r="AE96">
        <v>0.57818405694839914</v>
      </c>
      <c r="AF96">
        <v>0.40543424205111178</v>
      </c>
      <c r="AG96">
        <v>3.1460768902769392</v>
      </c>
      <c r="AH96">
        <v>7.916687260694582</v>
      </c>
      <c r="AI96">
        <v>1.117916140451614</v>
      </c>
      <c r="AJ96">
        <v>422.03118383942228</v>
      </c>
      <c r="AK96">
        <v>194.68170417278029</v>
      </c>
      <c r="AL96">
        <v>20.96161255939673</v>
      </c>
      <c r="AM96">
        <v>1.5482611381790331E-3</v>
      </c>
      <c r="AN96">
        <v>0.20162141626560451</v>
      </c>
    </row>
    <row r="97" spans="1:40" x14ac:dyDescent="0.45">
      <c r="A97" s="1" t="s">
        <v>149</v>
      </c>
      <c r="B97">
        <v>1.1171866527643559</v>
      </c>
      <c r="C97">
        <v>3.8791057576514312E-2</v>
      </c>
      <c r="D97">
        <v>4.0317480615769822E-3</v>
      </c>
      <c r="E97">
        <v>5.2163295565808003E-2</v>
      </c>
      <c r="F97">
        <v>0.14983947144903911</v>
      </c>
      <c r="G97">
        <v>1.225806666994687E-2</v>
      </c>
      <c r="H97">
        <v>1.2728845474091619</v>
      </c>
      <c r="I97">
        <v>0.78666217864139565</v>
      </c>
      <c r="J97">
        <v>4.3884396992551152E-2</v>
      </c>
      <c r="K97">
        <v>0.3030793221645241</v>
      </c>
      <c r="L97">
        <v>1.448724068687143</v>
      </c>
      <c r="M97">
        <v>0.14395480672512159</v>
      </c>
      <c r="N97">
        <v>1.7421965655961939E-2</v>
      </c>
      <c r="O97">
        <v>3.102335171714498E-2</v>
      </c>
      <c r="P97">
        <v>6.917477435395554E-2</v>
      </c>
      <c r="Q97">
        <v>1.6353959788365551E-2</v>
      </c>
      <c r="R97">
        <v>4.1052237138917078E-2</v>
      </c>
      <c r="S97">
        <v>0.23070091300138859</v>
      </c>
      <c r="T97">
        <v>0.28210405606989009</v>
      </c>
      <c r="U97">
        <v>0.21647091481274389</v>
      </c>
      <c r="V97">
        <v>1.362836815475414</v>
      </c>
      <c r="W97">
        <v>2.2117555390102308</v>
      </c>
      <c r="X97">
        <v>4.5766092844031263E-2</v>
      </c>
      <c r="Y97">
        <v>9.8187730132424369E-4</v>
      </c>
      <c r="Z97">
        <v>1.26184516574535</v>
      </c>
      <c r="AA97">
        <v>0.20902262846771541</v>
      </c>
      <c r="AB97">
        <v>6.6418822444261104E-3</v>
      </c>
      <c r="AC97">
        <v>0.54472195531333112</v>
      </c>
      <c r="AD97">
        <v>0.95751203750778324</v>
      </c>
      <c r="AE97">
        <v>0.26302127888291982</v>
      </c>
      <c r="AF97">
        <v>80.352666825913104</v>
      </c>
      <c r="AG97">
        <v>1.9960700095466219</v>
      </c>
      <c r="AH97">
        <v>3.733120803908403</v>
      </c>
      <c r="AI97">
        <v>84.542545075110255</v>
      </c>
      <c r="AJ97">
        <v>36.843989557673297</v>
      </c>
      <c r="AK97">
        <v>167.36044992714901</v>
      </c>
      <c r="AL97">
        <v>4.5968228549360788</v>
      </c>
      <c r="AM97">
        <v>7.1296512201098647E-4</v>
      </c>
      <c r="AN97">
        <v>0.18534701588167199</v>
      </c>
    </row>
    <row r="98" spans="1:40" x14ac:dyDescent="0.45">
      <c r="A98" s="1" t="s">
        <v>150</v>
      </c>
      <c r="B98">
        <v>0.1104349744064493</v>
      </c>
      <c r="C98">
        <v>4.7246810706951872E-3</v>
      </c>
      <c r="D98">
        <v>4.1578954691041221E-4</v>
      </c>
      <c r="E98">
        <v>4.2118651673071321E-3</v>
      </c>
      <c r="F98">
        <v>2.745926760629715E-2</v>
      </c>
      <c r="G98">
        <v>3.1950744552841168E-3</v>
      </c>
      <c r="H98">
        <v>6.7637518927485943E-2</v>
      </c>
      <c r="I98">
        <v>5.4122348196209251E-2</v>
      </c>
      <c r="J98">
        <v>4.3212655284873419E-3</v>
      </c>
      <c r="K98">
        <v>3.3089072799731382E-2</v>
      </c>
      <c r="L98">
        <v>0.19855897371409351</v>
      </c>
      <c r="M98">
        <v>1.2902759296788279E-2</v>
      </c>
      <c r="N98">
        <v>3.4560525735577519E-3</v>
      </c>
      <c r="O98">
        <v>4.9393029284380153E-3</v>
      </c>
      <c r="P98">
        <v>9.9586696834119727E-3</v>
      </c>
      <c r="Q98">
        <v>2.200092996520847E-3</v>
      </c>
      <c r="R98">
        <v>4.2203049594021309E-3</v>
      </c>
      <c r="S98">
        <v>1.517701255045595E-2</v>
      </c>
      <c r="T98">
        <v>23.94025319119002</v>
      </c>
      <c r="U98">
        <v>2.168040738912623E-2</v>
      </c>
      <c r="V98">
        <v>9.0818139276152524E-2</v>
      </c>
      <c r="W98">
        <v>0.16597223409464329</v>
      </c>
      <c r="X98">
        <v>1.199056261905996E-3</v>
      </c>
      <c r="Y98">
        <v>2.5899400433208571E-4</v>
      </c>
      <c r="Z98">
        <v>3.2615910347537747E-2</v>
      </c>
      <c r="AA98">
        <v>2.2263465718083041E-2</v>
      </c>
      <c r="AB98">
        <v>6.8844816917635059E-4</v>
      </c>
      <c r="AC98">
        <v>6.2830232667373406E-2</v>
      </c>
      <c r="AD98">
        <v>0.14238172292640641</v>
      </c>
      <c r="AE98">
        <v>2.791575697623146E-2</v>
      </c>
      <c r="AF98">
        <v>5.3986840865212257E-2</v>
      </c>
      <c r="AG98">
        <v>0.2125996843131501</v>
      </c>
      <c r="AH98">
        <v>32.982915601711298</v>
      </c>
      <c r="AI98">
        <v>15.52637621065551</v>
      </c>
      <c r="AJ98">
        <v>176.76744763934369</v>
      </c>
      <c r="AK98">
        <v>41.846854100157891</v>
      </c>
      <c r="AL98">
        <v>0.35983619377489728</v>
      </c>
      <c r="AM98">
        <v>6.7943123357508341E-5</v>
      </c>
      <c r="AN98">
        <v>8.9858987379157502E-3</v>
      </c>
    </row>
    <row r="99" spans="1:40" x14ac:dyDescent="0.45">
      <c r="A99" s="1" t="s">
        <v>151</v>
      </c>
      <c r="B99">
        <v>0.43902341165210368</v>
      </c>
      <c r="C99">
        <v>1.755604874016034E-2</v>
      </c>
      <c r="D99">
        <v>1.5738958228872901E-3</v>
      </c>
      <c r="E99">
        <v>1.4213422564646571E-2</v>
      </c>
      <c r="F99">
        <v>8.9872476998022879E-2</v>
      </c>
      <c r="G99">
        <v>1.393824603493235E-2</v>
      </c>
      <c r="H99">
        <v>0.13377560524137419</v>
      </c>
      <c r="I99">
        <v>0.1092393148713358</v>
      </c>
      <c r="J99">
        <v>1.3340455154371629E-2</v>
      </c>
      <c r="K99">
        <v>0.1114992226334678</v>
      </c>
      <c r="L99">
        <v>0.84643696732386964</v>
      </c>
      <c r="M99">
        <v>4.9925305583615458E-2</v>
      </c>
      <c r="N99">
        <v>1.4734578145214779E-2</v>
      </c>
      <c r="O99">
        <v>1.369772220094072E-2</v>
      </c>
      <c r="P99">
        <v>4.1668129744920873E-2</v>
      </c>
      <c r="Q99">
        <v>7.9900069671111941E-3</v>
      </c>
      <c r="R99">
        <v>1.383161417907464E-2</v>
      </c>
      <c r="S99">
        <v>5.2419144570494992E-2</v>
      </c>
      <c r="T99">
        <v>17.948877079996091</v>
      </c>
      <c r="U99">
        <v>7.177974596409567E-2</v>
      </c>
      <c r="V99">
        <v>0.23085912078409049</v>
      </c>
      <c r="W99">
        <v>0.4577904027867381</v>
      </c>
      <c r="X99">
        <v>3.291257940071653E-3</v>
      </c>
      <c r="Y99">
        <v>1.121605527230061E-3</v>
      </c>
      <c r="Z99">
        <v>8.858323890180661E-2</v>
      </c>
      <c r="AA99">
        <v>7.377349551378036E-2</v>
      </c>
      <c r="AB99">
        <v>2.3767253153864631E-3</v>
      </c>
      <c r="AC99">
        <v>0.14394370706473891</v>
      </c>
      <c r="AD99">
        <v>0.2025157665456323</v>
      </c>
      <c r="AE99">
        <v>4.2450385102121228E-2</v>
      </c>
      <c r="AF99">
        <v>7.784998169829796E-2</v>
      </c>
      <c r="AG99">
        <v>0.49446973700555391</v>
      </c>
      <c r="AH99">
        <v>23.865409758443139</v>
      </c>
      <c r="AI99">
        <v>9.5324745743669048</v>
      </c>
      <c r="AJ99">
        <v>107.77256053233231</v>
      </c>
      <c r="AK99">
        <v>25.74132405196918</v>
      </c>
      <c r="AL99">
        <v>0.94335206254496051</v>
      </c>
      <c r="AM99">
        <v>2.07444791346281E-4</v>
      </c>
      <c r="AN99">
        <v>2.507887777408575E-2</v>
      </c>
    </row>
    <row r="100" spans="1:40" x14ac:dyDescent="0.45">
      <c r="A100" s="1" t="s">
        <v>152</v>
      </c>
      <c r="B100">
        <v>5.9717575243905793E-2</v>
      </c>
      <c r="C100">
        <v>4.652120513460728E-3</v>
      </c>
      <c r="D100">
        <v>1.9772345084176279E-3</v>
      </c>
      <c r="E100">
        <v>2.977638364174431E-3</v>
      </c>
      <c r="F100">
        <v>8.6021007065515506E-2</v>
      </c>
      <c r="G100">
        <v>1.2160516233257481E-2</v>
      </c>
      <c r="H100">
        <v>6.0080299491578677E-2</v>
      </c>
      <c r="I100">
        <v>5.1271298180254138E-2</v>
      </c>
      <c r="J100">
        <v>5.0993250263697207E-3</v>
      </c>
      <c r="K100">
        <v>9.5051268359865673E-3</v>
      </c>
      <c r="L100">
        <v>3.8292772339052913E-2</v>
      </c>
      <c r="M100">
        <v>3.0216176243332171E-2</v>
      </c>
      <c r="N100">
        <v>1.005546719146286E-2</v>
      </c>
      <c r="O100">
        <v>5.2538293129943143E-3</v>
      </c>
      <c r="P100">
        <v>6.3396870950219592E-3</v>
      </c>
      <c r="Q100">
        <v>2.852258428878666E-3</v>
      </c>
      <c r="R100">
        <v>3.3023016442496581E-3</v>
      </c>
      <c r="S100">
        <v>2.1685855223632991E-2</v>
      </c>
      <c r="T100">
        <v>1.8469133276744151E-2</v>
      </c>
      <c r="U100">
        <v>3.6466830466516983E-2</v>
      </c>
      <c r="V100">
        <v>6.1652806932072972E-2</v>
      </c>
      <c r="W100">
        <v>0.12853510297237511</v>
      </c>
      <c r="X100">
        <v>2.3635978809304322E-3</v>
      </c>
      <c r="Y100">
        <v>6.4716766739590409E-4</v>
      </c>
      <c r="Z100">
        <v>4.5604116135320803E-2</v>
      </c>
      <c r="AA100">
        <v>7.0618411729079011E-2</v>
      </c>
      <c r="AB100">
        <v>1.326719495538592E-3</v>
      </c>
      <c r="AC100">
        <v>9.1243709722134012E-2</v>
      </c>
      <c r="AD100">
        <v>17.044803308517739</v>
      </c>
      <c r="AE100">
        <v>2.51025040122827E-2</v>
      </c>
      <c r="AF100">
        <v>2.5979615584309061E-2</v>
      </c>
      <c r="AG100">
        <v>0.18439452235674891</v>
      </c>
      <c r="AH100">
        <v>0.20564422191430601</v>
      </c>
      <c r="AI100">
        <v>2.226180727813488</v>
      </c>
      <c r="AJ100">
        <v>0.26318270994117532</v>
      </c>
      <c r="AK100">
        <v>2.2201436690455911</v>
      </c>
      <c r="AL100">
        <v>0.77280912311691718</v>
      </c>
      <c r="AM100">
        <v>4.0302516396708253E-5</v>
      </c>
      <c r="AN100">
        <v>6.7461493387392282E-2</v>
      </c>
    </row>
    <row r="101" spans="1:40" x14ac:dyDescent="0.45">
      <c r="A101" s="1" t="s">
        <v>153</v>
      </c>
      <c r="B101">
        <v>3.6718133314573388E-2</v>
      </c>
      <c r="C101">
        <v>2.9467083166554451E-3</v>
      </c>
      <c r="D101">
        <v>1.307953278603284E-3</v>
      </c>
      <c r="E101">
        <v>1.8272334060254209E-3</v>
      </c>
      <c r="F101">
        <v>5.7173136121519551E-2</v>
      </c>
      <c r="G101">
        <v>8.1264637650560901E-3</v>
      </c>
      <c r="H101">
        <v>3.050294835099179E-2</v>
      </c>
      <c r="I101">
        <v>2.6016264223471169E-2</v>
      </c>
      <c r="J101">
        <v>2.878352785033672E-3</v>
      </c>
      <c r="K101">
        <v>4.769361881849679E-3</v>
      </c>
      <c r="L101">
        <v>2.1658988841238999E-2</v>
      </c>
      <c r="M101">
        <v>1.9840175519871418E-2</v>
      </c>
      <c r="N101">
        <v>6.7020180223719208E-3</v>
      </c>
      <c r="O101">
        <v>3.3845619936695641E-3</v>
      </c>
      <c r="P101">
        <v>4.03204631270158E-3</v>
      </c>
      <c r="Q101">
        <v>1.8301340838577319E-3</v>
      </c>
      <c r="R101">
        <v>1.996311402829163E-3</v>
      </c>
      <c r="S101">
        <v>1.399025039038098E-2</v>
      </c>
      <c r="T101">
        <v>1.040890440851246E-2</v>
      </c>
      <c r="U101">
        <v>2.3047918552388469E-2</v>
      </c>
      <c r="V101">
        <v>3.2916113485380573E-2</v>
      </c>
      <c r="W101">
        <v>6.8597203909438659E-2</v>
      </c>
      <c r="X101">
        <v>1.3928854424012491E-3</v>
      </c>
      <c r="Y101">
        <v>4.3030186505527081E-4</v>
      </c>
      <c r="Z101">
        <v>2.5272697849996952E-2</v>
      </c>
      <c r="AA101">
        <v>3.8316532663083193E-2</v>
      </c>
      <c r="AB101">
        <v>8.634199010792295E-4</v>
      </c>
      <c r="AC101">
        <v>5.4860021039762639E-2</v>
      </c>
      <c r="AD101">
        <v>7.0880387976397508</v>
      </c>
      <c r="AE101">
        <v>1.233283976205821E-2</v>
      </c>
      <c r="AF101">
        <v>1.2742029397437659E-2</v>
      </c>
      <c r="AG101">
        <v>9.7922300571297957E-2</v>
      </c>
      <c r="AH101">
        <v>0.1078573049813293</v>
      </c>
      <c r="AI101">
        <v>0.90361210162053562</v>
      </c>
      <c r="AJ101">
        <v>0.13362818200673421</v>
      </c>
      <c r="AK101">
        <v>0.90998719018817553</v>
      </c>
      <c r="AL101">
        <v>0.37628875133507428</v>
      </c>
      <c r="AM101">
        <v>2.2384316426367552E-5</v>
      </c>
      <c r="AN101">
        <v>2.789684951555935E-2</v>
      </c>
    </row>
    <row r="102" spans="1:40" x14ac:dyDescent="0.45">
      <c r="A102" s="1" t="s">
        <v>154</v>
      </c>
      <c r="B102">
        <v>7.0368499996179903E-2</v>
      </c>
      <c r="C102">
        <v>5.6216118972721224E-3</v>
      </c>
      <c r="D102">
        <v>2.4792572905697739E-3</v>
      </c>
      <c r="E102">
        <v>3.5028734927900419E-3</v>
      </c>
      <c r="F102">
        <v>0.10829867553181979</v>
      </c>
      <c r="G102">
        <v>1.538123312860675E-2</v>
      </c>
      <c r="H102">
        <v>6.0368170256068068E-2</v>
      </c>
      <c r="I102">
        <v>5.1493755076491773E-2</v>
      </c>
      <c r="J102">
        <v>5.5925057592149004E-3</v>
      </c>
      <c r="K102">
        <v>9.4592892428377318E-3</v>
      </c>
      <c r="L102">
        <v>4.2068073893660421E-2</v>
      </c>
      <c r="M102">
        <v>3.7648368030892609E-2</v>
      </c>
      <c r="N102">
        <v>1.26899731113747E-2</v>
      </c>
      <c r="O102">
        <v>6.440589654311794E-3</v>
      </c>
      <c r="P102">
        <v>7.6874475983461296E-3</v>
      </c>
      <c r="Q102">
        <v>3.484691987904642E-3</v>
      </c>
      <c r="R102">
        <v>3.835968625041731E-3</v>
      </c>
      <c r="S102">
        <v>2.6616812711061141E-2</v>
      </c>
      <c r="T102">
        <v>2.022923508376679E-2</v>
      </c>
      <c r="U102">
        <v>4.3984473128692782E-2</v>
      </c>
      <c r="V102">
        <v>6.4563645466705608E-2</v>
      </c>
      <c r="W102">
        <v>0.13455991840329409</v>
      </c>
      <c r="X102">
        <v>2.687323503358359E-3</v>
      </c>
      <c r="Y102">
        <v>8.1504179162137399E-4</v>
      </c>
      <c r="Z102">
        <v>4.9255265257594313E-2</v>
      </c>
      <c r="AA102">
        <v>7.4946583145863901E-2</v>
      </c>
      <c r="AB102">
        <v>1.640554377813025E-3</v>
      </c>
      <c r="AC102">
        <v>0.1055052542460964</v>
      </c>
      <c r="AD102">
        <v>14.5906285276853</v>
      </c>
      <c r="AE102">
        <v>2.4555840232685519E-2</v>
      </c>
      <c r="AF102">
        <v>2.5378647992364719E-2</v>
      </c>
      <c r="AG102">
        <v>0.19225012656820201</v>
      </c>
      <c r="AH102">
        <v>0.21221920661707289</v>
      </c>
      <c r="AI102">
        <v>1.869788150079043</v>
      </c>
      <c r="AJ102">
        <v>0.26445916842083472</v>
      </c>
      <c r="AK102">
        <v>1.879012003933773</v>
      </c>
      <c r="AL102">
        <v>0.75048597139974105</v>
      </c>
      <c r="AM102">
        <v>4.3609604881861418E-5</v>
      </c>
      <c r="AN102">
        <v>5.7494099979656842E-2</v>
      </c>
    </row>
    <row r="103" spans="1:40" x14ac:dyDescent="0.45">
      <c r="A103" s="1" t="s">
        <v>155</v>
      </c>
      <c r="B103">
        <v>6.8273422572643239E-2</v>
      </c>
      <c r="C103">
        <v>4.1792913401406109E-3</v>
      </c>
      <c r="D103">
        <v>1.04282424046195E-3</v>
      </c>
      <c r="E103">
        <v>3.451869218443808E-3</v>
      </c>
      <c r="F103">
        <v>4.1807962988013959E-2</v>
      </c>
      <c r="G103">
        <v>5.3282561621589329E-3</v>
      </c>
      <c r="H103">
        <v>0.1536952332630577</v>
      </c>
      <c r="I103">
        <v>0.1313495436304524</v>
      </c>
      <c r="J103">
        <v>9.2236712421426906E-3</v>
      </c>
      <c r="K103">
        <v>2.5060606314079342E-2</v>
      </c>
      <c r="L103">
        <v>6.8678582422685985E-2</v>
      </c>
      <c r="M103">
        <v>1.7890847083445641E-2</v>
      </c>
      <c r="N103">
        <v>4.6397721420331633E-3</v>
      </c>
      <c r="O103">
        <v>3.9708844775484236E-3</v>
      </c>
      <c r="P103">
        <v>5.4786245411701648E-3</v>
      </c>
      <c r="Q103">
        <v>2.2523466856461428E-3</v>
      </c>
      <c r="R103">
        <v>4.2263557273581314E-3</v>
      </c>
      <c r="S103">
        <v>1.612578847898069E-2</v>
      </c>
      <c r="T103">
        <v>3.362009482470963E-2</v>
      </c>
      <c r="U103">
        <v>3.3428595917297882E-2</v>
      </c>
      <c r="V103">
        <v>0.13639692306460541</v>
      </c>
      <c r="W103">
        <v>0.28472001130075841</v>
      </c>
      <c r="X103">
        <v>3.4997767160509122E-3</v>
      </c>
      <c r="Y103">
        <v>3.1232721883321521E-4</v>
      </c>
      <c r="Z103">
        <v>8.8679867582487221E-2</v>
      </c>
      <c r="AA103">
        <v>0.14812848764885581</v>
      </c>
      <c r="AB103">
        <v>8.8740134940984764E-4</v>
      </c>
      <c r="AC103">
        <v>0.1207200226615585</v>
      </c>
      <c r="AD103">
        <v>64.275622726163732</v>
      </c>
      <c r="AE103">
        <v>6.9653219924363477E-2</v>
      </c>
      <c r="AF103">
        <v>7.2373959913783967E-2</v>
      </c>
      <c r="AG103">
        <v>0.41487479069203609</v>
      </c>
      <c r="AH103">
        <v>0.48050463228411178</v>
      </c>
      <c r="AI103">
        <v>8.6872050287262859</v>
      </c>
      <c r="AJ103">
        <v>0.67313858558249218</v>
      </c>
      <c r="AK103">
        <v>8.5471183040216623</v>
      </c>
      <c r="AL103">
        <v>2.1891365179150148</v>
      </c>
      <c r="AM103">
        <v>7.7715214998651624E-5</v>
      </c>
      <c r="AN103">
        <v>0.25646687366471133</v>
      </c>
    </row>
    <row r="104" spans="1:40" x14ac:dyDescent="0.45">
      <c r="A104" s="1" t="s">
        <v>156</v>
      </c>
      <c r="B104">
        <v>0.10278640222188121</v>
      </c>
      <c r="C104">
        <v>5.9622237842570109E-3</v>
      </c>
      <c r="D104">
        <v>1.436877023768129E-3</v>
      </c>
      <c r="E104">
        <v>7.5349025912555814E-3</v>
      </c>
      <c r="F104">
        <v>0.1072945271326097</v>
      </c>
      <c r="G104">
        <v>7.4224830117531173E-3</v>
      </c>
      <c r="H104">
        <v>0.1390032303958029</v>
      </c>
      <c r="I104">
        <v>0.11410450699706259</v>
      </c>
      <c r="J104">
        <v>7.5920711493504848E-3</v>
      </c>
      <c r="K104">
        <v>2.777843219388159E-2</v>
      </c>
      <c r="L104">
        <v>9.8845144859051048E-2</v>
      </c>
      <c r="M104">
        <v>4.404687432871135E-2</v>
      </c>
      <c r="N104">
        <v>1.0280842710364139E-2</v>
      </c>
      <c r="O104">
        <v>1.0140939630054529E-2</v>
      </c>
      <c r="P104">
        <v>1.195646954555416E-2</v>
      </c>
      <c r="Q104">
        <v>5.8600524996439184E-3</v>
      </c>
      <c r="R104">
        <v>6.4450238594033803E-3</v>
      </c>
      <c r="S104">
        <v>3.0449170195696131E-2</v>
      </c>
      <c r="T104">
        <v>0.10657003696270299</v>
      </c>
      <c r="U104">
        <v>5.7785365954992819E-2</v>
      </c>
      <c r="V104">
        <v>1.168585604235461</v>
      </c>
      <c r="W104">
        <v>1.511267606191333</v>
      </c>
      <c r="X104">
        <v>8.2195288332774091E-3</v>
      </c>
      <c r="Y104">
        <v>5.3765893939517221E-4</v>
      </c>
      <c r="Z104">
        <v>0.22405543051287591</v>
      </c>
      <c r="AA104">
        <v>0.1478550360444322</v>
      </c>
      <c r="AB104">
        <v>2.4554604862266679E-3</v>
      </c>
      <c r="AC104">
        <v>0.15617983103192751</v>
      </c>
      <c r="AD104">
        <v>2.268401137755911</v>
      </c>
      <c r="AE104">
        <v>5.1024762068592189E-2</v>
      </c>
      <c r="AF104">
        <v>9.8355079280317836E-2</v>
      </c>
      <c r="AG104">
        <v>0.55111744010900177</v>
      </c>
      <c r="AH104">
        <v>1.47541262463267</v>
      </c>
      <c r="AI104">
        <v>25.07836341092522</v>
      </c>
      <c r="AJ104">
        <v>1.195660903899691</v>
      </c>
      <c r="AK104">
        <v>0.80464170621435394</v>
      </c>
      <c r="AL104">
        <v>1.133119057305821</v>
      </c>
      <c r="AM104">
        <v>2.0047680810134891E-4</v>
      </c>
      <c r="AN104">
        <v>3.1383990842411648E-2</v>
      </c>
    </row>
    <row r="105" spans="1:40" x14ac:dyDescent="0.45">
      <c r="A105" s="1" t="s">
        <v>157</v>
      </c>
      <c r="B105">
        <v>0.32216424421176981</v>
      </c>
      <c r="C105">
        <v>2.4709622421938599E-2</v>
      </c>
      <c r="D105">
        <v>1.1859265433206249E-2</v>
      </c>
      <c r="E105">
        <v>4.8502853809913003E-3</v>
      </c>
      <c r="F105">
        <v>1.224690294123878</v>
      </c>
      <c r="G105">
        <v>6.2235608412669022E-2</v>
      </c>
      <c r="H105">
        <v>0.1353989449103804</v>
      </c>
      <c r="I105">
        <v>0.1088592960540658</v>
      </c>
      <c r="J105">
        <v>2.2898891105677811E-2</v>
      </c>
      <c r="K105">
        <v>4.2630366456836807E-2</v>
      </c>
      <c r="L105">
        <v>0.37662028998817371</v>
      </c>
      <c r="M105">
        <v>0.18636340958668671</v>
      </c>
      <c r="N105">
        <v>7.4313204164490235E-2</v>
      </c>
      <c r="O105">
        <v>0.33216451610864373</v>
      </c>
      <c r="P105">
        <v>5.2211183863777128E-2</v>
      </c>
      <c r="Q105">
        <v>2.081848561164806E-2</v>
      </c>
      <c r="R105">
        <v>2.4790098218760409E-2</v>
      </c>
      <c r="S105">
        <v>0.14397236478287731</v>
      </c>
      <c r="T105">
        <v>8.9065099140348103E-2</v>
      </c>
      <c r="U105">
        <v>0.186524497322894</v>
      </c>
      <c r="V105">
        <v>0.18208274992570769</v>
      </c>
      <c r="W105">
        <v>0.66004697395257184</v>
      </c>
      <c r="X105">
        <v>8.0543823257036642E-3</v>
      </c>
      <c r="Y105">
        <v>5.2331446759710642E-3</v>
      </c>
      <c r="Z105">
        <v>0.19265219837154471</v>
      </c>
      <c r="AA105">
        <v>0.35674684246062027</v>
      </c>
      <c r="AB105">
        <v>9.7941394531827174E-3</v>
      </c>
      <c r="AC105">
        <v>0.21470156063808499</v>
      </c>
      <c r="AD105">
        <v>0.18987288754275899</v>
      </c>
      <c r="AE105">
        <v>4.0843435627588527E-2</v>
      </c>
      <c r="AF105">
        <v>5.6675468840090087E-2</v>
      </c>
      <c r="AG105">
        <v>0.657766086846863</v>
      </c>
      <c r="AH105">
        <v>3.7836853257182912</v>
      </c>
      <c r="AI105">
        <v>0.13516089784955651</v>
      </c>
      <c r="AJ105">
        <v>0.96768496493908573</v>
      </c>
      <c r="AK105">
        <v>0.46319738362141949</v>
      </c>
      <c r="AL105">
        <v>1.397051648074473</v>
      </c>
      <c r="AM105">
        <v>1.809144779752237E-4</v>
      </c>
      <c r="AN105">
        <v>2.0435958611368141E-2</v>
      </c>
    </row>
    <row r="106" spans="1:40" x14ac:dyDescent="0.45">
      <c r="A106" s="1" t="s">
        <v>158</v>
      </c>
      <c r="B106">
        <v>0.53939386369758924</v>
      </c>
      <c r="C106">
        <v>3.8402458121820353E-2</v>
      </c>
      <c r="D106">
        <v>1.741094894819439E-2</v>
      </c>
      <c r="E106">
        <v>9.1039007056733599E-3</v>
      </c>
      <c r="F106">
        <v>9.5513384269015766</v>
      </c>
      <c r="G106">
        <v>0.2120981253138311</v>
      </c>
      <c r="H106">
        <v>0.48919031182804801</v>
      </c>
      <c r="I106">
        <v>0.38202800883821703</v>
      </c>
      <c r="J106">
        <v>4.7561934044713497E-2</v>
      </c>
      <c r="K106">
        <v>0.10695196905057899</v>
      </c>
      <c r="L106">
        <v>0.67322582186478552</v>
      </c>
      <c r="M106">
        <v>0.48036501560764278</v>
      </c>
      <c r="N106">
        <v>0.10825124934901351</v>
      </c>
      <c r="O106">
        <v>2.823769710168428</v>
      </c>
      <c r="P106">
        <v>8.0852146800011696E-2</v>
      </c>
      <c r="Q106">
        <v>3.1852749905034131E-2</v>
      </c>
      <c r="R106">
        <v>0.10530517547560771</v>
      </c>
      <c r="S106">
        <v>0.22944565799521721</v>
      </c>
      <c r="T106">
        <v>0.29417398457351329</v>
      </c>
      <c r="U106">
        <v>0.34394249705862368</v>
      </c>
      <c r="V106">
        <v>0.39883930549468521</v>
      </c>
      <c r="W106">
        <v>1.6139877002858689</v>
      </c>
      <c r="X106">
        <v>2.0846024671216771E-2</v>
      </c>
      <c r="Y106">
        <v>7.6994608120306302E-3</v>
      </c>
      <c r="Z106">
        <v>0.5332896429580436</v>
      </c>
      <c r="AA106">
        <v>1.149728083256951</v>
      </c>
      <c r="AB106">
        <v>1.497176520129088E-2</v>
      </c>
      <c r="AC106">
        <v>0.54555691283579377</v>
      </c>
      <c r="AD106">
        <v>0.63108770717533713</v>
      </c>
      <c r="AE106">
        <v>0.10116954206153959</v>
      </c>
      <c r="AF106">
        <v>0.2113177559340115</v>
      </c>
      <c r="AG106">
        <v>1.754626741629707</v>
      </c>
      <c r="AH106">
        <v>32.540250276236797</v>
      </c>
      <c r="AI106">
        <v>0.50759622408399119</v>
      </c>
      <c r="AJ106">
        <v>4.0536008865757163</v>
      </c>
      <c r="AK106">
        <v>1.898754614666732</v>
      </c>
      <c r="AL106">
        <v>3.3073269459725991</v>
      </c>
      <c r="AM106">
        <v>3.5044956659896389E-4</v>
      </c>
      <c r="AN106">
        <v>6.6409788544418799E-2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1344.3220518408391</v>
      </c>
      <c r="C2">
        <v>57.02225617408024</v>
      </c>
      <c r="D2">
        <v>9.0561239949306476</v>
      </c>
      <c r="E2">
        <v>17.643145056700131</v>
      </c>
      <c r="F2">
        <v>42.796312513516384</v>
      </c>
      <c r="G2">
        <v>8.624817440526396</v>
      </c>
      <c r="H2">
        <v>350.00424951914192</v>
      </c>
      <c r="I2">
        <v>210.0961568001558</v>
      </c>
      <c r="J2">
        <v>43.941347326008433</v>
      </c>
      <c r="K2">
        <v>373.42658944387227</v>
      </c>
      <c r="L2">
        <v>9562.6672791396213</v>
      </c>
      <c r="M2">
        <v>67.160708777695589</v>
      </c>
      <c r="N2">
        <v>12.170313651647181</v>
      </c>
      <c r="O2">
        <v>4.6973150589546506</v>
      </c>
      <c r="P2">
        <v>75.35583463798136</v>
      </c>
      <c r="Q2">
        <v>22.72316427103075</v>
      </c>
      <c r="R2">
        <v>53.581862859275986</v>
      </c>
      <c r="S2">
        <v>121.6260241774402</v>
      </c>
      <c r="T2">
        <v>47.303025280501267</v>
      </c>
      <c r="U2">
        <v>129.7058873911549</v>
      </c>
      <c r="V2">
        <v>906.85025431531517</v>
      </c>
      <c r="W2">
        <v>10349.642723518709</v>
      </c>
      <c r="X2">
        <v>13.184003293243389</v>
      </c>
      <c r="Y2">
        <v>1.5850490856740851</v>
      </c>
      <c r="Z2">
        <v>262.09805927098051</v>
      </c>
      <c r="AA2">
        <v>48.834382752715847</v>
      </c>
      <c r="AB2">
        <v>14.19779898656782</v>
      </c>
      <c r="AC2">
        <v>161.30680394033789</v>
      </c>
      <c r="AD2">
        <v>357.89227503103598</v>
      </c>
      <c r="AE2">
        <v>93.843300674589415</v>
      </c>
      <c r="AF2">
        <v>189.22477193468501</v>
      </c>
      <c r="AG2">
        <v>1162.4746360276611</v>
      </c>
      <c r="AH2">
        <v>835.27683567510223</v>
      </c>
      <c r="AI2">
        <v>391.72432221628338</v>
      </c>
      <c r="AJ2">
        <v>2185.1202512136329</v>
      </c>
      <c r="AK2">
        <v>1164.092154191658</v>
      </c>
      <c r="AL2">
        <v>4569.0935032924826</v>
      </c>
      <c r="AM2">
        <v>0.40910898985637328</v>
      </c>
      <c r="AN2">
        <v>73.407564109499162</v>
      </c>
    </row>
    <row r="3" spans="1:40" x14ac:dyDescent="0.45">
      <c r="A3" s="1" t="s">
        <v>40</v>
      </c>
      <c r="B3">
        <v>14.19710251906724</v>
      </c>
      <c r="C3">
        <v>0.61829834773439463</v>
      </c>
      <c r="D3">
        <v>0.13839237330835411</v>
      </c>
      <c r="E3">
        <v>0.20863792113340909</v>
      </c>
      <c r="F3">
        <v>1.357954883767631</v>
      </c>
      <c r="G3">
        <v>1.145871142159917</v>
      </c>
      <c r="H3">
        <v>1.7671465891790199</v>
      </c>
      <c r="I3">
        <v>1.066547100906637</v>
      </c>
      <c r="J3">
        <v>0.47452523943333541</v>
      </c>
      <c r="K3">
        <v>0.35563496227473812</v>
      </c>
      <c r="L3">
        <v>3.0022384841638861</v>
      </c>
      <c r="M3">
        <v>2.4671012409017732</v>
      </c>
      <c r="N3">
        <v>0.40676526474399832</v>
      </c>
      <c r="O3">
        <v>0.17333481349495239</v>
      </c>
      <c r="P3">
        <v>2.113959268036123</v>
      </c>
      <c r="Q3">
        <v>0.46355378187811019</v>
      </c>
      <c r="R3">
        <v>0.45668863251143721</v>
      </c>
      <c r="S3">
        <v>3.1194978735100318</v>
      </c>
      <c r="T3">
        <v>0.23948071722297659</v>
      </c>
      <c r="U3">
        <v>3.0805197393649149</v>
      </c>
      <c r="V3">
        <v>3.7708702425757301</v>
      </c>
      <c r="W3">
        <v>26.084139613290599</v>
      </c>
      <c r="X3">
        <v>6.4032140649476016E-2</v>
      </c>
      <c r="Y3">
        <v>0.13020501293508521</v>
      </c>
      <c r="Z3">
        <v>1.0800856067737541</v>
      </c>
      <c r="AA3">
        <v>1.547171017123447</v>
      </c>
      <c r="AB3">
        <v>0.75031630077208011</v>
      </c>
      <c r="AC3">
        <v>3.4912301666198968</v>
      </c>
      <c r="AD3">
        <v>1.0834629726640219</v>
      </c>
      <c r="AE3">
        <v>1.059398770205688</v>
      </c>
      <c r="AF3">
        <v>0.37411808549194497</v>
      </c>
      <c r="AG3">
        <v>5.4286161505451851</v>
      </c>
      <c r="AH3">
        <v>7.5576374778559527</v>
      </c>
      <c r="AI3">
        <v>1.079009077380656</v>
      </c>
      <c r="AJ3">
        <v>9.7401583192721848</v>
      </c>
      <c r="AK3">
        <v>3.7913059362649721</v>
      </c>
      <c r="AL3">
        <v>22.804440481906909</v>
      </c>
      <c r="AM3">
        <v>7.2500871173168686E-3</v>
      </c>
      <c r="AN3">
        <v>0.2358599482933989</v>
      </c>
    </row>
    <row r="4" spans="1:40" x14ac:dyDescent="0.45">
      <c r="A4" s="1" t="s">
        <v>41</v>
      </c>
      <c r="B4">
        <v>101.7224613945978</v>
      </c>
      <c r="C4">
        <v>7.271084156014437</v>
      </c>
      <c r="D4">
        <v>2.1087588638185859</v>
      </c>
      <c r="E4">
        <v>1.5374407974322231</v>
      </c>
      <c r="F4">
        <v>14.91365772563393</v>
      </c>
      <c r="G4">
        <v>3.813136091291065</v>
      </c>
      <c r="H4">
        <v>21.907608197389251</v>
      </c>
      <c r="I4">
        <v>13.12010249257148</v>
      </c>
      <c r="J4">
        <v>4.530372483057004</v>
      </c>
      <c r="K4">
        <v>15.63444831494982</v>
      </c>
      <c r="L4">
        <v>581.96102850901207</v>
      </c>
      <c r="M4">
        <v>23.089723028701499</v>
      </c>
      <c r="N4">
        <v>3.8700183271083</v>
      </c>
      <c r="O4">
        <v>1.3155640981419059</v>
      </c>
      <c r="P4">
        <v>8.7295837908810867</v>
      </c>
      <c r="Q4">
        <v>4.5485845534410778</v>
      </c>
      <c r="R4">
        <v>4.5098215257591088</v>
      </c>
      <c r="S4">
        <v>27.679330904516391</v>
      </c>
      <c r="T4">
        <v>3.7385813769074159</v>
      </c>
      <c r="U4">
        <v>27.859024588108451</v>
      </c>
      <c r="V4">
        <v>255.54927116532539</v>
      </c>
      <c r="W4">
        <v>421.51886684261569</v>
      </c>
      <c r="X4">
        <v>1.9289481295427771</v>
      </c>
      <c r="Y4">
        <v>1.058153320011483</v>
      </c>
      <c r="Z4">
        <v>31.899733659667529</v>
      </c>
      <c r="AA4">
        <v>14.36359704758922</v>
      </c>
      <c r="AB4">
        <v>3.9997280773925241</v>
      </c>
      <c r="AC4">
        <v>27.195099533038029</v>
      </c>
      <c r="AD4">
        <v>25.868095710211009</v>
      </c>
      <c r="AE4">
        <v>10.69047090559339</v>
      </c>
      <c r="AF4">
        <v>9.0250075423981304</v>
      </c>
      <c r="AG4">
        <v>129.6218448489916</v>
      </c>
      <c r="AH4">
        <v>94.73611946179112</v>
      </c>
      <c r="AI4">
        <v>22.714581038905369</v>
      </c>
      <c r="AJ4">
        <v>141.09248167592449</v>
      </c>
      <c r="AK4">
        <v>65.523102635665893</v>
      </c>
      <c r="AL4">
        <v>331.21363332015409</v>
      </c>
      <c r="AM4">
        <v>7.9013250725239945E-2</v>
      </c>
      <c r="AN4">
        <v>4.2375630954696177</v>
      </c>
    </row>
    <row r="5" spans="1:40" x14ac:dyDescent="0.45">
      <c r="A5" s="1" t="s">
        <v>42</v>
      </c>
      <c r="B5">
        <v>94.684153374163785</v>
      </c>
      <c r="C5">
        <v>5.3284269000482922</v>
      </c>
      <c r="D5">
        <v>0.69613820896893364</v>
      </c>
      <c r="E5">
        <v>0.66086041620132552</v>
      </c>
      <c r="F5">
        <v>62.870705906109947</v>
      </c>
      <c r="G5">
        <v>31.647063548416849</v>
      </c>
      <c r="H5">
        <v>10.18833311974887</v>
      </c>
      <c r="I5">
        <v>5.728055041260065</v>
      </c>
      <c r="J5">
        <v>3.4973954504116631</v>
      </c>
      <c r="K5">
        <v>2.0455077293455339</v>
      </c>
      <c r="L5">
        <v>17.233560059247932</v>
      </c>
      <c r="M5">
        <v>44.150534643858663</v>
      </c>
      <c r="N5">
        <v>21.52343851718425</v>
      </c>
      <c r="O5">
        <v>1.9368377249002691</v>
      </c>
      <c r="P5">
        <v>19.273217755553279</v>
      </c>
      <c r="Q5">
        <v>6.2908070356937102</v>
      </c>
      <c r="R5">
        <v>3.679341373612889</v>
      </c>
      <c r="S5">
        <v>29.951115229691009</v>
      </c>
      <c r="T5">
        <v>2.4010334874698138</v>
      </c>
      <c r="U5">
        <v>31.55177072258261</v>
      </c>
      <c r="V5">
        <v>40.408153124303183</v>
      </c>
      <c r="W5">
        <v>173.65097700659939</v>
      </c>
      <c r="X5">
        <v>0.97514600504323556</v>
      </c>
      <c r="Y5">
        <v>1.9199932732314391</v>
      </c>
      <c r="Z5">
        <v>11.370192065442559</v>
      </c>
      <c r="AA5">
        <v>21.349369324004549</v>
      </c>
      <c r="AB5">
        <v>7.5072598564680524</v>
      </c>
      <c r="AC5">
        <v>37.735116029417817</v>
      </c>
      <c r="AD5">
        <v>8.4858416906394112</v>
      </c>
      <c r="AE5">
        <v>7.2980815521846454</v>
      </c>
      <c r="AF5">
        <v>3.1000622054484812</v>
      </c>
      <c r="AG5">
        <v>105.2954197097215</v>
      </c>
      <c r="AH5">
        <v>65.689067853620344</v>
      </c>
      <c r="AI5">
        <v>8.7385300571897755</v>
      </c>
      <c r="AJ5">
        <v>90.66713388492245</v>
      </c>
      <c r="AK5">
        <v>35.96277558625038</v>
      </c>
      <c r="AL5">
        <v>208.2700308106987</v>
      </c>
      <c r="AM5">
        <v>1.8734230726454141E-2</v>
      </c>
      <c r="AN5">
        <v>1.5907913583242479</v>
      </c>
    </row>
    <row r="6" spans="1:40" x14ac:dyDescent="0.45">
      <c r="A6" s="1" t="s">
        <v>43</v>
      </c>
      <c r="B6">
        <v>180.0330560328841</v>
      </c>
      <c r="C6">
        <v>12.910401651732871</v>
      </c>
      <c r="D6">
        <v>3.308994747819415</v>
      </c>
      <c r="E6">
        <v>2.0709524528114769</v>
      </c>
      <c r="F6">
        <v>392.39410000154101</v>
      </c>
      <c r="G6">
        <v>192.39078047916189</v>
      </c>
      <c r="H6">
        <v>52.98866884467045</v>
      </c>
      <c r="I6">
        <v>30.774131342710401</v>
      </c>
      <c r="J6">
        <v>25.234313147461339</v>
      </c>
      <c r="K6">
        <v>11.333015868685081</v>
      </c>
      <c r="L6">
        <v>100.5000864639089</v>
      </c>
      <c r="M6">
        <v>260.45817953649401</v>
      </c>
      <c r="N6">
        <v>80.9343024679754</v>
      </c>
      <c r="O6">
        <v>16.749638744765399</v>
      </c>
      <c r="P6">
        <v>92.272077035538459</v>
      </c>
      <c r="Q6">
        <v>49.036779083338601</v>
      </c>
      <c r="R6">
        <v>23.495240372093221</v>
      </c>
      <c r="S6">
        <v>214.37098343625979</v>
      </c>
      <c r="T6">
        <v>15.548190823796901</v>
      </c>
      <c r="U6">
        <v>104.10357987807789</v>
      </c>
      <c r="V6">
        <v>135.63067297915819</v>
      </c>
      <c r="W6">
        <v>483.62014408038738</v>
      </c>
      <c r="X6">
        <v>3.7364961612162721</v>
      </c>
      <c r="Y6">
        <v>37.890951862925242</v>
      </c>
      <c r="Z6">
        <v>58.65535676482606</v>
      </c>
      <c r="AA6">
        <v>389.04775580941532</v>
      </c>
      <c r="AB6">
        <v>18.718835694442721</v>
      </c>
      <c r="AC6">
        <v>228.55217250380821</v>
      </c>
      <c r="AD6">
        <v>39.421504707255302</v>
      </c>
      <c r="AE6">
        <v>50.698378181754173</v>
      </c>
      <c r="AF6">
        <v>19.00934296793519</v>
      </c>
      <c r="AG6">
        <v>122.5300428443343</v>
      </c>
      <c r="AH6">
        <v>382.82279077014891</v>
      </c>
      <c r="AI6">
        <v>50.026820499016402</v>
      </c>
      <c r="AJ6">
        <v>455.52449463521981</v>
      </c>
      <c r="AK6">
        <v>178.71975612116839</v>
      </c>
      <c r="AL6">
        <v>1752.147360899565</v>
      </c>
      <c r="AM6">
        <v>9.8284895417920307E-2</v>
      </c>
      <c r="AN6">
        <v>7.9134397125618037</v>
      </c>
    </row>
    <row r="7" spans="1:40" x14ac:dyDescent="0.45">
      <c r="A7" s="1" t="s">
        <v>44</v>
      </c>
      <c r="B7">
        <v>62.780868455482768</v>
      </c>
      <c r="C7">
        <v>10.604752397613961</v>
      </c>
      <c r="D7">
        <v>14.45547366723029</v>
      </c>
      <c r="E7">
        <v>0.28346673286141771</v>
      </c>
      <c r="F7">
        <v>5.5370946295283394</v>
      </c>
      <c r="G7">
        <v>1.1245616581604789</v>
      </c>
      <c r="H7">
        <v>2.4802082007329251</v>
      </c>
      <c r="I7">
        <v>1.469736360161481</v>
      </c>
      <c r="J7">
        <v>1.2298555230830279</v>
      </c>
      <c r="K7">
        <v>0.65535954538797958</v>
      </c>
      <c r="L7">
        <v>6.4958865025021719</v>
      </c>
      <c r="M7">
        <v>4.0560776357949724</v>
      </c>
      <c r="N7">
        <v>3.079061210410706</v>
      </c>
      <c r="O7">
        <v>0.26398477130879833</v>
      </c>
      <c r="P7">
        <v>5.0731219747613467</v>
      </c>
      <c r="Q7">
        <v>0.82326445806017312</v>
      </c>
      <c r="R7">
        <v>1.4025489367464139</v>
      </c>
      <c r="S7">
        <v>9.403593093533047</v>
      </c>
      <c r="T7">
        <v>0.87368550755159247</v>
      </c>
      <c r="U7">
        <v>13.513328336370099</v>
      </c>
      <c r="V7">
        <v>7.5211734062992743</v>
      </c>
      <c r="W7">
        <v>15.990486651154381</v>
      </c>
      <c r="X7">
        <v>0.16609789526581351</v>
      </c>
      <c r="Y7">
        <v>0.2711487093305171</v>
      </c>
      <c r="Z7">
        <v>2.6992308168261259</v>
      </c>
      <c r="AA7">
        <v>3.1923603865365249</v>
      </c>
      <c r="AB7">
        <v>1.3371861579261231</v>
      </c>
      <c r="AC7">
        <v>10.17202003061076</v>
      </c>
      <c r="AD7">
        <v>3.2277905985534789</v>
      </c>
      <c r="AE7">
        <v>2.482618961051303</v>
      </c>
      <c r="AF7">
        <v>1.0830552721457261</v>
      </c>
      <c r="AG7">
        <v>101.4958633672485</v>
      </c>
      <c r="AH7">
        <v>15.85194077512295</v>
      </c>
      <c r="AI7">
        <v>3.6915870998769509</v>
      </c>
      <c r="AJ7">
        <v>24.945107074187771</v>
      </c>
      <c r="AK7">
        <v>9.109348933112237</v>
      </c>
      <c r="AL7">
        <v>45.356001102494659</v>
      </c>
      <c r="AM7">
        <v>7.4673228969906616E-3</v>
      </c>
      <c r="AN7">
        <v>0.6239489249478839</v>
      </c>
    </row>
    <row r="8" spans="1:40" x14ac:dyDescent="0.45">
      <c r="A8" s="1" t="s">
        <v>45</v>
      </c>
      <c r="B8">
        <v>83.145183545882588</v>
      </c>
      <c r="C8">
        <v>7.1331056197826257</v>
      </c>
      <c r="D8">
        <v>3.5772401188223411</v>
      </c>
      <c r="E8">
        <v>1.4342827074004061</v>
      </c>
      <c r="F8">
        <v>22.88247771461354</v>
      </c>
      <c r="G8">
        <v>5.110429019461356</v>
      </c>
      <c r="H8">
        <v>28.577083802334421</v>
      </c>
      <c r="I8">
        <v>17.055553049736179</v>
      </c>
      <c r="J8">
        <v>7.0751663046259674</v>
      </c>
      <c r="K8">
        <v>7.8852030158437278</v>
      </c>
      <c r="L8">
        <v>68.149735808037775</v>
      </c>
      <c r="M8">
        <v>70.048331716609511</v>
      </c>
      <c r="N8">
        <v>7.3974312119164694</v>
      </c>
      <c r="O8">
        <v>2.7643452581003571</v>
      </c>
      <c r="P8">
        <v>15.1277283874213</v>
      </c>
      <c r="Q8">
        <v>5.9539236028408222</v>
      </c>
      <c r="R8">
        <v>6.3118598815822544</v>
      </c>
      <c r="S8">
        <v>57.304806442544233</v>
      </c>
      <c r="T8">
        <v>4.5500218629462079</v>
      </c>
      <c r="U8">
        <v>30.523971914912639</v>
      </c>
      <c r="V8">
        <v>106.49971677163229</v>
      </c>
      <c r="W8">
        <v>784.60796914513935</v>
      </c>
      <c r="X8">
        <v>2.1764604979998499</v>
      </c>
      <c r="Y8">
        <v>3.0227006553809059</v>
      </c>
      <c r="Z8">
        <v>35.792568700869452</v>
      </c>
      <c r="AA8">
        <v>34.710039844370279</v>
      </c>
      <c r="AB8">
        <v>8.0759437556144462</v>
      </c>
      <c r="AC8">
        <v>62.799333830440098</v>
      </c>
      <c r="AD8">
        <v>24.896410260718749</v>
      </c>
      <c r="AE8">
        <v>16.150733362008211</v>
      </c>
      <c r="AF8">
        <v>6.7881614224794697</v>
      </c>
      <c r="AG8">
        <v>108.3552287195392</v>
      </c>
      <c r="AH8">
        <v>152.5734190480718</v>
      </c>
      <c r="AI8">
        <v>22.23476301325071</v>
      </c>
      <c r="AJ8">
        <v>166.5827032136321</v>
      </c>
      <c r="AK8">
        <v>70.560652441542331</v>
      </c>
      <c r="AL8">
        <v>350.43189442793971</v>
      </c>
      <c r="AM8">
        <v>3.6203899233779938E-2</v>
      </c>
      <c r="AN8">
        <v>3.3082018059556102</v>
      </c>
    </row>
    <row r="9" spans="1:40" x14ac:dyDescent="0.45">
      <c r="A9" s="1" t="s">
        <v>46</v>
      </c>
      <c r="B9">
        <v>12.40519011267468</v>
      </c>
      <c r="C9">
        <v>0.82679218629730822</v>
      </c>
      <c r="D9">
        <v>0.30454316635921969</v>
      </c>
      <c r="E9">
        <v>0.2105369300033498</v>
      </c>
      <c r="F9">
        <v>5.9912128206085571</v>
      </c>
      <c r="G9">
        <v>2.0853291353172612</v>
      </c>
      <c r="H9">
        <v>4.5235969953988073</v>
      </c>
      <c r="I9">
        <v>2.6188845770880489</v>
      </c>
      <c r="J9">
        <v>1.600302063450495</v>
      </c>
      <c r="K9">
        <v>1.150732091969026</v>
      </c>
      <c r="L9">
        <v>10.066642043185929</v>
      </c>
      <c r="M9">
        <v>6.9995925213139136</v>
      </c>
      <c r="N9">
        <v>1.6655349186830171</v>
      </c>
      <c r="O9">
        <v>1.045883275916546</v>
      </c>
      <c r="P9">
        <v>4.3712240238442757</v>
      </c>
      <c r="Q9">
        <v>2.4030188797861589</v>
      </c>
      <c r="R9">
        <v>1.462878624653531</v>
      </c>
      <c r="S9">
        <v>14.1635290314142</v>
      </c>
      <c r="T9">
        <v>1.4020840260668099</v>
      </c>
      <c r="U9">
        <v>23.375704334870331</v>
      </c>
      <c r="V9">
        <v>13.253940969056501</v>
      </c>
      <c r="W9">
        <v>176.93807438708521</v>
      </c>
      <c r="X9">
        <v>0.30685811415625108</v>
      </c>
      <c r="Y9">
        <v>2.2044549446277801</v>
      </c>
      <c r="Z9">
        <v>4.998062576799529</v>
      </c>
      <c r="AA9">
        <v>22.843704880179288</v>
      </c>
      <c r="AB9">
        <v>2.7540702299159809</v>
      </c>
      <c r="AC9">
        <v>8.7342864557356776</v>
      </c>
      <c r="AD9">
        <v>3.5436560348689561</v>
      </c>
      <c r="AE9">
        <v>2.957187282901415</v>
      </c>
      <c r="AF9">
        <v>1.407542189350766</v>
      </c>
      <c r="AG9">
        <v>9.681022636139641</v>
      </c>
      <c r="AH9">
        <v>21.428805337506311</v>
      </c>
      <c r="AI9">
        <v>4.0723965998607854</v>
      </c>
      <c r="AJ9">
        <v>38.62065235011427</v>
      </c>
      <c r="AK9">
        <v>15.055157887422</v>
      </c>
      <c r="AL9">
        <v>114.5372868328357</v>
      </c>
      <c r="AM9">
        <v>8.6923937234415459E-3</v>
      </c>
      <c r="AN9">
        <v>0.60799637799851736</v>
      </c>
    </row>
    <row r="10" spans="1:40" x14ac:dyDescent="0.45">
      <c r="A10" s="1" t="s">
        <v>47</v>
      </c>
      <c r="B10">
        <v>605.94337375176906</v>
      </c>
      <c r="C10">
        <v>52.303023549224349</v>
      </c>
      <c r="D10">
        <v>24.562506547865301</v>
      </c>
      <c r="E10">
        <v>9.1951339505738421</v>
      </c>
      <c r="F10">
        <v>91.621402283349795</v>
      </c>
      <c r="G10">
        <v>30.577215850581169</v>
      </c>
      <c r="H10">
        <v>63.295763736278353</v>
      </c>
      <c r="I10">
        <v>37.832590210184442</v>
      </c>
      <c r="J10">
        <v>14.19409813717386</v>
      </c>
      <c r="K10">
        <v>16.978329425526798</v>
      </c>
      <c r="L10">
        <v>159.95485691737909</v>
      </c>
      <c r="M10">
        <v>80.539857371780272</v>
      </c>
      <c r="N10">
        <v>31.486402829532121</v>
      </c>
      <c r="O10">
        <v>8.1311473681489854</v>
      </c>
      <c r="P10">
        <v>71.845598879058187</v>
      </c>
      <c r="Q10">
        <v>20.892397444472259</v>
      </c>
      <c r="R10">
        <v>11.24722639798145</v>
      </c>
      <c r="S10">
        <v>61.438681466128287</v>
      </c>
      <c r="T10">
        <v>7.2393071807632916</v>
      </c>
      <c r="U10">
        <v>241.1424888507957</v>
      </c>
      <c r="V10">
        <v>508.92037049618438</v>
      </c>
      <c r="W10">
        <v>2000.0565370269701</v>
      </c>
      <c r="X10">
        <v>5.7819391551422772</v>
      </c>
      <c r="Y10">
        <v>9.2458482337055869</v>
      </c>
      <c r="Z10">
        <v>80.611969417989783</v>
      </c>
      <c r="AA10">
        <v>102.7244491846828</v>
      </c>
      <c r="AB10">
        <v>22.796136777335882</v>
      </c>
      <c r="AC10">
        <v>121.71968218955151</v>
      </c>
      <c r="AD10">
        <v>65.158603824305104</v>
      </c>
      <c r="AE10">
        <v>35.332065690545498</v>
      </c>
      <c r="AF10">
        <v>18.935261267333331</v>
      </c>
      <c r="AG10">
        <v>512.72396500655623</v>
      </c>
      <c r="AH10">
        <v>290.64423028743778</v>
      </c>
      <c r="AI10">
        <v>50.290596840665131</v>
      </c>
      <c r="AJ10">
        <v>343.83194515953971</v>
      </c>
      <c r="AK10">
        <v>155.84249743233431</v>
      </c>
      <c r="AL10">
        <v>1152.2629240238871</v>
      </c>
      <c r="AM10">
        <v>0.16174157606589501</v>
      </c>
      <c r="AN10">
        <v>10.01872620549765</v>
      </c>
    </row>
    <row r="11" spans="1:40" x14ac:dyDescent="0.45">
      <c r="A11" s="1" t="s">
        <v>48</v>
      </c>
      <c r="B11">
        <v>68.38587517794214</v>
      </c>
      <c r="C11">
        <v>6.1984032618132723</v>
      </c>
      <c r="D11">
        <v>1.4370145765304829</v>
      </c>
      <c r="E11">
        <v>0.63764046991519141</v>
      </c>
      <c r="F11">
        <v>10.9740346645088</v>
      </c>
      <c r="G11">
        <v>1.4454514227067261</v>
      </c>
      <c r="H11">
        <v>9.8512093778942074</v>
      </c>
      <c r="I11">
        <v>5.8143310563341366</v>
      </c>
      <c r="J11">
        <v>2.6133274547154821</v>
      </c>
      <c r="K11">
        <v>4.1711410390219852</v>
      </c>
      <c r="L11">
        <v>48.651502529836833</v>
      </c>
      <c r="M11">
        <v>18.148895682794421</v>
      </c>
      <c r="N11">
        <v>2.980388197382466</v>
      </c>
      <c r="O11">
        <v>1.4352210932649481</v>
      </c>
      <c r="P11">
        <v>4.7529336745752602</v>
      </c>
      <c r="Q11">
        <v>3.2457664045851029</v>
      </c>
      <c r="R11">
        <v>2.3799863531529941</v>
      </c>
      <c r="S11">
        <v>18.51413197705633</v>
      </c>
      <c r="T11">
        <v>1.8567926738552181</v>
      </c>
      <c r="U11">
        <v>18.82977196004892</v>
      </c>
      <c r="V11">
        <v>163.05660029541011</v>
      </c>
      <c r="W11">
        <v>263.89980202497111</v>
      </c>
      <c r="X11">
        <v>0.77017833467236485</v>
      </c>
      <c r="Y11">
        <v>1.3095799732829161</v>
      </c>
      <c r="Z11">
        <v>11.753832796996599</v>
      </c>
      <c r="AA11">
        <v>15.058805743262511</v>
      </c>
      <c r="AB11">
        <v>3.1433457798963218</v>
      </c>
      <c r="AC11">
        <v>18.952100598281071</v>
      </c>
      <c r="AD11">
        <v>11.43727551017381</v>
      </c>
      <c r="AE11">
        <v>5.9397894912506368</v>
      </c>
      <c r="AF11">
        <v>3.275275705902887</v>
      </c>
      <c r="AG11">
        <v>62.043099797092061</v>
      </c>
      <c r="AH11">
        <v>49.182282794883648</v>
      </c>
      <c r="AI11">
        <v>9.4856779164247413</v>
      </c>
      <c r="AJ11">
        <v>70.352368356082266</v>
      </c>
      <c r="AK11">
        <v>30.06895512806954</v>
      </c>
      <c r="AL11">
        <v>314.57163264595562</v>
      </c>
      <c r="AM11">
        <v>0.118076024851682</v>
      </c>
      <c r="AN11">
        <v>2.0970379525939542</v>
      </c>
    </row>
    <row r="12" spans="1:40" x14ac:dyDescent="0.45">
      <c r="A12" s="1" t="s">
        <v>49</v>
      </c>
      <c r="B12">
        <v>66.506545823572424</v>
      </c>
      <c r="C12">
        <v>9.090303391516251</v>
      </c>
      <c r="D12">
        <v>5.5362024084637458</v>
      </c>
      <c r="E12">
        <v>0.75066421893448765</v>
      </c>
      <c r="F12">
        <v>42.402117457186847</v>
      </c>
      <c r="G12">
        <v>5.5751948096949624</v>
      </c>
      <c r="H12">
        <v>16.575463210794251</v>
      </c>
      <c r="I12">
        <v>9.9138357015147118</v>
      </c>
      <c r="J12">
        <v>4.1321815209269657</v>
      </c>
      <c r="K12">
        <v>3.6807317607597621</v>
      </c>
      <c r="L12">
        <v>31.884886082059179</v>
      </c>
      <c r="M12">
        <v>23.107601725589571</v>
      </c>
      <c r="N12">
        <v>13.5793442892111</v>
      </c>
      <c r="O12">
        <v>2.2215319005490359</v>
      </c>
      <c r="P12">
        <v>13.619276149213521</v>
      </c>
      <c r="Q12">
        <v>5.3629512236310699</v>
      </c>
      <c r="R12">
        <v>4.7198356288040566</v>
      </c>
      <c r="S12">
        <v>30.51096258532781</v>
      </c>
      <c r="T12">
        <v>2.853799486176412</v>
      </c>
      <c r="U12">
        <v>31.533661107270589</v>
      </c>
      <c r="V12">
        <v>49.560835827394918</v>
      </c>
      <c r="W12">
        <v>366.74278986472262</v>
      </c>
      <c r="X12">
        <v>1.189965071302346</v>
      </c>
      <c r="Y12">
        <v>3.4559498619533509</v>
      </c>
      <c r="Z12">
        <v>16.1463242369611</v>
      </c>
      <c r="AA12">
        <v>36.877527512584557</v>
      </c>
      <c r="AB12">
        <v>5.5199264644723147</v>
      </c>
      <c r="AC12">
        <v>24.121575776677769</v>
      </c>
      <c r="AD12">
        <v>12.47148962919402</v>
      </c>
      <c r="AE12">
        <v>8.8835791178862102</v>
      </c>
      <c r="AF12">
        <v>4.0805082091783067</v>
      </c>
      <c r="AG12">
        <v>147.72658792744579</v>
      </c>
      <c r="AH12">
        <v>73.067965482401931</v>
      </c>
      <c r="AI12">
        <v>11.608354483185231</v>
      </c>
      <c r="AJ12">
        <v>103.6396832908076</v>
      </c>
      <c r="AK12">
        <v>40.330040401047043</v>
      </c>
      <c r="AL12">
        <v>255.82243470423421</v>
      </c>
      <c r="AM12">
        <v>3.139502204230693E-2</v>
      </c>
      <c r="AN12">
        <v>2.2157259556512399</v>
      </c>
    </row>
    <row r="13" spans="1:40" x14ac:dyDescent="0.45">
      <c r="A13" s="1" t="s">
        <v>50</v>
      </c>
      <c r="B13">
        <v>183.95100019027879</v>
      </c>
      <c r="C13">
        <v>11.548376054319251</v>
      </c>
      <c r="D13">
        <v>3.727452405006316</v>
      </c>
      <c r="E13">
        <v>2.1320048701790961</v>
      </c>
      <c r="F13">
        <v>31.7942757869695</v>
      </c>
      <c r="G13">
        <v>7.3356236251691964</v>
      </c>
      <c r="H13">
        <v>71.719750961425703</v>
      </c>
      <c r="I13">
        <v>44.668969700932543</v>
      </c>
      <c r="J13">
        <v>6.1626848630311981</v>
      </c>
      <c r="K13">
        <v>9.717727637361838</v>
      </c>
      <c r="L13">
        <v>84.49184061365834</v>
      </c>
      <c r="M13">
        <v>147.84916762685921</v>
      </c>
      <c r="N13">
        <v>9.0469681309033785</v>
      </c>
      <c r="O13">
        <v>2.170008348565672</v>
      </c>
      <c r="P13">
        <v>54.078698961312568</v>
      </c>
      <c r="Q13">
        <v>14.13235021608484</v>
      </c>
      <c r="R13">
        <v>7.5459445936360714</v>
      </c>
      <c r="S13">
        <v>43.86137536578925</v>
      </c>
      <c r="T13">
        <v>16.719201659831771</v>
      </c>
      <c r="U13">
        <v>40.150439831594213</v>
      </c>
      <c r="V13">
        <v>110.0075154788329</v>
      </c>
      <c r="W13">
        <v>1176.87090135115</v>
      </c>
      <c r="X13">
        <v>4.3782674564757151</v>
      </c>
      <c r="Y13">
        <v>5.2101269190356021</v>
      </c>
      <c r="Z13">
        <v>56.545702591313457</v>
      </c>
      <c r="AA13">
        <v>56.102323466148853</v>
      </c>
      <c r="AB13">
        <v>7.8909408120738807</v>
      </c>
      <c r="AC13">
        <v>111.4062030283345</v>
      </c>
      <c r="AD13">
        <v>40.645939525440113</v>
      </c>
      <c r="AE13">
        <v>16.740032879508458</v>
      </c>
      <c r="AF13">
        <v>25.88052633015036</v>
      </c>
      <c r="AG13">
        <v>110.5269564395898</v>
      </c>
      <c r="AH13">
        <v>226.144522797798</v>
      </c>
      <c r="AI13">
        <v>34.636398594122277</v>
      </c>
      <c r="AJ13">
        <v>231.2268565663783</v>
      </c>
      <c r="AK13">
        <v>108.3167081072861</v>
      </c>
      <c r="AL13">
        <v>516.66661234997832</v>
      </c>
      <c r="AM13">
        <v>4.1780541285062221E-2</v>
      </c>
      <c r="AN13">
        <v>4.5210035722476309</v>
      </c>
    </row>
    <row r="14" spans="1:40" x14ac:dyDescent="0.45">
      <c r="A14" s="1" t="s">
        <v>51</v>
      </c>
      <c r="B14">
        <v>55.075773740643648</v>
      </c>
      <c r="C14">
        <v>3.411907518070374</v>
      </c>
      <c r="D14">
        <v>1.520853252655797</v>
      </c>
      <c r="E14">
        <v>0.74043774660629025</v>
      </c>
      <c r="F14">
        <v>5.3392233061974537</v>
      </c>
      <c r="G14">
        <v>1.6904106549435951</v>
      </c>
      <c r="H14">
        <v>4.1324157561568233</v>
      </c>
      <c r="I14">
        <v>2.4957336629542519</v>
      </c>
      <c r="J14">
        <v>0.97445528150072425</v>
      </c>
      <c r="K14">
        <v>1.211845625316565</v>
      </c>
      <c r="L14">
        <v>15.68082361560726</v>
      </c>
      <c r="M14">
        <v>7.5462501574178376</v>
      </c>
      <c r="N14">
        <v>1.98780957601982</v>
      </c>
      <c r="O14">
        <v>0.42821629959563828</v>
      </c>
      <c r="P14">
        <v>1.491824045224756</v>
      </c>
      <c r="Q14">
        <v>1.0707973117483811</v>
      </c>
      <c r="R14">
        <v>1.017257687638887</v>
      </c>
      <c r="S14">
        <v>7.2645255737306407</v>
      </c>
      <c r="T14">
        <v>0.7239953905156854</v>
      </c>
      <c r="U14">
        <v>5.6082119345018002</v>
      </c>
      <c r="V14">
        <v>31.230503530834671</v>
      </c>
      <c r="W14">
        <v>174.45280437295881</v>
      </c>
      <c r="X14">
        <v>0.34435570574878771</v>
      </c>
      <c r="Y14">
        <v>0.6601398548009888</v>
      </c>
      <c r="Z14">
        <v>5.1159939878586238</v>
      </c>
      <c r="AA14">
        <v>7.1893146002702846</v>
      </c>
      <c r="AB14">
        <v>0.90518895767850216</v>
      </c>
      <c r="AC14">
        <v>9.9339001573989698</v>
      </c>
      <c r="AD14">
        <v>3.382391218927749</v>
      </c>
      <c r="AE14">
        <v>2.2062478034255868</v>
      </c>
      <c r="AF14">
        <v>1.1550148194525109</v>
      </c>
      <c r="AG14">
        <v>23.30787520464747</v>
      </c>
      <c r="AH14">
        <v>22.10345575570215</v>
      </c>
      <c r="AI14">
        <v>3.2626026399787689</v>
      </c>
      <c r="AJ14">
        <v>24.05170284385617</v>
      </c>
      <c r="AK14">
        <v>9.987338825979732</v>
      </c>
      <c r="AL14">
        <v>54.092572537048163</v>
      </c>
      <c r="AM14">
        <v>7.9553565342024984E-3</v>
      </c>
      <c r="AN14">
        <v>0.56533040182014593</v>
      </c>
    </row>
    <row r="15" spans="1:40" x14ac:dyDescent="0.45">
      <c r="A15" s="1" t="s">
        <v>52</v>
      </c>
      <c r="B15">
        <v>124.8888626456996</v>
      </c>
      <c r="C15">
        <v>4.5982243855252278</v>
      </c>
      <c r="D15">
        <v>1.23626512581885</v>
      </c>
      <c r="E15">
        <v>1.347383066177043</v>
      </c>
      <c r="F15">
        <v>37.820921454146337</v>
      </c>
      <c r="G15">
        <v>10.40180300837587</v>
      </c>
      <c r="H15">
        <v>12.969500238450401</v>
      </c>
      <c r="I15">
        <v>7.8781842682427996</v>
      </c>
      <c r="J15">
        <v>3.433170500455879</v>
      </c>
      <c r="K15">
        <v>3.0583048602727958</v>
      </c>
      <c r="L15">
        <v>23.780452027766561</v>
      </c>
      <c r="M15">
        <v>33.042902269037278</v>
      </c>
      <c r="N15">
        <v>14.397865465200111</v>
      </c>
      <c r="O15">
        <v>1.4074185966363559</v>
      </c>
      <c r="P15">
        <v>8.7060753179037338</v>
      </c>
      <c r="Q15">
        <v>5.6494681281984986</v>
      </c>
      <c r="R15">
        <v>4.1063646893817038</v>
      </c>
      <c r="S15">
        <v>25.9297053304558</v>
      </c>
      <c r="T15">
        <v>2.3995409775789569</v>
      </c>
      <c r="U15">
        <v>15.58007904392335</v>
      </c>
      <c r="V15">
        <v>72.208353040120514</v>
      </c>
      <c r="W15">
        <v>299.09085860276872</v>
      </c>
      <c r="X15">
        <v>1.794441741727923</v>
      </c>
      <c r="Y15">
        <v>2.897084274399214</v>
      </c>
      <c r="Z15">
        <v>19.009813069928299</v>
      </c>
      <c r="AA15">
        <v>30.607784961809159</v>
      </c>
      <c r="AB15">
        <v>2.6308266716922821</v>
      </c>
      <c r="AC15">
        <v>32.048803573200118</v>
      </c>
      <c r="AD15">
        <v>9.7320037508473884</v>
      </c>
      <c r="AE15">
        <v>7.7213846866908558</v>
      </c>
      <c r="AF15">
        <v>3.4991148092175099</v>
      </c>
      <c r="AG15">
        <v>86.519178462407112</v>
      </c>
      <c r="AH15">
        <v>61.959911015337553</v>
      </c>
      <c r="AI15">
        <v>9.5667923042817478</v>
      </c>
      <c r="AJ15">
        <v>74.869165419084922</v>
      </c>
      <c r="AK15">
        <v>29.918147717131099</v>
      </c>
      <c r="AL15">
        <v>192.87030357830719</v>
      </c>
      <c r="AM15">
        <v>1.648910616294564E-2</v>
      </c>
      <c r="AN15">
        <v>1.737722223735817</v>
      </c>
    </row>
    <row r="16" spans="1:40" x14ac:dyDescent="0.45">
      <c r="A16" s="1" t="s">
        <v>53</v>
      </c>
      <c r="B16">
        <v>203.87284839988331</v>
      </c>
      <c r="C16">
        <v>8.6454245301354806</v>
      </c>
      <c r="D16">
        <v>2.6949446172030318</v>
      </c>
      <c r="E16">
        <v>1.873321988207477</v>
      </c>
      <c r="F16">
        <v>60.320929797713809</v>
      </c>
      <c r="G16">
        <v>10.734828506932971</v>
      </c>
      <c r="H16">
        <v>37.327759599255032</v>
      </c>
      <c r="I16">
        <v>22.340162338073188</v>
      </c>
      <c r="J16">
        <v>20.37334999956224</v>
      </c>
      <c r="K16">
        <v>8.3655807052559314</v>
      </c>
      <c r="L16">
        <v>86.517078190048267</v>
      </c>
      <c r="M16">
        <v>162.6211193111202</v>
      </c>
      <c r="N16">
        <v>17.526787803545002</v>
      </c>
      <c r="O16">
        <v>4.4784379687759701</v>
      </c>
      <c r="P16">
        <v>39.637055468166203</v>
      </c>
      <c r="Q16">
        <v>33.742276567253207</v>
      </c>
      <c r="R16">
        <v>23.855041249845549</v>
      </c>
      <c r="S16">
        <v>172.8531189972193</v>
      </c>
      <c r="T16">
        <v>11.57616143637977</v>
      </c>
      <c r="U16">
        <v>44.173324254782941</v>
      </c>
      <c r="V16">
        <v>280.10337804609469</v>
      </c>
      <c r="W16">
        <v>596.4000844994772</v>
      </c>
      <c r="X16">
        <v>3.7521152864999801</v>
      </c>
      <c r="Y16">
        <v>9.3763850508305921</v>
      </c>
      <c r="Z16">
        <v>67.316558824900923</v>
      </c>
      <c r="AA16">
        <v>100.68674556927979</v>
      </c>
      <c r="AB16">
        <v>8.9475423255677278</v>
      </c>
      <c r="AC16">
        <v>140.2983240473792</v>
      </c>
      <c r="AD16">
        <v>31.566461620852319</v>
      </c>
      <c r="AE16">
        <v>42.663919554684249</v>
      </c>
      <c r="AF16">
        <v>12.828819556545699</v>
      </c>
      <c r="AG16">
        <v>148.3053464925959</v>
      </c>
      <c r="AH16">
        <v>253.18274278368719</v>
      </c>
      <c r="AI16">
        <v>40.051145360772693</v>
      </c>
      <c r="AJ16">
        <v>336.98595998498439</v>
      </c>
      <c r="AK16">
        <v>121.79777139462639</v>
      </c>
      <c r="AL16">
        <v>720.83109666159476</v>
      </c>
      <c r="AM16">
        <v>5.9459678059742713E-2</v>
      </c>
      <c r="AN16">
        <v>5.9861750625321006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758.61389115002646</v>
      </c>
      <c r="C2">
        <v>16.953878436276529</v>
      </c>
      <c r="D2">
        <v>6.2944991011092402</v>
      </c>
      <c r="E2">
        <v>4.2296267930134688</v>
      </c>
      <c r="F2">
        <v>23.45763739277859</v>
      </c>
      <c r="G2">
        <v>6.6739461314521664</v>
      </c>
      <c r="H2">
        <v>8.1655063946518993</v>
      </c>
      <c r="I2">
        <v>5.1580291159438847</v>
      </c>
      <c r="J2">
        <v>1.802372681063581</v>
      </c>
      <c r="K2">
        <v>0.94623188094380561</v>
      </c>
      <c r="L2">
        <v>6.3925266745427978</v>
      </c>
      <c r="M2">
        <v>6.8390676363645824</v>
      </c>
      <c r="N2">
        <v>5.7610151060007286</v>
      </c>
      <c r="O2">
        <v>0.1953859843491699</v>
      </c>
      <c r="P2">
        <v>1.675347512408992</v>
      </c>
      <c r="Q2">
        <v>0.61169847452346193</v>
      </c>
      <c r="R2">
        <v>1.8087971150769031</v>
      </c>
      <c r="S2">
        <v>14.83610294411849</v>
      </c>
      <c r="T2">
        <v>1.753631206397088</v>
      </c>
      <c r="U2">
        <v>3.6469723950089978</v>
      </c>
      <c r="V2">
        <v>10.73196554881695</v>
      </c>
      <c r="W2">
        <v>23.298615482423369</v>
      </c>
      <c r="X2">
        <v>0.24433402212710831</v>
      </c>
      <c r="Y2">
        <v>0.36349212550174248</v>
      </c>
      <c r="Z2">
        <v>3.7383521312067272</v>
      </c>
      <c r="AA2">
        <v>4.4126498041725908</v>
      </c>
      <c r="AB2">
        <v>0.45046155396062909</v>
      </c>
      <c r="AC2">
        <v>68.01767189640681</v>
      </c>
      <c r="AD2">
        <v>7.4069545967979593</v>
      </c>
      <c r="AE2">
        <v>3.191066214992667</v>
      </c>
      <c r="AF2">
        <v>2.2446920215889969</v>
      </c>
      <c r="AG2">
        <v>146.7889184742385</v>
      </c>
      <c r="AH2">
        <v>23.94267818800008</v>
      </c>
      <c r="AI2">
        <v>6.5944072335009913</v>
      </c>
      <c r="AJ2">
        <v>39.913589425105407</v>
      </c>
      <c r="AK2">
        <v>15.3531822775749</v>
      </c>
      <c r="AL2">
        <v>93.074455050677429</v>
      </c>
      <c r="AM2">
        <v>7.9886415708229248E-3</v>
      </c>
      <c r="AN2">
        <v>7.3618413619037577</v>
      </c>
    </row>
    <row r="3" spans="1:40" x14ac:dyDescent="0.45">
      <c r="A3" s="1" t="s">
        <v>55</v>
      </c>
      <c r="B3">
        <v>1.9165802296018271</v>
      </c>
      <c r="C3">
        <v>0.13165556577537829</v>
      </c>
      <c r="D3">
        <v>5.1114922557523562E-2</v>
      </c>
      <c r="E3">
        <v>3.3869867907239427E-2</v>
      </c>
      <c r="F3">
        <v>0.77751998245894249</v>
      </c>
      <c r="G3">
        <v>0.40934837830526838</v>
      </c>
      <c r="H3">
        <v>0.37040034592972992</v>
      </c>
      <c r="I3">
        <v>0.2287215273268427</v>
      </c>
      <c r="J3">
        <v>0.28495145132288358</v>
      </c>
      <c r="K3">
        <v>5.6311464192361098E-2</v>
      </c>
      <c r="L3">
        <v>0.37389339490358409</v>
      </c>
      <c r="M3">
        <v>1.1539234439807069</v>
      </c>
      <c r="N3">
        <v>0.19674376023382981</v>
      </c>
      <c r="O3">
        <v>1.7623488024947238E-2</v>
      </c>
      <c r="P3">
        <v>0.10968874379469749</v>
      </c>
      <c r="Q3">
        <v>8.5600235474219508E-2</v>
      </c>
      <c r="R3">
        <v>9.0087144620599427E-2</v>
      </c>
      <c r="S3">
        <v>0.62950793749898037</v>
      </c>
      <c r="T3">
        <v>5.4628298786809727E-2</v>
      </c>
      <c r="U3">
        <v>0.36649216948581609</v>
      </c>
      <c r="V3">
        <v>0.44694319738372279</v>
      </c>
      <c r="W3">
        <v>0.6574823301213909</v>
      </c>
      <c r="X3">
        <v>1.191954646916253E-2</v>
      </c>
      <c r="Y3">
        <v>3.7269774858026683E-2</v>
      </c>
      <c r="Z3">
        <v>0.2058760993103172</v>
      </c>
      <c r="AA3">
        <v>0.40601895602167531</v>
      </c>
      <c r="AB3">
        <v>5.8575539233022431E-2</v>
      </c>
      <c r="AC3">
        <v>4.0240368803652116</v>
      </c>
      <c r="AD3">
        <v>0.66158302561107796</v>
      </c>
      <c r="AE3">
        <v>0.86949941435829425</v>
      </c>
      <c r="AF3">
        <v>0.1246402305312016</v>
      </c>
      <c r="AG3">
        <v>1.195295046526041</v>
      </c>
      <c r="AH3">
        <v>3.628239118579474</v>
      </c>
      <c r="AI3">
        <v>0.34236563312380419</v>
      </c>
      <c r="AJ3">
        <v>1.6998416225686579</v>
      </c>
      <c r="AK3">
        <v>0.82576044952823846</v>
      </c>
      <c r="AL3">
        <v>7.2160862106254999</v>
      </c>
      <c r="AM3">
        <v>7.3102057460314326E-4</v>
      </c>
      <c r="AN3">
        <v>5.9370997668476179E-2</v>
      </c>
    </row>
    <row r="4" spans="1:40" x14ac:dyDescent="0.45">
      <c r="A4" s="1" t="s">
        <v>56</v>
      </c>
      <c r="B4">
        <v>61.86546041048264</v>
      </c>
      <c r="C4">
        <v>1.748357619787245</v>
      </c>
      <c r="D4">
        <v>0.20616502594748079</v>
      </c>
      <c r="E4">
        <v>7.3991286784992104E-3</v>
      </c>
      <c r="F4">
        <v>0.13643585059622779</v>
      </c>
      <c r="G4">
        <v>3.8283592375798391E-2</v>
      </c>
      <c r="H4">
        <v>0.23299913096334579</v>
      </c>
      <c r="I4">
        <v>0.14711484679386971</v>
      </c>
      <c r="J4">
        <v>8.0511800739430775E-2</v>
      </c>
      <c r="K4">
        <v>3.0998339780870979E-2</v>
      </c>
      <c r="L4">
        <v>0.1081284911150372</v>
      </c>
      <c r="M4">
        <v>8.8267553702125662E-2</v>
      </c>
      <c r="N4">
        <v>2.594209612347612E-2</v>
      </c>
      <c r="O4">
        <v>3.2188157961269689E-3</v>
      </c>
      <c r="P4">
        <v>5.8640367859907679E-2</v>
      </c>
      <c r="Q4">
        <v>1.3688531152548049E-2</v>
      </c>
      <c r="R4">
        <v>8.4194484146387916E-2</v>
      </c>
      <c r="S4">
        <v>0.58156186120066089</v>
      </c>
      <c r="T4">
        <v>4.7938855049872123E-2</v>
      </c>
      <c r="U4">
        <v>7.3400376103735065E-2</v>
      </c>
      <c r="V4">
        <v>0.19906424704331899</v>
      </c>
      <c r="W4">
        <v>4.3879546418961324</v>
      </c>
      <c r="X4">
        <v>5.0613822904703454E-3</v>
      </c>
      <c r="Y4">
        <v>5.0393645093936481E-3</v>
      </c>
      <c r="Z4">
        <v>9.2268301254761792E-2</v>
      </c>
      <c r="AA4">
        <v>7.3351138474986213E-2</v>
      </c>
      <c r="AB4">
        <v>9.6448430588738226E-3</v>
      </c>
      <c r="AC4">
        <v>0.49207785569660328</v>
      </c>
      <c r="AD4">
        <v>0.2131347758081627</v>
      </c>
      <c r="AE4">
        <v>0.1091703649677742</v>
      </c>
      <c r="AF4">
        <v>6.1586869938664981E-2</v>
      </c>
      <c r="AG4">
        <v>10.829338085310191</v>
      </c>
      <c r="AH4">
        <v>0.90821482054306824</v>
      </c>
      <c r="AI4">
        <v>0.20038578494874801</v>
      </c>
      <c r="AJ4">
        <v>1.402081785249204</v>
      </c>
      <c r="AK4">
        <v>0.48040209686005131</v>
      </c>
      <c r="AL4">
        <v>2.7149543428376579</v>
      </c>
      <c r="AM4">
        <v>3.814495273905188E-4</v>
      </c>
      <c r="AN4">
        <v>0.77125142797527579</v>
      </c>
    </row>
    <row r="5" spans="1:40" x14ac:dyDescent="0.45">
      <c r="A5" s="1" t="s">
        <v>57</v>
      </c>
      <c r="B5">
        <v>44.318324772285962</v>
      </c>
      <c r="C5">
        <v>2.8860135309606219</v>
      </c>
      <c r="D5">
        <v>0.83684945401617217</v>
      </c>
      <c r="E5">
        <v>0.7763867368049151</v>
      </c>
      <c r="F5">
        <v>16.617410689247581</v>
      </c>
      <c r="G5">
        <v>7.3798341167659096</v>
      </c>
      <c r="H5">
        <v>10.447994984885019</v>
      </c>
      <c r="I5">
        <v>6.2152796819380587</v>
      </c>
      <c r="J5">
        <v>2.2178681036296228</v>
      </c>
      <c r="K5">
        <v>10.361198000147789</v>
      </c>
      <c r="L5">
        <v>542.09989197529478</v>
      </c>
      <c r="M5">
        <v>11.94553596865417</v>
      </c>
      <c r="N5">
        <v>4.2050201696647296</v>
      </c>
      <c r="O5">
        <v>0.97345980170783997</v>
      </c>
      <c r="P5">
        <v>6.6389338202204584</v>
      </c>
      <c r="Q5">
        <v>3.1467732134267199</v>
      </c>
      <c r="R5">
        <v>2.1972580893975762</v>
      </c>
      <c r="S5">
        <v>13.596116658522661</v>
      </c>
      <c r="T5">
        <v>2.1100718453637661</v>
      </c>
      <c r="U5">
        <v>14.653798565341949</v>
      </c>
      <c r="V5">
        <v>51.550283084623189</v>
      </c>
      <c r="W5">
        <v>64.714408763173338</v>
      </c>
      <c r="X5">
        <v>0.61391328225672437</v>
      </c>
      <c r="Y5">
        <v>1.19120259470469</v>
      </c>
      <c r="Z5">
        <v>10.79721305145654</v>
      </c>
      <c r="AA5">
        <v>13.673364276769769</v>
      </c>
      <c r="AB5">
        <v>2.2619459233778452</v>
      </c>
      <c r="AC5">
        <v>14.34789471180858</v>
      </c>
      <c r="AD5">
        <v>12.369927706811209</v>
      </c>
      <c r="AE5">
        <v>5.2746419693792479</v>
      </c>
      <c r="AF5">
        <v>5.4667962857049401</v>
      </c>
      <c r="AG5">
        <v>43.81130909024715</v>
      </c>
      <c r="AH5">
        <v>42.038655086021713</v>
      </c>
      <c r="AI5">
        <v>13.306724116652431</v>
      </c>
      <c r="AJ5">
        <v>74.111439711160756</v>
      </c>
      <c r="AK5">
        <v>34.766328254490787</v>
      </c>
      <c r="AL5">
        <v>201.27411976120791</v>
      </c>
      <c r="AM5">
        <v>3.3341996273713231E-2</v>
      </c>
      <c r="AN5">
        <v>2.2303640902016779</v>
      </c>
    </row>
    <row r="6" spans="1:40" x14ac:dyDescent="0.45">
      <c r="A6" s="1" t="s">
        <v>58</v>
      </c>
      <c r="B6">
        <v>131.44309136568199</v>
      </c>
      <c r="C6">
        <v>8.9040689411483189</v>
      </c>
      <c r="D6">
        <v>2.3705191282661708</v>
      </c>
      <c r="E6">
        <v>1.677347278435281</v>
      </c>
      <c r="F6">
        <v>39.612422043772142</v>
      </c>
      <c r="G6">
        <v>7.422642817541079</v>
      </c>
      <c r="H6">
        <v>29.35168330733147</v>
      </c>
      <c r="I6">
        <v>17.688041707254222</v>
      </c>
      <c r="J6">
        <v>8.5619891191710895</v>
      </c>
      <c r="K6">
        <v>13.627335407087431</v>
      </c>
      <c r="L6">
        <v>533.77123742519075</v>
      </c>
      <c r="M6">
        <v>36.237110019198383</v>
      </c>
      <c r="N6">
        <v>10.966606169003439</v>
      </c>
      <c r="O6">
        <v>2.8728314090125062</v>
      </c>
      <c r="P6">
        <v>16.376023639179468</v>
      </c>
      <c r="Q6">
        <v>7.3881396027462554</v>
      </c>
      <c r="R6">
        <v>8.3912611326162168</v>
      </c>
      <c r="S6">
        <v>64.578562648272467</v>
      </c>
      <c r="T6">
        <v>6.6980041948024196</v>
      </c>
      <c r="U6">
        <v>40.725099142944337</v>
      </c>
      <c r="V6">
        <v>361.70145411554472</v>
      </c>
      <c r="W6">
        <v>291.18637776665832</v>
      </c>
      <c r="X6">
        <v>1.681129732808649</v>
      </c>
      <c r="Y6">
        <v>2.6077686357990779</v>
      </c>
      <c r="Z6">
        <v>27.77587027762165</v>
      </c>
      <c r="AA6">
        <v>31.533486432859899</v>
      </c>
      <c r="AB6">
        <v>5.8601109775856219</v>
      </c>
      <c r="AC6">
        <v>47.409106632018293</v>
      </c>
      <c r="AD6">
        <v>30.013437319435081</v>
      </c>
      <c r="AE6">
        <v>19.810904253831641</v>
      </c>
      <c r="AF6">
        <v>11.127943767811271</v>
      </c>
      <c r="AG6">
        <v>145.96457685759259</v>
      </c>
      <c r="AH6">
        <v>124.4324730487288</v>
      </c>
      <c r="AI6">
        <v>30.37384828161618</v>
      </c>
      <c r="AJ6">
        <v>205.23286393832629</v>
      </c>
      <c r="AK6">
        <v>86.039482069650262</v>
      </c>
      <c r="AL6">
        <v>624.89706810503253</v>
      </c>
      <c r="AM6">
        <v>0.16441171310097319</v>
      </c>
      <c r="AN6">
        <v>7.8004986084444212</v>
      </c>
    </row>
    <row r="7" spans="1:40" x14ac:dyDescent="0.45">
      <c r="A7" s="1" t="s">
        <v>59</v>
      </c>
      <c r="B7">
        <v>33.37789661434681</v>
      </c>
      <c r="C7">
        <v>15.22796919035182</v>
      </c>
      <c r="D7">
        <v>5.5433628655135658</v>
      </c>
      <c r="E7">
        <v>0.18119524004612109</v>
      </c>
      <c r="F7">
        <v>4.8254509020672129</v>
      </c>
      <c r="G7">
        <v>1.1737352086127359</v>
      </c>
      <c r="H7">
        <v>4.4512665180444309</v>
      </c>
      <c r="I7">
        <v>2.7473406597595749</v>
      </c>
      <c r="J7">
        <v>2.3520903964806839</v>
      </c>
      <c r="K7">
        <v>0.84293160667923706</v>
      </c>
      <c r="L7">
        <v>4.8346514265397644</v>
      </c>
      <c r="M7">
        <v>3.633735018281226</v>
      </c>
      <c r="N7">
        <v>1.253410699693938</v>
      </c>
      <c r="O7">
        <v>0.25714772677607473</v>
      </c>
      <c r="P7">
        <v>10.82768307818495</v>
      </c>
      <c r="Q7">
        <v>0.77727655626535652</v>
      </c>
      <c r="R7">
        <v>2.9195967612400171</v>
      </c>
      <c r="S7">
        <v>20.324706475540879</v>
      </c>
      <c r="T7">
        <v>1.4109777607085869</v>
      </c>
      <c r="U7">
        <v>3.354073820133308</v>
      </c>
      <c r="V7">
        <v>10.24593929290649</v>
      </c>
      <c r="W7">
        <v>15.45375512939914</v>
      </c>
      <c r="X7">
        <v>0.15670297344926321</v>
      </c>
      <c r="Y7">
        <v>0.32795786694992801</v>
      </c>
      <c r="Z7">
        <v>2.48916133476768</v>
      </c>
      <c r="AA7">
        <v>4.0092167418346909</v>
      </c>
      <c r="AB7">
        <v>0.57762545798160059</v>
      </c>
      <c r="AC7">
        <v>8.7493265116411827</v>
      </c>
      <c r="AD7">
        <v>3.53394275158514</v>
      </c>
      <c r="AE7">
        <v>3.841173929757093</v>
      </c>
      <c r="AF7">
        <v>1.3907250699489151</v>
      </c>
      <c r="AG7">
        <v>34.694218638785067</v>
      </c>
      <c r="AH7">
        <v>23.132106666224281</v>
      </c>
      <c r="AI7">
        <v>4.8974664305248847</v>
      </c>
      <c r="AJ7">
        <v>40.132216440823477</v>
      </c>
      <c r="AK7">
        <v>12.43358021728752</v>
      </c>
      <c r="AL7">
        <v>54.777397024498349</v>
      </c>
      <c r="AM7">
        <v>5.4942417039317813E-3</v>
      </c>
      <c r="AN7">
        <v>1.328166330800499</v>
      </c>
    </row>
    <row r="8" spans="1:40" x14ac:dyDescent="0.45">
      <c r="A8" s="1" t="s">
        <v>60</v>
      </c>
      <c r="B8">
        <v>0.95512703225457185</v>
      </c>
      <c r="C8">
        <v>6.1059787468685477E-2</v>
      </c>
      <c r="D8">
        <v>2.1053588910712129E-2</v>
      </c>
      <c r="E8">
        <v>1.440305508924964E-2</v>
      </c>
      <c r="F8">
        <v>0.47115414874602662</v>
      </c>
      <c r="G8">
        <v>0.10149808950071559</v>
      </c>
      <c r="H8">
        <v>0.2212658706989396</v>
      </c>
      <c r="I8">
        <v>0.1307691920978005</v>
      </c>
      <c r="J8">
        <v>7.5195862670080535E-2</v>
      </c>
      <c r="K8">
        <v>0.1227395660014021</v>
      </c>
      <c r="L8">
        <v>5.619869783282291</v>
      </c>
      <c r="M8">
        <v>0.43540612941432227</v>
      </c>
      <c r="N8">
        <v>0.1278271804885264</v>
      </c>
      <c r="O8">
        <v>3.7962627781749081E-2</v>
      </c>
      <c r="P8">
        <v>0.14853732224252089</v>
      </c>
      <c r="Q8">
        <v>8.8006566139358464E-2</v>
      </c>
      <c r="R8">
        <v>8.2909908032859789E-2</v>
      </c>
      <c r="S8">
        <v>0.61837466508317229</v>
      </c>
      <c r="T8">
        <v>5.7864905809068848E-2</v>
      </c>
      <c r="U8">
        <v>0.4186422785955628</v>
      </c>
      <c r="V8">
        <v>3.24786590201537</v>
      </c>
      <c r="W8">
        <v>1.971107916560078</v>
      </c>
      <c r="X8">
        <v>1.4669193964233119E-2</v>
      </c>
      <c r="Y8">
        <v>3.7652723570152521E-2</v>
      </c>
      <c r="Z8">
        <v>0.24650406379197229</v>
      </c>
      <c r="AA8">
        <v>0.42652613814096918</v>
      </c>
      <c r="AB8">
        <v>6.3392479319388073E-2</v>
      </c>
      <c r="AC8">
        <v>0.45572540545854612</v>
      </c>
      <c r="AD8">
        <v>0.23192212415264299</v>
      </c>
      <c r="AE8">
        <v>0.15465839817555779</v>
      </c>
      <c r="AF8">
        <v>9.4661854121339761E-2</v>
      </c>
      <c r="AG8">
        <v>0.88693531823807359</v>
      </c>
      <c r="AH8">
        <v>1.131919428584423</v>
      </c>
      <c r="AI8">
        <v>0.25039491619113119</v>
      </c>
      <c r="AJ8">
        <v>1.858186053924078</v>
      </c>
      <c r="AK8">
        <v>0.75593070718934507</v>
      </c>
      <c r="AL8">
        <v>5.2670444218902759</v>
      </c>
      <c r="AM8">
        <v>1.116409394830722E-3</v>
      </c>
      <c r="AN8">
        <v>7.4046717209940174E-2</v>
      </c>
    </row>
    <row r="9" spans="1:40" x14ac:dyDescent="0.45">
      <c r="A9" s="1" t="s">
        <v>61</v>
      </c>
      <c r="B9">
        <v>111.18930372610269</v>
      </c>
      <c r="C9">
        <v>2.6583141321071788</v>
      </c>
      <c r="D9">
        <v>0.126237840554251</v>
      </c>
      <c r="E9">
        <v>5.318048225988857E-2</v>
      </c>
      <c r="F9">
        <v>5.8833573854786874</v>
      </c>
      <c r="G9">
        <v>0.60848165203208948</v>
      </c>
      <c r="H9">
        <v>0.60095674048022274</v>
      </c>
      <c r="I9">
        <v>0.36875872408868038</v>
      </c>
      <c r="J9">
        <v>0.2068193629315091</v>
      </c>
      <c r="K9">
        <v>0.12798421444404889</v>
      </c>
      <c r="L9">
        <v>0.69768069878827099</v>
      </c>
      <c r="M9">
        <v>0.71777811306886774</v>
      </c>
      <c r="N9">
        <v>0.25208448906992109</v>
      </c>
      <c r="O9">
        <v>2.1778138142576949E-2</v>
      </c>
      <c r="P9">
        <v>0.1243376479373984</v>
      </c>
      <c r="Q9">
        <v>5.9606560412895769E-2</v>
      </c>
      <c r="R9">
        <v>0.21259191762478749</v>
      </c>
      <c r="S9">
        <v>1.8626847133312501</v>
      </c>
      <c r="T9">
        <v>0.28369586546347392</v>
      </c>
      <c r="U9">
        <v>0.31203576024330631</v>
      </c>
      <c r="V9">
        <v>1.0066334010805389</v>
      </c>
      <c r="W9">
        <v>2.1158905553878262</v>
      </c>
      <c r="X9">
        <v>2.4366481708858131E-2</v>
      </c>
      <c r="Y9">
        <v>4.4997879751966417E-2</v>
      </c>
      <c r="Z9">
        <v>0.39432800575411242</v>
      </c>
      <c r="AA9">
        <v>0.53036549371081398</v>
      </c>
      <c r="AB9">
        <v>4.933896739845519E-2</v>
      </c>
      <c r="AC9">
        <v>3.4326873135662872</v>
      </c>
      <c r="AD9">
        <v>0.77374046238705163</v>
      </c>
      <c r="AE9">
        <v>0.3953441061514269</v>
      </c>
      <c r="AF9">
        <v>0.34071606511050212</v>
      </c>
      <c r="AG9">
        <v>14.446734691273271</v>
      </c>
      <c r="AH9">
        <v>3.0025871546945968</v>
      </c>
      <c r="AI9">
        <v>0.93150047050294305</v>
      </c>
      <c r="AJ9">
        <v>5.8910469206705933</v>
      </c>
      <c r="AK9">
        <v>2.2843137846768471</v>
      </c>
      <c r="AL9">
        <v>4.6975582685083914</v>
      </c>
      <c r="AM9">
        <v>7.6928929827053082E-4</v>
      </c>
      <c r="AN9">
        <v>0.43479155739856412</v>
      </c>
    </row>
    <row r="10" spans="1:40" x14ac:dyDescent="0.45">
      <c r="A10" s="1" t="s">
        <v>62</v>
      </c>
      <c r="B10">
        <v>20.018012217967961</v>
      </c>
      <c r="C10">
        <v>3.733969524993062</v>
      </c>
      <c r="D10">
        <v>0.1730411371789381</v>
      </c>
      <c r="E10">
        <v>9.4389160978677004E-3</v>
      </c>
      <c r="F10">
        <v>0.10151391673592421</v>
      </c>
      <c r="G10">
        <v>6.3703651002616421E-2</v>
      </c>
      <c r="H10">
        <v>0.65860138979177874</v>
      </c>
      <c r="I10">
        <v>0.41907841766704679</v>
      </c>
      <c r="J10">
        <v>0.1513966539188609</v>
      </c>
      <c r="K10">
        <v>9.9615745886349097E-2</v>
      </c>
      <c r="L10">
        <v>0.17907251584918141</v>
      </c>
      <c r="M10">
        <v>0.25920184287348408</v>
      </c>
      <c r="N10">
        <v>2.041613171576263E-2</v>
      </c>
      <c r="O10">
        <v>4.1460821154110823E-3</v>
      </c>
      <c r="P10">
        <v>0.26202335671941002</v>
      </c>
      <c r="Q10">
        <v>3.6849594521940643E-2</v>
      </c>
      <c r="R10">
        <v>0.21793056109081221</v>
      </c>
      <c r="S10">
        <v>0.56966110789940427</v>
      </c>
      <c r="T10">
        <v>5.7169452673274702E-2</v>
      </c>
      <c r="U10">
        <v>0.1184300513625316</v>
      </c>
      <c r="V10">
        <v>0.34607725453791882</v>
      </c>
      <c r="W10">
        <v>1.343862485239572</v>
      </c>
      <c r="X10">
        <v>9.315819328663974E-3</v>
      </c>
      <c r="Y10">
        <v>4.505034580051151E-3</v>
      </c>
      <c r="Z10">
        <v>0.17963531482510481</v>
      </c>
      <c r="AA10">
        <v>8.1295766244990339E-2</v>
      </c>
      <c r="AB10">
        <v>1.9552271472233242E-2</v>
      </c>
      <c r="AC10">
        <v>0.73762564941446074</v>
      </c>
      <c r="AD10">
        <v>0.36315329572137572</v>
      </c>
      <c r="AE10">
        <v>0.148086554321916</v>
      </c>
      <c r="AF10">
        <v>0.15650968118204189</v>
      </c>
      <c r="AG10">
        <v>5.3457273490700148</v>
      </c>
      <c r="AH10">
        <v>2.5675112443550572</v>
      </c>
      <c r="AI10">
        <v>0.37156483224559639</v>
      </c>
      <c r="AJ10">
        <v>2.7291886457004311</v>
      </c>
      <c r="AK10">
        <v>0.88183677467032207</v>
      </c>
      <c r="AL10">
        <v>11.03906926681656</v>
      </c>
      <c r="AM10">
        <v>1.083683202469923E-3</v>
      </c>
      <c r="AN10">
        <v>1.91424194402084</v>
      </c>
    </row>
    <row r="11" spans="1:40" x14ac:dyDescent="0.45">
      <c r="A11" s="1" t="s">
        <v>63</v>
      </c>
      <c r="B11">
        <v>8.4935171752179794</v>
      </c>
      <c r="C11">
        <v>0.52590006112944465</v>
      </c>
      <c r="D11">
        <v>4.5898623427129942E-2</v>
      </c>
      <c r="E11">
        <v>5.762317494542573E-3</v>
      </c>
      <c r="F11">
        <v>9.3067015084030841E-2</v>
      </c>
      <c r="G11">
        <v>4.9893076170725477E-2</v>
      </c>
      <c r="H11">
        <v>5.7881327538731042E-2</v>
      </c>
      <c r="I11">
        <v>3.5756750305888443E-2</v>
      </c>
      <c r="J11">
        <v>3.2130638920808967E-2</v>
      </c>
      <c r="K11">
        <v>1.2244602602038329E-2</v>
      </c>
      <c r="L11">
        <v>9.5528493085747471E-2</v>
      </c>
      <c r="M11">
        <v>3.4221353273086397E-2</v>
      </c>
      <c r="N11">
        <v>1.7108896479289499E-2</v>
      </c>
      <c r="O11">
        <v>1.7785428215294709E-3</v>
      </c>
      <c r="P11">
        <v>1.346385392998211E-2</v>
      </c>
      <c r="Q11">
        <v>5.7685172836449616E-3</v>
      </c>
      <c r="R11">
        <v>3.4654734790104842E-2</v>
      </c>
      <c r="S11">
        <v>0.29022924983408283</v>
      </c>
      <c r="T11">
        <v>5.3867380756321179E-2</v>
      </c>
      <c r="U11">
        <v>2.824093295947628E-2</v>
      </c>
      <c r="V11">
        <v>0.1012202480171457</v>
      </c>
      <c r="W11">
        <v>0.2118916057952297</v>
      </c>
      <c r="X11">
        <v>3.4489127273531319E-3</v>
      </c>
      <c r="Y11">
        <v>3.0543568703223739E-3</v>
      </c>
      <c r="Z11">
        <v>6.3746282269422527E-2</v>
      </c>
      <c r="AA11">
        <v>4.1591331918940759E-2</v>
      </c>
      <c r="AB11">
        <v>3.7059690698417109E-3</v>
      </c>
      <c r="AC11">
        <v>0.59454145281866966</v>
      </c>
      <c r="AD11">
        <v>0.12070526873759189</v>
      </c>
      <c r="AE11">
        <v>5.5418112856819531E-2</v>
      </c>
      <c r="AF11">
        <v>4.984897915642867E-2</v>
      </c>
      <c r="AG11">
        <v>2.0203991786833</v>
      </c>
      <c r="AH11">
        <v>0.40043635467847521</v>
      </c>
      <c r="AI11">
        <v>0.18041116322447481</v>
      </c>
      <c r="AJ11">
        <v>1.15627975807887</v>
      </c>
      <c r="AK11">
        <v>0.39350421535853342</v>
      </c>
      <c r="AL11">
        <v>0.58192581076204142</v>
      </c>
      <c r="AM11">
        <v>1.223792779608981E-4</v>
      </c>
      <c r="AN11">
        <v>5.5894732608888803E-2</v>
      </c>
    </row>
    <row r="12" spans="1:40" x14ac:dyDescent="0.45">
      <c r="A12" s="1" t="s">
        <v>64</v>
      </c>
      <c r="B12">
        <v>56.283342760517208</v>
      </c>
      <c r="C12">
        <v>0.47330669182090068</v>
      </c>
      <c r="D12">
        <v>6.9009036068621382E-2</v>
      </c>
      <c r="E12">
        <v>1.0911466557960121E-2</v>
      </c>
      <c r="F12">
        <v>8.5783989828403726E-2</v>
      </c>
      <c r="G12">
        <v>4.3204899065159369E-2</v>
      </c>
      <c r="H12">
        <v>0.33990387385160042</v>
      </c>
      <c r="I12">
        <v>0.2148656118869928</v>
      </c>
      <c r="J12">
        <v>5.1517491316465089E-2</v>
      </c>
      <c r="K12">
        <v>5.9823101614550588E-2</v>
      </c>
      <c r="L12">
        <v>0.18072088291400931</v>
      </c>
      <c r="M12">
        <v>0.1004385571696772</v>
      </c>
      <c r="N12">
        <v>2.011423216571805E-2</v>
      </c>
      <c r="O12">
        <v>3.6942426769426451E-3</v>
      </c>
      <c r="P12">
        <v>7.3494162364757643E-2</v>
      </c>
      <c r="Q12">
        <v>1.8108443531011899E-2</v>
      </c>
      <c r="R12">
        <v>0.1122322491919658</v>
      </c>
      <c r="S12">
        <v>0.34300699866921358</v>
      </c>
      <c r="T12">
        <v>8.4526678023532129E-2</v>
      </c>
      <c r="U12">
        <v>9.4812165110076577E-2</v>
      </c>
      <c r="V12">
        <v>0.26614156271953071</v>
      </c>
      <c r="W12">
        <v>1.1389270187685929</v>
      </c>
      <c r="X12">
        <v>1.425247584551969E-2</v>
      </c>
      <c r="Y12">
        <v>3.2970905423713361E-3</v>
      </c>
      <c r="Z12">
        <v>0.27517464366124839</v>
      </c>
      <c r="AA12">
        <v>6.5776676230558967E-2</v>
      </c>
      <c r="AB12">
        <v>1.2179220623787099E-2</v>
      </c>
      <c r="AC12">
        <v>0.59105721727947602</v>
      </c>
      <c r="AD12">
        <v>0.41071796815724548</v>
      </c>
      <c r="AE12">
        <v>0.1046137578022099</v>
      </c>
      <c r="AF12">
        <v>0.21593867128873101</v>
      </c>
      <c r="AG12">
        <v>12.53351605333194</v>
      </c>
      <c r="AH12">
        <v>1.365162870125805</v>
      </c>
      <c r="AI12">
        <v>0.50112388646146788</v>
      </c>
      <c r="AJ12">
        <v>2.537257611372933</v>
      </c>
      <c r="AK12">
        <v>1.031252230856841</v>
      </c>
      <c r="AL12">
        <v>3.4238647851238468</v>
      </c>
      <c r="AM12">
        <v>4.1402468960922018E-4</v>
      </c>
      <c r="AN12">
        <v>0.97284247153133252</v>
      </c>
    </row>
    <row r="13" spans="1:40" x14ac:dyDescent="0.45">
      <c r="A13" s="1" t="s">
        <v>65</v>
      </c>
      <c r="B13">
        <v>42.829901816596063</v>
      </c>
      <c r="C13">
        <v>2.2847747755818171</v>
      </c>
      <c r="D13">
        <v>5.8436856347270097E-2</v>
      </c>
      <c r="E13">
        <v>3.5826498340043721E-2</v>
      </c>
      <c r="F13">
        <v>2.4592900551648702</v>
      </c>
      <c r="G13">
        <v>0.61962662074394725</v>
      </c>
      <c r="H13">
        <v>0.44114391573341438</v>
      </c>
      <c r="I13">
        <v>0.26878874206454911</v>
      </c>
      <c r="J13">
        <v>0.25956509047600729</v>
      </c>
      <c r="K13">
        <v>8.4190949395046621E-2</v>
      </c>
      <c r="L13">
        <v>0.51896191970227368</v>
      </c>
      <c r="M13">
        <v>1.258763218425923</v>
      </c>
      <c r="N13">
        <v>0.49537459416032931</v>
      </c>
      <c r="O13">
        <v>4.5707753688047671E-2</v>
      </c>
      <c r="P13">
        <v>0.25290359593405909</v>
      </c>
      <c r="Q13">
        <v>0.14991150472317061</v>
      </c>
      <c r="R13">
        <v>0.24328302911567451</v>
      </c>
      <c r="S13">
        <v>2.396267414494623</v>
      </c>
      <c r="T13">
        <v>0.24590371570286809</v>
      </c>
      <c r="U13">
        <v>0.39921060122580537</v>
      </c>
      <c r="V13">
        <v>0.88285227424781298</v>
      </c>
      <c r="W13">
        <v>1.7119301644292131</v>
      </c>
      <c r="X13">
        <v>2.1895448654563589E-2</v>
      </c>
      <c r="Y13">
        <v>0.14978951800528609</v>
      </c>
      <c r="Z13">
        <v>0.3786639818600066</v>
      </c>
      <c r="AA13">
        <v>1.572919786255226</v>
      </c>
      <c r="AB13">
        <v>7.899496876635699E-2</v>
      </c>
      <c r="AC13">
        <v>3.3740921342202759</v>
      </c>
      <c r="AD13">
        <v>0.61889731820051486</v>
      </c>
      <c r="AE13">
        <v>0.44314666482205511</v>
      </c>
      <c r="AF13">
        <v>0.27921451542140358</v>
      </c>
      <c r="AG13">
        <v>17.701834359507249</v>
      </c>
      <c r="AH13">
        <v>2.9433839856803838</v>
      </c>
      <c r="AI13">
        <v>0.79882341479348207</v>
      </c>
      <c r="AJ13">
        <v>5.3626314391816301</v>
      </c>
      <c r="AK13">
        <v>2.0118491367702651</v>
      </c>
      <c r="AL13">
        <v>7.3373309290783677</v>
      </c>
      <c r="AM13">
        <v>6.8963090656582078E-4</v>
      </c>
      <c r="AN13">
        <v>0.40088539683151009</v>
      </c>
    </row>
    <row r="14" spans="1:40" x14ac:dyDescent="0.45">
      <c r="A14" s="1" t="s">
        <v>66</v>
      </c>
      <c r="B14">
        <v>55.255448111485101</v>
      </c>
      <c r="C14">
        <v>3.2908586225345049</v>
      </c>
      <c r="D14">
        <v>0.30767318044948477</v>
      </c>
      <c r="E14">
        <v>3.321519493089492E-2</v>
      </c>
      <c r="F14">
        <v>0.12310074997218171</v>
      </c>
      <c r="G14">
        <v>8.1056725285641867E-2</v>
      </c>
      <c r="H14">
        <v>0.4288108607660423</v>
      </c>
      <c r="I14">
        <v>0.27053128680496918</v>
      </c>
      <c r="J14">
        <v>7.7522256788708443E-2</v>
      </c>
      <c r="K14">
        <v>8.674256384518779E-2</v>
      </c>
      <c r="L14">
        <v>0.23862255703079829</v>
      </c>
      <c r="M14">
        <v>0.14027074585000321</v>
      </c>
      <c r="N14">
        <v>3.0480666417385779E-2</v>
      </c>
      <c r="O14">
        <v>4.0362621552678547E-3</v>
      </c>
      <c r="P14">
        <v>0.12599377548947721</v>
      </c>
      <c r="Q14">
        <v>2.2973452754136248E-2</v>
      </c>
      <c r="R14">
        <v>0.11399017333900539</v>
      </c>
      <c r="S14">
        <v>0.33079775603039552</v>
      </c>
      <c r="T14">
        <v>0.13447704396496479</v>
      </c>
      <c r="U14">
        <v>9.8913513498512032E-2</v>
      </c>
      <c r="V14">
        <v>0.32843929977387959</v>
      </c>
      <c r="W14">
        <v>1.1511600823273229</v>
      </c>
      <c r="X14">
        <v>1.321451444642438E-2</v>
      </c>
      <c r="Y14">
        <v>3.585037586572823E-3</v>
      </c>
      <c r="Z14">
        <v>0.25765606239374311</v>
      </c>
      <c r="AA14">
        <v>7.3929154143742126E-2</v>
      </c>
      <c r="AB14">
        <v>1.3771253304077731E-2</v>
      </c>
      <c r="AC14">
        <v>3.6427217034779709</v>
      </c>
      <c r="AD14">
        <v>0.67029655156342971</v>
      </c>
      <c r="AE14">
        <v>0.11398885783927359</v>
      </c>
      <c r="AF14">
        <v>0.2465436244161357</v>
      </c>
      <c r="AG14">
        <v>11.34880966637358</v>
      </c>
      <c r="AH14">
        <v>1.704839443468195</v>
      </c>
      <c r="AI14">
        <v>0.6635320843941438</v>
      </c>
      <c r="AJ14">
        <v>3.622803443762876</v>
      </c>
      <c r="AK14">
        <v>1.4182703100436811</v>
      </c>
      <c r="AL14">
        <v>5.9062085008357608</v>
      </c>
      <c r="AM14">
        <v>5.7263116299060147E-4</v>
      </c>
      <c r="AN14">
        <v>1.0819265247033081</v>
      </c>
    </row>
    <row r="15" spans="1:40" x14ac:dyDescent="0.45">
      <c r="A15" s="1" t="s">
        <v>67</v>
      </c>
      <c r="B15">
        <v>81.528663806335643</v>
      </c>
      <c r="C15">
        <v>6.6366451139200411</v>
      </c>
      <c r="D15">
        <v>1.01247310631371</v>
      </c>
      <c r="E15">
        <v>5.1440506912291142E-2</v>
      </c>
      <c r="F15">
        <v>0.43039715612265511</v>
      </c>
      <c r="G15">
        <v>0.2404258972706047</v>
      </c>
      <c r="H15">
        <v>0.63334082988194607</v>
      </c>
      <c r="I15">
        <v>0.39626484885976537</v>
      </c>
      <c r="J15">
        <v>0.1284616444905817</v>
      </c>
      <c r="K15">
        <v>0.12692069773014431</v>
      </c>
      <c r="L15">
        <v>0.5095044504927464</v>
      </c>
      <c r="M15">
        <v>0.27745156373160879</v>
      </c>
      <c r="N15">
        <v>0.11324650318650541</v>
      </c>
      <c r="O15">
        <v>9.9596664541387082E-3</v>
      </c>
      <c r="P15">
        <v>0.1795866419986944</v>
      </c>
      <c r="Q15">
        <v>4.4942773831313197E-2</v>
      </c>
      <c r="R15">
        <v>0.17773882125311749</v>
      </c>
      <c r="S15">
        <v>0.73960689757551468</v>
      </c>
      <c r="T15">
        <v>0.20146566229477619</v>
      </c>
      <c r="U15">
        <v>0.20495454067533811</v>
      </c>
      <c r="V15">
        <v>0.61885592340235129</v>
      </c>
      <c r="W15">
        <v>1.9512608478036031</v>
      </c>
      <c r="X15">
        <v>2.3801351586862619E-2</v>
      </c>
      <c r="Y15">
        <v>1.2038563247511449E-2</v>
      </c>
      <c r="Z15">
        <v>0.44932907882331752</v>
      </c>
      <c r="AA15">
        <v>0.1853971564123322</v>
      </c>
      <c r="AB15">
        <v>2.9007510624058781E-2</v>
      </c>
      <c r="AC15">
        <v>6.2223994359698871</v>
      </c>
      <c r="AD15">
        <v>1.007614966580799</v>
      </c>
      <c r="AE15">
        <v>0.21646565555578809</v>
      </c>
      <c r="AF15">
        <v>0.34460488177170229</v>
      </c>
      <c r="AG15">
        <v>21.935591629210069</v>
      </c>
      <c r="AH15">
        <v>2.633427874837325</v>
      </c>
      <c r="AI15">
        <v>0.97318838634712557</v>
      </c>
      <c r="AJ15">
        <v>5.2920511279540916</v>
      </c>
      <c r="AK15">
        <v>2.083571961667734</v>
      </c>
      <c r="AL15">
        <v>7.7395026680832313</v>
      </c>
      <c r="AM15">
        <v>9.7662993241392441E-4</v>
      </c>
      <c r="AN15">
        <v>1.2180880939407741</v>
      </c>
    </row>
    <row r="16" spans="1:40" x14ac:dyDescent="0.45">
      <c r="A16" s="1" t="s">
        <v>68</v>
      </c>
      <c r="B16">
        <v>20.613893500425601</v>
      </c>
      <c r="C16">
        <v>1.532285322644765</v>
      </c>
      <c r="D16">
        <v>0.2287042314885061</v>
      </c>
      <c r="E16">
        <v>1.2599017867543579E-2</v>
      </c>
      <c r="F16">
        <v>8.9324385234905768E-2</v>
      </c>
      <c r="G16">
        <v>5.5196066163733001E-2</v>
      </c>
      <c r="H16">
        <v>0.15119189778116149</v>
      </c>
      <c r="I16">
        <v>9.4756012644175769E-2</v>
      </c>
      <c r="J16">
        <v>2.910964610486302E-2</v>
      </c>
      <c r="K16">
        <v>3.0413512971190809E-2</v>
      </c>
      <c r="L16">
        <v>0.111220411041638</v>
      </c>
      <c r="M16">
        <v>6.1540325843149599E-2</v>
      </c>
      <c r="N16">
        <v>2.283737743961646E-2</v>
      </c>
      <c r="O16">
        <v>2.0994900417330522E-3</v>
      </c>
      <c r="P16">
        <v>4.4139657526279991E-2</v>
      </c>
      <c r="Q16">
        <v>1.013395963633478E-2</v>
      </c>
      <c r="R16">
        <v>4.0381103177164319E-2</v>
      </c>
      <c r="S16">
        <v>0.14830154677297661</v>
      </c>
      <c r="T16">
        <v>4.778755534702743E-2</v>
      </c>
      <c r="U16">
        <v>4.5500260540302949E-2</v>
      </c>
      <c r="V16">
        <v>0.13859414539826731</v>
      </c>
      <c r="W16">
        <v>0.43322227450408118</v>
      </c>
      <c r="X16">
        <v>5.5667584978005072E-3</v>
      </c>
      <c r="Y16">
        <v>2.3907406303721019E-3</v>
      </c>
      <c r="Z16">
        <v>0.10653066352635469</v>
      </c>
      <c r="AA16">
        <v>3.8748684276466258E-2</v>
      </c>
      <c r="AB16">
        <v>6.385767370297819E-3</v>
      </c>
      <c r="AC16">
        <v>1.5342301633930671</v>
      </c>
      <c r="AD16">
        <v>0.24687536096910251</v>
      </c>
      <c r="AE16">
        <v>4.7078460696257277E-2</v>
      </c>
      <c r="AF16">
        <v>8.5889657464638017E-2</v>
      </c>
      <c r="AG16">
        <v>5.2199638070339436</v>
      </c>
      <c r="AH16">
        <v>0.62370520777124772</v>
      </c>
      <c r="AI16">
        <v>0.2397048657508869</v>
      </c>
      <c r="AJ16">
        <v>1.280986884700682</v>
      </c>
      <c r="AK16">
        <v>0.50872654233784198</v>
      </c>
      <c r="AL16">
        <v>1.9510499664001291</v>
      </c>
      <c r="AM16">
        <v>2.346206598977587E-4</v>
      </c>
      <c r="AN16">
        <v>0.32482978452736577</v>
      </c>
    </row>
    <row r="17" spans="1:40" x14ac:dyDescent="0.45">
      <c r="A17" s="1" t="s">
        <v>69</v>
      </c>
      <c r="B17">
        <v>54.771105121617992</v>
      </c>
      <c r="C17">
        <v>6.8220053552008562</v>
      </c>
      <c r="D17">
        <v>3.65127768768384</v>
      </c>
      <c r="E17">
        <v>7.5012515185764711E-2</v>
      </c>
      <c r="F17">
        <v>0.19886455823816621</v>
      </c>
      <c r="G17">
        <v>0.16463764014868429</v>
      </c>
      <c r="H17">
        <v>0.57053354777679699</v>
      </c>
      <c r="I17">
        <v>0.35956069714327221</v>
      </c>
      <c r="J17">
        <v>8.6175071858531085E-2</v>
      </c>
      <c r="K17">
        <v>0.1211542238372402</v>
      </c>
      <c r="L17">
        <v>0.51156437444850111</v>
      </c>
      <c r="M17">
        <v>0.1589779361701239</v>
      </c>
      <c r="N17">
        <v>5.715554562916858E-2</v>
      </c>
      <c r="O17">
        <v>7.0996230533060933E-3</v>
      </c>
      <c r="P17">
        <v>0.1128776251559569</v>
      </c>
      <c r="Q17">
        <v>2.851267287597772E-2</v>
      </c>
      <c r="R17">
        <v>0.13768149664379381</v>
      </c>
      <c r="S17">
        <v>0.47726363120198712</v>
      </c>
      <c r="T17">
        <v>0.19313709769542531</v>
      </c>
      <c r="U17">
        <v>0.171124950334123</v>
      </c>
      <c r="V17">
        <v>0.55984329657735499</v>
      </c>
      <c r="W17">
        <v>1.804222087682213</v>
      </c>
      <c r="X17">
        <v>2.6799742417952799E-2</v>
      </c>
      <c r="Y17">
        <v>6.0947721245969708E-3</v>
      </c>
      <c r="Z17">
        <v>0.5168174121116168</v>
      </c>
      <c r="AA17">
        <v>0.1249109075530446</v>
      </c>
      <c r="AB17">
        <v>1.967712222959005E-2</v>
      </c>
      <c r="AC17">
        <v>5.6467689667529566</v>
      </c>
      <c r="AD17">
        <v>1.173503676740592</v>
      </c>
      <c r="AE17">
        <v>0.1707711092980127</v>
      </c>
      <c r="AF17">
        <v>0.32786455309159851</v>
      </c>
      <c r="AG17">
        <v>33.608518412493538</v>
      </c>
      <c r="AH17">
        <v>2.1721765658118501</v>
      </c>
      <c r="AI17">
        <v>0.98486513863562608</v>
      </c>
      <c r="AJ17">
        <v>4.9122698798924542</v>
      </c>
      <c r="AK17">
        <v>1.9773636673839301</v>
      </c>
      <c r="AL17">
        <v>6.0958659645936377</v>
      </c>
      <c r="AM17">
        <v>1.0959341557615931E-3</v>
      </c>
      <c r="AN17">
        <v>0.86712349920525722</v>
      </c>
    </row>
    <row r="18" spans="1:40" x14ac:dyDescent="0.45">
      <c r="A18" s="1" t="s">
        <v>70</v>
      </c>
      <c r="B18">
        <v>6.1907028756354903</v>
      </c>
      <c r="C18">
        <v>0.68029207433495376</v>
      </c>
      <c r="D18">
        <v>0.28399497640583848</v>
      </c>
      <c r="E18">
        <v>7.5960698859445291E-3</v>
      </c>
      <c r="F18">
        <v>1.6666838954278809E-2</v>
      </c>
      <c r="G18">
        <v>1.350307491821348E-2</v>
      </c>
      <c r="H18">
        <v>6.051130441323295E-2</v>
      </c>
      <c r="I18">
        <v>3.8259328040369661E-2</v>
      </c>
      <c r="J18">
        <v>9.0172941308202803E-3</v>
      </c>
      <c r="K18">
        <v>1.3108414642154511E-2</v>
      </c>
      <c r="L18">
        <v>4.8228121929763688E-2</v>
      </c>
      <c r="M18">
        <v>1.5761488495203209E-2</v>
      </c>
      <c r="N18">
        <v>4.6744708201485576E-3</v>
      </c>
      <c r="O18">
        <v>6.6344095086602855E-4</v>
      </c>
      <c r="P18">
        <v>1.2499885858121061E-2</v>
      </c>
      <c r="Q18">
        <v>2.8116117697458741E-3</v>
      </c>
      <c r="R18">
        <v>1.5088285032112819E-2</v>
      </c>
      <c r="S18">
        <v>4.7031076820677607E-2</v>
      </c>
      <c r="T18">
        <v>2.115865287006349E-2</v>
      </c>
      <c r="U18">
        <v>1.631707408813423E-2</v>
      </c>
      <c r="V18">
        <v>5.5622983164077551E-2</v>
      </c>
      <c r="W18">
        <v>0.19070686707307691</v>
      </c>
      <c r="X18">
        <v>2.630586835106983E-3</v>
      </c>
      <c r="Y18">
        <v>5.1650784175751225E-4</v>
      </c>
      <c r="Z18">
        <v>5.1055875998937281E-2</v>
      </c>
      <c r="AA18">
        <v>1.1766402361357399E-2</v>
      </c>
      <c r="AB18">
        <v>1.8684402979415129E-3</v>
      </c>
      <c r="AC18">
        <v>0.62566060877213703</v>
      </c>
      <c r="AD18">
        <v>0.12377060248863531</v>
      </c>
      <c r="AE18">
        <v>1.7359319683087342E-2</v>
      </c>
      <c r="AF18">
        <v>3.5810876176260019E-2</v>
      </c>
      <c r="AG18">
        <v>3.0290741457615269</v>
      </c>
      <c r="AH18">
        <v>0.23090812840740579</v>
      </c>
      <c r="AI18">
        <v>0.1058954611550014</v>
      </c>
      <c r="AJ18">
        <v>0.53683604948975239</v>
      </c>
      <c r="AK18">
        <v>0.21346061020670301</v>
      </c>
      <c r="AL18">
        <v>0.6833639172341941</v>
      </c>
      <c r="AM18">
        <v>1.002749461450021E-4</v>
      </c>
      <c r="AN18">
        <v>0.10437961766072359</v>
      </c>
    </row>
    <row r="19" spans="1:40" x14ac:dyDescent="0.45">
      <c r="A19" s="1" t="s">
        <v>71</v>
      </c>
      <c r="B19">
        <v>0.13010604858268909</v>
      </c>
      <c r="C19">
        <v>9.049953151671947E-3</v>
      </c>
      <c r="D19">
        <v>4.1364908443342957E-3</v>
      </c>
      <c r="E19">
        <v>4.7585594121331916</v>
      </c>
      <c r="F19">
        <v>3.8303633166689333E-2</v>
      </c>
      <c r="G19">
        <v>2.6265313372559738E-2</v>
      </c>
      <c r="H19">
        <v>1.2421601130382501E-2</v>
      </c>
      <c r="I19">
        <v>7.2856534802732357E-3</v>
      </c>
      <c r="J19">
        <v>1.926041424753E-2</v>
      </c>
      <c r="K19">
        <v>3.4251171645299319E-3</v>
      </c>
      <c r="L19">
        <v>2.3583606408873251E-2</v>
      </c>
      <c r="M19">
        <v>2.828297777859972E-2</v>
      </c>
      <c r="N19">
        <v>8.6290914035698739E-3</v>
      </c>
      <c r="O19">
        <v>3.1598130352907942E-3</v>
      </c>
      <c r="P19">
        <v>9.4135285468009908E-3</v>
      </c>
      <c r="Q19">
        <v>6.4343359820268438E-3</v>
      </c>
      <c r="R19">
        <v>1.627929389974983E-2</v>
      </c>
      <c r="S19">
        <v>0.18060651975169489</v>
      </c>
      <c r="T19">
        <v>1.1484144152196851E-2</v>
      </c>
      <c r="U19">
        <v>2.0178565298540691E-2</v>
      </c>
      <c r="V19">
        <v>4.7732818771511247E-2</v>
      </c>
      <c r="W19">
        <v>5.0201774226728807E-2</v>
      </c>
      <c r="X19">
        <v>6.9835139298783004E-4</v>
      </c>
      <c r="Y19">
        <v>3.5759999999829522E-3</v>
      </c>
      <c r="Z19">
        <v>1.1114362257836191E-2</v>
      </c>
      <c r="AA19">
        <v>4.1552423686343438E-2</v>
      </c>
      <c r="AB19">
        <v>3.446194352601076E-3</v>
      </c>
      <c r="AC19">
        <v>6.2339979478193759E-2</v>
      </c>
      <c r="AD19">
        <v>1.9173443996473749E-2</v>
      </c>
      <c r="AE19">
        <v>2.979174391373059E-2</v>
      </c>
      <c r="AF19">
        <v>6.258585896977217E-3</v>
      </c>
      <c r="AG19">
        <v>0.1105464954662141</v>
      </c>
      <c r="AH19">
        <v>0.14060171623980769</v>
      </c>
      <c r="AI19">
        <v>4.9128130733055553E-2</v>
      </c>
      <c r="AJ19">
        <v>0.26091486712240641</v>
      </c>
      <c r="AK19">
        <v>8.148326779411455E-2</v>
      </c>
      <c r="AL19">
        <v>0.27823858014456071</v>
      </c>
      <c r="AM19">
        <v>4.5645105248278592E-5</v>
      </c>
      <c r="AN19">
        <v>1.9681228981251291E-2</v>
      </c>
    </row>
    <row r="20" spans="1:40" x14ac:dyDescent="0.45">
      <c r="A20" s="1" t="s">
        <v>72</v>
      </c>
      <c r="B20">
        <v>2.2670910148218399</v>
      </c>
      <c r="C20">
        <v>8.553168532977741E-2</v>
      </c>
      <c r="D20">
        <v>2.6862192453227299E-2</v>
      </c>
      <c r="E20">
        <v>2.8560099269996801E-2</v>
      </c>
      <c r="F20">
        <v>56.240883990830831</v>
      </c>
      <c r="G20">
        <v>4.6099762714379553</v>
      </c>
      <c r="H20">
        <v>0.49761180625804069</v>
      </c>
      <c r="I20">
        <v>0.30017706318532239</v>
      </c>
      <c r="J20">
        <v>0.15224465954639871</v>
      </c>
      <c r="K20">
        <v>9.2983750653312644E-2</v>
      </c>
      <c r="L20">
        <v>0.46344244076988578</v>
      </c>
      <c r="M20">
        <v>19.566559271942221</v>
      </c>
      <c r="N20">
        <v>32.922090271117753</v>
      </c>
      <c r="O20">
        <v>3.9871091778519961E-2</v>
      </c>
      <c r="P20">
        <v>0.2486737832670726</v>
      </c>
      <c r="Q20">
        <v>0.20260951211705949</v>
      </c>
      <c r="R20">
        <v>0.40109905652948641</v>
      </c>
      <c r="S20">
        <v>1.0991803962361799</v>
      </c>
      <c r="T20">
        <v>0.221490584978938</v>
      </c>
      <c r="U20">
        <v>0.9894190226012014</v>
      </c>
      <c r="V20">
        <v>1.4898110049990529</v>
      </c>
      <c r="W20">
        <v>1.8952507595112029</v>
      </c>
      <c r="X20">
        <v>2.4809417473455931E-2</v>
      </c>
      <c r="Y20">
        <v>7.57728911878425E-2</v>
      </c>
      <c r="Z20">
        <v>0.42540639299100141</v>
      </c>
      <c r="AA20">
        <v>0.81570943155751796</v>
      </c>
      <c r="AB20">
        <v>0.14859742194303729</v>
      </c>
      <c r="AC20">
        <v>4.1884682768327428</v>
      </c>
      <c r="AD20">
        <v>0.63422742694976697</v>
      </c>
      <c r="AE20">
        <v>0.3284759097775512</v>
      </c>
      <c r="AF20">
        <v>0.36948544284312529</v>
      </c>
      <c r="AG20">
        <v>2.8689998183787901</v>
      </c>
      <c r="AH20">
        <v>3.9912100777880388</v>
      </c>
      <c r="AI20">
        <v>0.82808825135085251</v>
      </c>
      <c r="AJ20">
        <v>4.7101151317876928</v>
      </c>
      <c r="AK20">
        <v>2.0652379297000221</v>
      </c>
      <c r="AL20">
        <v>12.4658896395207</v>
      </c>
      <c r="AM20">
        <v>2.1187224985400781E-3</v>
      </c>
      <c r="AN20">
        <v>0.95814289615429038</v>
      </c>
    </row>
    <row r="21" spans="1:40" x14ac:dyDescent="0.45">
      <c r="A21" s="1" t="s">
        <v>73</v>
      </c>
      <c r="B21">
        <v>0.1157592299190115</v>
      </c>
      <c r="C21">
        <v>8.1119198563971377E-3</v>
      </c>
      <c r="D21">
        <v>3.076268407900499E-3</v>
      </c>
      <c r="E21">
        <v>1.673621934031981E-3</v>
      </c>
      <c r="F21">
        <v>58.513611359681128</v>
      </c>
      <c r="G21">
        <v>0.4635343710154447</v>
      </c>
      <c r="H21">
        <v>3.4582249759155123E-2</v>
      </c>
      <c r="I21">
        <v>1.811060075475953E-2</v>
      </c>
      <c r="J21">
        <v>2.0168870777066909E-2</v>
      </c>
      <c r="K21">
        <v>1.024980069229847E-2</v>
      </c>
      <c r="L21">
        <v>4.9445527276853807E-2</v>
      </c>
      <c r="M21">
        <v>0.27958942048180541</v>
      </c>
      <c r="N21">
        <v>0.33042522422897319</v>
      </c>
      <c r="O21">
        <v>4.3111831792388847E-3</v>
      </c>
      <c r="P21">
        <v>1.646154154292102E-2</v>
      </c>
      <c r="Q21">
        <v>1.0171850549048039E-2</v>
      </c>
      <c r="R21">
        <v>2.1292025855073549E-2</v>
      </c>
      <c r="S21">
        <v>0.18975820993190201</v>
      </c>
      <c r="T21">
        <v>2.253242274333599E-2</v>
      </c>
      <c r="U21">
        <v>6.220254401921238E-2</v>
      </c>
      <c r="V21">
        <v>8.6313343368217166E-2</v>
      </c>
      <c r="W21">
        <v>0.26802632093465772</v>
      </c>
      <c r="X21">
        <v>2.035046105552666E-3</v>
      </c>
      <c r="Y21">
        <v>1.14558060405367E-2</v>
      </c>
      <c r="Z21">
        <v>3.1554707423769507E-2</v>
      </c>
      <c r="AA21">
        <v>0.1205191720009882</v>
      </c>
      <c r="AB21">
        <v>1.0491658182455919E-2</v>
      </c>
      <c r="AC21">
        <v>0.1679131684192651</v>
      </c>
      <c r="AD21">
        <v>4.6152321134231129E-2</v>
      </c>
      <c r="AE21">
        <v>3.6092869274294052E-2</v>
      </c>
      <c r="AF21">
        <v>3.1484352231545013E-2</v>
      </c>
      <c r="AG21">
        <v>0.173390319108539</v>
      </c>
      <c r="AH21">
        <v>0.31419499447222848</v>
      </c>
      <c r="AI21">
        <v>7.4347425494680167E-2</v>
      </c>
      <c r="AJ21">
        <v>0.58606993838749344</v>
      </c>
      <c r="AK21">
        <v>0.24606279159381711</v>
      </c>
      <c r="AL21">
        <v>1.8401375386395371</v>
      </c>
      <c r="AM21">
        <v>6.7524742270427807E-5</v>
      </c>
      <c r="AN21">
        <v>2.287805074580529</v>
      </c>
    </row>
    <row r="22" spans="1:40" x14ac:dyDescent="0.45">
      <c r="A22" s="1" t="s">
        <v>74</v>
      </c>
      <c r="B22">
        <v>0.18731687379931641</v>
      </c>
      <c r="C22">
        <v>1.3205491217962721E-2</v>
      </c>
      <c r="D22">
        <v>5.3973674117052126E-3</v>
      </c>
      <c r="E22">
        <v>2.4171466728507948E-3</v>
      </c>
      <c r="F22">
        <v>1.0980765302568449</v>
      </c>
      <c r="G22">
        <v>26.488255312143199</v>
      </c>
      <c r="H22">
        <v>4.198158746763489E-2</v>
      </c>
      <c r="I22">
        <v>2.411603421421582E-2</v>
      </c>
      <c r="J22">
        <v>0.1082127086757388</v>
      </c>
      <c r="K22">
        <v>1.234150942538494E-2</v>
      </c>
      <c r="L22">
        <v>6.0189720921903417E-2</v>
      </c>
      <c r="M22">
        <v>0.26841248121967459</v>
      </c>
      <c r="N22">
        <v>9.8138278805971368E-2</v>
      </c>
      <c r="O22">
        <v>4.8491174169554502E-3</v>
      </c>
      <c r="P22">
        <v>2.420510676774678E-2</v>
      </c>
      <c r="Q22">
        <v>2.0274408343681161E-2</v>
      </c>
      <c r="R22">
        <v>0.20365598875377969</v>
      </c>
      <c r="S22">
        <v>1.036704911032055</v>
      </c>
      <c r="T22">
        <v>6.0894419832146517E-2</v>
      </c>
      <c r="U22">
        <v>0.21134604679740709</v>
      </c>
      <c r="V22">
        <v>0.24047091792855829</v>
      </c>
      <c r="W22">
        <v>0.18277023749178339</v>
      </c>
      <c r="X22">
        <v>2.6213172441909151E-3</v>
      </c>
      <c r="Y22">
        <v>1.0544946486404959E-2</v>
      </c>
      <c r="Z22">
        <v>4.6327134033078372E-2</v>
      </c>
      <c r="AA22">
        <v>0.1278704018824314</v>
      </c>
      <c r="AB22">
        <v>2.784426304140538E-2</v>
      </c>
      <c r="AC22">
        <v>1.78530949198263</v>
      </c>
      <c r="AD22">
        <v>5.8583745682805853E-2</v>
      </c>
      <c r="AE22">
        <v>0.1621282289985716</v>
      </c>
      <c r="AF22">
        <v>3.8158639738714063E-2</v>
      </c>
      <c r="AG22">
        <v>0.188677092542231</v>
      </c>
      <c r="AH22">
        <v>4.3771455304586029</v>
      </c>
      <c r="AI22">
        <v>0.16928060766868239</v>
      </c>
      <c r="AJ22">
        <v>1.341669684695441</v>
      </c>
      <c r="AK22">
        <v>0.41852201187778187</v>
      </c>
      <c r="AL22">
        <v>1.0096776892157659</v>
      </c>
      <c r="AM22">
        <v>1.2117006720073201E-4</v>
      </c>
      <c r="AN22">
        <v>4.2833118114105569E-2</v>
      </c>
    </row>
    <row r="23" spans="1:40" x14ac:dyDescent="0.45">
      <c r="A23" s="1" t="s">
        <v>75</v>
      </c>
      <c r="B23">
        <v>4.5657129060026236</v>
      </c>
      <c r="C23">
        <v>0.28436988784028711</v>
      </c>
      <c r="D23">
        <v>6.554696359550434E-2</v>
      </c>
      <c r="E23">
        <v>7.9312089126342245E-2</v>
      </c>
      <c r="F23">
        <v>0.84253220351597735</v>
      </c>
      <c r="G23">
        <v>0.43992804671699481</v>
      </c>
      <c r="H23">
        <v>5.4101214941010847</v>
      </c>
      <c r="I23">
        <v>3.4506739338051942</v>
      </c>
      <c r="J23">
        <v>3.6667566855051339</v>
      </c>
      <c r="K23">
        <v>0.59706124339836963</v>
      </c>
      <c r="L23">
        <v>1.825788709391132</v>
      </c>
      <c r="M23">
        <v>6.3324762935253061</v>
      </c>
      <c r="N23">
        <v>0.20820374487400869</v>
      </c>
      <c r="O23">
        <v>4.6871389236685573E-2</v>
      </c>
      <c r="P23">
        <v>0.60143880589332466</v>
      </c>
      <c r="Q23">
        <v>0.41911987158176972</v>
      </c>
      <c r="R23">
        <v>0.247106171585464</v>
      </c>
      <c r="S23">
        <v>1.8847495974965069</v>
      </c>
      <c r="T23">
        <v>0.20085078089216449</v>
      </c>
      <c r="U23">
        <v>1.547594618073215</v>
      </c>
      <c r="V23">
        <v>1.882195665613839</v>
      </c>
      <c r="W23">
        <v>4.5837217075121659</v>
      </c>
      <c r="X23">
        <v>6.279715780503306E-2</v>
      </c>
      <c r="Y23">
        <v>5.3730415987610733E-2</v>
      </c>
      <c r="Z23">
        <v>1.209592267025984</v>
      </c>
      <c r="AA23">
        <v>0.71446354349762087</v>
      </c>
      <c r="AB23">
        <v>0.30650949748634981</v>
      </c>
      <c r="AC23">
        <v>3.9638811792410489</v>
      </c>
      <c r="AD23">
        <v>1.8299324632641949</v>
      </c>
      <c r="AE23">
        <v>12.73035416585768</v>
      </c>
      <c r="AF23">
        <v>1.4814383258603001</v>
      </c>
      <c r="AG23">
        <v>5.9698671205853913</v>
      </c>
      <c r="AH23">
        <v>32.863162376771761</v>
      </c>
      <c r="AI23">
        <v>2.458530497782565</v>
      </c>
      <c r="AJ23">
        <v>9.3002489875998577</v>
      </c>
      <c r="AK23">
        <v>5.9999469362810149</v>
      </c>
      <c r="AL23">
        <v>111.5251750899003</v>
      </c>
      <c r="AM23">
        <v>1.0448302169191671E-2</v>
      </c>
      <c r="AN23">
        <v>0.62806392001147704</v>
      </c>
    </row>
    <row r="24" spans="1:40" x14ac:dyDescent="0.45">
      <c r="A24" s="1" t="s">
        <v>76</v>
      </c>
      <c r="B24">
        <v>38.494693232137017</v>
      </c>
      <c r="C24">
        <v>2.0808780146322019</v>
      </c>
      <c r="D24">
        <v>0.5751548462195949</v>
      </c>
      <c r="E24">
        <v>2.982193127078598</v>
      </c>
      <c r="F24">
        <v>8.9757191369754352</v>
      </c>
      <c r="G24">
        <v>7.4894661148547783</v>
      </c>
      <c r="H24">
        <v>5.7742520449718091</v>
      </c>
      <c r="I24">
        <v>3.3603030087584411</v>
      </c>
      <c r="J24">
        <v>4.4324103352854411</v>
      </c>
      <c r="K24">
        <v>1.421865457362947</v>
      </c>
      <c r="L24">
        <v>4.8408214441086024</v>
      </c>
      <c r="M24">
        <v>6.0057206571184523</v>
      </c>
      <c r="N24">
        <v>1.947298509341731</v>
      </c>
      <c r="O24">
        <v>0.23342682494528469</v>
      </c>
      <c r="P24">
        <v>1.7576539917677041</v>
      </c>
      <c r="Q24">
        <v>0.78227044247062549</v>
      </c>
      <c r="R24">
        <v>1.477253726375042</v>
      </c>
      <c r="S24">
        <v>5.1123630653189691</v>
      </c>
      <c r="T24">
        <v>1.1998432668656209</v>
      </c>
      <c r="U24">
        <v>3.095816402290847</v>
      </c>
      <c r="V24">
        <v>6.3842305903415104</v>
      </c>
      <c r="W24">
        <v>10.714740629604909</v>
      </c>
      <c r="X24">
        <v>0.15517562394939671</v>
      </c>
      <c r="Y24">
        <v>0.49560756732440381</v>
      </c>
      <c r="Z24">
        <v>2.7486730974803062</v>
      </c>
      <c r="AA24">
        <v>5.6016718833910693</v>
      </c>
      <c r="AB24">
        <v>0.47482956657048819</v>
      </c>
      <c r="AC24">
        <v>17.329339224522389</v>
      </c>
      <c r="AD24">
        <v>5.7933584031083782</v>
      </c>
      <c r="AE24">
        <v>13.573902471153531</v>
      </c>
      <c r="AF24">
        <v>3.6273851086892939</v>
      </c>
      <c r="AG24">
        <v>18.570346898804949</v>
      </c>
      <c r="AH24">
        <v>78.082213791798793</v>
      </c>
      <c r="AI24">
        <v>7.2971135016272823</v>
      </c>
      <c r="AJ24">
        <v>45.53304174957907</v>
      </c>
      <c r="AK24">
        <v>21.870818922950871</v>
      </c>
      <c r="AL24">
        <v>51.640612584853862</v>
      </c>
      <c r="AM24">
        <v>8.2885044340274411E-3</v>
      </c>
      <c r="AN24">
        <v>1.87299927974133</v>
      </c>
    </row>
    <row r="25" spans="1:40" x14ac:dyDescent="0.45">
      <c r="A25" s="1" t="s">
        <v>77</v>
      </c>
      <c r="B25">
        <v>1.733754938191276</v>
      </c>
      <c r="C25">
        <v>0.13380837768250839</v>
      </c>
      <c r="D25">
        <v>5.3213452380145299E-2</v>
      </c>
      <c r="E25">
        <v>7.400020663756765E-2</v>
      </c>
      <c r="F25">
        <v>0.53797319175953007</v>
      </c>
      <c r="G25">
        <v>0.17941993857217969</v>
      </c>
      <c r="H25">
        <v>1.418701794343479</v>
      </c>
      <c r="I25">
        <v>0.83975112872510371</v>
      </c>
      <c r="J25">
        <v>9.8436188153708817E-2</v>
      </c>
      <c r="K25">
        <v>0.18498113876263139</v>
      </c>
      <c r="L25">
        <v>0.80264231048036883</v>
      </c>
      <c r="M25">
        <v>0.48916247471990049</v>
      </c>
      <c r="N25">
        <v>0.1227429688055271</v>
      </c>
      <c r="O25">
        <v>3.1400021943959799E-2</v>
      </c>
      <c r="P25">
        <v>0.12049778642659641</v>
      </c>
      <c r="Q25">
        <v>9.7134949200915449E-2</v>
      </c>
      <c r="R25">
        <v>8.3453043492234882E-2</v>
      </c>
      <c r="S25">
        <v>0.40591233354480999</v>
      </c>
      <c r="T25">
        <v>0.20645633070390079</v>
      </c>
      <c r="U25">
        <v>0.7440890648325168</v>
      </c>
      <c r="V25">
        <v>1.3681514244621551</v>
      </c>
      <c r="W25">
        <v>2.3040925226470859</v>
      </c>
      <c r="X25">
        <v>4.8278113705322867E-2</v>
      </c>
      <c r="Y25">
        <v>5.1550169559944507E-2</v>
      </c>
      <c r="Z25">
        <v>0.75777900859760361</v>
      </c>
      <c r="AA25">
        <v>0.6626661125787785</v>
      </c>
      <c r="AB25">
        <v>8.5980357530385493E-2</v>
      </c>
      <c r="AC25">
        <v>17.126486046371461</v>
      </c>
      <c r="AD25">
        <v>1.9794494563625371</v>
      </c>
      <c r="AE25">
        <v>0.67119916557502424</v>
      </c>
      <c r="AF25">
        <v>1.3011294489940839</v>
      </c>
      <c r="AG25">
        <v>2.1365341041001229</v>
      </c>
      <c r="AH25">
        <v>6.1179393535563467</v>
      </c>
      <c r="AI25">
        <v>2.1922639178821708</v>
      </c>
      <c r="AJ25">
        <v>8.8309347235543676</v>
      </c>
      <c r="AK25">
        <v>5.4835262798489879</v>
      </c>
      <c r="AL25">
        <v>8.3720254581832343</v>
      </c>
      <c r="AM25">
        <v>9.984896214191429E-4</v>
      </c>
      <c r="AN25">
        <v>0.89495000969961136</v>
      </c>
    </row>
    <row r="26" spans="1:40" x14ac:dyDescent="0.45">
      <c r="A26" s="1" t="s">
        <v>78</v>
      </c>
      <c r="B26">
        <v>97.777751440163669</v>
      </c>
      <c r="C26">
        <v>5.9737217884822806</v>
      </c>
      <c r="D26">
        <v>1.9895763294066959</v>
      </c>
      <c r="E26">
        <v>1.3600440023903571</v>
      </c>
      <c r="F26">
        <v>20.343685886215539</v>
      </c>
      <c r="G26">
        <v>6.9342156110047224</v>
      </c>
      <c r="H26">
        <v>20.34403155055012</v>
      </c>
      <c r="I26">
        <v>12.089124689131109</v>
      </c>
      <c r="J26">
        <v>7.2718681495400954</v>
      </c>
      <c r="K26">
        <v>10.851234989989869</v>
      </c>
      <c r="L26">
        <v>80.251525995168407</v>
      </c>
      <c r="M26">
        <v>13.269868446561111</v>
      </c>
      <c r="N26">
        <v>5.9989402987621911</v>
      </c>
      <c r="O26">
        <v>1.0460131661762651</v>
      </c>
      <c r="P26">
        <v>6.9373581308580619</v>
      </c>
      <c r="Q26">
        <v>3.028316020386594</v>
      </c>
      <c r="R26">
        <v>7.9959436149648004</v>
      </c>
      <c r="S26">
        <v>59.61443759786647</v>
      </c>
      <c r="T26">
        <v>5.6204222358236642</v>
      </c>
      <c r="U26">
        <v>17.272713769240049</v>
      </c>
      <c r="V26">
        <v>890.50872307994973</v>
      </c>
      <c r="W26">
        <v>326.12644731502598</v>
      </c>
      <c r="X26">
        <v>1.9841884977962521</v>
      </c>
      <c r="Y26">
        <v>1.2680100291526479</v>
      </c>
      <c r="Z26">
        <v>35.036545969239768</v>
      </c>
      <c r="AA26">
        <v>17.061133075103079</v>
      </c>
      <c r="AB26">
        <v>2.200435996469023</v>
      </c>
      <c r="AC26">
        <v>28.686804620606871</v>
      </c>
      <c r="AD26">
        <v>26.138633653892722</v>
      </c>
      <c r="AE26">
        <v>14.07929047506545</v>
      </c>
      <c r="AF26">
        <v>8.8431190410383955</v>
      </c>
      <c r="AG26">
        <v>116.11116318436351</v>
      </c>
      <c r="AH26">
        <v>98.654771488307574</v>
      </c>
      <c r="AI26">
        <v>26.770272240099871</v>
      </c>
      <c r="AJ26">
        <v>176.02285627206231</v>
      </c>
      <c r="AK26">
        <v>73.177475803801769</v>
      </c>
      <c r="AL26">
        <v>241.5427271090993</v>
      </c>
      <c r="AM26">
        <v>5.4749588174969617E-2</v>
      </c>
      <c r="AN26">
        <v>3.644303061573634</v>
      </c>
    </row>
    <row r="27" spans="1:40" x14ac:dyDescent="0.45">
      <c r="A27" s="1" t="s">
        <v>79</v>
      </c>
      <c r="B27">
        <v>0.20482783488576281</v>
      </c>
      <c r="C27">
        <v>9.1456645053203285E-3</v>
      </c>
      <c r="D27">
        <v>1.06434712675376E-3</v>
      </c>
      <c r="E27">
        <v>4.1049991585657567E-3</v>
      </c>
      <c r="F27">
        <v>1.34244940222256E-2</v>
      </c>
      <c r="G27">
        <v>4.6242358691584084E-3</v>
      </c>
      <c r="H27">
        <v>6.0288563284207883E-2</v>
      </c>
      <c r="I27">
        <v>3.7510105575467752E-2</v>
      </c>
      <c r="J27">
        <v>1.687698581103134E-2</v>
      </c>
      <c r="K27">
        <v>3.5802939511098308E-2</v>
      </c>
      <c r="L27">
        <v>4.0848021920024527E-2</v>
      </c>
      <c r="M27">
        <v>3.286847906977336E-2</v>
      </c>
      <c r="N27">
        <v>9.3499985223808417E-3</v>
      </c>
      <c r="O27">
        <v>1.180165353805147E-3</v>
      </c>
      <c r="P27">
        <v>3.5900153119904958E-2</v>
      </c>
      <c r="Q27">
        <v>1.5317067228694969E-2</v>
      </c>
      <c r="R27">
        <v>0.43091629628053041</v>
      </c>
      <c r="S27">
        <v>0.92126366911921598</v>
      </c>
      <c r="T27">
        <v>1.925768131689122E-2</v>
      </c>
      <c r="U27">
        <v>4.0743707435546957E-2</v>
      </c>
      <c r="V27">
        <v>0.26442276263599013</v>
      </c>
      <c r="W27">
        <v>0.18712175991845659</v>
      </c>
      <c r="X27">
        <v>1.8442057899122151E-3</v>
      </c>
      <c r="Y27">
        <v>1.054143074643732E-3</v>
      </c>
      <c r="Z27">
        <v>3.651882450103152E-2</v>
      </c>
      <c r="AA27">
        <v>3.9926359795578091E-2</v>
      </c>
      <c r="AB27">
        <v>6.3520959658874259E-3</v>
      </c>
      <c r="AC27">
        <v>6.8912394540571326E-2</v>
      </c>
      <c r="AD27">
        <v>7.9734460396300305E-2</v>
      </c>
      <c r="AE27">
        <v>0.17317140088028421</v>
      </c>
      <c r="AF27">
        <v>3.2236628715794718E-2</v>
      </c>
      <c r="AG27">
        <v>0.16338362082622571</v>
      </c>
      <c r="AH27">
        <v>1.7517681273219781</v>
      </c>
      <c r="AI27">
        <v>8.6718237236285384E-2</v>
      </c>
      <c r="AJ27">
        <v>2.7274270451370839</v>
      </c>
      <c r="AK27">
        <v>0.21577515624876681</v>
      </c>
      <c r="AL27">
        <v>0.99756351846857072</v>
      </c>
      <c r="AM27">
        <v>1.686750611502789E-4</v>
      </c>
      <c r="AN27">
        <v>5.864489524972484E-2</v>
      </c>
    </row>
    <row r="28" spans="1:40" x14ac:dyDescent="0.45">
      <c r="A28" s="1" t="s">
        <v>80</v>
      </c>
      <c r="B28">
        <v>0.37882830671252199</v>
      </c>
      <c r="C28">
        <v>1.691487194718249E-2</v>
      </c>
      <c r="D28">
        <v>1.9685059894683841E-3</v>
      </c>
      <c r="E28">
        <v>7.5921804336949762E-3</v>
      </c>
      <c r="F28">
        <v>2.4828550971836619E-2</v>
      </c>
      <c r="G28">
        <v>8.5525067680845349E-3</v>
      </c>
      <c r="H28">
        <v>0.1115034700036011</v>
      </c>
      <c r="I28">
        <v>6.9374798535987922E-2</v>
      </c>
      <c r="J28">
        <v>3.1213921490553551E-2</v>
      </c>
      <c r="K28">
        <v>6.621740135018625E-2</v>
      </c>
      <c r="L28">
        <v>7.5548262203471037E-2</v>
      </c>
      <c r="M28">
        <v>6.0790127851337743E-2</v>
      </c>
      <c r="N28">
        <v>1.7292786939693019E-2</v>
      </c>
      <c r="O28">
        <v>2.182711362799569E-3</v>
      </c>
      <c r="P28">
        <v>6.6397197552368281E-2</v>
      </c>
      <c r="Q28">
        <v>2.8328857966421359E-2</v>
      </c>
      <c r="R28">
        <v>0.79697806182362663</v>
      </c>
      <c r="S28">
        <v>1.7038736751908909</v>
      </c>
      <c r="T28">
        <v>3.5617008833570198E-2</v>
      </c>
      <c r="U28">
        <v>7.5355332958565072E-2</v>
      </c>
      <c r="V28">
        <v>0.48904890041681581</v>
      </c>
      <c r="W28">
        <v>0.34608098796001691</v>
      </c>
      <c r="X28">
        <v>3.4108516404106871E-3</v>
      </c>
      <c r="Y28">
        <v>1.9496336336452371E-3</v>
      </c>
      <c r="Z28">
        <v>6.7541427934212597E-2</v>
      </c>
      <c r="AA28">
        <v>7.3843651586657968E-2</v>
      </c>
      <c r="AB28">
        <v>1.1748177488546211E-2</v>
      </c>
      <c r="AC28">
        <v>0.12745321332849999</v>
      </c>
      <c r="AD28">
        <v>0.1474685832392531</v>
      </c>
      <c r="AE28">
        <v>0.32027985162808242</v>
      </c>
      <c r="AF28">
        <v>5.9621523008998117E-2</v>
      </c>
      <c r="AG28">
        <v>0.30217738939963767</v>
      </c>
      <c r="AH28">
        <v>3.2398885327107401</v>
      </c>
      <c r="AI28">
        <v>0.16038505211773929</v>
      </c>
      <c r="AJ28">
        <v>5.0443660148410654</v>
      </c>
      <c r="AK28">
        <v>0.39907533621072278</v>
      </c>
      <c r="AL28">
        <v>1.844989958275939</v>
      </c>
      <c r="AM28">
        <v>3.1196388828612652E-4</v>
      </c>
      <c r="AN28">
        <v>0.1084635121841573</v>
      </c>
    </row>
    <row r="29" spans="1:40" x14ac:dyDescent="0.45">
      <c r="A29" s="1" t="s">
        <v>81</v>
      </c>
      <c r="B29">
        <v>0.67717010903668373</v>
      </c>
      <c r="C29">
        <v>3.0235981519478421E-2</v>
      </c>
      <c r="D29">
        <v>3.5187798586002808E-3</v>
      </c>
      <c r="E29">
        <v>1.3571313339087039E-2</v>
      </c>
      <c r="F29">
        <v>4.4381985904713088E-2</v>
      </c>
      <c r="G29">
        <v>1.5287933446524959E-2</v>
      </c>
      <c r="H29">
        <v>0.19931672370408779</v>
      </c>
      <c r="I29">
        <v>0.1240101097425729</v>
      </c>
      <c r="J29">
        <v>5.5796080294656533E-2</v>
      </c>
      <c r="K29">
        <v>0.1183661413307721</v>
      </c>
      <c r="L29">
        <v>0.13504541251897281</v>
      </c>
      <c r="M29">
        <v>0.10866468206316759</v>
      </c>
      <c r="N29">
        <v>3.091151904439509E-2</v>
      </c>
      <c r="O29">
        <v>3.9016801684364139E-3</v>
      </c>
      <c r="P29">
        <v>0.1186875339291568</v>
      </c>
      <c r="Q29">
        <v>5.0638918734665382E-2</v>
      </c>
      <c r="R29">
        <v>1.4246288132700169</v>
      </c>
      <c r="S29">
        <v>3.0457394602492909</v>
      </c>
      <c r="T29">
        <v>6.3666767577883407E-2</v>
      </c>
      <c r="U29">
        <v>0.13470054410366589</v>
      </c>
      <c r="V29">
        <v>0.87419364221596285</v>
      </c>
      <c r="W29">
        <v>0.61863302240043894</v>
      </c>
      <c r="X29">
        <v>6.097027957833203E-3</v>
      </c>
      <c r="Y29">
        <v>3.4850447996722851E-3</v>
      </c>
      <c r="Z29">
        <v>0.1207328895657529</v>
      </c>
      <c r="AA29">
        <v>0.1319983557473457</v>
      </c>
      <c r="AB29">
        <v>2.1000317267574928E-2</v>
      </c>
      <c r="AC29">
        <v>0.22782750084256889</v>
      </c>
      <c r="AD29">
        <v>0.26360574123461999</v>
      </c>
      <c r="AE29">
        <v>0.57251250291025957</v>
      </c>
      <c r="AF29">
        <v>0.1065757561447873</v>
      </c>
      <c r="AG29">
        <v>0.54015365827310113</v>
      </c>
      <c r="AH29">
        <v>5.7914248541816056</v>
      </c>
      <c r="AI29">
        <v>0.28669442411240442</v>
      </c>
      <c r="AJ29">
        <v>9.0169974729028155</v>
      </c>
      <c r="AK29">
        <v>0.71336244981487762</v>
      </c>
      <c r="AL29">
        <v>3.297990221637277</v>
      </c>
      <c r="AM29">
        <v>5.5764739989859187E-4</v>
      </c>
      <c r="AN29">
        <v>0.1938826826580953</v>
      </c>
    </row>
    <row r="30" spans="1:40" x14ac:dyDescent="0.45">
      <c r="A30" s="1" t="s">
        <v>82</v>
      </c>
      <c r="B30">
        <v>3.6440780800960741</v>
      </c>
      <c r="C30">
        <v>0.16270989521681989</v>
      </c>
      <c r="D30">
        <v>1.8935727345747631E-2</v>
      </c>
      <c r="E30">
        <v>7.3031760848740343E-2</v>
      </c>
      <c r="F30">
        <v>0.2388342601485626</v>
      </c>
      <c r="G30">
        <v>8.2269465853566315E-2</v>
      </c>
      <c r="H30">
        <v>1.072589729159598</v>
      </c>
      <c r="I30">
        <v>0.66733973722803208</v>
      </c>
      <c r="J30">
        <v>0.30025730675897833</v>
      </c>
      <c r="K30">
        <v>0.63696766188132803</v>
      </c>
      <c r="L30">
        <v>0.72672437990209893</v>
      </c>
      <c r="M30">
        <v>0.58476087574259217</v>
      </c>
      <c r="N30">
        <v>0.16634518781757149</v>
      </c>
      <c r="O30">
        <v>2.099624154641248E-2</v>
      </c>
      <c r="P30">
        <v>0.63869718258410246</v>
      </c>
      <c r="Q30">
        <v>0.27250490135081262</v>
      </c>
      <c r="R30">
        <v>7.6664025204770461</v>
      </c>
      <c r="S30">
        <v>16.390139282088199</v>
      </c>
      <c r="T30">
        <v>0.3426120985924499</v>
      </c>
      <c r="U30">
        <v>0.72486852800319412</v>
      </c>
      <c r="V30">
        <v>4.7043273866448354</v>
      </c>
      <c r="W30">
        <v>3.3290705045442301</v>
      </c>
      <c r="X30">
        <v>3.2810139783753071E-2</v>
      </c>
      <c r="Y30">
        <v>1.875418774863645E-2</v>
      </c>
      <c r="Z30">
        <v>0.64970392304983793</v>
      </c>
      <c r="AA30">
        <v>0.71032715172838268</v>
      </c>
      <c r="AB30">
        <v>0.11300970732257661</v>
      </c>
      <c r="AC30">
        <v>1.226015724534143</v>
      </c>
      <c r="AD30">
        <v>1.418550362163902</v>
      </c>
      <c r="AE30">
        <v>3.080880615661076</v>
      </c>
      <c r="AF30">
        <v>0.57351966906714891</v>
      </c>
      <c r="AG30">
        <v>2.9067468863869799</v>
      </c>
      <c r="AH30">
        <v>31.165587615302599</v>
      </c>
      <c r="AI30">
        <v>1.542798260956886</v>
      </c>
      <c r="AJ30">
        <v>48.523469067514377</v>
      </c>
      <c r="AK30">
        <v>3.8388411299371281</v>
      </c>
      <c r="AL30">
        <v>17.747584712704061</v>
      </c>
      <c r="AM30">
        <v>3.0008865413209541E-3</v>
      </c>
      <c r="AN30">
        <v>1.0433473429440969</v>
      </c>
    </row>
    <row r="31" spans="1:40" x14ac:dyDescent="0.45">
      <c r="A31" s="1" t="s">
        <v>83</v>
      </c>
      <c r="B31">
        <v>8.9381295001535417</v>
      </c>
      <c r="C31">
        <v>0.3990919191188147</v>
      </c>
      <c r="D31">
        <v>4.6445213158393332E-2</v>
      </c>
      <c r="E31">
        <v>0.1791309960276907</v>
      </c>
      <c r="F31">
        <v>0.58580839909580906</v>
      </c>
      <c r="G31">
        <v>0.20178907354483711</v>
      </c>
      <c r="H31">
        <v>2.630828892533041</v>
      </c>
      <c r="I31">
        <v>1.6368389647088251</v>
      </c>
      <c r="J31">
        <v>0.73646574859019409</v>
      </c>
      <c r="K31">
        <v>1.5623428818394629</v>
      </c>
      <c r="L31">
        <v>1.7824965535075701</v>
      </c>
      <c r="M31">
        <v>1.4342910110950959</v>
      </c>
      <c r="N31">
        <v>0.40800849975245779</v>
      </c>
      <c r="O31">
        <v>5.1499205514660883E-2</v>
      </c>
      <c r="P31">
        <v>1.566585019267591</v>
      </c>
      <c r="Q31">
        <v>0.66839514526426158</v>
      </c>
      <c r="R31">
        <v>18.804014903687431</v>
      </c>
      <c r="S31">
        <v>40.201440311892398</v>
      </c>
      <c r="T31">
        <v>0.84035282401466838</v>
      </c>
      <c r="U31">
        <v>1.7779445531824061</v>
      </c>
      <c r="V31">
        <v>11.53869002495188</v>
      </c>
      <c r="W31">
        <v>8.165484556240159</v>
      </c>
      <c r="X31">
        <v>8.0476123688763765E-2</v>
      </c>
      <c r="Y31">
        <v>4.599993608344586E-2</v>
      </c>
      <c r="Z31">
        <v>1.593582155304458</v>
      </c>
      <c r="AA31">
        <v>1.742277725689156</v>
      </c>
      <c r="AB31">
        <v>0.27718818769026138</v>
      </c>
      <c r="AC31">
        <v>3.0071494282641251</v>
      </c>
      <c r="AD31">
        <v>3.479394941827473</v>
      </c>
      <c r="AE31">
        <v>7.5567288384132114</v>
      </c>
      <c r="AF31">
        <v>1.406718780535082</v>
      </c>
      <c r="AG31">
        <v>7.1296167435605353</v>
      </c>
      <c r="AH31">
        <v>76.442395561022551</v>
      </c>
      <c r="AI31">
        <v>3.7841479644367961</v>
      </c>
      <c r="AJ31">
        <v>119.0174965490046</v>
      </c>
      <c r="AK31">
        <v>9.4158408233089048</v>
      </c>
      <c r="AL31">
        <v>43.530958171157472</v>
      </c>
      <c r="AM31">
        <v>7.3605208044519614E-3</v>
      </c>
      <c r="AN31">
        <v>2.559103690947691</v>
      </c>
    </row>
    <row r="32" spans="1:40" x14ac:dyDescent="0.45">
      <c r="A32" s="1" t="s">
        <v>84</v>
      </c>
      <c r="B32">
        <v>1.2352872636655849</v>
      </c>
      <c r="C32">
        <v>5.5156189526103752E-2</v>
      </c>
      <c r="D32">
        <v>6.4189247058694986E-3</v>
      </c>
      <c r="E32">
        <v>2.4756660542559358E-2</v>
      </c>
      <c r="F32">
        <v>8.0961196001797561E-2</v>
      </c>
      <c r="G32">
        <v>2.788810259378469E-2</v>
      </c>
      <c r="H32">
        <v>0.36359166912648561</v>
      </c>
      <c r="I32">
        <v>0.22621806114373719</v>
      </c>
      <c r="J32">
        <v>0.1017826782822715</v>
      </c>
      <c r="K32">
        <v>0.21592238771901029</v>
      </c>
      <c r="L32">
        <v>0.2463485553703243</v>
      </c>
      <c r="M32">
        <v>0.19822507811789641</v>
      </c>
      <c r="N32">
        <v>5.6388498645366082E-2</v>
      </c>
      <c r="O32">
        <v>7.1174078044029584E-3</v>
      </c>
      <c r="P32">
        <v>0.21650866903610189</v>
      </c>
      <c r="Q32">
        <v>9.2375033280360036E-2</v>
      </c>
      <c r="R32">
        <v>2.598794313273705</v>
      </c>
      <c r="S32">
        <v>5.5560089163442807</v>
      </c>
      <c r="T32">
        <v>0.11614031106540761</v>
      </c>
      <c r="U32">
        <v>0.24571944969158249</v>
      </c>
      <c r="V32">
        <v>1.5946957164766249</v>
      </c>
      <c r="W32">
        <v>1.1285044677198099</v>
      </c>
      <c r="X32">
        <v>1.1122140333746391E-2</v>
      </c>
      <c r="Y32">
        <v>6.3573855326593274E-3</v>
      </c>
      <c r="Z32">
        <v>0.22023978730880289</v>
      </c>
      <c r="AA32">
        <v>0.24079014342711039</v>
      </c>
      <c r="AB32">
        <v>3.8308578756488583E-2</v>
      </c>
      <c r="AC32">
        <v>0.41560075725129192</v>
      </c>
      <c r="AD32">
        <v>0.48086708262932509</v>
      </c>
      <c r="AE32">
        <v>1.0443718553088679</v>
      </c>
      <c r="AF32">
        <v>0.1944144793521197</v>
      </c>
      <c r="AG32">
        <v>0.98534315910123571</v>
      </c>
      <c r="AH32">
        <v>10.56466206257091</v>
      </c>
      <c r="AI32">
        <v>0.52298523804276154</v>
      </c>
      <c r="AJ32">
        <v>16.44872091390291</v>
      </c>
      <c r="AK32">
        <v>1.3013089870242061</v>
      </c>
      <c r="AL32">
        <v>6.0161623528800394</v>
      </c>
      <c r="AM32">
        <v>1.0172550759673939E-3</v>
      </c>
      <c r="AN32">
        <v>0.35367894320315779</v>
      </c>
    </row>
    <row r="33" spans="1:40" x14ac:dyDescent="0.45">
      <c r="A33" s="1" t="s">
        <v>85</v>
      </c>
      <c r="B33">
        <v>0.94984393960878843</v>
      </c>
      <c r="C33">
        <v>4.2411003411321722E-2</v>
      </c>
      <c r="D33">
        <v>4.935675214996659E-3</v>
      </c>
      <c r="E33">
        <v>1.90360288436261E-2</v>
      </c>
      <c r="F33">
        <v>6.2253132229010889E-2</v>
      </c>
      <c r="G33">
        <v>2.1443874647659018E-2</v>
      </c>
      <c r="H33">
        <v>0.27957492444893389</v>
      </c>
      <c r="I33">
        <v>0.17394484726558229</v>
      </c>
      <c r="J33">
        <v>7.8263301959971568E-2</v>
      </c>
      <c r="K33">
        <v>0.1660282409066296</v>
      </c>
      <c r="L33">
        <v>0.18942369862661251</v>
      </c>
      <c r="M33">
        <v>0.1524203273739364</v>
      </c>
      <c r="N33">
        <v>4.3358557379604867E-2</v>
      </c>
      <c r="O33">
        <v>5.472756716260142E-3</v>
      </c>
      <c r="P33">
        <v>0.1664790475912972</v>
      </c>
      <c r="Q33">
        <v>7.1029523345157303E-2</v>
      </c>
      <c r="R33">
        <v>1.998279348746743</v>
      </c>
      <c r="S33">
        <v>4.2721572162430101</v>
      </c>
      <c r="T33">
        <v>8.9303252655911186E-2</v>
      </c>
      <c r="U33">
        <v>0.18893996319607551</v>
      </c>
      <c r="V33">
        <v>1.2262022821482581</v>
      </c>
      <c r="W33">
        <v>0.86773591942034911</v>
      </c>
      <c r="X33">
        <v>8.5520978821873733E-3</v>
      </c>
      <c r="Y33">
        <v>4.8883561723403269E-3</v>
      </c>
      <c r="Z33">
        <v>0.1693479997642294</v>
      </c>
      <c r="AA33">
        <v>0.1851496936616103</v>
      </c>
      <c r="AB33">
        <v>2.945644502065178E-2</v>
      </c>
      <c r="AC33">
        <v>0.3195660411818434</v>
      </c>
      <c r="AD33">
        <v>0.36975098637176029</v>
      </c>
      <c r="AE33">
        <v>0.80304420408212462</v>
      </c>
      <c r="AF33">
        <v>0.14949026061908829</v>
      </c>
      <c r="AG33">
        <v>0.75765553133773667</v>
      </c>
      <c r="AH33">
        <v>8.1234385954653998</v>
      </c>
      <c r="AI33">
        <v>0.40213671222166603</v>
      </c>
      <c r="AJ33">
        <v>12.64784178865836</v>
      </c>
      <c r="AK33">
        <v>1.0006097296070009</v>
      </c>
      <c r="AL33">
        <v>4.6259809508832204</v>
      </c>
      <c r="AM33">
        <v>7.8219341959109162E-4</v>
      </c>
      <c r="AN33">
        <v>0.27195277620842168</v>
      </c>
    </row>
    <row r="34" spans="1:40" x14ac:dyDescent="0.45">
      <c r="A34" s="1" t="s">
        <v>86</v>
      </c>
      <c r="B34">
        <v>120.0590181837358</v>
      </c>
      <c r="C34">
        <v>6.257603732998783</v>
      </c>
      <c r="D34">
        <v>1.799846185364772</v>
      </c>
      <c r="E34">
        <v>1.213201691315549</v>
      </c>
      <c r="F34">
        <v>24.58145912120473</v>
      </c>
      <c r="G34">
        <v>22.87901060503334</v>
      </c>
      <c r="H34">
        <v>29.3373653361298</v>
      </c>
      <c r="I34">
        <v>18.157773419613381</v>
      </c>
      <c r="J34">
        <v>8.6243994097555809</v>
      </c>
      <c r="K34">
        <v>5.2785394848723302</v>
      </c>
      <c r="L34">
        <v>20.486903691451399</v>
      </c>
      <c r="M34">
        <v>30.346195674140478</v>
      </c>
      <c r="N34">
        <v>7.9562751999822439</v>
      </c>
      <c r="O34">
        <v>1.6202868609388741</v>
      </c>
      <c r="P34">
        <v>24.93798178216305</v>
      </c>
      <c r="Q34">
        <v>45.821441890912347</v>
      </c>
      <c r="R34">
        <v>18.596212513366321</v>
      </c>
      <c r="S34">
        <v>47.115104863939649</v>
      </c>
      <c r="T34">
        <v>3.4780267133071732</v>
      </c>
      <c r="U34">
        <v>48.189994974645629</v>
      </c>
      <c r="V34">
        <v>136.8431776816135</v>
      </c>
      <c r="W34">
        <v>103.6181344232867</v>
      </c>
      <c r="X34">
        <v>3.8265157293873231</v>
      </c>
      <c r="Y34">
        <v>3.0760949476442749</v>
      </c>
      <c r="Z34">
        <v>73.768455285628676</v>
      </c>
      <c r="AA34">
        <v>33.794454590211608</v>
      </c>
      <c r="AB34">
        <v>5.3110666180287058</v>
      </c>
      <c r="AC34">
        <v>33.217054991519447</v>
      </c>
      <c r="AD34">
        <v>16.955688635538621</v>
      </c>
      <c r="AE34">
        <v>27.247740085409561</v>
      </c>
      <c r="AF34">
        <v>7.416720752801429</v>
      </c>
      <c r="AG34">
        <v>59.078934921886088</v>
      </c>
      <c r="AH34">
        <v>97.40882171986803</v>
      </c>
      <c r="AI34">
        <v>17.670691130359451</v>
      </c>
      <c r="AJ34">
        <v>142.36215214920901</v>
      </c>
      <c r="AK34">
        <v>54.101327300218017</v>
      </c>
      <c r="AL34">
        <v>580.25873832464833</v>
      </c>
      <c r="AM34">
        <v>4.9152756558730283E-2</v>
      </c>
      <c r="AN34">
        <v>5.3314010591676571</v>
      </c>
    </row>
    <row r="35" spans="1:40" x14ac:dyDescent="0.45">
      <c r="A35" s="1" t="s">
        <v>87</v>
      </c>
      <c r="B35">
        <v>37.603017954295922</v>
      </c>
      <c r="C35">
        <v>3.4964369631898191</v>
      </c>
      <c r="D35">
        <v>1.2999462933296539</v>
      </c>
      <c r="E35">
        <v>0.46971642549210579</v>
      </c>
      <c r="F35">
        <v>8.0494173075606987</v>
      </c>
      <c r="G35">
        <v>2.1145638722966549</v>
      </c>
      <c r="H35">
        <v>53.071533041247832</v>
      </c>
      <c r="I35">
        <v>33.675552816552837</v>
      </c>
      <c r="J35">
        <v>14.248211004344659</v>
      </c>
      <c r="K35">
        <v>10.367679527289511</v>
      </c>
      <c r="L35">
        <v>25.755740608135671</v>
      </c>
      <c r="M35">
        <v>7.0250826402684563</v>
      </c>
      <c r="N35">
        <v>2.5460534733449358</v>
      </c>
      <c r="O35">
        <v>0.55192232733598345</v>
      </c>
      <c r="P35">
        <v>14.491023951743751</v>
      </c>
      <c r="Q35">
        <v>1.674408390474994</v>
      </c>
      <c r="R35">
        <v>2.4814691790512158</v>
      </c>
      <c r="S35">
        <v>22.25818258366974</v>
      </c>
      <c r="T35">
        <v>2.0826284897666478</v>
      </c>
      <c r="U35">
        <v>10.041532620436669</v>
      </c>
      <c r="V35">
        <v>20.090643853280401</v>
      </c>
      <c r="W35">
        <v>56.209235008200402</v>
      </c>
      <c r="X35">
        <v>0.68360622595314313</v>
      </c>
      <c r="Y35">
        <v>0.69578405741027538</v>
      </c>
      <c r="Z35">
        <v>11.25760406887334</v>
      </c>
      <c r="AA35">
        <v>8.4306652982145796</v>
      </c>
      <c r="AB35">
        <v>1.4081963202750409</v>
      </c>
      <c r="AC35">
        <v>12.02026940114269</v>
      </c>
      <c r="AD35">
        <v>17.14003484545454</v>
      </c>
      <c r="AE35">
        <v>5.3323489700210294</v>
      </c>
      <c r="AF35">
        <v>10.32008914153147</v>
      </c>
      <c r="AG35">
        <v>34.724451978273279</v>
      </c>
      <c r="AH35">
        <v>43.810531935195947</v>
      </c>
      <c r="AI35">
        <v>18.481957003765569</v>
      </c>
      <c r="AJ35">
        <v>94.761873279759271</v>
      </c>
      <c r="AK35">
        <v>57.611383657866313</v>
      </c>
      <c r="AL35">
        <v>891.8914675984704</v>
      </c>
      <c r="AM35">
        <v>1.464950281849247E-2</v>
      </c>
      <c r="AN35">
        <v>3.250312960095862</v>
      </c>
    </row>
    <row r="36" spans="1:40" x14ac:dyDescent="0.45">
      <c r="A36" s="1" t="s">
        <v>88</v>
      </c>
      <c r="B36">
        <v>40.769845236173019</v>
      </c>
      <c r="C36">
        <v>3.3018340861564939</v>
      </c>
      <c r="D36">
        <v>1.68819405033519</v>
      </c>
      <c r="E36">
        <v>0.26008465442485668</v>
      </c>
      <c r="F36">
        <v>9.810101857105936</v>
      </c>
      <c r="G36">
        <v>2.87655134882089</v>
      </c>
      <c r="H36">
        <v>13.2442934862299</v>
      </c>
      <c r="I36">
        <v>8.0864645915271609</v>
      </c>
      <c r="J36">
        <v>4.3361584629622127</v>
      </c>
      <c r="K36">
        <v>2.2618978723695888</v>
      </c>
      <c r="L36">
        <v>15.191327332248941</v>
      </c>
      <c r="M36">
        <v>12.349702522489361</v>
      </c>
      <c r="N36">
        <v>2.8776259200110719</v>
      </c>
      <c r="O36">
        <v>1.0799666481418979</v>
      </c>
      <c r="P36">
        <v>163.7979850320508</v>
      </c>
      <c r="Q36">
        <v>2.4744782116272188</v>
      </c>
      <c r="R36">
        <v>2.0405703096061671</v>
      </c>
      <c r="S36">
        <v>15.04952639007918</v>
      </c>
      <c r="T36">
        <v>1.5974693675566329</v>
      </c>
      <c r="U36">
        <v>18.38554861398184</v>
      </c>
      <c r="V36">
        <v>17.597174546965679</v>
      </c>
      <c r="W36">
        <v>26.121773458063881</v>
      </c>
      <c r="X36">
        <v>0.39196005095972541</v>
      </c>
      <c r="Y36">
        <v>2.7602109657666261</v>
      </c>
      <c r="Z36">
        <v>6.448182144440846</v>
      </c>
      <c r="AA36">
        <v>28.46542296492672</v>
      </c>
      <c r="AB36">
        <v>2.4238970292805129</v>
      </c>
      <c r="AC36">
        <v>18.108534312151001</v>
      </c>
      <c r="AD36">
        <v>8.7216366827818419</v>
      </c>
      <c r="AE36">
        <v>3.658360003871266</v>
      </c>
      <c r="AF36">
        <v>4.7529403414056342</v>
      </c>
      <c r="AG36">
        <v>29.616437271559651</v>
      </c>
      <c r="AH36">
        <v>37.500876840725617</v>
      </c>
      <c r="AI36">
        <v>9.1952044311197785</v>
      </c>
      <c r="AJ36">
        <v>57.977947788709002</v>
      </c>
      <c r="AK36">
        <v>28.24899798316795</v>
      </c>
      <c r="AL36">
        <v>252.99108717068191</v>
      </c>
      <c r="AM36">
        <v>1.351854285615953E-2</v>
      </c>
      <c r="AN36">
        <v>1.6571737300712679</v>
      </c>
    </row>
    <row r="37" spans="1:40" x14ac:dyDescent="0.45">
      <c r="A37" s="1" t="s">
        <v>89</v>
      </c>
      <c r="B37">
        <v>57.020017214839918</v>
      </c>
      <c r="C37">
        <v>3.825848923420955</v>
      </c>
      <c r="D37">
        <v>1.2394646505637801</v>
      </c>
      <c r="E37">
        <v>0.8360103428901664</v>
      </c>
      <c r="F37">
        <v>25.255029189649779</v>
      </c>
      <c r="G37">
        <v>12.88665128136239</v>
      </c>
      <c r="H37">
        <v>22.958621729233311</v>
      </c>
      <c r="I37">
        <v>12.839017178323759</v>
      </c>
      <c r="J37">
        <v>4.904043792657192</v>
      </c>
      <c r="K37">
        <v>7.2673766502118298</v>
      </c>
      <c r="L37">
        <v>56.121176581522313</v>
      </c>
      <c r="M37">
        <v>55.058568831746378</v>
      </c>
      <c r="N37">
        <v>5.7862081192318762</v>
      </c>
      <c r="O37">
        <v>9.1145802639536928</v>
      </c>
      <c r="P37">
        <v>21.696985740052</v>
      </c>
      <c r="Q37">
        <v>25.686152969774341</v>
      </c>
      <c r="R37">
        <v>4.4224574499132183</v>
      </c>
      <c r="S37">
        <v>34.636672304309613</v>
      </c>
      <c r="T37">
        <v>3.2034000858465239</v>
      </c>
      <c r="U37">
        <v>125.2189847153424</v>
      </c>
      <c r="V37">
        <v>65.545587498319478</v>
      </c>
      <c r="W37">
        <v>86.627411284146447</v>
      </c>
      <c r="X37">
        <v>1.21041548141702</v>
      </c>
      <c r="Y37">
        <v>7.5018836682814598</v>
      </c>
      <c r="Z37">
        <v>19.413909440188789</v>
      </c>
      <c r="AA37">
        <v>81.545281239380643</v>
      </c>
      <c r="AB37">
        <v>18.47441208052415</v>
      </c>
      <c r="AC37">
        <v>46.214890662392797</v>
      </c>
      <c r="AD37">
        <v>16.35236588680986</v>
      </c>
      <c r="AE37">
        <v>11.31207885886049</v>
      </c>
      <c r="AF37">
        <v>6.5195486398604841</v>
      </c>
      <c r="AG37">
        <v>51.420530841014219</v>
      </c>
      <c r="AH37">
        <v>95.362951537036679</v>
      </c>
      <c r="AI37">
        <v>14.655516461273059</v>
      </c>
      <c r="AJ37">
        <v>167.7232575319357</v>
      </c>
      <c r="AK37">
        <v>73.315142539784532</v>
      </c>
      <c r="AL37">
        <v>793.91949293884818</v>
      </c>
      <c r="AM37">
        <v>0.14143038872210509</v>
      </c>
      <c r="AN37">
        <v>5.2143241605666386</v>
      </c>
    </row>
    <row r="38" spans="1:40" x14ac:dyDescent="0.45">
      <c r="A38" s="1" t="s">
        <v>90</v>
      </c>
      <c r="B38">
        <v>12.424199828583459</v>
      </c>
      <c r="C38">
        <v>0.75041045146035024</v>
      </c>
      <c r="D38">
        <v>0.29921098421268427</v>
      </c>
      <c r="E38">
        <v>0.26323663678412151</v>
      </c>
      <c r="F38">
        <v>3.2042456528238321</v>
      </c>
      <c r="G38">
        <v>1.281978003574155</v>
      </c>
      <c r="H38">
        <v>4.3019163312712836</v>
      </c>
      <c r="I38">
        <v>2.5441980871290291</v>
      </c>
      <c r="J38">
        <v>1.0396106798309219</v>
      </c>
      <c r="K38">
        <v>1.5691699769410441</v>
      </c>
      <c r="L38">
        <v>16.807609871449401</v>
      </c>
      <c r="M38">
        <v>11.73084389680051</v>
      </c>
      <c r="N38">
        <v>0.7589591160984982</v>
      </c>
      <c r="O38">
        <v>1.252500682391108</v>
      </c>
      <c r="P38">
        <v>3.1301559986365151</v>
      </c>
      <c r="Q38">
        <v>3.4468269548099251</v>
      </c>
      <c r="R38">
        <v>1.325962639261193</v>
      </c>
      <c r="S38">
        <v>7.8721923472764299</v>
      </c>
      <c r="T38">
        <v>0.60030513236962302</v>
      </c>
      <c r="U38">
        <v>16.228350515188289</v>
      </c>
      <c r="V38">
        <v>9.5686698715902381</v>
      </c>
      <c r="W38">
        <v>12.95326814062512</v>
      </c>
      <c r="X38">
        <v>0.19569930711511241</v>
      </c>
      <c r="Y38">
        <v>0.98967040618702518</v>
      </c>
      <c r="Z38">
        <v>3.4464072159190549</v>
      </c>
      <c r="AA38">
        <v>10.96950400800254</v>
      </c>
      <c r="AB38">
        <v>2.3170574896753928</v>
      </c>
      <c r="AC38">
        <v>8.8617657482580565</v>
      </c>
      <c r="AD38">
        <v>3.0918889613075282</v>
      </c>
      <c r="AE38">
        <v>2.137491237335754</v>
      </c>
      <c r="AF38">
        <v>1.201284475558726</v>
      </c>
      <c r="AG38">
        <v>11.581421124314859</v>
      </c>
      <c r="AH38">
        <v>19.265032865545589</v>
      </c>
      <c r="AI38">
        <v>2.7952200123833628</v>
      </c>
      <c r="AJ38">
        <v>28.144381436424151</v>
      </c>
      <c r="AK38">
        <v>11.270096977419851</v>
      </c>
      <c r="AL38">
        <v>113.1798360709208</v>
      </c>
      <c r="AM38">
        <v>3.7853898600659019E-2</v>
      </c>
      <c r="AN38">
        <v>1.1264671391484899</v>
      </c>
    </row>
    <row r="39" spans="1:40" x14ac:dyDescent="0.45">
      <c r="A39" s="1" t="s">
        <v>91</v>
      </c>
      <c r="B39">
        <v>0.39905215437337421</v>
      </c>
      <c r="C39">
        <v>2.741572461175747E-2</v>
      </c>
      <c r="D39">
        <v>9.6947441929882052E-3</v>
      </c>
      <c r="E39">
        <v>4.3673752815498491E-3</v>
      </c>
      <c r="F39">
        <v>0.11238560514074659</v>
      </c>
      <c r="G39">
        <v>6.405931162570587E-2</v>
      </c>
      <c r="H39">
        <v>0.13008931441699029</v>
      </c>
      <c r="I39">
        <v>6.710358666036384E-2</v>
      </c>
      <c r="J39">
        <v>2.8094203416315581E-2</v>
      </c>
      <c r="K39">
        <v>3.1364481163476558E-2</v>
      </c>
      <c r="L39">
        <v>0.23772036090858961</v>
      </c>
      <c r="M39">
        <v>0.32932502468222308</v>
      </c>
      <c r="N39">
        <v>2.5540805446382209E-2</v>
      </c>
      <c r="O39">
        <v>2.572334275579399E-2</v>
      </c>
      <c r="P39">
        <v>0.23196877639662239</v>
      </c>
      <c r="Q39">
        <v>0.27523495704973561</v>
      </c>
      <c r="R39">
        <v>2.5518495468934969E-2</v>
      </c>
      <c r="S39">
        <v>0.15284561720894141</v>
      </c>
      <c r="T39">
        <v>1.490948240987016E-2</v>
      </c>
      <c r="U39">
        <v>0.64792748370054898</v>
      </c>
      <c r="V39">
        <v>0.27779538558590111</v>
      </c>
      <c r="W39">
        <v>0.38546899678687557</v>
      </c>
      <c r="X39">
        <v>5.4915447410558149E-3</v>
      </c>
      <c r="Y39">
        <v>3.2483726264817547E-2</v>
      </c>
      <c r="Z39">
        <v>9.0533277305034132E-2</v>
      </c>
      <c r="AA39">
        <v>0.34377681124101439</v>
      </c>
      <c r="AB39">
        <v>8.0756788980379635E-2</v>
      </c>
      <c r="AC39">
        <v>0.28917733156870151</v>
      </c>
      <c r="AD39">
        <v>7.3874819072975578E-2</v>
      </c>
      <c r="AE39">
        <v>8.4580488654018238E-2</v>
      </c>
      <c r="AF39">
        <v>3.6710495053524549E-2</v>
      </c>
      <c r="AG39">
        <v>0.27311890893901958</v>
      </c>
      <c r="AH39">
        <v>0.56048500643649768</v>
      </c>
      <c r="AI39">
        <v>7.6234302973922863E-2</v>
      </c>
      <c r="AJ39">
        <v>1.1795025863254209</v>
      </c>
      <c r="AK39">
        <v>0.51801179902817052</v>
      </c>
      <c r="AL39">
        <v>4.3605955033984802</v>
      </c>
      <c r="AM39">
        <v>9.2421452261684501E-4</v>
      </c>
      <c r="AN39">
        <v>3.3936111562365638E-2</v>
      </c>
    </row>
    <row r="40" spans="1:40" x14ac:dyDescent="0.45">
      <c r="A40" s="1" t="s">
        <v>92</v>
      </c>
      <c r="B40">
        <v>3.878224332141107</v>
      </c>
      <c r="C40">
        <v>0.24674795081624359</v>
      </c>
      <c r="D40">
        <v>7.4588765280637029E-2</v>
      </c>
      <c r="E40">
        <v>4.5451493583772658E-2</v>
      </c>
      <c r="F40">
        <v>0.9183657895950339</v>
      </c>
      <c r="G40">
        <v>0.48854656049535672</v>
      </c>
      <c r="H40">
        <v>1.57293927911847</v>
      </c>
      <c r="I40">
        <v>0.85218551878815463</v>
      </c>
      <c r="J40">
        <v>0.30082919074470821</v>
      </c>
      <c r="K40">
        <v>0.53736231533429069</v>
      </c>
      <c r="L40">
        <v>3.1916068669584221</v>
      </c>
      <c r="M40">
        <v>5.9035997406588301</v>
      </c>
      <c r="N40">
        <v>0.2073356400710277</v>
      </c>
      <c r="O40">
        <v>0.26100421994586931</v>
      </c>
      <c r="P40">
        <v>2.6079737034219108</v>
      </c>
      <c r="Q40">
        <v>3.1435977118546301</v>
      </c>
      <c r="R40">
        <v>0.24714244759295281</v>
      </c>
      <c r="S40">
        <v>1.4500828586168339</v>
      </c>
      <c r="T40">
        <v>0.17299756505929159</v>
      </c>
      <c r="U40">
        <v>9.1139162574542674</v>
      </c>
      <c r="V40">
        <v>3.1611689991159739</v>
      </c>
      <c r="W40">
        <v>5.0462048577843897</v>
      </c>
      <c r="X40">
        <v>7.0808545638167478E-2</v>
      </c>
      <c r="Y40">
        <v>0.28402602281545719</v>
      </c>
      <c r="Z40">
        <v>1.271196301976355</v>
      </c>
      <c r="AA40">
        <v>3.0594790846652562</v>
      </c>
      <c r="AB40">
        <v>1.2517636929524829</v>
      </c>
      <c r="AC40">
        <v>2.966119289221715</v>
      </c>
      <c r="AD40">
        <v>1.057181946977114</v>
      </c>
      <c r="AE40">
        <v>0.93228450256751438</v>
      </c>
      <c r="AF40">
        <v>0.57315011932083204</v>
      </c>
      <c r="AG40">
        <v>3.506632779576937</v>
      </c>
      <c r="AH40">
        <v>6.5409960735258856</v>
      </c>
      <c r="AI40">
        <v>1.0955295288835409</v>
      </c>
      <c r="AJ40">
        <v>12.320235708919199</v>
      </c>
      <c r="AK40">
        <v>5.8400863504838183</v>
      </c>
      <c r="AL40">
        <v>53.792976446135803</v>
      </c>
      <c r="AM40">
        <v>2.5870031121864111E-2</v>
      </c>
      <c r="AN40">
        <v>0.76738894865396268</v>
      </c>
    </row>
    <row r="41" spans="1:40" x14ac:dyDescent="0.45">
      <c r="A41" s="1" t="s">
        <v>93</v>
      </c>
      <c r="B41">
        <v>5.5182331129661977</v>
      </c>
      <c r="C41">
        <v>0.38107207722560033</v>
      </c>
      <c r="D41">
        <v>0.1402055849848601</v>
      </c>
      <c r="E41">
        <v>9.8214507767462891E-2</v>
      </c>
      <c r="F41">
        <v>2.3707089236756258</v>
      </c>
      <c r="G41">
        <v>1.164476669072934</v>
      </c>
      <c r="H41">
        <v>2.4592711420815441</v>
      </c>
      <c r="I41">
        <v>1.168343036824973</v>
      </c>
      <c r="J41">
        <v>1.3254796535532749</v>
      </c>
      <c r="K41">
        <v>0.60831142011403827</v>
      </c>
      <c r="L41">
        <v>14.48812950710848</v>
      </c>
      <c r="M41">
        <v>2.8577867333523099</v>
      </c>
      <c r="N41">
        <v>0.68753934270645634</v>
      </c>
      <c r="O41">
        <v>0.51356289783618536</v>
      </c>
      <c r="P41">
        <v>0.82341605075834801</v>
      </c>
      <c r="Q41">
        <v>0.99296717089192077</v>
      </c>
      <c r="R41">
        <v>1.300200177782088</v>
      </c>
      <c r="S41">
        <v>25.23884547361455</v>
      </c>
      <c r="T41">
        <v>2.0886683983363068</v>
      </c>
      <c r="U41">
        <v>6.2641370159800394</v>
      </c>
      <c r="V41">
        <v>4.7988094534919243</v>
      </c>
      <c r="W41">
        <v>7.0955752805808494</v>
      </c>
      <c r="X41">
        <v>0.19814383391205551</v>
      </c>
      <c r="Y41">
        <v>15.957812665614121</v>
      </c>
      <c r="Z41">
        <v>2.1673193832559861</v>
      </c>
      <c r="AA41">
        <v>157.30914751836721</v>
      </c>
      <c r="AB41">
        <v>1.2723612674216349</v>
      </c>
      <c r="AC41">
        <v>5.7736451179993109</v>
      </c>
      <c r="AD41">
        <v>2.4896092316916132</v>
      </c>
      <c r="AE41">
        <v>2.24809617198706</v>
      </c>
      <c r="AF41">
        <v>1.83167887334117</v>
      </c>
      <c r="AG41">
        <v>4.7996492017417216</v>
      </c>
      <c r="AH41">
        <v>21.820762345742349</v>
      </c>
      <c r="AI41">
        <v>5.6647434007917106</v>
      </c>
      <c r="AJ41">
        <v>58.345786659372301</v>
      </c>
      <c r="AK41">
        <v>21.32690531761445</v>
      </c>
      <c r="AL41">
        <v>188.9890466974625</v>
      </c>
      <c r="AM41">
        <v>8.4544556798146764E-3</v>
      </c>
      <c r="AN41">
        <v>0.47376635405448247</v>
      </c>
    </row>
    <row r="42" spans="1:40" x14ac:dyDescent="0.45">
      <c r="A42" s="1" t="s">
        <v>94</v>
      </c>
      <c r="B42">
        <v>1.179409040536507</v>
      </c>
      <c r="C42">
        <v>7.806161470202426E-2</v>
      </c>
      <c r="D42">
        <v>2.4898123615189061E-2</v>
      </c>
      <c r="E42">
        <v>1.7843728211511291E-2</v>
      </c>
      <c r="F42">
        <v>0.24638943136285749</v>
      </c>
      <c r="G42">
        <v>0.12657649782808769</v>
      </c>
      <c r="H42">
        <v>0.64035443876822717</v>
      </c>
      <c r="I42">
        <v>0.37331210387013652</v>
      </c>
      <c r="J42">
        <v>0.1097281419707952</v>
      </c>
      <c r="K42">
        <v>0.18528291407217121</v>
      </c>
      <c r="L42">
        <v>2.4573881080451971</v>
      </c>
      <c r="M42">
        <v>0.3851605048353644</v>
      </c>
      <c r="N42">
        <v>5.9583534872623307E-2</v>
      </c>
      <c r="O42">
        <v>0.72206555963442653</v>
      </c>
      <c r="P42">
        <v>0.6108502122185302</v>
      </c>
      <c r="Q42">
        <v>1.0889368342969701</v>
      </c>
      <c r="R42">
        <v>6.3480899950001349E-2</v>
      </c>
      <c r="S42">
        <v>0.41304725785234803</v>
      </c>
      <c r="T42">
        <v>5.9220820338928983E-2</v>
      </c>
      <c r="U42">
        <v>2.129030161341618</v>
      </c>
      <c r="V42">
        <v>1.02574041763534</v>
      </c>
      <c r="W42">
        <v>2.14100027808488</v>
      </c>
      <c r="X42">
        <v>4.2017248653436631E-2</v>
      </c>
      <c r="Y42">
        <v>0.13233501980049681</v>
      </c>
      <c r="Z42">
        <v>0.69646378818204768</v>
      </c>
      <c r="AA42">
        <v>1.833912293251994</v>
      </c>
      <c r="AB42">
        <v>0.38484364725094339</v>
      </c>
      <c r="AC42">
        <v>0.7655937973443171</v>
      </c>
      <c r="AD42">
        <v>0.54857719222225698</v>
      </c>
      <c r="AE42">
        <v>0.24159555391738591</v>
      </c>
      <c r="AF42">
        <v>0.17324806222057801</v>
      </c>
      <c r="AG42">
        <v>1.339449407263861</v>
      </c>
      <c r="AH42">
        <v>2.2703457465535211</v>
      </c>
      <c r="AI42">
        <v>0.37083228231199022</v>
      </c>
      <c r="AJ42">
        <v>3.397764259060545</v>
      </c>
      <c r="AK42">
        <v>1.6265196001326321</v>
      </c>
      <c r="AL42">
        <v>20.67681540198706</v>
      </c>
      <c r="AM42">
        <v>2.0678288415466491E-3</v>
      </c>
      <c r="AN42">
        <v>0.30209371676749031</v>
      </c>
    </row>
    <row r="43" spans="1:40" x14ac:dyDescent="0.45">
      <c r="A43" s="1" t="s">
        <v>95</v>
      </c>
      <c r="B43">
        <v>3.1842207977397812</v>
      </c>
      <c r="C43">
        <v>0.19801172722368121</v>
      </c>
      <c r="D43">
        <v>5.8922999765779978E-2</v>
      </c>
      <c r="E43">
        <v>6.0623385590894197E-2</v>
      </c>
      <c r="F43">
        <v>1.1695769867579811</v>
      </c>
      <c r="G43">
        <v>0.51253171336393599</v>
      </c>
      <c r="H43">
        <v>1.2299697331123201</v>
      </c>
      <c r="I43">
        <v>0.72615571140509261</v>
      </c>
      <c r="J43">
        <v>0.22922352627339179</v>
      </c>
      <c r="K43">
        <v>0.60788017086740032</v>
      </c>
      <c r="L43">
        <v>3.8507724849758231</v>
      </c>
      <c r="M43">
        <v>1.6607681632383819</v>
      </c>
      <c r="N43">
        <v>0.29634509567141609</v>
      </c>
      <c r="O43">
        <v>0.76012362796346711</v>
      </c>
      <c r="P43">
        <v>1.066164680681734</v>
      </c>
      <c r="Q43">
        <v>1.50081164076338</v>
      </c>
      <c r="R43">
        <v>0.19918334347843561</v>
      </c>
      <c r="S43">
        <v>1.14639632523749</v>
      </c>
      <c r="T43">
        <v>0.15308315760146241</v>
      </c>
      <c r="U43">
        <v>6.4094210327638406</v>
      </c>
      <c r="V43">
        <v>5.2915828425507954</v>
      </c>
      <c r="W43">
        <v>4.4417999580547889</v>
      </c>
      <c r="X43">
        <v>7.9549607060259445E-2</v>
      </c>
      <c r="Y43">
        <v>0.2476605303238415</v>
      </c>
      <c r="Z43">
        <v>1.4419253473799509</v>
      </c>
      <c r="AA43">
        <v>3.0483732419921128</v>
      </c>
      <c r="AB43">
        <v>0.85848740237984877</v>
      </c>
      <c r="AC43">
        <v>1.9262640573141301</v>
      </c>
      <c r="AD43">
        <v>1.0162082193741531</v>
      </c>
      <c r="AE43">
        <v>0.54266239644803094</v>
      </c>
      <c r="AF43">
        <v>0.39838820612538461</v>
      </c>
      <c r="AG43">
        <v>2.6931755221434419</v>
      </c>
      <c r="AH43">
        <v>4.7031247058726304</v>
      </c>
      <c r="AI43">
        <v>0.85282146168364292</v>
      </c>
      <c r="AJ43">
        <v>7.0266165671243801</v>
      </c>
      <c r="AK43">
        <v>3.2779922733431008</v>
      </c>
      <c r="AL43">
        <v>77.855172940906414</v>
      </c>
      <c r="AM43">
        <v>6.3074686133184231E-3</v>
      </c>
      <c r="AN43">
        <v>0.52919629909801513</v>
      </c>
    </row>
    <row r="44" spans="1:40" x14ac:dyDescent="0.45">
      <c r="A44" s="1" t="s">
        <v>96</v>
      </c>
      <c r="B44">
        <v>1.521273871428735</v>
      </c>
      <c r="C44">
        <v>9.2170508832408862E-2</v>
      </c>
      <c r="D44">
        <v>2.370034001068435E-2</v>
      </c>
      <c r="E44">
        <v>2.1466434833617421E-2</v>
      </c>
      <c r="F44">
        <v>0.29975591393370588</v>
      </c>
      <c r="G44">
        <v>0.15530316724708981</v>
      </c>
      <c r="H44">
        <v>0.7504633770979825</v>
      </c>
      <c r="I44">
        <v>0.42397514092333799</v>
      </c>
      <c r="J44">
        <v>0.1138303479624768</v>
      </c>
      <c r="K44">
        <v>0.31290418034751699</v>
      </c>
      <c r="L44">
        <v>1.191620527211779</v>
      </c>
      <c r="M44">
        <v>1.5116414936256499</v>
      </c>
      <c r="N44">
        <v>8.4002515769745448E-2</v>
      </c>
      <c r="O44">
        <v>7.2588971061118363E-2</v>
      </c>
      <c r="P44">
        <v>0.85385750650547265</v>
      </c>
      <c r="Q44">
        <v>1.0163425727539821</v>
      </c>
      <c r="R44">
        <v>9.4498593317847046E-2</v>
      </c>
      <c r="S44">
        <v>0.54895980312723525</v>
      </c>
      <c r="T44">
        <v>9.8296337787704038E-2</v>
      </c>
      <c r="U44">
        <v>29.25491029916909</v>
      </c>
      <c r="V44">
        <v>5.2408644192156304</v>
      </c>
      <c r="W44">
        <v>4.1019743788760463</v>
      </c>
      <c r="X44">
        <v>5.9695699735618883E-2</v>
      </c>
      <c r="Y44">
        <v>0.1226298009919299</v>
      </c>
      <c r="Z44">
        <v>1.1330802659101331</v>
      </c>
      <c r="AA44">
        <v>1.3337035969502731</v>
      </c>
      <c r="AB44">
        <v>1.963547821667432</v>
      </c>
      <c r="AC44">
        <v>0.72525724288655502</v>
      </c>
      <c r="AD44">
        <v>0.81775308028963145</v>
      </c>
      <c r="AE44">
        <v>0.38504644848129771</v>
      </c>
      <c r="AF44">
        <v>0.33552928721282682</v>
      </c>
      <c r="AG44">
        <v>1.651709076860171</v>
      </c>
      <c r="AH44">
        <v>2.7484588255679681</v>
      </c>
      <c r="AI44">
        <v>0.68094711057925761</v>
      </c>
      <c r="AJ44">
        <v>5.4293030174498567</v>
      </c>
      <c r="AK44">
        <v>2.7202391650734938</v>
      </c>
      <c r="AL44">
        <v>32.740229005570043</v>
      </c>
      <c r="AM44">
        <v>7.6267280362118809E-3</v>
      </c>
      <c r="AN44">
        <v>0.38921629450130918</v>
      </c>
    </row>
    <row r="45" spans="1:40" x14ac:dyDescent="0.45">
      <c r="A45" s="1" t="s">
        <v>97</v>
      </c>
      <c r="B45">
        <v>0.12338580647386919</v>
      </c>
      <c r="C45">
        <v>7.1565708167738249E-3</v>
      </c>
      <c r="D45">
        <v>1.1677829695311899E-3</v>
      </c>
      <c r="E45">
        <v>1.8088300736999799E-3</v>
      </c>
      <c r="F45">
        <v>3.3300816412518357E-2</v>
      </c>
      <c r="G45">
        <v>2.237124258284006E-2</v>
      </c>
      <c r="H45">
        <v>9.7292402873883882E-2</v>
      </c>
      <c r="I45">
        <v>4.5567660014808643E-2</v>
      </c>
      <c r="J45">
        <v>1.073666223487915E-2</v>
      </c>
      <c r="K45">
        <v>3.1473297872543618E-2</v>
      </c>
      <c r="L45">
        <v>0.14771303950758999</v>
      </c>
      <c r="M45">
        <v>0.30398212989682177</v>
      </c>
      <c r="N45">
        <v>4.5650026794676144E-3</v>
      </c>
      <c r="O45">
        <v>7.9510838608484059E-3</v>
      </c>
      <c r="P45">
        <v>9.4429858689255616E-2</v>
      </c>
      <c r="Q45">
        <v>0.11543452329829661</v>
      </c>
      <c r="R45">
        <v>7.9000464813212441E-3</v>
      </c>
      <c r="S45">
        <v>5.7509170899393287E-2</v>
      </c>
      <c r="T45">
        <v>8.4628586812337155E-3</v>
      </c>
      <c r="U45">
        <v>0.49040037909336681</v>
      </c>
      <c r="V45">
        <v>0.14421594456912579</v>
      </c>
      <c r="W45">
        <v>0.49844458470421499</v>
      </c>
      <c r="X45">
        <v>3.9300545043248281E-3</v>
      </c>
      <c r="Y45">
        <v>1.0030521068230609E-2</v>
      </c>
      <c r="Z45">
        <v>7.4561232059395938E-2</v>
      </c>
      <c r="AA45">
        <v>0.1096149532494976</v>
      </c>
      <c r="AB45">
        <v>0.24630950744660091</v>
      </c>
      <c r="AC45">
        <v>9.4773390718940406E-2</v>
      </c>
      <c r="AD45">
        <v>6.086581212573567E-2</v>
      </c>
      <c r="AE45">
        <v>3.7435794196966722E-2</v>
      </c>
      <c r="AF45">
        <v>3.1383823892224418E-2</v>
      </c>
      <c r="AG45">
        <v>0.16666090624601049</v>
      </c>
      <c r="AH45">
        <v>0.28291798553322101</v>
      </c>
      <c r="AI45">
        <v>6.0393164590529833E-2</v>
      </c>
      <c r="AJ45">
        <v>1.0579627469396791</v>
      </c>
      <c r="AK45">
        <v>0.49199635542259662</v>
      </c>
      <c r="AL45">
        <v>3.2675042671032042</v>
      </c>
      <c r="AM45">
        <v>1.5868646656282E-3</v>
      </c>
      <c r="AN45">
        <v>4.9684626000774883E-2</v>
      </c>
    </row>
    <row r="46" spans="1:40" x14ac:dyDescent="0.45">
      <c r="A46" s="1" t="s">
        <v>98</v>
      </c>
      <c r="B46">
        <v>0.44071575221110709</v>
      </c>
      <c r="C46">
        <v>2.87124329665862E-2</v>
      </c>
      <c r="D46">
        <v>5.7893747066806939E-3</v>
      </c>
      <c r="E46">
        <v>6.8064630285481686E-3</v>
      </c>
      <c r="F46">
        <v>0.180299315198306</v>
      </c>
      <c r="G46">
        <v>9.0066501953554562E-2</v>
      </c>
      <c r="H46">
        <v>0.4171154249555255</v>
      </c>
      <c r="I46">
        <v>0.16654330031399231</v>
      </c>
      <c r="J46">
        <v>3.5284002106942422E-2</v>
      </c>
      <c r="K46">
        <v>9.4062718590658512E-2</v>
      </c>
      <c r="L46">
        <v>0.48312741161066608</v>
      </c>
      <c r="M46">
        <v>0.87032156178045439</v>
      </c>
      <c r="N46">
        <v>2.808131474545416E-2</v>
      </c>
      <c r="O46">
        <v>2.7623926050183201E-2</v>
      </c>
      <c r="P46">
        <v>0.26244291635329059</v>
      </c>
      <c r="Q46">
        <v>0.31679217856670472</v>
      </c>
      <c r="R46">
        <v>2.7633588630513461E-2</v>
      </c>
      <c r="S46">
        <v>0.25164839591204941</v>
      </c>
      <c r="T46">
        <v>3.1332133158198473E-2</v>
      </c>
      <c r="U46">
        <v>1.5697812228521111</v>
      </c>
      <c r="V46">
        <v>0.51388144052235118</v>
      </c>
      <c r="W46">
        <v>2.3621792776812418</v>
      </c>
      <c r="X46">
        <v>1.3459161946496739E-2</v>
      </c>
      <c r="Y46">
        <v>4.106074990590533E-2</v>
      </c>
      <c r="Z46">
        <v>0.24431756720832171</v>
      </c>
      <c r="AA46">
        <v>0.44098757839251668</v>
      </c>
      <c r="AB46">
        <v>1.439910959266012</v>
      </c>
      <c r="AC46">
        <v>0.32230476410450781</v>
      </c>
      <c r="AD46">
        <v>0.19901217877327709</v>
      </c>
      <c r="AE46">
        <v>0.1174061902855951</v>
      </c>
      <c r="AF46">
        <v>9.5630440459691435E-2</v>
      </c>
      <c r="AG46">
        <v>0.53747772352115442</v>
      </c>
      <c r="AH46">
        <v>0.9481128718590266</v>
      </c>
      <c r="AI46">
        <v>0.19498027128551329</v>
      </c>
      <c r="AJ46">
        <v>5.7721937997834392</v>
      </c>
      <c r="AK46">
        <v>2.5625200105061818</v>
      </c>
      <c r="AL46">
        <v>13.459554888236831</v>
      </c>
      <c r="AM46">
        <v>4.2468301761885031E-3</v>
      </c>
      <c r="AN46">
        <v>0.13615630126822939</v>
      </c>
    </row>
    <row r="47" spans="1:40" x14ac:dyDescent="0.45">
      <c r="A47" s="1" t="s">
        <v>99</v>
      </c>
      <c r="B47">
        <v>8.3290567697959006E-2</v>
      </c>
      <c r="C47">
        <v>5.1115184335325109E-3</v>
      </c>
      <c r="D47">
        <v>9.3240892912255507E-4</v>
      </c>
      <c r="E47">
        <v>1.2518114060091211E-3</v>
      </c>
      <c r="F47">
        <v>2.7943125969769951E-2</v>
      </c>
      <c r="G47">
        <v>1.600627011968762E-2</v>
      </c>
      <c r="H47">
        <v>7.1874590719783554E-2</v>
      </c>
      <c r="I47">
        <v>3.1096902371828751E-2</v>
      </c>
      <c r="J47">
        <v>6.9746824936257187E-3</v>
      </c>
      <c r="K47">
        <v>1.9611216817034389E-2</v>
      </c>
      <c r="L47">
        <v>9.5751281587103373E-2</v>
      </c>
      <c r="M47">
        <v>0.1860136697687981</v>
      </c>
      <c r="N47">
        <v>4.1302283274174218E-3</v>
      </c>
      <c r="O47">
        <v>5.298194350422291E-3</v>
      </c>
      <c r="P47">
        <v>5.7078850937111313E-2</v>
      </c>
      <c r="Q47">
        <v>6.9416608468919713E-2</v>
      </c>
      <c r="R47">
        <v>5.2808364919590756E-3</v>
      </c>
      <c r="S47">
        <v>4.2938345410101733E-2</v>
      </c>
      <c r="T47">
        <v>5.8111017181696244E-3</v>
      </c>
      <c r="U47">
        <v>0.31484604407030081</v>
      </c>
      <c r="V47">
        <v>9.7241669944034895E-2</v>
      </c>
      <c r="W47">
        <v>0.3882822840159641</v>
      </c>
      <c r="X47">
        <v>2.601442251638593E-3</v>
      </c>
      <c r="Y47">
        <v>7.2370499325855996E-3</v>
      </c>
      <c r="Z47">
        <v>4.8372432669604629E-2</v>
      </c>
      <c r="AA47">
        <v>7.8399122732263626E-2</v>
      </c>
      <c r="AB47">
        <v>0.21614999593143541</v>
      </c>
      <c r="AC47">
        <v>6.2532306480564875E-2</v>
      </c>
      <c r="AD47">
        <v>3.9449164009773129E-2</v>
      </c>
      <c r="AE47">
        <v>2.3818380018025529E-2</v>
      </c>
      <c r="AF47">
        <v>1.971888718659966E-2</v>
      </c>
      <c r="AG47">
        <v>0.107354936846914</v>
      </c>
      <c r="AH47">
        <v>0.18542208658514489</v>
      </c>
      <c r="AI47">
        <v>3.8921397315140299E-2</v>
      </c>
      <c r="AJ47">
        <v>0.8916774421137067</v>
      </c>
      <c r="AK47">
        <v>0.403821299760736</v>
      </c>
      <c r="AL47">
        <v>2.364972930552204</v>
      </c>
      <c r="AM47">
        <v>9.4463761611732287E-4</v>
      </c>
      <c r="AN47">
        <v>2.9860468350585541E-2</v>
      </c>
    </row>
    <row r="48" spans="1:40" x14ac:dyDescent="0.45">
      <c r="A48" s="1" t="s">
        <v>100</v>
      </c>
      <c r="B48">
        <v>1.7673009106322399</v>
      </c>
      <c r="C48">
        <v>0.1242899133964064</v>
      </c>
      <c r="D48">
        <v>3.358829777981133E-2</v>
      </c>
      <c r="E48">
        <v>2.7999915252968171E-2</v>
      </c>
      <c r="F48">
        <v>4.4152634984283186</v>
      </c>
      <c r="G48">
        <v>0.55223076267466176</v>
      </c>
      <c r="H48">
        <v>0.79535990214764429</v>
      </c>
      <c r="I48">
        <v>0.46528739431643379</v>
      </c>
      <c r="J48">
        <v>0.27332098150362683</v>
      </c>
      <c r="K48">
        <v>0.25681597193650418</v>
      </c>
      <c r="L48">
        <v>1.1375203332732271</v>
      </c>
      <c r="M48">
        <v>74.845557673966127</v>
      </c>
      <c r="N48">
        <v>0.37443086640014211</v>
      </c>
      <c r="O48">
        <v>9.00679809317501E-2</v>
      </c>
      <c r="P48">
        <v>1.020814385846849</v>
      </c>
      <c r="Q48">
        <v>0.88723937727206703</v>
      </c>
      <c r="R48">
        <v>0.33698987711649447</v>
      </c>
      <c r="S48">
        <v>8.1776853337278155</v>
      </c>
      <c r="T48">
        <v>0.19385407142751199</v>
      </c>
      <c r="U48">
        <v>1.545801059848835</v>
      </c>
      <c r="V48">
        <v>1.2457768069573061</v>
      </c>
      <c r="W48">
        <v>3.282772510058952</v>
      </c>
      <c r="X48">
        <v>3.2755222515421019E-2</v>
      </c>
      <c r="Y48">
        <v>8.5963172239943778E-2</v>
      </c>
      <c r="Z48">
        <v>0.52249404667491872</v>
      </c>
      <c r="AA48">
        <v>0.98645455894771927</v>
      </c>
      <c r="AB48">
        <v>1.1248756267023969</v>
      </c>
      <c r="AC48">
        <v>33.987206976892928</v>
      </c>
      <c r="AD48">
        <v>0.63010316967346336</v>
      </c>
      <c r="AE48">
        <v>1.581096868242202</v>
      </c>
      <c r="AF48">
        <v>0.61162152853945484</v>
      </c>
      <c r="AG48">
        <v>2.2201207679127428</v>
      </c>
      <c r="AH48">
        <v>34.590829502318897</v>
      </c>
      <c r="AI48">
        <v>1.052215634095286</v>
      </c>
      <c r="AJ48">
        <v>6.157241823757424</v>
      </c>
      <c r="AK48">
        <v>3.1755056014872012</v>
      </c>
      <c r="AL48">
        <v>30.72110541865047</v>
      </c>
      <c r="AM48">
        <v>2.7677795996322418E-2</v>
      </c>
      <c r="AN48">
        <v>0.32381952721977902</v>
      </c>
    </row>
    <row r="49" spans="1:40" x14ac:dyDescent="0.45">
      <c r="A49" s="1" t="s">
        <v>101</v>
      </c>
      <c r="B49">
        <v>6.6182335642323542</v>
      </c>
      <c r="C49">
        <v>0.54867336363538199</v>
      </c>
      <c r="D49">
        <v>0.1898573396328635</v>
      </c>
      <c r="E49">
        <v>0.11202576611485091</v>
      </c>
      <c r="F49">
        <v>20.792923173902771</v>
      </c>
      <c r="G49">
        <v>2.244922945380782</v>
      </c>
      <c r="H49">
        <v>2.355073687525032</v>
      </c>
      <c r="I49">
        <v>1.3908230683845491</v>
      </c>
      <c r="J49">
        <v>1.2029170416795949</v>
      </c>
      <c r="K49">
        <v>0.53719031461128741</v>
      </c>
      <c r="L49">
        <v>3.878305172244064</v>
      </c>
      <c r="M49">
        <v>294.3103540532183</v>
      </c>
      <c r="N49">
        <v>1.7300755154116729</v>
      </c>
      <c r="O49">
        <v>0.39338341385884518</v>
      </c>
      <c r="P49">
        <v>2.5729007894100171</v>
      </c>
      <c r="Q49">
        <v>1.436796168551346</v>
      </c>
      <c r="R49">
        <v>1.5201322424200481</v>
      </c>
      <c r="S49">
        <v>39.881680145445088</v>
      </c>
      <c r="T49">
        <v>0.80035355171116174</v>
      </c>
      <c r="U49">
        <v>4.9887417685353332</v>
      </c>
      <c r="V49">
        <v>4.8528325571784308</v>
      </c>
      <c r="W49">
        <v>11.181542358789031</v>
      </c>
      <c r="X49">
        <v>0.1141469473058227</v>
      </c>
      <c r="Y49">
        <v>0.39104658353415028</v>
      </c>
      <c r="Z49">
        <v>1.676893139295661</v>
      </c>
      <c r="AA49">
        <v>4.3955623889277931</v>
      </c>
      <c r="AB49">
        <v>4.5764732734806239</v>
      </c>
      <c r="AC49">
        <v>163.16776783672799</v>
      </c>
      <c r="AD49">
        <v>1.8144531327322131</v>
      </c>
      <c r="AE49">
        <v>7.0129127818778372</v>
      </c>
      <c r="AF49">
        <v>1.7892006308850561</v>
      </c>
      <c r="AG49">
        <v>7.5011184005242546</v>
      </c>
      <c r="AH49">
        <v>160.27801365324001</v>
      </c>
      <c r="AI49">
        <v>3.3980069917850728</v>
      </c>
      <c r="AJ49">
        <v>20.661467576675729</v>
      </c>
      <c r="AK49">
        <v>9.5380173935488308</v>
      </c>
      <c r="AL49">
        <v>89.859490514529028</v>
      </c>
      <c r="AM49">
        <v>2.1409631735803829E-2</v>
      </c>
      <c r="AN49">
        <v>0.4655189508825377</v>
      </c>
    </row>
    <row r="50" spans="1:40" x14ac:dyDescent="0.45">
      <c r="A50" s="1" t="s">
        <v>102</v>
      </c>
      <c r="B50">
        <v>5.1649037411957817E-2</v>
      </c>
      <c r="C50">
        <v>4.1209241371486386E-3</v>
      </c>
      <c r="D50">
        <v>1.066830490261045E-3</v>
      </c>
      <c r="E50">
        <v>8.8061073305667405E-4</v>
      </c>
      <c r="F50">
        <v>3.5854002174269317E-2</v>
      </c>
      <c r="G50">
        <v>1.299341737901649E-2</v>
      </c>
      <c r="H50">
        <v>6.5586653233459871E-2</v>
      </c>
      <c r="I50">
        <v>2.042552300193334E-2</v>
      </c>
      <c r="J50">
        <v>3.3993154649673658E-3</v>
      </c>
      <c r="K50">
        <v>6.6185325930537414E-3</v>
      </c>
      <c r="L50">
        <v>4.5944414892584093E-2</v>
      </c>
      <c r="M50">
        <v>5.0289137886301447E-2</v>
      </c>
      <c r="N50">
        <v>6.1169856158236457E-3</v>
      </c>
      <c r="O50">
        <v>3.051076705966179E-3</v>
      </c>
      <c r="P50">
        <v>1.279444530860557E-2</v>
      </c>
      <c r="Q50">
        <v>1.4201795019466589E-2</v>
      </c>
      <c r="R50">
        <v>3.098277078635997E-3</v>
      </c>
      <c r="S50">
        <v>4.0587158672646922E-2</v>
      </c>
      <c r="T50">
        <v>3.9368833665083371E-3</v>
      </c>
      <c r="U50">
        <v>0.1403251792600497</v>
      </c>
      <c r="V50">
        <v>5.9926847354388059E-2</v>
      </c>
      <c r="W50">
        <v>0.41645868122468871</v>
      </c>
      <c r="X50">
        <v>1.438516445511284E-3</v>
      </c>
      <c r="Y50">
        <v>6.0679580482042601E-3</v>
      </c>
      <c r="Z50">
        <v>2.335175518997628E-2</v>
      </c>
      <c r="AA50">
        <v>6.3550462643579747E-2</v>
      </c>
      <c r="AB50">
        <v>0.30317204672657633</v>
      </c>
      <c r="AC50">
        <v>3.3881443118776743E-2</v>
      </c>
      <c r="AD50">
        <v>1.8909236266854548E-2</v>
      </c>
      <c r="AE50">
        <v>9.8453266495751399E-3</v>
      </c>
      <c r="AF50">
        <v>7.255188781589047E-3</v>
      </c>
      <c r="AG50">
        <v>4.9115220529413813E-2</v>
      </c>
      <c r="AH50">
        <v>9.6130782639524057E-2</v>
      </c>
      <c r="AI50">
        <v>1.787427041711882E-2</v>
      </c>
      <c r="AJ50">
        <v>1.1548313758429409</v>
      </c>
      <c r="AK50">
        <v>0.49354384617194558</v>
      </c>
      <c r="AL50">
        <v>2.0065928820964061</v>
      </c>
      <c r="AM50">
        <v>1.5662840089544601E-4</v>
      </c>
      <c r="AN50">
        <v>6.0428347644081526E-3</v>
      </c>
    </row>
    <row r="51" spans="1:40" x14ac:dyDescent="0.45">
      <c r="A51" s="1" t="s">
        <v>103</v>
      </c>
      <c r="B51">
        <v>0.19774188555014741</v>
      </c>
      <c r="C51">
        <v>1.552968571714722E-2</v>
      </c>
      <c r="D51">
        <v>3.9572680674185186E-3</v>
      </c>
      <c r="E51">
        <v>3.3443209580907261E-3</v>
      </c>
      <c r="F51">
        <v>0.13244812703817849</v>
      </c>
      <c r="G51">
        <v>4.8947803510166803E-2</v>
      </c>
      <c r="H51">
        <v>0.24563349279209179</v>
      </c>
      <c r="I51">
        <v>7.7903283892102479E-2</v>
      </c>
      <c r="J51">
        <v>1.325543014426846E-2</v>
      </c>
      <c r="K51">
        <v>2.6781920705334829E-2</v>
      </c>
      <c r="L51">
        <v>0.17939685856192389</v>
      </c>
      <c r="M51">
        <v>0.20946677578947781</v>
      </c>
      <c r="N51">
        <v>2.2493917543310139E-2</v>
      </c>
      <c r="O51">
        <v>1.1742250109281861E-2</v>
      </c>
      <c r="P51">
        <v>5.4866098754408059E-2</v>
      </c>
      <c r="Q51">
        <v>6.187904426544881E-2</v>
      </c>
      <c r="R51">
        <v>1.190787508135149E-2</v>
      </c>
      <c r="S51">
        <v>0.15175748704589409</v>
      </c>
      <c r="T51">
        <v>1.49858675036621E-2</v>
      </c>
      <c r="U51">
        <v>0.55153543187562404</v>
      </c>
      <c r="V51">
        <v>0.22953121491933609</v>
      </c>
      <c r="W51">
        <v>1.5487201392840491</v>
      </c>
      <c r="X51">
        <v>5.552912216975011E-3</v>
      </c>
      <c r="Y51">
        <v>2.282035011823098E-2</v>
      </c>
      <c r="Z51">
        <v>9.113295054190558E-2</v>
      </c>
      <c r="AA51">
        <v>0.2394206355458362</v>
      </c>
      <c r="AB51">
        <v>1.116698114546693</v>
      </c>
      <c r="AC51">
        <v>0.13099139982294619</v>
      </c>
      <c r="AD51">
        <v>7.3840570563202812E-2</v>
      </c>
      <c r="AE51">
        <v>3.8975116530510813E-2</v>
      </c>
      <c r="AF51">
        <v>2.907109156626388E-2</v>
      </c>
      <c r="AG51">
        <v>0.1925839152846727</v>
      </c>
      <c r="AH51">
        <v>0.37294910858587821</v>
      </c>
      <c r="AI51">
        <v>7.006230698238361E-2</v>
      </c>
      <c r="AJ51">
        <v>4.2647104189904486</v>
      </c>
      <c r="AK51">
        <v>1.8262926042408441</v>
      </c>
      <c r="AL51">
        <v>7.5418311077934863</v>
      </c>
      <c r="AM51">
        <v>7.1134634061943789E-4</v>
      </c>
      <c r="AN51">
        <v>2.638166872520048E-2</v>
      </c>
    </row>
    <row r="52" spans="1:40" x14ac:dyDescent="0.45">
      <c r="A52" s="1" t="s">
        <v>104</v>
      </c>
      <c r="B52">
        <v>54.598835290555883</v>
      </c>
      <c r="C52">
        <v>4.3919137696697339</v>
      </c>
      <c r="D52">
        <v>2.647585752647803</v>
      </c>
      <c r="E52">
        <v>0.66706308129016822</v>
      </c>
      <c r="F52">
        <v>19.430150459269619</v>
      </c>
      <c r="G52">
        <v>3.7692131637200852</v>
      </c>
      <c r="H52">
        <v>6.6755978836503536</v>
      </c>
      <c r="I52">
        <v>4.0745916741469186</v>
      </c>
      <c r="J52">
        <v>1.195407518759414</v>
      </c>
      <c r="K52">
        <v>2.6035122960536081</v>
      </c>
      <c r="L52">
        <v>26.00177159603933</v>
      </c>
      <c r="M52">
        <v>9.9124149596761733</v>
      </c>
      <c r="N52">
        <v>3.492412589950646</v>
      </c>
      <c r="O52">
        <v>0.59205629548591399</v>
      </c>
      <c r="P52">
        <v>2.730277722892914</v>
      </c>
      <c r="Q52">
        <v>1.317700313815122</v>
      </c>
      <c r="R52">
        <v>1.15563746506177</v>
      </c>
      <c r="S52">
        <v>8.1848366936956243</v>
      </c>
      <c r="T52">
        <v>1.0162457677991681</v>
      </c>
      <c r="U52">
        <v>10.8481780318851</v>
      </c>
      <c r="V52">
        <v>16.496274652232579</v>
      </c>
      <c r="W52">
        <v>36.396549792591998</v>
      </c>
      <c r="X52">
        <v>0.49626200261294479</v>
      </c>
      <c r="Y52">
        <v>1.0294128612733491</v>
      </c>
      <c r="Z52">
        <v>5.6628218379110917</v>
      </c>
      <c r="AA52">
        <v>11.16702834408547</v>
      </c>
      <c r="AB52">
        <v>1.585437553857886</v>
      </c>
      <c r="AC52">
        <v>11.631611626917421</v>
      </c>
      <c r="AD52">
        <v>7.8312109580504918</v>
      </c>
      <c r="AE52">
        <v>2.9837073491336108</v>
      </c>
      <c r="AF52">
        <v>1.6703408182249551</v>
      </c>
      <c r="AG52">
        <v>65.726646897226189</v>
      </c>
      <c r="AH52">
        <v>26.075719234799251</v>
      </c>
      <c r="AI52">
        <v>5.1502189568995016</v>
      </c>
      <c r="AJ52">
        <v>32.440047970255861</v>
      </c>
      <c r="AK52">
        <v>15.34052341132274</v>
      </c>
      <c r="AL52">
        <v>78.953616037769194</v>
      </c>
      <c r="AM52">
        <v>3.3775757484474478E-2</v>
      </c>
      <c r="AN52">
        <v>0.89756998816288958</v>
      </c>
    </row>
    <row r="53" spans="1:40" x14ac:dyDescent="0.45">
      <c r="A53" s="1" t="s">
        <v>105</v>
      </c>
      <c r="B53">
        <v>815.59213797189943</v>
      </c>
      <c r="C53">
        <v>58.007488948335279</v>
      </c>
      <c r="D53">
        <v>28.889193631062948</v>
      </c>
      <c r="E53">
        <v>11.79570979880036</v>
      </c>
      <c r="F53">
        <v>348.96409788933511</v>
      </c>
      <c r="G53">
        <v>147.6250821126622</v>
      </c>
      <c r="H53">
        <v>196.38907340890839</v>
      </c>
      <c r="I53">
        <v>118.23886100854919</v>
      </c>
      <c r="J53">
        <v>41.163667232685633</v>
      </c>
      <c r="K53">
        <v>188.06130385424899</v>
      </c>
      <c r="L53">
        <v>9021.5286356524375</v>
      </c>
      <c r="M53">
        <v>251.51844977447911</v>
      </c>
      <c r="N53">
        <v>101.7955823693481</v>
      </c>
      <c r="O53">
        <v>17.37079145699213</v>
      </c>
      <c r="P53">
        <v>98.54848304427189</v>
      </c>
      <c r="Q53">
        <v>51.274593264540989</v>
      </c>
      <c r="R53">
        <v>40.366949242346386</v>
      </c>
      <c r="S53">
        <v>276.91900232433579</v>
      </c>
      <c r="T53">
        <v>43.780174554716773</v>
      </c>
      <c r="U53">
        <v>225.49225104729541</v>
      </c>
      <c r="V53">
        <v>458.14323733076048</v>
      </c>
      <c r="W53">
        <v>961.03990176842581</v>
      </c>
      <c r="X53">
        <v>10.65369117994573</v>
      </c>
      <c r="Y53">
        <v>30.042148982047831</v>
      </c>
      <c r="Z53">
        <v>177.0427588672062</v>
      </c>
      <c r="AA53">
        <v>329.39338266681312</v>
      </c>
      <c r="AB53">
        <v>31.621062452809099</v>
      </c>
      <c r="AC53">
        <v>294.38583429158882</v>
      </c>
      <c r="AD53">
        <v>218.5739829464421</v>
      </c>
      <c r="AE53">
        <v>99.187974863952803</v>
      </c>
      <c r="AF53">
        <v>99.024304808134985</v>
      </c>
      <c r="AG53">
        <v>876.9364522765344</v>
      </c>
      <c r="AH53">
        <v>786.15755413683632</v>
      </c>
      <c r="AI53">
        <v>220.78955985463401</v>
      </c>
      <c r="AJ53">
        <v>1304.633931358921</v>
      </c>
      <c r="AK53">
        <v>601.8931770570764</v>
      </c>
      <c r="AL53">
        <v>3515.8955697328079</v>
      </c>
      <c r="AM53">
        <v>0.26643942406276172</v>
      </c>
      <c r="AN53">
        <v>37.044573107210653</v>
      </c>
    </row>
    <row r="54" spans="1:40" x14ac:dyDescent="0.45">
      <c r="A54" s="1" t="s">
        <v>106</v>
      </c>
      <c r="B54">
        <v>85.799664689454744</v>
      </c>
      <c r="C54">
        <v>7.8608013558332939</v>
      </c>
      <c r="D54">
        <v>3.3380163722946952</v>
      </c>
      <c r="E54">
        <v>1.52251666892872</v>
      </c>
      <c r="F54">
        <v>26.725616490646509</v>
      </c>
      <c r="G54">
        <v>12.4952716322555</v>
      </c>
      <c r="H54">
        <v>14.838947338476791</v>
      </c>
      <c r="I54">
        <v>8.9355020166361445</v>
      </c>
      <c r="J54">
        <v>3.1456437679982572</v>
      </c>
      <c r="K54">
        <v>3.9802258126482979</v>
      </c>
      <c r="L54">
        <v>227.48045789899271</v>
      </c>
      <c r="M54">
        <v>23.8606295402538</v>
      </c>
      <c r="N54">
        <v>8.8059107014121345</v>
      </c>
      <c r="O54">
        <v>1.7079757833503439</v>
      </c>
      <c r="P54">
        <v>7.0806396426310689</v>
      </c>
      <c r="Q54">
        <v>4.5798511972108606</v>
      </c>
      <c r="R54">
        <v>3.0850069453829931</v>
      </c>
      <c r="S54">
        <v>22.055023465794029</v>
      </c>
      <c r="T54">
        <v>3.617532109544249</v>
      </c>
      <c r="U54">
        <v>32.792882871114891</v>
      </c>
      <c r="V54">
        <v>70.370903924883407</v>
      </c>
      <c r="W54">
        <v>60.888025230763432</v>
      </c>
      <c r="X54">
        <v>1.053808799112304</v>
      </c>
      <c r="Y54">
        <v>2.508339360885615</v>
      </c>
      <c r="Z54">
        <v>13.41925438604664</v>
      </c>
      <c r="AA54">
        <v>27.141323491984391</v>
      </c>
      <c r="AB54">
        <v>3.6307934303847329</v>
      </c>
      <c r="AC54">
        <v>28.03320902614616</v>
      </c>
      <c r="AD54">
        <v>14.258214963936011</v>
      </c>
      <c r="AE54">
        <v>7.6646213428534189</v>
      </c>
      <c r="AF54">
        <v>7.1135138259945352</v>
      </c>
      <c r="AG54">
        <v>77.184314884842266</v>
      </c>
      <c r="AH54">
        <v>62.871810401624572</v>
      </c>
      <c r="AI54">
        <v>12.45319518432604</v>
      </c>
      <c r="AJ54">
        <v>86.220538072210218</v>
      </c>
      <c r="AK54">
        <v>38.51842679846672</v>
      </c>
      <c r="AL54">
        <v>217.99009950826539</v>
      </c>
      <c r="AM54">
        <v>3.1909417097115228E-2</v>
      </c>
      <c r="AN54">
        <v>1.912412528986837</v>
      </c>
    </row>
    <row r="55" spans="1:40" x14ac:dyDescent="0.45">
      <c r="A55" s="1" t="s">
        <v>107</v>
      </c>
      <c r="B55">
        <v>1.681438294147741</v>
      </c>
      <c r="C55">
        <v>0.1072790429684464</v>
      </c>
      <c r="D55">
        <v>4.272330056480627E-2</v>
      </c>
      <c r="E55">
        <v>1.9686521474143352E-2</v>
      </c>
      <c r="F55">
        <v>0.18666137843669481</v>
      </c>
      <c r="G55">
        <v>5.5134886742264973E-2</v>
      </c>
      <c r="H55">
        <v>0.48452508669782413</v>
      </c>
      <c r="I55">
        <v>0.27474341214836462</v>
      </c>
      <c r="J55">
        <v>5.1070687726215869E-2</v>
      </c>
      <c r="K55">
        <v>83.81398481827037</v>
      </c>
      <c r="L55">
        <v>0.55050960418196782</v>
      </c>
      <c r="M55">
        <v>0.14290517686332821</v>
      </c>
      <c r="N55">
        <v>7.0180631686302147E-2</v>
      </c>
      <c r="O55">
        <v>1.5377071967919679E-2</v>
      </c>
      <c r="P55">
        <v>6.4736278021861396E-2</v>
      </c>
      <c r="Q55">
        <v>4.0711863017329653E-2</v>
      </c>
      <c r="R55">
        <v>4.8327199841254158E-2</v>
      </c>
      <c r="S55">
        <v>0.26587613605959348</v>
      </c>
      <c r="T55">
        <v>6.6766647088657857E-2</v>
      </c>
      <c r="U55">
        <v>0.33528481306678859</v>
      </c>
      <c r="V55">
        <v>0.35484362013729193</v>
      </c>
      <c r="W55">
        <v>0.71439338187351664</v>
      </c>
      <c r="X55">
        <v>8.7629551588758858E-3</v>
      </c>
      <c r="Y55">
        <v>2.322334547834275E-2</v>
      </c>
      <c r="Z55">
        <v>0.14470300316441231</v>
      </c>
      <c r="AA55">
        <v>0.28025685822036639</v>
      </c>
      <c r="AB55">
        <v>3.691496159862101E-2</v>
      </c>
      <c r="AC55">
        <v>0.29555838609640911</v>
      </c>
      <c r="AD55">
        <v>0.56832391823340211</v>
      </c>
      <c r="AE55">
        <v>9.2245885513610459E-2</v>
      </c>
      <c r="AF55">
        <v>0.32119816991267403</v>
      </c>
      <c r="AG55">
        <v>0.95237256832902484</v>
      </c>
      <c r="AH55">
        <v>2.227651727211013</v>
      </c>
      <c r="AI55">
        <v>0.5472179881244037</v>
      </c>
      <c r="AJ55">
        <v>3.5086780296163411</v>
      </c>
      <c r="AK55">
        <v>2.0446636948398469</v>
      </c>
      <c r="AL55">
        <v>3.886751178418816</v>
      </c>
      <c r="AM55">
        <v>3.0616320355158621E-4</v>
      </c>
      <c r="AN55">
        <v>8.1794259596638982E-2</v>
      </c>
    </row>
    <row r="56" spans="1:40" x14ac:dyDescent="0.45">
      <c r="A56" s="1" t="s">
        <v>108</v>
      </c>
      <c r="B56">
        <v>0.77407929759428529</v>
      </c>
      <c r="C56">
        <v>5.7198320366133419E-2</v>
      </c>
      <c r="D56">
        <v>2.2010739457695602E-2</v>
      </c>
      <c r="E56">
        <v>1.962699242954382E-2</v>
      </c>
      <c r="F56">
        <v>0.23734697872152111</v>
      </c>
      <c r="G56">
        <v>6.0998581720979272E-2</v>
      </c>
      <c r="H56">
        <v>0.47035110909140171</v>
      </c>
      <c r="I56">
        <v>0.26983706742215668</v>
      </c>
      <c r="J56">
        <v>2.8506371170430742E-2</v>
      </c>
      <c r="K56">
        <v>12.228051305642779</v>
      </c>
      <c r="L56">
        <v>0.74226441227117057</v>
      </c>
      <c r="M56">
        <v>0.16011484163825521</v>
      </c>
      <c r="N56">
        <v>6.2520442792188796E-2</v>
      </c>
      <c r="O56">
        <v>1.224370497409015E-2</v>
      </c>
      <c r="P56">
        <v>4.3962703543497322E-2</v>
      </c>
      <c r="Q56">
        <v>2.7292643908314609E-2</v>
      </c>
      <c r="R56">
        <v>2.66330046498039E-2</v>
      </c>
      <c r="S56">
        <v>0.1570788976161748</v>
      </c>
      <c r="T56">
        <v>9.3659475264117553E-2</v>
      </c>
      <c r="U56">
        <v>0.25453531690427639</v>
      </c>
      <c r="V56">
        <v>0.55583470874021668</v>
      </c>
      <c r="W56">
        <v>1.659323139492807</v>
      </c>
      <c r="X56">
        <v>1.363257089503421E-2</v>
      </c>
      <c r="Y56">
        <v>1.032579302304028E-2</v>
      </c>
      <c r="Z56">
        <v>0.18424374560527601</v>
      </c>
      <c r="AA56">
        <v>0.13663303580823319</v>
      </c>
      <c r="AB56">
        <v>2.7946799440147399E-2</v>
      </c>
      <c r="AC56">
        <v>0.30259610940610843</v>
      </c>
      <c r="AD56">
        <v>0.38245580763593051</v>
      </c>
      <c r="AE56">
        <v>0.1017656559899433</v>
      </c>
      <c r="AF56">
        <v>0.1046770082116161</v>
      </c>
      <c r="AG56">
        <v>1.4076874048380399</v>
      </c>
      <c r="AH56">
        <v>0.95268498757480624</v>
      </c>
      <c r="AI56">
        <v>0.39715772063732419</v>
      </c>
      <c r="AJ56">
        <v>3.6307614551506151</v>
      </c>
      <c r="AK56">
        <v>18.23270481903565</v>
      </c>
      <c r="AL56">
        <v>2.639497955297649</v>
      </c>
      <c r="AM56">
        <v>2.8962958673817033E-4</v>
      </c>
      <c r="AN56">
        <v>4.5886816476159387E-2</v>
      </c>
    </row>
    <row r="57" spans="1:40" x14ac:dyDescent="0.45">
      <c r="A57" s="1" t="s">
        <v>109</v>
      </c>
      <c r="B57">
        <v>3.4856691598035741</v>
      </c>
      <c r="C57">
        <v>0.25826348705334112</v>
      </c>
      <c r="D57">
        <v>9.961299085337201E-2</v>
      </c>
      <c r="E57">
        <v>8.8671558529056227E-2</v>
      </c>
      <c r="F57">
        <v>1.0720134771177789</v>
      </c>
      <c r="G57">
        <v>0.27607316267356807</v>
      </c>
      <c r="H57">
        <v>2.0949897925241219</v>
      </c>
      <c r="I57">
        <v>1.2020779175226559</v>
      </c>
      <c r="J57">
        <v>0.12819791157410909</v>
      </c>
      <c r="K57">
        <v>54.197116820101421</v>
      </c>
      <c r="L57">
        <v>3.3566094776458888</v>
      </c>
      <c r="M57">
        <v>0.72367188132461513</v>
      </c>
      <c r="N57">
        <v>0.28309757823107529</v>
      </c>
      <c r="O57">
        <v>5.5120292617826923E-2</v>
      </c>
      <c r="P57">
        <v>0.1985388321112169</v>
      </c>
      <c r="Q57">
        <v>0.1232988084824907</v>
      </c>
      <c r="R57">
        <v>0.11973693849454541</v>
      </c>
      <c r="S57">
        <v>0.70866894472602726</v>
      </c>
      <c r="T57">
        <v>0.41670866787073241</v>
      </c>
      <c r="U57">
        <v>1.14898611452299</v>
      </c>
      <c r="V57">
        <v>2.4995080161593659</v>
      </c>
      <c r="W57">
        <v>7.4196710035178661</v>
      </c>
      <c r="X57">
        <v>6.1300259491910369E-2</v>
      </c>
      <c r="Y57">
        <v>4.6725493787376511E-2</v>
      </c>
      <c r="Z57">
        <v>0.82557107476980196</v>
      </c>
      <c r="AA57">
        <v>0.61641552350179374</v>
      </c>
      <c r="AB57">
        <v>0.12633973438678489</v>
      </c>
      <c r="AC57">
        <v>1.36096394644699</v>
      </c>
      <c r="AD57">
        <v>1.70482360041403</v>
      </c>
      <c r="AE57">
        <v>0.45583686828789199</v>
      </c>
      <c r="AF57">
        <v>0.46707580262716908</v>
      </c>
      <c r="AG57">
        <v>6.3153048179735167</v>
      </c>
      <c r="AH57">
        <v>4.2664395974392404</v>
      </c>
      <c r="AI57">
        <v>1.7718962952461279</v>
      </c>
      <c r="AJ57">
        <v>16.150081780177452</v>
      </c>
      <c r="AK57">
        <v>80.813993200592222</v>
      </c>
      <c r="AL57">
        <v>11.82157260026735</v>
      </c>
      <c r="AM57">
        <v>1.3021497440182969E-3</v>
      </c>
      <c r="AN57">
        <v>0.20481157815575329</v>
      </c>
    </row>
    <row r="58" spans="1:40" x14ac:dyDescent="0.45">
      <c r="A58" s="1" t="s">
        <v>110</v>
      </c>
      <c r="B58">
        <v>9.1619765421090293E-2</v>
      </c>
      <c r="C58">
        <v>7.8935255480298162E-3</v>
      </c>
      <c r="D58">
        <v>3.4057663790234192E-3</v>
      </c>
      <c r="E58">
        <v>2.790741497566392E-3</v>
      </c>
      <c r="F58">
        <v>3.3296316987952518E-2</v>
      </c>
      <c r="G58">
        <v>9.4620033367459767E-3</v>
      </c>
      <c r="H58">
        <v>1.8771227281331251E-2</v>
      </c>
      <c r="I58">
        <v>1.108544724277067E-2</v>
      </c>
      <c r="J58">
        <v>3.1077722697796309E-3</v>
      </c>
      <c r="K58">
        <v>5.8253211848858538E-2</v>
      </c>
      <c r="L58">
        <v>0.1106440005299916</v>
      </c>
      <c r="M58">
        <v>2.324647683139159E-2</v>
      </c>
      <c r="N58">
        <v>9.91731981225627E-3</v>
      </c>
      <c r="O58">
        <v>1.428374092834401E-3</v>
      </c>
      <c r="P58">
        <v>6.1266342887990599E-3</v>
      </c>
      <c r="Q58">
        <v>3.87282358521473E-3</v>
      </c>
      <c r="R58">
        <v>2.8455596176708499E-3</v>
      </c>
      <c r="S58">
        <v>2.0749553058527739E-2</v>
      </c>
      <c r="T58">
        <v>3.0000567616790029E-3</v>
      </c>
      <c r="U58">
        <v>3.4646772661902962E-2</v>
      </c>
      <c r="V58">
        <v>6.0318857396345071E-2</v>
      </c>
      <c r="W58">
        <v>0.11257008954135279</v>
      </c>
      <c r="X58">
        <v>1.473889345123713E-3</v>
      </c>
      <c r="Y58">
        <v>1.5889492650381521E-3</v>
      </c>
      <c r="Z58">
        <v>1.5266217041409701E-2</v>
      </c>
      <c r="AA58">
        <v>1.8031174391072869E-2</v>
      </c>
      <c r="AB58">
        <v>4.1031276524402978E-3</v>
      </c>
      <c r="AC58">
        <v>3.3211691594988137E-2</v>
      </c>
      <c r="AD58">
        <v>1.7394505335286151E-2</v>
      </c>
      <c r="AE58">
        <v>8.1735986975373515E-3</v>
      </c>
      <c r="AF58">
        <v>5.5161233172659058E-3</v>
      </c>
      <c r="AG58">
        <v>0.12891442850254059</v>
      </c>
      <c r="AH58">
        <v>7.5068253949475361E-2</v>
      </c>
      <c r="AI58">
        <v>2.0530938547312989E-2</v>
      </c>
      <c r="AJ58">
        <v>0.1101038931575532</v>
      </c>
      <c r="AK58">
        <v>9.1795817805687907E-2</v>
      </c>
      <c r="AL58">
        <v>0.2096274121790026</v>
      </c>
      <c r="AM58">
        <v>3.0993208186209753E-5</v>
      </c>
      <c r="AN58">
        <v>2.516826761501367E-3</v>
      </c>
    </row>
    <row r="59" spans="1:40" x14ac:dyDescent="0.45">
      <c r="A59" s="1" t="s">
        <v>111</v>
      </c>
      <c r="B59">
        <v>9.5610109004531783</v>
      </c>
      <c r="C59">
        <v>0.51326778843615373</v>
      </c>
      <c r="D59">
        <v>0.18388994194193051</v>
      </c>
      <c r="E59">
        <v>0.18361578039838761</v>
      </c>
      <c r="F59">
        <v>1.846181048101627</v>
      </c>
      <c r="G59">
        <v>0.43721032007305161</v>
      </c>
      <c r="H59">
        <v>52.136302607406719</v>
      </c>
      <c r="I59">
        <v>33.492710629209199</v>
      </c>
      <c r="J59">
        <v>12.16559160487744</v>
      </c>
      <c r="K59">
        <v>3.9758184399242662</v>
      </c>
      <c r="L59">
        <v>9.2559584618187021</v>
      </c>
      <c r="M59">
        <v>1.313901290113642</v>
      </c>
      <c r="N59">
        <v>0.41662681420053588</v>
      </c>
      <c r="O59">
        <v>0.16194127715157311</v>
      </c>
      <c r="P59">
        <v>0.58519809371215026</v>
      </c>
      <c r="Q59">
        <v>0.30457172432060092</v>
      </c>
      <c r="R59">
        <v>0.27247528457541509</v>
      </c>
      <c r="S59">
        <v>1.343845912277672</v>
      </c>
      <c r="T59">
        <v>0.51962951217691478</v>
      </c>
      <c r="U59">
        <v>2.288545730283484</v>
      </c>
      <c r="V59">
        <v>8.1175273464628468</v>
      </c>
      <c r="W59">
        <v>23.579925655251749</v>
      </c>
      <c r="X59">
        <v>0.33458989668292483</v>
      </c>
      <c r="Y59">
        <v>0.13601760476836161</v>
      </c>
      <c r="Z59">
        <v>5.9374626688322154</v>
      </c>
      <c r="AA59">
        <v>1.8410364974708251</v>
      </c>
      <c r="AB59">
        <v>0.31381994174270178</v>
      </c>
      <c r="AC59">
        <v>2.2482293071829131</v>
      </c>
      <c r="AD59">
        <v>4.4642597261665609</v>
      </c>
      <c r="AE59">
        <v>0.98608677540179479</v>
      </c>
      <c r="AF59">
        <v>1.7782078580082969</v>
      </c>
      <c r="AG59">
        <v>17.45394343727574</v>
      </c>
      <c r="AH59">
        <v>21.454544033198239</v>
      </c>
      <c r="AI59">
        <v>4.1249011170534198</v>
      </c>
      <c r="AJ59">
        <v>38.650175215918132</v>
      </c>
      <c r="AK59">
        <v>19.523767471559839</v>
      </c>
      <c r="AL59">
        <v>952.18082915914886</v>
      </c>
      <c r="AM59">
        <v>3.3033759947513198E-3</v>
      </c>
      <c r="AN59">
        <v>2.4283154298028919</v>
      </c>
    </row>
    <row r="60" spans="1:40" x14ac:dyDescent="0.45">
      <c r="A60" s="1" t="s">
        <v>112</v>
      </c>
      <c r="B60">
        <v>16.951661876862619</v>
      </c>
      <c r="C60">
        <v>1.065017449033467</v>
      </c>
      <c r="D60">
        <v>0.45075888789065799</v>
      </c>
      <c r="E60">
        <v>0.29011903990280491</v>
      </c>
      <c r="F60">
        <v>4.0835783928063307</v>
      </c>
      <c r="G60">
        <v>1.052034883792917</v>
      </c>
      <c r="H60">
        <v>3.6508896684554322</v>
      </c>
      <c r="I60">
        <v>2.2617871145279831</v>
      </c>
      <c r="J60">
        <v>0.52465890344068034</v>
      </c>
      <c r="K60">
        <v>1.164537822480779</v>
      </c>
      <c r="L60">
        <v>7.039556543395574</v>
      </c>
      <c r="M60">
        <v>2.1863770196429981</v>
      </c>
      <c r="N60">
        <v>0.99498915023350609</v>
      </c>
      <c r="O60">
        <v>0.21736001370467101</v>
      </c>
      <c r="P60">
        <v>0.91601920895091071</v>
      </c>
      <c r="Q60">
        <v>0.50332342271468522</v>
      </c>
      <c r="R60">
        <v>0.41454152617896961</v>
      </c>
      <c r="S60">
        <v>2.6545501498692969</v>
      </c>
      <c r="T60">
        <v>0.37581651620635409</v>
      </c>
      <c r="U60">
        <v>5.356989708342855</v>
      </c>
      <c r="V60">
        <v>151.88669941863179</v>
      </c>
      <c r="W60">
        <v>25.692196935598499</v>
      </c>
      <c r="X60">
        <v>0.18855876230186469</v>
      </c>
      <c r="Y60">
        <v>0.26677798718891849</v>
      </c>
      <c r="Z60">
        <v>2.8127853669574141</v>
      </c>
      <c r="AA60">
        <v>3.1561791829250092</v>
      </c>
      <c r="AB60">
        <v>0.58665581611490891</v>
      </c>
      <c r="AC60">
        <v>3.5554497939602752</v>
      </c>
      <c r="AD60">
        <v>2.744304611496315</v>
      </c>
      <c r="AE60">
        <v>1.1481082905054769</v>
      </c>
      <c r="AF60">
        <v>0.95148334412492619</v>
      </c>
      <c r="AG60">
        <v>14.86586523822411</v>
      </c>
      <c r="AH60">
        <v>11.44047947359976</v>
      </c>
      <c r="AI60">
        <v>2.26946489501371</v>
      </c>
      <c r="AJ60">
        <v>13.86055019491535</v>
      </c>
      <c r="AK60">
        <v>6.9976701400386307</v>
      </c>
      <c r="AL60">
        <v>37.138548339390802</v>
      </c>
      <c r="AM60">
        <v>2.9482894595909961E-3</v>
      </c>
      <c r="AN60">
        <v>0.37125075839008298</v>
      </c>
    </row>
    <row r="61" spans="1:40" x14ac:dyDescent="0.45">
      <c r="A61" s="1" t="s">
        <v>113</v>
      </c>
      <c r="B61">
        <v>1.9912978269300222E-12</v>
      </c>
      <c r="C61">
        <v>1.0737679020324629E-15</v>
      </c>
      <c r="D61">
        <v>2.7827886200030029E-14</v>
      </c>
      <c r="E61">
        <v>6.847801522135471E-14</v>
      </c>
      <c r="F61">
        <v>2.918353571818453E-12</v>
      </c>
      <c r="G61">
        <v>9.5961796503244393E-14</v>
      </c>
      <c r="H61">
        <v>7.6460156231261294E-12</v>
      </c>
      <c r="I61">
        <v>2.8011554842187538E-12</v>
      </c>
      <c r="J61">
        <v>1.119572098033243E-13</v>
      </c>
      <c r="K61">
        <v>9.6834905890271761E-13</v>
      </c>
      <c r="L61">
        <v>6.533733732905647E-12</v>
      </c>
      <c r="M61">
        <v>8.0875318158133428E-13</v>
      </c>
      <c r="N61">
        <v>5.3825004786694534E-13</v>
      </c>
      <c r="O61">
        <v>6.9653737378343914E-13</v>
      </c>
      <c r="P61">
        <v>1.45517235611261E-13</v>
      </c>
      <c r="Q61">
        <v>1.992652400413229E-13</v>
      </c>
      <c r="R61">
        <v>-7.4000858034989563E-14</v>
      </c>
      <c r="S61">
        <v>2.0755148039550012E-12</v>
      </c>
      <c r="T61">
        <v>-9.5269872132838602E-13</v>
      </c>
      <c r="U61">
        <v>2.720126189777592E-12</v>
      </c>
      <c r="V61">
        <v>-3.5980931504176693E-11</v>
      </c>
      <c r="W61">
        <v>7.0525890399637387E-12</v>
      </c>
      <c r="X61">
        <v>1.167521969560083E-13</v>
      </c>
      <c r="Y61">
        <v>8.6656497631522408E-14</v>
      </c>
      <c r="Z61">
        <v>-7.0037300657235803E-12</v>
      </c>
      <c r="AA61">
        <v>9.2598131921341866E-13</v>
      </c>
      <c r="AB61">
        <v>2.0002582435049691E-13</v>
      </c>
      <c r="AC61">
        <v>4.4360991902957368E-12</v>
      </c>
      <c r="AD61">
        <v>7.9077081827884655E-12</v>
      </c>
      <c r="AE61">
        <v>8.904075601147365E-13</v>
      </c>
      <c r="AF61">
        <v>1.6340120869436368E-11</v>
      </c>
      <c r="AG61">
        <v>1.16944822888631E-10</v>
      </c>
      <c r="AH61">
        <v>5.8780965328366451E-12</v>
      </c>
      <c r="AI61">
        <v>1.7269405806644301E-11</v>
      </c>
      <c r="AJ61">
        <v>1.138903032927844E-10</v>
      </c>
      <c r="AK61">
        <v>7.7899121163274454E-11</v>
      </c>
      <c r="AL61">
        <v>3.325711003342387E-11</v>
      </c>
      <c r="AM61">
        <v>-9.7026824328212858E-16</v>
      </c>
      <c r="AN61">
        <v>2.050076498163777E-13</v>
      </c>
    </row>
    <row r="62" spans="1:40" x14ac:dyDescent="0.45">
      <c r="A62" s="1" t="s">
        <v>114</v>
      </c>
      <c r="B62">
        <v>-4.0092181132548871E-13</v>
      </c>
      <c r="C62">
        <v>2.6960980872258658E-13</v>
      </c>
      <c r="D62">
        <v>-7.9731249138387105E-14</v>
      </c>
      <c r="E62">
        <v>-1.749327622672674E-13</v>
      </c>
      <c r="F62">
        <v>-7.5951459140616747E-13</v>
      </c>
      <c r="G62">
        <v>-3.2958472330478638E-14</v>
      </c>
      <c r="H62">
        <v>-5.6959179044842584E-13</v>
      </c>
      <c r="I62">
        <v>-1.078261407418857E-12</v>
      </c>
      <c r="J62">
        <v>-1.5577805554770961E-13</v>
      </c>
      <c r="K62">
        <v>-5.668258400743202E-13</v>
      </c>
      <c r="L62">
        <v>-4.3993917785189024E-12</v>
      </c>
      <c r="M62">
        <v>-7.1763758239187939E-13</v>
      </c>
      <c r="N62">
        <v>-3.8593081603785412E-13</v>
      </c>
      <c r="O62">
        <v>-2.9176615706559941E-13</v>
      </c>
      <c r="P62">
        <v>3.2288206455616069E-13</v>
      </c>
      <c r="Q62">
        <v>1.1840237487751849E-13</v>
      </c>
      <c r="R62">
        <v>-4.1286085117656239E-13</v>
      </c>
      <c r="S62">
        <v>6.2571791424837725E-14</v>
      </c>
      <c r="T62">
        <v>1.3566364267523879E-12</v>
      </c>
      <c r="U62">
        <v>-2.672499409870883E-12</v>
      </c>
      <c r="V62">
        <v>2.5930711058453479E-12</v>
      </c>
      <c r="W62">
        <v>-2.2855859800891898E-12</v>
      </c>
      <c r="X62">
        <v>-1.240665033751667E-13</v>
      </c>
      <c r="Y62">
        <v>7.8059574939862083E-14</v>
      </c>
      <c r="Z62">
        <v>3.604341543176033E-12</v>
      </c>
      <c r="AA62">
        <v>5.0544238076705585E-13</v>
      </c>
      <c r="AB62">
        <v>-1.4123940545813501E-13</v>
      </c>
      <c r="AC62">
        <v>-1.2176958663405759E-12</v>
      </c>
      <c r="AD62">
        <v>1.6598032181436578E-11</v>
      </c>
      <c r="AE62">
        <v>-7.2556155013324866E-13</v>
      </c>
      <c r="AF62">
        <v>-1.5193763321018931E-12</v>
      </c>
      <c r="AG62">
        <v>3.4141437426100412E-11</v>
      </c>
      <c r="AH62">
        <v>1.0292953385745361E-12</v>
      </c>
      <c r="AI62">
        <v>-1.8446796061609829E-12</v>
      </c>
      <c r="AJ62">
        <v>3.4768160324788607E-11</v>
      </c>
      <c r="AK62">
        <v>1.2172084701507549E-11</v>
      </c>
      <c r="AL62">
        <v>-2.3069591162257801E-11</v>
      </c>
      <c r="AM62">
        <v>-5.069067380308902E-15</v>
      </c>
      <c r="AN62">
        <v>-2.3499581105322068E-13</v>
      </c>
    </row>
    <row r="63" spans="1:40" x14ac:dyDescent="0.45">
      <c r="A63" s="1" t="s">
        <v>115</v>
      </c>
      <c r="B63">
        <v>8.1147575320039014</v>
      </c>
      <c r="C63">
        <v>0.66578188497762869</v>
      </c>
      <c r="D63">
        <v>0.24943743942128491</v>
      </c>
      <c r="E63">
        <v>0.1716850657024481</v>
      </c>
      <c r="F63">
        <v>4.0139278692532274</v>
      </c>
      <c r="G63">
        <v>1.5889071959693071</v>
      </c>
      <c r="H63">
        <v>2.4181667086284682</v>
      </c>
      <c r="I63">
        <v>1.344533036530015</v>
      </c>
      <c r="J63">
        <v>0.34207353983372002</v>
      </c>
      <c r="K63">
        <v>0.80622342207071862</v>
      </c>
      <c r="L63">
        <v>8.2976689953668519</v>
      </c>
      <c r="M63">
        <v>2.4275316065901129</v>
      </c>
      <c r="N63">
        <v>0.77870001185037596</v>
      </c>
      <c r="O63">
        <v>0.17325952252601651</v>
      </c>
      <c r="P63">
        <v>0.80489312613083996</v>
      </c>
      <c r="Q63">
        <v>0.41632502955701739</v>
      </c>
      <c r="R63">
        <v>0.39809369808372969</v>
      </c>
      <c r="S63">
        <v>2.607298415838601</v>
      </c>
      <c r="T63">
        <v>0.43732061235995773</v>
      </c>
      <c r="U63">
        <v>3.8269606097510658</v>
      </c>
      <c r="V63">
        <v>6.2869501510699068</v>
      </c>
      <c r="W63">
        <v>715.30063279415333</v>
      </c>
      <c r="X63">
        <v>0.27461173955788931</v>
      </c>
      <c r="Y63">
        <v>0.30228602824719908</v>
      </c>
      <c r="Z63">
        <v>2.95888538209504</v>
      </c>
      <c r="AA63">
        <v>3.341157418681894</v>
      </c>
      <c r="AB63">
        <v>0.46506555447322723</v>
      </c>
      <c r="AC63">
        <v>2.875442667024759</v>
      </c>
      <c r="AD63">
        <v>2.482049493554439</v>
      </c>
      <c r="AE63">
        <v>0.86184516190284843</v>
      </c>
      <c r="AF63">
        <v>1.2882060787074741</v>
      </c>
      <c r="AG63">
        <v>7.0917218321967157</v>
      </c>
      <c r="AH63">
        <v>9.083415442216948</v>
      </c>
      <c r="AI63">
        <v>2.5550032603603281</v>
      </c>
      <c r="AJ63">
        <v>20.2153542951053</v>
      </c>
      <c r="AK63">
        <v>9.6683944327907163</v>
      </c>
      <c r="AL63">
        <v>25.590766968890819</v>
      </c>
      <c r="AM63">
        <v>2.423858765581603E-3</v>
      </c>
      <c r="AN63">
        <v>0.27566031528821061</v>
      </c>
    </row>
    <row r="64" spans="1:40" x14ac:dyDescent="0.45">
      <c r="A64" s="1" t="s">
        <v>116</v>
      </c>
      <c r="B64">
        <v>77.929372107699265</v>
      </c>
      <c r="C64">
        <v>6.7166474180237579</v>
      </c>
      <c r="D64">
        <v>1.943747580914057</v>
      </c>
      <c r="E64">
        <v>1.398791680564599</v>
      </c>
      <c r="F64">
        <v>10.459769049883009</v>
      </c>
      <c r="G64">
        <v>3.991753604443633</v>
      </c>
      <c r="H64">
        <v>19.272779708420831</v>
      </c>
      <c r="I64">
        <v>11.808296761248441</v>
      </c>
      <c r="J64">
        <v>2.2776220297023588</v>
      </c>
      <c r="K64">
        <v>17.23582638545016</v>
      </c>
      <c r="L64">
        <v>18.980884584647772</v>
      </c>
      <c r="M64">
        <v>7.5307113870283384</v>
      </c>
      <c r="N64">
        <v>2.671285781805198</v>
      </c>
      <c r="O64">
        <v>0.54983898164768585</v>
      </c>
      <c r="P64">
        <v>4.1742268734143622</v>
      </c>
      <c r="Q64">
        <v>1.445640239941353</v>
      </c>
      <c r="R64">
        <v>2.0997722794447018</v>
      </c>
      <c r="S64">
        <v>8.4886893988337206</v>
      </c>
      <c r="T64">
        <v>3.607292596342436</v>
      </c>
      <c r="U64">
        <v>15.633473169270969</v>
      </c>
      <c r="V64">
        <v>83.481174369012834</v>
      </c>
      <c r="W64">
        <v>1732.903743787944</v>
      </c>
      <c r="X64">
        <v>1.0057900489245339</v>
      </c>
      <c r="Y64">
        <v>0.642427475911999</v>
      </c>
      <c r="Z64">
        <v>17.474628081811879</v>
      </c>
      <c r="AA64">
        <v>8.6177612197585631</v>
      </c>
      <c r="AB64">
        <v>1.542245899392678</v>
      </c>
      <c r="AC64">
        <v>13.908961262937311</v>
      </c>
      <c r="AD64">
        <v>15.103852688472371</v>
      </c>
      <c r="AE64">
        <v>5.5906324770461922</v>
      </c>
      <c r="AF64">
        <v>12.13571044009338</v>
      </c>
      <c r="AG64">
        <v>73.336934227546976</v>
      </c>
      <c r="AH64">
        <v>60.376136852752609</v>
      </c>
      <c r="AI64">
        <v>21.468883751478199</v>
      </c>
      <c r="AJ64">
        <v>115.9672271502603</v>
      </c>
      <c r="AK64">
        <v>81.533342078418968</v>
      </c>
      <c r="AL64">
        <v>182.4772992383871</v>
      </c>
      <c r="AM64">
        <v>1.7200033899985059E-2</v>
      </c>
      <c r="AN64">
        <v>2.7601314613837391</v>
      </c>
    </row>
    <row r="65" spans="1:40" x14ac:dyDescent="0.45">
      <c r="A65" s="1" t="s">
        <v>117</v>
      </c>
      <c r="B65">
        <v>86.260791938218162</v>
      </c>
      <c r="C65">
        <v>7.1184098484669383</v>
      </c>
      <c r="D65">
        <v>2.6461782924011081</v>
      </c>
      <c r="E65">
        <v>1.8292431576046979</v>
      </c>
      <c r="F65">
        <v>26.273384104973051</v>
      </c>
      <c r="G65">
        <v>9.6779855213647092</v>
      </c>
      <c r="H65">
        <v>18.57439839790522</v>
      </c>
      <c r="I65">
        <v>11.3066597010938</v>
      </c>
      <c r="J65">
        <v>3.2386062351905811</v>
      </c>
      <c r="K65">
        <v>5.8335598904182113</v>
      </c>
      <c r="L65">
        <v>61.073926450433262</v>
      </c>
      <c r="M65">
        <v>17.297283303983271</v>
      </c>
      <c r="N65">
        <v>6.117912892881832</v>
      </c>
      <c r="O65">
        <v>1.6553714702646909</v>
      </c>
      <c r="P65">
        <v>6.4788001039524783</v>
      </c>
      <c r="Q65">
        <v>3.7124760508626991</v>
      </c>
      <c r="R65">
        <v>3.1204656781658442</v>
      </c>
      <c r="S65">
        <v>18.618719598721079</v>
      </c>
      <c r="T65">
        <v>2.470380921818085</v>
      </c>
      <c r="U65">
        <v>33.161954653379929</v>
      </c>
      <c r="V65">
        <v>113.2872907182595</v>
      </c>
      <c r="W65">
        <v>8548.4497278541076</v>
      </c>
      <c r="X65">
        <v>2.4518830522948019</v>
      </c>
      <c r="Y65">
        <v>2.5001727966116269</v>
      </c>
      <c r="Z65">
        <v>41.701151141618261</v>
      </c>
      <c r="AA65">
        <v>28.278470527564451</v>
      </c>
      <c r="AB65">
        <v>4.3133357288820466</v>
      </c>
      <c r="AC65">
        <v>23.223969837926639</v>
      </c>
      <c r="AD65">
        <v>19.00937496842695</v>
      </c>
      <c r="AE65">
        <v>7.9015245362931541</v>
      </c>
      <c r="AF65">
        <v>5.5429745896702354</v>
      </c>
      <c r="AG65">
        <v>91.720246808422246</v>
      </c>
      <c r="AH65">
        <v>75.731121643871234</v>
      </c>
      <c r="AI65">
        <v>15.42822546308364</v>
      </c>
      <c r="AJ65">
        <v>101.1493512603824</v>
      </c>
      <c r="AK65">
        <v>44.363601407991553</v>
      </c>
      <c r="AL65">
        <v>299.49730875602683</v>
      </c>
      <c r="AM65">
        <v>3.0032154162959668E-2</v>
      </c>
      <c r="AN65">
        <v>2.731413567673834</v>
      </c>
    </row>
    <row r="66" spans="1:40" x14ac:dyDescent="0.45">
      <c r="A66" s="1" t="s">
        <v>118</v>
      </c>
      <c r="B66">
        <v>40.816604030753503</v>
      </c>
      <c r="C66">
        <v>3.4051330738941221</v>
      </c>
      <c r="D66">
        <v>1.301884595036316</v>
      </c>
      <c r="E66">
        <v>1.015622311558142</v>
      </c>
      <c r="F66">
        <v>14.704529287754649</v>
      </c>
      <c r="G66">
        <v>5.0890352886470023</v>
      </c>
      <c r="H66">
        <v>27.855152638185832</v>
      </c>
      <c r="I66">
        <v>17.186391688014801</v>
      </c>
      <c r="J66">
        <v>2.096097577074993</v>
      </c>
      <c r="K66">
        <v>4.0998764568938757</v>
      </c>
      <c r="L66">
        <v>23.367369353453459</v>
      </c>
      <c r="M66">
        <v>10.665295142819261</v>
      </c>
      <c r="N66">
        <v>3.1446613713453049</v>
      </c>
      <c r="O66">
        <v>1.0459237617859041</v>
      </c>
      <c r="P66">
        <v>3.3155516614893581</v>
      </c>
      <c r="Q66">
        <v>2.1210890234492799</v>
      </c>
      <c r="R66">
        <v>2.1301182043289222</v>
      </c>
      <c r="S66">
        <v>11.81129061697315</v>
      </c>
      <c r="T66">
        <v>1.8594990217599701</v>
      </c>
      <c r="U66">
        <v>19.605768652636421</v>
      </c>
      <c r="V66">
        <v>47.114620513384708</v>
      </c>
      <c r="W66">
        <v>3843.1799754270878</v>
      </c>
      <c r="X66">
        <v>2.8685676619204159</v>
      </c>
      <c r="Y66">
        <v>1.7621356014570231</v>
      </c>
      <c r="Z66">
        <v>51.06607249528119</v>
      </c>
      <c r="AA66">
        <v>22.867169800756979</v>
      </c>
      <c r="AB66">
        <v>3.3225993541570888</v>
      </c>
      <c r="AC66">
        <v>15.001553789118971</v>
      </c>
      <c r="AD66">
        <v>32.238027700759368</v>
      </c>
      <c r="AE66">
        <v>6.5037629391611844</v>
      </c>
      <c r="AF66">
        <v>4.4417010539413111</v>
      </c>
      <c r="AG66">
        <v>48.772216137848517</v>
      </c>
      <c r="AH66">
        <v>112.1569139582663</v>
      </c>
      <c r="AI66">
        <v>15.80292704294267</v>
      </c>
      <c r="AJ66">
        <v>94.993716408536756</v>
      </c>
      <c r="AK66">
        <v>42.505921766578837</v>
      </c>
      <c r="AL66">
        <v>210.64753009915191</v>
      </c>
      <c r="AM66">
        <v>1.651946075744129E-2</v>
      </c>
      <c r="AN66">
        <v>2.2608904317065601</v>
      </c>
    </row>
    <row r="67" spans="1:40" x14ac:dyDescent="0.45">
      <c r="A67" s="1" t="s">
        <v>119</v>
      </c>
      <c r="B67">
        <v>13.76111324289535</v>
      </c>
      <c r="C67">
        <v>1.19387041173237</v>
      </c>
      <c r="D67">
        <v>0.47220714966455929</v>
      </c>
      <c r="E67">
        <v>0.26445285056476991</v>
      </c>
      <c r="F67">
        <v>6.2706918816071733</v>
      </c>
      <c r="G67">
        <v>2.3991552990515479</v>
      </c>
      <c r="H67">
        <v>5.0722413723117903</v>
      </c>
      <c r="I67">
        <v>3.148797331625131</v>
      </c>
      <c r="J67">
        <v>0.57446061649207647</v>
      </c>
      <c r="K67">
        <v>1.0738297147501259</v>
      </c>
      <c r="L67">
        <v>6.4131092672307819</v>
      </c>
      <c r="M67">
        <v>3.083528679310187</v>
      </c>
      <c r="N67">
        <v>1.275761388088821</v>
      </c>
      <c r="O67">
        <v>0.2718271465932085</v>
      </c>
      <c r="P67">
        <v>1.03595403755168</v>
      </c>
      <c r="Q67">
        <v>0.59908488121621672</v>
      </c>
      <c r="R67">
        <v>0.50249854416461326</v>
      </c>
      <c r="S67">
        <v>3.2645847893965412</v>
      </c>
      <c r="T67">
        <v>0.51895147637997263</v>
      </c>
      <c r="U67">
        <v>5.7601279598733486</v>
      </c>
      <c r="V67">
        <v>25.375351037563181</v>
      </c>
      <c r="W67">
        <v>137.31041510681271</v>
      </c>
      <c r="X67">
        <v>0.47297240181230321</v>
      </c>
      <c r="Y67">
        <v>0.51397327541793747</v>
      </c>
      <c r="Z67">
        <v>7.5807061093638204</v>
      </c>
      <c r="AA67">
        <v>5.9054046064707411</v>
      </c>
      <c r="AB67">
        <v>1.736250032505481</v>
      </c>
      <c r="AC67">
        <v>4.2733349086824486</v>
      </c>
      <c r="AD67">
        <v>4.6393754034084811</v>
      </c>
      <c r="AE67">
        <v>1.5162037372906441</v>
      </c>
      <c r="AF67">
        <v>1.2443538896107571</v>
      </c>
      <c r="AG67">
        <v>17.620273753698321</v>
      </c>
      <c r="AH67">
        <v>17.586831025901059</v>
      </c>
      <c r="AI67">
        <v>2.9511924350397489</v>
      </c>
      <c r="AJ67">
        <v>28.250542479077271</v>
      </c>
      <c r="AK67">
        <v>8.71343678054488</v>
      </c>
      <c r="AL67">
        <v>46.523865263756868</v>
      </c>
      <c r="AM67">
        <v>3.4559884632275281E-3</v>
      </c>
      <c r="AN67">
        <v>0.43159794813367119</v>
      </c>
    </row>
    <row r="68" spans="1:40" x14ac:dyDescent="0.45">
      <c r="A68" s="1" t="s">
        <v>120</v>
      </c>
      <c r="B68">
        <v>2.6495578861007938</v>
      </c>
      <c r="C68">
        <v>0.14991568452699919</v>
      </c>
      <c r="D68">
        <v>3.9297569538601952E-2</v>
      </c>
      <c r="E68">
        <v>6.8265697179439991E-2</v>
      </c>
      <c r="F68">
        <v>0.82924826678012553</v>
      </c>
      <c r="G68">
        <v>0.30365510181687821</v>
      </c>
      <c r="H68">
        <v>3.804436118734094</v>
      </c>
      <c r="I68">
        <v>2.3221598456486761</v>
      </c>
      <c r="J68">
        <v>0.223875454373511</v>
      </c>
      <c r="K68">
        <v>0.56778839911878753</v>
      </c>
      <c r="L68">
        <v>1.394808511320482</v>
      </c>
      <c r="M68">
        <v>0.3783596592612935</v>
      </c>
      <c r="N68">
        <v>0.1315308322309823</v>
      </c>
      <c r="O68">
        <v>5.2820718308124258E-2</v>
      </c>
      <c r="P68">
        <v>0.1244206914977868</v>
      </c>
      <c r="Q68">
        <v>8.0086802312141298E-2</v>
      </c>
      <c r="R68">
        <v>0.1429276861093941</v>
      </c>
      <c r="S68">
        <v>0.54850540601187048</v>
      </c>
      <c r="T68">
        <v>0.2786164574802002</v>
      </c>
      <c r="U68">
        <v>0.90001845850915418</v>
      </c>
      <c r="V68">
        <v>3.0536455643225331</v>
      </c>
      <c r="W68">
        <v>7.7106167953558291</v>
      </c>
      <c r="X68">
        <v>4.8392334524993643</v>
      </c>
      <c r="Y68">
        <v>5.6174779659682143E-2</v>
      </c>
      <c r="Z68">
        <v>79.65938532770744</v>
      </c>
      <c r="AA68">
        <v>1.118684865262457</v>
      </c>
      <c r="AB68">
        <v>9.0504478621913312E-2</v>
      </c>
      <c r="AC68">
        <v>0.97223233533466935</v>
      </c>
      <c r="AD68">
        <v>3.3746589942609</v>
      </c>
      <c r="AE68">
        <v>0.69825639646333815</v>
      </c>
      <c r="AF68">
        <v>0.60846706034246067</v>
      </c>
      <c r="AG68">
        <v>6.3655558202157012</v>
      </c>
      <c r="AH68">
        <v>16.564901811906751</v>
      </c>
      <c r="AI68">
        <v>1.884619944208447</v>
      </c>
      <c r="AJ68">
        <v>13.81296246631476</v>
      </c>
      <c r="AK68">
        <v>6.3389200359924889</v>
      </c>
      <c r="AL68">
        <v>25.336657299556641</v>
      </c>
      <c r="AM68">
        <v>9.5492467038975825E-4</v>
      </c>
      <c r="AN68">
        <v>0.25054172517568302</v>
      </c>
    </row>
    <row r="69" spans="1:40" x14ac:dyDescent="0.45">
      <c r="A69" s="1" t="s">
        <v>121</v>
      </c>
      <c r="B69">
        <v>2.8836369445636199</v>
      </c>
      <c r="C69">
        <v>0.24864059838721089</v>
      </c>
      <c r="D69">
        <v>0.13976752684868701</v>
      </c>
      <c r="E69">
        <v>5.1838012357437457E-2</v>
      </c>
      <c r="F69">
        <v>0.92212093433133679</v>
      </c>
      <c r="G69">
        <v>0.28590226602881041</v>
      </c>
      <c r="H69">
        <v>2.4388880861135278</v>
      </c>
      <c r="I69">
        <v>1.45431098954692</v>
      </c>
      <c r="J69">
        <v>0.12083157630530419</v>
      </c>
      <c r="K69">
        <v>0.3059297658077601</v>
      </c>
      <c r="L69">
        <v>1.8616324281478449</v>
      </c>
      <c r="M69">
        <v>0.77239207034181778</v>
      </c>
      <c r="N69">
        <v>0.1999643207159176</v>
      </c>
      <c r="O69">
        <v>5.8444375825307683E-2</v>
      </c>
      <c r="P69">
        <v>0.2429428014140706</v>
      </c>
      <c r="Q69">
        <v>0.12952148987298351</v>
      </c>
      <c r="R69">
        <v>0.1209243053224436</v>
      </c>
      <c r="S69">
        <v>0.66434429510961746</v>
      </c>
      <c r="T69">
        <v>0.3235912379739575</v>
      </c>
      <c r="U69">
        <v>0.98336385773813528</v>
      </c>
      <c r="V69">
        <v>2.743594012492621</v>
      </c>
      <c r="W69">
        <v>6.5632401042305304</v>
      </c>
      <c r="X69">
        <v>0.10078411435688051</v>
      </c>
      <c r="Y69">
        <v>7.2081510458359185E-2</v>
      </c>
      <c r="Z69">
        <v>1.6531100305931861</v>
      </c>
      <c r="AA69">
        <v>0.94113939556620518</v>
      </c>
      <c r="AB69">
        <v>0.14185043127621469</v>
      </c>
      <c r="AC69">
        <v>1.009252844752633</v>
      </c>
      <c r="AD69">
        <v>1.748372138661366</v>
      </c>
      <c r="AE69">
        <v>0.42858542675557909</v>
      </c>
      <c r="AF69">
        <v>0.55830660167337809</v>
      </c>
      <c r="AG69">
        <v>240.33562661974671</v>
      </c>
      <c r="AH69">
        <v>9.2980358772750673</v>
      </c>
      <c r="AI69">
        <v>1.4871949298431739</v>
      </c>
      <c r="AJ69">
        <v>12.792782694058349</v>
      </c>
      <c r="AK69">
        <v>5.5558545725903752</v>
      </c>
      <c r="AL69">
        <v>12.092448470129129</v>
      </c>
      <c r="AM69">
        <v>1.196820809065672E-3</v>
      </c>
      <c r="AN69">
        <v>0.15133974159819941</v>
      </c>
    </row>
    <row r="70" spans="1:40" x14ac:dyDescent="0.45">
      <c r="A70" s="1" t="s">
        <v>122</v>
      </c>
      <c r="B70">
        <v>2.8492584089319002</v>
      </c>
      <c r="C70">
        <v>0.24255082460033789</v>
      </c>
      <c r="D70">
        <v>0.13528863949388459</v>
      </c>
      <c r="E70">
        <v>5.1300886375289033E-2</v>
      </c>
      <c r="F70">
        <v>0.89492455042816532</v>
      </c>
      <c r="G70">
        <v>0.27722274187902479</v>
      </c>
      <c r="H70">
        <v>2.8310896184583618</v>
      </c>
      <c r="I70">
        <v>1.711589948041442</v>
      </c>
      <c r="J70">
        <v>0.13128182047010889</v>
      </c>
      <c r="K70">
        <v>0.30923365683048742</v>
      </c>
      <c r="L70">
        <v>1.8327206101757969</v>
      </c>
      <c r="M70">
        <v>0.75010340590379132</v>
      </c>
      <c r="N70">
        <v>0.19368162213648341</v>
      </c>
      <c r="O70">
        <v>5.6983129295549453E-2</v>
      </c>
      <c r="P70">
        <v>0.2368297883133329</v>
      </c>
      <c r="Q70">
        <v>0.12640231685408121</v>
      </c>
      <c r="R70">
        <v>0.11855043793558009</v>
      </c>
      <c r="S70">
        <v>0.64701951978726535</v>
      </c>
      <c r="T70">
        <v>0.33893822228888848</v>
      </c>
      <c r="U70">
        <v>0.98278205907102045</v>
      </c>
      <c r="V70">
        <v>2.7943691855456341</v>
      </c>
      <c r="W70">
        <v>6.5064745018394072</v>
      </c>
      <c r="X70">
        <v>9.8941841005163095E-2</v>
      </c>
      <c r="Y70">
        <v>6.9953477361608202E-2</v>
      </c>
      <c r="Z70">
        <v>1.6276337160128029</v>
      </c>
      <c r="AA70">
        <v>0.94517817361008027</v>
      </c>
      <c r="AB70">
        <v>0.13832678165723011</v>
      </c>
      <c r="AC70">
        <v>0.98793181247232131</v>
      </c>
      <c r="AD70">
        <v>1.7996677856660031</v>
      </c>
      <c r="AE70">
        <v>0.42665943184672001</v>
      </c>
      <c r="AF70">
        <v>0.56682977867847284</v>
      </c>
      <c r="AG70">
        <v>356.45076413264138</v>
      </c>
      <c r="AH70">
        <v>9.2657283824673105</v>
      </c>
      <c r="AI70">
        <v>1.5368811726388849</v>
      </c>
      <c r="AJ70">
        <v>13.08432630022239</v>
      </c>
      <c r="AK70">
        <v>5.6335178971864863</v>
      </c>
      <c r="AL70">
        <v>13.07385299717526</v>
      </c>
      <c r="AM70">
        <v>1.207775289042552E-3</v>
      </c>
      <c r="AN70">
        <v>0.1536678159751774</v>
      </c>
    </row>
    <row r="71" spans="1:40" x14ac:dyDescent="0.45">
      <c r="A71" s="1" t="s">
        <v>123</v>
      </c>
      <c r="B71">
        <v>0.34038453076292269</v>
      </c>
      <c r="C71">
        <v>2.2104527454817838E-2</v>
      </c>
      <c r="D71">
        <v>5.5773389356314181E-3</v>
      </c>
      <c r="E71">
        <v>1.8480027289283728E-2</v>
      </c>
      <c r="F71">
        <v>0.1005858935775432</v>
      </c>
      <c r="G71">
        <v>3.9178473437350807E-2</v>
      </c>
      <c r="H71">
        <v>0.60357613606431759</v>
      </c>
      <c r="I71">
        <v>0.37858787905993568</v>
      </c>
      <c r="J71">
        <v>2.5246425980050221E-2</v>
      </c>
      <c r="K71">
        <v>9.0221546563601873E-2</v>
      </c>
      <c r="L71">
        <v>0.22934745733665321</v>
      </c>
      <c r="M71">
        <v>5.3358342556463413E-2</v>
      </c>
      <c r="N71">
        <v>1.366343296337017E-2</v>
      </c>
      <c r="O71">
        <v>8.9549900175493937E-3</v>
      </c>
      <c r="P71">
        <v>1.7536351333352469E-2</v>
      </c>
      <c r="Q71">
        <v>1.243480181282988E-2</v>
      </c>
      <c r="R71">
        <v>2.9011910252909379E-2</v>
      </c>
      <c r="S71">
        <v>6.4436304593683533E-2</v>
      </c>
      <c r="T71">
        <v>4.0500543617911319E-2</v>
      </c>
      <c r="U71">
        <v>0.13706831940176131</v>
      </c>
      <c r="V71">
        <v>0.51649493039917638</v>
      </c>
      <c r="W71">
        <v>1.4239192695974741</v>
      </c>
      <c r="X71">
        <v>1.315290638622422E-2</v>
      </c>
      <c r="Y71">
        <v>7.8578218045399079E-3</v>
      </c>
      <c r="Z71">
        <v>0.24303208812026389</v>
      </c>
      <c r="AA71">
        <v>0.16861921262816759</v>
      </c>
      <c r="AB71">
        <v>1.3774790108484709E-2</v>
      </c>
      <c r="AC71">
        <v>0.4452526793316014</v>
      </c>
      <c r="AD71">
        <v>0.74475613235912408</v>
      </c>
      <c r="AE71">
        <v>0.64697099783573653</v>
      </c>
      <c r="AF71">
        <v>0.2161586127693215</v>
      </c>
      <c r="AG71">
        <v>1.003493122056266</v>
      </c>
      <c r="AH71">
        <v>1.618201435830134</v>
      </c>
      <c r="AI71">
        <v>0.62529837530923205</v>
      </c>
      <c r="AJ71">
        <v>1.751516042590495</v>
      </c>
      <c r="AK71">
        <v>1.0433060277429671</v>
      </c>
      <c r="AL71">
        <v>4.071618441076744</v>
      </c>
      <c r="AM71">
        <v>2.5501978260305343E-4</v>
      </c>
      <c r="AN71">
        <v>0.1197265823330486</v>
      </c>
    </row>
    <row r="72" spans="1:40" x14ac:dyDescent="0.45">
      <c r="A72" s="1" t="s">
        <v>124</v>
      </c>
      <c r="B72">
        <v>0.23463623050462479</v>
      </c>
      <c r="C72">
        <v>1.5771800041617559E-2</v>
      </c>
      <c r="D72">
        <v>4.9963261248068512E-3</v>
      </c>
      <c r="E72">
        <v>1.012080936247675E-2</v>
      </c>
      <c r="F72">
        <v>5.8048228921837079E-2</v>
      </c>
      <c r="G72">
        <v>1.3098516810109531E-2</v>
      </c>
      <c r="H72">
        <v>0.35017211002630022</v>
      </c>
      <c r="I72">
        <v>0.2180695459563434</v>
      </c>
      <c r="J72">
        <v>1.4229260070832009E-2</v>
      </c>
      <c r="K72">
        <v>6.5009582674832728E-2</v>
      </c>
      <c r="L72">
        <v>0.22085810118959101</v>
      </c>
      <c r="M72">
        <v>6.562850321084103E-2</v>
      </c>
      <c r="N72">
        <v>1.0200380311044791E-2</v>
      </c>
      <c r="O72">
        <v>8.005465996448257E-3</v>
      </c>
      <c r="P72">
        <v>1.452373514236366E-2</v>
      </c>
      <c r="Q72">
        <v>1.1208763080097529E-2</v>
      </c>
      <c r="R72">
        <v>1.7351384876066099E-2</v>
      </c>
      <c r="S72">
        <v>6.1967300257016217E-2</v>
      </c>
      <c r="T72">
        <v>2.5288907691672771E-2</v>
      </c>
      <c r="U72">
        <v>0.1111373318311585</v>
      </c>
      <c r="V72">
        <v>0.42284266576821289</v>
      </c>
      <c r="W72">
        <v>1.31370405240709</v>
      </c>
      <c r="X72">
        <v>2.682320690025751E-2</v>
      </c>
      <c r="Y72">
        <v>1.1228971377837569E-2</v>
      </c>
      <c r="Z72">
        <v>0.50242738434496081</v>
      </c>
      <c r="AA72">
        <v>0.95603276876935517</v>
      </c>
      <c r="AB72">
        <v>1.452939235725445E-2</v>
      </c>
      <c r="AC72">
        <v>0.17459456543257981</v>
      </c>
      <c r="AD72">
        <v>2.2780734850517859</v>
      </c>
      <c r="AE72">
        <v>0.12867970543491189</v>
      </c>
      <c r="AF72">
        <v>0.1788512765640162</v>
      </c>
      <c r="AG72">
        <v>0.66085317495420737</v>
      </c>
      <c r="AH72">
        <v>1.386792125444545</v>
      </c>
      <c r="AI72">
        <v>0.38460607290135718</v>
      </c>
      <c r="AJ72">
        <v>2.0117029853569548</v>
      </c>
      <c r="AK72">
        <v>0.75578286994181665</v>
      </c>
      <c r="AL72">
        <v>7.5799647935505234</v>
      </c>
      <c r="AM72">
        <v>2.6853473130306868E-4</v>
      </c>
      <c r="AN72">
        <v>6.7878700433514877E-2</v>
      </c>
    </row>
    <row r="73" spans="1:40" x14ac:dyDescent="0.45">
      <c r="A73" s="1" t="s">
        <v>125</v>
      </c>
      <c r="B73">
        <v>2.1078847742224669</v>
      </c>
      <c r="C73">
        <v>0.14651244939092889</v>
      </c>
      <c r="D73">
        <v>5.1027756817565863E-2</v>
      </c>
      <c r="E73">
        <v>4.6351438906602267E-2</v>
      </c>
      <c r="F73">
        <v>1.1121808151191099</v>
      </c>
      <c r="G73">
        <v>0.43138130105663741</v>
      </c>
      <c r="H73">
        <v>1.858608711179716</v>
      </c>
      <c r="I73">
        <v>1.129255185430468</v>
      </c>
      <c r="J73">
        <v>0.1185578817731016</v>
      </c>
      <c r="K73">
        <v>0.2708059262768881</v>
      </c>
      <c r="L73">
        <v>1.198599492768063</v>
      </c>
      <c r="M73">
        <v>0.46511429410346777</v>
      </c>
      <c r="N73">
        <v>0.18554966381561699</v>
      </c>
      <c r="O73">
        <v>5.4053364924468522E-2</v>
      </c>
      <c r="P73">
        <v>0.1316840079905236</v>
      </c>
      <c r="Q73">
        <v>8.8920140055106525E-2</v>
      </c>
      <c r="R73">
        <v>0.1139821401815098</v>
      </c>
      <c r="S73">
        <v>0.57519569495659062</v>
      </c>
      <c r="T73">
        <v>0.19334379252608641</v>
      </c>
      <c r="U73">
        <v>0.78659611600342494</v>
      </c>
      <c r="V73">
        <v>1.8277050035676521</v>
      </c>
      <c r="W73">
        <v>5.2680667567232424</v>
      </c>
      <c r="X73">
        <v>2.4827909678232229</v>
      </c>
      <c r="Y73">
        <v>7.9653699133523437E-2</v>
      </c>
      <c r="Z73">
        <v>24.719790068393749</v>
      </c>
      <c r="AA73">
        <v>1.0582653354506779</v>
      </c>
      <c r="AB73">
        <v>9.9859566536926764E-2</v>
      </c>
      <c r="AC73">
        <v>0.89838550538739415</v>
      </c>
      <c r="AD73">
        <v>2.2232828202897008</v>
      </c>
      <c r="AE73">
        <v>0.41594355835035463</v>
      </c>
      <c r="AF73">
        <v>0.348194691611657</v>
      </c>
      <c r="AG73">
        <v>3.5020165623042629</v>
      </c>
      <c r="AH73">
        <v>8.1616457221339616</v>
      </c>
      <c r="AI73">
        <v>1.0570078696603811</v>
      </c>
      <c r="AJ73">
        <v>7.3247888347497412</v>
      </c>
      <c r="AK73">
        <v>3.37246185748343</v>
      </c>
      <c r="AL73">
        <v>12.889369158071601</v>
      </c>
      <c r="AM73">
        <v>6.9190508254313924E-4</v>
      </c>
      <c r="AN73">
        <v>0.1408579166182152</v>
      </c>
    </row>
    <row r="74" spans="1:40" x14ac:dyDescent="0.45">
      <c r="A74" s="1" t="s">
        <v>126</v>
      </c>
      <c r="B74">
        <v>1.351850595640774</v>
      </c>
      <c r="C74">
        <v>0.1005472243483536</v>
      </c>
      <c r="D74">
        <v>3.8260146845774633E-2</v>
      </c>
      <c r="E74">
        <v>4.4438139054818769E-2</v>
      </c>
      <c r="F74">
        <v>0.40713864498568081</v>
      </c>
      <c r="G74">
        <v>9.7444693224779749E-2</v>
      </c>
      <c r="H74">
        <v>1.318810539120489</v>
      </c>
      <c r="I74">
        <v>0.81303624518880779</v>
      </c>
      <c r="J74">
        <v>6.9020691707550236E-2</v>
      </c>
      <c r="K74">
        <v>0.24153460045386771</v>
      </c>
      <c r="L74">
        <v>1.1118316223976661</v>
      </c>
      <c r="M74">
        <v>0.33813209281678158</v>
      </c>
      <c r="N74">
        <v>8.0223919392401408E-2</v>
      </c>
      <c r="O74">
        <v>4.6653279267664251E-2</v>
      </c>
      <c r="P74">
        <v>8.6454192628733245E-2</v>
      </c>
      <c r="Q74">
        <v>6.6982367355957473E-2</v>
      </c>
      <c r="R74">
        <v>9.1059319661904392E-2</v>
      </c>
      <c r="S74">
        <v>0.39879681787981092</v>
      </c>
      <c r="T74">
        <v>0.1118194178870755</v>
      </c>
      <c r="U74">
        <v>0.69231730306684514</v>
      </c>
      <c r="V74">
        <v>1.7832990045039361</v>
      </c>
      <c r="W74">
        <v>4.9087081741889049</v>
      </c>
      <c r="X74">
        <v>0.13512966220562139</v>
      </c>
      <c r="Y74">
        <v>8.3569357454007356E-2</v>
      </c>
      <c r="Z74">
        <v>2.427951006228914</v>
      </c>
      <c r="AA74">
        <v>2.9128372845382899</v>
      </c>
      <c r="AB74">
        <v>9.8725809647651513E-2</v>
      </c>
      <c r="AC74">
        <v>0.87336641878461363</v>
      </c>
      <c r="AD74">
        <v>6.2130842127725563</v>
      </c>
      <c r="AE74">
        <v>0.4623621938616011</v>
      </c>
      <c r="AF74">
        <v>0.5622184155308938</v>
      </c>
      <c r="AG74">
        <v>2.5555481060887888</v>
      </c>
      <c r="AH74">
        <v>5.6683438659383523</v>
      </c>
      <c r="AI74">
        <v>1.3116618355674929</v>
      </c>
      <c r="AJ74">
        <v>6.934634544323341</v>
      </c>
      <c r="AK74">
        <v>2.8263964422209891</v>
      </c>
      <c r="AL74">
        <v>26.562460786665529</v>
      </c>
      <c r="AM74">
        <v>9.5320082881615543E-4</v>
      </c>
      <c r="AN74">
        <v>0.21437165326617871</v>
      </c>
    </row>
    <row r="75" spans="1:40" x14ac:dyDescent="0.45">
      <c r="A75" s="1" t="s">
        <v>127</v>
      </c>
      <c r="B75">
        <v>0.22103779089176981</v>
      </c>
      <c r="C75">
        <v>1.654207059091805E-2</v>
      </c>
      <c r="D75">
        <v>6.3555111782970146E-3</v>
      </c>
      <c r="E75">
        <v>7.1199990884423326E-3</v>
      </c>
      <c r="F75">
        <v>6.7335169699693165E-2</v>
      </c>
      <c r="G75">
        <v>1.6164202940394182E-2</v>
      </c>
      <c r="H75">
        <v>0.2082835699797094</v>
      </c>
      <c r="I75">
        <v>0.12827232959729731</v>
      </c>
      <c r="J75">
        <v>1.114902673405406E-2</v>
      </c>
      <c r="K75">
        <v>3.8093089896002727E-2</v>
      </c>
      <c r="L75">
        <v>0.18010260255946109</v>
      </c>
      <c r="M75">
        <v>5.4866419372686159E-2</v>
      </c>
      <c r="N75">
        <v>1.33429705957912E-2</v>
      </c>
      <c r="O75">
        <v>7.6337405721377018E-3</v>
      </c>
      <c r="P75">
        <v>1.416512468918354E-2</v>
      </c>
      <c r="Q75">
        <v>1.097741240739636E-2</v>
      </c>
      <c r="R75">
        <v>1.4795130604416659E-2</v>
      </c>
      <c r="S75">
        <v>6.5645852108389913E-2</v>
      </c>
      <c r="T75">
        <v>1.7926802716246679E-2</v>
      </c>
      <c r="U75">
        <v>0.11374629900954041</v>
      </c>
      <c r="V75">
        <v>0.28471285662507972</v>
      </c>
      <c r="W75">
        <v>0.77461976499650609</v>
      </c>
      <c r="X75">
        <v>2.189046640654083E-2</v>
      </c>
      <c r="Y75">
        <v>1.386281936448744E-2</v>
      </c>
      <c r="Z75">
        <v>0.39207681855727128</v>
      </c>
      <c r="AA75">
        <v>0.44896208742378407</v>
      </c>
      <c r="AB75">
        <v>1.630040988945285E-2</v>
      </c>
      <c r="AC75">
        <v>0.14140721645967369</v>
      </c>
      <c r="AD75">
        <v>0.94315611508510877</v>
      </c>
      <c r="AE75">
        <v>7.2663745233848179E-2</v>
      </c>
      <c r="AF75">
        <v>8.7000104117116436E-2</v>
      </c>
      <c r="AG75">
        <v>0.40467810031893908</v>
      </c>
      <c r="AH75">
        <v>0.90238817945216876</v>
      </c>
      <c r="AI75">
        <v>0.204951952449372</v>
      </c>
      <c r="AJ75">
        <v>1.0848759230011611</v>
      </c>
      <c r="AK75">
        <v>0.44605877530029853</v>
      </c>
      <c r="AL75">
        <v>4.1631332801993732</v>
      </c>
      <c r="AM75">
        <v>1.4960574818195441E-4</v>
      </c>
      <c r="AN75">
        <v>3.3191987374938517E-2</v>
      </c>
    </row>
    <row r="76" spans="1:40" x14ac:dyDescent="0.45">
      <c r="A76" s="1" t="s">
        <v>128</v>
      </c>
      <c r="B76">
        <v>5.5338751936011974</v>
      </c>
      <c r="C76">
        <v>0.42095092515933841</v>
      </c>
      <c r="D76">
        <v>0.1845197352135837</v>
      </c>
      <c r="E76">
        <v>0.1154659757832025</v>
      </c>
      <c r="F76">
        <v>2.3905345670341021</v>
      </c>
      <c r="G76">
        <v>0.62923792077289009</v>
      </c>
      <c r="H76">
        <v>5.7098573626536098</v>
      </c>
      <c r="I76">
        <v>3.6312674777451668</v>
      </c>
      <c r="J76">
        <v>0.170697415809164</v>
      </c>
      <c r="K76">
        <v>0.29979452414970731</v>
      </c>
      <c r="L76">
        <v>2.5121339585167828</v>
      </c>
      <c r="M76">
        <v>1.263336670165522</v>
      </c>
      <c r="N76">
        <v>0.57283841563090632</v>
      </c>
      <c r="O76">
        <v>0.1058336492899203</v>
      </c>
      <c r="P76">
        <v>0.33257469763505842</v>
      </c>
      <c r="Q76">
        <v>0.2217424633458607</v>
      </c>
      <c r="R76">
        <v>0.18802361985981841</v>
      </c>
      <c r="S76">
        <v>1.1426358913879391</v>
      </c>
      <c r="T76">
        <v>0.19292352872692051</v>
      </c>
      <c r="U76">
        <v>1.9783829427470701</v>
      </c>
      <c r="V76">
        <v>2.790669413507036</v>
      </c>
      <c r="W76">
        <v>5.6010156801518463</v>
      </c>
      <c r="X76">
        <v>7.5472000874174591E-2</v>
      </c>
      <c r="Y76">
        <v>0.17727408522273189</v>
      </c>
      <c r="Z76">
        <v>1.05158568363986</v>
      </c>
      <c r="AA76">
        <v>1.9588999991039939</v>
      </c>
      <c r="AB76">
        <v>0.25012127279843682</v>
      </c>
      <c r="AC76">
        <v>1.590954849204727</v>
      </c>
      <c r="AD76">
        <v>1.5574830630146119</v>
      </c>
      <c r="AE76">
        <v>0.50173464837775883</v>
      </c>
      <c r="AF76">
        <v>0.33683200993212031</v>
      </c>
      <c r="AG76">
        <v>5.4913861962688726</v>
      </c>
      <c r="AH76">
        <v>13.41742184133639</v>
      </c>
      <c r="AI76">
        <v>0.96287833476300611</v>
      </c>
      <c r="AJ76">
        <v>8.0782467868748995</v>
      </c>
      <c r="AK76">
        <v>3.5713630211427829</v>
      </c>
      <c r="AL76">
        <v>15.4731816620762</v>
      </c>
      <c r="AM76">
        <v>1.4794319780754811E-3</v>
      </c>
      <c r="AN76">
        <v>0.17851034685098721</v>
      </c>
    </row>
    <row r="77" spans="1:40" x14ac:dyDescent="0.45">
      <c r="A77" s="1" t="s">
        <v>129</v>
      </c>
      <c r="B77">
        <v>2.318782911790684</v>
      </c>
      <c r="C77">
        <v>0.13238688403607521</v>
      </c>
      <c r="D77">
        <v>4.4687160070468863E-2</v>
      </c>
      <c r="E77">
        <v>4.136184659180419E-2</v>
      </c>
      <c r="F77">
        <v>0.74723491677898479</v>
      </c>
      <c r="G77">
        <v>0.22237576495389391</v>
      </c>
      <c r="H77">
        <v>1.6743688761844031</v>
      </c>
      <c r="I77">
        <v>1.070692161381644</v>
      </c>
      <c r="J77">
        <v>5.603011315504311E-2</v>
      </c>
      <c r="K77">
        <v>0.23630612742703419</v>
      </c>
      <c r="L77">
        <v>2.2411418412953061</v>
      </c>
      <c r="M77">
        <v>0.31211315673326118</v>
      </c>
      <c r="N77">
        <v>0.16614007024318031</v>
      </c>
      <c r="O77">
        <v>2.407358028298117E-2</v>
      </c>
      <c r="P77">
        <v>0.11475731935201269</v>
      </c>
      <c r="Q77">
        <v>5.2470333290880473E-2</v>
      </c>
      <c r="R77">
        <v>6.1000204565736363E-2</v>
      </c>
      <c r="S77">
        <v>0.37078459040303419</v>
      </c>
      <c r="T77">
        <v>8.3185761553886503E-2</v>
      </c>
      <c r="U77">
        <v>0.41904767626539391</v>
      </c>
      <c r="V77">
        <v>1.522526987120971</v>
      </c>
      <c r="W77">
        <v>2.7780092352091632</v>
      </c>
      <c r="X77">
        <v>2.655731065104357E-2</v>
      </c>
      <c r="Y77">
        <v>4.7026600019225082E-2</v>
      </c>
      <c r="Z77">
        <v>0.42547453819508729</v>
      </c>
      <c r="AA77">
        <v>0.53296380648392139</v>
      </c>
      <c r="AB77">
        <v>5.5729839384688548E-2</v>
      </c>
      <c r="AC77">
        <v>0.48781419229847811</v>
      </c>
      <c r="AD77">
        <v>0.46477742191369492</v>
      </c>
      <c r="AE77">
        <v>0.1425048701809904</v>
      </c>
      <c r="AF77">
        <v>0.11830261392897071</v>
      </c>
      <c r="AG77">
        <v>2.1064058522131242</v>
      </c>
      <c r="AH77">
        <v>13.612726143397859</v>
      </c>
      <c r="AI77">
        <v>0.35141897489055829</v>
      </c>
      <c r="AJ77">
        <v>2.427229303536143</v>
      </c>
      <c r="AK77">
        <v>1.175451256439793</v>
      </c>
      <c r="AL77">
        <v>4.4618043818113211</v>
      </c>
      <c r="AM77">
        <v>6.4091041521460441E-4</v>
      </c>
      <c r="AN77">
        <v>6.1454520978291537E-2</v>
      </c>
    </row>
    <row r="78" spans="1:40" x14ac:dyDescent="0.45">
      <c r="A78" s="1" t="s">
        <v>130</v>
      </c>
      <c r="B78">
        <v>1.7145875935001991</v>
      </c>
      <c r="C78">
        <v>0.1158054409356199</v>
      </c>
      <c r="D78">
        <v>4.7907444540719858E-2</v>
      </c>
      <c r="E78">
        <v>3.3459273774369712E-2</v>
      </c>
      <c r="F78">
        <v>0.41830673746885638</v>
      </c>
      <c r="G78">
        <v>0.1149396354290141</v>
      </c>
      <c r="H78">
        <v>1.3766178499976629</v>
      </c>
      <c r="I78">
        <v>0.87713713408477612</v>
      </c>
      <c r="J78">
        <v>6.1505252215160802E-2</v>
      </c>
      <c r="K78">
        <v>0.15469450442662261</v>
      </c>
      <c r="L78">
        <v>1.1288364964278079</v>
      </c>
      <c r="M78">
        <v>0.2593370235136026</v>
      </c>
      <c r="N78">
        <v>0.1035825091018573</v>
      </c>
      <c r="O78">
        <v>2.3384367576837831E-2</v>
      </c>
      <c r="P78">
        <v>8.4859330567475105E-2</v>
      </c>
      <c r="Q78">
        <v>5.2583586532008501E-2</v>
      </c>
      <c r="R78">
        <v>6.6162563995082788E-2</v>
      </c>
      <c r="S78">
        <v>0.37653385391992611</v>
      </c>
      <c r="T78">
        <v>6.0693378627624243E-2</v>
      </c>
      <c r="U78">
        <v>0.46288292068220821</v>
      </c>
      <c r="V78">
        <v>1.275654399759782</v>
      </c>
      <c r="W78">
        <v>2.565078484416687</v>
      </c>
      <c r="X78">
        <v>3.3851045525365178E-2</v>
      </c>
      <c r="Y78">
        <v>3.7778956249060497E-2</v>
      </c>
      <c r="Z78">
        <v>0.55023918196993404</v>
      </c>
      <c r="AA78">
        <v>0.50507117071048924</v>
      </c>
      <c r="AB78">
        <v>5.3542287582269352E-2</v>
      </c>
      <c r="AC78">
        <v>0.45404997408656439</v>
      </c>
      <c r="AD78">
        <v>0.68269453535372904</v>
      </c>
      <c r="AE78">
        <v>0.21487883908993169</v>
      </c>
      <c r="AF78">
        <v>0.14260819879568659</v>
      </c>
      <c r="AG78">
        <v>1.783866489534099</v>
      </c>
      <c r="AH78">
        <v>8.8338121078671641</v>
      </c>
      <c r="AI78">
        <v>0.37661797785199319</v>
      </c>
      <c r="AJ78">
        <v>2.3430729205068128</v>
      </c>
      <c r="AK78">
        <v>1.105244630366506</v>
      </c>
      <c r="AL78">
        <v>5.2983200800444941</v>
      </c>
      <c r="AM78">
        <v>5.4264916267568334E-4</v>
      </c>
      <c r="AN78">
        <v>6.7191774997502562E-2</v>
      </c>
    </row>
    <row r="79" spans="1:40" x14ac:dyDescent="0.45">
      <c r="A79" s="1" t="s">
        <v>131</v>
      </c>
      <c r="B79">
        <v>1.018656633248634</v>
      </c>
      <c r="C79">
        <v>7.3833646460807742E-2</v>
      </c>
      <c r="D79">
        <v>3.0596321271328039E-2</v>
      </c>
      <c r="E79">
        <v>2.205041056223269E-2</v>
      </c>
      <c r="F79">
        <v>0.59134572471884228</v>
      </c>
      <c r="G79">
        <v>0.27197429325927092</v>
      </c>
      <c r="H79">
        <v>38.253160813410688</v>
      </c>
      <c r="I79">
        <v>24.979587621610172</v>
      </c>
      <c r="J79">
        <v>2.9917488015190261E-2</v>
      </c>
      <c r="K79">
        <v>0.1033682193035603</v>
      </c>
      <c r="L79">
        <v>0.82784435563973469</v>
      </c>
      <c r="M79">
        <v>0.27302055292852351</v>
      </c>
      <c r="N79">
        <v>9.0542265910969366E-2</v>
      </c>
      <c r="O79">
        <v>1.956053147588091E-2</v>
      </c>
      <c r="P79">
        <v>6.3634254153580275E-2</v>
      </c>
      <c r="Q79">
        <v>4.0451268284697237E-2</v>
      </c>
      <c r="R79">
        <v>3.0808993599346409E-2</v>
      </c>
      <c r="S79">
        <v>0.19738293660800679</v>
      </c>
      <c r="T79">
        <v>5.9319477766438422E-2</v>
      </c>
      <c r="U79">
        <v>0.42154141546140372</v>
      </c>
      <c r="V79">
        <v>0.44707737366736849</v>
      </c>
      <c r="W79">
        <v>1.127247158555255</v>
      </c>
      <c r="X79">
        <v>1.8572558264880971E-2</v>
      </c>
      <c r="Y79">
        <v>3.3202059434276752E-2</v>
      </c>
      <c r="Z79">
        <v>0.23926943952007901</v>
      </c>
      <c r="AA79">
        <v>0.36581611543224563</v>
      </c>
      <c r="AB79">
        <v>4.5978819112795249E-2</v>
      </c>
      <c r="AC79">
        <v>0.34884835908161188</v>
      </c>
      <c r="AD79">
        <v>0.28150275836951227</v>
      </c>
      <c r="AE79">
        <v>8.5888508513832298E-2</v>
      </c>
      <c r="AF79">
        <v>8.1619990049525692E-2</v>
      </c>
      <c r="AG79">
        <v>1.746742534050852</v>
      </c>
      <c r="AH79">
        <v>1.596512273961235</v>
      </c>
      <c r="AI79">
        <v>0.230238307426054</v>
      </c>
      <c r="AJ79">
        <v>1.6380419287662391</v>
      </c>
      <c r="AK79">
        <v>0.76906281130980525</v>
      </c>
      <c r="AL79">
        <v>4.7803287390008586</v>
      </c>
      <c r="AM79">
        <v>4.7581336099744099E-4</v>
      </c>
      <c r="AN79">
        <v>3.0300423038209689E-2</v>
      </c>
    </row>
    <row r="80" spans="1:40" x14ac:dyDescent="0.45">
      <c r="A80" s="1" t="s">
        <v>132</v>
      </c>
      <c r="B80">
        <v>1.26363874277681E-12</v>
      </c>
      <c r="C80">
        <v>-2.0239536818987079E-14</v>
      </c>
      <c r="D80">
        <v>1.114390088687119E-14</v>
      </c>
      <c r="E80">
        <v>5.9879994436453421E-14</v>
      </c>
      <c r="F80">
        <v>1.429735599541687E-12</v>
      </c>
      <c r="G80">
        <v>2.126140628461108E-13</v>
      </c>
      <c r="H80">
        <v>-2.597607331595505E-13</v>
      </c>
      <c r="I80">
        <v>7.6317089205612932E-14</v>
      </c>
      <c r="J80">
        <v>1.2030528490534169E-13</v>
      </c>
      <c r="K80">
        <v>8.5921745853406018E-14</v>
      </c>
      <c r="L80">
        <v>1.1459009918383761E-12</v>
      </c>
      <c r="M80">
        <v>5.2035260956795855E-13</v>
      </c>
      <c r="N80">
        <v>2.6750891323059881E-13</v>
      </c>
      <c r="O80">
        <v>-3.1971584118242248E-14</v>
      </c>
      <c r="P80">
        <v>1.6474872756943521E-13</v>
      </c>
      <c r="Q80">
        <v>5.45703227672787E-14</v>
      </c>
      <c r="R80">
        <v>1.2790834527542751E-13</v>
      </c>
      <c r="S80">
        <v>8.5327414084286165E-13</v>
      </c>
      <c r="T80">
        <v>-2.413132831759617E-13</v>
      </c>
      <c r="U80">
        <v>3.0556668729540501E-13</v>
      </c>
      <c r="V80">
        <v>1.8234074139368971E-12</v>
      </c>
      <c r="W80">
        <v>2.7904425579257041E-13</v>
      </c>
      <c r="X80">
        <v>1.739183942613782E-14</v>
      </c>
      <c r="Y80">
        <v>5.0950907542397087E-14</v>
      </c>
      <c r="Z80">
        <v>5.2969599034261169E-13</v>
      </c>
      <c r="AA80">
        <v>5.6924833637153225E-13</v>
      </c>
      <c r="AB80">
        <v>1.1480886335219911E-13</v>
      </c>
      <c r="AC80">
        <v>1.2649956967234541E-12</v>
      </c>
      <c r="AD80">
        <v>-1.115968210198684E-11</v>
      </c>
      <c r="AE80">
        <v>4.6161079946778707E-13</v>
      </c>
      <c r="AF80">
        <v>2.8416782999886398E-13</v>
      </c>
      <c r="AG80">
        <v>-2.7530429524961938E-12</v>
      </c>
      <c r="AH80">
        <v>2.1741872712778081E-12</v>
      </c>
      <c r="AI80">
        <v>3.0192773742853421E-13</v>
      </c>
      <c r="AJ80">
        <v>-8.9533457915859782E-12</v>
      </c>
      <c r="AK80">
        <v>-5.2933394226002196E-12</v>
      </c>
      <c r="AL80">
        <v>2.3239534580863609E-12</v>
      </c>
      <c r="AM80">
        <v>1.455153038802892E-15</v>
      </c>
      <c r="AN80">
        <v>1.5442161015430961E-13</v>
      </c>
    </row>
    <row r="81" spans="1:40" x14ac:dyDescent="0.45">
      <c r="A81" s="1" t="s">
        <v>133</v>
      </c>
      <c r="B81">
        <v>2.0421658247089362E-2</v>
      </c>
      <c r="C81">
        <v>1.2657297855206159E-3</v>
      </c>
      <c r="D81">
        <v>4.4972454399511E-4</v>
      </c>
      <c r="E81">
        <v>5.5611029626736607E-4</v>
      </c>
      <c r="F81">
        <v>8.8981984748592469E-3</v>
      </c>
      <c r="G81">
        <v>3.848280456851099E-3</v>
      </c>
      <c r="H81">
        <v>10.38061065941109</v>
      </c>
      <c r="I81">
        <v>6.7818514836693176</v>
      </c>
      <c r="J81">
        <v>1.1323202155963719E-3</v>
      </c>
      <c r="K81">
        <v>6.5345705432228772E-3</v>
      </c>
      <c r="L81">
        <v>1.827349072781535E-2</v>
      </c>
      <c r="M81">
        <v>4.2368914993005076E-3</v>
      </c>
      <c r="N81">
        <v>1.29205145827183E-3</v>
      </c>
      <c r="O81">
        <v>4.735369007400741E-4</v>
      </c>
      <c r="P81">
        <v>1.1240139669701321E-3</v>
      </c>
      <c r="Q81">
        <v>7.1097497609286329E-4</v>
      </c>
      <c r="R81">
        <v>6.4511223455610792E-4</v>
      </c>
      <c r="S81">
        <v>3.5951428679363989E-3</v>
      </c>
      <c r="T81">
        <v>2.7610874798967562E-3</v>
      </c>
      <c r="U81">
        <v>7.563236930966083E-3</v>
      </c>
      <c r="V81">
        <v>1.9783346027130059E-2</v>
      </c>
      <c r="W81">
        <v>6.3460159794894708E-2</v>
      </c>
      <c r="X81">
        <v>7.7859240972756334E-4</v>
      </c>
      <c r="Y81">
        <v>4.6978041895492099E-4</v>
      </c>
      <c r="Z81">
        <v>1.370432932189534E-2</v>
      </c>
      <c r="AA81">
        <v>6.4147581561041717E-3</v>
      </c>
      <c r="AB81">
        <v>8.185334752944778E-4</v>
      </c>
      <c r="AC81">
        <v>6.8597811288747951E-3</v>
      </c>
      <c r="AD81">
        <v>1.3560454962030691E-2</v>
      </c>
      <c r="AE81">
        <v>3.3929677901471771E-3</v>
      </c>
      <c r="AF81">
        <v>5.0015474395893418E-3</v>
      </c>
      <c r="AG81">
        <v>8.6544469120996281E-2</v>
      </c>
      <c r="AH81">
        <v>0.1024807906855463</v>
      </c>
      <c r="AI81">
        <v>2.047008023020077E-2</v>
      </c>
      <c r="AJ81">
        <v>0.13480241703659579</v>
      </c>
      <c r="AK81">
        <v>6.247616917542051E-2</v>
      </c>
      <c r="AL81">
        <v>0.65774593075944376</v>
      </c>
      <c r="AM81">
        <v>9.8822082907740748E-6</v>
      </c>
      <c r="AN81">
        <v>1.26314772967967E-3</v>
      </c>
    </row>
    <row r="82" spans="1:40" x14ac:dyDescent="0.45">
      <c r="A82" s="1" t="s">
        <v>134</v>
      </c>
      <c r="B82">
        <v>0.69785662727402908</v>
      </c>
      <c r="C82">
        <v>5.4939536864714339E-2</v>
      </c>
      <c r="D82">
        <v>1.8533903923542889E-2</v>
      </c>
      <c r="E82">
        <v>2.5798084746564628E-2</v>
      </c>
      <c r="F82">
        <v>0.32028709433912739</v>
      </c>
      <c r="G82">
        <v>0.140373960998883</v>
      </c>
      <c r="H82">
        <v>0.66696238060783086</v>
      </c>
      <c r="I82">
        <v>0.41503355508067852</v>
      </c>
      <c r="J82">
        <v>3.7089968051545817E-2</v>
      </c>
      <c r="K82">
        <v>9.9922752967946268E-2</v>
      </c>
      <c r="L82">
        <v>0.34088261791411861</v>
      </c>
      <c r="M82">
        <v>0.15561310385557561</v>
      </c>
      <c r="N82">
        <v>4.7402849989380713E-2</v>
      </c>
      <c r="O82">
        <v>1.9776536312150709E-2</v>
      </c>
      <c r="P82">
        <v>4.1998099346360833E-2</v>
      </c>
      <c r="Q82">
        <v>3.1969757541272487E-2</v>
      </c>
      <c r="R82">
        <v>4.3953524399775873E-2</v>
      </c>
      <c r="S82">
        <v>0.16739200725998959</v>
      </c>
      <c r="T82">
        <v>5.7555644205511479E-2</v>
      </c>
      <c r="U82">
        <v>0.32842514598907058</v>
      </c>
      <c r="V82">
        <v>0.64602612273378746</v>
      </c>
      <c r="W82">
        <v>1.597064452291322</v>
      </c>
      <c r="X82">
        <v>2.115904469890674E-2</v>
      </c>
      <c r="Y82">
        <v>2.8246861286098521E-2</v>
      </c>
      <c r="Z82">
        <v>0.35102967152855069</v>
      </c>
      <c r="AA82">
        <v>0.39393803237013009</v>
      </c>
      <c r="AB82">
        <v>3.5019497455915677E-2</v>
      </c>
      <c r="AC82">
        <v>0.54755616745724489</v>
      </c>
      <c r="AD82">
        <v>0.89516080354840699</v>
      </c>
      <c r="AE82">
        <v>0.61047870901958468</v>
      </c>
      <c r="AF82">
        <v>0.2342161551670815</v>
      </c>
      <c r="AG82">
        <v>1.2306479412558311</v>
      </c>
      <c r="AH82">
        <v>2.018167916756068</v>
      </c>
      <c r="AI82">
        <v>0.66517348081389949</v>
      </c>
      <c r="AJ82">
        <v>2.221230280513558</v>
      </c>
      <c r="AK82">
        <v>1.238221986938048</v>
      </c>
      <c r="AL82">
        <v>5.1748824462856273</v>
      </c>
      <c r="AM82">
        <v>3.2300555380544661E-4</v>
      </c>
      <c r="AN82">
        <v>0.1185498955652862</v>
      </c>
    </row>
    <row r="83" spans="1:40" x14ac:dyDescent="0.45">
      <c r="A83" s="1" t="s">
        <v>135</v>
      </c>
      <c r="B83">
        <v>0.5353703991631511</v>
      </c>
      <c r="C83">
        <v>3.8972285668233082E-2</v>
      </c>
      <c r="D83">
        <v>1.187544375902763E-2</v>
      </c>
      <c r="E83">
        <v>2.3781547942007899E-2</v>
      </c>
      <c r="F83">
        <v>0.2080653642087153</v>
      </c>
      <c r="G83">
        <v>8.7870307161394504E-2</v>
      </c>
      <c r="H83">
        <v>0.69995914941086868</v>
      </c>
      <c r="I83">
        <v>0.43759521428129189</v>
      </c>
      <c r="J83">
        <v>3.3295995338703518E-2</v>
      </c>
      <c r="K83">
        <v>0.1047276527094729</v>
      </c>
      <c r="L83">
        <v>0.30419667521536708</v>
      </c>
      <c r="M83">
        <v>0.1041266108315132</v>
      </c>
      <c r="N83">
        <v>2.9966078520888399E-2</v>
      </c>
      <c r="O83">
        <v>1.4704161789257869E-2</v>
      </c>
      <c r="P83">
        <v>3.0224258552596261E-2</v>
      </c>
      <c r="Q83">
        <v>2.23886722928015E-2</v>
      </c>
      <c r="R83">
        <v>3.8844135960905503E-2</v>
      </c>
      <c r="S83">
        <v>0.1167714346300565</v>
      </c>
      <c r="T83">
        <v>5.2563802250534038E-2</v>
      </c>
      <c r="U83">
        <v>0.23630908100536399</v>
      </c>
      <c r="V83">
        <v>0.63188262233250481</v>
      </c>
      <c r="W83">
        <v>1.661619613190559</v>
      </c>
      <c r="X83">
        <v>1.814906814993425E-2</v>
      </c>
      <c r="Y83">
        <v>1.7664248055012498E-2</v>
      </c>
      <c r="Z83">
        <v>0.31789204021871981</v>
      </c>
      <c r="AA83">
        <v>0.28629517771857521</v>
      </c>
      <c r="AB83">
        <v>2.4628484426452959E-2</v>
      </c>
      <c r="AC83">
        <v>0.54063267231263568</v>
      </c>
      <c r="AD83">
        <v>0.89523988957556877</v>
      </c>
      <c r="AE83">
        <v>0.70463317655198399</v>
      </c>
      <c r="AF83">
        <v>0.24864673690700359</v>
      </c>
      <c r="AG83">
        <v>1.2169650483421921</v>
      </c>
      <c r="AH83">
        <v>1.977154475898385</v>
      </c>
      <c r="AI83">
        <v>0.71387591796466088</v>
      </c>
      <c r="AJ83">
        <v>2.156125624596978</v>
      </c>
      <c r="AK83">
        <v>1.247215855722525</v>
      </c>
      <c r="AL83">
        <v>5.0171472818742719</v>
      </c>
      <c r="AM83">
        <v>3.1375396312053602E-4</v>
      </c>
      <c r="AN83">
        <v>0.1328349358962416</v>
      </c>
    </row>
    <row r="84" spans="1:40" x14ac:dyDescent="0.45">
      <c r="A84" s="1" t="s">
        <v>136</v>
      </c>
      <c r="B84">
        <v>1.167846287787196</v>
      </c>
      <c r="C84">
        <v>8.806017808236849E-2</v>
      </c>
      <c r="D84">
        <v>2.8153111072222362E-2</v>
      </c>
      <c r="E84">
        <v>4.8047916692452973E-2</v>
      </c>
      <c r="F84">
        <v>0.48999308739661701</v>
      </c>
      <c r="G84">
        <v>0.21069581460530509</v>
      </c>
      <c r="H84">
        <v>1.346208673849234</v>
      </c>
      <c r="I84">
        <v>0.84018975493906167</v>
      </c>
      <c r="J84">
        <v>6.7985295204920276E-2</v>
      </c>
      <c r="K84">
        <v>0.2015165044192038</v>
      </c>
      <c r="L84">
        <v>0.62261243500416963</v>
      </c>
      <c r="M84">
        <v>0.24177640165828909</v>
      </c>
      <c r="N84">
        <v>7.1508038407466445E-2</v>
      </c>
      <c r="O84">
        <v>3.2524116626809527E-2</v>
      </c>
      <c r="P84">
        <v>6.7845000722407817E-2</v>
      </c>
      <c r="Q84">
        <v>5.0889058031412082E-2</v>
      </c>
      <c r="R84">
        <v>7.981667183947605E-2</v>
      </c>
      <c r="S84">
        <v>0.26589715465770131</v>
      </c>
      <c r="T84">
        <v>0.1065928189040701</v>
      </c>
      <c r="U84">
        <v>0.53049339200047085</v>
      </c>
      <c r="V84">
        <v>1.2476174534823321</v>
      </c>
      <c r="W84">
        <v>3.2058790809458042</v>
      </c>
      <c r="X84">
        <v>3.7750980729863833E-2</v>
      </c>
      <c r="Y84">
        <v>4.2376020076148407E-2</v>
      </c>
      <c r="Z84">
        <v>0.64681557683350888</v>
      </c>
      <c r="AA84">
        <v>0.63979403648631017</v>
      </c>
      <c r="AB84">
        <v>5.5870736439157367E-2</v>
      </c>
      <c r="AC84">
        <v>1.0636382004068949</v>
      </c>
      <c r="AD84">
        <v>1.7527932816919889</v>
      </c>
      <c r="AE84">
        <v>1.310341411658247</v>
      </c>
      <c r="AF84">
        <v>0.47621996563619101</v>
      </c>
      <c r="AG84">
        <v>2.392851351353158</v>
      </c>
      <c r="AH84">
        <v>3.9013966188446978</v>
      </c>
      <c r="AI84">
        <v>1.36189615161257</v>
      </c>
      <c r="AJ84">
        <v>4.2695502997144681</v>
      </c>
      <c r="AK84">
        <v>2.4353888634067831</v>
      </c>
      <c r="AL84">
        <v>9.9395269077687409</v>
      </c>
      <c r="AM84">
        <v>6.2113057293128912E-4</v>
      </c>
      <c r="AN84">
        <v>0.24957124274186221</v>
      </c>
    </row>
    <row r="85" spans="1:40" x14ac:dyDescent="0.45">
      <c r="A85" s="1" t="s">
        <v>137</v>
      </c>
      <c r="B85">
        <v>1.1976935362714509</v>
      </c>
      <c r="C85">
        <v>8.744598792823928E-2</v>
      </c>
      <c r="D85">
        <v>2.6758695177380321E-2</v>
      </c>
      <c r="E85">
        <v>5.2875844664112333E-2</v>
      </c>
      <c r="F85">
        <v>0.46855073127766539</v>
      </c>
      <c r="G85">
        <v>0.1981995295288568</v>
      </c>
      <c r="H85">
        <v>1.5504891077861871</v>
      </c>
      <c r="I85">
        <v>0.96920178574505733</v>
      </c>
      <c r="J85">
        <v>7.4091195663628415E-2</v>
      </c>
      <c r="K85">
        <v>0.23199195168217801</v>
      </c>
      <c r="L85">
        <v>0.67703416050882137</v>
      </c>
      <c r="M85">
        <v>0.23419334146644641</v>
      </c>
      <c r="N85">
        <v>6.7561828122588763E-2</v>
      </c>
      <c r="O85">
        <v>3.2933409688205358E-2</v>
      </c>
      <c r="P85">
        <v>6.7778914197050233E-2</v>
      </c>
      <c r="Q85">
        <v>5.0261322947836667E-2</v>
      </c>
      <c r="R85">
        <v>8.6479975607326828E-2</v>
      </c>
      <c r="S85">
        <v>0.26218612129419278</v>
      </c>
      <c r="T85">
        <v>0.1169038258050327</v>
      </c>
      <c r="U85">
        <v>0.52993493895247068</v>
      </c>
      <c r="V85">
        <v>1.402450298089551</v>
      </c>
      <c r="W85">
        <v>3.681541333911666</v>
      </c>
      <c r="X85">
        <v>4.0444967606013051E-2</v>
      </c>
      <c r="Y85">
        <v>3.9845087893805628E-2</v>
      </c>
      <c r="Z85">
        <v>0.70718869042138199</v>
      </c>
      <c r="AA85">
        <v>0.64178271484245319</v>
      </c>
      <c r="AB85">
        <v>5.5280246819098648E-2</v>
      </c>
      <c r="AC85">
        <v>1.1995978386867341</v>
      </c>
      <c r="AD85">
        <v>1.985703087730152</v>
      </c>
      <c r="AE85">
        <v>1.5570163434125479</v>
      </c>
      <c r="AF85">
        <v>0.55061068914401745</v>
      </c>
      <c r="AG85">
        <v>2.7001773174801791</v>
      </c>
      <c r="AH85">
        <v>4.3880495823527372</v>
      </c>
      <c r="AI85">
        <v>1.580371364830228</v>
      </c>
      <c r="AJ85">
        <v>4.7865334711935441</v>
      </c>
      <c r="AK85">
        <v>2.7658519604538139</v>
      </c>
      <c r="AL85">
        <v>11.138306645552451</v>
      </c>
      <c r="AM85">
        <v>6.9651032238338627E-4</v>
      </c>
      <c r="AN85">
        <v>0.29374071783041927</v>
      </c>
    </row>
    <row r="86" spans="1:40" x14ac:dyDescent="0.45">
      <c r="A86" s="1" t="s">
        <v>138</v>
      </c>
      <c r="B86">
        <v>1.2016639109029961</v>
      </c>
      <c r="C86">
        <v>8.0636995778123083E-2</v>
      </c>
      <c r="D86">
        <v>3.0052017907625531E-2</v>
      </c>
      <c r="E86">
        <v>4.7826128925226002E-2</v>
      </c>
      <c r="F86">
        <v>0.26339067107255698</v>
      </c>
      <c r="G86">
        <v>0.11158222570194461</v>
      </c>
      <c r="H86">
        <v>0.74747877416388053</v>
      </c>
      <c r="I86">
        <v>0.40781061078328101</v>
      </c>
      <c r="J86">
        <v>9.0651092744125333E-2</v>
      </c>
      <c r="K86">
        <v>0.13229494789561769</v>
      </c>
      <c r="L86">
        <v>0.97306176631270735</v>
      </c>
      <c r="M86">
        <v>0.2420066072330429</v>
      </c>
      <c r="N86">
        <v>8.3331511203634578E-2</v>
      </c>
      <c r="O86">
        <v>3.4167288081802839E-2</v>
      </c>
      <c r="P86">
        <v>8.6167346380403936E-2</v>
      </c>
      <c r="Q86">
        <v>7.5446038721156461E-2</v>
      </c>
      <c r="R86">
        <v>0.13203532058624801</v>
      </c>
      <c r="S86">
        <v>0.83890312812542622</v>
      </c>
      <c r="T86">
        <v>0.23995156643933721</v>
      </c>
      <c r="U86">
        <v>1.073426901224487</v>
      </c>
      <c r="V86">
        <v>1.0739859609095721</v>
      </c>
      <c r="W86">
        <v>1.8854883135300791</v>
      </c>
      <c r="X86">
        <v>3.5298177081974011E-2</v>
      </c>
      <c r="Y86">
        <v>0.1085004119682275</v>
      </c>
      <c r="Z86">
        <v>0.61680634631177123</v>
      </c>
      <c r="AA86">
        <v>1.2447863045643781</v>
      </c>
      <c r="AB86">
        <v>0.13907915729488279</v>
      </c>
      <c r="AC86">
        <v>0.51329210758839339</v>
      </c>
      <c r="AD86">
        <v>1.0074460565410379</v>
      </c>
      <c r="AE86">
        <v>0.33581909202150939</v>
      </c>
      <c r="AF86">
        <v>0.43493279741521712</v>
      </c>
      <c r="AG86">
        <v>1.1133262156299459</v>
      </c>
      <c r="AH86">
        <v>2.631188898284921</v>
      </c>
      <c r="AI86">
        <v>1.2800422871659729</v>
      </c>
      <c r="AJ86">
        <v>8.8244792067332281</v>
      </c>
      <c r="AK86">
        <v>3.6467369506032661</v>
      </c>
      <c r="AL86">
        <v>29.317905322656291</v>
      </c>
      <c r="AM86">
        <v>5.9530958543680085E-4</v>
      </c>
      <c r="AN86">
        <v>0.2379166306745456</v>
      </c>
    </row>
    <row r="87" spans="1:40" x14ac:dyDescent="0.45">
      <c r="A87" s="1" t="s">
        <v>139</v>
      </c>
      <c r="B87">
        <v>0.67459058124542526</v>
      </c>
      <c r="C87">
        <v>5.4586301616212578E-2</v>
      </c>
      <c r="D87">
        <v>1.9006921282124879E-2</v>
      </c>
      <c r="E87">
        <v>2.308019992882894E-2</v>
      </c>
      <c r="F87">
        <v>0.32713719429559768</v>
      </c>
      <c r="G87">
        <v>0.14492177929221889</v>
      </c>
      <c r="H87">
        <v>0.55706039375540284</v>
      </c>
      <c r="I87">
        <v>0.3456998665458797</v>
      </c>
      <c r="J87">
        <v>3.3599065824832498E-2</v>
      </c>
      <c r="K87">
        <v>8.3522023460699479E-2</v>
      </c>
      <c r="L87">
        <v>0.30964463252052671</v>
      </c>
      <c r="M87">
        <v>0.1575272597357287</v>
      </c>
      <c r="N87">
        <v>4.8802102087907702E-2</v>
      </c>
      <c r="O87">
        <v>1.9334949246855158E-2</v>
      </c>
      <c r="P87">
        <v>4.1526843344346559E-2</v>
      </c>
      <c r="Q87">
        <v>3.189904851115645E-2</v>
      </c>
      <c r="R87">
        <v>4.0102188428476293E-2</v>
      </c>
      <c r="S87">
        <v>0.1672333906566284</v>
      </c>
      <c r="T87">
        <v>5.1721538737424508E-2</v>
      </c>
      <c r="U87">
        <v>0.32476070206527419</v>
      </c>
      <c r="V87">
        <v>0.56103982966273891</v>
      </c>
      <c r="W87">
        <v>1.3406312739299699</v>
      </c>
      <c r="X87">
        <v>1.9561259807747231E-2</v>
      </c>
      <c r="Y87">
        <v>2.917015861832252E-2</v>
      </c>
      <c r="Z87">
        <v>0.31670132491994918</v>
      </c>
      <c r="AA87">
        <v>0.38821655239170078</v>
      </c>
      <c r="AB87">
        <v>3.4893595982569449E-2</v>
      </c>
      <c r="AC87">
        <v>0.47316599226258482</v>
      </c>
      <c r="AD87">
        <v>0.76823885596224351</v>
      </c>
      <c r="AE87">
        <v>0.48010857972425219</v>
      </c>
      <c r="AF87">
        <v>0.1942982956831639</v>
      </c>
      <c r="AG87">
        <v>1.062579609682639</v>
      </c>
      <c r="AH87">
        <v>1.751196924463474</v>
      </c>
      <c r="AI87">
        <v>0.54821264958183136</v>
      </c>
      <c r="AJ87">
        <v>1.936692732589079</v>
      </c>
      <c r="AK87">
        <v>1.0585219782227691</v>
      </c>
      <c r="AL87">
        <v>4.5148055348708516</v>
      </c>
      <c r="AM87">
        <v>2.8152838488747E-4</v>
      </c>
      <c r="AN87">
        <v>9.5094984845733491E-2</v>
      </c>
    </row>
    <row r="88" spans="1:40" x14ac:dyDescent="0.45">
      <c r="A88" s="1" t="s">
        <v>140</v>
      </c>
      <c r="B88">
        <v>0.49223804619446282</v>
      </c>
      <c r="C88">
        <v>3.5685596518653988E-2</v>
      </c>
      <c r="D88">
        <v>1.081031763449794E-2</v>
      </c>
      <c r="E88">
        <v>2.20501359778142E-2</v>
      </c>
      <c r="F88">
        <v>0.18956117729889491</v>
      </c>
      <c r="G88">
        <v>7.9874280778124945E-2</v>
      </c>
      <c r="H88">
        <v>0.65227562971902919</v>
      </c>
      <c r="I88">
        <v>0.40785337852727199</v>
      </c>
      <c r="J88">
        <v>3.083744258628374E-2</v>
      </c>
      <c r="K88">
        <v>9.7588574327349215E-2</v>
      </c>
      <c r="L88">
        <v>0.28166319931326222</v>
      </c>
      <c r="M88">
        <v>9.5032051699075248E-2</v>
      </c>
      <c r="N88">
        <v>2.7255842747079071E-2</v>
      </c>
      <c r="O88">
        <v>1.3497882682262491E-2</v>
      </c>
      <c r="P88">
        <v>2.769694499268242E-2</v>
      </c>
      <c r="Q88">
        <v>2.0486058787650811E-2</v>
      </c>
      <c r="R88">
        <v>3.5951669105732623E-2</v>
      </c>
      <c r="S88">
        <v>0.1068250431239673</v>
      </c>
      <c r="T88">
        <v>4.8717928152186313E-2</v>
      </c>
      <c r="U88">
        <v>0.2165470196868001</v>
      </c>
      <c r="V88">
        <v>0.58727785926563913</v>
      </c>
      <c r="W88">
        <v>1.5479358220566639</v>
      </c>
      <c r="X88">
        <v>1.6775529920838139E-2</v>
      </c>
      <c r="Y88">
        <v>1.6055842611284569E-2</v>
      </c>
      <c r="Z88">
        <v>0.29452858969498569</v>
      </c>
      <c r="AA88">
        <v>0.26249333620496118</v>
      </c>
      <c r="AB88">
        <v>2.2540801632313579E-2</v>
      </c>
      <c r="AC88">
        <v>0.5026529865077296</v>
      </c>
      <c r="AD88">
        <v>0.83275850590678036</v>
      </c>
      <c r="AE88">
        <v>0.65879353431343923</v>
      </c>
      <c r="AF88">
        <v>0.23180423337634601</v>
      </c>
      <c r="AG88">
        <v>1.131540198972999</v>
      </c>
      <c r="AH88">
        <v>1.8377016316503221</v>
      </c>
      <c r="AI88">
        <v>0.66577835947522745</v>
      </c>
      <c r="AJ88">
        <v>2.0033264574927458</v>
      </c>
      <c r="AK88">
        <v>1.160484277200803</v>
      </c>
      <c r="AL88">
        <v>4.661373282073427</v>
      </c>
      <c r="AM88">
        <v>2.9152690082812419E-4</v>
      </c>
      <c r="AN88">
        <v>0.12407047191234739</v>
      </c>
    </row>
    <row r="89" spans="1:40" x14ac:dyDescent="0.45">
      <c r="A89" s="1" t="s">
        <v>141</v>
      </c>
      <c r="B89">
        <v>9.6764481351146819E-2</v>
      </c>
      <c r="C89">
        <v>5.0044351388417547E-3</v>
      </c>
      <c r="D89">
        <v>6.4142317990877995E-4</v>
      </c>
      <c r="E89">
        <v>6.8612634197700697E-3</v>
      </c>
      <c r="F89">
        <v>1.342534705334187E-2</v>
      </c>
      <c r="G89">
        <v>3.1517902132952129E-3</v>
      </c>
      <c r="H89">
        <v>0.2474519532024782</v>
      </c>
      <c r="I89">
        <v>0.1556526408762533</v>
      </c>
      <c r="J89">
        <v>9.1279982563931914E-3</v>
      </c>
      <c r="K89">
        <v>3.6958602392817633E-2</v>
      </c>
      <c r="L89">
        <v>8.2397432613642185E-2</v>
      </c>
      <c r="M89">
        <v>9.022367683447944E-3</v>
      </c>
      <c r="N89">
        <v>1.3056241472190759E-3</v>
      </c>
      <c r="O89">
        <v>2.3572808014659052E-3</v>
      </c>
      <c r="P89">
        <v>4.1813217870038614E-3</v>
      </c>
      <c r="Q89">
        <v>2.6737554091676862E-3</v>
      </c>
      <c r="R89">
        <v>1.031234494166699E-2</v>
      </c>
      <c r="S89">
        <v>1.362556882992977E-2</v>
      </c>
      <c r="T89">
        <v>1.4901797773164459E-2</v>
      </c>
      <c r="U89">
        <v>3.2661206816509671E-2</v>
      </c>
      <c r="V89">
        <v>0.2017381681580675</v>
      </c>
      <c r="W89">
        <v>0.58063367087071749</v>
      </c>
      <c r="X89">
        <v>4.5113660961165324E-3</v>
      </c>
      <c r="Y89">
        <v>6.1979842299515514E-4</v>
      </c>
      <c r="Z89">
        <v>8.8669376194501021E-2</v>
      </c>
      <c r="AA89">
        <v>4.1520482576864158E-2</v>
      </c>
      <c r="AB89">
        <v>3.0144594507469022E-3</v>
      </c>
      <c r="AC89">
        <v>0.17515647774538939</v>
      </c>
      <c r="AD89">
        <v>0.29573186066170759</v>
      </c>
      <c r="AE89">
        <v>0.27913135640866121</v>
      </c>
      <c r="AF89">
        <v>8.9237374111510101E-2</v>
      </c>
      <c r="AG89">
        <v>0.39521469263573777</v>
      </c>
      <c r="AH89">
        <v>0.63283395607157966</v>
      </c>
      <c r="AI89">
        <v>0.25978759090528791</v>
      </c>
      <c r="AJ89">
        <v>0.68007615608913352</v>
      </c>
      <c r="AK89">
        <v>0.41638039732256621</v>
      </c>
      <c r="AL89">
        <v>1.579412229703131</v>
      </c>
      <c r="AM89">
        <v>9.907249342211102E-5</v>
      </c>
      <c r="AN89">
        <v>5.091364710027043E-2</v>
      </c>
    </row>
    <row r="90" spans="1:40" x14ac:dyDescent="0.45">
      <c r="A90" s="1" t="s">
        <v>142</v>
      </c>
      <c r="B90">
        <v>2.5504689866248849</v>
      </c>
      <c r="C90">
        <v>0.1702441806881935</v>
      </c>
      <c r="D90">
        <v>5.6473563338443257E-2</v>
      </c>
      <c r="E90">
        <v>3.2638110796477347E-2</v>
      </c>
      <c r="F90">
        <v>1.2017398415617919</v>
      </c>
      <c r="G90">
        <v>0.33725055569736201</v>
      </c>
      <c r="H90">
        <v>2.3005440494904672</v>
      </c>
      <c r="I90">
        <v>1.4575168675543979</v>
      </c>
      <c r="J90">
        <v>0.36224942842146768</v>
      </c>
      <c r="K90">
        <v>1.438059759468266</v>
      </c>
      <c r="L90">
        <v>1.4602612838468221</v>
      </c>
      <c r="M90">
        <v>0.51756864384452783</v>
      </c>
      <c r="N90">
        <v>0.1180048457855052</v>
      </c>
      <c r="O90">
        <v>5.2845892528159168E-2</v>
      </c>
      <c r="P90">
        <v>0.15415159500647191</v>
      </c>
      <c r="Q90">
        <v>0.1072509316690909</v>
      </c>
      <c r="R90">
        <v>0.21428040884386129</v>
      </c>
      <c r="S90">
        <v>0.48461645371843809</v>
      </c>
      <c r="T90">
        <v>0.1770229515778102</v>
      </c>
      <c r="U90">
        <v>16.768549230887</v>
      </c>
      <c r="V90">
        <v>16.64398064033939</v>
      </c>
      <c r="W90">
        <v>19.994456743299089</v>
      </c>
      <c r="X90">
        <v>6.3784610947498765E-2</v>
      </c>
      <c r="Y90">
        <v>6.0458939243512373E-2</v>
      </c>
      <c r="Z90">
        <v>1.0830124828995731</v>
      </c>
      <c r="AA90">
        <v>0.79185800483448232</v>
      </c>
      <c r="AB90">
        <v>0.11448545957740849</v>
      </c>
      <c r="AC90">
        <v>0.81105233338221172</v>
      </c>
      <c r="AD90">
        <v>4.6652070537070092</v>
      </c>
      <c r="AE90">
        <v>0.33172765635665918</v>
      </c>
      <c r="AF90">
        <v>1.020782389335293</v>
      </c>
      <c r="AG90">
        <v>2.6165206494466462</v>
      </c>
      <c r="AH90">
        <v>4.1492388324120677</v>
      </c>
      <c r="AI90">
        <v>1.625807087360587</v>
      </c>
      <c r="AJ90">
        <v>6.3734453887447424</v>
      </c>
      <c r="AK90">
        <v>5.3794679558750156</v>
      </c>
      <c r="AL90">
        <v>29.77019141797021</v>
      </c>
      <c r="AM90">
        <v>1.1367860141725801E-3</v>
      </c>
      <c r="AN90">
        <v>0.18289273175862969</v>
      </c>
    </row>
    <row r="91" spans="1:40" x14ac:dyDescent="0.45">
      <c r="A91" s="1" t="s">
        <v>143</v>
      </c>
      <c r="B91">
        <v>0.88506547193467966</v>
      </c>
      <c r="C91">
        <v>7.23896789973619E-2</v>
      </c>
      <c r="D91">
        <v>2.5506992656878322E-2</v>
      </c>
      <c r="E91">
        <v>2.9310904343037191E-2</v>
      </c>
      <c r="F91">
        <v>0.438361046530438</v>
      </c>
      <c r="G91">
        <v>0.19495801779865529</v>
      </c>
      <c r="H91">
        <v>0.68507363899390439</v>
      </c>
      <c r="I91">
        <v>0.42457117424220381</v>
      </c>
      <c r="J91">
        <v>4.2904559813199537E-2</v>
      </c>
      <c r="K91">
        <v>0.10275451116391</v>
      </c>
      <c r="L91">
        <v>0.39587431909542092</v>
      </c>
      <c r="M91">
        <v>0.2103861629033266</v>
      </c>
      <c r="N91">
        <v>6.5584939599960715E-2</v>
      </c>
      <c r="O91">
        <v>2.5481268465202031E-2</v>
      </c>
      <c r="P91">
        <v>5.4968601754541838E-2</v>
      </c>
      <c r="Q91">
        <v>4.2371481357570809E-2</v>
      </c>
      <c r="R91">
        <v>5.1367937566424819E-2</v>
      </c>
      <c r="S91">
        <v>0.22224306898176399</v>
      </c>
      <c r="T91">
        <v>6.5813757996576183E-2</v>
      </c>
      <c r="U91">
        <v>0.42989259192021489</v>
      </c>
      <c r="V91">
        <v>0.70294463997498657</v>
      </c>
      <c r="W91">
        <v>1.652779342456441</v>
      </c>
      <c r="X91">
        <v>2.51983316753015E-2</v>
      </c>
      <c r="Y91">
        <v>3.9245547716432308E-2</v>
      </c>
      <c r="Z91">
        <v>0.40369520222622152</v>
      </c>
      <c r="AA91">
        <v>0.51321331378301738</v>
      </c>
      <c r="AB91">
        <v>4.6324619804936067E-2</v>
      </c>
      <c r="AC91">
        <v>0.59147382811283022</v>
      </c>
      <c r="AD91">
        <v>0.95722431024102583</v>
      </c>
      <c r="AE91">
        <v>0.57243750963634721</v>
      </c>
      <c r="AF91">
        <v>0.23814804460258929</v>
      </c>
      <c r="AG91">
        <v>1.3277503287409049</v>
      </c>
      <c r="AH91">
        <v>2.193272051776705</v>
      </c>
      <c r="AI91">
        <v>0.66974706663877315</v>
      </c>
      <c r="AJ91">
        <v>2.4310037363900792</v>
      </c>
      <c r="AK91">
        <v>1.316482863194794</v>
      </c>
      <c r="AL91">
        <v>5.6687736749336199</v>
      </c>
      <c r="AM91">
        <v>3.5332599564176238E-4</v>
      </c>
      <c r="AN91">
        <v>0.11457795661935791</v>
      </c>
    </row>
    <row r="92" spans="1:40" x14ac:dyDescent="0.45">
      <c r="A92" s="1" t="s">
        <v>144</v>
      </c>
      <c r="B92">
        <v>0.41813905750189267</v>
      </c>
      <c r="C92">
        <v>3.3643650640046693E-2</v>
      </c>
      <c r="D92">
        <v>1.164019377581642E-2</v>
      </c>
      <c r="E92">
        <v>1.4546311957325111E-2</v>
      </c>
      <c r="F92">
        <v>0.20050634708023671</v>
      </c>
      <c r="G92">
        <v>8.8635145321172323E-2</v>
      </c>
      <c r="H92">
        <v>0.35662607009591568</v>
      </c>
      <c r="I92">
        <v>0.22145594281861841</v>
      </c>
      <c r="J92">
        <v>2.1117621626052931E-2</v>
      </c>
      <c r="K92">
        <v>5.346054210685617E-2</v>
      </c>
      <c r="L92">
        <v>0.19450053802502351</v>
      </c>
      <c r="M92">
        <v>9.6723427151248348E-2</v>
      </c>
      <c r="N92">
        <v>2.9864225671823581E-2</v>
      </c>
      <c r="O92">
        <v>1.195643924620589E-2</v>
      </c>
      <c r="P92">
        <v>2.5619919257370491E-2</v>
      </c>
      <c r="Q92">
        <v>1.9643652787818829E-2</v>
      </c>
      <c r="R92">
        <v>2.5165544822596361E-2</v>
      </c>
      <c r="S92">
        <v>0.10295695635741881</v>
      </c>
      <c r="T92">
        <v>3.2565466233516922E-2</v>
      </c>
      <c r="U92">
        <v>0.20035796622415081</v>
      </c>
      <c r="V92">
        <v>0.35596082589286249</v>
      </c>
      <c r="W92">
        <v>0.8572550928939765</v>
      </c>
      <c r="X92">
        <v>1.22402761661925E-2</v>
      </c>
      <c r="Y92">
        <v>1.783967934771102E-2</v>
      </c>
      <c r="Z92">
        <v>0.19923046753489529</v>
      </c>
      <c r="AA92">
        <v>0.23967407976009239</v>
      </c>
      <c r="AB92">
        <v>2.1493785449996208E-2</v>
      </c>
      <c r="AC92">
        <v>0.30054724604934241</v>
      </c>
      <c r="AD92">
        <v>0.48874035843862801</v>
      </c>
      <c r="AE92">
        <v>0.31181865696306948</v>
      </c>
      <c r="AF92">
        <v>0.1245865048957118</v>
      </c>
      <c r="AG92">
        <v>0.67505955044948274</v>
      </c>
      <c r="AH92">
        <v>1.111287796374028</v>
      </c>
      <c r="AI92">
        <v>0.35206244489081701</v>
      </c>
      <c r="AJ92">
        <v>1.2276619766886001</v>
      </c>
      <c r="AK92">
        <v>0.67401603096145912</v>
      </c>
      <c r="AL92">
        <v>2.8615132077489389</v>
      </c>
      <c r="AM92">
        <v>1.7847414913270811E-4</v>
      </c>
      <c r="AN92">
        <v>6.1465885819363873E-2</v>
      </c>
    </row>
    <row r="93" spans="1:40" x14ac:dyDescent="0.45">
      <c r="A93" s="1" t="s">
        <v>145</v>
      </c>
      <c r="B93">
        <v>0.35480374793500652</v>
      </c>
      <c r="C93">
        <v>2.2669874111807941E-2</v>
      </c>
      <c r="D93">
        <v>5.5398151525626023E-3</v>
      </c>
      <c r="E93">
        <v>1.9729119321186119E-2</v>
      </c>
      <c r="F93">
        <v>0.10044781783233141</v>
      </c>
      <c r="G93">
        <v>3.8522243739276943E-2</v>
      </c>
      <c r="H93">
        <v>0.65114601102516301</v>
      </c>
      <c r="I93">
        <v>0.40855343005538741</v>
      </c>
      <c r="J93">
        <v>2.6881676025056259E-2</v>
      </c>
      <c r="K93">
        <v>9.7323482643604214E-2</v>
      </c>
      <c r="L93">
        <v>0.24405053367619861</v>
      </c>
      <c r="M93">
        <v>5.3836254393427187E-2</v>
      </c>
      <c r="N93">
        <v>1.34944418227431E-2</v>
      </c>
      <c r="O93">
        <v>9.2796890817333499E-3</v>
      </c>
      <c r="P93">
        <v>1.8046085316099358E-2</v>
      </c>
      <c r="Q93">
        <v>1.271180977653661E-2</v>
      </c>
      <c r="R93">
        <v>3.0839701525729669E-2</v>
      </c>
      <c r="S93">
        <v>6.5805142542713663E-2</v>
      </c>
      <c r="T93">
        <v>4.3198814595243731E-2</v>
      </c>
      <c r="U93">
        <v>0.141046430768062</v>
      </c>
      <c r="V93">
        <v>0.5542980140497572</v>
      </c>
      <c r="W93">
        <v>1.535232683970376</v>
      </c>
      <c r="X93">
        <v>1.39340381599962E-2</v>
      </c>
      <c r="Y93">
        <v>7.7226267487147376E-3</v>
      </c>
      <c r="Z93">
        <v>0.25900555048994478</v>
      </c>
      <c r="AA93">
        <v>0.17390196630490801</v>
      </c>
      <c r="AB93">
        <v>1.4096896071009351E-2</v>
      </c>
      <c r="AC93">
        <v>0.47820244254825989</v>
      </c>
      <c r="AD93">
        <v>0.80066873034429997</v>
      </c>
      <c r="AE93">
        <v>0.7019886273167093</v>
      </c>
      <c r="AF93">
        <v>0.2333738634935314</v>
      </c>
      <c r="AG93">
        <v>1.077885630604223</v>
      </c>
      <c r="AH93">
        <v>1.736866181228093</v>
      </c>
      <c r="AI93">
        <v>0.6755749588405684</v>
      </c>
      <c r="AJ93">
        <v>1.8785378162564661</v>
      </c>
      <c r="AK93">
        <v>1.1222408929029719</v>
      </c>
      <c r="AL93">
        <v>4.3664585716634834</v>
      </c>
      <c r="AM93">
        <v>2.7352967846688131E-4</v>
      </c>
      <c r="AN93">
        <v>0.12969292419403081</v>
      </c>
    </row>
    <row r="94" spans="1:40" x14ac:dyDescent="0.45">
      <c r="A94" s="1" t="s">
        <v>146</v>
      </c>
      <c r="B94">
        <v>0.76288338441729608</v>
      </c>
      <c r="C94">
        <v>5.0535104642610892E-2</v>
      </c>
      <c r="D94">
        <v>1.3233303492796E-2</v>
      </c>
      <c r="E94">
        <v>4.0169654653283031E-2</v>
      </c>
      <c r="F94">
        <v>0.23721686334562009</v>
      </c>
      <c r="G94">
        <v>9.4009833463853998E-2</v>
      </c>
      <c r="H94">
        <v>1.2938435638028409</v>
      </c>
      <c r="I94">
        <v>0.81120999922414483</v>
      </c>
      <c r="J94">
        <v>5.5068275590132283E-2</v>
      </c>
      <c r="K94">
        <v>0.1934249358986849</v>
      </c>
      <c r="L94">
        <v>0.50066700754539528</v>
      </c>
      <c r="M94">
        <v>0.12436182530174179</v>
      </c>
      <c r="N94">
        <v>3.2625472253422348E-2</v>
      </c>
      <c r="O94">
        <v>2.0216617364051559E-2</v>
      </c>
      <c r="P94">
        <v>3.9927452139664588E-2</v>
      </c>
      <c r="Q94">
        <v>2.853815135926565E-2</v>
      </c>
      <c r="R94">
        <v>6.3419183017588102E-2</v>
      </c>
      <c r="S94">
        <v>0.14806111359100821</v>
      </c>
      <c r="T94">
        <v>8.8140220215424156E-2</v>
      </c>
      <c r="U94">
        <v>0.31209883432540481</v>
      </c>
      <c r="V94">
        <v>1.1149490426308459</v>
      </c>
      <c r="W94">
        <v>3.05479330535363</v>
      </c>
      <c r="X94">
        <v>2.8879115158556359E-2</v>
      </c>
      <c r="Y94">
        <v>1.8864643786896659E-2</v>
      </c>
      <c r="Z94">
        <v>0.529488039286234</v>
      </c>
      <c r="AA94">
        <v>0.38289738275643759</v>
      </c>
      <c r="AB94">
        <v>3.1572625662432623E-2</v>
      </c>
      <c r="AC94">
        <v>0.96019285832430623</v>
      </c>
      <c r="AD94">
        <v>1.6039365346773911</v>
      </c>
      <c r="AE94">
        <v>1.3760808285987109</v>
      </c>
      <c r="AF94">
        <v>0.46288447657777843</v>
      </c>
      <c r="AG94">
        <v>2.163692768620912</v>
      </c>
      <c r="AH94">
        <v>3.4925793900981881</v>
      </c>
      <c r="AI94">
        <v>1.3377443793019479</v>
      </c>
      <c r="AJ94">
        <v>3.784113615563804</v>
      </c>
      <c r="AK94">
        <v>2.2452757446462499</v>
      </c>
      <c r="AL94">
        <v>8.7978186966902321</v>
      </c>
      <c r="AM94">
        <v>5.5092312355843295E-4</v>
      </c>
      <c r="AN94">
        <v>0.25522943006767312</v>
      </c>
    </row>
    <row r="95" spans="1:40" x14ac:dyDescent="0.45">
      <c r="A95" s="1" t="s">
        <v>147</v>
      </c>
      <c r="B95">
        <v>1.2761813204271819</v>
      </c>
      <c r="C95">
        <v>9.0529459469442713E-2</v>
      </c>
      <c r="D95">
        <v>2.6558968745479701E-2</v>
      </c>
      <c r="E95">
        <v>5.9667290425053511E-2</v>
      </c>
      <c r="F95">
        <v>0.46787186580070578</v>
      </c>
      <c r="G95">
        <v>0.1946657729919456</v>
      </c>
      <c r="H95">
        <v>1.809061386916502</v>
      </c>
      <c r="I95">
        <v>1.132082323544753</v>
      </c>
      <c r="J95">
        <v>8.2982961040594563E-2</v>
      </c>
      <c r="K95">
        <v>0.27059553198004832</v>
      </c>
      <c r="L95">
        <v>0.75698462114613252</v>
      </c>
      <c r="M95">
        <v>0.23682421233027229</v>
      </c>
      <c r="N95">
        <v>6.6654324149585942E-2</v>
      </c>
      <c r="O95">
        <v>3.4701739800820357E-2</v>
      </c>
      <c r="P95">
        <v>7.0557390973042117E-2</v>
      </c>
      <c r="Q95">
        <v>5.1773282363070973E-2</v>
      </c>
      <c r="R95">
        <v>9.6419250103463139E-2</v>
      </c>
      <c r="S95">
        <v>0.26965957914341743</v>
      </c>
      <c r="T95">
        <v>0.13157501740846381</v>
      </c>
      <c r="U95">
        <v>0.55161912172416971</v>
      </c>
      <c r="V95">
        <v>1.6079597041400051</v>
      </c>
      <c r="W95">
        <v>4.2866080510021156</v>
      </c>
      <c r="X95">
        <v>4.469318163558688E-2</v>
      </c>
      <c r="Y95">
        <v>3.9116921231521953E-2</v>
      </c>
      <c r="Z95">
        <v>0.79404279590000726</v>
      </c>
      <c r="AA95">
        <v>0.67056895364609792</v>
      </c>
      <c r="AB95">
        <v>5.7037879951590341E-2</v>
      </c>
      <c r="AC95">
        <v>1.37871962036232</v>
      </c>
      <c r="AD95">
        <v>2.2896480667287342</v>
      </c>
      <c r="AE95">
        <v>1.856036080644625</v>
      </c>
      <c r="AF95">
        <v>0.64418484584430724</v>
      </c>
      <c r="AG95">
        <v>3.1045892566298749</v>
      </c>
      <c r="AH95">
        <v>5.0331461524118009</v>
      </c>
      <c r="AI95">
        <v>1.8536474745020901</v>
      </c>
      <c r="AJ95">
        <v>5.4770748642072924</v>
      </c>
      <c r="AK95">
        <v>3.1949419935945609</v>
      </c>
      <c r="AL95">
        <v>12.741180276590701</v>
      </c>
      <c r="AM95">
        <v>7.9713740212081989E-4</v>
      </c>
      <c r="AN95">
        <v>0.34790936133695061</v>
      </c>
    </row>
    <row r="96" spans="1:40" x14ac:dyDescent="0.45">
      <c r="A96" s="1" t="s">
        <v>148</v>
      </c>
      <c r="B96">
        <v>4.1616729004053763</v>
      </c>
      <c r="C96">
        <v>0.16573508796143069</v>
      </c>
      <c r="D96">
        <v>2.6043504547175741E-2</v>
      </c>
      <c r="E96">
        <v>0.12390974951678051</v>
      </c>
      <c r="F96">
        <v>0.24683271663661041</v>
      </c>
      <c r="G96">
        <v>6.5589530807505611E-2</v>
      </c>
      <c r="H96">
        <v>21.912613541467628</v>
      </c>
      <c r="I96">
        <v>4.9048788338306339</v>
      </c>
      <c r="J96">
        <v>0.10837331515597901</v>
      </c>
      <c r="K96">
        <v>1.2514751078738819</v>
      </c>
      <c r="L96">
        <v>6.4937503000287773</v>
      </c>
      <c r="M96">
        <v>0.17694877258998781</v>
      </c>
      <c r="N96">
        <v>4.6345488986149902E-2</v>
      </c>
      <c r="O96">
        <v>2.110750595190369E-2</v>
      </c>
      <c r="P96">
        <v>0.17198525421932359</v>
      </c>
      <c r="Q96">
        <v>4.6757055573642001E-2</v>
      </c>
      <c r="R96">
        <v>0.1134671766719386</v>
      </c>
      <c r="S96">
        <v>3.437960416112801</v>
      </c>
      <c r="T96">
        <v>0.16712269418586359</v>
      </c>
      <c r="U96">
        <v>0.4231740717894536</v>
      </c>
      <c r="V96">
        <v>7.5436166239925369</v>
      </c>
      <c r="W96">
        <v>10.550075483371741</v>
      </c>
      <c r="X96">
        <v>4.3835080287488552E-2</v>
      </c>
      <c r="Y96">
        <v>1.1723193753249751E-2</v>
      </c>
      <c r="Z96">
        <v>0.85188439281718642</v>
      </c>
      <c r="AA96">
        <v>0.2409429788440865</v>
      </c>
      <c r="AB96">
        <v>4.5455845623184291E-2</v>
      </c>
      <c r="AC96">
        <v>0.91480692965464194</v>
      </c>
      <c r="AD96">
        <v>1.1245113640020621</v>
      </c>
      <c r="AE96">
        <v>0.57590044818325248</v>
      </c>
      <c r="AF96">
        <v>0.39975560119355052</v>
      </c>
      <c r="AG96">
        <v>3.1112799999377869</v>
      </c>
      <c r="AH96">
        <v>5.7831398049094078</v>
      </c>
      <c r="AI96">
        <v>1.0532206931233841</v>
      </c>
      <c r="AJ96">
        <v>455.84611051316142</v>
      </c>
      <c r="AK96">
        <v>194.7667970636773</v>
      </c>
      <c r="AL96">
        <v>20.908145730761621</v>
      </c>
      <c r="AM96">
        <v>9.2339484505553999E-4</v>
      </c>
      <c r="AN96">
        <v>0.21774394695797089</v>
      </c>
    </row>
    <row r="97" spans="1:40" x14ac:dyDescent="0.45">
      <c r="A97" s="1" t="s">
        <v>149</v>
      </c>
      <c r="B97">
        <v>1.169383228585835</v>
      </c>
      <c r="C97">
        <v>4.2570023927536019E-2</v>
      </c>
      <c r="D97">
        <v>5.7987130791200044E-3</v>
      </c>
      <c r="E97">
        <v>5.337494850559428E-2</v>
      </c>
      <c r="F97">
        <v>0.1175579437926508</v>
      </c>
      <c r="G97">
        <v>2.188140773301105E-2</v>
      </c>
      <c r="H97">
        <v>1.3372158443354181</v>
      </c>
      <c r="I97">
        <v>0.63691816143060453</v>
      </c>
      <c r="J97">
        <v>3.1586024217502132E-2</v>
      </c>
      <c r="K97">
        <v>0.32469332557299341</v>
      </c>
      <c r="L97">
        <v>1.904485883026632</v>
      </c>
      <c r="M97">
        <v>0.1126868516150113</v>
      </c>
      <c r="N97">
        <v>1.519472878928725E-2</v>
      </c>
      <c r="O97">
        <v>1.502785854776521E-2</v>
      </c>
      <c r="P97">
        <v>5.1885608190576943E-2</v>
      </c>
      <c r="Q97">
        <v>1.7687954710647959E-2</v>
      </c>
      <c r="R97">
        <v>4.132747754735E-2</v>
      </c>
      <c r="S97">
        <v>0.1790387784139727</v>
      </c>
      <c r="T97">
        <v>0.11908111387856631</v>
      </c>
      <c r="U97">
        <v>0.1577107403591568</v>
      </c>
      <c r="V97">
        <v>0.91415364324044046</v>
      </c>
      <c r="W97">
        <v>2.2400568750995831</v>
      </c>
      <c r="X97">
        <v>5.8289667879177408E-2</v>
      </c>
      <c r="Y97">
        <v>3.604989195982095E-3</v>
      </c>
      <c r="Z97">
        <v>1.1524504894072931</v>
      </c>
      <c r="AA97">
        <v>0.15480483643863729</v>
      </c>
      <c r="AB97">
        <v>2.0497850150472001E-2</v>
      </c>
      <c r="AC97">
        <v>0.32449928201413458</v>
      </c>
      <c r="AD97">
        <v>0.82800610119968499</v>
      </c>
      <c r="AE97">
        <v>0.26781796692669302</v>
      </c>
      <c r="AF97">
        <v>76.542865125906744</v>
      </c>
      <c r="AG97">
        <v>2.1347263499390028</v>
      </c>
      <c r="AH97">
        <v>3.6286049326360672</v>
      </c>
      <c r="AI97">
        <v>76.492573614389499</v>
      </c>
      <c r="AJ97">
        <v>49.444300226964067</v>
      </c>
      <c r="AK97">
        <v>146.2061920931381</v>
      </c>
      <c r="AL97">
        <v>4.7338102723234394</v>
      </c>
      <c r="AM97">
        <v>5.0972271087010106E-4</v>
      </c>
      <c r="AN97">
        <v>0.1351760243292506</v>
      </c>
    </row>
    <row r="98" spans="1:40" x14ac:dyDescent="0.45">
      <c r="A98" s="1" t="s">
        <v>150</v>
      </c>
      <c r="B98">
        <v>0.10965249111523021</v>
      </c>
      <c r="C98">
        <v>4.9665428050472658E-3</v>
      </c>
      <c r="D98">
        <v>5.6168656329581271E-4</v>
      </c>
      <c r="E98">
        <v>4.7472250687882979E-3</v>
      </c>
      <c r="F98">
        <v>2.1059737100556919E-2</v>
      </c>
      <c r="G98">
        <v>3.7810800916190709E-3</v>
      </c>
      <c r="H98">
        <v>8.5024854936450928E-2</v>
      </c>
      <c r="I98">
        <v>5.0118210796508703E-2</v>
      </c>
      <c r="J98">
        <v>3.257716033742114E-3</v>
      </c>
      <c r="K98">
        <v>3.4945684722958961E-2</v>
      </c>
      <c r="L98">
        <v>0.25074989141105669</v>
      </c>
      <c r="M98">
        <v>9.0676156361890244E-3</v>
      </c>
      <c r="N98">
        <v>2.7235626956423151E-3</v>
      </c>
      <c r="O98">
        <v>2.3146150813784529E-3</v>
      </c>
      <c r="P98">
        <v>7.1964251677107283E-3</v>
      </c>
      <c r="Q98">
        <v>2.4039186704345721E-3</v>
      </c>
      <c r="R98">
        <v>4.4843147521084498E-3</v>
      </c>
      <c r="S98">
        <v>1.33892967372482E-2</v>
      </c>
      <c r="T98">
        <v>11.10405488360191</v>
      </c>
      <c r="U98">
        <v>1.5794549740364601E-2</v>
      </c>
      <c r="V98">
        <v>0.1022581385734927</v>
      </c>
      <c r="W98">
        <v>0.18734758490845799</v>
      </c>
      <c r="X98">
        <v>1.5120127571998051E-3</v>
      </c>
      <c r="Y98">
        <v>9.1739901216503239E-4</v>
      </c>
      <c r="Z98">
        <v>2.9364385031853742E-2</v>
      </c>
      <c r="AA98">
        <v>1.7152578613574249E-2</v>
      </c>
      <c r="AB98">
        <v>1.868541857903644E-3</v>
      </c>
      <c r="AC98">
        <v>4.0282930100753761E-2</v>
      </c>
      <c r="AD98">
        <v>0.1437159125574389</v>
      </c>
      <c r="AE98">
        <v>3.153970933186552E-2</v>
      </c>
      <c r="AF98">
        <v>6.1849112254693549E-2</v>
      </c>
      <c r="AG98">
        <v>0.23083459235031939</v>
      </c>
      <c r="AH98">
        <v>22.85467086918996</v>
      </c>
      <c r="AI98">
        <v>18.68327336341644</v>
      </c>
      <c r="AJ98">
        <v>198.32267087122381</v>
      </c>
      <c r="AK98">
        <v>49.597685032438037</v>
      </c>
      <c r="AL98">
        <v>0.41037162172172081</v>
      </c>
      <c r="AM98">
        <v>5.4700994503993237E-5</v>
      </c>
      <c r="AN98">
        <v>1.195958057671859E-2</v>
      </c>
    </row>
    <row r="99" spans="1:40" x14ac:dyDescent="0.45">
      <c r="A99" s="1" t="s">
        <v>151</v>
      </c>
      <c r="B99">
        <v>0.47227262304093681</v>
      </c>
      <c r="C99">
        <v>1.9939870164991311E-2</v>
      </c>
      <c r="D99">
        <v>2.238296172251466E-3</v>
      </c>
      <c r="E99">
        <v>1.7079967766211471E-2</v>
      </c>
      <c r="F99">
        <v>7.7515639743388362E-2</v>
      </c>
      <c r="G99">
        <v>1.6576041836072881E-2</v>
      </c>
      <c r="H99">
        <v>0.17362575271908889</v>
      </c>
      <c r="I99">
        <v>0.10339036084912349</v>
      </c>
      <c r="J99">
        <v>1.0466443583776941E-2</v>
      </c>
      <c r="K99">
        <v>0.12443398190263839</v>
      </c>
      <c r="L99">
        <v>1.173799293376762</v>
      </c>
      <c r="M99">
        <v>3.5837052692155022E-2</v>
      </c>
      <c r="N99">
        <v>1.224482170327516E-2</v>
      </c>
      <c r="O99">
        <v>5.2654604164296872E-3</v>
      </c>
      <c r="P99">
        <v>3.2720377768685548E-2</v>
      </c>
      <c r="Q99">
        <v>9.2340255832828576E-3</v>
      </c>
      <c r="R99">
        <v>1.514094394982763E-2</v>
      </c>
      <c r="S99">
        <v>4.9851195659163378E-2</v>
      </c>
      <c r="T99">
        <v>8.9158901144023499</v>
      </c>
      <c r="U99">
        <v>5.5936419967404671E-2</v>
      </c>
      <c r="V99">
        <v>0.27172889072510742</v>
      </c>
      <c r="W99">
        <v>0.54122711577601157</v>
      </c>
      <c r="X99">
        <v>4.4361650213003883E-3</v>
      </c>
      <c r="Y99">
        <v>4.3590787248870772E-3</v>
      </c>
      <c r="Z99">
        <v>8.4824247669280581E-2</v>
      </c>
      <c r="AA99">
        <v>5.8773181622815668E-2</v>
      </c>
      <c r="AB99">
        <v>6.4468685661860318E-3</v>
      </c>
      <c r="AC99">
        <v>0.1019450603052369</v>
      </c>
      <c r="AD99">
        <v>0.20861232853534811</v>
      </c>
      <c r="AE99">
        <v>5.0372340032714027E-2</v>
      </c>
      <c r="AF99">
        <v>9.1412275402625282E-2</v>
      </c>
      <c r="AG99">
        <v>0.54942723187779963</v>
      </c>
      <c r="AH99">
        <v>17.780396918417399</v>
      </c>
      <c r="AI99">
        <v>12.116181584066361</v>
      </c>
      <c r="AJ99">
        <v>127.9093996640095</v>
      </c>
      <c r="AK99">
        <v>32.21585457707539</v>
      </c>
      <c r="AL99">
        <v>1.1283721978624399</v>
      </c>
      <c r="AM99">
        <v>1.7694709329504001E-4</v>
      </c>
      <c r="AN99">
        <v>2.7062667655996381E-2</v>
      </c>
    </row>
    <row r="100" spans="1:40" x14ac:dyDescent="0.45">
      <c r="A100" s="1" t="s">
        <v>152</v>
      </c>
      <c r="B100">
        <v>6.0801716354792167E-2</v>
      </c>
      <c r="C100">
        <v>5.1610867853456926E-3</v>
      </c>
      <c r="D100">
        <v>2.2326451424602078E-3</v>
      </c>
      <c r="E100">
        <v>2.4305557953018821E-3</v>
      </c>
      <c r="F100">
        <v>7.3469905830326809E-2</v>
      </c>
      <c r="G100">
        <v>1.4451450361044831E-2</v>
      </c>
      <c r="H100">
        <v>7.4630129193388628E-2</v>
      </c>
      <c r="I100">
        <v>4.6138635405114932E-2</v>
      </c>
      <c r="J100">
        <v>3.7874870793909951E-3</v>
      </c>
      <c r="K100">
        <v>1.016690229836591E-2</v>
      </c>
      <c r="L100">
        <v>4.1669435489966149E-2</v>
      </c>
      <c r="M100">
        <v>1.9026108405127889E-2</v>
      </c>
      <c r="N100">
        <v>7.6165731879931173E-3</v>
      </c>
      <c r="O100">
        <v>1.65583491945708E-3</v>
      </c>
      <c r="P100">
        <v>4.3282429259070511E-3</v>
      </c>
      <c r="Q100">
        <v>2.92490583888308E-3</v>
      </c>
      <c r="R100">
        <v>3.487011710910288E-3</v>
      </c>
      <c r="S100">
        <v>1.732301960175359E-2</v>
      </c>
      <c r="T100">
        <v>8.3846993328567255E-3</v>
      </c>
      <c r="U100">
        <v>2.5948045033776471E-2</v>
      </c>
      <c r="V100">
        <v>7.8976797162676096E-2</v>
      </c>
      <c r="W100">
        <v>0.14099648229766229</v>
      </c>
      <c r="X100">
        <v>3.3134840193484519E-3</v>
      </c>
      <c r="Y100">
        <v>2.3052352409944459E-3</v>
      </c>
      <c r="Z100">
        <v>4.1234465006925347E-2</v>
      </c>
      <c r="AA100">
        <v>5.4051943527598213E-2</v>
      </c>
      <c r="AB100">
        <v>3.1518576000034871E-3</v>
      </c>
      <c r="AC100">
        <v>4.910943032248051E-2</v>
      </c>
      <c r="AD100">
        <v>15.21256312661383</v>
      </c>
      <c r="AE100">
        <v>2.6761718211460311E-2</v>
      </c>
      <c r="AF100">
        <v>2.6152378749152091E-2</v>
      </c>
      <c r="AG100">
        <v>0.1935616377586698</v>
      </c>
      <c r="AH100">
        <v>0.23510933670670089</v>
      </c>
      <c r="AI100">
        <v>2.3534180404408831</v>
      </c>
      <c r="AJ100">
        <v>0.28603549335763229</v>
      </c>
      <c r="AK100">
        <v>2.2722119066653281</v>
      </c>
      <c r="AL100">
        <v>0.8708273693328763</v>
      </c>
      <c r="AM100">
        <v>2.6582429924192059E-5</v>
      </c>
      <c r="AN100">
        <v>0.19123057547102951</v>
      </c>
    </row>
    <row r="101" spans="1:40" x14ac:dyDescent="0.45">
      <c r="A101" s="1" t="s">
        <v>153</v>
      </c>
      <c r="B101">
        <v>3.2225189629655052E-2</v>
      </c>
      <c r="C101">
        <v>2.785111872346915E-3</v>
      </c>
      <c r="D101">
        <v>1.2403774942490869E-3</v>
      </c>
      <c r="E101">
        <v>1.2576963208428501E-3</v>
      </c>
      <c r="F101">
        <v>4.1385682171707537E-2</v>
      </c>
      <c r="G101">
        <v>8.1485060623929621E-3</v>
      </c>
      <c r="H101">
        <v>3.475662488186828E-2</v>
      </c>
      <c r="I101">
        <v>2.1479514147166579E-2</v>
      </c>
      <c r="J101">
        <v>1.8782865040006019E-3</v>
      </c>
      <c r="K101">
        <v>4.7079670163882367E-3</v>
      </c>
      <c r="L101">
        <v>2.0876539108664979E-2</v>
      </c>
      <c r="M101">
        <v>1.0546861729541199E-2</v>
      </c>
      <c r="N101">
        <v>4.2930414414247171E-3</v>
      </c>
      <c r="O101">
        <v>8.9103469836468885E-4</v>
      </c>
      <c r="P101">
        <v>2.333273967338663E-3</v>
      </c>
      <c r="Q101">
        <v>1.594052392199807E-3</v>
      </c>
      <c r="R101">
        <v>1.8222697266069229E-3</v>
      </c>
      <c r="S101">
        <v>9.5080949899713427E-3</v>
      </c>
      <c r="T101">
        <v>4.2134082860545161E-3</v>
      </c>
      <c r="U101">
        <v>1.402237791252722E-2</v>
      </c>
      <c r="V101">
        <v>3.7220051822215237E-2</v>
      </c>
      <c r="W101">
        <v>6.8030862172714132E-2</v>
      </c>
      <c r="X101">
        <v>1.7286895975078659E-3</v>
      </c>
      <c r="Y101">
        <v>1.2973165341068011E-3</v>
      </c>
      <c r="Z101">
        <v>2.042428629960159E-2</v>
      </c>
      <c r="AA101">
        <v>2.6180173760105129E-2</v>
      </c>
      <c r="AB101">
        <v>1.7265497486646029E-3</v>
      </c>
      <c r="AC101">
        <v>2.5627419374983421E-2</v>
      </c>
      <c r="AD101">
        <v>6.2754739376817543</v>
      </c>
      <c r="AE101">
        <v>1.225128422192958E-2</v>
      </c>
      <c r="AF101">
        <v>1.199840847448916E-2</v>
      </c>
      <c r="AG101">
        <v>9.3688206419653058E-2</v>
      </c>
      <c r="AH101">
        <v>0.1104994188390557</v>
      </c>
      <c r="AI101">
        <v>0.95649906972072485</v>
      </c>
      <c r="AJ101">
        <v>0.13303734450603499</v>
      </c>
      <c r="AK101">
        <v>0.92878052846930914</v>
      </c>
      <c r="AL101">
        <v>0.39377014889203649</v>
      </c>
      <c r="AM101">
        <v>1.321889897933313E-5</v>
      </c>
      <c r="AN101">
        <v>7.7850277349933009E-2</v>
      </c>
    </row>
    <row r="102" spans="1:40" x14ac:dyDescent="0.45">
      <c r="A102" s="1" t="s">
        <v>154</v>
      </c>
      <c r="B102">
        <v>7.8795742664794402E-2</v>
      </c>
      <c r="C102">
        <v>6.8687135269021767E-3</v>
      </c>
      <c r="D102">
        <v>3.1002690298598998E-3</v>
      </c>
      <c r="E102">
        <v>3.039261830867558E-3</v>
      </c>
      <c r="F102">
        <v>0.1040816945248817</v>
      </c>
      <c r="G102">
        <v>2.0501713300648448E-2</v>
      </c>
      <c r="H102">
        <v>7.9323341853262494E-2</v>
      </c>
      <c r="I102">
        <v>4.90107667223358E-2</v>
      </c>
      <c r="J102">
        <v>4.4403499327042876E-3</v>
      </c>
      <c r="K102">
        <v>1.0708570674016069E-2</v>
      </c>
      <c r="L102">
        <v>4.9620276684331319E-2</v>
      </c>
      <c r="M102">
        <v>2.633511529686481E-2</v>
      </c>
      <c r="N102">
        <v>1.079956333077273E-2</v>
      </c>
      <c r="O102">
        <v>2.194577639500794E-3</v>
      </c>
      <c r="P102">
        <v>5.7515919873376937E-3</v>
      </c>
      <c r="Q102">
        <v>3.9494510355676388E-3</v>
      </c>
      <c r="R102">
        <v>4.4252183194698376E-3</v>
      </c>
      <c r="S102">
        <v>2.3634515355610949E-2</v>
      </c>
      <c r="T102">
        <v>1.003039944721695E-2</v>
      </c>
      <c r="U102">
        <v>3.4605364561380317E-2</v>
      </c>
      <c r="V102">
        <v>8.5535258493600996E-2</v>
      </c>
      <c r="W102">
        <v>0.15844154194518861</v>
      </c>
      <c r="X102">
        <v>4.1945002457096231E-3</v>
      </c>
      <c r="Y102">
        <v>3.2612873547571801E-3</v>
      </c>
      <c r="Z102">
        <v>4.8252779510412673E-2</v>
      </c>
      <c r="AA102">
        <v>6.1102478125053997E-2</v>
      </c>
      <c r="AB102">
        <v>4.2878405549899631E-3</v>
      </c>
      <c r="AC102">
        <v>6.2190114790714089E-2</v>
      </c>
      <c r="AD102">
        <v>13.23524405679696</v>
      </c>
      <c r="AE102">
        <v>2.7675580681153319E-2</v>
      </c>
      <c r="AF102">
        <v>2.7139962920180571E-2</v>
      </c>
      <c r="AG102">
        <v>0.21857857420978019</v>
      </c>
      <c r="AH102">
        <v>0.25353678067467789</v>
      </c>
      <c r="AI102">
        <v>1.9955674897033751</v>
      </c>
      <c r="AJ102">
        <v>0.30339004105664658</v>
      </c>
      <c r="AK102">
        <v>1.9458729564760351</v>
      </c>
      <c r="AL102">
        <v>0.88284697216763797</v>
      </c>
      <c r="AM102">
        <v>3.1295664804288298E-5</v>
      </c>
      <c r="AN102">
        <v>0.16261868640760421</v>
      </c>
    </row>
    <row r="103" spans="1:40" x14ac:dyDescent="0.45">
      <c r="A103" s="1" t="s">
        <v>155</v>
      </c>
      <c r="B103">
        <v>7.7666279676597227E-2</v>
      </c>
      <c r="C103">
        <v>5.4802367754224791E-3</v>
      </c>
      <c r="D103">
        <v>1.57499580566409E-3</v>
      </c>
      <c r="E103">
        <v>3.7874112986959019E-3</v>
      </c>
      <c r="F103">
        <v>3.9108905672724979E-2</v>
      </c>
      <c r="G103">
        <v>7.5139471227111988E-3</v>
      </c>
      <c r="H103">
        <v>0.2026854204183573</v>
      </c>
      <c r="I103">
        <v>0.12548754118750921</v>
      </c>
      <c r="J103">
        <v>7.7267993471581194E-3</v>
      </c>
      <c r="K103">
        <v>2.821491013767918E-2</v>
      </c>
      <c r="L103">
        <v>8.0268165216696594E-2</v>
      </c>
      <c r="M103">
        <v>1.394450442846978E-2</v>
      </c>
      <c r="N103">
        <v>3.9958327060585974E-3</v>
      </c>
      <c r="O103">
        <v>1.814495884449915E-3</v>
      </c>
      <c r="P103">
        <v>4.6497023135598434E-3</v>
      </c>
      <c r="Q103">
        <v>2.755229763001917E-3</v>
      </c>
      <c r="R103">
        <v>5.0329150423067586E-3</v>
      </c>
      <c r="S103">
        <v>1.48149516418033E-2</v>
      </c>
      <c r="T103">
        <v>1.5868599952308611E-2</v>
      </c>
      <c r="U103">
        <v>2.7108209590391719E-2</v>
      </c>
      <c r="V103">
        <v>0.20466481251351881</v>
      </c>
      <c r="W103">
        <v>0.32998029675669732</v>
      </c>
      <c r="X103">
        <v>4.8472743104492396E-3</v>
      </c>
      <c r="Y103">
        <v>1.25451797786894E-3</v>
      </c>
      <c r="Z103">
        <v>8.4673771078915203E-2</v>
      </c>
      <c r="AA103">
        <v>0.1242605339454482</v>
      </c>
      <c r="AB103">
        <v>2.7718727885826968E-3</v>
      </c>
      <c r="AC103">
        <v>7.1699489517999426E-2</v>
      </c>
      <c r="AD103">
        <v>59.424457678861842</v>
      </c>
      <c r="AE103">
        <v>7.7428186561961779E-2</v>
      </c>
      <c r="AF103">
        <v>7.5081761765313032E-2</v>
      </c>
      <c r="AG103">
        <v>0.44640798074308902</v>
      </c>
      <c r="AH103">
        <v>0.61604441900919349</v>
      </c>
      <c r="AI103">
        <v>9.5137749648390724</v>
      </c>
      <c r="AJ103">
        <v>0.78074207299685328</v>
      </c>
      <c r="AK103">
        <v>9.067213445604434</v>
      </c>
      <c r="AL103">
        <v>2.6288726814544918</v>
      </c>
      <c r="AM103">
        <v>5.3421109098253322E-5</v>
      </c>
      <c r="AN103">
        <v>0.77018126476418769</v>
      </c>
    </row>
    <row r="104" spans="1:40" x14ac:dyDescent="0.45">
      <c r="A104" s="1" t="s">
        <v>156</v>
      </c>
      <c r="B104">
        <v>0.106175224345377</v>
      </c>
      <c r="C104">
        <v>6.4964462646154844E-3</v>
      </c>
      <c r="D104">
        <v>1.737168079899721E-3</v>
      </c>
      <c r="E104">
        <v>8.4533412690100361E-3</v>
      </c>
      <c r="F104">
        <v>9.2958155477110421E-2</v>
      </c>
      <c r="G104">
        <v>9.2079957022662556E-3</v>
      </c>
      <c r="H104">
        <v>0.16844087560553331</v>
      </c>
      <c r="I104">
        <v>0.1024954157560705</v>
      </c>
      <c r="J104">
        <v>5.639658389492353E-3</v>
      </c>
      <c r="K104">
        <v>2.9227226479019951E-2</v>
      </c>
      <c r="L104">
        <v>0.1076958848234163</v>
      </c>
      <c r="M104">
        <v>3.1727251998717579E-2</v>
      </c>
      <c r="N104">
        <v>8.3287267638834823E-3</v>
      </c>
      <c r="O104">
        <v>3.8801187764907451E-3</v>
      </c>
      <c r="P104">
        <v>8.5681964192884635E-3</v>
      </c>
      <c r="Q104">
        <v>6.2901109820927741E-3</v>
      </c>
      <c r="R104">
        <v>7.0854797652816041E-3</v>
      </c>
      <c r="S104">
        <v>2.552306195867949E-2</v>
      </c>
      <c r="T104">
        <v>5.06380619074209E-2</v>
      </c>
      <c r="U104">
        <v>4.1106509276368421E-2</v>
      </c>
      <c r="V104">
        <v>2.16310612164698</v>
      </c>
      <c r="W104">
        <v>1.7755854377957501</v>
      </c>
      <c r="X104">
        <v>1.07940652762689E-2</v>
      </c>
      <c r="Y104">
        <v>1.928733810380309E-3</v>
      </c>
      <c r="Z104">
        <v>0.21020485613971571</v>
      </c>
      <c r="AA104">
        <v>0.1118170533948232</v>
      </c>
      <c r="AB104">
        <v>6.5473155460835939E-3</v>
      </c>
      <c r="AC104">
        <v>9.1991780183712193E-2</v>
      </c>
      <c r="AD104">
        <v>2.230208872633697</v>
      </c>
      <c r="AE104">
        <v>5.6350586525507611E-2</v>
      </c>
      <c r="AF104">
        <v>0.1032385792607862</v>
      </c>
      <c r="AG104">
        <v>0.59330321898862926</v>
      </c>
      <c r="AH104">
        <v>3.0511286462935541</v>
      </c>
      <c r="AI104">
        <v>24.87391365696751</v>
      </c>
      <c r="AJ104">
        <v>1.2789295310260429</v>
      </c>
      <c r="AK104">
        <v>0.83615986723178359</v>
      </c>
      <c r="AL104">
        <v>1.2267131284245489</v>
      </c>
      <c r="AM104">
        <v>1.1269521064502539E-4</v>
      </c>
      <c r="AN104">
        <v>4.1914817805145131E-2</v>
      </c>
    </row>
    <row r="105" spans="1:40" x14ac:dyDescent="0.45">
      <c r="A105" s="1" t="s">
        <v>157</v>
      </c>
      <c r="B105">
        <v>0.31829340060963218</v>
      </c>
      <c r="C105">
        <v>2.4948096119251979E-2</v>
      </c>
      <c r="D105">
        <v>1.219128229563278E-2</v>
      </c>
      <c r="E105">
        <v>4.4860709549224666E-3</v>
      </c>
      <c r="F105">
        <v>0.71302704401433237</v>
      </c>
      <c r="G105">
        <v>0.10851529770180381</v>
      </c>
      <c r="H105">
        <v>0.15568132979631061</v>
      </c>
      <c r="I105">
        <v>9.2270721864667074E-2</v>
      </c>
      <c r="J105">
        <v>1.6007575328392261E-2</v>
      </c>
      <c r="K105">
        <v>4.4442941730869587E-2</v>
      </c>
      <c r="L105">
        <v>0.45473455167456289</v>
      </c>
      <c r="M105">
        <v>0.114664740138244</v>
      </c>
      <c r="N105">
        <v>6.5025082170344944E-2</v>
      </c>
      <c r="O105">
        <v>0.19578632337821061</v>
      </c>
      <c r="P105">
        <v>3.6502050460005951E-2</v>
      </c>
      <c r="Q105">
        <v>2.1072532388697409E-2</v>
      </c>
      <c r="R105">
        <v>2.476517594629131E-2</v>
      </c>
      <c r="S105">
        <v>0.11487709484313061</v>
      </c>
      <c r="T105">
        <v>4.030190279835668E-2</v>
      </c>
      <c r="U105">
        <v>0.1308567967767281</v>
      </c>
      <c r="V105">
        <v>0.19368385992229101</v>
      </c>
      <c r="W105">
        <v>0.72664496045737292</v>
      </c>
      <c r="X105">
        <v>1.073864947373758E-2</v>
      </c>
      <c r="Y105">
        <v>1.897219954527031E-2</v>
      </c>
      <c r="Z105">
        <v>0.17642403967002329</v>
      </c>
      <c r="AA105">
        <v>0.2439299661379119</v>
      </c>
      <c r="AB105">
        <v>2.029971038095334E-2</v>
      </c>
      <c r="AC105">
        <v>0.13404002615533889</v>
      </c>
      <c r="AD105">
        <v>0.1713573053168162</v>
      </c>
      <c r="AE105">
        <v>4.4106455962913432E-2</v>
      </c>
      <c r="AF105">
        <v>5.8214084451944252E-2</v>
      </c>
      <c r="AG105">
        <v>0.664368233701365</v>
      </c>
      <c r="AH105">
        <v>5.0845634040800123</v>
      </c>
      <c r="AI105">
        <v>0.13649022148016199</v>
      </c>
      <c r="AJ105">
        <v>0.98684975639594885</v>
      </c>
      <c r="AK105">
        <v>0.45177567295416737</v>
      </c>
      <c r="AL105">
        <v>1.455672931702789</v>
      </c>
      <c r="AM105">
        <v>1.101337194293069E-4</v>
      </c>
      <c r="AN105">
        <v>1.5625093864000669E-2</v>
      </c>
    </row>
    <row r="106" spans="1:40" x14ac:dyDescent="0.45">
      <c r="A106" s="1" t="s">
        <v>158</v>
      </c>
      <c r="B106">
        <v>0.54907246476699978</v>
      </c>
      <c r="C106">
        <v>3.9785952287754632E-2</v>
      </c>
      <c r="D106">
        <v>1.842295295052146E-2</v>
      </c>
      <c r="E106">
        <v>9.0275834627358848E-3</v>
      </c>
      <c r="F106">
        <v>5.0575789489251504</v>
      </c>
      <c r="G106">
        <v>0.59817553285083158</v>
      </c>
      <c r="H106">
        <v>0.57976854722136562</v>
      </c>
      <c r="I106">
        <v>0.33624213294927602</v>
      </c>
      <c r="J106">
        <v>3.5107437485391912E-2</v>
      </c>
      <c r="K106">
        <v>0.1155009495447004</v>
      </c>
      <c r="L106">
        <v>0.80598558908387163</v>
      </c>
      <c r="M106">
        <v>0.3159961910865664</v>
      </c>
      <c r="N106">
        <v>9.6846699370506176E-2</v>
      </c>
      <c r="O106">
        <v>1.873491141668834</v>
      </c>
      <c r="P106">
        <v>5.786165574937964E-2</v>
      </c>
      <c r="Q106">
        <v>3.312458722392974E-2</v>
      </c>
      <c r="R106">
        <v>0.1081156094666345</v>
      </c>
      <c r="S106">
        <v>0.18644578608128951</v>
      </c>
      <c r="T106">
        <v>0.13523198734617331</v>
      </c>
      <c r="U106">
        <v>0.24750936713913341</v>
      </c>
      <c r="V106">
        <v>0.42001811182541948</v>
      </c>
      <c r="W106">
        <v>1.8047370584336631</v>
      </c>
      <c r="X106">
        <v>2.7626236895983501E-2</v>
      </c>
      <c r="Y106">
        <v>2.8523524840433741E-2</v>
      </c>
      <c r="Z106">
        <v>0.49460836092451532</v>
      </c>
      <c r="AA106">
        <v>0.7133163953925219</v>
      </c>
      <c r="AB106">
        <v>3.2605135836276583E-2</v>
      </c>
      <c r="AC106">
        <v>0.32497979175049552</v>
      </c>
      <c r="AD106">
        <v>0.5973191859618775</v>
      </c>
      <c r="AE106">
        <v>0.1101756849054663</v>
      </c>
      <c r="AF106">
        <v>0.22710030991511679</v>
      </c>
      <c r="AG106">
        <v>1.849025425272792</v>
      </c>
      <c r="AH106">
        <v>47.858997592829112</v>
      </c>
      <c r="AI106">
        <v>0.54147937359172871</v>
      </c>
      <c r="AJ106">
        <v>4.3966570219005057</v>
      </c>
      <c r="AK106">
        <v>1.953523662917128</v>
      </c>
      <c r="AL106">
        <v>3.6001721704058389</v>
      </c>
      <c r="AM106">
        <v>2.1386724028359881E-4</v>
      </c>
      <c r="AN106">
        <v>5.1004861701827581E-2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1571.7701703928869</v>
      </c>
      <c r="C2">
        <v>52.40105334849622</v>
      </c>
      <c r="D2">
        <v>14.71246338627863</v>
      </c>
      <c r="E2">
        <v>12.840573579121861</v>
      </c>
      <c r="F2">
        <v>46.317526729956413</v>
      </c>
      <c r="G2">
        <v>10.47582952691427</v>
      </c>
      <c r="H2">
        <v>333.73576401939653</v>
      </c>
      <c r="I2">
        <v>239.4078486769339</v>
      </c>
      <c r="J2">
        <v>98.792238240510144</v>
      </c>
      <c r="K2">
        <v>412.40530338191297</v>
      </c>
      <c r="L2">
        <v>10082.72939717169</v>
      </c>
      <c r="M2">
        <v>134.1058521020318</v>
      </c>
      <c r="N2">
        <v>9.9170795775585834</v>
      </c>
      <c r="O2">
        <v>5.3748233340263631</v>
      </c>
      <c r="P2">
        <v>143.87277517476599</v>
      </c>
      <c r="Q2">
        <v>23.763387457466319</v>
      </c>
      <c r="R2">
        <v>64.271001750562533</v>
      </c>
      <c r="S2">
        <v>147.0537590959897</v>
      </c>
      <c r="T2">
        <v>67.808692653090887</v>
      </c>
      <c r="U2">
        <v>122.22617244398759</v>
      </c>
      <c r="V2">
        <v>840.05051856734178</v>
      </c>
      <c r="W2">
        <v>10652.59256572654</v>
      </c>
      <c r="X2">
        <v>12.713657455507651</v>
      </c>
      <c r="Y2">
        <v>1.74708446450315</v>
      </c>
      <c r="Z2">
        <v>275.08910116007058</v>
      </c>
      <c r="AA2">
        <v>47.654933095092282</v>
      </c>
      <c r="AB2">
        <v>2.6728798848041508</v>
      </c>
      <c r="AC2">
        <v>164.74490112180689</v>
      </c>
      <c r="AD2">
        <v>353.915549841923</v>
      </c>
      <c r="AE2">
        <v>82.966963714558261</v>
      </c>
      <c r="AF2">
        <v>240.5135673094112</v>
      </c>
      <c r="AG2">
        <v>1067.092758000817</v>
      </c>
      <c r="AH2">
        <v>843.9853205484693</v>
      </c>
      <c r="AI2">
        <v>415.42437568244509</v>
      </c>
      <c r="AJ2">
        <v>2147.539254757969</v>
      </c>
      <c r="AK2">
        <v>1145.951974815725</v>
      </c>
      <c r="AL2">
        <v>4710.6643343937876</v>
      </c>
      <c r="AM2">
        <v>8.4310443525057011</v>
      </c>
      <c r="AN2">
        <v>105.87223752101541</v>
      </c>
    </row>
    <row r="3" spans="1:40" x14ac:dyDescent="0.45">
      <c r="A3" s="1" t="s">
        <v>40</v>
      </c>
      <c r="B3">
        <v>13.754938532040009</v>
      </c>
      <c r="C3">
        <v>0.52068200743315141</v>
      </c>
      <c r="D3">
        <v>0.1630269966140086</v>
      </c>
      <c r="E3">
        <v>0.16429197110477309</v>
      </c>
      <c r="F3">
        <v>1.118895495194643</v>
      </c>
      <c r="G3">
        <v>0.9975175513560175</v>
      </c>
      <c r="H3">
        <v>1.5290060186051131</v>
      </c>
      <c r="I3">
        <v>1.1096681721579951</v>
      </c>
      <c r="J3">
        <v>0.80029154644615774</v>
      </c>
      <c r="K3">
        <v>0.31507503694106181</v>
      </c>
      <c r="L3">
        <v>2.626862581748957</v>
      </c>
      <c r="M3">
        <v>4.2657574705220016</v>
      </c>
      <c r="N3">
        <v>0.28541868231413459</v>
      </c>
      <c r="O3">
        <v>0.30419781120009298</v>
      </c>
      <c r="P3">
        <v>3.2909126457576749</v>
      </c>
      <c r="Q3">
        <v>0.41934364493951748</v>
      </c>
      <c r="R3">
        <v>0.44441255586560002</v>
      </c>
      <c r="S3">
        <v>2.1277504395781222</v>
      </c>
      <c r="T3">
        <v>0.26848246443239843</v>
      </c>
      <c r="U3">
        <v>2.8201338811464072</v>
      </c>
      <c r="V3">
        <v>2.5956984294961392</v>
      </c>
      <c r="W3">
        <v>24.033611906756821</v>
      </c>
      <c r="X3">
        <v>5.3501055918599112E-2</v>
      </c>
      <c r="Y3">
        <v>0.14703986531918051</v>
      </c>
      <c r="Z3">
        <v>1.0293502486480139</v>
      </c>
      <c r="AA3">
        <v>1.5855283293370339</v>
      </c>
      <c r="AB3">
        <v>7.3280945174532597E-2</v>
      </c>
      <c r="AC3">
        <v>3.005819670041332</v>
      </c>
      <c r="AD3">
        <v>0.97306649626857045</v>
      </c>
      <c r="AE3">
        <v>0.83355951238804804</v>
      </c>
      <c r="AF3">
        <v>0.39740958739825089</v>
      </c>
      <c r="AG3">
        <v>4.5197029213186504</v>
      </c>
      <c r="AH3">
        <v>6.9855568252252054</v>
      </c>
      <c r="AI3">
        <v>0.96975483657310357</v>
      </c>
      <c r="AJ3">
        <v>7.6464265364835189</v>
      </c>
      <c r="AK3">
        <v>3.1450712954920932</v>
      </c>
      <c r="AL3">
        <v>20.642598129077069</v>
      </c>
      <c r="AM3">
        <v>0.153576368389712</v>
      </c>
      <c r="AN3">
        <v>0.37013857966997432</v>
      </c>
    </row>
    <row r="4" spans="1:40" x14ac:dyDescent="0.45">
      <c r="A4" s="1" t="s">
        <v>41</v>
      </c>
      <c r="B4">
        <v>127.4509387818245</v>
      </c>
      <c r="C4">
        <v>7.814988810898476</v>
      </c>
      <c r="D4">
        <v>3.4003733083039318</v>
      </c>
      <c r="E4">
        <v>1.2267524357378949</v>
      </c>
      <c r="F4">
        <v>13.96449662318687</v>
      </c>
      <c r="G4">
        <v>3.8795371800933802</v>
      </c>
      <c r="H4">
        <v>23.090719485009419</v>
      </c>
      <c r="I4">
        <v>16.539393793690099</v>
      </c>
      <c r="J4">
        <v>9.016601245962736</v>
      </c>
      <c r="K4">
        <v>20.032373016965579</v>
      </c>
      <c r="L4">
        <v>801.82973048344149</v>
      </c>
      <c r="M4">
        <v>36.289578549730592</v>
      </c>
      <c r="N4">
        <v>3.275041942437158</v>
      </c>
      <c r="O4">
        <v>2.265457076193774</v>
      </c>
      <c r="P4">
        <v>15.939216936195599</v>
      </c>
      <c r="Q4">
        <v>4.0200852375420562</v>
      </c>
      <c r="R4">
        <v>5.4013197008242546</v>
      </c>
      <c r="S4">
        <v>21.840059211698669</v>
      </c>
      <c r="T4">
        <v>5.5658068307301001</v>
      </c>
      <c r="U4">
        <v>30.415325129282639</v>
      </c>
      <c r="V4">
        <v>301.91497691430283</v>
      </c>
      <c r="W4">
        <v>495.61543474305029</v>
      </c>
      <c r="X4">
        <v>2.0248580902179891</v>
      </c>
      <c r="Y4">
        <v>1.1872264703212669</v>
      </c>
      <c r="Z4">
        <v>38.753719430358593</v>
      </c>
      <c r="AA4">
        <v>14.979740243118821</v>
      </c>
      <c r="AB4">
        <v>0.5544226509088338</v>
      </c>
      <c r="AC4">
        <v>25.29983078550665</v>
      </c>
      <c r="AD4">
        <v>29.643682514659719</v>
      </c>
      <c r="AE4">
        <v>9.3632399469650931</v>
      </c>
      <c r="AF4">
        <v>12.68943603858837</v>
      </c>
      <c r="AG4">
        <v>130.59474498448631</v>
      </c>
      <c r="AH4">
        <v>100.6244373690965</v>
      </c>
      <c r="AI4">
        <v>26.919660149433959</v>
      </c>
      <c r="AJ4">
        <v>151.5106944760941</v>
      </c>
      <c r="AK4">
        <v>71.978998795557729</v>
      </c>
      <c r="AL4">
        <v>362.51290864498111</v>
      </c>
      <c r="AM4">
        <v>1.6449274464516079</v>
      </c>
      <c r="AN4">
        <v>5.6114042607717796</v>
      </c>
    </row>
    <row r="5" spans="1:40" x14ac:dyDescent="0.45">
      <c r="A5" s="1" t="s">
        <v>42</v>
      </c>
      <c r="B5">
        <v>171.8582535133564</v>
      </c>
      <c r="C5">
        <v>9.2494926924656848</v>
      </c>
      <c r="D5">
        <v>1.456968598933043</v>
      </c>
      <c r="E5">
        <v>0.6374071564479854</v>
      </c>
      <c r="F5">
        <v>80.619812866408623</v>
      </c>
      <c r="G5">
        <v>42.869214521330584</v>
      </c>
      <c r="H5">
        <v>13.1994331349013</v>
      </c>
      <c r="I5">
        <v>9.081890532885426</v>
      </c>
      <c r="J5">
        <v>9.21450639948476</v>
      </c>
      <c r="K5">
        <v>3.0280050875092321</v>
      </c>
      <c r="L5">
        <v>24.337485618317711</v>
      </c>
      <c r="M5">
        <v>91.224501000573468</v>
      </c>
      <c r="N5">
        <v>20.448544574348929</v>
      </c>
      <c r="O5">
        <v>6.1029166745057921</v>
      </c>
      <c r="P5">
        <v>45.731273599583048</v>
      </c>
      <c r="Q5">
        <v>8.4394442656009172</v>
      </c>
      <c r="R5">
        <v>5.4227344578568344</v>
      </c>
      <c r="S5">
        <v>31.124922542509299</v>
      </c>
      <c r="T5">
        <v>4.2984595613065268</v>
      </c>
      <c r="U5">
        <v>56.456446152483338</v>
      </c>
      <c r="V5">
        <v>57.85894652817538</v>
      </c>
      <c r="W5">
        <v>194.02343319570181</v>
      </c>
      <c r="X5">
        <v>1.2583192744100271</v>
      </c>
      <c r="Y5">
        <v>2.7761515415547531</v>
      </c>
      <c r="Z5">
        <v>17.700238068799798</v>
      </c>
      <c r="AA5">
        <v>29.056334002972861</v>
      </c>
      <c r="AB5">
        <v>1.020844710842471</v>
      </c>
      <c r="AC5">
        <v>49.169853471269057</v>
      </c>
      <c r="AD5">
        <v>12.553488231303691</v>
      </c>
      <c r="AE5">
        <v>8.5001056786420524</v>
      </c>
      <c r="AF5">
        <v>5.2191002132748032</v>
      </c>
      <c r="AG5">
        <v>149.2502560849353</v>
      </c>
      <c r="AH5">
        <v>93.480604989630393</v>
      </c>
      <c r="AI5">
        <v>12.547482133305721</v>
      </c>
      <c r="AJ5">
        <v>111.1582928515878</v>
      </c>
      <c r="AK5">
        <v>45.67501918589047</v>
      </c>
      <c r="AL5">
        <v>285.63374059469891</v>
      </c>
      <c r="AM5">
        <v>0.61605871560566028</v>
      </c>
      <c r="AN5">
        <v>2.5917482841888568</v>
      </c>
    </row>
    <row r="6" spans="1:40" x14ac:dyDescent="0.45">
      <c r="A6" s="1" t="s">
        <v>43</v>
      </c>
      <c r="B6">
        <v>212.66588250358251</v>
      </c>
      <c r="C6">
        <v>13.60572318152996</v>
      </c>
      <c r="D6">
        <v>4.342474688402878</v>
      </c>
      <c r="E6">
        <v>1.461848919839871</v>
      </c>
      <c r="F6">
        <v>359.69416922939212</v>
      </c>
      <c r="G6">
        <v>173.43883814356741</v>
      </c>
      <c r="H6">
        <v>51.674030423406833</v>
      </c>
      <c r="I6">
        <v>35.985141887849792</v>
      </c>
      <c r="J6">
        <v>46.873423257887843</v>
      </c>
      <c r="K6">
        <v>12.48564027355356</v>
      </c>
      <c r="L6">
        <v>105.8472343694948</v>
      </c>
      <c r="M6">
        <v>400.35120066648199</v>
      </c>
      <c r="N6">
        <v>70.35273508681297</v>
      </c>
      <c r="O6">
        <v>34.803432944075723</v>
      </c>
      <c r="P6">
        <v>167.16630277405841</v>
      </c>
      <c r="Q6">
        <v>48.397682701667527</v>
      </c>
      <c r="R6">
        <v>24.007203581156141</v>
      </c>
      <c r="S6">
        <v>158.217380958322</v>
      </c>
      <c r="T6">
        <v>19.739512469908231</v>
      </c>
      <c r="U6">
        <v>117.426552195488</v>
      </c>
      <c r="V6">
        <v>118.3338798778999</v>
      </c>
      <c r="W6">
        <v>501.04381059121857</v>
      </c>
      <c r="X6">
        <v>3.619268762623459</v>
      </c>
      <c r="Y6">
        <v>44.954368018958938</v>
      </c>
      <c r="Z6">
        <v>66.005872178500681</v>
      </c>
      <c r="AA6">
        <v>422.93098013152593</v>
      </c>
      <c r="AB6">
        <v>2.828232781637932</v>
      </c>
      <c r="AC6">
        <v>193.75949134269001</v>
      </c>
      <c r="AD6">
        <v>39.403008942090032</v>
      </c>
      <c r="AE6">
        <v>41.238166014775331</v>
      </c>
      <c r="AF6">
        <v>22.909541851287379</v>
      </c>
      <c r="AG6">
        <v>109.2088737863189</v>
      </c>
      <c r="AH6">
        <v>361.50725579995151</v>
      </c>
      <c r="AI6">
        <v>49.200114058571423</v>
      </c>
      <c r="AJ6">
        <v>421.5818572516522</v>
      </c>
      <c r="AK6">
        <v>175.60057332722741</v>
      </c>
      <c r="AL6">
        <v>1827.711374511503</v>
      </c>
      <c r="AM6">
        <v>2.401178158219774</v>
      </c>
      <c r="AN6">
        <v>9.7622817554308181</v>
      </c>
    </row>
    <row r="7" spans="1:40" x14ac:dyDescent="0.45">
      <c r="A7" s="1" t="s">
        <v>44</v>
      </c>
      <c r="B7">
        <v>86.828045982305824</v>
      </c>
      <c r="C7">
        <v>10.9500833953166</v>
      </c>
      <c r="D7">
        <v>21.295461032393408</v>
      </c>
      <c r="E7">
        <v>0.19414540062279501</v>
      </c>
      <c r="F7">
        <v>4.9427973823176341</v>
      </c>
      <c r="G7">
        <v>1.0865035709956481</v>
      </c>
      <c r="H7">
        <v>2.5071659617731048</v>
      </c>
      <c r="I7">
        <v>1.7966292504639449</v>
      </c>
      <c r="J7">
        <v>3.2641395978367469</v>
      </c>
      <c r="K7">
        <v>0.77283062894335042</v>
      </c>
      <c r="L7">
        <v>7.6583381697195927</v>
      </c>
      <c r="M7">
        <v>7.3282715220819119</v>
      </c>
      <c r="N7">
        <v>2.4104357012586668</v>
      </c>
      <c r="O7">
        <v>0.37593024452567553</v>
      </c>
      <c r="P7">
        <v>7.5528909542805049</v>
      </c>
      <c r="Q7">
        <v>0.77464760474775818</v>
      </c>
      <c r="R7">
        <v>1.9839234046836269</v>
      </c>
      <c r="S7">
        <v>10.30089206239567</v>
      </c>
      <c r="T7">
        <v>1.3833745209924719</v>
      </c>
      <c r="U7">
        <v>18.06495161101348</v>
      </c>
      <c r="V7">
        <v>7.2685232866920959</v>
      </c>
      <c r="W7">
        <v>17.759067404058101</v>
      </c>
      <c r="X7">
        <v>0.16587470465763299</v>
      </c>
      <c r="Y7">
        <v>0.27237761638022112</v>
      </c>
      <c r="Z7">
        <v>3.1734680465896621</v>
      </c>
      <c r="AA7">
        <v>3.2362578697439792</v>
      </c>
      <c r="AB7">
        <v>0.16838607469414621</v>
      </c>
      <c r="AC7">
        <v>13.194238972274061</v>
      </c>
      <c r="AD7">
        <v>3.5421685020123008</v>
      </c>
      <c r="AE7">
        <v>2.8053136599652628</v>
      </c>
      <c r="AF7">
        <v>1.4212847963925399</v>
      </c>
      <c r="AG7">
        <v>102.5370390189389</v>
      </c>
      <c r="AH7">
        <v>19.111162418218392</v>
      </c>
      <c r="AI7">
        <v>4.3604343430722228</v>
      </c>
      <c r="AJ7">
        <v>26.432042935836911</v>
      </c>
      <c r="AK7">
        <v>10.29616435653306</v>
      </c>
      <c r="AL7">
        <v>48.352176824853473</v>
      </c>
      <c r="AM7">
        <v>0.22118053759883591</v>
      </c>
      <c r="AN7">
        <v>0.87974653575436068</v>
      </c>
    </row>
    <row r="8" spans="1:40" x14ac:dyDescent="0.45">
      <c r="A8" s="1" t="s">
        <v>45</v>
      </c>
      <c r="B8">
        <v>95.422018853189769</v>
      </c>
      <c r="C8">
        <v>7.1535685832179734</v>
      </c>
      <c r="D8">
        <v>4.6493502077074744</v>
      </c>
      <c r="E8">
        <v>1.0113159607662729</v>
      </c>
      <c r="F8">
        <v>20.580357864887041</v>
      </c>
      <c r="G8">
        <v>5.0101123422176359</v>
      </c>
      <c r="H8">
        <v>30.48650891687565</v>
      </c>
      <c r="I8">
        <v>21.88471898436595</v>
      </c>
      <c r="J8">
        <v>14.295452612620959</v>
      </c>
      <c r="K8">
        <v>8.6399838418888137</v>
      </c>
      <c r="L8">
        <v>82.692207448254806</v>
      </c>
      <c r="M8">
        <v>92.940720791791136</v>
      </c>
      <c r="N8">
        <v>6.2055465844766564</v>
      </c>
      <c r="O8">
        <v>4.7340775185513131</v>
      </c>
      <c r="P8">
        <v>28.420094256185621</v>
      </c>
      <c r="Q8">
        <v>5.5666232548839396</v>
      </c>
      <c r="R8">
        <v>6.8901304396933138</v>
      </c>
      <c r="S8">
        <v>42.911439511473432</v>
      </c>
      <c r="T8">
        <v>6.1945741497447786</v>
      </c>
      <c r="U8">
        <v>32.991147923835108</v>
      </c>
      <c r="V8">
        <v>84.784744801902264</v>
      </c>
      <c r="W8">
        <v>1109.3646137831161</v>
      </c>
      <c r="X8">
        <v>2.3544864714334679</v>
      </c>
      <c r="Y8">
        <v>3.4041867212820112</v>
      </c>
      <c r="Z8">
        <v>39.574607677630112</v>
      </c>
      <c r="AA8">
        <v>36.003794090677488</v>
      </c>
      <c r="AB8">
        <v>1.124278964498417</v>
      </c>
      <c r="AC8">
        <v>51.337157280661359</v>
      </c>
      <c r="AD8">
        <v>26.500454995663649</v>
      </c>
      <c r="AE8">
        <v>14.325808078990271</v>
      </c>
      <c r="AF8">
        <v>8.3470608365720498</v>
      </c>
      <c r="AG8">
        <v>110.87447054715599</v>
      </c>
      <c r="AH8">
        <v>150.4188304482544</v>
      </c>
      <c r="AI8">
        <v>23.688770022446629</v>
      </c>
      <c r="AJ8">
        <v>165.9542485385245</v>
      </c>
      <c r="AK8">
        <v>70.769438445587667</v>
      </c>
      <c r="AL8">
        <v>363.05755107934732</v>
      </c>
      <c r="AM8">
        <v>0.73689707547745309</v>
      </c>
      <c r="AN8">
        <v>4.2505774287476887</v>
      </c>
    </row>
    <row r="9" spans="1:40" x14ac:dyDescent="0.45">
      <c r="A9" s="1" t="s">
        <v>46</v>
      </c>
      <c r="B9">
        <v>13.26657813368781</v>
      </c>
      <c r="C9">
        <v>0.79113650908047761</v>
      </c>
      <c r="D9">
        <v>0.37664787369279312</v>
      </c>
      <c r="E9">
        <v>0.13666349335098149</v>
      </c>
      <c r="F9">
        <v>5.2964549407821124</v>
      </c>
      <c r="G9">
        <v>1.8976371412210771</v>
      </c>
      <c r="H9">
        <v>4.0858015420060623</v>
      </c>
      <c r="I9">
        <v>2.8440607081915421</v>
      </c>
      <c r="J9">
        <v>2.6384293016085509</v>
      </c>
      <c r="K9">
        <v>1.149378851886617</v>
      </c>
      <c r="L9">
        <v>9.6682322793556654</v>
      </c>
      <c r="M9">
        <v>10.438047843897531</v>
      </c>
      <c r="N9">
        <v>1.359444386081716</v>
      </c>
      <c r="O9">
        <v>1.9440192101445171</v>
      </c>
      <c r="P9">
        <v>7.3893580532846919</v>
      </c>
      <c r="Q9">
        <v>2.0857856675524999</v>
      </c>
      <c r="R9">
        <v>1.346866520911802</v>
      </c>
      <c r="S9">
        <v>9.3843587339318191</v>
      </c>
      <c r="T9">
        <v>1.721129570092643</v>
      </c>
      <c r="U9">
        <v>21.84935564874948</v>
      </c>
      <c r="V9">
        <v>10.72276372796348</v>
      </c>
      <c r="W9">
        <v>178.8040785758711</v>
      </c>
      <c r="X9">
        <v>0.27731260249071399</v>
      </c>
      <c r="Y9">
        <v>2.3579263840629689</v>
      </c>
      <c r="Z9">
        <v>5.1971398215302953</v>
      </c>
      <c r="AA9">
        <v>22.417463293544991</v>
      </c>
      <c r="AB9">
        <v>0.28564365492221838</v>
      </c>
      <c r="AC9">
        <v>7.2500283981509428</v>
      </c>
      <c r="AD9">
        <v>3.3455785086255641</v>
      </c>
      <c r="AE9">
        <v>2.2114178760962182</v>
      </c>
      <c r="AF9">
        <v>1.5605177151832681</v>
      </c>
      <c r="AG9">
        <v>8.1532182291115589</v>
      </c>
      <c r="AH9">
        <v>19.448572366411881</v>
      </c>
      <c r="AI9">
        <v>3.8721478884594749</v>
      </c>
      <c r="AJ9">
        <v>34.341813744000177</v>
      </c>
      <c r="AK9">
        <v>13.85322961581959</v>
      </c>
      <c r="AL9">
        <v>105.7223448108324</v>
      </c>
      <c r="AM9">
        <v>0.1751089329831691</v>
      </c>
      <c r="AN9">
        <v>0.70644053315608391</v>
      </c>
    </row>
    <row r="10" spans="1:40" x14ac:dyDescent="0.45">
      <c r="A10" s="1" t="s">
        <v>47</v>
      </c>
      <c r="B10">
        <v>752.22667639924998</v>
      </c>
      <c r="C10">
        <v>53.685533672790889</v>
      </c>
      <c r="D10">
        <v>32.423588665394782</v>
      </c>
      <c r="E10">
        <v>5.6031409063104771</v>
      </c>
      <c r="F10">
        <v>92.983230279559649</v>
      </c>
      <c r="G10">
        <v>32.033475834178986</v>
      </c>
      <c r="H10">
        <v>62.772055993008038</v>
      </c>
      <c r="I10">
        <v>44.731058028181351</v>
      </c>
      <c r="J10">
        <v>32.470312955471897</v>
      </c>
      <c r="K10">
        <v>18.743334411620339</v>
      </c>
      <c r="L10">
        <v>191.21128585684789</v>
      </c>
      <c r="M10">
        <v>142.12824009002679</v>
      </c>
      <c r="N10">
        <v>28.965170519697299</v>
      </c>
      <c r="O10">
        <v>15.925177077849259</v>
      </c>
      <c r="P10">
        <v>136.08601146634629</v>
      </c>
      <c r="Q10">
        <v>21.627218525793069</v>
      </c>
      <c r="R10">
        <v>15.01907772706778</v>
      </c>
      <c r="S10">
        <v>64.498162798906321</v>
      </c>
      <c r="T10">
        <v>12.04584750274098</v>
      </c>
      <c r="U10">
        <v>296.13351596791932</v>
      </c>
      <c r="V10">
        <v>466.03069334824119</v>
      </c>
      <c r="W10">
        <v>2066.8012119758969</v>
      </c>
      <c r="X10">
        <v>5.2822544717581073</v>
      </c>
      <c r="Y10">
        <v>11.183056854309861</v>
      </c>
      <c r="Z10">
        <v>86.112840273435637</v>
      </c>
      <c r="AA10">
        <v>112.81444687975871</v>
      </c>
      <c r="AB10">
        <v>3.2651779707850408</v>
      </c>
      <c r="AC10">
        <v>121.17304226514059</v>
      </c>
      <c r="AD10">
        <v>67.049685436070092</v>
      </c>
      <c r="AE10">
        <v>33.355025885466183</v>
      </c>
      <c r="AF10">
        <v>23.755790816803231</v>
      </c>
      <c r="AG10">
        <v>476.11143572943251</v>
      </c>
      <c r="AH10">
        <v>313.16028313068489</v>
      </c>
      <c r="AI10">
        <v>57.190148711303422</v>
      </c>
      <c r="AJ10">
        <v>378.96700680233317</v>
      </c>
      <c r="AK10">
        <v>167.7238772295847</v>
      </c>
      <c r="AL10">
        <v>1275.52435513358</v>
      </c>
      <c r="AM10">
        <v>4.5586811745481013</v>
      </c>
      <c r="AN10">
        <v>12.64563404424263</v>
      </c>
    </row>
    <row r="11" spans="1:40" x14ac:dyDescent="0.45">
      <c r="A11" s="1" t="s">
        <v>48</v>
      </c>
      <c r="B11">
        <v>76.120378536783619</v>
      </c>
      <c r="C11">
        <v>6.1242149113628379</v>
      </c>
      <c r="D11">
        <v>1.921180779960411</v>
      </c>
      <c r="E11">
        <v>0.45312653077399029</v>
      </c>
      <c r="F11">
        <v>10.117695669077641</v>
      </c>
      <c r="G11">
        <v>1.52027883513174</v>
      </c>
      <c r="H11">
        <v>9.7399413156337395</v>
      </c>
      <c r="I11">
        <v>6.8351083345240946</v>
      </c>
      <c r="J11">
        <v>6.1254164254394006</v>
      </c>
      <c r="K11">
        <v>4.5694723883985624</v>
      </c>
      <c r="L11">
        <v>65.473209093498312</v>
      </c>
      <c r="M11">
        <v>27.104671237877771</v>
      </c>
      <c r="N11">
        <v>2.6344958301366059</v>
      </c>
      <c r="O11">
        <v>2.2724300090967988</v>
      </c>
      <c r="P11">
        <v>13.25800408484</v>
      </c>
      <c r="Q11">
        <v>3.288540947064162</v>
      </c>
      <c r="R11">
        <v>2.997341075916824</v>
      </c>
      <c r="S11">
        <v>16.991907741533911</v>
      </c>
      <c r="T11">
        <v>2.8342198978247861</v>
      </c>
      <c r="U11">
        <v>21.92184481212724</v>
      </c>
      <c r="V11">
        <v>151.3085225558066</v>
      </c>
      <c r="W11">
        <v>266.71874345869168</v>
      </c>
      <c r="X11">
        <v>0.70587691504054229</v>
      </c>
      <c r="Y11">
        <v>1.4955402860191811</v>
      </c>
      <c r="Z11">
        <v>12.45511827076364</v>
      </c>
      <c r="AA11">
        <v>15.72043128230251</v>
      </c>
      <c r="AB11">
        <v>0.47485814554187478</v>
      </c>
      <c r="AC11">
        <v>17.411441328182999</v>
      </c>
      <c r="AD11">
        <v>11.69439053139989</v>
      </c>
      <c r="AE11">
        <v>5.6699839482012644</v>
      </c>
      <c r="AF11">
        <v>4.0937127391182866</v>
      </c>
      <c r="AG11">
        <v>57.701825330592207</v>
      </c>
      <c r="AH11">
        <v>51.031540034631398</v>
      </c>
      <c r="AI11">
        <v>10.41469188095332</v>
      </c>
      <c r="AJ11">
        <v>76.252708404644764</v>
      </c>
      <c r="AK11">
        <v>32.382881264913827</v>
      </c>
      <c r="AL11">
        <v>334.66499458248222</v>
      </c>
      <c r="AM11">
        <v>3.5158111148759268</v>
      </c>
      <c r="AN11">
        <v>2.2319292827021919</v>
      </c>
    </row>
    <row r="12" spans="1:40" x14ac:dyDescent="0.45">
      <c r="A12" s="1" t="s">
        <v>49</v>
      </c>
      <c r="B12">
        <v>77.07282494138596</v>
      </c>
      <c r="C12">
        <v>8.124378094913741</v>
      </c>
      <c r="D12">
        <v>6.8594604551365874</v>
      </c>
      <c r="E12">
        <v>0.52146211349540916</v>
      </c>
      <c r="F12">
        <v>38.551955018209867</v>
      </c>
      <c r="G12">
        <v>5.3916810568198192</v>
      </c>
      <c r="H12">
        <v>16.00008998137098</v>
      </c>
      <c r="I12">
        <v>11.47024731864183</v>
      </c>
      <c r="J12">
        <v>8.247373586147571</v>
      </c>
      <c r="K12">
        <v>3.9289532900693089</v>
      </c>
      <c r="L12">
        <v>36.293060395390697</v>
      </c>
      <c r="M12">
        <v>36.318086450148883</v>
      </c>
      <c r="N12">
        <v>11.705660479778031</v>
      </c>
      <c r="O12">
        <v>4.4730677276127544</v>
      </c>
      <c r="P12">
        <v>22.21281217666213</v>
      </c>
      <c r="Q12">
        <v>5.3669647576998729</v>
      </c>
      <c r="R12">
        <v>5.1812888926451368</v>
      </c>
      <c r="S12">
        <v>24.99587233774961</v>
      </c>
      <c r="T12">
        <v>4.0639285693458964</v>
      </c>
      <c r="U12">
        <v>38.523535322631659</v>
      </c>
      <c r="V12">
        <v>50.175875686723451</v>
      </c>
      <c r="W12">
        <v>388.63633283776932</v>
      </c>
      <c r="X12">
        <v>1.097781465361475</v>
      </c>
      <c r="Y12">
        <v>3.9280594490467262</v>
      </c>
      <c r="Z12">
        <v>17.431545814628919</v>
      </c>
      <c r="AA12">
        <v>38.583204052755207</v>
      </c>
      <c r="AB12">
        <v>0.65967417787403337</v>
      </c>
      <c r="AC12">
        <v>22.743638929068059</v>
      </c>
      <c r="AD12">
        <v>12.547465196999781</v>
      </c>
      <c r="AE12">
        <v>7.8265686204688629</v>
      </c>
      <c r="AF12">
        <v>4.9183416376295197</v>
      </c>
      <c r="AG12">
        <v>136.31463084548821</v>
      </c>
      <c r="AH12">
        <v>75.080056112407064</v>
      </c>
      <c r="AI12">
        <v>12.316124677206879</v>
      </c>
      <c r="AJ12">
        <v>99.255589402796176</v>
      </c>
      <c r="AK12">
        <v>40.244734868834783</v>
      </c>
      <c r="AL12">
        <v>262.61675399291852</v>
      </c>
      <c r="AM12">
        <v>0.68133730183768648</v>
      </c>
      <c r="AN12">
        <v>3.0045546060472672</v>
      </c>
    </row>
    <row r="13" spans="1:40" x14ac:dyDescent="0.45">
      <c r="A13" s="1" t="s">
        <v>50</v>
      </c>
      <c r="B13">
        <v>218.5169315266817</v>
      </c>
      <c r="C13">
        <v>12.500990871316001</v>
      </c>
      <c r="D13">
        <v>4.8460391482377281</v>
      </c>
      <c r="E13">
        <v>1.3672366582144031</v>
      </c>
      <c r="F13">
        <v>30.05375411137079</v>
      </c>
      <c r="G13">
        <v>7.4179678295855469</v>
      </c>
      <c r="H13">
        <v>65.466430451047501</v>
      </c>
      <c r="I13">
        <v>48.566908614198198</v>
      </c>
      <c r="J13">
        <v>11.96640931925856</v>
      </c>
      <c r="K13">
        <v>10.25651971688154</v>
      </c>
      <c r="L13">
        <v>79.311873038030654</v>
      </c>
      <c r="M13">
        <v>221.51111168395951</v>
      </c>
      <c r="N13">
        <v>8.2879730898378661</v>
      </c>
      <c r="O13">
        <v>4.0639853156262404</v>
      </c>
      <c r="P13">
        <v>100.9372400149194</v>
      </c>
      <c r="Q13">
        <v>13.08110791578286</v>
      </c>
      <c r="R13">
        <v>8.4262090725031253</v>
      </c>
      <c r="S13">
        <v>38.495193693325398</v>
      </c>
      <c r="T13">
        <v>24.166159893201879</v>
      </c>
      <c r="U13">
        <v>42.446473104525779</v>
      </c>
      <c r="V13">
        <v>99.198181608429678</v>
      </c>
      <c r="W13">
        <v>1244.1389640798579</v>
      </c>
      <c r="X13">
        <v>3.7571842010535912</v>
      </c>
      <c r="Y13">
        <v>6.3772954280131664</v>
      </c>
      <c r="Z13">
        <v>57.985672320391643</v>
      </c>
      <c r="AA13">
        <v>62.19061628163611</v>
      </c>
      <c r="AB13">
        <v>1.405018715338485</v>
      </c>
      <c r="AC13">
        <v>96.682697621167804</v>
      </c>
      <c r="AD13">
        <v>39.817205174643632</v>
      </c>
      <c r="AE13">
        <v>13.91859978984262</v>
      </c>
      <c r="AF13">
        <v>30.63939227324208</v>
      </c>
      <c r="AG13">
        <v>98.621546132062988</v>
      </c>
      <c r="AH13">
        <v>219.05475434261101</v>
      </c>
      <c r="AI13">
        <v>38.347091762944721</v>
      </c>
      <c r="AJ13">
        <v>247.21621631122409</v>
      </c>
      <c r="AK13">
        <v>112.9904657645608</v>
      </c>
      <c r="AL13">
        <v>526.87394680665113</v>
      </c>
      <c r="AM13">
        <v>0.86034778849814131</v>
      </c>
      <c r="AN13">
        <v>5.6892492275783466</v>
      </c>
    </row>
    <row r="14" spans="1:40" x14ac:dyDescent="0.45">
      <c r="A14" s="1" t="s">
        <v>51</v>
      </c>
      <c r="B14">
        <v>58.041321957963433</v>
      </c>
      <c r="C14">
        <v>3.2446005248283671</v>
      </c>
      <c r="D14">
        <v>1.836864480693984</v>
      </c>
      <c r="E14">
        <v>0.47531529765962888</v>
      </c>
      <c r="F14">
        <v>4.6265979832128634</v>
      </c>
      <c r="G14">
        <v>1.4475376632736701</v>
      </c>
      <c r="H14">
        <v>3.6692636613487331</v>
      </c>
      <c r="I14">
        <v>2.6577097530236942</v>
      </c>
      <c r="J14">
        <v>1.710052246195036</v>
      </c>
      <c r="K14">
        <v>1.180415390045372</v>
      </c>
      <c r="L14">
        <v>18.782206748882849</v>
      </c>
      <c r="M14">
        <v>9.2361514982017976</v>
      </c>
      <c r="N14">
        <v>1.5552735959510819</v>
      </c>
      <c r="O14">
        <v>0.89799537832445253</v>
      </c>
      <c r="P14">
        <v>2.3743389126979348</v>
      </c>
      <c r="Q14">
        <v>0.96387793669446342</v>
      </c>
      <c r="R14">
        <v>0.96674095350418687</v>
      </c>
      <c r="S14">
        <v>5.1064614080499844</v>
      </c>
      <c r="T14">
        <v>0.93320285900980748</v>
      </c>
      <c r="U14">
        <v>5.913883540598623</v>
      </c>
      <c r="V14">
        <v>19.039270619082171</v>
      </c>
      <c r="W14">
        <v>159.69826706894969</v>
      </c>
      <c r="X14">
        <v>0.27358174246870748</v>
      </c>
      <c r="Y14">
        <v>0.76280218874898786</v>
      </c>
      <c r="Z14">
        <v>4.5888330262143509</v>
      </c>
      <c r="AA14">
        <v>7.5669404319709157</v>
      </c>
      <c r="AB14">
        <v>0.1294641122452253</v>
      </c>
      <c r="AC14">
        <v>8.4938527733842335</v>
      </c>
      <c r="AD14">
        <v>2.96984761649363</v>
      </c>
      <c r="AE14">
        <v>1.6472442633274049</v>
      </c>
      <c r="AF14">
        <v>1.239720784706398</v>
      </c>
      <c r="AG14">
        <v>18.947184099918339</v>
      </c>
      <c r="AH14">
        <v>21.517509484000279</v>
      </c>
      <c r="AI14">
        <v>3.01796027229598</v>
      </c>
      <c r="AJ14">
        <v>20.807013824237838</v>
      </c>
      <c r="AK14">
        <v>8.7819113208156097</v>
      </c>
      <c r="AL14">
        <v>51.474935011278411</v>
      </c>
      <c r="AM14">
        <v>0.15756099793533621</v>
      </c>
      <c r="AN14">
        <v>0.62111403755403805</v>
      </c>
    </row>
    <row r="15" spans="1:40" x14ac:dyDescent="0.45">
      <c r="A15" s="1" t="s">
        <v>52</v>
      </c>
      <c r="B15">
        <v>103.35907991825179</v>
      </c>
      <c r="C15">
        <v>4.3079225143544786</v>
      </c>
      <c r="D15">
        <v>1.4268904394611941</v>
      </c>
      <c r="E15">
        <v>0.90605189179568357</v>
      </c>
      <c r="F15">
        <v>35.155652064800613</v>
      </c>
      <c r="G15">
        <v>9.4120943901418439</v>
      </c>
      <c r="H15">
        <v>10.182264368953559</v>
      </c>
      <c r="I15">
        <v>7.3552324858978118</v>
      </c>
      <c r="J15">
        <v>6.546265316272458</v>
      </c>
      <c r="K15">
        <v>2.7578775196528702</v>
      </c>
      <c r="L15">
        <v>24.563574784581469</v>
      </c>
      <c r="M15">
        <v>50.507395082681839</v>
      </c>
      <c r="N15">
        <v>13.8219474808641</v>
      </c>
      <c r="O15">
        <v>2.7061010500781331</v>
      </c>
      <c r="P15">
        <v>14.127392487228301</v>
      </c>
      <c r="Q15">
        <v>5.1493706588321233</v>
      </c>
      <c r="R15">
        <v>4.2242804893520427</v>
      </c>
      <c r="S15">
        <v>20.40504120563272</v>
      </c>
      <c r="T15">
        <v>3.0230263977056251</v>
      </c>
      <c r="U15">
        <v>16.021881899988731</v>
      </c>
      <c r="V15">
        <v>63.807695829220293</v>
      </c>
      <c r="W15">
        <v>251.74424432254719</v>
      </c>
      <c r="X15">
        <v>1.1777812744208369</v>
      </c>
      <c r="Y15">
        <v>3.3472634478214598</v>
      </c>
      <c r="Z15">
        <v>16.530057626367409</v>
      </c>
      <c r="AA15">
        <v>32.285522841523218</v>
      </c>
      <c r="AB15">
        <v>0.40978995545190128</v>
      </c>
      <c r="AC15">
        <v>28.388894025204738</v>
      </c>
      <c r="AD15">
        <v>7.9527582007815436</v>
      </c>
      <c r="AE15">
        <v>6.2561906349506158</v>
      </c>
      <c r="AF15">
        <v>3.6125896803716699</v>
      </c>
      <c r="AG15">
        <v>49.659066119539453</v>
      </c>
      <c r="AH15">
        <v>54.808683814344818</v>
      </c>
      <c r="AI15">
        <v>8.6103018509063673</v>
      </c>
      <c r="AJ15">
        <v>63.776240279487503</v>
      </c>
      <c r="AK15">
        <v>26.216081638382839</v>
      </c>
      <c r="AL15">
        <v>188.0893001235068</v>
      </c>
      <c r="AM15">
        <v>0.42853658410854151</v>
      </c>
      <c r="AN15">
        <v>1.840376724904367</v>
      </c>
    </row>
    <row r="16" spans="1:40" x14ac:dyDescent="0.45">
      <c r="A16" s="1" t="s">
        <v>53</v>
      </c>
      <c r="B16">
        <v>244.50807087834079</v>
      </c>
      <c r="C16">
        <v>8.7073380922459016</v>
      </c>
      <c r="D16">
        <v>3.705083257212185</v>
      </c>
      <c r="E16">
        <v>1.3109118298485209</v>
      </c>
      <c r="F16">
        <v>49.195724277721148</v>
      </c>
      <c r="G16">
        <v>11.18092478615554</v>
      </c>
      <c r="H16">
        <v>35.864111959117082</v>
      </c>
      <c r="I16">
        <v>25.695307406126538</v>
      </c>
      <c r="J16">
        <v>37.807309369321118</v>
      </c>
      <c r="K16">
        <v>8.9910816165418588</v>
      </c>
      <c r="L16">
        <v>79.242538828180628</v>
      </c>
      <c r="M16">
        <v>271.24197886976867</v>
      </c>
      <c r="N16">
        <v>15.02644716921068</v>
      </c>
      <c r="O16">
        <v>11.78651825711629</v>
      </c>
      <c r="P16">
        <v>68.506922012422592</v>
      </c>
      <c r="Q16">
        <v>32.2995734310812</v>
      </c>
      <c r="R16">
        <v>24.279276345060811</v>
      </c>
      <c r="S16">
        <v>124.57167910492331</v>
      </c>
      <c r="T16">
        <v>13.993745429090019</v>
      </c>
      <c r="U16">
        <v>54.032178765331103</v>
      </c>
      <c r="V16">
        <v>262.86964843207608</v>
      </c>
      <c r="W16">
        <v>608.65062681578343</v>
      </c>
      <c r="X16">
        <v>3.5949268896406359</v>
      </c>
      <c r="Y16">
        <v>9.6522528676405575</v>
      </c>
      <c r="Z16">
        <v>72.122408032978569</v>
      </c>
      <c r="AA16">
        <v>97.881477828396172</v>
      </c>
      <c r="AB16">
        <v>1.6040302865094449</v>
      </c>
      <c r="AC16">
        <v>130.53127813831671</v>
      </c>
      <c r="AD16">
        <v>30.907225515236899</v>
      </c>
      <c r="AE16">
        <v>34.862210902394587</v>
      </c>
      <c r="AF16">
        <v>14.84934248095669</v>
      </c>
      <c r="AG16">
        <v>137.59182587562071</v>
      </c>
      <c r="AH16">
        <v>243.13023223080671</v>
      </c>
      <c r="AI16">
        <v>38.46661180507796</v>
      </c>
      <c r="AJ16">
        <v>298.47501623429667</v>
      </c>
      <c r="AK16">
        <v>116.81064756000229</v>
      </c>
      <c r="AL16">
        <v>756.31780483889838</v>
      </c>
      <c r="AM16">
        <v>1.393820238517987</v>
      </c>
      <c r="AN16">
        <v>7.8201679467788479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3:S35"/>
  <sheetViews>
    <sheetView topLeftCell="A13" workbookViewId="0">
      <selection activeCell="D8" sqref="D8"/>
    </sheetView>
  </sheetViews>
  <sheetFormatPr defaultColWidth="9.1328125" defaultRowHeight="14.25" x14ac:dyDescent="0.45"/>
  <cols>
    <col min="1" max="1" width="9.1328125" style="3"/>
    <col min="2" max="2" width="3" style="3" bestFit="1" customWidth="1"/>
    <col min="3" max="3" width="67.265625" style="3" bestFit="1" customWidth="1"/>
    <col min="4" max="11" width="7.3984375" style="3" bestFit="1" customWidth="1"/>
    <col min="12" max="16384" width="9.1328125" style="3"/>
  </cols>
  <sheetData>
    <row r="3" spans="2:19" x14ac:dyDescent="0.45">
      <c r="C3" s="3" t="s">
        <v>570</v>
      </c>
    </row>
    <row r="4" spans="2:19" x14ac:dyDescent="0.45">
      <c r="D4" s="5">
        <v>2001</v>
      </c>
      <c r="E4" s="5">
        <v>2002</v>
      </c>
      <c r="F4" s="5">
        <v>2003</v>
      </c>
      <c r="G4" s="5">
        <v>2004</v>
      </c>
      <c r="H4" s="5">
        <v>2005</v>
      </c>
      <c r="I4" s="5">
        <v>2006</v>
      </c>
      <c r="J4" s="5">
        <v>2007</v>
      </c>
      <c r="K4" s="5">
        <v>2008</v>
      </c>
      <c r="L4" s="5">
        <v>2009</v>
      </c>
      <c r="M4" s="5">
        <v>2010</v>
      </c>
      <c r="N4" s="5">
        <v>2011</v>
      </c>
      <c r="O4" s="5">
        <v>2012</v>
      </c>
      <c r="P4" s="5">
        <v>2013</v>
      </c>
      <c r="Q4" s="5">
        <v>2014</v>
      </c>
      <c r="R4" s="5">
        <v>2015</v>
      </c>
      <c r="S4" s="5">
        <v>2016</v>
      </c>
    </row>
    <row r="5" spans="2:19" x14ac:dyDescent="0.45">
      <c r="B5" s="3">
        <v>1</v>
      </c>
      <c r="C5" s="3" t="s">
        <v>571</v>
      </c>
      <c r="D5" s="14">
        <f>SUM('COICOP - CO2'!D3:D64)</f>
        <v>4240.0990163702318</v>
      </c>
      <c r="E5" s="14">
        <f>SUM('COICOP - CO2'!E3:E64)</f>
        <v>4085.3421653898736</v>
      </c>
      <c r="F5" s="14">
        <f>SUM('COICOP - CO2'!F3:F64)</f>
        <v>3901.1209670972394</v>
      </c>
      <c r="G5" s="14">
        <f>SUM('COICOP - CO2'!G3:G64)</f>
        <v>3950.8137897853921</v>
      </c>
      <c r="H5" s="14">
        <f>SUM('COICOP - CO2'!H3:H64)</f>
        <v>4073.1157985743293</v>
      </c>
      <c r="I5" s="14">
        <f>SUM('COICOP - CO2'!I3:I64)</f>
        <v>4028.8088371293657</v>
      </c>
      <c r="J5" s="14">
        <f>SUM('COICOP - CO2'!J3:J64)</f>
        <v>3553.9456833365007</v>
      </c>
      <c r="K5" s="14">
        <f>SUM('COICOP - CO2'!K3:K64)</f>
        <v>3453.5837794357581</v>
      </c>
      <c r="L5" s="14">
        <f>SUM('COICOP - CO2'!L3:L64)</f>
        <v>3249.6261858625853</v>
      </c>
      <c r="M5" s="14">
        <f>SUM('COICOP - CO2'!M3:M64)</f>
        <v>3499.8337953277392</v>
      </c>
      <c r="N5" s="14">
        <f>SUM('COICOP - CO2'!N3:N64)</f>
        <v>3456.0964882423723</v>
      </c>
      <c r="O5" s="14">
        <f>SUM('COICOP - CO2'!O3:O64)</f>
        <v>3399.4251271292883</v>
      </c>
      <c r="P5" s="14">
        <f>SUM('COICOP - CO2'!P3:P64)</f>
        <v>4022.0438180617825</v>
      </c>
      <c r="Q5" s="14">
        <f>SUM('COICOP - CO2'!Q3:Q64)</f>
        <v>3933.9237533667329</v>
      </c>
      <c r="R5" s="14">
        <f>SUM('COICOP - CO2'!R3:R64)</f>
        <v>3627.82976463349</v>
      </c>
      <c r="S5" s="14">
        <f>SUM('COICOP - CO2'!S3:S64)</f>
        <v>3710.3747198002857</v>
      </c>
    </row>
    <row r="6" spans="2:19" x14ac:dyDescent="0.45">
      <c r="B6" s="3">
        <v>2</v>
      </c>
      <c r="C6" s="3" t="s">
        <v>572</v>
      </c>
      <c r="D6" s="6">
        <f>SUM('COICOP - CO2'!D65:D74)</f>
        <v>186.11949457470783</v>
      </c>
      <c r="E6" s="6">
        <f>SUM('COICOP - CO2'!E65:E74)</f>
        <v>173.0386902804741</v>
      </c>
      <c r="F6" s="6">
        <f>SUM('COICOP - CO2'!F65:F74)</f>
        <v>162.47523489797777</v>
      </c>
      <c r="G6" s="6">
        <f>SUM('COICOP - CO2'!G65:G74)</f>
        <v>184.36537349732046</v>
      </c>
      <c r="H6" s="6">
        <f>SUM('COICOP - CO2'!H65:H74)</f>
        <v>155.66926342311976</v>
      </c>
      <c r="I6" s="6">
        <f>SUM('COICOP - CO2'!I65:I74)</f>
        <v>173.93499788697423</v>
      </c>
      <c r="J6" s="6">
        <f>SUM('COICOP - CO2'!J65:J74)</f>
        <v>154.35718024057269</v>
      </c>
      <c r="K6" s="6">
        <f>SUM('COICOP - CO2'!K65:K74)</f>
        <v>168.10851858048252</v>
      </c>
      <c r="L6" s="6">
        <f>SUM('COICOP - CO2'!L65:L74)</f>
        <v>97.596560096398861</v>
      </c>
      <c r="M6" s="6">
        <f>SUM('COICOP - CO2'!M65:M74)</f>
        <v>126.08190289947261</v>
      </c>
      <c r="N6" s="6">
        <f>SUM('COICOP - CO2'!N65:N74)</f>
        <v>108.54006485662762</v>
      </c>
      <c r="O6" s="6">
        <f>SUM('COICOP - CO2'!O65:O74)</f>
        <v>115.08681339993846</v>
      </c>
      <c r="P6" s="6">
        <f>SUM('COICOP - CO2'!P65:P74)</f>
        <v>131.72611746351359</v>
      </c>
      <c r="Q6" s="6">
        <f>SUM('COICOP - CO2'!Q65:Q74)</f>
        <v>105.99607771647173</v>
      </c>
      <c r="R6" s="6">
        <f>SUM('COICOP - CO2'!R65:R74)</f>
        <v>107.19494922397153</v>
      </c>
      <c r="S6" s="6">
        <f>SUM('COICOP - CO2'!S65:S74)</f>
        <v>113.30933464638542</v>
      </c>
    </row>
    <row r="7" spans="2:19" x14ac:dyDescent="0.45">
      <c r="B7" s="3">
        <v>3</v>
      </c>
      <c r="C7" s="3" t="s">
        <v>573</v>
      </c>
      <c r="D7" s="14">
        <f>SUM('COICOP - CO2'!D75:D93)</f>
        <v>1532.2550557223212</v>
      </c>
      <c r="E7" s="14">
        <f>SUM('COICOP - CO2'!E75:E93)</f>
        <v>1332.4706210276318</v>
      </c>
      <c r="F7" s="14">
        <f>SUM('COICOP - CO2'!F75:F93)</f>
        <v>1451.2806711570213</v>
      </c>
      <c r="G7" s="14">
        <f>SUM('COICOP - CO2'!G75:G93)</f>
        <v>1479.3595809013034</v>
      </c>
      <c r="H7" s="14">
        <f>SUM('COICOP - CO2'!H75:H93)</f>
        <v>1590.0225750613727</v>
      </c>
      <c r="I7" s="14">
        <f>SUM('COICOP - CO2'!I75:I93)</f>
        <v>1580.4547496574642</v>
      </c>
      <c r="J7" s="14">
        <f>SUM('COICOP - CO2'!J75:J93)</f>
        <v>1517.2431652685257</v>
      </c>
      <c r="K7" s="14">
        <f>SUM('COICOP - CO2'!K75:K93)</f>
        <v>1363.8839363142079</v>
      </c>
      <c r="L7" s="14">
        <f>SUM('COICOP - CO2'!L75:L93)</f>
        <v>1395.3793878732163</v>
      </c>
      <c r="M7" s="14">
        <f>SUM('COICOP - CO2'!M75:M93)</f>
        <v>1411.3794181575554</v>
      </c>
      <c r="N7" s="14">
        <f>SUM('COICOP - CO2'!N75:N93)</f>
        <v>1174.3408514320854</v>
      </c>
      <c r="O7" s="14">
        <f>SUM('COICOP - CO2'!O75:O93)</f>
        <v>1142.7189373382917</v>
      </c>
      <c r="P7" s="14">
        <f>SUM('COICOP - CO2'!P75:P93)</f>
        <v>1101.2782709090616</v>
      </c>
      <c r="Q7" s="14">
        <f>SUM('COICOP - CO2'!Q75:Q93)</f>
        <v>1348.2193021636206</v>
      </c>
      <c r="R7" s="14">
        <f>SUM('COICOP - CO2'!R75:R93)</f>
        <v>1008.6326536765046</v>
      </c>
      <c r="S7" s="14">
        <f>SUM('COICOP - CO2'!S75:S93)</f>
        <v>1260.0137363081003</v>
      </c>
    </row>
    <row r="8" spans="2:19" x14ac:dyDescent="0.45">
      <c r="B8" s="3">
        <v>4</v>
      </c>
      <c r="C8" s="3" t="s">
        <v>574</v>
      </c>
      <c r="D8" s="14">
        <f>SUM('COICOP - CO2'!D94:D107)</f>
        <v>24137.554059169182</v>
      </c>
      <c r="E8" s="14">
        <f>SUM('COICOP - CO2'!E94:E107)</f>
        <v>22676.213177141402</v>
      </c>
      <c r="F8" s="14">
        <f>SUM('COICOP - CO2'!F94:F107)</f>
        <v>24613.056653231688</v>
      </c>
      <c r="G8" s="14">
        <f>SUM('COICOP - CO2'!G94:G107)</f>
        <v>25603.889020293678</v>
      </c>
      <c r="H8" s="14">
        <f>SUM('COICOP - CO2'!H94:H107)</f>
        <v>23867.438714440566</v>
      </c>
      <c r="I8" s="14">
        <f>SUM('COICOP - CO2'!I94:I107)</f>
        <v>25027.574748190647</v>
      </c>
      <c r="J8" s="14">
        <f>SUM('COICOP - CO2'!J94:J107)</f>
        <v>25037.99747404351</v>
      </c>
      <c r="K8" s="14">
        <f>SUM('COICOP - CO2'!K94:K107)</f>
        <v>25114.84749710426</v>
      </c>
      <c r="L8" s="14">
        <f>SUM('COICOP - CO2'!L94:L107)</f>
        <v>23682.382787032755</v>
      </c>
      <c r="M8" s="14">
        <f>SUM('COICOP - CO2'!M94:M107)</f>
        <v>25088.329394074444</v>
      </c>
      <c r="N8" s="14">
        <f>SUM('COICOP - CO2'!N94:N107)</f>
        <v>21502.939653729911</v>
      </c>
      <c r="O8" s="14">
        <f>SUM('COICOP - CO2'!O94:O107)</f>
        <v>23662.929862361056</v>
      </c>
      <c r="P8" s="14">
        <f>SUM('COICOP - CO2'!P94:P107)</f>
        <v>25093.724857492274</v>
      </c>
      <c r="Q8" s="14">
        <f>SUM('COICOP - CO2'!Q94:Q107)</f>
        <v>21487.01250914091</v>
      </c>
      <c r="R8" s="14">
        <f>SUM('COICOP - CO2'!R94:R107)</f>
        <v>20782.536081230493</v>
      </c>
      <c r="S8" s="14">
        <f>SUM('COICOP - CO2'!S94:S107)</f>
        <v>21081.392579419178</v>
      </c>
    </row>
    <row r="9" spans="2:19" x14ac:dyDescent="0.45">
      <c r="B9" s="3">
        <v>5</v>
      </c>
      <c r="C9" s="3" t="s">
        <v>575</v>
      </c>
      <c r="D9" s="14">
        <f>SUM('COICOP - CO2'!D108:D141)</f>
        <v>3670.5262504971679</v>
      </c>
      <c r="E9" s="14">
        <f>SUM('COICOP - CO2'!E108:E141)</f>
        <v>3647.8776940791431</v>
      </c>
      <c r="F9" s="14">
        <f>SUM('COICOP - CO2'!F108:F141)</f>
        <v>3956.5583275274707</v>
      </c>
      <c r="G9" s="14">
        <f>SUM('COICOP - CO2'!G108:G141)</f>
        <v>3662.6967464731038</v>
      </c>
      <c r="H9" s="14">
        <f>SUM('COICOP - CO2'!H108:H141)</f>
        <v>2861.3976692611386</v>
      </c>
      <c r="I9" s="14">
        <f>SUM('COICOP - CO2'!I108:I141)</f>
        <v>3587.6929602479745</v>
      </c>
      <c r="J9" s="14">
        <f>SUM('COICOP - CO2'!J108:J141)</f>
        <v>3901.7219293735257</v>
      </c>
      <c r="K9" s="14">
        <f>SUM('COICOP - CO2'!K108:K141)</f>
        <v>3468.9790920952005</v>
      </c>
      <c r="L9" s="14">
        <f>SUM('COICOP - CO2'!L108:L141)</f>
        <v>2906.0168042666783</v>
      </c>
      <c r="M9" s="14">
        <f>SUM('COICOP - CO2'!M108:M141)</f>
        <v>2830.152519489649</v>
      </c>
      <c r="N9" s="14">
        <f>SUM('COICOP - CO2'!N108:N141)</f>
        <v>2722.496891399443</v>
      </c>
      <c r="O9" s="14">
        <f>SUM('COICOP - CO2'!O108:O141)</f>
        <v>1965.116571566741</v>
      </c>
      <c r="P9" s="14">
        <f>SUM('COICOP - CO2'!P108:P141)</f>
        <v>2952.2439157136482</v>
      </c>
      <c r="Q9" s="14">
        <f>SUM('COICOP - CO2'!Q108:Q141)</f>
        <v>3121.2585101993927</v>
      </c>
      <c r="R9" s="14">
        <f>SUM('COICOP - CO2'!R108:R141)</f>
        <v>3196.0498577867238</v>
      </c>
      <c r="S9" s="14">
        <f>SUM('COICOP - CO2'!S108:S141)</f>
        <v>2492.1836862055911</v>
      </c>
    </row>
    <row r="10" spans="2:19" x14ac:dyDescent="0.45">
      <c r="B10" s="3">
        <v>6</v>
      </c>
      <c r="C10" s="3" t="s">
        <v>576</v>
      </c>
      <c r="D10" s="14">
        <f>SUM('COICOP - CO2'!D142:D151)</f>
        <v>986.0699477453536</v>
      </c>
      <c r="E10" s="14">
        <f>SUM('COICOP - CO2'!E142:E151)</f>
        <v>664.14925335128532</v>
      </c>
      <c r="F10" s="14">
        <f>SUM('COICOP - CO2'!F142:F151)</f>
        <v>971.62792621845472</v>
      </c>
      <c r="G10" s="14">
        <f>SUM('COICOP - CO2'!G142:G151)</f>
        <v>1030.4745674984215</v>
      </c>
      <c r="H10" s="14">
        <f>SUM('COICOP - CO2'!H142:H151)</f>
        <v>947.53415292055217</v>
      </c>
      <c r="I10" s="14">
        <f>SUM('COICOP - CO2'!I142:I151)</f>
        <v>895.40317943074808</v>
      </c>
      <c r="J10" s="14">
        <f>SUM('COICOP - CO2'!J142:J151)</f>
        <v>1296.8794742906812</v>
      </c>
      <c r="K10" s="14">
        <f>SUM('COICOP - CO2'!K142:K151)</f>
        <v>850.80841909420326</v>
      </c>
      <c r="L10" s="14">
        <f>SUM('COICOP - CO2'!L142:L151)</f>
        <v>801.14538159790027</v>
      </c>
      <c r="M10" s="14">
        <f>SUM('COICOP - CO2'!M142:M151)</f>
        <v>1359.1354586132502</v>
      </c>
      <c r="N10" s="14">
        <f>SUM('COICOP - CO2'!N142:N151)</f>
        <v>1315.728708405336</v>
      </c>
      <c r="O10" s="14">
        <f>SUM('COICOP - CO2'!O142:O151)</f>
        <v>957.41628337218049</v>
      </c>
      <c r="P10" s="14">
        <f>SUM('COICOP - CO2'!P142:P151)</f>
        <v>886.06504361523719</v>
      </c>
      <c r="Q10" s="14">
        <f>SUM('COICOP - CO2'!Q142:Q151)</f>
        <v>1098.2454454408567</v>
      </c>
      <c r="R10" s="14">
        <f>SUM('COICOP - CO2'!R142:R151)</f>
        <v>1218.0685128767673</v>
      </c>
      <c r="S10" s="14">
        <f>SUM('COICOP - CO2'!S142:S151)</f>
        <v>1145.5308976774572</v>
      </c>
    </row>
    <row r="11" spans="2:19" x14ac:dyDescent="0.45">
      <c r="B11" s="3">
        <v>7</v>
      </c>
      <c r="C11" s="3" t="s">
        <v>577</v>
      </c>
      <c r="D11" s="14">
        <f>SUM('COICOP - CO2'!D152:D186)</f>
        <v>24970.513798875338</v>
      </c>
      <c r="E11" s="14">
        <f>SUM('COICOP - CO2'!E152:E186)</f>
        <v>26465.776065029899</v>
      </c>
      <c r="F11" s="14">
        <f>SUM('COICOP - CO2'!F152:F186)</f>
        <v>27107.081877742876</v>
      </c>
      <c r="G11" s="14">
        <f>SUM('COICOP - CO2'!G152:G186)</f>
        <v>27090.296016549881</v>
      </c>
      <c r="H11" s="14">
        <f>SUM('COICOP - CO2'!H152:H186)</f>
        <v>28910.000651448827</v>
      </c>
      <c r="I11" s="14">
        <f>SUM('COICOP - CO2'!I152:I186)</f>
        <v>27948.110077573267</v>
      </c>
      <c r="J11" s="14">
        <f>SUM('COICOP - CO2'!J152:J186)</f>
        <v>29104.637044235187</v>
      </c>
      <c r="K11" s="14">
        <f>SUM('COICOP - CO2'!K152:K186)</f>
        <v>28682.275565631335</v>
      </c>
      <c r="L11" s="14">
        <f>SUM('COICOP - CO2'!L152:L186)</f>
        <v>25344.519129077016</v>
      </c>
      <c r="M11" s="14">
        <f>SUM('COICOP - CO2'!M152:M186)</f>
        <v>31840.997169008813</v>
      </c>
      <c r="N11" s="14">
        <f>SUM('COICOP - CO2'!N152:N186)</f>
        <v>27559.270755301201</v>
      </c>
      <c r="O11" s="14">
        <f>SUM('COICOP - CO2'!O152:O186)</f>
        <v>26256.791285012441</v>
      </c>
      <c r="P11" s="14">
        <f>SUM('COICOP - CO2'!P152:P186)</f>
        <v>27508.381269795867</v>
      </c>
      <c r="Q11" s="14">
        <f>SUM('COICOP - CO2'!Q152:Q186)</f>
        <v>31402.852286286554</v>
      </c>
      <c r="R11" s="14">
        <f>SUM('COICOP - CO2'!R152:R186)</f>
        <v>28436.820411912042</v>
      </c>
      <c r="S11" s="14">
        <f>SUM('COICOP - CO2'!S152:S186)</f>
        <v>30136.117675112589</v>
      </c>
    </row>
    <row r="12" spans="2:19" x14ac:dyDescent="0.45">
      <c r="B12" s="3">
        <v>8</v>
      </c>
      <c r="C12" s="3" t="s">
        <v>578</v>
      </c>
      <c r="D12" s="6">
        <f>SUM('COICOP - CO2'!D187:D195)</f>
        <v>873.45491478829672</v>
      </c>
      <c r="E12" s="6">
        <f>SUM('COICOP - CO2'!E187:E195)</f>
        <v>753.5743223020138</v>
      </c>
      <c r="F12" s="6">
        <f>SUM('COICOP - CO2'!F187:F195)</f>
        <v>860.73358855615288</v>
      </c>
      <c r="G12" s="6">
        <f>SUM('COICOP - CO2'!G187:G195)</f>
        <v>794.82811290714335</v>
      </c>
      <c r="H12" s="6">
        <f>SUM('COICOP - CO2'!H187:H195)</f>
        <v>827.78233237867164</v>
      </c>
      <c r="I12" s="6">
        <f>SUM('COICOP - CO2'!I187:I195)</f>
        <v>857.15555000514951</v>
      </c>
      <c r="J12" s="6">
        <f>SUM('COICOP - CO2'!J187:J195)</f>
        <v>820.60513470194678</v>
      </c>
      <c r="K12" s="6">
        <f>SUM('COICOP - CO2'!K187:K195)</f>
        <v>747.13446166937229</v>
      </c>
      <c r="L12" s="6">
        <f>SUM('COICOP - CO2'!L187:L195)</f>
        <v>696.35251769224385</v>
      </c>
      <c r="M12" s="6">
        <f>SUM('COICOP - CO2'!M187:M195)</f>
        <v>827.38767948787927</v>
      </c>
      <c r="N12" s="6">
        <f>SUM('COICOP - CO2'!N187:N195)</f>
        <v>799.3018779175153</v>
      </c>
      <c r="O12" s="6">
        <f>SUM('COICOP - CO2'!O187:O195)</f>
        <v>785.8805604089456</v>
      </c>
      <c r="P12" s="6">
        <f>SUM('COICOP - CO2'!P187:P195)</f>
        <v>845.69926897789423</v>
      </c>
      <c r="Q12" s="6">
        <f>SUM('COICOP - CO2'!Q187:Q195)</f>
        <v>750.46087995013352</v>
      </c>
      <c r="R12" s="6">
        <f>SUM('COICOP - CO2'!R187:R195)</f>
        <v>814.34667026859984</v>
      </c>
      <c r="S12" s="6">
        <f>SUM('COICOP - CO2'!S187:S195)</f>
        <v>790.788070733974</v>
      </c>
    </row>
    <row r="13" spans="2:19" x14ac:dyDescent="0.45">
      <c r="B13" s="3">
        <v>9</v>
      </c>
      <c r="C13" s="3" t="s">
        <v>579</v>
      </c>
      <c r="D13" s="14">
        <f>SUM('COICOP - CO2'!D196:D255)</f>
        <v>3954.9324291215271</v>
      </c>
      <c r="E13" s="14">
        <f>SUM('COICOP - CO2'!E196:E255)</f>
        <v>4146.6701437573611</v>
      </c>
      <c r="F13" s="14">
        <f>SUM('COICOP - CO2'!F196:F255)</f>
        <v>4290.6604184292328</v>
      </c>
      <c r="G13" s="14">
        <f>SUM('COICOP - CO2'!G196:G255)</f>
        <v>4011.0189538847517</v>
      </c>
      <c r="H13" s="14">
        <f>SUM('COICOP - CO2'!H196:H255)</f>
        <v>4077.2080166939754</v>
      </c>
      <c r="I13" s="14">
        <f>SUM('COICOP - CO2'!I196:I255)</f>
        <v>3568.5136590218244</v>
      </c>
      <c r="J13" s="14">
        <f>SUM('COICOP - CO2'!J196:J255)</f>
        <v>3679.9930159552564</v>
      </c>
      <c r="K13" s="14">
        <f>SUM('COICOP - CO2'!K196:K255)</f>
        <v>4361.2443572737229</v>
      </c>
      <c r="L13" s="14">
        <f>SUM('COICOP - CO2'!L196:L255)</f>
        <v>3439.6754358042699</v>
      </c>
      <c r="M13" s="14">
        <f>SUM('COICOP - CO2'!M196:M255)</f>
        <v>3256.44090237194</v>
      </c>
      <c r="N13" s="14">
        <f>SUM('COICOP - CO2'!N196:N255)</f>
        <v>3596.1863229668893</v>
      </c>
      <c r="O13" s="14">
        <f>SUM('COICOP - CO2'!O196:O255)</f>
        <v>2936.2574218085883</v>
      </c>
      <c r="P13" s="14">
        <f>SUM('COICOP - CO2'!P196:P255)</f>
        <v>2803.3657940396533</v>
      </c>
      <c r="Q13" s="14">
        <f>SUM('COICOP - CO2'!Q196:Q255)</f>
        <v>4177.8782957553849</v>
      </c>
      <c r="R13" s="14">
        <f>SUM('COICOP - CO2'!R196:R255)</f>
        <v>3159.9570636769663</v>
      </c>
      <c r="S13" s="14">
        <f>SUM('COICOP - CO2'!S196:S255)</f>
        <v>2472.4297233428274</v>
      </c>
    </row>
    <row r="14" spans="2:19" x14ac:dyDescent="0.45">
      <c r="B14" s="3">
        <v>10</v>
      </c>
      <c r="C14" s="3" t="s">
        <v>580</v>
      </c>
      <c r="D14" s="6">
        <f>SUM('COICOP - CO2'!D256:D257)</f>
        <v>289.8918139649121</v>
      </c>
      <c r="E14" s="6">
        <f>SUM('COICOP - CO2'!E256:E257)</f>
        <v>333.49040704008269</v>
      </c>
      <c r="F14" s="6">
        <f>SUM('COICOP - CO2'!F256:F257)</f>
        <v>282.0073308689872</v>
      </c>
      <c r="G14" s="6">
        <f>SUM('COICOP - CO2'!G256:G257)</f>
        <v>311.4491281279553</v>
      </c>
      <c r="H14" s="6">
        <f>SUM('COICOP - CO2'!H256:H257)</f>
        <v>279.83217204784694</v>
      </c>
      <c r="I14" s="6">
        <f>SUM('COICOP - CO2'!I256:I257)</f>
        <v>337.19373040085958</v>
      </c>
      <c r="J14" s="6">
        <f>SUM('COICOP - CO2'!J256:J257)</f>
        <v>423.30356832956659</v>
      </c>
      <c r="K14" s="6">
        <f>SUM('COICOP - CO2'!K256:K257)</f>
        <v>473.13230744795527</v>
      </c>
      <c r="L14" s="6">
        <f>SUM('COICOP - CO2'!L256:L257)</f>
        <v>430.95905171872744</v>
      </c>
      <c r="M14" s="6">
        <f>SUM('COICOP - CO2'!M256:M257)</f>
        <v>387.62433553993486</v>
      </c>
      <c r="N14" s="6">
        <f>SUM('COICOP - CO2'!N256:N257)</f>
        <v>297.8038762235351</v>
      </c>
      <c r="O14" s="6">
        <f>SUM('COICOP - CO2'!O256:O257)</f>
        <v>299.66658231771544</v>
      </c>
      <c r="P14" s="6">
        <f>SUM('COICOP - CO2'!P256:P257)</f>
        <v>376.16680876093574</v>
      </c>
      <c r="Q14" s="6">
        <f>SUM('COICOP - CO2'!Q256:Q257)</f>
        <v>399.97650351903292</v>
      </c>
      <c r="R14" s="6">
        <f>SUM('COICOP - CO2'!R256:R257)</f>
        <v>432.22816189785357</v>
      </c>
      <c r="S14" s="6">
        <f>SUM('COICOP - CO2'!S256:S257)</f>
        <v>389.31602948293772</v>
      </c>
    </row>
    <row r="15" spans="2:19" x14ac:dyDescent="0.45">
      <c r="B15" s="3">
        <v>11</v>
      </c>
      <c r="C15" s="3" t="s">
        <v>581</v>
      </c>
      <c r="D15" s="14">
        <f>SUM('COICOP - CO2'!D258:D270)</f>
        <v>3359.5679887840015</v>
      </c>
      <c r="E15" s="14">
        <f>SUM('COICOP - CO2'!E258:E270)</f>
        <v>3400.5342946100236</v>
      </c>
      <c r="F15" s="14">
        <f>SUM('COICOP - CO2'!F258:F270)</f>
        <v>3718.7204963123968</v>
      </c>
      <c r="G15" s="14">
        <f>SUM('COICOP - CO2'!G258:G270)</f>
        <v>3907.0499055249375</v>
      </c>
      <c r="H15" s="14">
        <f>SUM('COICOP - CO2'!H258:H270)</f>
        <v>3900.4927424380403</v>
      </c>
      <c r="I15" s="14">
        <f>SUM('COICOP - CO2'!I258:I270)</f>
        <v>3774.6186191884981</v>
      </c>
      <c r="J15" s="14">
        <f>SUM('COICOP - CO2'!J258:J270)</f>
        <v>3625.1404184409407</v>
      </c>
      <c r="K15" s="14">
        <f>SUM('COICOP - CO2'!K258:K270)</f>
        <v>3325.5874598078267</v>
      </c>
      <c r="L15" s="14">
        <f>SUM('COICOP - CO2'!L258:L270)</f>
        <v>3018.9075158940323</v>
      </c>
      <c r="M15" s="14">
        <f>SUM('COICOP - CO2'!M258:M270)</f>
        <v>3257.4102699227951</v>
      </c>
      <c r="N15" s="14">
        <f>SUM('COICOP - CO2'!N258:N270)</f>
        <v>2673.7431406485161</v>
      </c>
      <c r="O15" s="14">
        <f>SUM('COICOP - CO2'!O258:O270)</f>
        <v>2836.0356836345145</v>
      </c>
      <c r="P15" s="14">
        <f>SUM('COICOP - CO2'!P258:P270)</f>
        <v>2657.1785777057362</v>
      </c>
      <c r="Q15" s="14">
        <f>SUM('COICOP - CO2'!Q258:Q270)</f>
        <v>3122.8049856206603</v>
      </c>
      <c r="R15" s="14">
        <f>SUM('COICOP - CO2'!R258:R270)</f>
        <v>2944.1078524800173</v>
      </c>
      <c r="S15" s="14">
        <f>SUM('COICOP - CO2'!S258:S270)</f>
        <v>2982.7684123687677</v>
      </c>
    </row>
    <row r="16" spans="2:19" x14ac:dyDescent="0.45">
      <c r="B16" s="3">
        <v>12</v>
      </c>
      <c r="C16" s="3" t="s">
        <v>582</v>
      </c>
      <c r="D16" s="14">
        <f>SUM('COICOP - CO2'!D271:D309)</f>
        <v>2988.0598765411764</v>
      </c>
      <c r="E16" s="14">
        <f>SUM('COICOP - CO2'!E271:E309)</f>
        <v>3927.4052166238066</v>
      </c>
      <c r="F16" s="14">
        <f>SUM('COICOP - CO2'!F271:F309)</f>
        <v>3057.4875003070342</v>
      </c>
      <c r="G16" s="14">
        <f>SUM('COICOP - CO2'!G271:G309)</f>
        <v>3268.3274680193636</v>
      </c>
      <c r="H16" s="14">
        <f>SUM('COICOP - CO2'!H271:H309)</f>
        <v>4170.6114770254808</v>
      </c>
      <c r="I16" s="14">
        <f>SUM('COICOP - CO2'!I271:I309)</f>
        <v>3361.3482158335692</v>
      </c>
      <c r="J16" s="14">
        <f>SUM('COICOP - CO2'!J271:J309)</f>
        <v>4160.9827457984766</v>
      </c>
      <c r="K16" s="14">
        <f>SUM('COICOP - CO2'!K271:K309)</f>
        <v>4078.2747294209576</v>
      </c>
      <c r="L16" s="14">
        <f>SUM('COICOP - CO2'!L271:L309)</f>
        <v>2428.1950431235464</v>
      </c>
      <c r="M16" s="14">
        <f>SUM('COICOP - CO2'!M271:M309)</f>
        <v>2732.6357616469295</v>
      </c>
      <c r="N16" s="14">
        <f>SUM('COICOP - CO2'!N271:N309)</f>
        <v>2528.1626888958458</v>
      </c>
      <c r="O16" s="14">
        <f>SUM('COICOP - CO2'!O271:O309)</f>
        <v>2552.2217273164683</v>
      </c>
      <c r="P16" s="14">
        <f>SUM('COICOP - CO2'!P271:P309)</f>
        <v>2573.3447999147443</v>
      </c>
      <c r="Q16" s="14">
        <f>SUM('COICOP - CO2'!Q271:Q309)</f>
        <v>2875.6765869145152</v>
      </c>
      <c r="R16" s="14">
        <f>SUM('COICOP - CO2'!R271:R309)</f>
        <v>2624.2365313844502</v>
      </c>
      <c r="S16" s="14">
        <f>SUM('COICOP - CO2'!S271:S309)</f>
        <v>3725.0215773301002</v>
      </c>
    </row>
    <row r="17" spans="2:19" x14ac:dyDescent="0.45">
      <c r="C17" s="3" t="s">
        <v>583</v>
      </c>
      <c r="D17" s="14">
        <f>SUM('CO2 - non household'!C4:C9)</f>
        <v>18607.826385188102</v>
      </c>
      <c r="E17" s="14">
        <f>SUM('CO2 - non household'!D4:D9)</f>
        <v>18606.037843706974</v>
      </c>
      <c r="F17" s="14">
        <f>SUM('CO2 - non household'!E4:E9)</f>
        <v>19407.911913071654</v>
      </c>
      <c r="G17" s="14">
        <f>SUM('CO2 - non household'!F4:F9)</f>
        <v>20780.196537180098</v>
      </c>
      <c r="H17" s="14">
        <f>SUM('CO2 - non household'!G4:G9)</f>
        <v>20015.68701754342</v>
      </c>
      <c r="I17" s="14">
        <f>SUM('CO2 - non household'!H4:H9)</f>
        <v>21146.453644975722</v>
      </c>
      <c r="J17" s="14">
        <f>SUM('CO2 - non household'!I4:I9)</f>
        <v>21396.37822261524</v>
      </c>
      <c r="K17" s="14">
        <f>SUM('CO2 - non household'!J4:J9)</f>
        <v>19164.960603275817</v>
      </c>
      <c r="L17" s="14">
        <f>SUM('CO2 - non household'!K4:K9)</f>
        <v>17340.129726422463</v>
      </c>
      <c r="M17" s="14">
        <f>SUM('CO2 - non household'!L4:L9)</f>
        <v>17204.514934248262</v>
      </c>
      <c r="N17" s="14">
        <f>SUM('CO2 - non household'!M4:M9)</f>
        <v>17191.195469550723</v>
      </c>
      <c r="O17" s="14">
        <f>SUM('CO2 - non household'!N4:N9)</f>
        <v>17720.650421219299</v>
      </c>
      <c r="P17" s="14">
        <f>SUM('CO2 - non household'!O4:O9)</f>
        <v>18308.413948945596</v>
      </c>
      <c r="Q17" s="14">
        <f>SUM('CO2 - non household'!P4:P9)</f>
        <v>18149.445178962265</v>
      </c>
      <c r="R17" s="14">
        <f>SUM('CO2 - non household'!Q4:Q9)</f>
        <v>18441.611948128211</v>
      </c>
      <c r="S17" s="14">
        <f>SUM('CO2 - non household'!R4:R9)</f>
        <v>18712.468492059772</v>
      </c>
    </row>
    <row r="18" spans="2:19" x14ac:dyDescent="0.45">
      <c r="C18" s="3" t="s">
        <v>570</v>
      </c>
      <c r="D18" s="11">
        <f>SUM(D5:D17)</f>
        <v>89796.871031342307</v>
      </c>
      <c r="E18" s="11">
        <f t="shared" ref="E18:S18" si="0">SUM(E5:E17)</f>
        <v>90212.579894339971</v>
      </c>
      <c r="F18" s="11">
        <f t="shared" si="0"/>
        <v>93780.722905418195</v>
      </c>
      <c r="G18" s="11">
        <f t="shared" si="0"/>
        <v>96074.765200643364</v>
      </c>
      <c r="H18" s="11">
        <f t="shared" si="0"/>
        <v>95676.792583257338</v>
      </c>
      <c r="I18" s="11">
        <f t="shared" si="0"/>
        <v>96287.262969542033</v>
      </c>
      <c r="J18" s="11">
        <f t="shared" si="0"/>
        <v>98673.185056629925</v>
      </c>
      <c r="K18" s="11">
        <f t="shared" si="0"/>
        <v>95252.820727151091</v>
      </c>
      <c r="L18" s="11">
        <f t="shared" si="0"/>
        <v>84830.885526461818</v>
      </c>
      <c r="M18" s="11">
        <f t="shared" si="0"/>
        <v>93821.923540788644</v>
      </c>
      <c r="N18" s="11">
        <f t="shared" si="0"/>
        <v>84925.806789569993</v>
      </c>
      <c r="O18" s="11">
        <f t="shared" si="0"/>
        <v>84630.197276885461</v>
      </c>
      <c r="P18" s="11">
        <f t="shared" si="0"/>
        <v>89259.63249139594</v>
      </c>
      <c r="Q18" s="11">
        <f t="shared" si="0"/>
        <v>91973.750315036537</v>
      </c>
      <c r="R18" s="11">
        <f t="shared" si="0"/>
        <v>86793.620459176076</v>
      </c>
      <c r="S18" s="11">
        <f t="shared" si="0"/>
        <v>89011.714934487973</v>
      </c>
    </row>
    <row r="20" spans="2:19" x14ac:dyDescent="0.45">
      <c r="C20" s="3" t="s">
        <v>584</v>
      </c>
    </row>
    <row r="21" spans="2:19" x14ac:dyDescent="0.45">
      <c r="D21" s="5">
        <v>2001</v>
      </c>
      <c r="E21" s="5">
        <v>2002</v>
      </c>
      <c r="F21" s="5">
        <v>2003</v>
      </c>
      <c r="G21" s="5">
        <v>2004</v>
      </c>
      <c r="H21" s="5">
        <v>2005</v>
      </c>
      <c r="I21" s="5">
        <v>2006</v>
      </c>
      <c r="J21" s="5">
        <v>2007</v>
      </c>
      <c r="K21" s="5">
        <v>2008</v>
      </c>
      <c r="L21" s="5">
        <v>2009</v>
      </c>
      <c r="M21" s="5">
        <v>2010</v>
      </c>
      <c r="N21" s="5">
        <v>2011</v>
      </c>
      <c r="O21" s="5">
        <v>2012</v>
      </c>
      <c r="P21" s="5">
        <v>2013</v>
      </c>
      <c r="Q21" s="5">
        <v>2014</v>
      </c>
      <c r="R21" s="5">
        <v>2015</v>
      </c>
      <c r="S21" s="5">
        <v>2016</v>
      </c>
    </row>
    <row r="22" spans="2:19" x14ac:dyDescent="0.45">
      <c r="B22" s="3">
        <v>1</v>
      </c>
      <c r="C22" s="3" t="s">
        <v>571</v>
      </c>
      <c r="D22" s="15">
        <f>D5/Population!D$5*1000</f>
        <v>0.57909027811666636</v>
      </c>
      <c r="E22" s="15">
        <f>E5/Population!E$5*1000</f>
        <v>0.55379451882741948</v>
      </c>
      <c r="F22" s="15">
        <f>F5/Population!F$5*1000</f>
        <v>0.52753495160206076</v>
      </c>
      <c r="G22" s="15">
        <f>G5/Population!G$5*1000</f>
        <v>0.53152344810781538</v>
      </c>
      <c r="H22" s="15">
        <f>H5/Population!H$5*1000</f>
        <v>0.54170977504645956</v>
      </c>
      <c r="I22" s="15">
        <f>I5/Population!I$5*1000</f>
        <v>0.53024596434974536</v>
      </c>
      <c r="J22" s="15">
        <f>J5/Population!J$5*1000</f>
        <v>0.46197136141121808</v>
      </c>
      <c r="K22" s="15">
        <f>K5/Population!K$5*1000</f>
        <v>0.4420870173368866</v>
      </c>
      <c r="L22" s="15">
        <f>L5/Population!L$5*1000</f>
        <v>0.40911824069779495</v>
      </c>
      <c r="M22" s="15">
        <f>M5/Population!M$5*1000</f>
        <v>0.4341686881686812</v>
      </c>
      <c r="N22" s="15">
        <f>N5/Population!N$5*1000</f>
        <v>0.422815817010322</v>
      </c>
      <c r="O22" s="15">
        <f>O5/Population!O$5*1000</f>
        <v>0.40917490697271164</v>
      </c>
      <c r="P22" s="15">
        <f>P5/Population!P$5*1000</f>
        <v>0.47784766758486191</v>
      </c>
      <c r="Q22" s="15">
        <f>Q5/Population!Q$5*1000</f>
        <v>0.46070075575204739</v>
      </c>
      <c r="R22" s="15">
        <f>R5/Population!R$5*1000</f>
        <v>0.41824184512721813</v>
      </c>
      <c r="S22" s="15">
        <f>S5/Population!S$5*1000</f>
        <v>0.42220923074650496</v>
      </c>
    </row>
    <row r="23" spans="2:19" x14ac:dyDescent="0.45">
      <c r="B23" s="3">
        <v>2</v>
      </c>
      <c r="C23" s="3" t="s">
        <v>572</v>
      </c>
      <c r="D23" s="15">
        <f>D6/Population!D$5*1000</f>
        <v>2.541921532022778E-2</v>
      </c>
      <c r="E23" s="15">
        <f>E6/Population!E$5*1000</f>
        <v>2.3456512170323181E-2</v>
      </c>
      <c r="F23" s="15">
        <f>F6/Population!F$5*1000</f>
        <v>2.1970958065987527E-2</v>
      </c>
      <c r="G23" s="15">
        <f>G6/Population!G$5*1000</f>
        <v>2.4803628884342857E-2</v>
      </c>
      <c r="H23" s="15">
        <f>H6/Population!H$5*1000</f>
        <v>2.0703453042042793E-2</v>
      </c>
      <c r="I23" s="15">
        <f>I6/Population!I$5*1000</f>
        <v>2.2892208197811823E-2</v>
      </c>
      <c r="J23" s="15">
        <f>J6/Population!J$5*1000</f>
        <v>2.0064627614789117E-2</v>
      </c>
      <c r="K23" s="15">
        <f>K6/Population!K$5*1000</f>
        <v>2.1519267611428895E-2</v>
      </c>
      <c r="L23" s="15">
        <f>L6/Population!L$5*1000</f>
        <v>1.2287115711494254E-2</v>
      </c>
      <c r="M23" s="15">
        <f>M6/Population!M$5*1000</f>
        <v>1.5640975424819827E-2</v>
      </c>
      <c r="N23" s="15">
        <f>N6/Population!N$5*1000</f>
        <v>1.3278696459093176E-2</v>
      </c>
      <c r="O23" s="15">
        <f>O6/Population!O$5*1000</f>
        <v>1.3852529297055665E-2</v>
      </c>
      <c r="P23" s="15">
        <f>P6/Population!P$5*1000</f>
        <v>1.5650008015149531E-2</v>
      </c>
      <c r="Q23" s="15">
        <f>Q6/Population!Q$5*1000</f>
        <v>1.2413172235211586E-2</v>
      </c>
      <c r="R23" s="15">
        <f>R6/Population!R$5*1000</f>
        <v>1.235819105648738E-2</v>
      </c>
      <c r="S23" s="15">
        <f>S6/Population!S$5*1000</f>
        <v>1.2893642995719779E-2</v>
      </c>
    </row>
    <row r="24" spans="2:19" x14ac:dyDescent="0.45">
      <c r="B24" s="3">
        <v>3</v>
      </c>
      <c r="C24" s="3" t="s">
        <v>573</v>
      </c>
      <c r="D24" s="15">
        <f>D7/Population!D$5*1000</f>
        <v>0.20926728431061475</v>
      </c>
      <c r="E24" s="15">
        <f>E7/Population!E$5*1000</f>
        <v>0.18062499946151983</v>
      </c>
      <c r="F24" s="15">
        <f>F7/Population!F$5*1000</f>
        <v>0.19625161205639233</v>
      </c>
      <c r="G24" s="15">
        <f>G7/Population!G$5*1000</f>
        <v>0.19902590890640431</v>
      </c>
      <c r="H24" s="15">
        <f>H7/Population!H$5*1000</f>
        <v>0.21146729286625518</v>
      </c>
      <c r="I24" s="15">
        <f>I7/Population!I$5*1000</f>
        <v>0.20800931161588104</v>
      </c>
      <c r="J24" s="15">
        <f>J7/Population!J$5*1000</f>
        <v>0.19722386133738798</v>
      </c>
      <c r="K24" s="15">
        <f>K7/Population!K$5*1000</f>
        <v>0.17458831750053866</v>
      </c>
      <c r="L24" s="15">
        <f>L7/Population!L$5*1000</f>
        <v>0.17567410145703341</v>
      </c>
      <c r="M24" s="15">
        <f>M7/Population!M$5*1000</f>
        <v>0.17508738595181186</v>
      </c>
      <c r="N24" s="15">
        <f>N7/Population!N$5*1000</f>
        <v>0.14366783110253065</v>
      </c>
      <c r="O24" s="15">
        <f>O7/Population!O$5*1000</f>
        <v>0.13754440747933216</v>
      </c>
      <c r="P24" s="15">
        <f>P7/Population!P$5*1000</f>
        <v>0.13083976130557937</v>
      </c>
      <c r="Q24" s="15">
        <f>Q7/Population!Q$5*1000</f>
        <v>0.15788960090919552</v>
      </c>
      <c r="R24" s="15">
        <f>R7/Population!R$5*1000</f>
        <v>0.11628229809505471</v>
      </c>
      <c r="S24" s="15">
        <f>S7/Population!S$5*1000</f>
        <v>0.14337889580201413</v>
      </c>
    </row>
    <row r="25" spans="2:19" x14ac:dyDescent="0.45">
      <c r="B25" s="3">
        <v>4</v>
      </c>
      <c r="C25" s="3" t="s">
        <v>574</v>
      </c>
      <c r="D25" s="15">
        <f>D8/Population!D$5*1000</f>
        <v>3.2965793579854115</v>
      </c>
      <c r="E25" s="15">
        <f>E8/Population!E$5*1000</f>
        <v>3.0739071678380645</v>
      </c>
      <c r="F25" s="15">
        <f>F8/Population!F$5*1000</f>
        <v>3.3283376136892073</v>
      </c>
      <c r="G25" s="15">
        <f>G8/Population!G$5*1000</f>
        <v>3.4446238423642783</v>
      </c>
      <c r="H25" s="15">
        <f>H8/Population!H$5*1000</f>
        <v>3.1742836433622248</v>
      </c>
      <c r="I25" s="15">
        <f>I8/Population!I$5*1000</f>
        <v>3.2939687744394113</v>
      </c>
      <c r="J25" s="15">
        <f>J8/Population!J$5*1000</f>
        <v>3.2546467534178487</v>
      </c>
      <c r="K25" s="15">
        <f>K8/Population!K$5*1000</f>
        <v>3.2149062336282972</v>
      </c>
      <c r="L25" s="15">
        <f>L8/Population!L$5*1000</f>
        <v>2.9815413303578944</v>
      </c>
      <c r="M25" s="15">
        <f>M8/Population!M$5*1000</f>
        <v>3.1123098119432386</v>
      </c>
      <c r="N25" s="15">
        <f>N8/Population!N$5*1000</f>
        <v>2.6306508017775765</v>
      </c>
      <c r="O25" s="15">
        <f>O8/Population!O$5*1000</f>
        <v>2.8482101423159669</v>
      </c>
      <c r="P25" s="15">
        <f>P8/Population!P$5*1000</f>
        <v>2.9813145844709843</v>
      </c>
      <c r="Q25" s="15">
        <f>Q8/Population!Q$5*1000</f>
        <v>2.5163382725308479</v>
      </c>
      <c r="R25" s="15">
        <f>R8/Population!R$5*1000</f>
        <v>2.3959575837249818</v>
      </c>
      <c r="S25" s="15">
        <f>S8/Population!S$5*1000</f>
        <v>2.3988839985684089</v>
      </c>
    </row>
    <row r="26" spans="2:19" x14ac:dyDescent="0.45">
      <c r="B26" s="3">
        <v>5</v>
      </c>
      <c r="C26" s="3" t="s">
        <v>575</v>
      </c>
      <c r="D26" s="15">
        <f>D9/Population!D$5*1000</f>
        <v>0.5013010448644043</v>
      </c>
      <c r="E26" s="15">
        <f>E9/Population!E$5*1000</f>
        <v>0.49449338404217746</v>
      </c>
      <c r="F26" s="15">
        <f>F9/Population!F$5*1000</f>
        <v>0.53503155206591901</v>
      </c>
      <c r="G26" s="15">
        <f>G9/Population!G$5*1000</f>
        <v>0.49276156955107003</v>
      </c>
      <c r="H26" s="15">
        <f>H9/Population!H$5*1000</f>
        <v>0.38055561501012614</v>
      </c>
      <c r="I26" s="15">
        <f>I9/Population!I$5*1000</f>
        <v>0.4721891234861772</v>
      </c>
      <c r="J26" s="15">
        <f>J9/Population!J$5*1000</f>
        <v>0.50717820478012809</v>
      </c>
      <c r="K26" s="15">
        <f>K9/Population!K$5*1000</f>
        <v>0.44405774348376864</v>
      </c>
      <c r="L26" s="15">
        <f>L9/Population!L$5*1000</f>
        <v>0.36585884480255298</v>
      </c>
      <c r="M26" s="15">
        <f>M9/Population!M$5*1000</f>
        <v>0.35109198852371282</v>
      </c>
      <c r="N26" s="15">
        <f>N9/Population!N$5*1000</f>
        <v>0.3330678849277518</v>
      </c>
      <c r="O26" s="15">
        <f>O9/Population!O$5*1000</f>
        <v>0.23653304905714262</v>
      </c>
      <c r="P26" s="15">
        <f>P9/Population!P$5*1000</f>
        <v>0.35074776235162747</v>
      </c>
      <c r="Q26" s="15">
        <f>Q9/Population!Q$5*1000</f>
        <v>0.36552974706633007</v>
      </c>
      <c r="R26" s="15">
        <f>R9/Population!R$5*1000</f>
        <v>0.3684632070309804</v>
      </c>
      <c r="S26" s="15">
        <f>S9/Population!S$5*1000</f>
        <v>0.28358940443850605</v>
      </c>
    </row>
    <row r="27" spans="2:19" x14ac:dyDescent="0.45">
      <c r="B27" s="3">
        <v>6</v>
      </c>
      <c r="C27" s="3" t="s">
        <v>576</v>
      </c>
      <c r="D27" s="15">
        <f>D10/Population!D$5*1000</f>
        <v>0.1346722135680625</v>
      </c>
      <c r="E27" s="15">
        <f>E10/Population!E$5*1000</f>
        <v>9.0029721207982277E-2</v>
      </c>
      <c r="F27" s="15">
        <f>F10/Population!F$5*1000</f>
        <v>0.13138984803494991</v>
      </c>
      <c r="G27" s="15">
        <f>G10/Population!G$5*1000</f>
        <v>0.13863508240258596</v>
      </c>
      <c r="H27" s="15">
        <f>H10/Population!H$5*1000</f>
        <v>0.12601863983515788</v>
      </c>
      <c r="I27" s="15">
        <f>I10/Population!I$5*1000</f>
        <v>0.11784722024621586</v>
      </c>
      <c r="J27" s="15">
        <f>J10/Population!J$5*1000</f>
        <v>0.16857915953343056</v>
      </c>
      <c r="K27" s="15">
        <f>K10/Population!K$5*1000</f>
        <v>0.10891044791272443</v>
      </c>
      <c r="L27" s="15">
        <f>L10/Population!L$5*1000</f>
        <v>0.10086181311820475</v>
      </c>
      <c r="M27" s="15">
        <f>M10/Population!M$5*1000</f>
        <v>0.16860630921886244</v>
      </c>
      <c r="N27" s="15">
        <f>N10/Population!N$5*1000</f>
        <v>0.16096509767620942</v>
      </c>
      <c r="O27" s="15">
        <f>O10/Population!O$5*1000</f>
        <v>0.11524028446944878</v>
      </c>
      <c r="P27" s="15">
        <f>P10/Population!P$5*1000</f>
        <v>0.10527088554297698</v>
      </c>
      <c r="Q27" s="15">
        <f>Q10/Population!Q$5*1000</f>
        <v>0.12861522958670299</v>
      </c>
      <c r="R27" s="15">
        <f>R10/Population!R$5*1000</f>
        <v>0.14042754356430334</v>
      </c>
      <c r="S27" s="15">
        <f>S10/Population!S$5*1000</f>
        <v>0.13035171798787634</v>
      </c>
    </row>
    <row r="28" spans="2:19" x14ac:dyDescent="0.45">
      <c r="B28" s="3">
        <v>7</v>
      </c>
      <c r="C28" s="3" t="s">
        <v>577</v>
      </c>
      <c r="D28" s="15">
        <f>D11/Population!D$5*1000</f>
        <v>3.410340589849131</v>
      </c>
      <c r="E28" s="15">
        <f>E11/Population!E$5*1000</f>
        <v>3.5876068950833533</v>
      </c>
      <c r="F28" s="15">
        <f>F11/Population!F$5*1000</f>
        <v>3.6655959266724647</v>
      </c>
      <c r="G28" s="15">
        <f>G11/Population!G$5*1000</f>
        <v>3.6445978765706823</v>
      </c>
      <c r="H28" s="15">
        <f>H11/Population!H$5*1000</f>
        <v>3.8449262736333059</v>
      </c>
      <c r="I28" s="15">
        <f>I11/Population!I$5*1000</f>
        <v>3.6783508920206986</v>
      </c>
      <c r="J28" s="15">
        <f>J11/Population!J$5*1000</f>
        <v>3.7832623221415815</v>
      </c>
      <c r="K28" s="15">
        <f>K11/Population!K$5*1000</f>
        <v>3.67156625264098</v>
      </c>
      <c r="L28" s="15">
        <f>L11/Population!L$5*1000</f>
        <v>3.1907993364065237</v>
      </c>
      <c r="M28" s="15">
        <f>M11/Population!M$5*1000</f>
        <v>3.9500058515083505</v>
      </c>
      <c r="N28" s="15">
        <f>N11/Population!N$5*1000</f>
        <v>3.3715770437119157</v>
      </c>
      <c r="O28" s="15">
        <f>O11/Population!O$5*1000</f>
        <v>3.1604226390241261</v>
      </c>
      <c r="P28" s="15">
        <f>P11/Population!P$5*1000</f>
        <v>3.2681930937146095</v>
      </c>
      <c r="Q28" s="15">
        <f>Q11/Population!Q$5*1000</f>
        <v>3.6775796095897122</v>
      </c>
      <c r="R28" s="15">
        <f>R11/Population!R$5*1000</f>
        <v>3.2783975572875308</v>
      </c>
      <c r="S28" s="15">
        <f>S11/Population!S$5*1000</f>
        <v>3.4292350563396208</v>
      </c>
    </row>
    <row r="29" spans="2:19" x14ac:dyDescent="0.45">
      <c r="B29" s="3">
        <v>8</v>
      </c>
      <c r="C29" s="3" t="s">
        <v>578</v>
      </c>
      <c r="D29" s="15">
        <f>D12/Population!D$5*1000</f>
        <v>0.11929184850973733</v>
      </c>
      <c r="E29" s="15">
        <f>E12/Population!E$5*1000</f>
        <v>0.10215186692449692</v>
      </c>
      <c r="F29" s="15">
        <f>F12/Population!F$5*1000</f>
        <v>0.11639399439569342</v>
      </c>
      <c r="G29" s="15">
        <f>G12/Population!G$5*1000</f>
        <v>0.1069323439939652</v>
      </c>
      <c r="H29" s="15">
        <f>H12/Population!H$5*1000</f>
        <v>0.11009207772026487</v>
      </c>
      <c r="I29" s="15">
        <f>I12/Population!I$5*1000</f>
        <v>0.11281331271454982</v>
      </c>
      <c r="J29" s="15">
        <f>J12/Population!J$5*1000</f>
        <v>0.10666906729519653</v>
      </c>
      <c r="K29" s="15">
        <f>K12/Population!K$5*1000</f>
        <v>9.5639332010928349E-2</v>
      </c>
      <c r="L29" s="15">
        <f>L12/Population!L$5*1000</f>
        <v>8.7668704229163272E-2</v>
      </c>
      <c r="M29" s="15">
        <f>M12/Population!M$5*1000</f>
        <v>0.10264082365561088</v>
      </c>
      <c r="N29" s="15">
        <f>N12/Population!N$5*1000</f>
        <v>9.7785891597444996E-2</v>
      </c>
      <c r="O29" s="15">
        <f>O12/Population!O$5*1000</f>
        <v>9.459323067031121E-2</v>
      </c>
      <c r="P29" s="15">
        <f>P12/Population!P$5*1000</f>
        <v>0.10047514185314177</v>
      </c>
      <c r="Q29" s="15">
        <f>Q12/Population!Q$5*1000</f>
        <v>8.7886272391396361E-2</v>
      </c>
      <c r="R29" s="15">
        <f>R12/Population!R$5*1000</f>
        <v>9.388363733786026E-2</v>
      </c>
      <c r="S29" s="15">
        <f>S12/Population!S$5*1000</f>
        <v>8.9984987566451305E-2</v>
      </c>
    </row>
    <row r="30" spans="2:19" x14ac:dyDescent="0.45">
      <c r="B30" s="3">
        <v>9</v>
      </c>
      <c r="C30" s="3" t="s">
        <v>579</v>
      </c>
      <c r="D30" s="15">
        <f>D13/Population!D$5*1000</f>
        <v>0.54014373519824188</v>
      </c>
      <c r="E30" s="15">
        <f>E13/Population!E$5*1000</f>
        <v>0.56210792242881402</v>
      </c>
      <c r="F30" s="15">
        <f>F13/Population!F$5*1000</f>
        <v>0.58021100992957853</v>
      </c>
      <c r="G30" s="15">
        <f>G13/Population!G$5*1000</f>
        <v>0.53962316075403627</v>
      </c>
      <c r="H30" s="15">
        <f>H13/Population!H$5*1000</f>
        <v>0.54225402536161404</v>
      </c>
      <c r="I30" s="15">
        <f>I13/Population!I$5*1000</f>
        <v>0.46966486694154047</v>
      </c>
      <c r="J30" s="15">
        <f>J13/Population!J$5*1000</f>
        <v>0.47835604003058058</v>
      </c>
      <c r="K30" s="15">
        <f>K13/Population!K$5*1000</f>
        <v>0.5582750073315057</v>
      </c>
      <c r="L30" s="15">
        <f>L13/Population!L$5*1000</f>
        <v>0.43304487420423893</v>
      </c>
      <c r="M30" s="15">
        <f>M13/Population!M$5*1000</f>
        <v>0.4039748049090609</v>
      </c>
      <c r="N30" s="15">
        <f>N13/Population!N$5*1000</f>
        <v>0.43995428467909098</v>
      </c>
      <c r="O30" s="15">
        <f>O13/Population!O$5*1000</f>
        <v>0.35342530353979151</v>
      </c>
      <c r="P30" s="15">
        <f>P13/Population!P$5*1000</f>
        <v>0.33305997315428931</v>
      </c>
      <c r="Q30" s="15">
        <f>Q13/Population!Q$5*1000</f>
        <v>0.48927020678713956</v>
      </c>
      <c r="R30" s="15">
        <f>R13/Population!R$5*1000</f>
        <v>0.36430217473794863</v>
      </c>
      <c r="S30" s="15">
        <f>S13/Population!S$5*1000</f>
        <v>0.28134157070355342</v>
      </c>
    </row>
    <row r="31" spans="2:19" x14ac:dyDescent="0.45">
      <c r="B31" s="3">
        <v>10</v>
      </c>
      <c r="C31" s="3" t="s">
        <v>580</v>
      </c>
      <c r="D31" s="15">
        <f>D14/Population!D$5*1000</f>
        <v>3.9591889369695731E-2</v>
      </c>
      <c r="E31" s="15">
        <f>E14/Population!E$5*1000</f>
        <v>4.5206778777291949E-2</v>
      </c>
      <c r="F31" s="15">
        <f>F14/Population!F$5*1000</f>
        <v>3.8134865567138222E-2</v>
      </c>
      <c r="G31" s="15">
        <f>G14/Population!G$5*1000</f>
        <v>4.1900864809357639E-2</v>
      </c>
      <c r="H31" s="15">
        <f>H14/Population!H$5*1000</f>
        <v>3.7216674032164776E-2</v>
      </c>
      <c r="I31" s="15">
        <f>I14/Population!I$5*1000</f>
        <v>4.4379274861918873E-2</v>
      </c>
      <c r="J31" s="15">
        <f>J14/Population!J$5*1000</f>
        <v>5.5024511676792745E-2</v>
      </c>
      <c r="K31" s="15">
        <f>K14/Population!K$5*1000</f>
        <v>6.0564811501274358E-2</v>
      </c>
      <c r="L31" s="15">
        <f>L14/Population!L$5*1000</f>
        <v>5.4256458733315804E-2</v>
      </c>
      <c r="M31" s="15">
        <f>M14/Population!M$5*1000</f>
        <v>4.8086383270057667E-2</v>
      </c>
      <c r="N31" s="15">
        <f>N14/Population!N$5*1000</f>
        <v>3.643306535643933E-2</v>
      </c>
      <c r="O31" s="15">
        <f>O14/Population!O$5*1000</f>
        <v>3.6069641588555058E-2</v>
      </c>
      <c r="P31" s="15">
        <f>P14/Population!P$5*1000</f>
        <v>4.4691316236299836E-2</v>
      </c>
      <c r="Q31" s="15">
        <f>Q14/Population!Q$5*1000</f>
        <v>4.6841141060900919E-2</v>
      </c>
      <c r="R31" s="15">
        <f>R14/Population!R$5*1000</f>
        <v>4.9830316105355495E-2</v>
      </c>
      <c r="S31" s="15">
        <f>S14/Population!S$5*1000</f>
        <v>4.4300868170566422E-2</v>
      </c>
    </row>
    <row r="32" spans="2:19" x14ac:dyDescent="0.45">
      <c r="B32" s="3">
        <v>11</v>
      </c>
      <c r="C32" s="3" t="s">
        <v>581</v>
      </c>
      <c r="D32" s="15">
        <f>D15/Population!D$5*1000</f>
        <v>0.45883201157935011</v>
      </c>
      <c r="E32" s="15">
        <f>E15/Population!E$5*1000</f>
        <v>0.46096438858750488</v>
      </c>
      <c r="F32" s="15">
        <f>F15/Population!F$5*1000</f>
        <v>0.50286957353784945</v>
      </c>
      <c r="G32" s="15">
        <f>G15/Population!G$5*1000</f>
        <v>0.5256356660197683</v>
      </c>
      <c r="H32" s="15">
        <f>H15/Population!H$5*1000</f>
        <v>0.51875152845299111</v>
      </c>
      <c r="I32" s="15">
        <f>I15/Population!I$5*1000</f>
        <v>0.49679107912457204</v>
      </c>
      <c r="J32" s="15">
        <f>J15/Population!J$5*1000</f>
        <v>0.47122584407135587</v>
      </c>
      <c r="K32" s="15">
        <f>K15/Population!K$5*1000</f>
        <v>0.42570243981154976</v>
      </c>
      <c r="L32" s="15">
        <f>L15/Population!L$5*1000</f>
        <v>0.38007144855772784</v>
      </c>
      <c r="M32" s="15">
        <f>M15/Population!M$5*1000</f>
        <v>0.40409505891611402</v>
      </c>
      <c r="N32" s="15">
        <f>N15/Population!N$5*1000</f>
        <v>0.3271033937666401</v>
      </c>
      <c r="O32" s="15">
        <f>O15/Population!O$5*1000</f>
        <v>0.34136202258479953</v>
      </c>
      <c r="P32" s="15">
        <f>P15/Population!P$5*1000</f>
        <v>0.31569188282116389</v>
      </c>
      <c r="Q32" s="15">
        <f>Q15/Population!Q$5*1000</f>
        <v>0.36571085438817896</v>
      </c>
      <c r="R32" s="15">
        <f>R15/Population!R$5*1000</f>
        <v>0.33941755274152841</v>
      </c>
      <c r="S32" s="15">
        <f>S15/Population!S$5*1000</f>
        <v>0.33941379294137092</v>
      </c>
    </row>
    <row r="33" spans="2:19" x14ac:dyDescent="0.45">
      <c r="B33" s="3">
        <v>12</v>
      </c>
      <c r="C33" s="3" t="s">
        <v>582</v>
      </c>
      <c r="D33" s="15">
        <f>D16/Population!D$5*1000</f>
        <v>0.40809340023780066</v>
      </c>
      <c r="E33" s="15">
        <f>E16/Population!E$5*1000</f>
        <v>0.53238514526552894</v>
      </c>
      <c r="F33" s="15">
        <f>F16/Population!F$5*1000</f>
        <v>0.41345334689750296</v>
      </c>
      <c r="G33" s="15">
        <f>G16/Population!G$5*1000</f>
        <v>0.43970502731324679</v>
      </c>
      <c r="H33" s="15">
        <f>H16/Population!H$5*1000</f>
        <v>0.55467635018293404</v>
      </c>
      <c r="I33" s="15">
        <f>I16/Population!I$5*1000</f>
        <v>0.44239908078883511</v>
      </c>
      <c r="J33" s="15">
        <f>J16/Population!J$5*1000</f>
        <v>0.54087907783679667</v>
      </c>
      <c r="K33" s="15">
        <f>K16/Population!K$5*1000</f>
        <v>0.52205257673079331</v>
      </c>
      <c r="L33" s="15">
        <f>L16/Population!L$5*1000</f>
        <v>0.30570251077974897</v>
      </c>
      <c r="M33" s="15">
        <f>M16/Population!M$5*1000</f>
        <v>0.3389946361055613</v>
      </c>
      <c r="N33" s="15">
        <f>N16/Population!N$5*1000</f>
        <v>0.30929320882014266</v>
      </c>
      <c r="O33" s="15">
        <f>O16/Population!O$5*1000</f>
        <v>0.30720049678821237</v>
      </c>
      <c r="P33" s="15">
        <f>P16/Population!P$5*1000</f>
        <v>0.30573182843230895</v>
      </c>
      <c r="Q33" s="15">
        <f>Q16/Population!Q$5*1000</f>
        <v>0.33676971389091404</v>
      </c>
      <c r="R33" s="15">
        <f>R16/Population!R$5*1000</f>
        <v>0.30254052702149531</v>
      </c>
      <c r="S33" s="15">
        <f>S16/Population!S$5*1000</f>
        <v>0.42387591913178202</v>
      </c>
    </row>
    <row r="34" spans="2:19" x14ac:dyDescent="0.45">
      <c r="C34" s="3" t="s">
        <v>583</v>
      </c>
      <c r="D34" s="15">
        <f>D17/Population!D$5*1000</f>
        <v>2.541358424636452</v>
      </c>
      <c r="E34" s="15">
        <f>E17/Population!E$5*1000</f>
        <v>2.5221686110487966</v>
      </c>
      <c r="F34" s="15">
        <f>F17/Population!F$5*1000</f>
        <v>2.6244640856080665</v>
      </c>
      <c r="G34" s="15">
        <f>G17/Population!G$5*1000</f>
        <v>2.7956675013023138</v>
      </c>
      <c r="H34" s="15">
        <f>H17/Population!H$5*1000</f>
        <v>2.6620144989418035</v>
      </c>
      <c r="I34" s="15">
        <f>I17/Population!I$5*1000</f>
        <v>2.7831605218446591</v>
      </c>
      <c r="J34" s="15">
        <f>J17/Population!J$5*1000</f>
        <v>2.7812788538431352</v>
      </c>
      <c r="K34" s="15">
        <f>K17/Population!K$5*1000</f>
        <v>2.4532719666251688</v>
      </c>
      <c r="L34" s="15">
        <f>L17/Population!L$5*1000</f>
        <v>2.1830705937835155</v>
      </c>
      <c r="M34" s="15">
        <f>M17/Population!M$5*1000</f>
        <v>2.1342904024622582</v>
      </c>
      <c r="N34" s="15">
        <f>N17/Population!N$5*1000</f>
        <v>2.103155795149342</v>
      </c>
      <c r="O34" s="15">
        <f>O17/Population!O$5*1000</f>
        <v>2.1329622558039598</v>
      </c>
      <c r="P34" s="15">
        <f>P17/Population!P$5*1000</f>
        <v>2.1751709574605678</v>
      </c>
      <c r="Q34" s="15">
        <f>Q17/Population!Q$5*1000</f>
        <v>2.125476657566725</v>
      </c>
      <c r="R34" s="15">
        <f>R17/Population!R$5*1000</f>
        <v>2.1260793115204302</v>
      </c>
      <c r="S34" s="15">
        <f>S17/Population!S$5*1000</f>
        <v>2.1293204929517264</v>
      </c>
    </row>
    <row r="35" spans="2:19" x14ac:dyDescent="0.45">
      <c r="C35" s="3" t="s">
        <v>570</v>
      </c>
      <c r="D35" s="16">
        <f>SUM(D22:D34)</f>
        <v>12.263981293545797</v>
      </c>
      <c r="E35" s="16">
        <f t="shared" ref="E35:S35" si="1">SUM(E22:E34)</f>
        <v>12.228897911663273</v>
      </c>
      <c r="F35" s="16">
        <f t="shared" si="1"/>
        <v>12.68163933812281</v>
      </c>
      <c r="G35" s="16">
        <f t="shared" si="1"/>
        <v>12.925435920979867</v>
      </c>
      <c r="H35" s="16">
        <f t="shared" si="1"/>
        <v>12.724669847487345</v>
      </c>
      <c r="I35" s="16">
        <f t="shared" si="1"/>
        <v>12.672711630632017</v>
      </c>
      <c r="J35" s="16">
        <f t="shared" si="1"/>
        <v>12.826359684990244</v>
      </c>
      <c r="K35" s="16">
        <f t="shared" si="1"/>
        <v>12.193141414125845</v>
      </c>
      <c r="L35" s="16">
        <f t="shared" si="1"/>
        <v>10.679955372839208</v>
      </c>
      <c r="M35" s="16">
        <f t="shared" si="1"/>
        <v>11.638993120058139</v>
      </c>
      <c r="N35" s="16">
        <f t="shared" si="1"/>
        <v>10.389748812034497</v>
      </c>
      <c r="O35" s="16">
        <f t="shared" si="1"/>
        <v>10.186590909591413</v>
      </c>
      <c r="P35" s="16">
        <f t="shared" si="1"/>
        <v>10.604684862943561</v>
      </c>
      <c r="Q35" s="16">
        <f t="shared" si="1"/>
        <v>10.771021233755304</v>
      </c>
      <c r="R35" s="16">
        <f t="shared" si="1"/>
        <v>10.006181745351174</v>
      </c>
      <c r="S35" s="16">
        <f t="shared" si="1"/>
        <v>10.128779578344101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936.00401450372919</v>
      </c>
      <c r="C2">
        <v>17.57443535401957</v>
      </c>
      <c r="D2">
        <v>8.1787523294896349</v>
      </c>
      <c r="E2">
        <v>2.6954147094043628</v>
      </c>
      <c r="F2">
        <v>22.68270003375914</v>
      </c>
      <c r="G2">
        <v>6.5060978231105748</v>
      </c>
      <c r="H2">
        <v>7.9415512705293896</v>
      </c>
      <c r="I2">
        <v>5.9788884074540363</v>
      </c>
      <c r="J2">
        <v>3.1775763145641438</v>
      </c>
      <c r="K2">
        <v>1.0578975606415151</v>
      </c>
      <c r="L2">
        <v>7.3801195011221727</v>
      </c>
      <c r="M2">
        <v>10.44435962641537</v>
      </c>
      <c r="N2">
        <v>5.2582711575936543</v>
      </c>
      <c r="O2">
        <v>0.37987758580866893</v>
      </c>
      <c r="P2">
        <v>3.0928978080120899</v>
      </c>
      <c r="Q2">
        <v>0.63474246265605727</v>
      </c>
      <c r="R2">
        <v>1.873841214664784</v>
      </c>
      <c r="S2">
        <v>9.7924023851916822</v>
      </c>
      <c r="T2">
        <v>2.2550758376397742</v>
      </c>
      <c r="U2">
        <v>4.1949798977700921</v>
      </c>
      <c r="V2">
        <v>10.19706086405005</v>
      </c>
      <c r="W2">
        <v>23.795914795142799</v>
      </c>
      <c r="X2">
        <v>0.2275688628871822</v>
      </c>
      <c r="Y2">
        <v>0.44642625903908389</v>
      </c>
      <c r="Z2">
        <v>4.1024481004861766</v>
      </c>
      <c r="AA2">
        <v>4.9937384615734661</v>
      </c>
      <c r="AB2">
        <v>0.22007834043034699</v>
      </c>
      <c r="AC2">
        <v>80.572959242608363</v>
      </c>
      <c r="AD2">
        <v>7.346617521803573</v>
      </c>
      <c r="AE2">
        <v>2.5119085866500872</v>
      </c>
      <c r="AF2">
        <v>2.825851441959542</v>
      </c>
      <c r="AG2">
        <v>134.6803404521618</v>
      </c>
      <c r="AH2">
        <v>24.52890653943858</v>
      </c>
      <c r="AI2">
        <v>7.0517670465498004</v>
      </c>
      <c r="AJ2">
        <v>37.028349402645219</v>
      </c>
      <c r="AK2">
        <v>15.67091170771673</v>
      </c>
      <c r="AL2">
        <v>98.747371533697859</v>
      </c>
      <c r="AM2">
        <v>0.2328990421859691</v>
      </c>
      <c r="AN2">
        <v>6.1508652231353569</v>
      </c>
    </row>
    <row r="3" spans="1:40" x14ac:dyDescent="0.45">
      <c r="A3" s="1" t="s">
        <v>55</v>
      </c>
      <c r="B3">
        <v>2.4406284217098859</v>
      </c>
      <c r="C3">
        <v>0.14518900704507409</v>
      </c>
      <c r="D3">
        <v>7.248419741183186E-2</v>
      </c>
      <c r="E3">
        <v>2.6626949811708371E-2</v>
      </c>
      <c r="F3">
        <v>0.97815659398341248</v>
      </c>
      <c r="G3">
        <v>0.51805344861029756</v>
      </c>
      <c r="H3">
        <v>0.41744028650129061</v>
      </c>
      <c r="I3">
        <v>0.30752030702799288</v>
      </c>
      <c r="J3">
        <v>0.82758261796003119</v>
      </c>
      <c r="K3">
        <v>7.2245118615654608E-2</v>
      </c>
      <c r="L3">
        <v>0.46094545753395488</v>
      </c>
      <c r="M3">
        <v>2.266517958848111</v>
      </c>
      <c r="N3">
        <v>0.23039670631231901</v>
      </c>
      <c r="O3">
        <v>4.1097842671898317E-2</v>
      </c>
      <c r="P3">
        <v>0.2375157282411674</v>
      </c>
      <c r="Q3">
        <v>0.1005077047859729</v>
      </c>
      <c r="R3">
        <v>0.1215564421916453</v>
      </c>
      <c r="S3">
        <v>0.59145707861839514</v>
      </c>
      <c r="T3">
        <v>8.8318219167270923E-2</v>
      </c>
      <c r="U3">
        <v>0.48099085351332699</v>
      </c>
      <c r="V3">
        <v>0.46923922829905768</v>
      </c>
      <c r="W3">
        <v>0.82336534657352423</v>
      </c>
      <c r="X3">
        <v>1.4113685698059099E-2</v>
      </c>
      <c r="Y3">
        <v>5.6614799666408533E-2</v>
      </c>
      <c r="Z3">
        <v>0.27700704224645728</v>
      </c>
      <c r="AA3">
        <v>0.56386511137318573</v>
      </c>
      <c r="AB3">
        <v>1.256287133622414E-2</v>
      </c>
      <c r="AC3">
        <v>4.2960454160656401</v>
      </c>
      <c r="AD3">
        <v>0.72736530918662434</v>
      </c>
      <c r="AE3">
        <v>0.85976539916316763</v>
      </c>
      <c r="AF3">
        <v>0.1772138377760325</v>
      </c>
      <c r="AG3">
        <v>1.2268268468844881</v>
      </c>
      <c r="AH3">
        <v>4.0917444948660089</v>
      </c>
      <c r="AI3">
        <v>0.41349653090524419</v>
      </c>
      <c r="AJ3">
        <v>1.963220676892186</v>
      </c>
      <c r="AK3">
        <v>0.9844077343333667</v>
      </c>
      <c r="AL3">
        <v>8.9836490671809326</v>
      </c>
      <c r="AM3">
        <v>2.1091362394170671E-2</v>
      </c>
      <c r="AN3">
        <v>8.4545245573161662E-2</v>
      </c>
    </row>
    <row r="4" spans="1:40" x14ac:dyDescent="0.45">
      <c r="A4" s="1" t="s">
        <v>56</v>
      </c>
      <c r="B4">
        <v>66.205540278165884</v>
      </c>
      <c r="C4">
        <v>1.8971526738761151</v>
      </c>
      <c r="D4">
        <v>0.32816075324532651</v>
      </c>
      <c r="E4">
        <v>4.9258179933235032E-3</v>
      </c>
      <c r="F4">
        <v>0.15641595431432681</v>
      </c>
      <c r="G4">
        <v>4.6464363604671578E-2</v>
      </c>
      <c r="H4">
        <v>0.2357929763384316</v>
      </c>
      <c r="I4">
        <v>0.17706743511747761</v>
      </c>
      <c r="J4">
        <v>0.14088002906689689</v>
      </c>
      <c r="K4">
        <v>3.8328212380304913E-2</v>
      </c>
      <c r="L4">
        <v>0.128474378306738</v>
      </c>
      <c r="M4">
        <v>0.22504485670874</v>
      </c>
      <c r="N4">
        <v>2.7152679137816601E-2</v>
      </c>
      <c r="O4">
        <v>6.3914632469753022E-3</v>
      </c>
      <c r="P4">
        <v>0.1204749875728993</v>
      </c>
      <c r="Q4">
        <v>1.9150594228287968E-2</v>
      </c>
      <c r="R4">
        <v>8.9776860358086685E-2</v>
      </c>
      <c r="S4">
        <v>0.37985041332032687</v>
      </c>
      <c r="T4">
        <v>5.6241053903956353E-2</v>
      </c>
      <c r="U4">
        <v>8.7518519223356253E-2</v>
      </c>
      <c r="V4">
        <v>0.19828273744195399</v>
      </c>
      <c r="W4">
        <v>3.7124209320134498</v>
      </c>
      <c r="X4">
        <v>5.5779418760404818E-3</v>
      </c>
      <c r="Y4">
        <v>7.0401488586024491E-3</v>
      </c>
      <c r="Z4">
        <v>0.1127322633578661</v>
      </c>
      <c r="AA4">
        <v>9.3976314671468608E-2</v>
      </c>
      <c r="AB4">
        <v>2.071840298397526E-3</v>
      </c>
      <c r="AC4">
        <v>0.61630187403621006</v>
      </c>
      <c r="AD4">
        <v>0.20996425341967859</v>
      </c>
      <c r="AE4">
        <v>8.577965809819954E-2</v>
      </c>
      <c r="AF4">
        <v>7.9545069880518363E-2</v>
      </c>
      <c r="AG4">
        <v>10.049624189651979</v>
      </c>
      <c r="AH4">
        <v>1.126566340630625</v>
      </c>
      <c r="AI4">
        <v>0.20680825306469869</v>
      </c>
      <c r="AJ4">
        <v>1.2085969602344671</v>
      </c>
      <c r="AK4">
        <v>0.48481168138554182</v>
      </c>
      <c r="AL4">
        <v>3.1743419471579322</v>
      </c>
      <c r="AM4">
        <v>1.4077677034825381E-2</v>
      </c>
      <c r="AN4">
        <v>0.1856227386799443</v>
      </c>
    </row>
    <row r="5" spans="1:40" x14ac:dyDescent="0.45">
      <c r="A5" s="1" t="s">
        <v>57</v>
      </c>
      <c r="B5">
        <v>62.007443254609022</v>
      </c>
      <c r="C5">
        <v>3.6159497474258191</v>
      </c>
      <c r="D5">
        <v>1.517642606420105</v>
      </c>
      <c r="E5">
        <v>0.67549675662157882</v>
      </c>
      <c r="F5">
        <v>16.891216523882971</v>
      </c>
      <c r="G5">
        <v>7.7413214917843236</v>
      </c>
      <c r="H5">
        <v>12.233401880471719</v>
      </c>
      <c r="I5">
        <v>8.6802175367815302</v>
      </c>
      <c r="J5">
        <v>5.1759460286129597</v>
      </c>
      <c r="K5">
        <v>14.13088276136828</v>
      </c>
      <c r="L5">
        <v>778.3309050498915</v>
      </c>
      <c r="M5">
        <v>22.318723131822299</v>
      </c>
      <c r="N5">
        <v>3.9440680438324041</v>
      </c>
      <c r="O5">
        <v>2.4277783962564552</v>
      </c>
      <c r="P5">
        <v>14.79187017735681</v>
      </c>
      <c r="Q5">
        <v>4.0473326955767668</v>
      </c>
      <c r="R5">
        <v>2.9871133211489789</v>
      </c>
      <c r="S5">
        <v>12.73313492950752</v>
      </c>
      <c r="T5">
        <v>3.4753277453084359</v>
      </c>
      <c r="U5">
        <v>21.36337779951365</v>
      </c>
      <c r="V5">
        <v>58.779835829773752</v>
      </c>
      <c r="W5">
        <v>79.022678802160868</v>
      </c>
      <c r="X5">
        <v>0.72624230781321353</v>
      </c>
      <c r="Y5">
        <v>1.515101152696922</v>
      </c>
      <c r="Z5">
        <v>14.52017541856519</v>
      </c>
      <c r="AA5">
        <v>16.058034020485891</v>
      </c>
      <c r="AB5">
        <v>0.34474342336197489</v>
      </c>
      <c r="AC5">
        <v>15.346364079659541</v>
      </c>
      <c r="AD5">
        <v>15.24259893485987</v>
      </c>
      <c r="AE5">
        <v>5.3114165043753907</v>
      </c>
      <c r="AF5">
        <v>8.4114052271673838</v>
      </c>
      <c r="AG5">
        <v>49.185771451299118</v>
      </c>
      <c r="AH5">
        <v>49.571347030648667</v>
      </c>
      <c r="AI5">
        <v>16.732037059585121</v>
      </c>
      <c r="AJ5">
        <v>90.231908332097831</v>
      </c>
      <c r="AK5">
        <v>43.575438288961308</v>
      </c>
      <c r="AL5">
        <v>254.05700058895511</v>
      </c>
      <c r="AM5">
        <v>0.88217481165409706</v>
      </c>
      <c r="AN5">
        <v>3.2430196076631521</v>
      </c>
    </row>
    <row r="6" spans="1:40" x14ac:dyDescent="0.45">
      <c r="A6" s="1" t="s">
        <v>58</v>
      </c>
      <c r="B6">
        <v>146.769380908209</v>
      </c>
      <c r="C6">
        <v>9.1442167975708735</v>
      </c>
      <c r="D6">
        <v>3.404221386044028</v>
      </c>
      <c r="E6">
        <v>1.131900435610548</v>
      </c>
      <c r="F6">
        <v>38.875304320587887</v>
      </c>
      <c r="G6">
        <v>7.380369404887003</v>
      </c>
      <c r="H6">
        <v>27.87159953791981</v>
      </c>
      <c r="I6">
        <v>20.043334286736041</v>
      </c>
      <c r="J6">
        <v>16.757850600622682</v>
      </c>
      <c r="K6">
        <v>13.88206361495528</v>
      </c>
      <c r="L6">
        <v>521.85827719954989</v>
      </c>
      <c r="M6">
        <v>59.840839065446119</v>
      </c>
      <c r="N6">
        <v>10.012854714855431</v>
      </c>
      <c r="O6">
        <v>6.0875382059100343</v>
      </c>
      <c r="P6">
        <v>29.37112681229338</v>
      </c>
      <c r="Q6">
        <v>7.5590048973041446</v>
      </c>
      <c r="R6">
        <v>9.2779977458955472</v>
      </c>
      <c r="S6">
        <v>48.605268931479081</v>
      </c>
      <c r="T6">
        <v>8.4768924578887983</v>
      </c>
      <c r="U6">
        <v>46.717697760446583</v>
      </c>
      <c r="V6">
        <v>370.08859712115009</v>
      </c>
      <c r="W6">
        <v>301.24159281472191</v>
      </c>
      <c r="X6">
        <v>1.5709753170420979</v>
      </c>
      <c r="Y6">
        <v>3.0637237996932982</v>
      </c>
      <c r="Z6">
        <v>29.694253483567518</v>
      </c>
      <c r="AA6">
        <v>34.115770741052927</v>
      </c>
      <c r="AB6">
        <v>0.8065812328334383</v>
      </c>
      <c r="AC6">
        <v>44.787399275317959</v>
      </c>
      <c r="AD6">
        <v>29.311337325335518</v>
      </c>
      <c r="AE6">
        <v>16.965547648816258</v>
      </c>
      <c r="AF6">
        <v>13.09304975850557</v>
      </c>
      <c r="AG6">
        <v>133.9725345818789</v>
      </c>
      <c r="AH6">
        <v>123.18393903967321</v>
      </c>
      <c r="AI6">
        <v>30.410676613714681</v>
      </c>
      <c r="AJ6">
        <v>190.28899736821171</v>
      </c>
      <c r="AK6">
        <v>83.202111978567245</v>
      </c>
      <c r="AL6">
        <v>675.44613008691783</v>
      </c>
      <c r="AM6">
        <v>4.8382212262721023</v>
      </c>
      <c r="AN6">
        <v>15.10422859702417</v>
      </c>
    </row>
    <row r="7" spans="1:40" x14ac:dyDescent="0.45">
      <c r="A7" s="1" t="s">
        <v>59</v>
      </c>
      <c r="B7">
        <v>32.70663330650239</v>
      </c>
      <c r="C7">
        <v>12.432630586848591</v>
      </c>
      <c r="D7">
        <v>7.8214504766062598</v>
      </c>
      <c r="E7">
        <v>0.12104974672973889</v>
      </c>
      <c r="F7">
        <v>4.2584907519499806</v>
      </c>
      <c r="G7">
        <v>1.135420223029783</v>
      </c>
      <c r="H7">
        <v>4.1817958344101864</v>
      </c>
      <c r="I7">
        <v>3.080205343989125</v>
      </c>
      <c r="J7">
        <v>4.6272498148505434</v>
      </c>
      <c r="K7">
        <v>0.86394280021933167</v>
      </c>
      <c r="L7">
        <v>5.1218645282409696</v>
      </c>
      <c r="M7">
        <v>5.7962596412734966</v>
      </c>
      <c r="N7">
        <v>1.126334776135882</v>
      </c>
      <c r="O7">
        <v>0.55057831325633</v>
      </c>
      <c r="P7">
        <v>19.66045651339045</v>
      </c>
      <c r="Q7">
        <v>0.84805666657801093</v>
      </c>
      <c r="R7">
        <v>3.1661665948701732</v>
      </c>
      <c r="S7">
        <v>15.76146389830129</v>
      </c>
      <c r="T7">
        <v>1.6672448788785379</v>
      </c>
      <c r="U7">
        <v>3.999085670408606</v>
      </c>
      <c r="V7">
        <v>10.148845687822419</v>
      </c>
      <c r="W7">
        <v>15.34266667177288</v>
      </c>
      <c r="X7">
        <v>0.1447053972602797</v>
      </c>
      <c r="Y7">
        <v>0.37407090512628988</v>
      </c>
      <c r="Z7">
        <v>2.674675755198558</v>
      </c>
      <c r="AA7">
        <v>4.4936752963876732</v>
      </c>
      <c r="AB7">
        <v>7.8681011081606994E-2</v>
      </c>
      <c r="AC7">
        <v>8.6519271975719718</v>
      </c>
      <c r="AD7">
        <v>3.2169211019139321</v>
      </c>
      <c r="AE7">
        <v>3.3787281637334758</v>
      </c>
      <c r="AF7">
        <v>1.57173640649707</v>
      </c>
      <c r="AG7">
        <v>27.433727590062929</v>
      </c>
      <c r="AH7">
        <v>22.688836600774749</v>
      </c>
      <c r="AI7">
        <v>4.5191784001973829</v>
      </c>
      <c r="AJ7">
        <v>32.24516588460726</v>
      </c>
      <c r="AK7">
        <v>11.627083391601889</v>
      </c>
      <c r="AL7">
        <v>58.363770127497673</v>
      </c>
      <c r="AM7">
        <v>0.13341758337316001</v>
      </c>
      <c r="AN7">
        <v>1.941629474608545</v>
      </c>
    </row>
    <row r="8" spans="1:40" x14ac:dyDescent="0.45">
      <c r="A8" s="1" t="s">
        <v>60</v>
      </c>
      <c r="B8">
        <v>1.203589276098558</v>
      </c>
      <c r="C8">
        <v>6.8168806479005556E-2</v>
      </c>
      <c r="D8">
        <v>3.2350453670219617E-2</v>
      </c>
      <c r="E8">
        <v>1.0781164792907491E-2</v>
      </c>
      <c r="F8">
        <v>0.52421781240804632</v>
      </c>
      <c r="G8">
        <v>0.11305976924573891</v>
      </c>
      <c r="H8">
        <v>0.23369317449881341</v>
      </c>
      <c r="I8">
        <v>0.1647208706633333</v>
      </c>
      <c r="J8">
        <v>0.16600080837291711</v>
      </c>
      <c r="K8">
        <v>0.1331351618010202</v>
      </c>
      <c r="L8">
        <v>5.4985084180103643</v>
      </c>
      <c r="M8">
        <v>0.80978116220448049</v>
      </c>
      <c r="N8">
        <v>0.13047128558513121</v>
      </c>
      <c r="O8">
        <v>9.4414650851143284E-2</v>
      </c>
      <c r="P8">
        <v>0.29877534807102751</v>
      </c>
      <c r="Q8">
        <v>0.1028617468060701</v>
      </c>
      <c r="R8">
        <v>0.1038822966784417</v>
      </c>
      <c r="S8">
        <v>0.54950374112969702</v>
      </c>
      <c r="T8">
        <v>8.3102579557790351E-2</v>
      </c>
      <c r="U8">
        <v>0.52520538283092177</v>
      </c>
      <c r="V8">
        <v>4.1542567172299432</v>
      </c>
      <c r="W8">
        <v>2.3813667378633392</v>
      </c>
      <c r="X8">
        <v>1.5627357888877671E-2</v>
      </c>
      <c r="Y8">
        <v>5.1630124141671202E-2</v>
      </c>
      <c r="Z8">
        <v>0.29791338401988587</v>
      </c>
      <c r="AA8">
        <v>0.53673545736122474</v>
      </c>
      <c r="AB8">
        <v>9.7872123150322364E-3</v>
      </c>
      <c r="AC8">
        <v>0.48273716141933998</v>
      </c>
      <c r="AD8">
        <v>0.24999570505720239</v>
      </c>
      <c r="AE8">
        <v>0.14982704670447819</v>
      </c>
      <c r="AF8">
        <v>0.1227140146201207</v>
      </c>
      <c r="AG8">
        <v>0.88854057745585446</v>
      </c>
      <c r="AH8">
        <v>1.24780787861245</v>
      </c>
      <c r="AI8">
        <v>0.27571863331155527</v>
      </c>
      <c r="AJ8">
        <v>1.920355867622908</v>
      </c>
      <c r="AK8">
        <v>0.81901235334857114</v>
      </c>
      <c r="AL8">
        <v>6.1852238264380368</v>
      </c>
      <c r="AM8">
        <v>3.203356391666487E-2</v>
      </c>
      <c r="AN8">
        <v>0.16732294189782559</v>
      </c>
    </row>
    <row r="9" spans="1:40" x14ac:dyDescent="0.45">
      <c r="A9" s="1" t="s">
        <v>61</v>
      </c>
      <c r="B9">
        <v>132.36045610606189</v>
      </c>
      <c r="C9">
        <v>2.7787073453921458</v>
      </c>
      <c r="D9">
        <v>0.17121038077778761</v>
      </c>
      <c r="E9">
        <v>2.912989231696533E-2</v>
      </c>
      <c r="F9">
        <v>5.8100969397627562</v>
      </c>
      <c r="G9">
        <v>0.65695999728313192</v>
      </c>
      <c r="H9">
        <v>0.57762067824659791</v>
      </c>
      <c r="I9">
        <v>0.42340494490742647</v>
      </c>
      <c r="J9">
        <v>0.3090542860148236</v>
      </c>
      <c r="K9">
        <v>0.14640842772044779</v>
      </c>
      <c r="L9">
        <v>0.79300438593292188</v>
      </c>
      <c r="M9">
        <v>1.137237322123964</v>
      </c>
      <c r="N9">
        <v>0.2304935046557256</v>
      </c>
      <c r="O9">
        <v>3.9604397945460432E-2</v>
      </c>
      <c r="P9">
        <v>0.22955527503433271</v>
      </c>
      <c r="Q9">
        <v>6.0000971000484793E-2</v>
      </c>
      <c r="R9">
        <v>0.19197297988104861</v>
      </c>
      <c r="S9">
        <v>1.058029194634442</v>
      </c>
      <c r="T9">
        <v>0.36567490155640109</v>
      </c>
      <c r="U9">
        <v>0.34776022181848709</v>
      </c>
      <c r="V9">
        <v>0.95250967303018264</v>
      </c>
      <c r="W9">
        <v>2.2530263919351992</v>
      </c>
      <c r="X9">
        <v>2.338133639692817E-2</v>
      </c>
      <c r="Y9">
        <v>5.5066341902486028E-2</v>
      </c>
      <c r="Z9">
        <v>0.43396563297337948</v>
      </c>
      <c r="AA9">
        <v>0.59271288483699847</v>
      </c>
      <c r="AB9">
        <v>8.9492654198743762E-3</v>
      </c>
      <c r="AC9">
        <v>3.392034200572696</v>
      </c>
      <c r="AD9">
        <v>0.75521347789655169</v>
      </c>
      <c r="AE9">
        <v>0.28169534646648081</v>
      </c>
      <c r="AF9">
        <v>0.41088525817185889</v>
      </c>
      <c r="AG9">
        <v>13.85250526907841</v>
      </c>
      <c r="AH9">
        <v>2.8633314353096919</v>
      </c>
      <c r="AI9">
        <v>0.94710652732298495</v>
      </c>
      <c r="AJ9">
        <v>5.4336042818914603</v>
      </c>
      <c r="AK9">
        <v>2.3081586444614182</v>
      </c>
      <c r="AL9">
        <v>4.9633285755723104</v>
      </c>
      <c r="AM9">
        <v>2.0700915025795911E-2</v>
      </c>
      <c r="AN9">
        <v>0.21906587572843381</v>
      </c>
    </row>
    <row r="10" spans="1:40" x14ac:dyDescent="0.45">
      <c r="A10" s="1" t="s">
        <v>62</v>
      </c>
      <c r="B10">
        <v>24.113230788758141</v>
      </c>
      <c r="C10">
        <v>4.6209633862764781</v>
      </c>
      <c r="D10">
        <v>0.34838331500348291</v>
      </c>
      <c r="E10">
        <v>7.3066701408242346E-3</v>
      </c>
      <c r="F10">
        <v>0.1047573378467246</v>
      </c>
      <c r="G10">
        <v>8.2710224194667406E-2</v>
      </c>
      <c r="H10">
        <v>0.72582490620272555</v>
      </c>
      <c r="I10">
        <v>0.54928203392512109</v>
      </c>
      <c r="J10">
        <v>0.36601086876410821</v>
      </c>
      <c r="K10">
        <v>0.1321282459823305</v>
      </c>
      <c r="L10">
        <v>0.20310541559848749</v>
      </c>
      <c r="M10">
        <v>0.84006071776125824</v>
      </c>
      <c r="N10">
        <v>1.7919908348870708E-2</v>
      </c>
      <c r="O10">
        <v>6.6367456701231613E-3</v>
      </c>
      <c r="P10">
        <v>0.55434438568336941</v>
      </c>
      <c r="Q10">
        <v>6.3137225392931956E-2</v>
      </c>
      <c r="R10">
        <v>0.30417317554732037</v>
      </c>
      <c r="S10">
        <v>0.74607515931927493</v>
      </c>
      <c r="T10">
        <v>8.5960256399599144E-2</v>
      </c>
      <c r="U10">
        <v>0.12654817696225881</v>
      </c>
      <c r="V10">
        <v>0.34451364771405801</v>
      </c>
      <c r="W10">
        <v>1.483539551021386</v>
      </c>
      <c r="X10">
        <v>1.0548027736163861E-2</v>
      </c>
      <c r="Y10">
        <v>5.3493978024345664E-3</v>
      </c>
      <c r="Z10">
        <v>0.2240413106494441</v>
      </c>
      <c r="AA10">
        <v>0.106529539371643</v>
      </c>
      <c r="AB10">
        <v>5.2207273607560358E-3</v>
      </c>
      <c r="AC10">
        <v>1.4392197960633291</v>
      </c>
      <c r="AD10">
        <v>0.38210898489223322</v>
      </c>
      <c r="AE10">
        <v>0.17227276935289909</v>
      </c>
      <c r="AF10">
        <v>0.22370346216414999</v>
      </c>
      <c r="AG10">
        <v>5.8486247756319729</v>
      </c>
      <c r="AH10">
        <v>4.0054591197945886</v>
      </c>
      <c r="AI10">
        <v>0.45109230022951269</v>
      </c>
      <c r="AJ10">
        <v>2.569307286312148</v>
      </c>
      <c r="AK10">
        <v>1.0221945258028731</v>
      </c>
      <c r="AL10">
        <v>13.682251077194</v>
      </c>
      <c r="AM10">
        <v>5.0773951183561122E-2</v>
      </c>
      <c r="AN10">
        <v>0.98038586645894976</v>
      </c>
    </row>
    <row r="11" spans="1:40" x14ac:dyDescent="0.45">
      <c r="A11" s="1" t="s">
        <v>63</v>
      </c>
      <c r="B11">
        <v>9.7232813531124975</v>
      </c>
      <c r="C11">
        <v>0.52765123578383122</v>
      </c>
      <c r="D11">
        <v>6.5390943849137226E-2</v>
      </c>
      <c r="E11">
        <v>3.595756006376901E-3</v>
      </c>
      <c r="F11">
        <v>9.0294210622614571E-2</v>
      </c>
      <c r="G11">
        <v>5.5273466872790222E-2</v>
      </c>
      <c r="H11">
        <v>5.7596954806647123E-2</v>
      </c>
      <c r="I11">
        <v>4.260639337817055E-2</v>
      </c>
      <c r="J11">
        <v>4.4944133703917331E-2</v>
      </c>
      <c r="K11">
        <v>1.282472644457773E-2</v>
      </c>
      <c r="L11">
        <v>0.1207208553294513</v>
      </c>
      <c r="M11">
        <v>6.0501215277459393E-2</v>
      </c>
      <c r="N11">
        <v>1.512595497734889E-2</v>
      </c>
      <c r="O11">
        <v>3.2257920341725518E-3</v>
      </c>
      <c r="P11">
        <v>2.5356175472638159E-2</v>
      </c>
      <c r="Q11">
        <v>6.0119515416457931E-3</v>
      </c>
      <c r="R11">
        <v>3.0618143707030941E-2</v>
      </c>
      <c r="S11">
        <v>0.15518791399289811</v>
      </c>
      <c r="T11">
        <v>6.1340069433126851E-2</v>
      </c>
      <c r="U11">
        <v>3.1921379162209773E-2</v>
      </c>
      <c r="V11">
        <v>9.1169071499178037E-2</v>
      </c>
      <c r="W11">
        <v>0.22085191362576531</v>
      </c>
      <c r="X11">
        <v>3.255247819917212E-3</v>
      </c>
      <c r="Y11">
        <v>3.8450107990996062E-3</v>
      </c>
      <c r="Z11">
        <v>6.6534653843219937E-2</v>
      </c>
      <c r="AA11">
        <v>4.7823965458380358E-2</v>
      </c>
      <c r="AB11">
        <v>7.5493382409648404E-4</v>
      </c>
      <c r="AC11">
        <v>0.60538608530989102</v>
      </c>
      <c r="AD11">
        <v>0.1142062047827804</v>
      </c>
      <c r="AE11">
        <v>3.715909502558621E-2</v>
      </c>
      <c r="AF11">
        <v>5.7872751395442783E-2</v>
      </c>
      <c r="AG11">
        <v>1.9788759395081701</v>
      </c>
      <c r="AH11">
        <v>0.36795576064447788</v>
      </c>
      <c r="AI11">
        <v>0.17130892214709839</v>
      </c>
      <c r="AJ11">
        <v>0.97310746558709382</v>
      </c>
      <c r="AK11">
        <v>0.37679296400862339</v>
      </c>
      <c r="AL11">
        <v>0.62432537493893026</v>
      </c>
      <c r="AM11">
        <v>3.6556096998537711E-3</v>
      </c>
      <c r="AN11">
        <v>4.3078414545454427E-2</v>
      </c>
    </row>
    <row r="12" spans="1:40" x14ac:dyDescent="0.45">
      <c r="A12" s="1" t="s">
        <v>64</v>
      </c>
      <c r="B12">
        <v>69.11088585983866</v>
      </c>
      <c r="C12">
        <v>0.48509967097558482</v>
      </c>
      <c r="D12">
        <v>0.10851261424533409</v>
      </c>
      <c r="E12">
        <v>6.865329180995164E-3</v>
      </c>
      <c r="F12">
        <v>8.3808215224091889E-2</v>
      </c>
      <c r="G12">
        <v>4.6518850365697938E-2</v>
      </c>
      <c r="H12">
        <v>0.33468998036533942</v>
      </c>
      <c r="I12">
        <v>0.25212697952040353</v>
      </c>
      <c r="J12">
        <v>0.10793572724930819</v>
      </c>
      <c r="K12">
        <v>7.3568646443955471E-2</v>
      </c>
      <c r="L12">
        <v>0.20264022357823491</v>
      </c>
      <c r="M12">
        <v>0.2431956325070756</v>
      </c>
      <c r="N12">
        <v>1.6571511841397699E-2</v>
      </c>
      <c r="O12">
        <v>6.0564555875206854E-3</v>
      </c>
      <c r="P12">
        <v>0.13626367651698479</v>
      </c>
      <c r="Q12">
        <v>2.2089500303265789E-2</v>
      </c>
      <c r="R12">
        <v>0.13550056459342991</v>
      </c>
      <c r="S12">
        <v>0.35923599946512058</v>
      </c>
      <c r="T12">
        <v>0.12750125078630051</v>
      </c>
      <c r="U12">
        <v>0.1006135244626376</v>
      </c>
      <c r="V12">
        <v>0.25704348110065017</v>
      </c>
      <c r="W12">
        <v>1.1928672715644451</v>
      </c>
      <c r="X12">
        <v>1.4296921881653581E-2</v>
      </c>
      <c r="Y12">
        <v>4.5304300878467743E-3</v>
      </c>
      <c r="Z12">
        <v>0.30268701520789398</v>
      </c>
      <c r="AA12">
        <v>8.2166465503423422E-2</v>
      </c>
      <c r="AB12">
        <v>2.5859845680615248E-3</v>
      </c>
      <c r="AC12">
        <v>0.73161553870514362</v>
      </c>
      <c r="AD12">
        <v>0.41651537386438281</v>
      </c>
      <c r="AE12">
        <v>0.1000525019002123</v>
      </c>
      <c r="AF12">
        <v>0.28275877032726809</v>
      </c>
      <c r="AG12">
        <v>10.471172193484289</v>
      </c>
      <c r="AH12">
        <v>1.671282334252489</v>
      </c>
      <c r="AI12">
        <v>0.58556916850164942</v>
      </c>
      <c r="AJ12">
        <v>2.546914664169099</v>
      </c>
      <c r="AK12">
        <v>1.166263650080686</v>
      </c>
      <c r="AL12">
        <v>3.7621802057643632</v>
      </c>
      <c r="AM12">
        <v>1.405382347299155E-2</v>
      </c>
      <c r="AN12">
        <v>0.2047801848988513</v>
      </c>
    </row>
    <row r="13" spans="1:40" x14ac:dyDescent="0.45">
      <c r="A13" s="1" t="s">
        <v>65</v>
      </c>
      <c r="B13">
        <v>47.288552597033942</v>
      </c>
      <c r="C13">
        <v>2.1889995609066468</v>
      </c>
      <c r="D13">
        <v>8.4764626780734265E-2</v>
      </c>
      <c r="E13">
        <v>2.195460193790558E-2</v>
      </c>
      <c r="F13">
        <v>2.2483398517043778</v>
      </c>
      <c r="G13">
        <v>0.55685911290701928</v>
      </c>
      <c r="H13">
        <v>0.4297799767218568</v>
      </c>
      <c r="I13">
        <v>0.3137356267376305</v>
      </c>
      <c r="J13">
        <v>0.52663555114159211</v>
      </c>
      <c r="K13">
        <v>8.7246989304283817E-2</v>
      </c>
      <c r="L13">
        <v>0.56706822526157474</v>
      </c>
      <c r="M13">
        <v>2.049440393965392</v>
      </c>
      <c r="N13">
        <v>0.41123796472357088</v>
      </c>
      <c r="O13">
        <v>9.8550456949195217E-2</v>
      </c>
      <c r="P13">
        <v>0.43827804288773548</v>
      </c>
      <c r="Q13">
        <v>0.14731731816228841</v>
      </c>
      <c r="R13">
        <v>0.26895361238444521</v>
      </c>
      <c r="S13">
        <v>1.880499473765546</v>
      </c>
      <c r="T13">
        <v>0.32004095190287002</v>
      </c>
      <c r="U13">
        <v>0.45273929819985542</v>
      </c>
      <c r="V13">
        <v>0.82320129637809858</v>
      </c>
      <c r="W13">
        <v>1.802794546355561</v>
      </c>
      <c r="X13">
        <v>2.1670217748110891E-2</v>
      </c>
      <c r="Y13">
        <v>0.18975115840035869</v>
      </c>
      <c r="Z13">
        <v>0.42384885594531291</v>
      </c>
      <c r="AA13">
        <v>1.8497886683838609</v>
      </c>
      <c r="AB13">
        <v>1.285241005205807E-2</v>
      </c>
      <c r="AC13">
        <v>3.3935734317883468</v>
      </c>
      <c r="AD13">
        <v>0.59636121235955009</v>
      </c>
      <c r="AE13">
        <v>0.39345030228329902</v>
      </c>
      <c r="AF13">
        <v>0.35002245115289321</v>
      </c>
      <c r="AG13">
        <v>15.05882977487464</v>
      </c>
      <c r="AH13">
        <v>2.994690756727115</v>
      </c>
      <c r="AI13">
        <v>0.82249029323511846</v>
      </c>
      <c r="AJ13">
        <v>5.0651876600234624</v>
      </c>
      <c r="AK13">
        <v>2.089117980190843</v>
      </c>
      <c r="AL13">
        <v>7.748842630859146</v>
      </c>
      <c r="AM13">
        <v>1.8363288058645861E-2</v>
      </c>
      <c r="AN13">
        <v>0.36077967694763252</v>
      </c>
    </row>
    <row r="14" spans="1:40" x14ac:dyDescent="0.45">
      <c r="A14" s="1" t="s">
        <v>66</v>
      </c>
      <c r="B14">
        <v>64.291436057017933</v>
      </c>
      <c r="C14">
        <v>3.1445364571798828</v>
      </c>
      <c r="D14">
        <v>0.43454360670609993</v>
      </c>
      <c r="E14">
        <v>2.0694215285008831E-2</v>
      </c>
      <c r="F14">
        <v>0.1191449193833051</v>
      </c>
      <c r="G14">
        <v>9.0072190395268745E-2</v>
      </c>
      <c r="H14">
        <v>0.42771793815272252</v>
      </c>
      <c r="I14">
        <v>0.32120046992831142</v>
      </c>
      <c r="J14">
        <v>0.16427616652142579</v>
      </c>
      <c r="K14">
        <v>9.8276746984662502E-2</v>
      </c>
      <c r="L14">
        <v>0.30917227487780929</v>
      </c>
      <c r="M14">
        <v>0.35297610079709679</v>
      </c>
      <c r="N14">
        <v>2.5908381271103152E-2</v>
      </c>
      <c r="O14">
        <v>6.0828004517190833E-3</v>
      </c>
      <c r="P14">
        <v>0.2310212235767416</v>
      </c>
      <c r="Q14">
        <v>3.0574569111687339E-2</v>
      </c>
      <c r="R14">
        <v>0.1424973076352731</v>
      </c>
      <c r="S14">
        <v>0.36631545754898148</v>
      </c>
      <c r="T14">
        <v>0.20033903409067649</v>
      </c>
      <c r="U14">
        <v>0.10264940882127679</v>
      </c>
      <c r="V14">
        <v>0.29686921630517321</v>
      </c>
      <c r="W14">
        <v>1.2621246741254259</v>
      </c>
      <c r="X14">
        <v>1.409158834966844E-2</v>
      </c>
      <c r="Y14">
        <v>4.1369319982044331E-3</v>
      </c>
      <c r="Z14">
        <v>0.30099504849434888</v>
      </c>
      <c r="AA14">
        <v>8.3799320929684298E-2</v>
      </c>
      <c r="AB14">
        <v>3.4981950240353232E-3</v>
      </c>
      <c r="AC14">
        <v>4.0218520030063232</v>
      </c>
      <c r="AD14">
        <v>0.66793563677828804</v>
      </c>
      <c r="AE14">
        <v>0.1112655035713101</v>
      </c>
      <c r="AF14">
        <v>0.3380206611965868</v>
      </c>
      <c r="AG14">
        <v>11.263804514678601</v>
      </c>
      <c r="AH14">
        <v>2.158974215243687</v>
      </c>
      <c r="AI14">
        <v>0.77342165822584419</v>
      </c>
      <c r="AJ14">
        <v>3.7757206329931901</v>
      </c>
      <c r="AK14">
        <v>1.6480326210237699</v>
      </c>
      <c r="AL14">
        <v>6.4305876341537074</v>
      </c>
      <c r="AM14">
        <v>2.1253501696617081E-2</v>
      </c>
      <c r="AN14">
        <v>0.51913902596186434</v>
      </c>
    </row>
    <row r="15" spans="1:40" x14ac:dyDescent="0.45">
      <c r="A15" s="1" t="s">
        <v>67</v>
      </c>
      <c r="B15">
        <v>96.837194036463956</v>
      </c>
      <c r="C15">
        <v>6.7366314143700219</v>
      </c>
      <c r="D15">
        <v>1.3688228626742549</v>
      </c>
      <c r="E15">
        <v>3.2859083342017682E-2</v>
      </c>
      <c r="F15">
        <v>0.41171474261348628</v>
      </c>
      <c r="G15">
        <v>0.24761027723663279</v>
      </c>
      <c r="H15">
        <v>0.64878962759313241</v>
      </c>
      <c r="I15">
        <v>0.48424073444762261</v>
      </c>
      <c r="J15">
        <v>0.26385001662015017</v>
      </c>
      <c r="K15">
        <v>0.14695628033120209</v>
      </c>
      <c r="L15">
        <v>0.62198851195189397</v>
      </c>
      <c r="M15">
        <v>0.5858511788023375</v>
      </c>
      <c r="N15">
        <v>9.7929471707030258E-2</v>
      </c>
      <c r="O15">
        <v>1.674511444718044E-2</v>
      </c>
      <c r="P15">
        <v>0.33028351988041138</v>
      </c>
      <c r="Q15">
        <v>5.3371006036872351E-2</v>
      </c>
      <c r="R15">
        <v>0.21814027345191059</v>
      </c>
      <c r="S15">
        <v>0.68481106691640092</v>
      </c>
      <c r="T15">
        <v>0.30659997026512298</v>
      </c>
      <c r="U15">
        <v>0.22709521851952319</v>
      </c>
      <c r="V15">
        <v>0.56929279045521131</v>
      </c>
      <c r="W15">
        <v>2.2079208341943199</v>
      </c>
      <c r="X15">
        <v>2.5121199804862208E-2</v>
      </c>
      <c r="Y15">
        <v>1.42824806363087E-2</v>
      </c>
      <c r="Z15">
        <v>0.52454918139836615</v>
      </c>
      <c r="AA15">
        <v>0.21009347535286599</v>
      </c>
      <c r="AB15">
        <v>6.2423882362746264E-3</v>
      </c>
      <c r="AC15">
        <v>6.7305324029412006</v>
      </c>
      <c r="AD15">
        <v>1.0368206071950921</v>
      </c>
      <c r="AE15">
        <v>0.2016049863686557</v>
      </c>
      <c r="AF15">
        <v>0.47493585380626718</v>
      </c>
      <c r="AG15">
        <v>22.67709997040275</v>
      </c>
      <c r="AH15">
        <v>3.2425664044972198</v>
      </c>
      <c r="AI15">
        <v>1.154231362324063</v>
      </c>
      <c r="AJ15">
        <v>5.6290211588959584</v>
      </c>
      <c r="AK15">
        <v>2.4385473919468681</v>
      </c>
      <c r="AL15">
        <v>8.567494132421654</v>
      </c>
      <c r="AM15">
        <v>3.3716135573558993E-2</v>
      </c>
      <c r="AN15">
        <v>0.61689087225945582</v>
      </c>
    </row>
    <row r="16" spans="1:40" x14ac:dyDescent="0.45">
      <c r="A16" s="1" t="s">
        <v>68</v>
      </c>
      <c r="B16">
        <v>24.397548721051361</v>
      </c>
      <c r="C16">
        <v>1.5293415359496481</v>
      </c>
      <c r="D16">
        <v>0.30941535320747132</v>
      </c>
      <c r="E16">
        <v>7.9810926636978904E-3</v>
      </c>
      <c r="F16">
        <v>8.4846470094872437E-2</v>
      </c>
      <c r="G16">
        <v>5.7020536635178351E-2</v>
      </c>
      <c r="H16">
        <v>0.15416292003295121</v>
      </c>
      <c r="I16">
        <v>0.1152043357730682</v>
      </c>
      <c r="J16">
        <v>6.0239625557129639E-2</v>
      </c>
      <c r="K16">
        <v>3.5206052534056613E-2</v>
      </c>
      <c r="L16">
        <v>0.13804158465685429</v>
      </c>
      <c r="M16">
        <v>0.1367886801798199</v>
      </c>
      <c r="N16">
        <v>1.9581731941222841E-2</v>
      </c>
      <c r="O16">
        <v>3.4667253809926449E-3</v>
      </c>
      <c r="P16">
        <v>8.1127145320562269E-2</v>
      </c>
      <c r="Q16">
        <v>1.2398533880916921E-2</v>
      </c>
      <c r="R16">
        <v>4.9876919441381361E-2</v>
      </c>
      <c r="S16">
        <v>0.14382245190409959</v>
      </c>
      <c r="T16">
        <v>7.2885792754712436E-2</v>
      </c>
      <c r="U16">
        <v>4.9722285541963882E-2</v>
      </c>
      <c r="V16">
        <v>0.12693076460672409</v>
      </c>
      <c r="W16">
        <v>0.48411054605852688</v>
      </c>
      <c r="X16">
        <v>5.908093240624141E-3</v>
      </c>
      <c r="Y16">
        <v>2.8026574453316419E-3</v>
      </c>
      <c r="Z16">
        <v>0.1245842727533437</v>
      </c>
      <c r="AA16">
        <v>4.3476790933522143E-2</v>
      </c>
      <c r="AB16">
        <v>1.434853980747778E-3</v>
      </c>
      <c r="AC16">
        <v>1.6610248850137881</v>
      </c>
      <c r="AD16">
        <v>0.2526999092245249</v>
      </c>
      <c r="AE16">
        <v>4.4199145076917988E-2</v>
      </c>
      <c r="AF16">
        <v>0.1184403242999968</v>
      </c>
      <c r="AG16">
        <v>5.3502225075278496</v>
      </c>
      <c r="AH16">
        <v>0.77868204636491412</v>
      </c>
      <c r="AI16">
        <v>0.28405451605919479</v>
      </c>
      <c r="AJ16">
        <v>1.3669425145400109</v>
      </c>
      <c r="AK16">
        <v>0.59719879785545749</v>
      </c>
      <c r="AL16">
        <v>2.1570306965058652</v>
      </c>
      <c r="AM16">
        <v>8.2697529226363614E-3</v>
      </c>
      <c r="AN16">
        <v>0.1618397640091559</v>
      </c>
    </row>
    <row r="17" spans="1:40" x14ac:dyDescent="0.45">
      <c r="A17" s="1" t="s">
        <v>69</v>
      </c>
      <c r="B17">
        <v>61.842449536170129</v>
      </c>
      <c r="C17">
        <v>6.4480467698383528</v>
      </c>
      <c r="D17">
        <v>4.7788244429213451</v>
      </c>
      <c r="E17">
        <v>4.489081753276386E-2</v>
      </c>
      <c r="F17">
        <v>0.17908184502773869</v>
      </c>
      <c r="G17">
        <v>0.16647377533208671</v>
      </c>
      <c r="H17">
        <v>0.58677569710765864</v>
      </c>
      <c r="I17">
        <v>0.44099684806601241</v>
      </c>
      <c r="J17">
        <v>0.1997949726494278</v>
      </c>
      <c r="K17">
        <v>0.13245704523290541</v>
      </c>
      <c r="L17">
        <v>0.6232277596912581</v>
      </c>
      <c r="M17">
        <v>0.35272838375989979</v>
      </c>
      <c r="N17">
        <v>4.4670338983739823E-2</v>
      </c>
      <c r="O17">
        <v>1.0968009382909351E-2</v>
      </c>
      <c r="P17">
        <v>0.2173855448746575</v>
      </c>
      <c r="Q17">
        <v>3.3686231199888332E-2</v>
      </c>
      <c r="R17">
        <v>0.17687598114565409</v>
      </c>
      <c r="S17">
        <v>0.53050077901484549</v>
      </c>
      <c r="T17">
        <v>0.30021889694237203</v>
      </c>
      <c r="U17">
        <v>0.18556658667007439</v>
      </c>
      <c r="V17">
        <v>0.51084736794595298</v>
      </c>
      <c r="W17">
        <v>1.9949594000020461</v>
      </c>
      <c r="X17">
        <v>2.7821521877180309E-2</v>
      </c>
      <c r="Y17">
        <v>6.8475214791179394E-3</v>
      </c>
      <c r="Z17">
        <v>0.59026108625012352</v>
      </c>
      <c r="AA17">
        <v>0.13829470930371029</v>
      </c>
      <c r="AB17">
        <v>4.8212683578511628E-3</v>
      </c>
      <c r="AC17">
        <v>6.092821426649893</v>
      </c>
      <c r="AD17">
        <v>1.1958611328106981</v>
      </c>
      <c r="AE17">
        <v>0.1689128555631822</v>
      </c>
      <c r="AF17">
        <v>0.46353315326995342</v>
      </c>
      <c r="AG17">
        <v>31.772743113960459</v>
      </c>
      <c r="AH17">
        <v>2.6909225267290302</v>
      </c>
      <c r="AI17">
        <v>1.1842215846237401</v>
      </c>
      <c r="AJ17">
        <v>5.3762580069004873</v>
      </c>
      <c r="AK17">
        <v>2.3658366557314912</v>
      </c>
      <c r="AL17">
        <v>6.8855478337948144</v>
      </c>
      <c r="AM17">
        <v>3.4815157720146539E-2</v>
      </c>
      <c r="AN17">
        <v>0.5844271315531897</v>
      </c>
    </row>
    <row r="18" spans="1:40" x14ac:dyDescent="0.45">
      <c r="A18" s="1" t="s">
        <v>70</v>
      </c>
      <c r="B18">
        <v>6.7845066665980394</v>
      </c>
      <c r="C18">
        <v>0.62566739180585995</v>
      </c>
      <c r="D18">
        <v>0.37223594189406789</v>
      </c>
      <c r="E18">
        <v>4.4707283882668277E-3</v>
      </c>
      <c r="F18">
        <v>1.516040768731956E-2</v>
      </c>
      <c r="G18">
        <v>1.3832572626592571E-2</v>
      </c>
      <c r="H18">
        <v>6.1061101360808299E-2</v>
      </c>
      <c r="I18">
        <v>4.5993140718262757E-2</v>
      </c>
      <c r="J18">
        <v>2.051665891134517E-2</v>
      </c>
      <c r="K18">
        <v>1.3952042356119699E-2</v>
      </c>
      <c r="L18">
        <v>5.9750710095196051E-2</v>
      </c>
      <c r="M18">
        <v>3.6729969681365687E-2</v>
      </c>
      <c r="N18">
        <v>3.6561848385110451E-3</v>
      </c>
      <c r="O18">
        <v>9.7988115164771841E-4</v>
      </c>
      <c r="P18">
        <v>2.3730039597309519E-2</v>
      </c>
      <c r="Q18">
        <v>3.42822057623753E-3</v>
      </c>
      <c r="R18">
        <v>1.8956585402685751E-2</v>
      </c>
      <c r="S18">
        <v>5.3239812664521408E-2</v>
      </c>
      <c r="T18">
        <v>3.1795907514170149E-2</v>
      </c>
      <c r="U18">
        <v>1.7274036260663331E-2</v>
      </c>
      <c r="V18">
        <v>4.9960592206009263E-2</v>
      </c>
      <c r="W18">
        <v>0.20684768532979081</v>
      </c>
      <c r="X18">
        <v>2.7159878473173821E-3</v>
      </c>
      <c r="Y18">
        <v>5.7722608662879899E-4</v>
      </c>
      <c r="Z18">
        <v>5.7859394806173657E-2</v>
      </c>
      <c r="AA18">
        <v>1.2960657799915931E-2</v>
      </c>
      <c r="AB18">
        <v>4.8778311196674852E-4</v>
      </c>
      <c r="AC18">
        <v>0.66206491152711278</v>
      </c>
      <c r="AD18">
        <v>0.1228373588825861</v>
      </c>
      <c r="AE18">
        <v>1.6986289879583179E-2</v>
      </c>
      <c r="AF18">
        <v>5.0099468082149289E-2</v>
      </c>
      <c r="AG18">
        <v>2.8350937730053221</v>
      </c>
      <c r="AH18">
        <v>0.28318832923640108</v>
      </c>
      <c r="AI18">
        <v>0.1246434677975627</v>
      </c>
      <c r="AJ18">
        <v>0.56969928519649649</v>
      </c>
      <c r="AK18">
        <v>0.25058995191280109</v>
      </c>
      <c r="AL18">
        <v>0.75624228734985066</v>
      </c>
      <c r="AM18">
        <v>3.2581719395715649E-3</v>
      </c>
      <c r="AN18">
        <v>6.7718525928489495E-2</v>
      </c>
    </row>
    <row r="19" spans="1:40" x14ac:dyDescent="0.45">
      <c r="A19" s="1" t="s">
        <v>71</v>
      </c>
      <c r="B19">
        <v>0.16942163930879051</v>
      </c>
      <c r="C19">
        <v>1.0530130179124641E-2</v>
      </c>
      <c r="D19">
        <v>6.3520830643804243E-3</v>
      </c>
      <c r="E19">
        <v>3.09983779233306</v>
      </c>
      <c r="F19">
        <v>3.4505652993493223E-2</v>
      </c>
      <c r="G19">
        <v>2.4534961970363409E-2</v>
      </c>
      <c r="H19">
        <v>1.196556383963244E-2</v>
      </c>
      <c r="I19">
        <v>8.4392532716968567E-3</v>
      </c>
      <c r="J19">
        <v>1.9787124617461321E-2</v>
      </c>
      <c r="K19">
        <v>3.6975226685002551E-3</v>
      </c>
      <c r="L19">
        <v>2.5179908857422609E-2</v>
      </c>
      <c r="M19">
        <v>4.6517800667369769E-2</v>
      </c>
      <c r="N19">
        <v>6.9633772699003614E-3</v>
      </c>
      <c r="O19">
        <v>6.3585710279169434E-3</v>
      </c>
      <c r="P19">
        <v>1.8012254498063571E-2</v>
      </c>
      <c r="Q19">
        <v>6.4479222648283017E-3</v>
      </c>
      <c r="R19">
        <v>9.5978933899258639E-3</v>
      </c>
      <c r="S19">
        <v>6.8239757017652711E-2</v>
      </c>
      <c r="T19">
        <v>8.4409077729136577E-3</v>
      </c>
      <c r="U19">
        <v>2.332173191045402E-2</v>
      </c>
      <c r="V19">
        <v>4.5187212996082839E-2</v>
      </c>
      <c r="W19">
        <v>5.7100243906486943E-2</v>
      </c>
      <c r="X19">
        <v>6.9046017434936226E-4</v>
      </c>
      <c r="Y19">
        <v>4.2089404087818092E-3</v>
      </c>
      <c r="Z19">
        <v>1.2589400598924839E-2</v>
      </c>
      <c r="AA19">
        <v>4.3993680731098508E-2</v>
      </c>
      <c r="AB19">
        <v>4.8614829790717982E-4</v>
      </c>
      <c r="AC19">
        <v>4.428479095401263E-2</v>
      </c>
      <c r="AD19">
        <v>1.7599417680973471E-2</v>
      </c>
      <c r="AE19">
        <v>1.4831249454717E-2</v>
      </c>
      <c r="AF19">
        <v>5.8234958922824586E-3</v>
      </c>
      <c r="AG19">
        <v>0.11231704739491789</v>
      </c>
      <c r="AH19">
        <v>9.8848305600252762E-2</v>
      </c>
      <c r="AI19">
        <v>3.9781377290075033E-2</v>
      </c>
      <c r="AJ19">
        <v>0.1508438797660602</v>
      </c>
      <c r="AK19">
        <v>5.6351110299361462E-2</v>
      </c>
      <c r="AL19">
        <v>0.2917341106842618</v>
      </c>
      <c r="AM19">
        <v>1.0239190291136621E-3</v>
      </c>
      <c r="AN19">
        <v>2.6875519044155618E-3</v>
      </c>
    </row>
    <row r="20" spans="1:40" x14ac:dyDescent="0.45">
      <c r="A20" s="1" t="s">
        <v>72</v>
      </c>
      <c r="B20">
        <v>2.5781271367911982</v>
      </c>
      <c r="C20">
        <v>8.8916126926451192E-2</v>
      </c>
      <c r="D20">
        <v>3.6475568782698711E-2</v>
      </c>
      <c r="E20">
        <v>1.8246577578285281E-2</v>
      </c>
      <c r="F20">
        <v>52.677293153500663</v>
      </c>
      <c r="G20">
        <v>4.5333455124227298</v>
      </c>
      <c r="H20">
        <v>0.45922206266408783</v>
      </c>
      <c r="I20">
        <v>0.33104060723260859</v>
      </c>
      <c r="J20">
        <v>0.28770740095381808</v>
      </c>
      <c r="K20">
        <v>9.8832765542416212E-2</v>
      </c>
      <c r="L20">
        <v>0.48890033859166532</v>
      </c>
      <c r="M20">
        <v>24.714558279277188</v>
      </c>
      <c r="N20">
        <v>29.542188831356938</v>
      </c>
      <c r="O20">
        <v>7.5491005766471428E-2</v>
      </c>
      <c r="P20">
        <v>0.44531016104083421</v>
      </c>
      <c r="Q20">
        <v>0.20168541808002929</v>
      </c>
      <c r="R20">
        <v>0.55211467250308399</v>
      </c>
      <c r="S20">
        <v>0.86030032253980604</v>
      </c>
      <c r="T20">
        <v>0.29921440437123997</v>
      </c>
      <c r="U20">
        <v>1.1414578158846109</v>
      </c>
      <c r="V20">
        <v>1.193999225340687</v>
      </c>
      <c r="W20">
        <v>1.95107275251225</v>
      </c>
      <c r="X20">
        <v>2.375688553651573E-2</v>
      </c>
      <c r="Y20">
        <v>9.7711703572936529E-2</v>
      </c>
      <c r="Z20">
        <v>0.46012030202929283</v>
      </c>
      <c r="AA20">
        <v>0.9580317422205652</v>
      </c>
      <c r="AB20">
        <v>2.5744304597537161E-2</v>
      </c>
      <c r="AC20">
        <v>3.8131210629805161</v>
      </c>
      <c r="AD20">
        <v>0.6096615945685715</v>
      </c>
      <c r="AE20">
        <v>0.28093010022613191</v>
      </c>
      <c r="AF20">
        <v>0.41860914198835242</v>
      </c>
      <c r="AG20">
        <v>2.470747017365492</v>
      </c>
      <c r="AH20">
        <v>3.8935966552328041</v>
      </c>
      <c r="AI20">
        <v>0.81265144332087702</v>
      </c>
      <c r="AJ20">
        <v>4.5709417393718947</v>
      </c>
      <c r="AK20">
        <v>2.075273984581691</v>
      </c>
      <c r="AL20">
        <v>12.80493077504925</v>
      </c>
      <c r="AM20">
        <v>4.8396108630951513E-2</v>
      </c>
      <c r="AN20">
        <v>2.5375710638351041</v>
      </c>
    </row>
    <row r="21" spans="1:40" x14ac:dyDescent="0.45">
      <c r="A21" s="1" t="s">
        <v>73</v>
      </c>
      <c r="B21">
        <v>0.1322593841310451</v>
      </c>
      <c r="C21">
        <v>8.2115649425768614E-3</v>
      </c>
      <c r="D21">
        <v>3.84713793559566E-3</v>
      </c>
      <c r="E21">
        <v>1.0790015355373449E-3</v>
      </c>
      <c r="F21">
        <v>59.235569913355192</v>
      </c>
      <c r="G21">
        <v>0.4744330623903058</v>
      </c>
      <c r="H21">
        <v>2.9547224699725531E-2</v>
      </c>
      <c r="I21">
        <v>2.0661274103368019E-2</v>
      </c>
      <c r="J21">
        <v>2.5583196421661E-2</v>
      </c>
      <c r="K21">
        <v>7.1834805376188521E-3</v>
      </c>
      <c r="L21">
        <v>5.7533744496340952E-2</v>
      </c>
      <c r="M21">
        <v>0.40246315601982069</v>
      </c>
      <c r="N21">
        <v>0.30321607230232528</v>
      </c>
      <c r="O21">
        <v>8.4516483604848841E-3</v>
      </c>
      <c r="P21">
        <v>3.0528941145977019E-2</v>
      </c>
      <c r="Q21">
        <v>1.0495792998376319E-2</v>
      </c>
      <c r="R21">
        <v>1.8603271276967939E-2</v>
      </c>
      <c r="S21">
        <v>9.3246274722062497E-2</v>
      </c>
      <c r="T21">
        <v>1.9797495965659519E-2</v>
      </c>
      <c r="U21">
        <v>7.7800282381478472E-2</v>
      </c>
      <c r="V21">
        <v>7.3328395755907244E-2</v>
      </c>
      <c r="W21">
        <v>0.29267384110691502</v>
      </c>
      <c r="X21">
        <v>1.9447406552360769E-3</v>
      </c>
      <c r="Y21">
        <v>1.4954569959841339E-2</v>
      </c>
      <c r="Z21">
        <v>3.5086427849961688E-2</v>
      </c>
      <c r="AA21">
        <v>0.14325986823987361</v>
      </c>
      <c r="AB21">
        <v>1.6692339679086859E-3</v>
      </c>
      <c r="AC21">
        <v>0.14464165484298369</v>
      </c>
      <c r="AD21">
        <v>3.74717763527041E-2</v>
      </c>
      <c r="AE21">
        <v>2.3420529295301411E-2</v>
      </c>
      <c r="AF21">
        <v>1.6710784404928611E-2</v>
      </c>
      <c r="AG21">
        <v>0.15664205460374789</v>
      </c>
      <c r="AH21">
        <v>0.28404945422384259</v>
      </c>
      <c r="AI21">
        <v>4.0806150916765843E-2</v>
      </c>
      <c r="AJ21">
        <v>0.30797698050255501</v>
      </c>
      <c r="AK21">
        <v>0.12527798190398359</v>
      </c>
      <c r="AL21">
        <v>1.3693507127623099</v>
      </c>
      <c r="AM21">
        <v>1.736466249277734E-3</v>
      </c>
      <c r="AN21">
        <v>1.7188825696109959E-2</v>
      </c>
    </row>
    <row r="22" spans="1:40" x14ac:dyDescent="0.45">
      <c r="A22" s="1" t="s">
        <v>74</v>
      </c>
      <c r="B22">
        <v>0.21757720546635889</v>
      </c>
      <c r="C22">
        <v>1.4012728675053409E-2</v>
      </c>
      <c r="D22">
        <v>7.2182941185940912E-3</v>
      </c>
      <c r="E22">
        <v>1.376213978402602E-3</v>
      </c>
      <c r="F22">
        <v>1.067056979183304</v>
      </c>
      <c r="G22">
        <v>26.460430606141578</v>
      </c>
      <c r="H22">
        <v>3.4215606333783233E-2</v>
      </c>
      <c r="I22">
        <v>2.4102404927285149E-2</v>
      </c>
      <c r="J22">
        <v>0.116706233309502</v>
      </c>
      <c r="K22">
        <v>1.074941168713015E-2</v>
      </c>
      <c r="L22">
        <v>5.8394821922125528E-2</v>
      </c>
      <c r="M22">
        <v>0.45333137633920212</v>
      </c>
      <c r="N22">
        <v>9.2036671364495809E-2</v>
      </c>
      <c r="O22">
        <v>9.1536212854832748E-3</v>
      </c>
      <c r="P22">
        <v>4.1939223107917159E-2</v>
      </c>
      <c r="Q22">
        <v>1.95258105096126E-2</v>
      </c>
      <c r="R22">
        <v>0.21202202935727499</v>
      </c>
      <c r="S22">
        <v>0.41881160177010751</v>
      </c>
      <c r="T22">
        <v>3.9150363483935267E-2</v>
      </c>
      <c r="U22">
        <v>0.2391643661155943</v>
      </c>
      <c r="V22">
        <v>0.1216418122596099</v>
      </c>
      <c r="W22">
        <v>0.17685093525335019</v>
      </c>
      <c r="X22">
        <v>2.4763657741586139E-3</v>
      </c>
      <c r="Y22">
        <v>1.3116549895889271E-2</v>
      </c>
      <c r="Z22">
        <v>4.8492284190743758E-2</v>
      </c>
      <c r="AA22">
        <v>0.14233431901192439</v>
      </c>
      <c r="AB22">
        <v>4.2095669540388736E-3</v>
      </c>
      <c r="AC22">
        <v>1.4955360077838029</v>
      </c>
      <c r="AD22">
        <v>3.8833880140332393E-2</v>
      </c>
      <c r="AE22">
        <v>8.2050211125093891E-2</v>
      </c>
      <c r="AF22">
        <v>3.72703408744108E-2</v>
      </c>
      <c r="AG22">
        <v>0.1229829098329385</v>
      </c>
      <c r="AH22">
        <v>4.8092185098563656</v>
      </c>
      <c r="AI22">
        <v>0.1070614374243455</v>
      </c>
      <c r="AJ22">
        <v>0.63758633531286613</v>
      </c>
      <c r="AK22">
        <v>0.24680138140030489</v>
      </c>
      <c r="AL22">
        <v>1.0008589121122871</v>
      </c>
      <c r="AM22">
        <v>1.9269202891440461E-3</v>
      </c>
      <c r="AN22">
        <v>4.4844711126507057E-2</v>
      </c>
    </row>
    <row r="23" spans="1:40" x14ac:dyDescent="0.45">
      <c r="A23" s="1" t="s">
        <v>75</v>
      </c>
      <c r="B23">
        <v>5.3485487921300257</v>
      </c>
      <c r="C23">
        <v>0.29543417715896142</v>
      </c>
      <c r="D23">
        <v>9.818686153373693E-2</v>
      </c>
      <c r="E23">
        <v>4.9329509182140553E-2</v>
      </c>
      <c r="F23">
        <v>0.85406069482507307</v>
      </c>
      <c r="G23">
        <v>0.54030557915674493</v>
      </c>
      <c r="H23">
        <v>5.2082819294666596</v>
      </c>
      <c r="I23">
        <v>3.953594366899396</v>
      </c>
      <c r="J23">
        <v>14.03365227360014</v>
      </c>
      <c r="K23">
        <v>0.64661202955946484</v>
      </c>
      <c r="L23">
        <v>1.9616205171680821</v>
      </c>
      <c r="M23">
        <v>10.948531405772689</v>
      </c>
      <c r="N23">
        <v>0.19783060560456181</v>
      </c>
      <c r="O23">
        <v>7.985028292921692E-2</v>
      </c>
      <c r="P23">
        <v>1.1200017213612661</v>
      </c>
      <c r="Q23">
        <v>0.42216172916945532</v>
      </c>
      <c r="R23">
        <v>0.26476076310418811</v>
      </c>
      <c r="S23">
        <v>1.4377591403554399</v>
      </c>
      <c r="T23">
        <v>0.24763149865641931</v>
      </c>
      <c r="U23">
        <v>1.5202038698311531</v>
      </c>
      <c r="V23">
        <v>1.5853174982994489</v>
      </c>
      <c r="W23">
        <v>4.7207310861557046</v>
      </c>
      <c r="X23">
        <v>6.2344647366932668E-2</v>
      </c>
      <c r="Y23">
        <v>6.9921010783963733E-2</v>
      </c>
      <c r="Z23">
        <v>1.314454431516956</v>
      </c>
      <c r="AA23">
        <v>0.80898168071489274</v>
      </c>
      <c r="AB23">
        <v>5.8931587498486919E-2</v>
      </c>
      <c r="AC23">
        <v>3.748863297849101</v>
      </c>
      <c r="AD23">
        <v>1.7435734319736469</v>
      </c>
      <c r="AE23">
        <v>13.21480935017818</v>
      </c>
      <c r="AF23">
        <v>1.748129138148899</v>
      </c>
      <c r="AG23">
        <v>5.2914796356357821</v>
      </c>
      <c r="AH23">
        <v>37.675879774019052</v>
      </c>
      <c r="AI23">
        <v>2.3991596115000902</v>
      </c>
      <c r="AJ23">
        <v>8.7616197520529795</v>
      </c>
      <c r="AK23">
        <v>5.7568906153000841</v>
      </c>
      <c r="AL23">
        <v>122.405270767217</v>
      </c>
      <c r="AM23">
        <v>0.2508013576150811</v>
      </c>
      <c r="AN23">
        <v>0.39801206327175997</v>
      </c>
    </row>
    <row r="24" spans="1:40" x14ac:dyDescent="0.45">
      <c r="A24" s="1" t="s">
        <v>76</v>
      </c>
      <c r="B24">
        <v>46.001692477991938</v>
      </c>
      <c r="C24">
        <v>2.0599779843980959</v>
      </c>
      <c r="D24">
        <v>0.76231557122209093</v>
      </c>
      <c r="E24">
        <v>2.4237132918117328</v>
      </c>
      <c r="F24">
        <v>8.9778303338029897</v>
      </c>
      <c r="G24">
        <v>7.9260302836281884</v>
      </c>
      <c r="H24">
        <v>5.8230377478784714</v>
      </c>
      <c r="I24">
        <v>4.0511281136517212</v>
      </c>
      <c r="J24">
        <v>7.8337782026179443</v>
      </c>
      <c r="K24">
        <v>1.602155927631288</v>
      </c>
      <c r="L24">
        <v>5.1573022382055651</v>
      </c>
      <c r="M24">
        <v>9.652403719420187</v>
      </c>
      <c r="N24">
        <v>1.826535835241814</v>
      </c>
      <c r="O24">
        <v>0.44860595453350433</v>
      </c>
      <c r="P24">
        <v>3.3365329701222959</v>
      </c>
      <c r="Q24">
        <v>0.79568089483358195</v>
      </c>
      <c r="R24">
        <v>1.707757056470036</v>
      </c>
      <c r="S24">
        <v>4.4407326283730439</v>
      </c>
      <c r="T24">
        <v>1.890872102373123</v>
      </c>
      <c r="U24">
        <v>3.3718424650605332</v>
      </c>
      <c r="V24">
        <v>5.7426756320004504</v>
      </c>
      <c r="W24">
        <v>11.336596422489309</v>
      </c>
      <c r="X24">
        <v>0.15697275168597721</v>
      </c>
      <c r="Y24">
        <v>0.60600544631537812</v>
      </c>
      <c r="Z24">
        <v>3.1356634967827168</v>
      </c>
      <c r="AA24">
        <v>6.2490069860613788</v>
      </c>
      <c r="AB24">
        <v>7.635057961378694E-2</v>
      </c>
      <c r="AC24">
        <v>15.71906475579147</v>
      </c>
      <c r="AD24">
        <v>6.088028152515478</v>
      </c>
      <c r="AE24">
        <v>11.130957810169541</v>
      </c>
      <c r="AF24">
        <v>4.7440651492310391</v>
      </c>
      <c r="AG24">
        <v>17.371725129640652</v>
      </c>
      <c r="AH24">
        <v>70.195421184344255</v>
      </c>
      <c r="AI24">
        <v>8.2494087972106076</v>
      </c>
      <c r="AJ24">
        <v>50.437693341332377</v>
      </c>
      <c r="AK24">
        <v>24.292156597930578</v>
      </c>
      <c r="AL24">
        <v>56.50182257174329</v>
      </c>
      <c r="AM24">
        <v>0.20012488552927929</v>
      </c>
      <c r="AN24">
        <v>2.8116046673632868</v>
      </c>
    </row>
    <row r="25" spans="1:40" x14ac:dyDescent="0.45">
      <c r="A25" s="1" t="s">
        <v>77</v>
      </c>
      <c r="B25">
        <v>2.0914408912706048</v>
      </c>
      <c r="C25">
        <v>0.1347822300345202</v>
      </c>
      <c r="D25">
        <v>7.0075944550445454E-2</v>
      </c>
      <c r="E25">
        <v>5.1528457163237069E-2</v>
      </c>
      <c r="F25">
        <v>0.54006810621251089</v>
      </c>
      <c r="G25">
        <v>0.18234486050411131</v>
      </c>
      <c r="H25">
        <v>1.43516493974157</v>
      </c>
      <c r="I25">
        <v>1.019084009678713</v>
      </c>
      <c r="J25">
        <v>0.20128244145543439</v>
      </c>
      <c r="K25">
        <v>0.20686099979862849</v>
      </c>
      <c r="L25">
        <v>0.86486667462385913</v>
      </c>
      <c r="M25">
        <v>0.8346718928525515</v>
      </c>
      <c r="N25">
        <v>0.1101263059637828</v>
      </c>
      <c r="O25">
        <v>5.4058555863534169E-2</v>
      </c>
      <c r="P25">
        <v>0.22138588500295109</v>
      </c>
      <c r="Q25">
        <v>9.8425985885474493E-2</v>
      </c>
      <c r="R25">
        <v>0.10650275762889749</v>
      </c>
      <c r="S25">
        <v>0.38180752360810288</v>
      </c>
      <c r="T25">
        <v>0.33369359795552911</v>
      </c>
      <c r="U25">
        <v>0.88539035168096847</v>
      </c>
      <c r="V25">
        <v>1.282726916406882</v>
      </c>
      <c r="W25">
        <v>2.4500116882879759</v>
      </c>
      <c r="X25">
        <v>4.5595045435927892E-2</v>
      </c>
      <c r="Y25">
        <v>6.1141738059379107E-2</v>
      </c>
      <c r="Z25">
        <v>0.81394701092516086</v>
      </c>
      <c r="AA25">
        <v>0.69589226736738452</v>
      </c>
      <c r="AB25">
        <v>1.372268921407844E-2</v>
      </c>
      <c r="AC25">
        <v>14.546870480557329</v>
      </c>
      <c r="AD25">
        <v>1.9655668576593619</v>
      </c>
      <c r="AE25">
        <v>0.56201110043695168</v>
      </c>
      <c r="AF25">
        <v>1.607060640694566</v>
      </c>
      <c r="AG25">
        <v>1.966433971316295</v>
      </c>
      <c r="AH25">
        <v>7.0309460748947679</v>
      </c>
      <c r="AI25">
        <v>2.3633480818027901</v>
      </c>
      <c r="AJ25">
        <v>9.8398356337437782</v>
      </c>
      <c r="AK25">
        <v>5.8680751496472823</v>
      </c>
      <c r="AL25">
        <v>8.9996502270559251</v>
      </c>
      <c r="AM25">
        <v>2.1487577835237411E-2</v>
      </c>
      <c r="AN25">
        <v>0.42560099815719521</v>
      </c>
    </row>
    <row r="26" spans="1:40" x14ac:dyDescent="0.45">
      <c r="A26" s="1" t="s">
        <v>78</v>
      </c>
      <c r="B26">
        <v>110.1084248119373</v>
      </c>
      <c r="C26">
        <v>5.9712933314289991</v>
      </c>
      <c r="D26">
        <v>2.815067468625803</v>
      </c>
      <c r="E26">
        <v>0.90855883611411004</v>
      </c>
      <c r="F26">
        <v>19.29992001547053</v>
      </c>
      <c r="G26">
        <v>6.7503806949453562</v>
      </c>
      <c r="H26">
        <v>19.082250840231481</v>
      </c>
      <c r="I26">
        <v>13.52585859488169</v>
      </c>
      <c r="J26">
        <v>13.63331792561176</v>
      </c>
      <c r="K26">
        <v>11.153532313649899</v>
      </c>
      <c r="L26">
        <v>73.548531203275729</v>
      </c>
      <c r="M26">
        <v>20.897547353049099</v>
      </c>
      <c r="N26">
        <v>5.2515624818836564</v>
      </c>
      <c r="O26">
        <v>1.910143990192793</v>
      </c>
      <c r="P26">
        <v>12.581959304459</v>
      </c>
      <c r="Q26">
        <v>2.9760799872761998</v>
      </c>
      <c r="R26">
        <v>9.1039668970757699</v>
      </c>
      <c r="S26">
        <v>44.250455454588831</v>
      </c>
      <c r="T26">
        <v>6.7879859341534727</v>
      </c>
      <c r="U26">
        <v>18.919224854559829</v>
      </c>
      <c r="V26">
        <v>893.45890544100496</v>
      </c>
      <c r="W26">
        <v>337.20740141134399</v>
      </c>
      <c r="X26">
        <v>1.8177784612956771</v>
      </c>
      <c r="Y26">
        <v>1.483503847159402</v>
      </c>
      <c r="Z26">
        <v>36.000827315108161</v>
      </c>
      <c r="AA26">
        <v>18.507031366290231</v>
      </c>
      <c r="AB26">
        <v>0.32565230625669461</v>
      </c>
      <c r="AC26">
        <v>26.919827879659191</v>
      </c>
      <c r="AD26">
        <v>25.280316355106901</v>
      </c>
      <c r="AE26">
        <v>11.861159483903821</v>
      </c>
      <c r="AF26">
        <v>10.331902999988751</v>
      </c>
      <c r="AG26">
        <v>102.7881676349561</v>
      </c>
      <c r="AH26">
        <v>97.440402379533538</v>
      </c>
      <c r="AI26">
        <v>26.241643065669731</v>
      </c>
      <c r="AJ26">
        <v>158.63920170548209</v>
      </c>
      <c r="AK26">
        <v>68.446141332541018</v>
      </c>
      <c r="AL26">
        <v>246.327245451306</v>
      </c>
      <c r="AM26">
        <v>1.1497341641896699</v>
      </c>
      <c r="AN26">
        <v>4.5929847494649518</v>
      </c>
    </row>
    <row r="27" spans="1:40" x14ac:dyDescent="0.45">
      <c r="A27" s="1" t="s">
        <v>79</v>
      </c>
      <c r="B27">
        <v>0.24595303131469229</v>
      </c>
      <c r="C27">
        <v>9.4006665472509653E-3</v>
      </c>
      <c r="D27">
        <v>2.2024450213476991E-3</v>
      </c>
      <c r="E27">
        <v>3.2055163881744169E-3</v>
      </c>
      <c r="F27">
        <v>1.291408041618008E-2</v>
      </c>
      <c r="G27">
        <v>5.8387583421504689E-3</v>
      </c>
      <c r="H27">
        <v>6.1501554027681989E-2</v>
      </c>
      <c r="I27">
        <v>4.5693085182417853E-2</v>
      </c>
      <c r="J27">
        <v>5.0854495832024373E-2</v>
      </c>
      <c r="K27">
        <v>3.8482328554070092E-2</v>
      </c>
      <c r="L27">
        <v>4.7733600276742762E-2</v>
      </c>
      <c r="M27">
        <v>6.4980679298251479E-2</v>
      </c>
      <c r="N27">
        <v>8.2924984231960482E-3</v>
      </c>
      <c r="O27">
        <v>9.5991716093787676E-4</v>
      </c>
      <c r="P27">
        <v>6.608895845641885E-2</v>
      </c>
      <c r="Q27">
        <v>1.537315513943964E-2</v>
      </c>
      <c r="R27">
        <v>0.53807353732270802</v>
      </c>
      <c r="S27">
        <v>1.2145793060865511</v>
      </c>
      <c r="T27">
        <v>2.9277684813868662E-2</v>
      </c>
      <c r="U27">
        <v>3.4547065676149527E-2</v>
      </c>
      <c r="V27">
        <v>0.27828035202687679</v>
      </c>
      <c r="W27">
        <v>0.2017929024928595</v>
      </c>
      <c r="X27">
        <v>1.962777167339108E-3</v>
      </c>
      <c r="Y27">
        <v>1.1769714365800149E-3</v>
      </c>
      <c r="Z27">
        <v>4.2347235468704607E-2</v>
      </c>
      <c r="AA27">
        <v>7.2981060959289773E-2</v>
      </c>
      <c r="AB27">
        <v>9.4173107825081751E-4</v>
      </c>
      <c r="AC27">
        <v>7.690537791011734E-2</v>
      </c>
      <c r="AD27">
        <v>8.3378405901585032E-2</v>
      </c>
      <c r="AE27">
        <v>0.20283438466994069</v>
      </c>
      <c r="AF27">
        <v>4.0001360526903597E-2</v>
      </c>
      <c r="AG27">
        <v>0.16134593063826011</v>
      </c>
      <c r="AH27">
        <v>2.0187120793456579</v>
      </c>
      <c r="AI27">
        <v>9.4036379636429496E-2</v>
      </c>
      <c r="AJ27">
        <v>1.7205478267599781</v>
      </c>
      <c r="AK27">
        <v>0.23475535730504821</v>
      </c>
      <c r="AL27">
        <v>1.097429741728188</v>
      </c>
      <c r="AM27">
        <v>3.82146068790806E-3</v>
      </c>
      <c r="AN27">
        <v>0.1122311622206711</v>
      </c>
    </row>
    <row r="28" spans="1:40" x14ac:dyDescent="0.45">
      <c r="A28" s="1" t="s">
        <v>80</v>
      </c>
      <c r="B28">
        <v>0.45231511476704428</v>
      </c>
      <c r="C28">
        <v>1.7288112065454071E-2</v>
      </c>
      <c r="D28">
        <v>4.0503634668538511E-3</v>
      </c>
      <c r="E28">
        <v>5.8950422576806074E-3</v>
      </c>
      <c r="F28">
        <v>2.3749387166859471E-2</v>
      </c>
      <c r="G28">
        <v>1.0737654402997661E-2</v>
      </c>
      <c r="H28">
        <v>0.11310323080665689</v>
      </c>
      <c r="I28">
        <v>8.4030975173880931E-2</v>
      </c>
      <c r="J28">
        <v>9.3522966542548144E-2</v>
      </c>
      <c r="K28">
        <v>7.077017414014504E-2</v>
      </c>
      <c r="L28">
        <v>8.7783544573574804E-2</v>
      </c>
      <c r="M28">
        <v>0.11950144813146441</v>
      </c>
      <c r="N28">
        <v>1.525015713749976E-2</v>
      </c>
      <c r="O28">
        <v>1.7653168919920311E-3</v>
      </c>
      <c r="P28">
        <v>0.1215396072545329</v>
      </c>
      <c r="Q28">
        <v>2.8271700470852659E-2</v>
      </c>
      <c r="R28">
        <v>0.98953362146544022</v>
      </c>
      <c r="S28">
        <v>2.233648332324488</v>
      </c>
      <c r="T28">
        <v>5.3842553986474397E-2</v>
      </c>
      <c r="U28">
        <v>6.3533105864342104E-2</v>
      </c>
      <c r="V28">
        <v>0.5117660420432123</v>
      </c>
      <c r="W28">
        <v>0.37110329302446943</v>
      </c>
      <c r="X28">
        <v>3.6096069845596148E-3</v>
      </c>
      <c r="Y28">
        <v>2.1644863150032711E-3</v>
      </c>
      <c r="Z28">
        <v>7.7877855656865683E-2</v>
      </c>
      <c r="AA28">
        <v>0.13421439364732041</v>
      </c>
      <c r="AB28">
        <v>1.731872132097059E-3</v>
      </c>
      <c r="AC28">
        <v>0.14143133202985531</v>
      </c>
      <c r="AD28">
        <v>0.15333542763380381</v>
      </c>
      <c r="AE28">
        <v>0.37301861046510548</v>
      </c>
      <c r="AF28">
        <v>7.3563720198326771E-2</v>
      </c>
      <c r="AG28">
        <v>0.29672008002399708</v>
      </c>
      <c r="AH28">
        <v>3.7124729911645762</v>
      </c>
      <c r="AI28">
        <v>0.17293576590689549</v>
      </c>
      <c r="AJ28">
        <v>3.1641398504554208</v>
      </c>
      <c r="AK28">
        <v>0.4317222512527269</v>
      </c>
      <c r="AL28">
        <v>2.0182067158320112</v>
      </c>
      <c r="AM28">
        <v>7.0277825826724387E-3</v>
      </c>
      <c r="AN28">
        <v>0.20639652517772891</v>
      </c>
    </row>
    <row r="29" spans="1:40" x14ac:dyDescent="0.45">
      <c r="A29" s="1" t="s">
        <v>81</v>
      </c>
      <c r="B29">
        <v>0.82728266344009593</v>
      </c>
      <c r="C29">
        <v>3.1619892699640932E-2</v>
      </c>
      <c r="D29">
        <v>7.4080997237624289E-3</v>
      </c>
      <c r="E29">
        <v>1.07820103746426E-2</v>
      </c>
      <c r="F29">
        <v>4.3437540840501353E-2</v>
      </c>
      <c r="G29">
        <v>1.9639129986151849E-2</v>
      </c>
      <c r="H29">
        <v>0.20686538868726839</v>
      </c>
      <c r="I29">
        <v>0.1536923412102208</v>
      </c>
      <c r="J29">
        <v>0.17105315813729999</v>
      </c>
      <c r="K29">
        <v>0.12943838541617611</v>
      </c>
      <c r="L29">
        <v>0.1605557766921889</v>
      </c>
      <c r="M29">
        <v>0.2185677043891468</v>
      </c>
      <c r="N29">
        <v>2.789248071245309E-2</v>
      </c>
      <c r="O29">
        <v>3.228758032937097E-3</v>
      </c>
      <c r="P29">
        <v>0.2222954898484393</v>
      </c>
      <c r="Q29">
        <v>5.1708835061931267E-2</v>
      </c>
      <c r="R29">
        <v>1.80985331509664</v>
      </c>
      <c r="S29">
        <v>4.0853344962960936</v>
      </c>
      <c r="T29">
        <v>9.8477831083068457E-2</v>
      </c>
      <c r="U29">
        <v>0.11620181444333209</v>
      </c>
      <c r="V29">
        <v>0.93601818842104278</v>
      </c>
      <c r="W29">
        <v>0.67874654337560925</v>
      </c>
      <c r="X29">
        <v>6.6019577561462154E-3</v>
      </c>
      <c r="Y29">
        <v>3.9588374237234537E-3</v>
      </c>
      <c r="Z29">
        <v>0.14243830848765029</v>
      </c>
      <c r="AA29">
        <v>0.24547762704268261</v>
      </c>
      <c r="AB29">
        <v>3.167587691419158E-3</v>
      </c>
      <c r="AC29">
        <v>0.25867738051557188</v>
      </c>
      <c r="AD29">
        <v>0.28044992712204991</v>
      </c>
      <c r="AE29">
        <v>0.68224965185439368</v>
      </c>
      <c r="AF29">
        <v>0.13454777077166091</v>
      </c>
      <c r="AG29">
        <v>0.54269992331526618</v>
      </c>
      <c r="AH29">
        <v>6.7900992998251706</v>
      </c>
      <c r="AI29">
        <v>0.31629887295982378</v>
      </c>
      <c r="AJ29">
        <v>5.7872000238812937</v>
      </c>
      <c r="AK29">
        <v>0.78961839262580535</v>
      </c>
      <c r="AL29">
        <v>3.691292580629554</v>
      </c>
      <c r="AM29">
        <v>1.285378821812209E-2</v>
      </c>
      <c r="AN29">
        <v>0.37749847727673819</v>
      </c>
    </row>
    <row r="30" spans="1:40" x14ac:dyDescent="0.45">
      <c r="A30" s="1" t="s">
        <v>82</v>
      </c>
      <c r="B30">
        <v>4.1518522582587654</v>
      </c>
      <c r="C30">
        <v>0.1586895612740109</v>
      </c>
      <c r="D30">
        <v>3.7178750295105568E-2</v>
      </c>
      <c r="E30">
        <v>5.4111268253079783E-2</v>
      </c>
      <c r="F30">
        <v>0.2179983456705204</v>
      </c>
      <c r="G30">
        <v>9.8562159932348486E-2</v>
      </c>
      <c r="H30">
        <v>1.0381875133286951</v>
      </c>
      <c r="I30">
        <v>0.77132994819120626</v>
      </c>
      <c r="J30">
        <v>0.85845802442113928</v>
      </c>
      <c r="K30">
        <v>0.64960753626917189</v>
      </c>
      <c r="L30">
        <v>0.80577521262685525</v>
      </c>
      <c r="M30">
        <v>1.096917483169551</v>
      </c>
      <c r="N30">
        <v>0.13998293951052071</v>
      </c>
      <c r="O30">
        <v>1.62040459964162E-2</v>
      </c>
      <c r="P30">
        <v>1.1156259792633889</v>
      </c>
      <c r="Q30">
        <v>0.25950917759000641</v>
      </c>
      <c r="R30">
        <v>9.0830424780746242</v>
      </c>
      <c r="S30">
        <v>20.502913941961971</v>
      </c>
      <c r="T30">
        <v>0.49422697155344081</v>
      </c>
      <c r="U30">
        <v>0.58317765744555472</v>
      </c>
      <c r="V30">
        <v>4.6975591307656934</v>
      </c>
      <c r="W30">
        <v>3.406399642391893</v>
      </c>
      <c r="X30">
        <v>3.3132996048537908E-2</v>
      </c>
      <c r="Y30">
        <v>1.9868067861373379E-2</v>
      </c>
      <c r="Z30">
        <v>0.71484975920788385</v>
      </c>
      <c r="AA30">
        <v>1.2319692956589621</v>
      </c>
      <c r="AB30">
        <v>1.5897052713716879E-2</v>
      </c>
      <c r="AC30">
        <v>1.298214399886076</v>
      </c>
      <c r="AD30">
        <v>1.407483457236141</v>
      </c>
      <c r="AE30">
        <v>3.4239805606092371</v>
      </c>
      <c r="AF30">
        <v>0.67524981558187025</v>
      </c>
      <c r="AG30">
        <v>2.7236276084933371</v>
      </c>
      <c r="AH30">
        <v>34.077214908084173</v>
      </c>
      <c r="AI30">
        <v>1.5873972077719469</v>
      </c>
      <c r="AJ30">
        <v>29.044002189327379</v>
      </c>
      <c r="AK30">
        <v>3.9628280048243729</v>
      </c>
      <c r="AL30">
        <v>18.525350661951091</v>
      </c>
      <c r="AM30">
        <v>6.4508821469403871E-2</v>
      </c>
      <c r="AN30">
        <v>1.8945373505752929</v>
      </c>
    </row>
    <row r="31" spans="1:40" x14ac:dyDescent="0.45">
      <c r="A31" s="1" t="s">
        <v>83</v>
      </c>
      <c r="B31">
        <v>9.9046157017001164</v>
      </c>
      <c r="C31">
        <v>0.37856817211257082</v>
      </c>
      <c r="D31">
        <v>8.8693241241904433E-2</v>
      </c>
      <c r="E31">
        <v>0.1290872805293731</v>
      </c>
      <c r="F31">
        <v>0.52005459326686709</v>
      </c>
      <c r="G31">
        <v>0.23512886686118059</v>
      </c>
      <c r="H31">
        <v>2.4766893680693931</v>
      </c>
      <c r="I31">
        <v>1.840076727405074</v>
      </c>
      <c r="J31">
        <v>2.047928562732142</v>
      </c>
      <c r="K31">
        <v>1.549697003518316</v>
      </c>
      <c r="L31">
        <v>1.9222489931209119</v>
      </c>
      <c r="M31">
        <v>2.616794975220762</v>
      </c>
      <c r="N31">
        <v>0.33394184918022862</v>
      </c>
      <c r="O31">
        <v>3.8656204128632521E-2</v>
      </c>
      <c r="P31">
        <v>2.6614257695361472</v>
      </c>
      <c r="Q31">
        <v>0.61908240351770771</v>
      </c>
      <c r="R31">
        <v>21.66841196446541</v>
      </c>
      <c r="S31">
        <v>48.911538929694267</v>
      </c>
      <c r="T31">
        <v>1.1790227392881409</v>
      </c>
      <c r="U31">
        <v>1.3912225733288439</v>
      </c>
      <c r="V31">
        <v>11.206448358969221</v>
      </c>
      <c r="W31">
        <v>8.1262716699967878</v>
      </c>
      <c r="X31">
        <v>7.9041731856890909E-2</v>
      </c>
      <c r="Y31">
        <v>4.7397056701803643E-2</v>
      </c>
      <c r="Z31">
        <v>1.7053381741421469</v>
      </c>
      <c r="AA31">
        <v>2.9389731789044018</v>
      </c>
      <c r="AB31">
        <v>3.7923844136272047E-2</v>
      </c>
      <c r="AC31">
        <v>3.0970068127321659</v>
      </c>
      <c r="AD31">
        <v>3.357677943066006</v>
      </c>
      <c r="AE31">
        <v>8.1682125262205219</v>
      </c>
      <c r="AF31">
        <v>1.610868959192493</v>
      </c>
      <c r="AG31">
        <v>6.497457784776917</v>
      </c>
      <c r="AH31">
        <v>81.294250578745746</v>
      </c>
      <c r="AI31">
        <v>3.7868783210332189</v>
      </c>
      <c r="AJ31">
        <v>69.287070500256547</v>
      </c>
      <c r="AK31">
        <v>9.4536814024739577</v>
      </c>
      <c r="AL31">
        <v>44.193884471894307</v>
      </c>
      <c r="AM31">
        <v>0.15389157568241321</v>
      </c>
      <c r="AN31">
        <v>4.5195886613352272</v>
      </c>
    </row>
    <row r="32" spans="1:40" x14ac:dyDescent="0.45">
      <c r="A32" s="1" t="s">
        <v>84</v>
      </c>
      <c r="B32">
        <v>1.5182134909990821</v>
      </c>
      <c r="C32">
        <v>5.8028228805032077E-2</v>
      </c>
      <c r="D32">
        <v>1.3595204445012639E-2</v>
      </c>
      <c r="E32">
        <v>1.9786941434026289E-2</v>
      </c>
      <c r="F32">
        <v>7.971575307240561E-2</v>
      </c>
      <c r="G32">
        <v>3.6041359760247617E-2</v>
      </c>
      <c r="H32">
        <v>0.37963544723613279</v>
      </c>
      <c r="I32">
        <v>0.2820532765890455</v>
      </c>
      <c r="J32">
        <v>0.31391351933105399</v>
      </c>
      <c r="K32">
        <v>0.2375428758228863</v>
      </c>
      <c r="L32">
        <v>0.29464892352306349</v>
      </c>
      <c r="M32">
        <v>0.40111131559368179</v>
      </c>
      <c r="N32">
        <v>5.1187752852195872E-2</v>
      </c>
      <c r="O32">
        <v>5.9253556509850794E-3</v>
      </c>
      <c r="P32">
        <v>0.40795247693545811</v>
      </c>
      <c r="Q32">
        <v>9.4895075727106606E-2</v>
      </c>
      <c r="R32">
        <v>3.3214085597819349</v>
      </c>
      <c r="S32">
        <v>7.4973285693297838</v>
      </c>
      <c r="T32">
        <v>0.18072465231283</v>
      </c>
      <c r="U32">
        <v>0.213251371221577</v>
      </c>
      <c r="V32">
        <v>1.717762869068328</v>
      </c>
      <c r="W32">
        <v>1.245622813896258</v>
      </c>
      <c r="X32">
        <v>1.2115787958988201E-2</v>
      </c>
      <c r="Y32">
        <v>7.2651835351850253E-3</v>
      </c>
      <c r="Z32">
        <v>0.26140008867319692</v>
      </c>
      <c r="AA32">
        <v>0.45049589648705168</v>
      </c>
      <c r="AB32">
        <v>5.8130969976302798E-3</v>
      </c>
      <c r="AC32">
        <v>0.47471983430906478</v>
      </c>
      <c r="AD32">
        <v>0.51467639988473735</v>
      </c>
      <c r="AE32">
        <v>1.2520516522945011</v>
      </c>
      <c r="AF32">
        <v>0.2469195231530186</v>
      </c>
      <c r="AG32">
        <v>0.99595263088825248</v>
      </c>
      <c r="AH32">
        <v>12.461061760137399</v>
      </c>
      <c r="AI32">
        <v>0.58046570699131006</v>
      </c>
      <c r="AJ32">
        <v>10.62055998469863</v>
      </c>
      <c r="AK32">
        <v>1.449092733843218</v>
      </c>
      <c r="AL32">
        <v>6.7741903013327294</v>
      </c>
      <c r="AM32">
        <v>2.35890289324443E-2</v>
      </c>
      <c r="AN32">
        <v>0.69277806288110944</v>
      </c>
    </row>
    <row r="33" spans="1:40" x14ac:dyDescent="0.45">
      <c r="A33" s="1" t="s">
        <v>85</v>
      </c>
      <c r="B33">
        <v>1.12352689879614</v>
      </c>
      <c r="C33">
        <v>4.2942758932439172E-2</v>
      </c>
      <c r="D33">
        <v>1.006088931442238E-2</v>
      </c>
      <c r="E33">
        <v>1.4642974178422599E-2</v>
      </c>
      <c r="F33">
        <v>5.8992225642587728E-2</v>
      </c>
      <c r="G33">
        <v>2.6671767442390269E-2</v>
      </c>
      <c r="H33">
        <v>0.28094246246330812</v>
      </c>
      <c r="I33">
        <v>0.20872851217574351</v>
      </c>
      <c r="J33">
        <v>0.23230611831285211</v>
      </c>
      <c r="K33">
        <v>0.17578938152418599</v>
      </c>
      <c r="L33">
        <v>0.21804969672719671</v>
      </c>
      <c r="M33">
        <v>0.29683529698082572</v>
      </c>
      <c r="N33">
        <v>3.7880586333431297E-2</v>
      </c>
      <c r="O33">
        <v>4.3849540912948379E-3</v>
      </c>
      <c r="P33">
        <v>0.30189797678973201</v>
      </c>
      <c r="Q33">
        <v>7.0225413471026357E-2</v>
      </c>
      <c r="R33">
        <v>2.457949346999317</v>
      </c>
      <c r="S33">
        <v>5.5482646984065571</v>
      </c>
      <c r="T33">
        <v>0.13374206549529799</v>
      </c>
      <c r="U33">
        <v>0.15781288546904859</v>
      </c>
      <c r="V33">
        <v>1.271199867866716</v>
      </c>
      <c r="W33">
        <v>0.92180101511654311</v>
      </c>
      <c r="X33">
        <v>8.9660734493116501E-3</v>
      </c>
      <c r="Y33">
        <v>5.3764698936377324E-3</v>
      </c>
      <c r="Z33">
        <v>0.1934444876910994</v>
      </c>
      <c r="AA33">
        <v>0.33338147796816647</v>
      </c>
      <c r="AB33">
        <v>4.3018790709406524E-3</v>
      </c>
      <c r="AC33">
        <v>0.35130797242968459</v>
      </c>
      <c r="AD33">
        <v>0.38087711831985732</v>
      </c>
      <c r="AE33">
        <v>0.9265585626625632</v>
      </c>
      <c r="AF33">
        <v>0.18272840265552631</v>
      </c>
      <c r="AG33">
        <v>0.73703703554456867</v>
      </c>
      <c r="AH33">
        <v>9.2215871865696535</v>
      </c>
      <c r="AI33">
        <v>0.42956332525031521</v>
      </c>
      <c r="AJ33">
        <v>7.8595565734529771</v>
      </c>
      <c r="AK33">
        <v>1.072375311492918</v>
      </c>
      <c r="AL33">
        <v>5.013119081231932</v>
      </c>
      <c r="AM33">
        <v>1.7456641427050501E-2</v>
      </c>
      <c r="AN33">
        <v>0.512678087210648</v>
      </c>
    </row>
    <row r="34" spans="1:40" x14ac:dyDescent="0.45">
      <c r="A34" s="1" t="s">
        <v>86</v>
      </c>
      <c r="B34">
        <v>142.68251740619181</v>
      </c>
      <c r="C34">
        <v>6.307443268825482</v>
      </c>
      <c r="D34">
        <v>2.4581341719140859</v>
      </c>
      <c r="E34">
        <v>0.87325518111523148</v>
      </c>
      <c r="F34">
        <v>23.63510058267223</v>
      </c>
      <c r="G34">
        <v>21.969328547060119</v>
      </c>
      <c r="H34">
        <v>28.945881098201461</v>
      </c>
      <c r="I34">
        <v>21.36566922000214</v>
      </c>
      <c r="J34">
        <v>18.778100043289939</v>
      </c>
      <c r="K34">
        <v>6.1461664072738849</v>
      </c>
      <c r="L34">
        <v>22.337843630080609</v>
      </c>
      <c r="M34">
        <v>50.385080185133987</v>
      </c>
      <c r="N34">
        <v>7.1780566296486574</v>
      </c>
      <c r="O34">
        <v>3.1136486438014468</v>
      </c>
      <c r="P34">
        <v>39.300409063744453</v>
      </c>
      <c r="Q34">
        <v>40.753742251961228</v>
      </c>
      <c r="R34">
        <v>20.030119669304369</v>
      </c>
      <c r="S34">
        <v>44.424930183115812</v>
      </c>
      <c r="T34">
        <v>5.5160123064097073</v>
      </c>
      <c r="U34">
        <v>55.263662690163187</v>
      </c>
      <c r="V34">
        <v>107.2740466224932</v>
      </c>
      <c r="W34">
        <v>103.57911445007301</v>
      </c>
      <c r="X34">
        <v>3.8528664395525309</v>
      </c>
      <c r="Y34">
        <v>3.6379579170317582</v>
      </c>
      <c r="Z34">
        <v>81.628850429582968</v>
      </c>
      <c r="AA34">
        <v>36.811248040039203</v>
      </c>
      <c r="AB34">
        <v>0.73489435219669419</v>
      </c>
      <c r="AC34">
        <v>30.760964632974112</v>
      </c>
      <c r="AD34">
        <v>17.71455614289577</v>
      </c>
      <c r="AE34">
        <v>22.78193035345797</v>
      </c>
      <c r="AF34">
        <v>9.3668122716949824</v>
      </c>
      <c r="AG34">
        <v>55.91239484534011</v>
      </c>
      <c r="AH34">
        <v>105.9240764410048</v>
      </c>
      <c r="AI34">
        <v>19.871605700581501</v>
      </c>
      <c r="AJ34">
        <v>143.23658725135539</v>
      </c>
      <c r="AK34">
        <v>58.297171254825017</v>
      </c>
      <c r="AL34">
        <v>619.38583785794799</v>
      </c>
      <c r="AM34">
        <v>1.1277285707189879</v>
      </c>
      <c r="AN34">
        <v>8.5160083574999188</v>
      </c>
    </row>
    <row r="35" spans="1:40" x14ac:dyDescent="0.45">
      <c r="A35" s="1" t="s">
        <v>87</v>
      </c>
      <c r="B35">
        <v>47.398114205648064</v>
      </c>
      <c r="C35">
        <v>3.7111809547321708</v>
      </c>
      <c r="D35">
        <v>2.0814520237921652</v>
      </c>
      <c r="E35">
        <v>0.32378223316355997</v>
      </c>
      <c r="F35">
        <v>8.2442980117466984</v>
      </c>
      <c r="G35">
        <v>2.1888753764447548</v>
      </c>
      <c r="H35">
        <v>54.770499535790087</v>
      </c>
      <c r="I35">
        <v>41.389199540542698</v>
      </c>
      <c r="J35">
        <v>30.993845777341239</v>
      </c>
      <c r="K35">
        <v>12.151332671517739</v>
      </c>
      <c r="L35">
        <v>30.362035366618802</v>
      </c>
      <c r="M35">
        <v>12.06117348936632</v>
      </c>
      <c r="N35">
        <v>2.3895911169065598</v>
      </c>
      <c r="O35">
        <v>1.050842472556194</v>
      </c>
      <c r="P35">
        <v>26.34293303904558</v>
      </c>
      <c r="Q35">
        <v>1.7500120460951489</v>
      </c>
      <c r="R35">
        <v>2.292204377785934</v>
      </c>
      <c r="S35">
        <v>12.815712129200939</v>
      </c>
      <c r="T35">
        <v>2.4595735333437219</v>
      </c>
      <c r="U35">
        <v>11.541164889981861</v>
      </c>
      <c r="V35">
        <v>19.065643354277189</v>
      </c>
      <c r="W35">
        <v>65.442886822126397</v>
      </c>
      <c r="X35">
        <v>0.66951396428822751</v>
      </c>
      <c r="Y35">
        <v>0.80590628620236004</v>
      </c>
      <c r="Z35">
        <v>12.728717726461969</v>
      </c>
      <c r="AA35">
        <v>8.9023557279308285</v>
      </c>
      <c r="AB35">
        <v>0.20679526908319679</v>
      </c>
      <c r="AC35">
        <v>11.13875089198293</v>
      </c>
      <c r="AD35">
        <v>17.983363402707742</v>
      </c>
      <c r="AE35">
        <v>4.0341906142805826</v>
      </c>
      <c r="AF35">
        <v>13.45921043850516</v>
      </c>
      <c r="AG35">
        <v>32.834530503928299</v>
      </c>
      <c r="AH35">
        <v>47.156950751630148</v>
      </c>
      <c r="AI35">
        <v>20.097927159061911</v>
      </c>
      <c r="AJ35">
        <v>91.654158610921826</v>
      </c>
      <c r="AK35">
        <v>56.412768717593579</v>
      </c>
      <c r="AL35">
        <v>1034.382942984143</v>
      </c>
      <c r="AM35">
        <v>0.3663527917815439</v>
      </c>
      <c r="AN35">
        <v>17.05115389114426</v>
      </c>
    </row>
    <row r="36" spans="1:40" x14ac:dyDescent="0.45">
      <c r="A36" s="1" t="s">
        <v>88</v>
      </c>
      <c r="B36">
        <v>51.410341659392003</v>
      </c>
      <c r="C36">
        <v>3.3958867462164899</v>
      </c>
      <c r="D36">
        <v>2.3307053040237569</v>
      </c>
      <c r="E36">
        <v>0.18392782001780009</v>
      </c>
      <c r="F36">
        <v>9.3353108751572353</v>
      </c>
      <c r="G36">
        <v>2.8563672163055811</v>
      </c>
      <c r="H36">
        <v>13.639354873083519</v>
      </c>
      <c r="I36">
        <v>9.9502712756329874</v>
      </c>
      <c r="J36">
        <v>9.1613045906584851</v>
      </c>
      <c r="K36">
        <v>2.7307816569043069</v>
      </c>
      <c r="L36">
        <v>18.8379952922222</v>
      </c>
      <c r="M36">
        <v>20.811516640806829</v>
      </c>
      <c r="N36">
        <v>2.628146804206128</v>
      </c>
      <c r="O36">
        <v>2.3928492189490642</v>
      </c>
      <c r="P36">
        <v>313.93622649356467</v>
      </c>
      <c r="Q36">
        <v>2.5756586442131808</v>
      </c>
      <c r="R36">
        <v>2.4437422993456019</v>
      </c>
      <c r="S36">
        <v>12.647501463513001</v>
      </c>
      <c r="T36">
        <v>2.3401767304378929</v>
      </c>
      <c r="U36">
        <v>21.875543691102099</v>
      </c>
      <c r="V36">
        <v>19.167530023021889</v>
      </c>
      <c r="W36">
        <v>30.4910605690051</v>
      </c>
      <c r="X36">
        <v>0.40484235329335272</v>
      </c>
      <c r="Y36">
        <v>3.2964390796596259</v>
      </c>
      <c r="Z36">
        <v>7.6611014030523803</v>
      </c>
      <c r="AA36">
        <v>31.254994580314779</v>
      </c>
      <c r="AB36">
        <v>0.31327492717409361</v>
      </c>
      <c r="AC36">
        <v>17.140700257166941</v>
      </c>
      <c r="AD36">
        <v>9.6075812852848461</v>
      </c>
      <c r="AE36">
        <v>3.2689211706576491</v>
      </c>
      <c r="AF36">
        <v>6.2316799313452753</v>
      </c>
      <c r="AG36">
        <v>28.48699321097904</v>
      </c>
      <c r="AH36">
        <v>42.848623901372292</v>
      </c>
      <c r="AI36">
        <v>10.38140398307026</v>
      </c>
      <c r="AJ36">
        <v>59.696982595971832</v>
      </c>
      <c r="AK36">
        <v>30.121337976358671</v>
      </c>
      <c r="AL36">
        <v>283.17739461703002</v>
      </c>
      <c r="AM36">
        <v>0.33697364101809801</v>
      </c>
      <c r="AN36">
        <v>3.8300033535529878</v>
      </c>
    </row>
    <row r="37" spans="1:40" x14ac:dyDescent="0.45">
      <c r="A37" s="1" t="s">
        <v>89</v>
      </c>
      <c r="B37">
        <v>70.58817322256526</v>
      </c>
      <c r="C37">
        <v>4.065918551971226</v>
      </c>
      <c r="D37">
        <v>1.733793642953511</v>
      </c>
      <c r="E37">
        <v>0.61566818693725078</v>
      </c>
      <c r="F37">
        <v>23.66349667577618</v>
      </c>
      <c r="G37">
        <v>12.501130755425439</v>
      </c>
      <c r="H37">
        <v>23.73161977867175</v>
      </c>
      <c r="I37">
        <v>15.978627321537489</v>
      </c>
      <c r="J37">
        <v>9.5315473035003091</v>
      </c>
      <c r="K37">
        <v>8.4663741101767656</v>
      </c>
      <c r="L37">
        <v>61.175851389624043</v>
      </c>
      <c r="M37">
        <v>100.67192118921029</v>
      </c>
      <c r="N37">
        <v>5.0498983093531074</v>
      </c>
      <c r="O37">
        <v>18.585209801369299</v>
      </c>
      <c r="P37">
        <v>40.752586721246161</v>
      </c>
      <c r="Q37">
        <v>27.64501946930265</v>
      </c>
      <c r="R37">
        <v>4.9521679948252206</v>
      </c>
      <c r="S37">
        <v>28.41086965585415</v>
      </c>
      <c r="T37">
        <v>4.67302365771683</v>
      </c>
      <c r="U37">
        <v>149.09069330803979</v>
      </c>
      <c r="V37">
        <v>62.08212034619055</v>
      </c>
      <c r="W37">
        <v>103.1354137338797</v>
      </c>
      <c r="X37">
        <v>1.3198226391924179</v>
      </c>
      <c r="Y37">
        <v>9.0124103768547812</v>
      </c>
      <c r="Z37">
        <v>24.774212314699941</v>
      </c>
      <c r="AA37">
        <v>88.887887011514081</v>
      </c>
      <c r="AB37">
        <v>2.278823127401564</v>
      </c>
      <c r="AC37">
        <v>42.113934823835983</v>
      </c>
      <c r="AD37">
        <v>17.874979050541189</v>
      </c>
      <c r="AE37">
        <v>10.275489127035691</v>
      </c>
      <c r="AF37">
        <v>8.4908729352088539</v>
      </c>
      <c r="AG37">
        <v>47.431628236246951</v>
      </c>
      <c r="AH37">
        <v>101.0928278743383</v>
      </c>
      <c r="AI37">
        <v>16.314823804139088</v>
      </c>
      <c r="AJ37">
        <v>174.745957790689</v>
      </c>
      <c r="AK37">
        <v>76.493281012889824</v>
      </c>
      <c r="AL37">
        <v>860.92169391745392</v>
      </c>
      <c r="AM37">
        <v>3.5389157734217278</v>
      </c>
      <c r="AN37">
        <v>17.149722258133689</v>
      </c>
    </row>
    <row r="38" spans="1:40" x14ac:dyDescent="0.45">
      <c r="A38" s="1" t="s">
        <v>90</v>
      </c>
      <c r="B38">
        <v>12.459538168809249</v>
      </c>
      <c r="C38">
        <v>0.68419704431067885</v>
      </c>
      <c r="D38">
        <v>0.36120211334914409</v>
      </c>
      <c r="E38">
        <v>0.14343715873396379</v>
      </c>
      <c r="F38">
        <v>2.7886420224556909</v>
      </c>
      <c r="G38">
        <v>1.1497475360879821</v>
      </c>
      <c r="H38">
        <v>3.2079734694776381</v>
      </c>
      <c r="I38">
        <v>2.2311779713742439</v>
      </c>
      <c r="J38">
        <v>1.564358159254656</v>
      </c>
      <c r="K38">
        <v>1.212794785780229</v>
      </c>
      <c r="L38">
        <v>12.790645831736651</v>
      </c>
      <c r="M38">
        <v>16.804361180551609</v>
      </c>
      <c r="N38">
        <v>0.63103628404697543</v>
      </c>
      <c r="O38">
        <v>2.593843824846803</v>
      </c>
      <c r="P38">
        <v>4.6477577665766949</v>
      </c>
      <c r="Q38">
        <v>2.9611307364815782</v>
      </c>
      <c r="R38">
        <v>1.1487662672926939</v>
      </c>
      <c r="S38">
        <v>5.7042020795574739</v>
      </c>
      <c r="T38">
        <v>0.71089814513279115</v>
      </c>
      <c r="U38">
        <v>15.39748253855314</v>
      </c>
      <c r="V38">
        <v>7.6631282543987691</v>
      </c>
      <c r="W38">
        <v>11.23994812005497</v>
      </c>
      <c r="X38">
        <v>0.16689697471525891</v>
      </c>
      <c r="Y38">
        <v>1.103957697495028</v>
      </c>
      <c r="Z38">
        <v>3.2691463481173511</v>
      </c>
      <c r="AA38">
        <v>11.10969868088479</v>
      </c>
      <c r="AB38">
        <v>0.25565876904958301</v>
      </c>
      <c r="AC38">
        <v>7.1431941335689384</v>
      </c>
      <c r="AD38">
        <v>2.4069747281251228</v>
      </c>
      <c r="AE38">
        <v>1.572210357665714</v>
      </c>
      <c r="AF38">
        <v>1.1519578384367271</v>
      </c>
      <c r="AG38">
        <v>7.2210446015746834</v>
      </c>
      <c r="AH38">
        <v>16.19450205786405</v>
      </c>
      <c r="AI38">
        <v>2.3314057345639161</v>
      </c>
      <c r="AJ38">
        <v>22.625967304768519</v>
      </c>
      <c r="AK38">
        <v>9.4401880563007836</v>
      </c>
      <c r="AL38">
        <v>99.253904723799195</v>
      </c>
      <c r="AM38">
        <v>0.60716290286566488</v>
      </c>
      <c r="AN38">
        <v>1.8980254324779009</v>
      </c>
    </row>
    <row r="39" spans="1:40" x14ac:dyDescent="0.45">
      <c r="A39" s="1" t="s">
        <v>91</v>
      </c>
      <c r="B39">
        <v>0.45478065166535359</v>
      </c>
      <c r="C39">
        <v>2.581947936211286E-2</v>
      </c>
      <c r="D39">
        <v>1.1867722940608951E-2</v>
      </c>
      <c r="E39">
        <v>2.8693796173081148E-3</v>
      </c>
      <c r="F39">
        <v>9.8811549909091037E-2</v>
      </c>
      <c r="G39">
        <v>5.6917113761685588E-2</v>
      </c>
      <c r="H39">
        <v>0.12186775892131289</v>
      </c>
      <c r="I39">
        <v>7.5148889539870811E-2</v>
      </c>
      <c r="J39">
        <v>5.4463080194131111E-2</v>
      </c>
      <c r="K39">
        <v>3.4237283416779438E-2</v>
      </c>
      <c r="L39">
        <v>0.23776148533480329</v>
      </c>
      <c r="M39">
        <v>0.55794193799269443</v>
      </c>
      <c r="N39">
        <v>2.088476573789955E-2</v>
      </c>
      <c r="O39">
        <v>3.9414205602244602E-2</v>
      </c>
      <c r="P39">
        <v>0.38615398152118752</v>
      </c>
      <c r="Q39">
        <v>0.26562255251660882</v>
      </c>
      <c r="R39">
        <v>2.764117702140231E-2</v>
      </c>
      <c r="S39">
        <v>0.12626558111613059</v>
      </c>
      <c r="T39">
        <v>2.086221089402639E-2</v>
      </c>
      <c r="U39">
        <v>0.66268431801522787</v>
      </c>
      <c r="V39">
        <v>0.23272310974283189</v>
      </c>
      <c r="W39">
        <v>0.40738543785835701</v>
      </c>
      <c r="X39">
        <v>5.412114140497656E-3</v>
      </c>
      <c r="Y39">
        <v>3.6333717096804913E-2</v>
      </c>
      <c r="Z39">
        <v>0.1033110113633546</v>
      </c>
      <c r="AA39">
        <v>0.34774230092878272</v>
      </c>
      <c r="AB39">
        <v>9.8401415440544926E-3</v>
      </c>
      <c r="AC39">
        <v>0.25097270763226731</v>
      </c>
      <c r="AD39">
        <v>7.3474105865943565E-2</v>
      </c>
      <c r="AE39">
        <v>7.2823823002471283E-2</v>
      </c>
      <c r="AF39">
        <v>4.2542397582587932E-2</v>
      </c>
      <c r="AG39">
        <v>0.2328881735092444</v>
      </c>
      <c r="AH39">
        <v>0.56419353375427372</v>
      </c>
      <c r="AI39">
        <v>7.7710875785875849E-2</v>
      </c>
      <c r="AJ39">
        <v>1.184287448555094</v>
      </c>
      <c r="AK39">
        <v>0.50967875633070703</v>
      </c>
      <c r="AL39">
        <v>4.2923105617502584</v>
      </c>
      <c r="AM39">
        <v>2.1246209883909309E-2</v>
      </c>
      <c r="AN39">
        <v>3.5531283839871142E-2</v>
      </c>
    </row>
    <row r="40" spans="1:40" x14ac:dyDescent="0.45">
      <c r="A40" s="1" t="s">
        <v>92</v>
      </c>
      <c r="B40">
        <v>4.767101069758195</v>
      </c>
      <c r="C40">
        <v>0.25130776321734533</v>
      </c>
      <c r="D40">
        <v>0.1029101009949345</v>
      </c>
      <c r="E40">
        <v>3.3356165641864888E-2</v>
      </c>
      <c r="F40">
        <v>0.89693413839115721</v>
      </c>
      <c r="G40">
        <v>0.47847685305688759</v>
      </c>
      <c r="H40">
        <v>1.5947363468197679</v>
      </c>
      <c r="I40">
        <v>1.035609499084347</v>
      </c>
      <c r="J40">
        <v>0.64616564112152775</v>
      </c>
      <c r="K40">
        <v>0.64589303178562241</v>
      </c>
      <c r="L40">
        <v>3.3175790990289409</v>
      </c>
      <c r="M40">
        <v>11.57623262660934</v>
      </c>
      <c r="N40">
        <v>0.18170042001205319</v>
      </c>
      <c r="O40">
        <v>0.34511965949889339</v>
      </c>
      <c r="P40">
        <v>4.6990461055166612</v>
      </c>
      <c r="Q40">
        <v>3.2706491739817052</v>
      </c>
      <c r="R40">
        <v>0.29353890176462638</v>
      </c>
      <c r="S40">
        <v>1.390547074635397</v>
      </c>
      <c r="T40">
        <v>0.25841159416160209</v>
      </c>
      <c r="U40">
        <v>8.6782518344418982</v>
      </c>
      <c r="V40">
        <v>2.6321785404521019</v>
      </c>
      <c r="W40">
        <v>5.6579955837667324</v>
      </c>
      <c r="X40">
        <v>7.7922342650012438E-2</v>
      </c>
      <c r="Y40">
        <v>0.33406317871843427</v>
      </c>
      <c r="Z40">
        <v>1.5769882868072469</v>
      </c>
      <c r="AA40">
        <v>3.2243289563726401</v>
      </c>
      <c r="AB40">
        <v>0.16663282551202441</v>
      </c>
      <c r="AC40">
        <v>3.0071510357600122</v>
      </c>
      <c r="AD40">
        <v>1.1187907684206171</v>
      </c>
      <c r="AE40">
        <v>0.88620734588925087</v>
      </c>
      <c r="AF40">
        <v>0.69984152184308068</v>
      </c>
      <c r="AG40">
        <v>3.114505009526463</v>
      </c>
      <c r="AH40">
        <v>7.3451665324398974</v>
      </c>
      <c r="AI40">
        <v>1.176886845832976</v>
      </c>
      <c r="AJ40">
        <v>13.19561846148344</v>
      </c>
      <c r="AK40">
        <v>6.042098349424486</v>
      </c>
      <c r="AL40">
        <v>56.62908725212678</v>
      </c>
      <c r="AM40">
        <v>0.6374659698150289</v>
      </c>
      <c r="AN40">
        <v>0.80777768509418335</v>
      </c>
    </row>
    <row r="41" spans="1:40" x14ac:dyDescent="0.45">
      <c r="A41" s="1" t="s">
        <v>93</v>
      </c>
      <c r="B41">
        <v>6.4872356905193262</v>
      </c>
      <c r="C41">
        <v>0.38846231047418012</v>
      </c>
      <c r="D41">
        <v>0.18747134643875391</v>
      </c>
      <c r="E41">
        <v>6.5019943917209111E-2</v>
      </c>
      <c r="F41">
        <v>2.309586823324417</v>
      </c>
      <c r="G41">
        <v>1.1995208095487291</v>
      </c>
      <c r="H41">
        <v>2.267751945946971</v>
      </c>
      <c r="I41">
        <v>1.335002843298104</v>
      </c>
      <c r="J41">
        <v>1.6659966017442731</v>
      </c>
      <c r="K41">
        <v>0.62910848628454608</v>
      </c>
      <c r="L41">
        <v>14.27457957593262</v>
      </c>
      <c r="M41">
        <v>4.6464760479309781</v>
      </c>
      <c r="N41">
        <v>0.61073503051068889</v>
      </c>
      <c r="O41">
        <v>1.256987065839928</v>
      </c>
      <c r="P41">
        <v>1.439028853881523</v>
      </c>
      <c r="Q41">
        <v>1.0440580229122809</v>
      </c>
      <c r="R41">
        <v>1.037031321295228</v>
      </c>
      <c r="S41">
        <v>19.920559009306881</v>
      </c>
      <c r="T41">
        <v>3.1873839278382192</v>
      </c>
      <c r="U41">
        <v>6.5587579274779282</v>
      </c>
      <c r="V41">
        <v>4.3077617074256684</v>
      </c>
      <c r="W41">
        <v>7.8083373608486291</v>
      </c>
      <c r="X41">
        <v>0.17588260965115071</v>
      </c>
      <c r="Y41">
        <v>18.047650229255542</v>
      </c>
      <c r="Z41">
        <v>2.472826163670772</v>
      </c>
      <c r="AA41">
        <v>163.32789771609899</v>
      </c>
      <c r="AB41">
        <v>0.1497107894684917</v>
      </c>
      <c r="AC41">
        <v>4.9295112062736957</v>
      </c>
      <c r="AD41">
        <v>2.593978958544136</v>
      </c>
      <c r="AE41">
        <v>1.394271200174553</v>
      </c>
      <c r="AF41">
        <v>2.2933424822056461</v>
      </c>
      <c r="AG41">
        <v>4.3250145667271704</v>
      </c>
      <c r="AH41">
        <v>19.998561816046461</v>
      </c>
      <c r="AI41">
        <v>6.2576911106860731</v>
      </c>
      <c r="AJ41">
        <v>60.601577658479329</v>
      </c>
      <c r="AK41">
        <v>22.872038530905272</v>
      </c>
      <c r="AL41">
        <v>191.03659066666509</v>
      </c>
      <c r="AM41">
        <v>0.20646294439099919</v>
      </c>
      <c r="AN41">
        <v>0.55646512248364266</v>
      </c>
    </row>
    <row r="42" spans="1:40" x14ac:dyDescent="0.45">
      <c r="A42" s="1" t="s">
        <v>94</v>
      </c>
      <c r="B42">
        <v>1.430071861004212</v>
      </c>
      <c r="C42">
        <v>7.9917094884076695E-2</v>
      </c>
      <c r="D42">
        <v>3.4772627623882092E-2</v>
      </c>
      <c r="E42">
        <v>1.274103099829149E-2</v>
      </c>
      <c r="F42">
        <v>0.24261526831413591</v>
      </c>
      <c r="G42">
        <v>0.12654636431625479</v>
      </c>
      <c r="H42">
        <v>0.65806756422126256</v>
      </c>
      <c r="I42">
        <v>0.45993466743218109</v>
      </c>
      <c r="J42">
        <v>0.23756587925602471</v>
      </c>
      <c r="K42">
        <v>0.21695058323327451</v>
      </c>
      <c r="L42">
        <v>2.6207969656522012</v>
      </c>
      <c r="M42">
        <v>0.69328992884714813</v>
      </c>
      <c r="N42">
        <v>5.1652395384266733E-2</v>
      </c>
      <c r="O42">
        <v>1.8081123829964409</v>
      </c>
      <c r="P42">
        <v>1.108693715262395</v>
      </c>
      <c r="Q42">
        <v>1.1999649064211799</v>
      </c>
      <c r="R42">
        <v>7.3901233014835047E-2</v>
      </c>
      <c r="S42">
        <v>0.36583841783489091</v>
      </c>
      <c r="T42">
        <v>9.1993656441566374E-2</v>
      </c>
      <c r="U42">
        <v>2.1005532940230771</v>
      </c>
      <c r="V42">
        <v>0.90550687720146394</v>
      </c>
      <c r="W42">
        <v>2.4907598918458391</v>
      </c>
      <c r="X42">
        <v>4.4775358609929927E-2</v>
      </c>
      <c r="Y42">
        <v>0.14996275884565249</v>
      </c>
      <c r="Z42">
        <v>0.85834763206130238</v>
      </c>
      <c r="AA42">
        <v>1.9440480326719749</v>
      </c>
      <c r="AB42">
        <v>5.0069627979724092E-2</v>
      </c>
      <c r="AC42">
        <v>0.66013089462095798</v>
      </c>
      <c r="AD42">
        <v>0.60572300427932713</v>
      </c>
      <c r="AE42">
        <v>0.2237830976125087</v>
      </c>
      <c r="AF42">
        <v>0.2191813727215946</v>
      </c>
      <c r="AG42">
        <v>1.199705405296132</v>
      </c>
      <c r="AH42">
        <v>2.4379883804313178</v>
      </c>
      <c r="AI42">
        <v>0.41668407077599989</v>
      </c>
      <c r="AJ42">
        <v>3.6748424903113488</v>
      </c>
      <c r="AK42">
        <v>1.699217061486004</v>
      </c>
      <c r="AL42">
        <v>22.8224547421515</v>
      </c>
      <c r="AM42">
        <v>3.7271725896355509E-2</v>
      </c>
      <c r="AN42">
        <v>0.20893009103497279</v>
      </c>
    </row>
    <row r="43" spans="1:40" x14ac:dyDescent="0.45">
      <c r="A43" s="1" t="s">
        <v>95</v>
      </c>
      <c r="B43">
        <v>3.8384516028115012</v>
      </c>
      <c r="C43">
        <v>0.20058898568514391</v>
      </c>
      <c r="D43">
        <v>8.3724520801232591E-2</v>
      </c>
      <c r="E43">
        <v>4.6492120893533197E-2</v>
      </c>
      <c r="F43">
        <v>1.096373194862674</v>
      </c>
      <c r="G43">
        <v>0.50140896658717393</v>
      </c>
      <c r="H43">
        <v>1.2492938303423311</v>
      </c>
      <c r="I43">
        <v>0.88293371895859918</v>
      </c>
      <c r="J43">
        <v>0.47902492920301398</v>
      </c>
      <c r="K43">
        <v>0.69217120644046615</v>
      </c>
      <c r="L43">
        <v>3.9382445920219911</v>
      </c>
      <c r="M43">
        <v>2.9376183143913401</v>
      </c>
      <c r="N43">
        <v>0.25661907970804487</v>
      </c>
      <c r="O43">
        <v>0.53748202810805046</v>
      </c>
      <c r="P43">
        <v>1.9160173308960711</v>
      </c>
      <c r="Q43">
        <v>1.2700739522824971</v>
      </c>
      <c r="R43">
        <v>0.23273539080009331</v>
      </c>
      <c r="S43">
        <v>1.0463853395387881</v>
      </c>
      <c r="T43">
        <v>0.23138894900700749</v>
      </c>
      <c r="U43">
        <v>6.4042556633687902</v>
      </c>
      <c r="V43">
        <v>5.0654036177081796</v>
      </c>
      <c r="W43">
        <v>4.9524558513426369</v>
      </c>
      <c r="X43">
        <v>8.6474940350900864E-2</v>
      </c>
      <c r="Y43">
        <v>0.29012971306239582</v>
      </c>
      <c r="Z43">
        <v>1.7602501833653921</v>
      </c>
      <c r="AA43">
        <v>2.9024380284542688</v>
      </c>
      <c r="AB43">
        <v>0.10743820402399409</v>
      </c>
      <c r="AC43">
        <v>1.467610740176718</v>
      </c>
      <c r="AD43">
        <v>1.093645855427775</v>
      </c>
      <c r="AE43">
        <v>0.49218418880381842</v>
      </c>
      <c r="AF43">
        <v>0.49730504216408489</v>
      </c>
      <c r="AG43">
        <v>2.4469249801831099</v>
      </c>
      <c r="AH43">
        <v>4.7011047411717977</v>
      </c>
      <c r="AI43">
        <v>0.94024558448910311</v>
      </c>
      <c r="AJ43">
        <v>7.3736811682211849</v>
      </c>
      <c r="AK43">
        <v>3.3925453588706018</v>
      </c>
      <c r="AL43">
        <v>83.110829207427045</v>
      </c>
      <c r="AM43">
        <v>0.1405129517995764</v>
      </c>
      <c r="AN43">
        <v>0.57221505706532305</v>
      </c>
    </row>
    <row r="44" spans="1:40" x14ac:dyDescent="0.45">
      <c r="A44" s="1" t="s">
        <v>96</v>
      </c>
      <c r="B44">
        <v>1.977246919596465</v>
      </c>
      <c r="C44">
        <v>0.10036805101474471</v>
      </c>
      <c r="D44">
        <v>3.8584050699602038E-2</v>
      </c>
      <c r="E44">
        <v>1.6978551419531931E-2</v>
      </c>
      <c r="F44">
        <v>0.28731534196903491</v>
      </c>
      <c r="G44">
        <v>0.1668915162433639</v>
      </c>
      <c r="H44">
        <v>0.85386629090814414</v>
      </c>
      <c r="I44">
        <v>0.58330793176992946</v>
      </c>
      <c r="J44">
        <v>0.26471253201819678</v>
      </c>
      <c r="K44">
        <v>0.40794500169915332</v>
      </c>
      <c r="L44">
        <v>1.310008460179253</v>
      </c>
      <c r="M44">
        <v>3.0739170611458229</v>
      </c>
      <c r="N44">
        <v>7.1771067445635536E-2</v>
      </c>
      <c r="O44">
        <v>9.5498145026399445E-2</v>
      </c>
      <c r="P44">
        <v>1.6211399699638509</v>
      </c>
      <c r="Q44">
        <v>1.1158005504067221</v>
      </c>
      <c r="R44">
        <v>0.1222424367621654</v>
      </c>
      <c r="S44">
        <v>0.53852502262368784</v>
      </c>
      <c r="T44">
        <v>0.17123033816676539</v>
      </c>
      <c r="U44">
        <v>34.703023998648312</v>
      </c>
      <c r="V44">
        <v>4.2837743880964858</v>
      </c>
      <c r="W44">
        <v>4.9912584243292111</v>
      </c>
      <c r="X44">
        <v>8.1295288634555388E-2</v>
      </c>
      <c r="Y44">
        <v>0.13686083584203451</v>
      </c>
      <c r="Z44">
        <v>1.722340163581993</v>
      </c>
      <c r="AA44">
        <v>1.361362390844046</v>
      </c>
      <c r="AB44">
        <v>0.24248949359897801</v>
      </c>
      <c r="AC44">
        <v>0.77676317763652369</v>
      </c>
      <c r="AD44">
        <v>1.0101758789359869</v>
      </c>
      <c r="AE44">
        <v>0.39630370622897831</v>
      </c>
      <c r="AF44">
        <v>0.45922821950153853</v>
      </c>
      <c r="AG44">
        <v>1.5982846359625751</v>
      </c>
      <c r="AH44">
        <v>3.4186548669375592</v>
      </c>
      <c r="AI44">
        <v>0.84515993932233036</v>
      </c>
      <c r="AJ44">
        <v>6.4134205541929941</v>
      </c>
      <c r="AK44">
        <v>3.0706828089491491</v>
      </c>
      <c r="AL44">
        <v>34.785681238528547</v>
      </c>
      <c r="AM44">
        <v>0.1853676198743664</v>
      </c>
      <c r="AN44">
        <v>0.59679182562450817</v>
      </c>
    </row>
    <row r="45" spans="1:40" x14ac:dyDescent="0.45">
      <c r="A45" s="1" t="s">
        <v>97</v>
      </c>
      <c r="B45">
        <v>0.14366456825488971</v>
      </c>
      <c r="C45">
        <v>7.0248925420201679E-3</v>
      </c>
      <c r="D45">
        <v>1.9217626552597881E-3</v>
      </c>
      <c r="E45">
        <v>1.3271064435737101E-3</v>
      </c>
      <c r="F45">
        <v>3.2786585298555819E-2</v>
      </c>
      <c r="G45">
        <v>2.6105965134223402E-2</v>
      </c>
      <c r="H45">
        <v>9.2544628928644124E-2</v>
      </c>
      <c r="I45">
        <v>5.3002729648438593E-2</v>
      </c>
      <c r="J45">
        <v>2.2514665316759771E-2</v>
      </c>
      <c r="K45">
        <v>3.6608164161747017E-2</v>
      </c>
      <c r="L45">
        <v>0.1437856613938655</v>
      </c>
      <c r="M45">
        <v>0.59431418508690637</v>
      </c>
      <c r="N45">
        <v>3.9031137666914852E-3</v>
      </c>
      <c r="O45">
        <v>6.5829207050897738E-3</v>
      </c>
      <c r="P45">
        <v>0.16460829264417859</v>
      </c>
      <c r="Q45">
        <v>0.1157593152578181</v>
      </c>
      <c r="R45">
        <v>9.3071050382893209E-3</v>
      </c>
      <c r="S45">
        <v>5.566938045896553E-2</v>
      </c>
      <c r="T45">
        <v>1.253857681049267E-2</v>
      </c>
      <c r="U45">
        <v>0.36593260782881087</v>
      </c>
      <c r="V45">
        <v>0.1040269467962977</v>
      </c>
      <c r="W45">
        <v>0.58905646162923009</v>
      </c>
      <c r="X45">
        <v>4.2900658250245929E-3</v>
      </c>
      <c r="Y45">
        <v>1.066079589103593E-2</v>
      </c>
      <c r="Z45">
        <v>9.0025646582383267E-2</v>
      </c>
      <c r="AA45">
        <v>0.1040912069725075</v>
      </c>
      <c r="AB45">
        <v>2.6020704001532838E-2</v>
      </c>
      <c r="AC45">
        <v>0.102837331445398</v>
      </c>
      <c r="AD45">
        <v>6.1554527869640593E-2</v>
      </c>
      <c r="AE45">
        <v>3.4731701499731787E-2</v>
      </c>
      <c r="AF45">
        <v>3.6430298213037622E-2</v>
      </c>
      <c r="AG45">
        <v>0.13788967752979139</v>
      </c>
      <c r="AH45">
        <v>0.31559020854565001</v>
      </c>
      <c r="AI45">
        <v>6.2420732909680567E-2</v>
      </c>
      <c r="AJ45">
        <v>1.05248304796473</v>
      </c>
      <c r="AK45">
        <v>0.46683560511451389</v>
      </c>
      <c r="AL45">
        <v>3.3200275884093342</v>
      </c>
      <c r="AM45">
        <v>3.7345714666538868E-2</v>
      </c>
      <c r="AN45">
        <v>5.1056322842109737E-2</v>
      </c>
    </row>
    <row r="46" spans="1:40" x14ac:dyDescent="0.45">
      <c r="A46" s="1" t="s">
        <v>98</v>
      </c>
      <c r="B46">
        <v>0.5519327317975713</v>
      </c>
      <c r="C46">
        <v>3.0714596699204531E-2</v>
      </c>
      <c r="D46">
        <v>9.5711309259649147E-3</v>
      </c>
      <c r="E46">
        <v>5.3303160671868107E-3</v>
      </c>
      <c r="F46">
        <v>0.1890591280284443</v>
      </c>
      <c r="G46">
        <v>0.1062761738118969</v>
      </c>
      <c r="H46">
        <v>0.42504257385051319</v>
      </c>
      <c r="I46">
        <v>0.20788779549278039</v>
      </c>
      <c r="J46">
        <v>7.90566246632039E-2</v>
      </c>
      <c r="K46">
        <v>0.1178349334395602</v>
      </c>
      <c r="L46">
        <v>0.5229162229730524</v>
      </c>
      <c r="M46">
        <v>1.824574719796245</v>
      </c>
      <c r="N46">
        <v>2.678419714764875E-2</v>
      </c>
      <c r="O46">
        <v>3.2453271017123281E-2</v>
      </c>
      <c r="P46">
        <v>0.49775995861629119</v>
      </c>
      <c r="Q46">
        <v>0.34444684326472758</v>
      </c>
      <c r="R46">
        <v>3.4847889290201453E-2</v>
      </c>
      <c r="S46">
        <v>0.24641869116004009</v>
      </c>
      <c r="T46">
        <v>5.1931751994628572E-2</v>
      </c>
      <c r="U46">
        <v>1.23384581825533</v>
      </c>
      <c r="V46">
        <v>0.42653345893995531</v>
      </c>
      <c r="W46">
        <v>3.1652996870116401</v>
      </c>
      <c r="X46">
        <v>1.544319833144891E-2</v>
      </c>
      <c r="Y46">
        <v>4.9283436809721907E-2</v>
      </c>
      <c r="Z46">
        <v>0.31393578781547993</v>
      </c>
      <c r="AA46">
        <v>0.47583924934233102</v>
      </c>
      <c r="AB46">
        <v>0.1607673426522932</v>
      </c>
      <c r="AC46">
        <v>0.36403774868113681</v>
      </c>
      <c r="AD46">
        <v>0.21718229051787399</v>
      </c>
      <c r="AE46">
        <v>0.11621229639688101</v>
      </c>
      <c r="AF46">
        <v>0.1212160169866158</v>
      </c>
      <c r="AG46">
        <v>0.48877946390256172</v>
      </c>
      <c r="AH46">
        <v>1.1252950979483289</v>
      </c>
      <c r="AI46">
        <v>0.22187366004532841</v>
      </c>
      <c r="AJ46">
        <v>6.2904813635492012</v>
      </c>
      <c r="AK46">
        <v>2.6683555356412501</v>
      </c>
      <c r="AL46">
        <v>15.22965745158124</v>
      </c>
      <c r="AM46">
        <v>0.1083650077218006</v>
      </c>
      <c r="AN46">
        <v>0.15285271749821261</v>
      </c>
    </row>
    <row r="47" spans="1:40" x14ac:dyDescent="0.45">
      <c r="A47" s="1" t="s">
        <v>99</v>
      </c>
      <c r="B47">
        <v>0.1062275624016859</v>
      </c>
      <c r="C47">
        <v>5.5895380993386699E-3</v>
      </c>
      <c r="D47">
        <v>1.653061856343786E-3</v>
      </c>
      <c r="E47">
        <v>1.005869241606138E-3</v>
      </c>
      <c r="F47">
        <v>3.0935634956150239E-2</v>
      </c>
      <c r="G47">
        <v>1.9937594878033399E-2</v>
      </c>
      <c r="H47">
        <v>7.5800822743577731E-2</v>
      </c>
      <c r="I47">
        <v>3.9642914236656453E-2</v>
      </c>
      <c r="J47">
        <v>1.5858450483839451E-2</v>
      </c>
      <c r="K47">
        <v>2.4649507957246779E-2</v>
      </c>
      <c r="L47">
        <v>0.1031900401229897</v>
      </c>
      <c r="M47">
        <v>0.39079394692738528</v>
      </c>
      <c r="N47">
        <v>4.1364652201820286E-3</v>
      </c>
      <c r="O47">
        <v>5.6272555819718798E-3</v>
      </c>
      <c r="P47">
        <v>0.10743324269135091</v>
      </c>
      <c r="Q47">
        <v>7.4957659734015109E-2</v>
      </c>
      <c r="R47">
        <v>6.7854616178035744E-3</v>
      </c>
      <c r="S47">
        <v>4.4614917123601071E-2</v>
      </c>
      <c r="T47">
        <v>9.6701020881426666E-3</v>
      </c>
      <c r="U47">
        <v>0.25233199898897518</v>
      </c>
      <c r="V47">
        <v>7.9770181206848728E-2</v>
      </c>
      <c r="W47">
        <v>0.53125647094973516</v>
      </c>
      <c r="X47">
        <v>3.0619886093055881E-3</v>
      </c>
      <c r="Y47">
        <v>8.765926150146373E-3</v>
      </c>
      <c r="Z47">
        <v>6.3179873132661601E-2</v>
      </c>
      <c r="AA47">
        <v>8.5021264499491447E-2</v>
      </c>
      <c r="AB47">
        <v>2.5689050288316091E-2</v>
      </c>
      <c r="AC47">
        <v>7.2746543729468038E-2</v>
      </c>
      <c r="AD47">
        <v>4.3467282683800811E-2</v>
      </c>
      <c r="AE47">
        <v>2.3854560943953849E-2</v>
      </c>
      <c r="AF47">
        <v>2.4949094401011389E-2</v>
      </c>
      <c r="AG47">
        <v>9.7612229596049593E-2</v>
      </c>
      <c r="AH47">
        <v>0.22410856406959639</v>
      </c>
      <c r="AI47">
        <v>4.4252397403465628E-2</v>
      </c>
      <c r="AJ47">
        <v>1.016558507875005</v>
      </c>
      <c r="AK47">
        <v>0.43797904376729058</v>
      </c>
      <c r="AL47">
        <v>2.717362645581693</v>
      </c>
      <c r="AM47">
        <v>2.3889862873969339E-2</v>
      </c>
      <c r="AN47">
        <v>3.3159414140078947E-2</v>
      </c>
    </row>
    <row r="48" spans="1:40" x14ac:dyDescent="0.45">
      <c r="A48" s="1" t="s">
        <v>100</v>
      </c>
      <c r="B48">
        <v>2.0498086355774672</v>
      </c>
      <c r="C48">
        <v>0.12670132854408289</v>
      </c>
      <c r="D48">
        <v>4.478052619019815E-2</v>
      </c>
      <c r="E48">
        <v>1.944886063251695E-2</v>
      </c>
      <c r="F48">
        <v>3.5262856094985779</v>
      </c>
      <c r="G48">
        <v>0.62647328185144857</v>
      </c>
      <c r="H48">
        <v>0.74981173453761496</v>
      </c>
      <c r="I48">
        <v>0.5254985141159072</v>
      </c>
      <c r="J48">
        <v>0.49105210434556901</v>
      </c>
      <c r="K48">
        <v>0.30485949223712822</v>
      </c>
      <c r="L48">
        <v>1.1627519181840811</v>
      </c>
      <c r="M48">
        <v>117.6820339663627</v>
      </c>
      <c r="N48">
        <v>0.32357055678500329</v>
      </c>
      <c r="O48">
        <v>0.1843080794754709</v>
      </c>
      <c r="P48">
        <v>1.8316614806787641</v>
      </c>
      <c r="Q48">
        <v>0.95127561897827051</v>
      </c>
      <c r="R48">
        <v>0.35119667305507091</v>
      </c>
      <c r="S48">
        <v>7.0052764473717923</v>
      </c>
      <c r="T48">
        <v>0.23458325061601809</v>
      </c>
      <c r="U48">
        <v>1.6039955148206519</v>
      </c>
      <c r="V48">
        <v>1.1091137737888539</v>
      </c>
      <c r="W48">
        <v>3.4715838331003499</v>
      </c>
      <c r="X48">
        <v>3.2004200505107737E-2</v>
      </c>
      <c r="Y48">
        <v>9.7813495604317416E-2</v>
      </c>
      <c r="Z48">
        <v>0.58559216465505237</v>
      </c>
      <c r="AA48">
        <v>1.0329971236550299</v>
      </c>
      <c r="AB48">
        <v>0.33809940577260922</v>
      </c>
      <c r="AC48">
        <v>28.36746152114582</v>
      </c>
      <c r="AD48">
        <v>0.61411478223222593</v>
      </c>
      <c r="AE48">
        <v>1.410575122027546</v>
      </c>
      <c r="AF48">
        <v>0.65458467960684719</v>
      </c>
      <c r="AG48">
        <v>1.9712778765337591</v>
      </c>
      <c r="AH48">
        <v>29.60521304826543</v>
      </c>
      <c r="AI48">
        <v>0.95574830944312739</v>
      </c>
      <c r="AJ48">
        <v>5.5692925423937014</v>
      </c>
      <c r="AK48">
        <v>2.913594159461204</v>
      </c>
      <c r="AL48">
        <v>29.86989047329881</v>
      </c>
      <c r="AM48">
        <v>0.71938484466471408</v>
      </c>
      <c r="AN48">
        <v>0.22496776778560679</v>
      </c>
    </row>
    <row r="49" spans="1:40" x14ac:dyDescent="0.45">
      <c r="A49" s="1" t="s">
        <v>101</v>
      </c>
      <c r="B49">
        <v>8.1255533134767841</v>
      </c>
      <c r="C49">
        <v>0.60254248001577859</v>
      </c>
      <c r="D49">
        <v>0.2588686670279175</v>
      </c>
      <c r="E49">
        <v>7.6441257035738341E-2</v>
      </c>
      <c r="F49">
        <v>17.445086542804809</v>
      </c>
      <c r="G49">
        <v>2.7333696155135709</v>
      </c>
      <c r="H49">
        <v>2.3478930723819742</v>
      </c>
      <c r="I49">
        <v>1.654293115054412</v>
      </c>
      <c r="J49">
        <v>2.215633042069864</v>
      </c>
      <c r="K49">
        <v>0.62075158873993841</v>
      </c>
      <c r="L49">
        <v>4.2861622750757613</v>
      </c>
      <c r="M49">
        <v>485.27894323573952</v>
      </c>
      <c r="N49">
        <v>1.608267831301933</v>
      </c>
      <c r="O49">
        <v>0.93154554009406121</v>
      </c>
      <c r="P49">
        <v>4.8193534697791893</v>
      </c>
      <c r="Q49">
        <v>1.62588744717643</v>
      </c>
      <c r="R49">
        <v>1.6356458681263</v>
      </c>
      <c r="S49">
        <v>35.52848620848453</v>
      </c>
      <c r="T49">
        <v>1.001127338823135</v>
      </c>
      <c r="U49">
        <v>6.7523178569745541</v>
      </c>
      <c r="V49">
        <v>4.8549624625109438</v>
      </c>
      <c r="W49">
        <v>12.74877836416837</v>
      </c>
      <c r="X49">
        <v>0.11783736390281049</v>
      </c>
      <c r="Y49">
        <v>0.47702630233508031</v>
      </c>
      <c r="Z49">
        <v>2.0233484438420879</v>
      </c>
      <c r="AA49">
        <v>4.9738075869731144</v>
      </c>
      <c r="AB49">
        <v>1.583992925011708</v>
      </c>
      <c r="AC49">
        <v>142.27404621439999</v>
      </c>
      <c r="AD49">
        <v>1.8816254217204309</v>
      </c>
      <c r="AE49">
        <v>6.5071455075763112</v>
      </c>
      <c r="AF49">
        <v>1.975864674488127</v>
      </c>
      <c r="AG49">
        <v>7.4457804069784208</v>
      </c>
      <c r="AH49">
        <v>141.79680442991881</v>
      </c>
      <c r="AI49">
        <v>3.176445366458355</v>
      </c>
      <c r="AJ49">
        <v>19.23773690630718</v>
      </c>
      <c r="AK49">
        <v>9.2718296817685619</v>
      </c>
      <c r="AL49">
        <v>93.684243934074928</v>
      </c>
      <c r="AM49">
        <v>0.55923003962793472</v>
      </c>
      <c r="AN49">
        <v>0.43233065470393389</v>
      </c>
    </row>
    <row r="50" spans="1:40" x14ac:dyDescent="0.45">
      <c r="A50" s="1" t="s">
        <v>102</v>
      </c>
      <c r="B50">
        <v>5.8306952776361262E-2</v>
      </c>
      <c r="C50">
        <v>4.0852118812621536E-3</v>
      </c>
      <c r="D50">
        <v>1.504640281763661E-3</v>
      </c>
      <c r="E50">
        <v>6.1539004261342315E-4</v>
      </c>
      <c r="F50">
        <v>3.4204839667755657E-2</v>
      </c>
      <c r="G50">
        <v>1.257641170997153E-2</v>
      </c>
      <c r="H50">
        <v>6.0578940959097327E-2</v>
      </c>
      <c r="I50">
        <v>2.2922675365040949E-2</v>
      </c>
      <c r="J50">
        <v>6.6733926848704661E-3</v>
      </c>
      <c r="K50">
        <v>7.3040292192496021E-3</v>
      </c>
      <c r="L50">
        <v>4.8591836673667399E-2</v>
      </c>
      <c r="M50">
        <v>8.9294886430924134E-2</v>
      </c>
      <c r="N50">
        <v>5.4886314154792707E-3</v>
      </c>
      <c r="O50">
        <v>5.0440435115656664E-3</v>
      </c>
      <c r="P50">
        <v>2.221644322776407E-2</v>
      </c>
      <c r="Q50">
        <v>1.376933762105211E-2</v>
      </c>
      <c r="R50">
        <v>3.4765104669583552E-3</v>
      </c>
      <c r="S50">
        <v>3.3373227986057033E-2</v>
      </c>
      <c r="T50">
        <v>6.3344260887136933E-3</v>
      </c>
      <c r="U50">
        <v>9.1549711090468555E-2</v>
      </c>
      <c r="V50">
        <v>5.1122792177457077E-2</v>
      </c>
      <c r="W50">
        <v>0.53789515618563932</v>
      </c>
      <c r="X50">
        <v>1.397214752137585E-3</v>
      </c>
      <c r="Y50">
        <v>7.084490244821235E-3</v>
      </c>
      <c r="Z50">
        <v>2.5963502600673372E-2</v>
      </c>
      <c r="AA50">
        <v>6.7397042882398853E-2</v>
      </c>
      <c r="AB50">
        <v>3.0697611418510299E-2</v>
      </c>
      <c r="AC50">
        <v>3.1455247216053292E-2</v>
      </c>
      <c r="AD50">
        <v>1.8590481746933691E-2</v>
      </c>
      <c r="AE50">
        <v>8.3926526772637802E-3</v>
      </c>
      <c r="AF50">
        <v>8.5779628401396173E-3</v>
      </c>
      <c r="AG50">
        <v>4.2394966279979698E-2</v>
      </c>
      <c r="AH50">
        <v>9.9221895771695504E-2</v>
      </c>
      <c r="AI50">
        <v>1.9393645569451511E-2</v>
      </c>
      <c r="AJ50">
        <v>1.171367070108789</v>
      </c>
      <c r="AK50">
        <v>0.47921835721953993</v>
      </c>
      <c r="AL50">
        <v>2.1670707650007159</v>
      </c>
      <c r="AM50">
        <v>3.5284978107674408E-3</v>
      </c>
      <c r="AN50">
        <v>6.3818627585831974E-3</v>
      </c>
    </row>
    <row r="51" spans="1:40" x14ac:dyDescent="0.45">
      <c r="A51" s="1" t="s">
        <v>103</v>
      </c>
      <c r="B51">
        <v>0.22583321112488369</v>
      </c>
      <c r="C51">
        <v>1.551404011302591E-2</v>
      </c>
      <c r="D51">
        <v>5.6464622019414294E-3</v>
      </c>
      <c r="E51">
        <v>2.3643095397635101E-3</v>
      </c>
      <c r="F51">
        <v>0.1272537985791703</v>
      </c>
      <c r="G51">
        <v>4.8215095415751523E-2</v>
      </c>
      <c r="H51">
        <v>0.22887482409035589</v>
      </c>
      <c r="I51">
        <v>8.8430580061355041E-2</v>
      </c>
      <c r="J51">
        <v>2.64636738049372E-2</v>
      </c>
      <c r="K51">
        <v>3.0179309539326332E-2</v>
      </c>
      <c r="L51">
        <v>0.19064733861900751</v>
      </c>
      <c r="M51">
        <v>0.3838549393140287</v>
      </c>
      <c r="N51">
        <v>2.0281738892325551E-2</v>
      </c>
      <c r="O51">
        <v>1.894304629485092E-2</v>
      </c>
      <c r="P51">
        <v>9.7202456442484486E-2</v>
      </c>
      <c r="Q51">
        <v>6.1639016683390682E-2</v>
      </c>
      <c r="R51">
        <v>1.3540394045231E-2</v>
      </c>
      <c r="S51">
        <v>0.12656398310316211</v>
      </c>
      <c r="T51">
        <v>2.42227808187928E-2</v>
      </c>
      <c r="U51">
        <v>0.36883816245411177</v>
      </c>
      <c r="V51">
        <v>0.19578062847305269</v>
      </c>
      <c r="W51">
        <v>2.0086138174772499</v>
      </c>
      <c r="X51">
        <v>5.4976943960381086E-3</v>
      </c>
      <c r="Y51">
        <v>2.6749647747474171E-2</v>
      </c>
      <c r="Z51">
        <v>0.1032062839960446</v>
      </c>
      <c r="AA51">
        <v>0.25474926632922829</v>
      </c>
      <c r="AB51">
        <v>0.11386010675650859</v>
      </c>
      <c r="AC51">
        <v>0.1244037306190902</v>
      </c>
      <c r="AD51">
        <v>7.360311622680564E-2</v>
      </c>
      <c r="AE51">
        <v>3.3932921130215843E-2</v>
      </c>
      <c r="AF51">
        <v>3.4776752914753392E-2</v>
      </c>
      <c r="AG51">
        <v>0.16759730502382661</v>
      </c>
      <c r="AH51">
        <v>0.3915237929699148</v>
      </c>
      <c r="AI51">
        <v>7.6600943700293966E-2</v>
      </c>
      <c r="AJ51">
        <v>4.3507508127857086</v>
      </c>
      <c r="AK51">
        <v>1.783617680888685</v>
      </c>
      <c r="AL51">
        <v>8.1884249663209747</v>
      </c>
      <c r="AM51">
        <v>1.6575321046747211E-2</v>
      </c>
      <c r="AN51">
        <v>2.8305098243685909E-2</v>
      </c>
    </row>
    <row r="52" spans="1:40" x14ac:dyDescent="0.45">
      <c r="A52" s="1" t="s">
        <v>104</v>
      </c>
      <c r="B52">
        <v>65.998472323669731</v>
      </c>
      <c r="C52">
        <v>4.4929717543119878</v>
      </c>
      <c r="D52">
        <v>3.4992155922356178</v>
      </c>
      <c r="E52">
        <v>0.45913866360970079</v>
      </c>
      <c r="F52">
        <v>18.191556656170189</v>
      </c>
      <c r="G52">
        <v>3.9420406696055421</v>
      </c>
      <c r="H52">
        <v>6.5720834936986163</v>
      </c>
      <c r="I52">
        <v>4.7883660338087486</v>
      </c>
      <c r="J52">
        <v>2.5522711201133461</v>
      </c>
      <c r="K52">
        <v>2.9263023615891339</v>
      </c>
      <c r="L52">
        <v>29.201926180001951</v>
      </c>
      <c r="M52">
        <v>16.2757975426345</v>
      </c>
      <c r="N52">
        <v>3.120867503590937</v>
      </c>
      <c r="O52">
        <v>1.247629991529398</v>
      </c>
      <c r="P52">
        <v>5.1510062136824848</v>
      </c>
      <c r="Q52">
        <v>1.3810762148937059</v>
      </c>
      <c r="R52">
        <v>1.396248492465392</v>
      </c>
      <c r="S52">
        <v>7.1619176165423779</v>
      </c>
      <c r="T52">
        <v>1.541443598344223</v>
      </c>
      <c r="U52">
        <v>13.27494730093647</v>
      </c>
      <c r="V52">
        <v>15.07561452308733</v>
      </c>
      <c r="W52">
        <v>39.194239779291443</v>
      </c>
      <c r="X52">
        <v>0.45108070373668269</v>
      </c>
      <c r="Y52">
        <v>1.2203230501365849</v>
      </c>
      <c r="Z52">
        <v>6.1823866096736726</v>
      </c>
      <c r="AA52">
        <v>12.12268077748932</v>
      </c>
      <c r="AB52">
        <v>0.22195263733148171</v>
      </c>
      <c r="AC52">
        <v>11.282956125471269</v>
      </c>
      <c r="AD52">
        <v>8.1533078921912239</v>
      </c>
      <c r="AE52">
        <v>2.7014818804152712</v>
      </c>
      <c r="AF52">
        <v>2.086498638895411</v>
      </c>
      <c r="AG52">
        <v>61.291555528855568</v>
      </c>
      <c r="AH52">
        <v>27.57974712557596</v>
      </c>
      <c r="AI52">
        <v>5.7640132299289366</v>
      </c>
      <c r="AJ52">
        <v>34.139786617497727</v>
      </c>
      <c r="AK52">
        <v>15.521201070874071</v>
      </c>
      <c r="AL52">
        <v>85.093892048062358</v>
      </c>
      <c r="AM52">
        <v>0.27713332682436498</v>
      </c>
      <c r="AN52">
        <v>1.1009249192680379</v>
      </c>
    </row>
    <row r="53" spans="1:40" x14ac:dyDescent="0.45">
      <c r="A53" s="1" t="s">
        <v>105</v>
      </c>
      <c r="B53">
        <v>980.33237350698232</v>
      </c>
      <c r="C53">
        <v>59.491949293329071</v>
      </c>
      <c r="D53">
        <v>40.767207734267792</v>
      </c>
      <c r="E53">
        <v>8.4032787480537294</v>
      </c>
      <c r="F53">
        <v>328.71148216101568</v>
      </c>
      <c r="G53">
        <v>143.63697178113239</v>
      </c>
      <c r="H53">
        <v>185.09706969966251</v>
      </c>
      <c r="I53">
        <v>132.91096445434249</v>
      </c>
      <c r="J53">
        <v>82.370025321331411</v>
      </c>
      <c r="K53">
        <v>193.61767559854289</v>
      </c>
      <c r="L53">
        <v>9579.6490707317316</v>
      </c>
      <c r="M53">
        <v>385.71470189303722</v>
      </c>
      <c r="N53">
        <v>88.255319644321489</v>
      </c>
      <c r="O53">
        <v>36.131355758570322</v>
      </c>
      <c r="P53">
        <v>185.65822870179551</v>
      </c>
      <c r="Q53">
        <v>52.112619730398123</v>
      </c>
      <c r="R53">
        <v>45.958184563415898</v>
      </c>
      <c r="S53">
        <v>228.06905777229221</v>
      </c>
      <c r="T53">
        <v>59.591805140313568</v>
      </c>
      <c r="U53">
        <v>257.23635108333622</v>
      </c>
      <c r="V53">
        <v>404.01968641250983</v>
      </c>
      <c r="W53">
        <v>967.26470015022255</v>
      </c>
      <c r="X53">
        <v>10.41853602439695</v>
      </c>
      <c r="Y53">
        <v>35.036849729304613</v>
      </c>
      <c r="Z53">
        <v>193.44009328641701</v>
      </c>
      <c r="AA53">
        <v>350.83553733247078</v>
      </c>
      <c r="AB53">
        <v>4.4855195655603506</v>
      </c>
      <c r="AC53">
        <v>270.44701161274457</v>
      </c>
      <c r="AD53">
        <v>213.14861730790179</v>
      </c>
      <c r="AE53">
        <v>83.96397254807944</v>
      </c>
      <c r="AF53">
        <v>118.68445344751341</v>
      </c>
      <c r="AG53">
        <v>840.37474637396838</v>
      </c>
      <c r="AH53">
        <v>767.16310115256931</v>
      </c>
      <c r="AI53">
        <v>223.43110022609011</v>
      </c>
      <c r="AJ53">
        <v>1288.911190321508</v>
      </c>
      <c r="AK53">
        <v>607.35333179971735</v>
      </c>
      <c r="AL53">
        <v>3525.90396688498</v>
      </c>
      <c r="AM53">
        <v>5.8126327414550243</v>
      </c>
      <c r="AN53">
        <v>38.300092928659893</v>
      </c>
    </row>
    <row r="54" spans="1:40" x14ac:dyDescent="0.45">
      <c r="A54" s="1" t="s">
        <v>106</v>
      </c>
      <c r="B54">
        <v>99.914057986490818</v>
      </c>
      <c r="C54">
        <v>7.8066461534411724</v>
      </c>
      <c r="D54">
        <v>4.2951565678779966</v>
      </c>
      <c r="E54">
        <v>0.92964697295858889</v>
      </c>
      <c r="F54">
        <v>24.11191455559414</v>
      </c>
      <c r="G54">
        <v>11.483855454996281</v>
      </c>
      <c r="H54">
        <v>13.56712182205824</v>
      </c>
      <c r="I54">
        <v>9.7257231456070379</v>
      </c>
      <c r="J54">
        <v>6.9981973697197937</v>
      </c>
      <c r="K54">
        <v>4.1737762468185746</v>
      </c>
      <c r="L54">
        <v>234.2095226755375</v>
      </c>
      <c r="M54">
        <v>34.884648002421379</v>
      </c>
      <c r="N54">
        <v>7.705541452659987</v>
      </c>
      <c r="O54">
        <v>3.2964279846046298</v>
      </c>
      <c r="P54">
        <v>12.84961047393096</v>
      </c>
      <c r="Q54">
        <v>4.4388751638336688</v>
      </c>
      <c r="R54">
        <v>3.7826006891306609</v>
      </c>
      <c r="S54">
        <v>20.108333233903839</v>
      </c>
      <c r="T54">
        <v>5.1413901004375298</v>
      </c>
      <c r="U54">
        <v>38.392516613264881</v>
      </c>
      <c r="V54">
        <v>66.053350212035696</v>
      </c>
      <c r="W54">
        <v>60.637559159302747</v>
      </c>
      <c r="X54">
        <v>0.90171408165826128</v>
      </c>
      <c r="Y54">
        <v>2.8078233931537482</v>
      </c>
      <c r="Z54">
        <v>14.040232489074389</v>
      </c>
      <c r="AA54">
        <v>27.95749005076442</v>
      </c>
      <c r="AB54">
        <v>0.50645827173956215</v>
      </c>
      <c r="AC54">
        <v>25.662200370691341</v>
      </c>
      <c r="AD54">
        <v>14.01579513567777</v>
      </c>
      <c r="AE54">
        <v>6.9948272072652014</v>
      </c>
      <c r="AF54">
        <v>8.4251930807625399</v>
      </c>
      <c r="AG54">
        <v>69.813238940187176</v>
      </c>
      <c r="AH54">
        <v>62.655166807791908</v>
      </c>
      <c r="AI54">
        <v>13.4711507322874</v>
      </c>
      <c r="AJ54">
        <v>89.392247378253174</v>
      </c>
      <c r="AK54">
        <v>39.955484481853837</v>
      </c>
      <c r="AL54">
        <v>221.61613928314119</v>
      </c>
      <c r="AM54">
        <v>0.79589745171223547</v>
      </c>
      <c r="AN54">
        <v>2.2443691086767541</v>
      </c>
    </row>
    <row r="55" spans="1:40" x14ac:dyDescent="0.45">
      <c r="A55" s="1" t="s">
        <v>107</v>
      </c>
      <c r="B55">
        <v>2.2724353405379438</v>
      </c>
      <c r="C55">
        <v>0.11818095800853071</v>
      </c>
      <c r="D55">
        <v>6.0426312881132503E-2</v>
      </c>
      <c r="E55">
        <v>1.4273631912463249E-2</v>
      </c>
      <c r="F55">
        <v>0.17897775301680879</v>
      </c>
      <c r="G55">
        <v>5.6165761051841713E-2</v>
      </c>
      <c r="H55">
        <v>0.48322495989474701</v>
      </c>
      <c r="I55">
        <v>0.33083253447220268</v>
      </c>
      <c r="J55">
        <v>0.11303072372288531</v>
      </c>
      <c r="K55">
        <v>93.781450667005103</v>
      </c>
      <c r="L55">
        <v>0.66857891174688633</v>
      </c>
      <c r="M55">
        <v>0.24843442305700111</v>
      </c>
      <c r="N55">
        <v>6.3128897309934678E-2</v>
      </c>
      <c r="O55">
        <v>2.84899001733416E-2</v>
      </c>
      <c r="P55">
        <v>0.12917782710130671</v>
      </c>
      <c r="Q55">
        <v>4.1123874302366359E-2</v>
      </c>
      <c r="R55">
        <v>6.8467572635883545E-2</v>
      </c>
      <c r="S55">
        <v>0.27266324090777772</v>
      </c>
      <c r="T55">
        <v>0.1109355892524861</v>
      </c>
      <c r="U55">
        <v>0.35307339514693181</v>
      </c>
      <c r="V55">
        <v>0.33708128008685312</v>
      </c>
      <c r="W55">
        <v>0.71830912670900193</v>
      </c>
      <c r="X55">
        <v>8.5535248324116603E-3</v>
      </c>
      <c r="Y55">
        <v>2.5571142468713139E-2</v>
      </c>
      <c r="Z55">
        <v>0.16650117142113799</v>
      </c>
      <c r="AA55">
        <v>0.28401163511247951</v>
      </c>
      <c r="AB55">
        <v>4.9462460150295588E-3</v>
      </c>
      <c r="AC55">
        <v>0.31917737773626759</v>
      </c>
      <c r="AD55">
        <v>0.59296851789145955</v>
      </c>
      <c r="AE55">
        <v>9.0891122742603317E-2</v>
      </c>
      <c r="AF55">
        <v>0.44290371203098639</v>
      </c>
      <c r="AG55">
        <v>0.9366204542701575</v>
      </c>
      <c r="AH55">
        <v>2.7826599308053681</v>
      </c>
      <c r="AI55">
        <v>0.64607549668062636</v>
      </c>
      <c r="AJ55">
        <v>3.8133446070454871</v>
      </c>
      <c r="AK55">
        <v>2.1178788735010858</v>
      </c>
      <c r="AL55">
        <v>4.0852937899055188</v>
      </c>
      <c r="AM55">
        <v>8.0415890665080474E-3</v>
      </c>
      <c r="AN55">
        <v>6.9711933088538319E-2</v>
      </c>
    </row>
    <row r="56" spans="1:40" x14ac:dyDescent="0.45">
      <c r="A56" s="1" t="s">
        <v>108</v>
      </c>
      <c r="B56">
        <v>0.72358898515465409</v>
      </c>
      <c r="C56">
        <v>5.0509154609869537E-2</v>
      </c>
      <c r="D56">
        <v>2.811254292144345E-2</v>
      </c>
      <c r="E56">
        <v>1.217524512838534E-2</v>
      </c>
      <c r="F56">
        <v>0.19810712504263911</v>
      </c>
      <c r="G56">
        <v>5.6040618349625843E-2</v>
      </c>
      <c r="H56">
        <v>0.36189738562703461</v>
      </c>
      <c r="I56">
        <v>0.26174131186742822</v>
      </c>
      <c r="J56">
        <v>5.0824028971083159E-2</v>
      </c>
      <c r="K56">
        <v>14.468651444376301</v>
      </c>
      <c r="L56">
        <v>0.8463646629283752</v>
      </c>
      <c r="M56">
        <v>0.24968169895427761</v>
      </c>
      <c r="N56">
        <v>5.2400674900737812E-2</v>
      </c>
      <c r="O56">
        <v>1.742735573004316E-2</v>
      </c>
      <c r="P56">
        <v>7.2888767013348427E-2</v>
      </c>
      <c r="Q56">
        <v>2.4594672977636439E-2</v>
      </c>
      <c r="R56">
        <v>2.518661746900323E-2</v>
      </c>
      <c r="S56">
        <v>0.11881516418946191</v>
      </c>
      <c r="T56">
        <v>0.1047137023721325</v>
      </c>
      <c r="U56">
        <v>0.27343764043450741</v>
      </c>
      <c r="V56">
        <v>0.4271173378104845</v>
      </c>
      <c r="W56">
        <v>1.2192144344525879</v>
      </c>
      <c r="X56">
        <v>9.3847593624179371E-3</v>
      </c>
      <c r="Y56">
        <v>1.1389069446245631E-2</v>
      </c>
      <c r="Z56">
        <v>0.1367951077266587</v>
      </c>
      <c r="AA56">
        <v>0.1261445372517434</v>
      </c>
      <c r="AB56">
        <v>4.0447059533884342E-3</v>
      </c>
      <c r="AC56">
        <v>0.2444942091138067</v>
      </c>
      <c r="AD56">
        <v>0.20481337360961699</v>
      </c>
      <c r="AE56">
        <v>7.1034684998232983E-2</v>
      </c>
      <c r="AF56">
        <v>0.1025723021976598</v>
      </c>
      <c r="AG56">
        <v>0.87948931932116536</v>
      </c>
      <c r="AH56">
        <v>0.73992462626415667</v>
      </c>
      <c r="AI56">
        <v>0.32012480437273461</v>
      </c>
      <c r="AJ56">
        <v>2.3612042482774762</v>
      </c>
      <c r="AK56">
        <v>8.8234275673787792</v>
      </c>
      <c r="AL56">
        <v>2.1385878986597571</v>
      </c>
      <c r="AM56">
        <v>6.0915030628786336E-3</v>
      </c>
      <c r="AN56">
        <v>3.4121448278835932E-2</v>
      </c>
    </row>
    <row r="57" spans="1:40" x14ac:dyDescent="0.45">
      <c r="A57" s="1" t="s">
        <v>109</v>
      </c>
      <c r="B57">
        <v>3.641520333611922</v>
      </c>
      <c r="C57">
        <v>0.25472802727026173</v>
      </c>
      <c r="D57">
        <v>0.1419447845301767</v>
      </c>
      <c r="E57">
        <v>6.135865300310539E-2</v>
      </c>
      <c r="F57">
        <v>0.99832222830612571</v>
      </c>
      <c r="G57">
        <v>0.28301409768679581</v>
      </c>
      <c r="H57">
        <v>1.7798234118621941</v>
      </c>
      <c r="I57">
        <v>1.286950418053155</v>
      </c>
      <c r="J57">
        <v>0.25463630420688432</v>
      </c>
      <c r="K57">
        <v>70.429263625194324</v>
      </c>
      <c r="L57">
        <v>4.2660516403986701</v>
      </c>
      <c r="M57">
        <v>1.2557820739997569</v>
      </c>
      <c r="N57">
        <v>0.2647890241395916</v>
      </c>
      <c r="O57">
        <v>8.7660893033993187E-2</v>
      </c>
      <c r="P57">
        <v>0.36725871523323539</v>
      </c>
      <c r="Q57">
        <v>0.1239085312049822</v>
      </c>
      <c r="R57">
        <v>0.1263737017094764</v>
      </c>
      <c r="S57">
        <v>0.59819330318889141</v>
      </c>
      <c r="T57">
        <v>0.51434876342518865</v>
      </c>
      <c r="U57">
        <v>1.3762845153005689</v>
      </c>
      <c r="V57">
        <v>2.1450283369162788</v>
      </c>
      <c r="W57">
        <v>6.0640406452966564</v>
      </c>
      <c r="X57">
        <v>4.7085898964576482E-2</v>
      </c>
      <c r="Y57">
        <v>5.7472525351932022E-2</v>
      </c>
      <c r="Z57">
        <v>0.68377392456465169</v>
      </c>
      <c r="AA57">
        <v>0.6350614316742218</v>
      </c>
      <c r="AB57">
        <v>2.0362342648288179E-2</v>
      </c>
      <c r="AC57">
        <v>1.2223027878839829</v>
      </c>
      <c r="AD57">
        <v>1.0157649388955241</v>
      </c>
      <c r="AE57">
        <v>0.35361635147632342</v>
      </c>
      <c r="AF57">
        <v>0.50644689963262546</v>
      </c>
      <c r="AG57">
        <v>4.4179238117490716</v>
      </c>
      <c r="AH57">
        <v>3.6833446017905649</v>
      </c>
      <c r="AI57">
        <v>1.582301477769714</v>
      </c>
      <c r="AJ57">
        <v>11.60983533145914</v>
      </c>
      <c r="AK57">
        <v>42.982955074711867</v>
      </c>
      <c r="AL57">
        <v>10.6464365344415</v>
      </c>
      <c r="AM57">
        <v>3.045738494207554E-2</v>
      </c>
      <c r="AN57">
        <v>0.16908852816655681</v>
      </c>
    </row>
    <row r="58" spans="1:40" x14ac:dyDescent="0.45">
      <c r="A58" s="1" t="s">
        <v>110</v>
      </c>
      <c r="B58">
        <v>0.12774427170345329</v>
      </c>
      <c r="C58">
        <v>9.4749078032079249E-3</v>
      </c>
      <c r="D58">
        <v>5.4476808728009044E-3</v>
      </c>
      <c r="E58">
        <v>2.2385936722296791E-3</v>
      </c>
      <c r="F58">
        <v>3.6359216635981573E-2</v>
      </c>
      <c r="G58">
        <v>1.0917769169883551E-2</v>
      </c>
      <c r="H58">
        <v>2.0791285273410499E-2</v>
      </c>
      <c r="I58">
        <v>1.4723175190966459E-2</v>
      </c>
      <c r="J58">
        <v>7.7876441431688204E-3</v>
      </c>
      <c r="K58">
        <v>7.4307966724146302E-2</v>
      </c>
      <c r="L58">
        <v>0.1563360492536639</v>
      </c>
      <c r="M58">
        <v>4.3287897645821208E-2</v>
      </c>
      <c r="N58">
        <v>1.037210020614969E-2</v>
      </c>
      <c r="O58">
        <v>3.0312473238801852E-3</v>
      </c>
      <c r="P58">
        <v>1.332550431376562E-2</v>
      </c>
      <c r="Q58">
        <v>4.4811585286371894E-3</v>
      </c>
      <c r="R58">
        <v>4.0514404980457729E-3</v>
      </c>
      <c r="S58">
        <v>2.123204837197611E-2</v>
      </c>
      <c r="T58">
        <v>5.3539086445085491E-3</v>
      </c>
      <c r="U58">
        <v>4.8468204505901051E-2</v>
      </c>
      <c r="V58">
        <v>7.0752555143977075E-2</v>
      </c>
      <c r="W58">
        <v>0.1406418393798099</v>
      </c>
      <c r="X58">
        <v>1.5074460252583429E-3</v>
      </c>
      <c r="Y58">
        <v>2.172956791571114E-3</v>
      </c>
      <c r="Z58">
        <v>1.930679893741466E-2</v>
      </c>
      <c r="AA58">
        <v>2.2507762500330729E-2</v>
      </c>
      <c r="AB58">
        <v>7.2137323164166633E-4</v>
      </c>
      <c r="AC58">
        <v>3.4706793365955717E-2</v>
      </c>
      <c r="AD58">
        <v>2.058924882007529E-2</v>
      </c>
      <c r="AE58">
        <v>8.5156016604207019E-3</v>
      </c>
      <c r="AF58">
        <v>7.9648102026543197E-3</v>
      </c>
      <c r="AG58">
        <v>0.14676531101160531</v>
      </c>
      <c r="AH58">
        <v>8.8639974540237504E-2</v>
      </c>
      <c r="AI58">
        <v>2.662248824122616E-2</v>
      </c>
      <c r="AJ58">
        <v>0.13290214644031101</v>
      </c>
      <c r="AK58">
        <v>7.9654757708947699E-2</v>
      </c>
      <c r="AL58">
        <v>0.25676236902579619</v>
      </c>
      <c r="AM58">
        <v>8.6893263983253591E-4</v>
      </c>
      <c r="AN58">
        <v>3.28911190307866E-3</v>
      </c>
    </row>
    <row r="59" spans="1:40" x14ac:dyDescent="0.45">
      <c r="A59" s="1" t="s">
        <v>111</v>
      </c>
      <c r="B59">
        <v>10.866055683639621</v>
      </c>
      <c r="C59">
        <v>0.50527429509183908</v>
      </c>
      <c r="D59">
        <v>0.25189365925669882</v>
      </c>
      <c r="E59">
        <v>0.1241897404025997</v>
      </c>
      <c r="F59">
        <v>1.885313652783281</v>
      </c>
      <c r="G59">
        <v>0.43701870346125399</v>
      </c>
      <c r="H59">
        <v>47.630536752145247</v>
      </c>
      <c r="I59">
        <v>36.394625675952163</v>
      </c>
      <c r="J59">
        <v>24.32068698780019</v>
      </c>
      <c r="K59">
        <v>4.0461553610915253</v>
      </c>
      <c r="L59">
        <v>9.3439296062238189</v>
      </c>
      <c r="M59">
        <v>2.2958599714143459</v>
      </c>
      <c r="N59">
        <v>0.38103802668974301</v>
      </c>
      <c r="O59">
        <v>0.33009306218469392</v>
      </c>
      <c r="P59">
        <v>1.1164128726280189</v>
      </c>
      <c r="Q59">
        <v>0.32980799836067948</v>
      </c>
      <c r="R59">
        <v>0.33459789895519593</v>
      </c>
      <c r="S59">
        <v>1.260419909990365</v>
      </c>
      <c r="T59">
        <v>0.77246126775793789</v>
      </c>
      <c r="U59">
        <v>2.6630402821052099</v>
      </c>
      <c r="V59">
        <v>7.0795773170020926</v>
      </c>
      <c r="W59">
        <v>23.704821431353469</v>
      </c>
      <c r="X59">
        <v>0.30646319954137041</v>
      </c>
      <c r="Y59">
        <v>0.16111937602262119</v>
      </c>
      <c r="Z59">
        <v>6.0507731255509771</v>
      </c>
      <c r="AA59">
        <v>1.9244787932010321</v>
      </c>
      <c r="AB59">
        <v>5.823644533086806E-2</v>
      </c>
      <c r="AC59">
        <v>2.1182388585588452</v>
      </c>
      <c r="AD59">
        <v>4.3699574111666477</v>
      </c>
      <c r="AE59">
        <v>0.83240592472404118</v>
      </c>
      <c r="AF59">
        <v>2.0086789531357621</v>
      </c>
      <c r="AG59">
        <v>15.500889356797691</v>
      </c>
      <c r="AH59">
        <v>24.489695781093939</v>
      </c>
      <c r="AI59">
        <v>4.182289431897372</v>
      </c>
      <c r="AJ59">
        <v>37.265752793916192</v>
      </c>
      <c r="AK59">
        <v>17.518076308845149</v>
      </c>
      <c r="AL59">
        <v>964.21092863830995</v>
      </c>
      <c r="AM59">
        <v>7.3054341308692455E-2</v>
      </c>
      <c r="AN59">
        <v>0.52962637572795235</v>
      </c>
    </row>
    <row r="60" spans="1:40" x14ac:dyDescent="0.45">
      <c r="A60" s="1" t="s">
        <v>112</v>
      </c>
      <c r="B60">
        <v>20.039141578767602</v>
      </c>
      <c r="C60">
        <v>1.0783617192751811</v>
      </c>
      <c r="D60">
        <v>0.59012254260649244</v>
      </c>
      <c r="E60">
        <v>0.18534565937908601</v>
      </c>
      <c r="F60">
        <v>3.759771223048467</v>
      </c>
      <c r="G60">
        <v>1.0750640940203611</v>
      </c>
      <c r="H60">
        <v>3.6374571990126752</v>
      </c>
      <c r="I60">
        <v>2.6906208275688401</v>
      </c>
      <c r="J60">
        <v>1.1064623475080311</v>
      </c>
      <c r="K60">
        <v>1.3326381824425</v>
      </c>
      <c r="L60">
        <v>7.794696493123606</v>
      </c>
      <c r="M60">
        <v>3.5004692680624898</v>
      </c>
      <c r="N60">
        <v>0.87704094534932808</v>
      </c>
      <c r="O60">
        <v>0.45899806118334779</v>
      </c>
      <c r="P60">
        <v>1.679073917210671</v>
      </c>
      <c r="Q60">
        <v>0.52044789582441342</v>
      </c>
      <c r="R60">
        <v>0.48455234438089262</v>
      </c>
      <c r="S60">
        <v>2.1966165259701689</v>
      </c>
      <c r="T60">
        <v>0.55391483580906964</v>
      </c>
      <c r="U60">
        <v>6.526339197171116</v>
      </c>
      <c r="V60">
        <v>128.3666174527969</v>
      </c>
      <c r="W60">
        <v>26.72093961134437</v>
      </c>
      <c r="X60">
        <v>0.17754605263544429</v>
      </c>
      <c r="Y60">
        <v>0.30423068551961241</v>
      </c>
      <c r="Z60">
        <v>3.1023140215476839</v>
      </c>
      <c r="AA60">
        <v>3.2882185486198638</v>
      </c>
      <c r="AB60">
        <v>8.0505070221197753E-2</v>
      </c>
      <c r="AC60">
        <v>3.4351584295562021</v>
      </c>
      <c r="AD60">
        <v>2.7847871269168611</v>
      </c>
      <c r="AE60">
        <v>1.012744255567861</v>
      </c>
      <c r="AF60">
        <v>1.191534548969728</v>
      </c>
      <c r="AG60">
        <v>13.61841827398943</v>
      </c>
      <c r="AH60">
        <v>12.404442452012599</v>
      </c>
      <c r="AI60">
        <v>2.4781789468730571</v>
      </c>
      <c r="AJ60">
        <v>14.35446906127566</v>
      </c>
      <c r="AK60">
        <v>6.9119373479241766</v>
      </c>
      <c r="AL60">
        <v>40.044450703137592</v>
      </c>
      <c r="AM60">
        <v>6.6172719825244766E-2</v>
      </c>
      <c r="AN60">
        <v>0.44846002976895188</v>
      </c>
    </row>
    <row r="61" spans="1:40" x14ac:dyDescent="0.45">
      <c r="A61" s="1" t="s">
        <v>113</v>
      </c>
      <c r="B61">
        <v>3.3749987227344651E-12</v>
      </c>
      <c r="C61">
        <v>3.5812771048168042E-13</v>
      </c>
      <c r="D61">
        <v>-7.5924373740644359E-14</v>
      </c>
      <c r="E61">
        <v>6.2223587477936583E-14</v>
      </c>
      <c r="F61">
        <v>1.095723589010813E-12</v>
      </c>
      <c r="G61">
        <v>6.0175308467218523E-13</v>
      </c>
      <c r="H61">
        <v>2.3902853590777939E-12</v>
      </c>
      <c r="I61">
        <v>-2.6888980207801968E-13</v>
      </c>
      <c r="J61">
        <v>-3.7988522573360922E-13</v>
      </c>
      <c r="K61">
        <v>-2.226155732689303E-13</v>
      </c>
      <c r="L61">
        <v>-4.1072364828510977E-12</v>
      </c>
      <c r="M61">
        <v>7.770506682203899E-14</v>
      </c>
      <c r="N61">
        <v>1.015970013610659E-13</v>
      </c>
      <c r="O61">
        <v>1.38955530744753E-12</v>
      </c>
      <c r="P61">
        <v>-5.1328275820389773E-13</v>
      </c>
      <c r="Q61">
        <v>4.8395551301713113E-14</v>
      </c>
      <c r="R61">
        <v>-2.8084332811738028E-13</v>
      </c>
      <c r="S61">
        <v>-3.385483472378729E-13</v>
      </c>
      <c r="T61">
        <v>-7.5328145561928047E-13</v>
      </c>
      <c r="U61">
        <v>1.12389678836656E-12</v>
      </c>
      <c r="V61">
        <v>1.8563444189155099E-11</v>
      </c>
      <c r="W61">
        <v>9.5132054481886546E-11</v>
      </c>
      <c r="X61">
        <v>9.8145820627978407E-13</v>
      </c>
      <c r="Y61">
        <v>2.752057458931699E-14</v>
      </c>
      <c r="Z61">
        <v>7.974178842836853E-12</v>
      </c>
      <c r="AA61">
        <v>8.6244152492350877E-14</v>
      </c>
      <c r="AB61">
        <v>3.0614320466167873E-14</v>
      </c>
      <c r="AC61">
        <v>6.7489411785080501E-13</v>
      </c>
      <c r="AD61">
        <v>7.7020093737362619E-11</v>
      </c>
      <c r="AE61">
        <v>5.4489189398537741E-13</v>
      </c>
      <c r="AF61">
        <v>-2.781731491345877E-13</v>
      </c>
      <c r="AG61">
        <v>1.106088912863528E-11</v>
      </c>
      <c r="AH61">
        <v>1.7220979036173231E-11</v>
      </c>
      <c r="AI61">
        <v>2.4393534219453279E-12</v>
      </c>
      <c r="AJ61">
        <v>1.081799394909929E-10</v>
      </c>
      <c r="AK61">
        <v>4.2065464515322298E-11</v>
      </c>
      <c r="AL61">
        <v>4.3403671008051142E-11</v>
      </c>
      <c r="AM61">
        <v>-1.2271785863237521E-13</v>
      </c>
      <c r="AN61">
        <v>1.1473446962978841E-13</v>
      </c>
    </row>
    <row r="62" spans="1:40" x14ac:dyDescent="0.45">
      <c r="A62" s="1" t="s">
        <v>114</v>
      </c>
      <c r="B62">
        <v>4.2205475243456117E-12</v>
      </c>
      <c r="C62">
        <v>3.3099739103714891E-13</v>
      </c>
      <c r="D62">
        <v>1.395669901540318E-13</v>
      </c>
      <c r="E62">
        <v>2.2271048366600759E-14</v>
      </c>
      <c r="F62">
        <v>1.8177898215457501E-12</v>
      </c>
      <c r="G62">
        <v>-1.4421154865692759E-13</v>
      </c>
      <c r="H62">
        <v>-1.454957284291545E-14</v>
      </c>
      <c r="I62">
        <v>5.4307543340703544E-13</v>
      </c>
      <c r="J62">
        <v>1.4789817811034441E-12</v>
      </c>
      <c r="K62">
        <v>1.421440237541713E-12</v>
      </c>
      <c r="L62">
        <v>1.3317765424143911E-11</v>
      </c>
      <c r="M62">
        <v>-2.5913157992091309E-13</v>
      </c>
      <c r="N62">
        <v>8.3028586429905384E-13</v>
      </c>
      <c r="O62">
        <v>1.617678863338083E-12</v>
      </c>
      <c r="P62">
        <v>1.1444684861257481E-12</v>
      </c>
      <c r="Q62">
        <v>7.3723975002037018E-13</v>
      </c>
      <c r="R62">
        <v>6.9515221170342051E-13</v>
      </c>
      <c r="S62">
        <v>3.5287038417678722E-12</v>
      </c>
      <c r="T62">
        <v>-1.3257081014166069E-12</v>
      </c>
      <c r="U62">
        <v>7.8294994187839469E-13</v>
      </c>
      <c r="V62">
        <v>-1.1413983073811789E-11</v>
      </c>
      <c r="W62">
        <v>-1.4537517659024401E-11</v>
      </c>
      <c r="X62">
        <v>-4.1911836803842581E-13</v>
      </c>
      <c r="Y62">
        <v>1.3870805842245009E-13</v>
      </c>
      <c r="Z62">
        <v>-1.3531019200519771E-12</v>
      </c>
      <c r="AA62">
        <v>2.2743092712536221E-12</v>
      </c>
      <c r="AB62">
        <v>2.685108023049613E-14</v>
      </c>
      <c r="AC62">
        <v>4.2982982658439368E-12</v>
      </c>
      <c r="AD62">
        <v>-1.9389958990212391E-11</v>
      </c>
      <c r="AE62">
        <v>9.861716182290767E-13</v>
      </c>
      <c r="AF62">
        <v>3.9104037296669422E-12</v>
      </c>
      <c r="AG62">
        <v>-2.5205027481934949E-11</v>
      </c>
      <c r="AH62">
        <v>-7.4461110603796399E-12</v>
      </c>
      <c r="AI62">
        <v>2.7385711932437572E-12</v>
      </c>
      <c r="AJ62">
        <v>-3.4091606980163717E-11</v>
      </c>
      <c r="AK62">
        <v>-6.9694913891833647E-12</v>
      </c>
      <c r="AL62">
        <v>9.5529230731004009E-12</v>
      </c>
      <c r="AM62">
        <v>3.104784181427377E-13</v>
      </c>
      <c r="AN62">
        <v>2.4661655678959499E-13</v>
      </c>
    </row>
    <row r="63" spans="1:40" x14ac:dyDescent="0.45">
      <c r="A63" s="1" t="s">
        <v>115</v>
      </c>
      <c r="B63">
        <v>9.636963639978589</v>
      </c>
      <c r="C63">
        <v>0.69149903537188162</v>
      </c>
      <c r="D63">
        <v>0.33779759460317749</v>
      </c>
      <c r="E63">
        <v>0.119606855525117</v>
      </c>
      <c r="F63">
        <v>3.8224808747367258</v>
      </c>
      <c r="G63">
        <v>1.547441364612488</v>
      </c>
      <c r="H63">
        <v>2.310327623763424</v>
      </c>
      <c r="I63">
        <v>1.5626118389657919</v>
      </c>
      <c r="J63">
        <v>0.71047572177687979</v>
      </c>
      <c r="K63">
        <v>0.90000998343118443</v>
      </c>
      <c r="L63">
        <v>9.3232541760649603</v>
      </c>
      <c r="M63">
        <v>3.6970466952768901</v>
      </c>
      <c r="N63">
        <v>0.68407471468156267</v>
      </c>
      <c r="O63">
        <v>0.32901542098460601</v>
      </c>
      <c r="P63">
        <v>1.461405989188042</v>
      </c>
      <c r="Q63">
        <v>0.40874381517232439</v>
      </c>
      <c r="R63">
        <v>0.46689452873957332</v>
      </c>
      <c r="S63">
        <v>2.220527590007368</v>
      </c>
      <c r="T63">
        <v>0.62260822473263866</v>
      </c>
      <c r="U63">
        <v>4.6114280835664641</v>
      </c>
      <c r="V63">
        <v>5.6970853880916801</v>
      </c>
      <c r="W63">
        <v>760.59996756908458</v>
      </c>
      <c r="X63">
        <v>0.25095329160861279</v>
      </c>
      <c r="Y63">
        <v>0.34465566217656513</v>
      </c>
      <c r="Z63">
        <v>3.1986005482744391</v>
      </c>
      <c r="AA63">
        <v>3.4858127240702821</v>
      </c>
      <c r="AB63">
        <v>6.7377797026408962E-2</v>
      </c>
      <c r="AC63">
        <v>2.5996708347957238</v>
      </c>
      <c r="AD63">
        <v>2.4460776270381359</v>
      </c>
      <c r="AE63">
        <v>0.756793385321477</v>
      </c>
      <c r="AF63">
        <v>1.501335862663995</v>
      </c>
      <c r="AG63">
        <v>6.4328393454849691</v>
      </c>
      <c r="AH63">
        <v>9.4740672237483068</v>
      </c>
      <c r="AI63">
        <v>2.6383746987863681</v>
      </c>
      <c r="AJ63">
        <v>19.434576405952289</v>
      </c>
      <c r="AK63">
        <v>9.1104487540432473</v>
      </c>
      <c r="AL63">
        <v>26.554282148454011</v>
      </c>
      <c r="AM63">
        <v>5.4139598112752499E-2</v>
      </c>
      <c r="AN63">
        <v>0.36333310156906279</v>
      </c>
    </row>
    <row r="64" spans="1:40" x14ac:dyDescent="0.45">
      <c r="A64" s="1" t="s">
        <v>116</v>
      </c>
      <c r="B64">
        <v>90.183675482521338</v>
      </c>
      <c r="C64">
        <v>6.608607024844396</v>
      </c>
      <c r="D64">
        <v>2.931013172399751</v>
      </c>
      <c r="E64">
        <v>0.97869782013136974</v>
      </c>
      <c r="F64">
        <v>10.344460730436991</v>
      </c>
      <c r="G64">
        <v>4.1058782402065193</v>
      </c>
      <c r="H64">
        <v>19.463960101839341</v>
      </c>
      <c r="I64">
        <v>14.243701225504591</v>
      </c>
      <c r="J64">
        <v>4.9692043208506051</v>
      </c>
      <c r="K64">
        <v>20.859648471736659</v>
      </c>
      <c r="L64">
        <v>21.748242831208341</v>
      </c>
      <c r="M64">
        <v>12.407262501521931</v>
      </c>
      <c r="N64">
        <v>2.378233765562122</v>
      </c>
      <c r="O64">
        <v>0.9853629244442299</v>
      </c>
      <c r="P64">
        <v>7.7787233122115378</v>
      </c>
      <c r="Q64">
        <v>1.450707371292526</v>
      </c>
      <c r="R64">
        <v>2.5912749417137229</v>
      </c>
      <c r="S64">
        <v>8.2821497238636308</v>
      </c>
      <c r="T64">
        <v>5.6495137410177056</v>
      </c>
      <c r="U64">
        <v>18.405020420164469</v>
      </c>
      <c r="V64">
        <v>71.778961684013396</v>
      </c>
      <c r="W64">
        <v>1491.1307959948051</v>
      </c>
      <c r="X64">
        <v>0.95807919942498665</v>
      </c>
      <c r="Y64">
        <v>0.75147475626283178</v>
      </c>
      <c r="Z64">
        <v>18.68294767874923</v>
      </c>
      <c r="AA64">
        <v>9.0694383033074804</v>
      </c>
      <c r="AB64">
        <v>0.27821678848348191</v>
      </c>
      <c r="AC64">
        <v>13.01364278186769</v>
      </c>
      <c r="AD64">
        <v>15.29482583684867</v>
      </c>
      <c r="AE64">
        <v>4.9171126104963099</v>
      </c>
      <c r="AF64">
        <v>14.981473202221281</v>
      </c>
      <c r="AG64">
        <v>67.804961735069298</v>
      </c>
      <c r="AH64">
        <v>65.234171332357292</v>
      </c>
      <c r="AI64">
        <v>23.29721185229274</v>
      </c>
      <c r="AJ64">
        <v>127.7736116943519</v>
      </c>
      <c r="AK64">
        <v>77.987412408768634</v>
      </c>
      <c r="AL64">
        <v>193.21700322638321</v>
      </c>
      <c r="AM64">
        <v>0.33796318166207279</v>
      </c>
      <c r="AN64">
        <v>3.2894305906816022</v>
      </c>
    </row>
    <row r="65" spans="1:40" x14ac:dyDescent="0.45">
      <c r="A65" s="1" t="s">
        <v>117</v>
      </c>
      <c r="B65">
        <v>100.976873221037</v>
      </c>
      <c r="C65">
        <v>7.228622206678943</v>
      </c>
      <c r="D65">
        <v>3.547522825246531</v>
      </c>
      <c r="E65">
        <v>1.259245757569176</v>
      </c>
      <c r="F65">
        <v>24.988019950128301</v>
      </c>
      <c r="G65">
        <v>9.3525146741785345</v>
      </c>
      <c r="H65">
        <v>17.592712544598051</v>
      </c>
      <c r="I65">
        <v>12.767919142739339</v>
      </c>
      <c r="J65">
        <v>6.913419682914701</v>
      </c>
      <c r="K65">
        <v>6.1499666511612006</v>
      </c>
      <c r="L65">
        <v>62.372384086287461</v>
      </c>
      <c r="M65">
        <v>28.018848170376629</v>
      </c>
      <c r="N65">
        <v>5.3965072721712559</v>
      </c>
      <c r="O65">
        <v>3.1308597366372739</v>
      </c>
      <c r="P65">
        <v>11.649922739575461</v>
      </c>
      <c r="Q65">
        <v>3.6540936811837259</v>
      </c>
      <c r="R65">
        <v>3.7936840036194721</v>
      </c>
      <c r="S65">
        <v>17.142414307215041</v>
      </c>
      <c r="T65">
        <v>3.697586005282782</v>
      </c>
      <c r="U65">
        <v>39.324919439507909</v>
      </c>
      <c r="V65">
        <v>100.2007385264389</v>
      </c>
      <c r="W65">
        <v>7496.2007116926852</v>
      </c>
      <c r="X65">
        <v>2.20350398199909</v>
      </c>
      <c r="Y65">
        <v>2.9453691238165338</v>
      </c>
      <c r="Z65">
        <v>41.90158286751462</v>
      </c>
      <c r="AA65">
        <v>30.13954875993846</v>
      </c>
      <c r="AB65">
        <v>0.73002199089986475</v>
      </c>
      <c r="AC65">
        <v>21.567951535980281</v>
      </c>
      <c r="AD65">
        <v>18.588979045151429</v>
      </c>
      <c r="AE65">
        <v>7.0608552393899808</v>
      </c>
      <c r="AF65">
        <v>6.4567541583241201</v>
      </c>
      <c r="AG65">
        <v>81.407145478565809</v>
      </c>
      <c r="AH65">
        <v>78.131428058133508</v>
      </c>
      <c r="AI65">
        <v>16.330376011337179</v>
      </c>
      <c r="AJ65">
        <v>103.1794703385996</v>
      </c>
      <c r="AK65">
        <v>43.738921567614547</v>
      </c>
      <c r="AL65">
        <v>309.70317629701702</v>
      </c>
      <c r="AM65">
        <v>0.75812777419642197</v>
      </c>
      <c r="AN65">
        <v>3.384200824397078</v>
      </c>
    </row>
    <row r="66" spans="1:40" x14ac:dyDescent="0.45">
      <c r="A66" s="1" t="s">
        <v>118</v>
      </c>
      <c r="B66">
        <v>47.53622934502647</v>
      </c>
      <c r="C66">
        <v>3.4364122114003268</v>
      </c>
      <c r="D66">
        <v>1.7358253812684441</v>
      </c>
      <c r="E66">
        <v>0.68250796361228616</v>
      </c>
      <c r="F66">
        <v>14.276239573568979</v>
      </c>
      <c r="G66">
        <v>4.9727911123899133</v>
      </c>
      <c r="H66">
        <v>27.120731096922121</v>
      </c>
      <c r="I66">
        <v>20.004342177647199</v>
      </c>
      <c r="J66">
        <v>4.3976877063670381</v>
      </c>
      <c r="K66">
        <v>4.4586825398200096</v>
      </c>
      <c r="L66">
        <v>24.753262690048881</v>
      </c>
      <c r="M66">
        <v>16.887271988106669</v>
      </c>
      <c r="N66">
        <v>2.7938777340147989</v>
      </c>
      <c r="O66">
        <v>1.8596381019164301</v>
      </c>
      <c r="P66">
        <v>6.0390128724852152</v>
      </c>
      <c r="Q66">
        <v>2.0773501030966162</v>
      </c>
      <c r="R66">
        <v>2.5534589175517661</v>
      </c>
      <c r="S66">
        <v>10.613811440898729</v>
      </c>
      <c r="T66">
        <v>2.814602770160179</v>
      </c>
      <c r="U66">
        <v>21.854879474886701</v>
      </c>
      <c r="V66">
        <v>37.782530249606012</v>
      </c>
      <c r="W66">
        <v>5849.8319648040961</v>
      </c>
      <c r="X66">
        <v>2.6392955379928149</v>
      </c>
      <c r="Y66">
        <v>2.0315493511981311</v>
      </c>
      <c r="Z66">
        <v>52.09044309133899</v>
      </c>
      <c r="AA66">
        <v>23.551698906176892</v>
      </c>
      <c r="AB66">
        <v>0.46687829538425202</v>
      </c>
      <c r="AC66">
        <v>13.33732651022933</v>
      </c>
      <c r="AD66">
        <v>32.298001567295621</v>
      </c>
      <c r="AE66">
        <v>5.4615769159769902</v>
      </c>
      <c r="AF66">
        <v>5.1042035281958684</v>
      </c>
      <c r="AG66">
        <v>42.606050937136033</v>
      </c>
      <c r="AH66">
        <v>113.92199771076061</v>
      </c>
      <c r="AI66">
        <v>16.71369647022491</v>
      </c>
      <c r="AJ66">
        <v>95.839765541131214</v>
      </c>
      <c r="AK66">
        <v>41.296098410376359</v>
      </c>
      <c r="AL66">
        <v>222.13943207731609</v>
      </c>
      <c r="AM66">
        <v>0.36528794789835911</v>
      </c>
      <c r="AN66">
        <v>3.3163166311131751</v>
      </c>
    </row>
    <row r="67" spans="1:40" x14ac:dyDescent="0.45">
      <c r="A67" s="1" t="s">
        <v>119</v>
      </c>
      <c r="B67">
        <v>16.510965987962699</v>
      </c>
      <c r="C67">
        <v>1.250616395597351</v>
      </c>
      <c r="D67">
        <v>0.64134156154627719</v>
      </c>
      <c r="E67">
        <v>0.17497668886266271</v>
      </c>
      <c r="F67">
        <v>6.2257345389520404</v>
      </c>
      <c r="G67">
        <v>2.4140658476252388</v>
      </c>
      <c r="H67">
        <v>5.0580846685146081</v>
      </c>
      <c r="I67">
        <v>3.746173995317879</v>
      </c>
      <c r="J67">
        <v>1.2157371854802419</v>
      </c>
      <c r="K67">
        <v>1.2492407856928349</v>
      </c>
      <c r="L67">
        <v>6.9563849239250137</v>
      </c>
      <c r="M67">
        <v>5.0831855075536021</v>
      </c>
      <c r="N67">
        <v>1.181913992634001</v>
      </c>
      <c r="O67">
        <v>0.5172191250411099</v>
      </c>
      <c r="P67">
        <v>1.9289118749994041</v>
      </c>
      <c r="Q67">
        <v>0.60683087114934686</v>
      </c>
      <c r="R67">
        <v>0.59639512171492526</v>
      </c>
      <c r="S67">
        <v>2.8466565565495512</v>
      </c>
      <c r="T67">
        <v>0.76972278211378731</v>
      </c>
      <c r="U67">
        <v>6.9420393584121962</v>
      </c>
      <c r="V67">
        <v>21.095250920617879</v>
      </c>
      <c r="W67">
        <v>144.33173600888111</v>
      </c>
      <c r="X67">
        <v>0.43904834408885729</v>
      </c>
      <c r="Y67">
        <v>0.62630704868539244</v>
      </c>
      <c r="Z67">
        <v>7.9697069516991199</v>
      </c>
      <c r="AA67">
        <v>6.4585518237534378</v>
      </c>
      <c r="AB67">
        <v>0.56354834543677901</v>
      </c>
      <c r="AC67">
        <v>4.0021260275219008</v>
      </c>
      <c r="AD67">
        <v>4.5803812139781677</v>
      </c>
      <c r="AE67">
        <v>1.32141437910569</v>
      </c>
      <c r="AF67">
        <v>1.3664381562067129</v>
      </c>
      <c r="AG67">
        <v>15.68181699790202</v>
      </c>
      <c r="AH67">
        <v>18.50173719956145</v>
      </c>
      <c r="AI67">
        <v>3.0406990915181971</v>
      </c>
      <c r="AJ67">
        <v>28.944325691930541</v>
      </c>
      <c r="AK67">
        <v>8.4955044392879913</v>
      </c>
      <c r="AL67">
        <v>49.969419828196692</v>
      </c>
      <c r="AM67">
        <v>7.7580780490098603E-2</v>
      </c>
      <c r="AN67">
        <v>0.57881332042951439</v>
      </c>
    </row>
    <row r="68" spans="1:40" x14ac:dyDescent="0.45">
      <c r="A68" s="1" t="s">
        <v>120</v>
      </c>
      <c r="B68">
        <v>3.059712107238846</v>
      </c>
      <c r="C68">
        <v>0.14539581267985949</v>
      </c>
      <c r="D68">
        <v>5.4115363538873119E-2</v>
      </c>
      <c r="E68">
        <v>4.9271682928361253E-2</v>
      </c>
      <c r="F68">
        <v>0.83863862692643221</v>
      </c>
      <c r="G68">
        <v>0.28824106020480739</v>
      </c>
      <c r="H68">
        <v>3.8541458216094631</v>
      </c>
      <c r="I68">
        <v>2.8194007194079171</v>
      </c>
      <c r="J68">
        <v>0.48915391415166198</v>
      </c>
      <c r="K68">
        <v>0.63867286572918724</v>
      </c>
      <c r="L68">
        <v>1.4884338232420891</v>
      </c>
      <c r="M68">
        <v>0.61925635996851247</v>
      </c>
      <c r="N68">
        <v>0.11548320097737989</v>
      </c>
      <c r="O68">
        <v>8.8140440536328302E-2</v>
      </c>
      <c r="P68">
        <v>0.22293366752338059</v>
      </c>
      <c r="Q68">
        <v>8.07731480240821E-2</v>
      </c>
      <c r="R68">
        <v>0.17424859899587081</v>
      </c>
      <c r="S68">
        <v>0.51665509369310081</v>
      </c>
      <c r="T68">
        <v>0.40928509474307379</v>
      </c>
      <c r="U68">
        <v>1.0179962095035071</v>
      </c>
      <c r="V68">
        <v>2.4947255405296418</v>
      </c>
      <c r="W68">
        <v>7.9142621673889764</v>
      </c>
      <c r="X68">
        <v>4.3539823664662549</v>
      </c>
      <c r="Y68">
        <v>6.4670313822577527E-2</v>
      </c>
      <c r="Z68">
        <v>81.201852576427683</v>
      </c>
      <c r="AA68">
        <v>1.104691794396272</v>
      </c>
      <c r="AB68">
        <v>1.6571111284704721E-2</v>
      </c>
      <c r="AC68">
        <v>0.86075136336280134</v>
      </c>
      <c r="AD68">
        <v>3.3977324559742761</v>
      </c>
      <c r="AE68">
        <v>0.58432520824154632</v>
      </c>
      <c r="AF68">
        <v>0.73526173767167757</v>
      </c>
      <c r="AG68">
        <v>5.7577245361764131</v>
      </c>
      <c r="AH68">
        <v>18.471849793230689</v>
      </c>
      <c r="AI68">
        <v>1.9762803835537319</v>
      </c>
      <c r="AJ68">
        <v>14.0802090082846</v>
      </c>
      <c r="AK68">
        <v>6.2188581765351749</v>
      </c>
      <c r="AL68">
        <v>27.602886524760841</v>
      </c>
      <c r="AM68">
        <v>1.7875166683808098E-2</v>
      </c>
      <c r="AN68">
        <v>0.3564581244409904</v>
      </c>
    </row>
    <row r="69" spans="1:40" x14ac:dyDescent="0.45">
      <c r="A69" s="1" t="s">
        <v>121</v>
      </c>
      <c r="B69">
        <v>3.332505575892811</v>
      </c>
      <c r="C69">
        <v>0.24301046311049829</v>
      </c>
      <c r="D69">
        <v>0.17942188353823271</v>
      </c>
      <c r="E69">
        <v>3.5281576967145283E-2</v>
      </c>
      <c r="F69">
        <v>0.8923453965387339</v>
      </c>
      <c r="G69">
        <v>0.28752595788843138</v>
      </c>
      <c r="H69">
        <v>2.439883208539221</v>
      </c>
      <c r="I69">
        <v>1.7485974197869809</v>
      </c>
      <c r="J69">
        <v>0.25626871508406618</v>
      </c>
      <c r="K69">
        <v>0.3386301916646276</v>
      </c>
      <c r="L69">
        <v>1.9298828278257749</v>
      </c>
      <c r="M69">
        <v>1.2676058117007369</v>
      </c>
      <c r="N69">
        <v>0.18027878411805021</v>
      </c>
      <c r="O69">
        <v>0.1045864690061294</v>
      </c>
      <c r="P69">
        <v>0.44864244304394207</v>
      </c>
      <c r="Q69">
        <v>0.1292719301834365</v>
      </c>
      <c r="R69">
        <v>0.14976726518152711</v>
      </c>
      <c r="S69">
        <v>0.60958366050340962</v>
      </c>
      <c r="T69">
        <v>0.58611401555990228</v>
      </c>
      <c r="U69">
        <v>1.1244137845884681</v>
      </c>
      <c r="V69">
        <v>2.3481831952414409</v>
      </c>
      <c r="W69">
        <v>7.2012074337318559</v>
      </c>
      <c r="X69">
        <v>9.2354276823856607E-2</v>
      </c>
      <c r="Y69">
        <v>8.4447721295613634E-2</v>
      </c>
      <c r="Z69">
        <v>1.7004187897611549</v>
      </c>
      <c r="AA69">
        <v>0.97785670125964974</v>
      </c>
      <c r="AB69">
        <v>2.3003634832161151E-2</v>
      </c>
      <c r="AC69">
        <v>0.91617532068196228</v>
      </c>
      <c r="AD69">
        <v>1.7768108995744221</v>
      </c>
      <c r="AE69">
        <v>0.36363497218489149</v>
      </c>
      <c r="AF69">
        <v>0.67848003792303113</v>
      </c>
      <c r="AG69">
        <v>227.15262195965931</v>
      </c>
      <c r="AH69">
        <v>10.863466217405239</v>
      </c>
      <c r="AI69">
        <v>1.753694998337731</v>
      </c>
      <c r="AJ69">
        <v>14.717305374494011</v>
      </c>
      <c r="AK69">
        <v>6.065930583695784</v>
      </c>
      <c r="AL69">
        <v>12.7305802340599</v>
      </c>
      <c r="AM69">
        <v>2.7983010317500868E-2</v>
      </c>
      <c r="AN69">
        <v>0.19562488457488489</v>
      </c>
    </row>
    <row r="70" spans="1:40" x14ac:dyDescent="0.45">
      <c r="A70" s="1" t="s">
        <v>122</v>
      </c>
      <c r="B70">
        <v>3.3995903120406261</v>
      </c>
      <c r="C70">
        <v>0.24420052844675769</v>
      </c>
      <c r="D70">
        <v>0.17890355844774719</v>
      </c>
      <c r="E70">
        <v>3.6046305967051037E-2</v>
      </c>
      <c r="F70">
        <v>0.89315303356899378</v>
      </c>
      <c r="G70">
        <v>0.2871749220386548</v>
      </c>
      <c r="H70">
        <v>2.9120340044556321</v>
      </c>
      <c r="I70">
        <v>2.1124455748182691</v>
      </c>
      <c r="J70">
        <v>0.287390256352823</v>
      </c>
      <c r="K70">
        <v>0.35304771302687332</v>
      </c>
      <c r="L70">
        <v>1.9612145405748631</v>
      </c>
      <c r="M70">
        <v>1.268758978597748</v>
      </c>
      <c r="N70">
        <v>0.1797657714386228</v>
      </c>
      <c r="O70">
        <v>0.10493391804017781</v>
      </c>
      <c r="P70">
        <v>0.45043321465607439</v>
      </c>
      <c r="Q70">
        <v>0.12998846276971199</v>
      </c>
      <c r="R70">
        <v>0.15148684563362269</v>
      </c>
      <c r="S70">
        <v>0.61193907816968496</v>
      </c>
      <c r="T70">
        <v>0.61522983858395375</v>
      </c>
      <c r="U70">
        <v>1.155889095606061</v>
      </c>
      <c r="V70">
        <v>2.4655402427642259</v>
      </c>
      <c r="W70">
        <v>7.3527558049935999</v>
      </c>
      <c r="X70">
        <v>9.3473911452272657E-2</v>
      </c>
      <c r="Y70">
        <v>8.4372656228571097E-2</v>
      </c>
      <c r="Z70">
        <v>1.7255853792046569</v>
      </c>
      <c r="AA70">
        <v>1.006501338272151</v>
      </c>
      <c r="AB70">
        <v>2.3163278065857849E-2</v>
      </c>
      <c r="AC70">
        <v>0.92385124042928513</v>
      </c>
      <c r="AD70">
        <v>1.8841550523072841</v>
      </c>
      <c r="AE70">
        <v>0.37300691824752041</v>
      </c>
      <c r="AF70">
        <v>0.68579891963084361</v>
      </c>
      <c r="AG70">
        <v>340.66528885099251</v>
      </c>
      <c r="AH70">
        <v>11.20917561408635</v>
      </c>
      <c r="AI70">
        <v>1.829901662518016</v>
      </c>
      <c r="AJ70">
        <v>15.29825275117531</v>
      </c>
      <c r="AK70">
        <v>6.2530842658735013</v>
      </c>
      <c r="AL70">
        <v>14.232491001778021</v>
      </c>
      <c r="AM70">
        <v>2.8329700558870709E-2</v>
      </c>
      <c r="AN70">
        <v>0.20653805784930321</v>
      </c>
    </row>
    <row r="71" spans="1:40" x14ac:dyDescent="0.45">
      <c r="A71" s="1" t="s">
        <v>123</v>
      </c>
      <c r="B71">
        <v>0.39541396724438238</v>
      </c>
      <c r="C71">
        <v>2.2067304959468889E-2</v>
      </c>
      <c r="D71">
        <v>7.9767998099154122E-3</v>
      </c>
      <c r="E71">
        <v>1.312976426064204E-2</v>
      </c>
      <c r="F71">
        <v>0.1116176405588688</v>
      </c>
      <c r="G71">
        <v>3.9238635257846037E-2</v>
      </c>
      <c r="H71">
        <v>0.58056932981602605</v>
      </c>
      <c r="I71">
        <v>0.4341119586818929</v>
      </c>
      <c r="J71">
        <v>5.1578245304169532E-2</v>
      </c>
      <c r="K71">
        <v>9.6645925079281908E-2</v>
      </c>
      <c r="L71">
        <v>0.2362137171909367</v>
      </c>
      <c r="M71">
        <v>9.3103109528155273E-2</v>
      </c>
      <c r="N71">
        <v>1.283537241461705E-2</v>
      </c>
      <c r="O71">
        <v>1.4274427113851721E-2</v>
      </c>
      <c r="P71">
        <v>3.1971498544664051E-2</v>
      </c>
      <c r="Q71">
        <v>1.279893820917897E-2</v>
      </c>
      <c r="R71">
        <v>4.2290867891228628E-2</v>
      </c>
      <c r="S71">
        <v>6.2553174671175035E-2</v>
      </c>
      <c r="T71">
        <v>5.9481290389805992E-2</v>
      </c>
      <c r="U71">
        <v>0.1526872859955806</v>
      </c>
      <c r="V71">
        <v>0.4453464924501192</v>
      </c>
      <c r="W71">
        <v>1.400867193688299</v>
      </c>
      <c r="X71">
        <v>1.213680510205524E-2</v>
      </c>
      <c r="Y71">
        <v>9.9989226390308859E-3</v>
      </c>
      <c r="Z71">
        <v>0.24699735207238241</v>
      </c>
      <c r="AA71">
        <v>0.16838372207520641</v>
      </c>
      <c r="AB71">
        <v>2.7193739636860049E-3</v>
      </c>
      <c r="AC71">
        <v>0.35149663593363101</v>
      </c>
      <c r="AD71">
        <v>0.71337359159608216</v>
      </c>
      <c r="AE71">
        <v>0.51826370745063521</v>
      </c>
      <c r="AF71">
        <v>0.248121381847175</v>
      </c>
      <c r="AG71">
        <v>0.89461019719911683</v>
      </c>
      <c r="AH71">
        <v>1.7029713255213761</v>
      </c>
      <c r="AI71">
        <v>0.66292715617243969</v>
      </c>
      <c r="AJ71">
        <v>1.802024818514979</v>
      </c>
      <c r="AK71">
        <v>1.0190178699284791</v>
      </c>
      <c r="AL71">
        <v>4.1815672993168738</v>
      </c>
      <c r="AM71">
        <v>3.0065809311220848E-3</v>
      </c>
      <c r="AN71">
        <v>0.17505784877374461</v>
      </c>
    </row>
    <row r="72" spans="1:40" x14ac:dyDescent="0.45">
      <c r="A72" s="1" t="s">
        <v>124</v>
      </c>
      <c r="B72">
        <v>0.26948190120619397</v>
      </c>
      <c r="C72">
        <v>1.5078285772129959E-2</v>
      </c>
      <c r="D72">
        <v>6.6261087374539411E-3</v>
      </c>
      <c r="E72">
        <v>7.4314720741811618E-3</v>
      </c>
      <c r="F72">
        <v>6.4023965906215868E-2</v>
      </c>
      <c r="G72">
        <v>1.238607036764929E-2</v>
      </c>
      <c r="H72">
        <v>0.34816926542275078</v>
      </c>
      <c r="I72">
        <v>0.25844788805375613</v>
      </c>
      <c r="J72">
        <v>3.0299995791978701E-2</v>
      </c>
      <c r="K72">
        <v>6.9893955845251682E-2</v>
      </c>
      <c r="L72">
        <v>0.24431675128967489</v>
      </c>
      <c r="M72">
        <v>0.12045013127143391</v>
      </c>
      <c r="N72">
        <v>8.8351360552334397E-3</v>
      </c>
      <c r="O72">
        <v>1.1512697922375369E-2</v>
      </c>
      <c r="P72">
        <v>2.6290335837978799E-2</v>
      </c>
      <c r="Q72">
        <v>1.096206414382112E-2</v>
      </c>
      <c r="R72">
        <v>2.2389576802590249E-2</v>
      </c>
      <c r="S72">
        <v>6.3452720881061686E-2</v>
      </c>
      <c r="T72">
        <v>3.8089795393624899E-2</v>
      </c>
      <c r="U72">
        <v>0.1203116106467399</v>
      </c>
      <c r="V72">
        <v>0.34533496041428602</v>
      </c>
      <c r="W72">
        <v>1.3970256172639111</v>
      </c>
      <c r="X72">
        <v>2.5065106910093969E-2</v>
      </c>
      <c r="Y72">
        <v>1.2792050495795661E-2</v>
      </c>
      <c r="Z72">
        <v>0.51724137121952207</v>
      </c>
      <c r="AA72">
        <v>0.8811178860188561</v>
      </c>
      <c r="AB72">
        <v>2.3016663319610389E-3</v>
      </c>
      <c r="AC72">
        <v>0.1492204079589666</v>
      </c>
      <c r="AD72">
        <v>2.3811486405943141</v>
      </c>
      <c r="AE72">
        <v>0.1087189900204929</v>
      </c>
      <c r="AF72">
        <v>0.21442703126200771</v>
      </c>
      <c r="AG72">
        <v>0.59898662162464222</v>
      </c>
      <c r="AH72">
        <v>1.5018702390456879</v>
      </c>
      <c r="AI72">
        <v>0.40489159649566281</v>
      </c>
      <c r="AJ72">
        <v>2.1568168733786122</v>
      </c>
      <c r="AK72">
        <v>0.77506706731394803</v>
      </c>
      <c r="AL72">
        <v>8.6079817961648573</v>
      </c>
      <c r="AM72">
        <v>5.8852400151849001E-3</v>
      </c>
      <c r="AN72">
        <v>0.2155589423766002</v>
      </c>
    </row>
    <row r="73" spans="1:40" x14ac:dyDescent="0.45">
      <c r="A73" s="1" t="s">
        <v>125</v>
      </c>
      <c r="B73">
        <v>2.362846886113382</v>
      </c>
      <c r="C73">
        <v>0.1428741355539031</v>
      </c>
      <c r="D73">
        <v>6.6903407702416942E-2</v>
      </c>
      <c r="E73">
        <v>3.075749669659671E-2</v>
      </c>
      <c r="F73">
        <v>1.0735945228904731</v>
      </c>
      <c r="G73">
        <v>0.40527835823162511</v>
      </c>
      <c r="H73">
        <v>1.7519758911630301</v>
      </c>
      <c r="I73">
        <v>1.2750179953857239</v>
      </c>
      <c r="J73">
        <v>0.24157107988372331</v>
      </c>
      <c r="K73">
        <v>0.28393170346262481</v>
      </c>
      <c r="L73">
        <v>1.2207422752611881</v>
      </c>
      <c r="M73">
        <v>0.71744993181956096</v>
      </c>
      <c r="N73">
        <v>0.1615455290391038</v>
      </c>
      <c r="O73">
        <v>9.9419274268215466E-2</v>
      </c>
      <c r="P73">
        <v>0.2320443855348423</v>
      </c>
      <c r="Q73">
        <v>8.8149849953481393E-2</v>
      </c>
      <c r="R73">
        <v>0.1341611726794476</v>
      </c>
      <c r="S73">
        <v>0.50929250058150799</v>
      </c>
      <c r="T73">
        <v>0.28147997987723422</v>
      </c>
      <c r="U73">
        <v>0.89503260901251913</v>
      </c>
      <c r="V73">
        <v>1.4620487786201231</v>
      </c>
      <c r="W73">
        <v>5.2843485119469316</v>
      </c>
      <c r="X73">
        <v>1.99065799878938</v>
      </c>
      <c r="Y73">
        <v>9.1091625481041577E-2</v>
      </c>
      <c r="Z73">
        <v>23.85158264508248</v>
      </c>
      <c r="AA73">
        <v>1.0659509476040969</v>
      </c>
      <c r="AB73">
        <v>1.4786098881796401E-2</v>
      </c>
      <c r="AC73">
        <v>0.7827196557147944</v>
      </c>
      <c r="AD73">
        <v>2.1823820507171581</v>
      </c>
      <c r="AE73">
        <v>0.33652779774752639</v>
      </c>
      <c r="AF73">
        <v>0.39869201695313738</v>
      </c>
      <c r="AG73">
        <v>3.0286472896862691</v>
      </c>
      <c r="AH73">
        <v>8.4344396054385822</v>
      </c>
      <c r="AI73">
        <v>1.0958202333443909</v>
      </c>
      <c r="AJ73">
        <v>7.2167325419682422</v>
      </c>
      <c r="AK73">
        <v>3.2285237888236402</v>
      </c>
      <c r="AL73">
        <v>13.228231108165479</v>
      </c>
      <c r="AM73">
        <v>1.3729112568770499E-2</v>
      </c>
      <c r="AN73">
        <v>0.18863877380403929</v>
      </c>
    </row>
    <row r="74" spans="1:40" x14ac:dyDescent="0.45">
      <c r="A74" s="1" t="s">
        <v>126</v>
      </c>
      <c r="B74">
        <v>1.574608528817512</v>
      </c>
      <c r="C74">
        <v>9.9416110018915288E-2</v>
      </c>
      <c r="D74">
        <v>5.1210609782038098E-2</v>
      </c>
      <c r="E74">
        <v>3.0758985713544011E-2</v>
      </c>
      <c r="F74">
        <v>0.43824666451076832</v>
      </c>
      <c r="G74">
        <v>9.4405784366050127E-2</v>
      </c>
      <c r="H74">
        <v>1.273258879244193</v>
      </c>
      <c r="I74">
        <v>0.93656052964224767</v>
      </c>
      <c r="J74">
        <v>0.14543246157994411</v>
      </c>
      <c r="K74">
        <v>0.25174642490448801</v>
      </c>
      <c r="L74">
        <v>1.159900898196391</v>
      </c>
      <c r="M74">
        <v>0.57198309482302334</v>
      </c>
      <c r="N74">
        <v>7.149644564937864E-2</v>
      </c>
      <c r="O74">
        <v>7.5911269924375302E-2</v>
      </c>
      <c r="P74">
        <v>0.15950855177595519</v>
      </c>
      <c r="Q74">
        <v>6.6821509868175477E-2</v>
      </c>
      <c r="R74">
        <v>0.11602475452903201</v>
      </c>
      <c r="S74">
        <v>0.40259207715790157</v>
      </c>
      <c r="T74">
        <v>0.17296136505454299</v>
      </c>
      <c r="U74">
        <v>0.79084507433671958</v>
      </c>
      <c r="V74">
        <v>1.4104162891515319</v>
      </c>
      <c r="W74">
        <v>5.1663814882437498</v>
      </c>
      <c r="X74">
        <v>0.1238098609989762</v>
      </c>
      <c r="Y74">
        <v>9.8354183668222836E-2</v>
      </c>
      <c r="Z74">
        <v>2.461734250979255</v>
      </c>
      <c r="AA74">
        <v>2.6851171183066862</v>
      </c>
      <c r="AB74">
        <v>1.4063939733685089E-2</v>
      </c>
      <c r="AC74">
        <v>0.75067815060272891</v>
      </c>
      <c r="AD74">
        <v>6.2046930554194919</v>
      </c>
      <c r="AE74">
        <v>0.38413457883841451</v>
      </c>
      <c r="AF74">
        <v>0.64938801799575085</v>
      </c>
      <c r="AG74">
        <v>2.2304427310012258</v>
      </c>
      <c r="AH74">
        <v>6.0260727421657512</v>
      </c>
      <c r="AI74">
        <v>1.3682157486236339</v>
      </c>
      <c r="AJ74">
        <v>7.1939331490816976</v>
      </c>
      <c r="AK74">
        <v>2.8427704644582308</v>
      </c>
      <c r="AL74">
        <v>29.060119738203969</v>
      </c>
      <c r="AM74">
        <v>2.029777131878225E-2</v>
      </c>
      <c r="AN74">
        <v>0.55967105258064631</v>
      </c>
    </row>
    <row r="75" spans="1:40" x14ac:dyDescent="0.45">
      <c r="A75" s="1" t="s">
        <v>127</v>
      </c>
      <c r="B75">
        <v>0.25964959464211479</v>
      </c>
      <c r="C75">
        <v>1.650293876542358E-2</v>
      </c>
      <c r="D75">
        <v>8.5653829623112722E-3</v>
      </c>
      <c r="E75">
        <v>4.9495824071514923E-3</v>
      </c>
      <c r="F75">
        <v>7.2886510214894146E-2</v>
      </c>
      <c r="G75">
        <v>1.5780456536420968E-2</v>
      </c>
      <c r="H75">
        <v>0.20259458599444849</v>
      </c>
      <c r="I75">
        <v>0.14888811192515791</v>
      </c>
      <c r="J75">
        <v>2.3675678401252131E-2</v>
      </c>
      <c r="K75">
        <v>3.999702236502007E-2</v>
      </c>
      <c r="L75">
        <v>0.18867581445946291</v>
      </c>
      <c r="M75">
        <v>9.304359154613237E-2</v>
      </c>
      <c r="N75">
        <v>1.198185105273372E-2</v>
      </c>
      <c r="O75">
        <v>1.2601203835413679E-2</v>
      </c>
      <c r="P75">
        <v>2.6359615615896458E-2</v>
      </c>
      <c r="Q75">
        <v>1.1045513013033749E-2</v>
      </c>
      <c r="R75">
        <v>1.8989063949245821E-2</v>
      </c>
      <c r="S75">
        <v>6.6694514729153581E-2</v>
      </c>
      <c r="T75">
        <v>2.8041124824805211E-2</v>
      </c>
      <c r="U75">
        <v>0.1312585513220563</v>
      </c>
      <c r="V75">
        <v>0.22669861303352579</v>
      </c>
      <c r="W75">
        <v>0.82293667711732899</v>
      </c>
      <c r="X75">
        <v>2.0196887809156999E-2</v>
      </c>
      <c r="Y75">
        <v>1.6446787403290499E-2</v>
      </c>
      <c r="Z75">
        <v>0.4005119534574173</v>
      </c>
      <c r="AA75">
        <v>0.41893993070808289</v>
      </c>
      <c r="AB75">
        <v>2.3250639960487652E-3</v>
      </c>
      <c r="AC75">
        <v>0.1226124493347331</v>
      </c>
      <c r="AD75">
        <v>0.94856836112073317</v>
      </c>
      <c r="AE75">
        <v>6.0913648795234698E-2</v>
      </c>
      <c r="AF75">
        <v>0.10124419896894971</v>
      </c>
      <c r="AG75">
        <v>0.35551426949031378</v>
      </c>
      <c r="AH75">
        <v>0.96708811222029789</v>
      </c>
      <c r="AI75">
        <v>0.21596510858333229</v>
      </c>
      <c r="AJ75">
        <v>1.133942293842598</v>
      </c>
      <c r="AK75">
        <v>0.45245635517844979</v>
      </c>
      <c r="AL75">
        <v>4.5865052881399269</v>
      </c>
      <c r="AM75">
        <v>3.210751214236559E-3</v>
      </c>
      <c r="AN75">
        <v>8.551816473059802E-2</v>
      </c>
    </row>
    <row r="76" spans="1:40" x14ac:dyDescent="0.45">
      <c r="A76" s="1" t="s">
        <v>128</v>
      </c>
      <c r="B76">
        <v>6.3984107570072393</v>
      </c>
      <c r="C76">
        <v>0.41581087301539421</v>
      </c>
      <c r="D76">
        <v>0.23617864602623639</v>
      </c>
      <c r="E76">
        <v>7.445144662317757E-2</v>
      </c>
      <c r="F76">
        <v>2.249208242723749</v>
      </c>
      <c r="G76">
        <v>0.60920558393486779</v>
      </c>
      <c r="H76">
        <v>5.5260513456003491</v>
      </c>
      <c r="I76">
        <v>4.1910104029822026</v>
      </c>
      <c r="J76">
        <v>0.33990444572658429</v>
      </c>
      <c r="K76">
        <v>0.3074351847491425</v>
      </c>
      <c r="L76">
        <v>2.4810648070964292</v>
      </c>
      <c r="M76">
        <v>1.9646572647648259</v>
      </c>
      <c r="N76">
        <v>0.4958023845855607</v>
      </c>
      <c r="O76">
        <v>0.19771418206177199</v>
      </c>
      <c r="P76">
        <v>0.5929151175858125</v>
      </c>
      <c r="Q76">
        <v>0.2195088173017192</v>
      </c>
      <c r="R76">
        <v>0.20665778606448451</v>
      </c>
      <c r="S76">
        <v>0.96498328672984612</v>
      </c>
      <c r="T76">
        <v>0.28986791689053959</v>
      </c>
      <c r="U76">
        <v>2.341305320768726</v>
      </c>
      <c r="V76">
        <v>2.6134334057036241</v>
      </c>
      <c r="W76">
        <v>5.9646255868016489</v>
      </c>
      <c r="X76">
        <v>6.1587477098765192E-2</v>
      </c>
      <c r="Y76">
        <v>0.21069309798346611</v>
      </c>
      <c r="Z76">
        <v>0.96903065154412316</v>
      </c>
      <c r="AA76">
        <v>2.1038442333604199</v>
      </c>
      <c r="AB76">
        <v>3.3448022868006681E-2</v>
      </c>
      <c r="AC76">
        <v>1.447865440570433</v>
      </c>
      <c r="AD76">
        <v>1.542616249241102</v>
      </c>
      <c r="AE76">
        <v>0.41633772132126129</v>
      </c>
      <c r="AF76">
        <v>0.39722505969272448</v>
      </c>
      <c r="AG76">
        <v>4.9372377803111362</v>
      </c>
      <c r="AH76">
        <v>13.27772676800763</v>
      </c>
      <c r="AI76">
        <v>1.0386968898884299</v>
      </c>
      <c r="AJ76">
        <v>7.837878913340969</v>
      </c>
      <c r="AK76">
        <v>3.4229754371655559</v>
      </c>
      <c r="AL76">
        <v>15.800519831539861</v>
      </c>
      <c r="AM76">
        <v>3.0378428981140779E-2</v>
      </c>
      <c r="AN76">
        <v>0.2068711813707913</v>
      </c>
    </row>
    <row r="77" spans="1:40" x14ac:dyDescent="0.45">
      <c r="A77" s="1" t="s">
        <v>129</v>
      </c>
      <c r="B77">
        <v>2.7798116595527982</v>
      </c>
      <c r="C77">
        <v>0.13719424224171919</v>
      </c>
      <c r="D77">
        <v>6.3032413351311892E-2</v>
      </c>
      <c r="E77">
        <v>2.97843432384086E-2</v>
      </c>
      <c r="F77">
        <v>0.74677473749567846</v>
      </c>
      <c r="G77">
        <v>0.22429997974892971</v>
      </c>
      <c r="H77">
        <v>1.7684671068720681</v>
      </c>
      <c r="I77">
        <v>1.3482427436500179</v>
      </c>
      <c r="J77">
        <v>0.1133451805783313</v>
      </c>
      <c r="K77">
        <v>0.26842297472751958</v>
      </c>
      <c r="L77">
        <v>2.2307216632967162</v>
      </c>
      <c r="M77">
        <v>0.49659342798803291</v>
      </c>
      <c r="N77">
        <v>0.15316492030355761</v>
      </c>
      <c r="O77">
        <v>4.5935742523270991E-2</v>
      </c>
      <c r="P77">
        <v>0.21347967576417279</v>
      </c>
      <c r="Q77">
        <v>5.2812050090020428E-2</v>
      </c>
      <c r="R77">
        <v>7.3144649502341619E-2</v>
      </c>
      <c r="S77">
        <v>0.31873819287178512</v>
      </c>
      <c r="T77">
        <v>0.1255506792565812</v>
      </c>
      <c r="U77">
        <v>0.51013146202705739</v>
      </c>
      <c r="V77">
        <v>1.6776690852964691</v>
      </c>
      <c r="W77">
        <v>3.107642493645177</v>
      </c>
      <c r="X77">
        <v>2.4388757504719069E-2</v>
      </c>
      <c r="Y77">
        <v>5.6667305333085213E-2</v>
      </c>
      <c r="Z77">
        <v>0.44332556274030471</v>
      </c>
      <c r="AA77">
        <v>0.57577766563683419</v>
      </c>
      <c r="AB77">
        <v>7.9934661002000924E-3</v>
      </c>
      <c r="AC77">
        <v>0.47058485922975829</v>
      </c>
      <c r="AD77">
        <v>0.44624718437771183</v>
      </c>
      <c r="AE77">
        <v>0.1204210990194331</v>
      </c>
      <c r="AF77">
        <v>0.1448646272132231</v>
      </c>
      <c r="AG77">
        <v>1.8711594199863251</v>
      </c>
      <c r="AH77">
        <v>18.157416059155651</v>
      </c>
      <c r="AI77">
        <v>0.38371445387813891</v>
      </c>
      <c r="AJ77">
        <v>2.5074372230997599</v>
      </c>
      <c r="AK77">
        <v>1.1326234559426249</v>
      </c>
      <c r="AL77">
        <v>4.6489874025510947</v>
      </c>
      <c r="AM77">
        <v>1.052337480458666E-2</v>
      </c>
      <c r="AN77">
        <v>7.3365860348896028E-2</v>
      </c>
    </row>
    <row r="78" spans="1:40" x14ac:dyDescent="0.45">
      <c r="A78" s="1" t="s">
        <v>130</v>
      </c>
      <c r="B78">
        <v>2.0679409239195139</v>
      </c>
      <c r="C78">
        <v>0.1203746808822201</v>
      </c>
      <c r="D78">
        <v>6.6239976141438089E-2</v>
      </c>
      <c r="E78">
        <v>2.3852544212865021E-2</v>
      </c>
      <c r="F78">
        <v>0.39917398877286497</v>
      </c>
      <c r="G78">
        <v>0.11188056344711771</v>
      </c>
      <c r="H78">
        <v>1.3695274172401659</v>
      </c>
      <c r="I78">
        <v>1.038724645930905</v>
      </c>
      <c r="J78">
        <v>0.1264422660375682</v>
      </c>
      <c r="K78">
        <v>0.17528465898017909</v>
      </c>
      <c r="L78">
        <v>1.290087775448324</v>
      </c>
      <c r="M78">
        <v>0.41547076306736508</v>
      </c>
      <c r="N78">
        <v>8.972062910590678E-2</v>
      </c>
      <c r="O78">
        <v>4.3210112971845488E-2</v>
      </c>
      <c r="P78">
        <v>0.15590274433829501</v>
      </c>
      <c r="Q78">
        <v>5.1909170892957032E-2</v>
      </c>
      <c r="R78">
        <v>8.0329604074998381E-2</v>
      </c>
      <c r="S78">
        <v>0.32870023126716952</v>
      </c>
      <c r="T78">
        <v>9.0205553578244113E-2</v>
      </c>
      <c r="U78">
        <v>0.54460873814654465</v>
      </c>
      <c r="V78">
        <v>1.471221495560147</v>
      </c>
      <c r="W78">
        <v>2.9555269807489419</v>
      </c>
      <c r="X78">
        <v>3.2070519035114237E-2</v>
      </c>
      <c r="Y78">
        <v>4.5266486067676998E-2</v>
      </c>
      <c r="Z78">
        <v>0.59267348923637986</v>
      </c>
      <c r="AA78">
        <v>0.53372861368117508</v>
      </c>
      <c r="AB78">
        <v>7.8207308132324221E-3</v>
      </c>
      <c r="AC78">
        <v>0.4347339022740675</v>
      </c>
      <c r="AD78">
        <v>0.69082888237251161</v>
      </c>
      <c r="AE78">
        <v>0.1843236717602281</v>
      </c>
      <c r="AF78">
        <v>0.17585477192996421</v>
      </c>
      <c r="AG78">
        <v>1.6857746606262729</v>
      </c>
      <c r="AH78">
        <v>9.4878819184330716</v>
      </c>
      <c r="AI78">
        <v>0.41153099969133328</v>
      </c>
      <c r="AJ78">
        <v>2.4107642432605991</v>
      </c>
      <c r="AK78">
        <v>1.107137852334382</v>
      </c>
      <c r="AL78">
        <v>5.6102008625349207</v>
      </c>
      <c r="AM78">
        <v>1.051226038936009E-2</v>
      </c>
      <c r="AN78">
        <v>9.6505851327864392E-2</v>
      </c>
    </row>
    <row r="79" spans="1:40" x14ac:dyDescent="0.45">
      <c r="A79" s="1" t="s">
        <v>131</v>
      </c>
      <c r="B79">
        <v>1.2453392748677481</v>
      </c>
      <c r="C79">
        <v>7.6615782290543916E-2</v>
      </c>
      <c r="D79">
        <v>4.1877973288019961E-2</v>
      </c>
      <c r="E79">
        <v>1.470485695905004E-2</v>
      </c>
      <c r="F79">
        <v>0.57786245460413188</v>
      </c>
      <c r="G79">
        <v>0.25986392571150968</v>
      </c>
      <c r="H79">
        <v>37.324538599961883</v>
      </c>
      <c r="I79">
        <v>28.949306003479151</v>
      </c>
      <c r="J79">
        <v>6.1846381389926777E-2</v>
      </c>
      <c r="K79">
        <v>0.11460515201939241</v>
      </c>
      <c r="L79">
        <v>0.79021462906560636</v>
      </c>
      <c r="M79">
        <v>0.45594600808217101</v>
      </c>
      <c r="N79">
        <v>8.2638397196534916E-2</v>
      </c>
      <c r="O79">
        <v>3.8004729516166673E-2</v>
      </c>
      <c r="P79">
        <v>0.1201574051689991</v>
      </c>
      <c r="Q79">
        <v>4.2237363381677911E-2</v>
      </c>
      <c r="R79">
        <v>3.6718864020677533E-2</v>
      </c>
      <c r="S79">
        <v>0.17358093050039899</v>
      </c>
      <c r="T79">
        <v>9.2326782361677684E-2</v>
      </c>
      <c r="U79">
        <v>0.53439935295308338</v>
      </c>
      <c r="V79">
        <v>0.40375274972745029</v>
      </c>
      <c r="W79">
        <v>1.246718229827996</v>
      </c>
      <c r="X79">
        <v>1.7215547888608091E-2</v>
      </c>
      <c r="Y79">
        <v>3.9603982979656803E-2</v>
      </c>
      <c r="Z79">
        <v>0.2612074126836369</v>
      </c>
      <c r="AA79">
        <v>0.39606231891252991</v>
      </c>
      <c r="AB79">
        <v>7.0520314527091257E-3</v>
      </c>
      <c r="AC79">
        <v>0.32662995641535841</v>
      </c>
      <c r="AD79">
        <v>0.29037781577641242</v>
      </c>
      <c r="AE79">
        <v>7.555184025837805E-2</v>
      </c>
      <c r="AF79">
        <v>0.10150890967436139</v>
      </c>
      <c r="AG79">
        <v>1.6165924037917041</v>
      </c>
      <c r="AH79">
        <v>1.880081852359001</v>
      </c>
      <c r="AI79">
        <v>0.23143952099906209</v>
      </c>
      <c r="AJ79">
        <v>1.805984587218429</v>
      </c>
      <c r="AK79">
        <v>0.79783359418223776</v>
      </c>
      <c r="AL79">
        <v>5.117550252505402</v>
      </c>
      <c r="AM79">
        <v>5.820537759248956E-3</v>
      </c>
      <c r="AN79">
        <v>3.8006499056715527E-2</v>
      </c>
    </row>
    <row r="80" spans="1:40" x14ac:dyDescent="0.45">
      <c r="A80" s="1" t="s">
        <v>132</v>
      </c>
      <c r="B80">
        <v>2.434502306787848E-13</v>
      </c>
      <c r="C80">
        <v>-3.0039504772195132E-15</v>
      </c>
      <c r="D80">
        <v>7.6205309241381469E-14</v>
      </c>
      <c r="E80">
        <v>1.6773975512428751E-14</v>
      </c>
      <c r="F80">
        <v>3.9273767521673982E-13</v>
      </c>
      <c r="G80">
        <v>1.711560467591187E-14</v>
      </c>
      <c r="H80">
        <v>1.220530791056825E-13</v>
      </c>
      <c r="I80">
        <v>2.5091152297058412E-13</v>
      </c>
      <c r="J80">
        <v>-5.5721523744570687E-14</v>
      </c>
      <c r="K80">
        <v>-2.5124655916517528E-14</v>
      </c>
      <c r="L80">
        <v>-1.7675138161809911E-12</v>
      </c>
      <c r="M80">
        <v>3.1075077900369942E-13</v>
      </c>
      <c r="N80">
        <v>-7.4182868056543171E-14</v>
      </c>
      <c r="O80">
        <v>-1.1459186670525899E-12</v>
      </c>
      <c r="P80">
        <v>-2.5164979362986971E-14</v>
      </c>
      <c r="Q80">
        <v>-2.9745736424781231E-13</v>
      </c>
      <c r="R80">
        <v>9.5048219543915412E-14</v>
      </c>
      <c r="S80">
        <v>-6.867423041681105E-14</v>
      </c>
      <c r="T80">
        <v>4.4258048621739451E-13</v>
      </c>
      <c r="U80">
        <v>1.901688084827881E-13</v>
      </c>
      <c r="V80">
        <v>-3.9526886335514031E-12</v>
      </c>
      <c r="W80">
        <v>-2.702565804061821E-12</v>
      </c>
      <c r="X80">
        <v>-3.543029322077337E-15</v>
      </c>
      <c r="Y80">
        <v>1.9741190944279151E-14</v>
      </c>
      <c r="Z80">
        <v>-3.0004313739870309E-13</v>
      </c>
      <c r="AA80">
        <v>-1.772507142440422E-13</v>
      </c>
      <c r="AB80">
        <v>2.3404502932455252E-15</v>
      </c>
      <c r="AC80">
        <v>-2.8798390395254021E-13</v>
      </c>
      <c r="AD80">
        <v>3.1266782506849139E-11</v>
      </c>
      <c r="AE80">
        <v>-1.026205154626911E-13</v>
      </c>
      <c r="AF80">
        <v>5.9096432316002394E-12</v>
      </c>
      <c r="AG80">
        <v>4.205124716352655E-13</v>
      </c>
      <c r="AH80">
        <v>-5.3152402589581663E-15</v>
      </c>
      <c r="AI80">
        <v>4.7631935402017323E-12</v>
      </c>
      <c r="AJ80">
        <v>-5.5439747399357054E-12</v>
      </c>
      <c r="AK80">
        <v>6.8427040648640311E-12</v>
      </c>
      <c r="AL80">
        <v>1.3452460739588461E-12</v>
      </c>
      <c r="AM80">
        <v>9.1642738430427306E-16</v>
      </c>
      <c r="AN80">
        <v>6.9464662867538233E-15</v>
      </c>
    </row>
    <row r="81" spans="1:40" x14ac:dyDescent="0.45">
      <c r="A81" s="1" t="s">
        <v>133</v>
      </c>
      <c r="B81">
        <v>2.5391561716608411E-2</v>
      </c>
      <c r="C81">
        <v>1.340957754189794E-3</v>
      </c>
      <c r="D81">
        <v>6.5215600812616574E-4</v>
      </c>
      <c r="E81">
        <v>3.5763677857844449E-4</v>
      </c>
      <c r="F81">
        <v>9.6704764544755292E-3</v>
      </c>
      <c r="G81">
        <v>3.9129372422728936E-3</v>
      </c>
      <c r="H81">
        <v>9.5714827316822646</v>
      </c>
      <c r="I81">
        <v>7.427032265836143</v>
      </c>
      <c r="J81">
        <v>2.3908503728917781E-3</v>
      </c>
      <c r="K81">
        <v>7.4640473079107556E-3</v>
      </c>
      <c r="L81">
        <v>1.9481891632200959E-2</v>
      </c>
      <c r="M81">
        <v>7.4953321875091744E-3</v>
      </c>
      <c r="N81">
        <v>1.2286915027290501E-3</v>
      </c>
      <c r="O81">
        <v>8.6675246705079445E-4</v>
      </c>
      <c r="P81">
        <v>2.178419026528643E-3</v>
      </c>
      <c r="Q81">
        <v>7.6148190132546776E-4</v>
      </c>
      <c r="R81">
        <v>8.3204204138242728E-4</v>
      </c>
      <c r="S81">
        <v>3.257957200540612E-3</v>
      </c>
      <c r="T81">
        <v>4.2671083573202311E-3</v>
      </c>
      <c r="U81">
        <v>9.4739355645575788E-3</v>
      </c>
      <c r="V81">
        <v>1.879810552283823E-2</v>
      </c>
      <c r="W81">
        <v>7.1040353381300866E-2</v>
      </c>
      <c r="X81">
        <v>7.9098385786139139E-4</v>
      </c>
      <c r="Y81">
        <v>5.8368575283222724E-4</v>
      </c>
      <c r="Z81">
        <v>1.5528493561163649E-2</v>
      </c>
      <c r="AA81">
        <v>7.066646907143744E-3</v>
      </c>
      <c r="AB81">
        <v>1.581334377496638E-4</v>
      </c>
      <c r="AC81">
        <v>6.5004648943746881E-3</v>
      </c>
      <c r="AD81">
        <v>1.3997941050961081E-2</v>
      </c>
      <c r="AE81">
        <v>2.8938196818665651E-3</v>
      </c>
      <c r="AF81">
        <v>6.1987822896660818E-3</v>
      </c>
      <c r="AG81">
        <v>8.2475371094343067E-2</v>
      </c>
      <c r="AH81">
        <v>0.1102086537349877</v>
      </c>
      <c r="AI81">
        <v>1.35795118123149E-2</v>
      </c>
      <c r="AJ81">
        <v>0.14600758527682289</v>
      </c>
      <c r="AK81">
        <v>6.3664238195447462E-2</v>
      </c>
      <c r="AL81">
        <v>0.66821323836547375</v>
      </c>
      <c r="AM81">
        <v>1.3970669600688591E-4</v>
      </c>
      <c r="AN81">
        <v>1.6196724758327161E-3</v>
      </c>
    </row>
    <row r="82" spans="1:40" x14ac:dyDescent="0.45">
      <c r="A82" s="1" t="s">
        <v>134</v>
      </c>
      <c r="B82">
        <v>0.84696013081137334</v>
      </c>
      <c r="C82">
        <v>5.7541741208163612E-2</v>
      </c>
      <c r="D82">
        <v>2.5749696919860111E-2</v>
      </c>
      <c r="E82">
        <v>1.75414056856989E-2</v>
      </c>
      <c r="F82">
        <v>0.33863787747823959</v>
      </c>
      <c r="G82">
        <v>0.1404703438925817</v>
      </c>
      <c r="H82">
        <v>0.64573829267650995</v>
      </c>
      <c r="I82">
        <v>0.47919388626437398</v>
      </c>
      <c r="J82">
        <v>7.6310888945174155E-2</v>
      </c>
      <c r="K82">
        <v>0.1073849560249337</v>
      </c>
      <c r="L82">
        <v>0.35448185917940811</v>
      </c>
      <c r="M82">
        <v>0.26508741204894792</v>
      </c>
      <c r="N82">
        <v>4.4725711199412058E-2</v>
      </c>
      <c r="O82">
        <v>3.682190804029796E-2</v>
      </c>
      <c r="P82">
        <v>7.8901000429188378E-2</v>
      </c>
      <c r="Q82">
        <v>3.3723383085480382E-2</v>
      </c>
      <c r="R82">
        <v>5.9789565340334971E-2</v>
      </c>
      <c r="S82">
        <v>0.15359757526405421</v>
      </c>
      <c r="T82">
        <v>8.7676787996908562E-2</v>
      </c>
      <c r="U82">
        <v>0.39653517873096561</v>
      </c>
      <c r="V82">
        <v>0.57068630238158846</v>
      </c>
      <c r="W82">
        <v>1.6085724929610039</v>
      </c>
      <c r="X82">
        <v>1.9505530474408821E-2</v>
      </c>
      <c r="Y82">
        <v>3.6160439005862688E-2</v>
      </c>
      <c r="Z82">
        <v>0.36352243916675109</v>
      </c>
      <c r="AA82">
        <v>0.42895186607853591</v>
      </c>
      <c r="AB82">
        <v>5.7433548222945276E-3</v>
      </c>
      <c r="AC82">
        <v>0.45663081324966931</v>
      </c>
      <c r="AD82">
        <v>0.87670181273223491</v>
      </c>
      <c r="AE82">
        <v>0.49199240146629858</v>
      </c>
      <c r="AF82">
        <v>0.27424303482183859</v>
      </c>
      <c r="AG82">
        <v>1.1210387778068429</v>
      </c>
      <c r="AH82">
        <v>2.1375088812847891</v>
      </c>
      <c r="AI82">
        <v>0.71387981947725998</v>
      </c>
      <c r="AJ82">
        <v>2.3358165475378332</v>
      </c>
      <c r="AK82">
        <v>1.245039429290383</v>
      </c>
      <c r="AL82">
        <v>5.4292018291693918</v>
      </c>
      <c r="AM82">
        <v>5.0468668861457303E-3</v>
      </c>
      <c r="AN82">
        <v>0.17348492168561211</v>
      </c>
    </row>
    <row r="83" spans="1:40" x14ac:dyDescent="0.45">
      <c r="A83" s="1" t="s">
        <v>135</v>
      </c>
      <c r="B83">
        <v>0.64892367785153149</v>
      </c>
      <c r="C83">
        <v>4.0653346050569077E-2</v>
      </c>
      <c r="D83">
        <v>1.6833283120252378E-2</v>
      </c>
      <c r="E83">
        <v>1.697661165167429E-2</v>
      </c>
      <c r="F83">
        <v>0.22618309105433221</v>
      </c>
      <c r="G83">
        <v>8.8767747165333852E-2</v>
      </c>
      <c r="H83">
        <v>0.69455544699616401</v>
      </c>
      <c r="I83">
        <v>0.517767932139371</v>
      </c>
      <c r="J83">
        <v>6.9887420244942253E-2</v>
      </c>
      <c r="K83">
        <v>0.11557361693241509</v>
      </c>
      <c r="L83">
        <v>0.3222241772216084</v>
      </c>
      <c r="M83">
        <v>0.18115805897693329</v>
      </c>
      <c r="N83">
        <v>2.850831563834302E-2</v>
      </c>
      <c r="O83">
        <v>2.6124416778390301E-2</v>
      </c>
      <c r="P83">
        <v>5.6969951170042388E-2</v>
      </c>
      <c r="Q83">
        <v>2.372969794370219E-2</v>
      </c>
      <c r="R83">
        <v>5.6102169143328613E-2</v>
      </c>
      <c r="S83">
        <v>0.1111288096027791</v>
      </c>
      <c r="T83">
        <v>8.0454718071387293E-2</v>
      </c>
      <c r="U83">
        <v>0.28059362139352589</v>
      </c>
      <c r="V83">
        <v>0.565331437050137</v>
      </c>
      <c r="W83">
        <v>1.697702164922348</v>
      </c>
      <c r="X83">
        <v>1.7114179324172109E-2</v>
      </c>
      <c r="Y83">
        <v>2.2777896861259611E-2</v>
      </c>
      <c r="Z83">
        <v>0.333849224002846</v>
      </c>
      <c r="AA83">
        <v>0.30583317429894152</v>
      </c>
      <c r="AB83">
        <v>4.4276577882850516E-3</v>
      </c>
      <c r="AC83">
        <v>0.4488781146448495</v>
      </c>
      <c r="AD83">
        <v>0.88939512836334167</v>
      </c>
      <c r="AE83">
        <v>0.58353979163044334</v>
      </c>
      <c r="AF83">
        <v>0.29608902533776249</v>
      </c>
      <c r="AG83">
        <v>1.1246838268445729</v>
      </c>
      <c r="AH83">
        <v>2.1424535618748499</v>
      </c>
      <c r="AI83">
        <v>0.78294886627563609</v>
      </c>
      <c r="AJ83">
        <v>2.2990254529800529</v>
      </c>
      <c r="AK83">
        <v>1.2673090880991691</v>
      </c>
      <c r="AL83">
        <v>5.338727656520831</v>
      </c>
      <c r="AM83">
        <v>4.3324135911521726E-3</v>
      </c>
      <c r="AN83">
        <v>0.2002603344309983</v>
      </c>
    </row>
    <row r="84" spans="1:40" x14ac:dyDescent="0.45">
      <c r="A84" s="1" t="s">
        <v>136</v>
      </c>
      <c r="B84">
        <v>1.3843973633413751</v>
      </c>
      <c r="C84">
        <v>9.0358268347321094E-2</v>
      </c>
      <c r="D84">
        <v>3.8972145792563723E-2</v>
      </c>
      <c r="E84">
        <v>3.2479402557992011E-2</v>
      </c>
      <c r="F84">
        <v>0.51770181493505896</v>
      </c>
      <c r="G84">
        <v>0.20930612826129971</v>
      </c>
      <c r="H84">
        <v>1.2705693274378611</v>
      </c>
      <c r="I84">
        <v>0.94539971397233002</v>
      </c>
      <c r="J84">
        <v>0.13702643155129221</v>
      </c>
      <c r="K84">
        <v>0.21136893321669509</v>
      </c>
      <c r="L84">
        <v>0.63391558270504156</v>
      </c>
      <c r="M84">
        <v>0.40967386946926659</v>
      </c>
      <c r="N84">
        <v>6.6906403250287808E-2</v>
      </c>
      <c r="O84">
        <v>5.7939799621503953E-2</v>
      </c>
      <c r="P84">
        <v>0.1252188839101438</v>
      </c>
      <c r="Q84">
        <v>5.2852836749617348E-2</v>
      </c>
      <c r="R84">
        <v>0.10880842496882651</v>
      </c>
      <c r="S84">
        <v>0.24400704711803101</v>
      </c>
      <c r="T84">
        <v>0.15760563879061479</v>
      </c>
      <c r="U84">
        <v>0.62315693074920153</v>
      </c>
      <c r="V84">
        <v>1.0706894909473099</v>
      </c>
      <c r="W84">
        <v>3.1301041613141369</v>
      </c>
      <c r="X84">
        <v>3.4218024711266538E-2</v>
      </c>
      <c r="Y84">
        <v>5.3801785268611797E-2</v>
      </c>
      <c r="Z84">
        <v>0.65375037287342919</v>
      </c>
      <c r="AA84">
        <v>0.67657689538214127</v>
      </c>
      <c r="AB84">
        <v>9.4170881079015441E-3</v>
      </c>
      <c r="AC84">
        <v>0.85297183794068498</v>
      </c>
      <c r="AD84">
        <v>1.6673374347758581</v>
      </c>
      <c r="AE84">
        <v>1.026563979725168</v>
      </c>
      <c r="AF84">
        <v>0.54080544674811104</v>
      </c>
      <c r="AG84">
        <v>2.1184766168081621</v>
      </c>
      <c r="AH84">
        <v>4.0371864530712784</v>
      </c>
      <c r="AI84">
        <v>1.4209010314639601</v>
      </c>
      <c r="AJ84">
        <v>4.3663166779054281</v>
      </c>
      <c r="AK84">
        <v>2.3724205834130472</v>
      </c>
      <c r="AL84">
        <v>10.14340962427794</v>
      </c>
      <c r="AM84">
        <v>8.7505504125836228E-3</v>
      </c>
      <c r="AN84">
        <v>0.35605731421854192</v>
      </c>
    </row>
    <row r="85" spans="1:40" x14ac:dyDescent="0.45">
      <c r="A85" s="1" t="s">
        <v>137</v>
      </c>
      <c r="B85">
        <v>1.418733009183359</v>
      </c>
      <c r="C85">
        <v>8.9522038283845681E-2</v>
      </c>
      <c r="D85">
        <v>3.7343881545605292E-2</v>
      </c>
      <c r="E85">
        <v>3.6454334846549058E-2</v>
      </c>
      <c r="F85">
        <v>0.50072360193865972</v>
      </c>
      <c r="G85">
        <v>0.19759828031873319</v>
      </c>
      <c r="H85">
        <v>1.4811321394290671</v>
      </c>
      <c r="I85">
        <v>1.103821924399415</v>
      </c>
      <c r="J85">
        <v>0.15065836249666861</v>
      </c>
      <c r="K85">
        <v>0.24645012770889971</v>
      </c>
      <c r="L85">
        <v>0.69500659644313156</v>
      </c>
      <c r="M85">
        <v>0.40016758581992712</v>
      </c>
      <c r="N85">
        <v>6.3404439070716342E-2</v>
      </c>
      <c r="O85">
        <v>5.7505889729344471E-2</v>
      </c>
      <c r="P85">
        <v>0.1252038661907145</v>
      </c>
      <c r="Q85">
        <v>5.2274218065236383E-2</v>
      </c>
      <c r="R85">
        <v>0.12073060419712189</v>
      </c>
      <c r="S85">
        <v>0.2441851578627916</v>
      </c>
      <c r="T85">
        <v>0.1734138579053712</v>
      </c>
      <c r="U85">
        <v>0.61780102241302404</v>
      </c>
      <c r="V85">
        <v>1.2120238119514211</v>
      </c>
      <c r="W85">
        <v>3.6246581712590848</v>
      </c>
      <c r="X85">
        <v>3.7010794582188013E-2</v>
      </c>
      <c r="Y85">
        <v>5.0720489252871558E-2</v>
      </c>
      <c r="Z85">
        <v>0.71954364980074537</v>
      </c>
      <c r="AA85">
        <v>0.67290663442725229</v>
      </c>
      <c r="AB85">
        <v>9.6750384119232043E-3</v>
      </c>
      <c r="AC85">
        <v>0.96285914113675952</v>
      </c>
      <c r="AD85">
        <v>1.903763753749655</v>
      </c>
      <c r="AE85">
        <v>1.2371519573471861</v>
      </c>
      <c r="AF85">
        <v>0.63125838215696195</v>
      </c>
      <c r="AG85">
        <v>2.4091803746944889</v>
      </c>
      <c r="AH85">
        <v>4.5896269427783043</v>
      </c>
      <c r="AI85">
        <v>1.667618617490443</v>
      </c>
      <c r="AJ85">
        <v>4.9310716076138608</v>
      </c>
      <c r="AK85">
        <v>2.712094991511294</v>
      </c>
      <c r="AL85">
        <v>11.45150795338928</v>
      </c>
      <c r="AM85">
        <v>9.3848246010690903E-3</v>
      </c>
      <c r="AN85">
        <v>0.42523335925177819</v>
      </c>
    </row>
    <row r="86" spans="1:40" x14ac:dyDescent="0.45">
      <c r="A86" s="1" t="s">
        <v>138</v>
      </c>
      <c r="B86">
        <v>1.4149655655925011</v>
      </c>
      <c r="C86">
        <v>8.0876536648231884E-2</v>
      </c>
      <c r="D86">
        <v>4.0837809944712852E-2</v>
      </c>
      <c r="E86">
        <v>3.505830925360727E-2</v>
      </c>
      <c r="F86">
        <v>0.26012163944752598</v>
      </c>
      <c r="G86">
        <v>0.11899090251352799</v>
      </c>
      <c r="H86">
        <v>0.73080799194867252</v>
      </c>
      <c r="I86">
        <v>0.47976333815724281</v>
      </c>
      <c r="J86">
        <v>0.21379389364881399</v>
      </c>
      <c r="K86">
        <v>0.1389807733486704</v>
      </c>
      <c r="L86">
        <v>0.99614292113504288</v>
      </c>
      <c r="M86">
        <v>0.41115782769032588</v>
      </c>
      <c r="N86">
        <v>7.5240192689752433E-2</v>
      </c>
      <c r="O86">
        <v>6.7662583120307596E-2</v>
      </c>
      <c r="P86">
        <v>0.16061408026504639</v>
      </c>
      <c r="Q86">
        <v>7.6128399982739889E-2</v>
      </c>
      <c r="R86">
        <v>0.1757171407349504</v>
      </c>
      <c r="S86">
        <v>0.84939774285797554</v>
      </c>
      <c r="T86">
        <v>0.4368648787998225</v>
      </c>
      <c r="U86">
        <v>1.3021508978906089</v>
      </c>
      <c r="V86">
        <v>0.99997903970646007</v>
      </c>
      <c r="W86">
        <v>2.0013867252858741</v>
      </c>
      <c r="X86">
        <v>3.4060554936482537E-2</v>
      </c>
      <c r="Y86">
        <v>0.13278661948498779</v>
      </c>
      <c r="Z86">
        <v>0.66595795939980229</v>
      </c>
      <c r="AA86">
        <v>1.374402911998073</v>
      </c>
      <c r="AB86">
        <v>1.9010123042956219E-2</v>
      </c>
      <c r="AC86">
        <v>0.52093035437620894</v>
      </c>
      <c r="AD86">
        <v>1.027990348194201</v>
      </c>
      <c r="AE86">
        <v>0.31078746329471751</v>
      </c>
      <c r="AF86">
        <v>0.53027765594902021</v>
      </c>
      <c r="AG86">
        <v>1.021082283230794</v>
      </c>
      <c r="AH86">
        <v>3.0017794487773051</v>
      </c>
      <c r="AI86">
        <v>1.2738226570019431</v>
      </c>
      <c r="AJ86">
        <v>10.436314382939971</v>
      </c>
      <c r="AK86">
        <v>4.209239069594318</v>
      </c>
      <c r="AL86">
        <v>31.444647981535638</v>
      </c>
      <c r="AM86">
        <v>1.426013449623845E-2</v>
      </c>
      <c r="AN86">
        <v>0.1398943672756032</v>
      </c>
    </row>
    <row r="87" spans="1:40" x14ac:dyDescent="0.45">
      <c r="A87" s="1" t="s">
        <v>139</v>
      </c>
      <c r="B87">
        <v>0.82612430313077589</v>
      </c>
      <c r="C87">
        <v>5.7619560399001991E-2</v>
      </c>
      <c r="D87">
        <v>2.6375499086151919E-2</v>
      </c>
      <c r="E87">
        <v>1.5571792508386769E-2</v>
      </c>
      <c r="F87">
        <v>0.34477772754936448</v>
      </c>
      <c r="G87">
        <v>0.1452156700072556</v>
      </c>
      <c r="H87">
        <v>0.54296063611755607</v>
      </c>
      <c r="I87">
        <v>0.40190305337387799</v>
      </c>
      <c r="J87">
        <v>6.946737015551549E-2</v>
      </c>
      <c r="K87">
        <v>9.026259652923363E-2</v>
      </c>
      <c r="L87">
        <v>0.32374418601723332</v>
      </c>
      <c r="M87">
        <v>0.26811032873852181</v>
      </c>
      <c r="N87">
        <v>4.6130207232309102E-2</v>
      </c>
      <c r="O87">
        <v>3.6824011373988157E-2</v>
      </c>
      <c r="P87">
        <v>7.8474426397310337E-2</v>
      </c>
      <c r="Q87">
        <v>3.3810710966165128E-2</v>
      </c>
      <c r="R87">
        <v>5.3842577600785001E-2</v>
      </c>
      <c r="S87">
        <v>0.1526694455848025</v>
      </c>
      <c r="T87">
        <v>7.9745215897001565E-2</v>
      </c>
      <c r="U87">
        <v>0.39687975833370193</v>
      </c>
      <c r="V87">
        <v>0.50094535186311628</v>
      </c>
      <c r="W87">
        <v>1.366670948095885</v>
      </c>
      <c r="X87">
        <v>1.8082221061039409E-2</v>
      </c>
      <c r="Y87">
        <v>3.7413769407960741E-2</v>
      </c>
      <c r="Z87">
        <v>0.33051911692015912</v>
      </c>
      <c r="AA87">
        <v>0.42832391070334208</v>
      </c>
      <c r="AB87">
        <v>5.5902283860708793E-3</v>
      </c>
      <c r="AC87">
        <v>0.40233626380373089</v>
      </c>
      <c r="AD87">
        <v>0.76046646414249253</v>
      </c>
      <c r="AE87">
        <v>0.39004789492877612</v>
      </c>
      <c r="AF87">
        <v>0.2301094400324597</v>
      </c>
      <c r="AG87">
        <v>0.97788205316848975</v>
      </c>
      <c r="AH87">
        <v>1.865420985935309</v>
      </c>
      <c r="AI87">
        <v>0.5936895621764311</v>
      </c>
      <c r="AJ87">
        <v>2.0568354946424772</v>
      </c>
      <c r="AK87">
        <v>1.078123560092543</v>
      </c>
      <c r="AL87">
        <v>4.7829154703031307</v>
      </c>
      <c r="AM87">
        <v>4.7202242774155526E-3</v>
      </c>
      <c r="AN87">
        <v>0.13993192953313091</v>
      </c>
    </row>
    <row r="88" spans="1:40" x14ac:dyDescent="0.45">
      <c r="A88" s="1" t="s">
        <v>140</v>
      </c>
      <c r="B88">
        <v>0.60841272143284164</v>
      </c>
      <c r="C88">
        <v>3.7961447235630989E-2</v>
      </c>
      <c r="D88">
        <v>1.5652563707270719E-2</v>
      </c>
      <c r="E88">
        <v>1.607540080644709E-2</v>
      </c>
      <c r="F88">
        <v>0.21057077493213519</v>
      </c>
      <c r="G88">
        <v>8.2380491847547879E-2</v>
      </c>
      <c r="H88">
        <v>0.66015591491350556</v>
      </c>
      <c r="I88">
        <v>0.49219921572304859</v>
      </c>
      <c r="J88">
        <v>6.6036599470168794E-2</v>
      </c>
      <c r="K88">
        <v>0.1098518061104066</v>
      </c>
      <c r="L88">
        <v>0.30437875464359487</v>
      </c>
      <c r="M88">
        <v>0.16886455442290921</v>
      </c>
      <c r="N88">
        <v>2.6470313109369991E-2</v>
      </c>
      <c r="O88">
        <v>2.4399898002991999E-2</v>
      </c>
      <c r="P88">
        <v>5.3257268959766957E-2</v>
      </c>
      <c r="Q88">
        <v>2.215374857055603E-2</v>
      </c>
      <c r="R88">
        <v>5.3061395430392962E-2</v>
      </c>
      <c r="S88">
        <v>0.1038973334790505</v>
      </c>
      <c r="T88">
        <v>7.6027567881035263E-2</v>
      </c>
      <c r="U88">
        <v>0.26203529253709629</v>
      </c>
      <c r="V88">
        <v>0.5357828065727277</v>
      </c>
      <c r="W88">
        <v>1.6125819344745971</v>
      </c>
      <c r="X88">
        <v>1.6143064196439561E-2</v>
      </c>
      <c r="Y88">
        <v>2.113494849962045E-2</v>
      </c>
      <c r="Z88">
        <v>0.31548876891267508</v>
      </c>
      <c r="AA88">
        <v>0.28571724455061559</v>
      </c>
      <c r="AB88">
        <v>4.1524687960029279E-3</v>
      </c>
      <c r="AC88">
        <v>0.42529595606329301</v>
      </c>
      <c r="AD88">
        <v>0.84363398628037611</v>
      </c>
      <c r="AE88">
        <v>0.55637484203136056</v>
      </c>
      <c r="AF88">
        <v>0.2814600725626204</v>
      </c>
      <c r="AG88">
        <v>1.0663903476683481</v>
      </c>
      <c r="AH88">
        <v>2.0313393863316489</v>
      </c>
      <c r="AI88">
        <v>0.74465380736980236</v>
      </c>
      <c r="AJ88">
        <v>2.1783445657585609</v>
      </c>
      <c r="AK88">
        <v>1.202247241032983</v>
      </c>
      <c r="AL88">
        <v>5.0583130002308128</v>
      </c>
      <c r="AM88">
        <v>4.0828299458964649E-3</v>
      </c>
      <c r="AN88">
        <v>0.19077831899787129</v>
      </c>
    </row>
    <row r="89" spans="1:40" x14ac:dyDescent="0.45">
      <c r="A89" s="1" t="s">
        <v>141</v>
      </c>
      <c r="B89">
        <v>0.1148374874319215</v>
      </c>
      <c r="C89">
        <v>4.927622930732423E-3</v>
      </c>
      <c r="D89">
        <v>1.0676295927123339E-3</v>
      </c>
      <c r="E89">
        <v>5.3387623202781828E-3</v>
      </c>
      <c r="F89">
        <v>1.806350149071443E-2</v>
      </c>
      <c r="G89">
        <v>3.2615308108114088E-3</v>
      </c>
      <c r="H89">
        <v>0.25479617925513331</v>
      </c>
      <c r="I89">
        <v>0.1910458013167379</v>
      </c>
      <c r="J89">
        <v>1.9905351685834089E-2</v>
      </c>
      <c r="K89">
        <v>4.2431066894930342E-2</v>
      </c>
      <c r="L89">
        <v>9.0440074675032012E-2</v>
      </c>
      <c r="M89">
        <v>1.7572703482318139E-2</v>
      </c>
      <c r="N89">
        <v>1.2432868394805321E-3</v>
      </c>
      <c r="O89">
        <v>3.24506504442698E-3</v>
      </c>
      <c r="P89">
        <v>7.7831443800600378E-3</v>
      </c>
      <c r="Q89">
        <v>2.8076230598528141E-3</v>
      </c>
      <c r="R89">
        <v>1.672197143145818E-2</v>
      </c>
      <c r="S89">
        <v>1.533961399623905E-2</v>
      </c>
      <c r="T89">
        <v>2.300244926251083E-2</v>
      </c>
      <c r="U89">
        <v>3.4326490515402333E-2</v>
      </c>
      <c r="V89">
        <v>0.18458763238322731</v>
      </c>
      <c r="W89">
        <v>0.60752839590810792</v>
      </c>
      <c r="X89">
        <v>4.4605978355816128E-3</v>
      </c>
      <c r="Y89">
        <v>7.7844921279435187E-4</v>
      </c>
      <c r="Z89">
        <v>9.5598519246437724E-2</v>
      </c>
      <c r="AA89">
        <v>3.9058740787597593E-2</v>
      </c>
      <c r="AB89">
        <v>8.015094675816732E-4</v>
      </c>
      <c r="AC89">
        <v>0.14479370027897129</v>
      </c>
      <c r="AD89">
        <v>0.30107822413952701</v>
      </c>
      <c r="AE89">
        <v>0.23962628632654401</v>
      </c>
      <c r="AF89">
        <v>0.1091431725136822</v>
      </c>
      <c r="AG89">
        <v>0.37445400470726831</v>
      </c>
      <c r="AH89">
        <v>0.71230095670454352</v>
      </c>
      <c r="AI89">
        <v>0.29432309128656292</v>
      </c>
      <c r="AJ89">
        <v>0.74306667254034398</v>
      </c>
      <c r="AK89">
        <v>0.43112510103154678</v>
      </c>
      <c r="AL89">
        <v>1.722978680864526</v>
      </c>
      <c r="AM89">
        <v>1.0740205929970709E-3</v>
      </c>
      <c r="AN89">
        <v>7.9887831056077135E-2</v>
      </c>
    </row>
    <row r="90" spans="1:40" x14ac:dyDescent="0.45">
      <c r="A90" s="1" t="s">
        <v>142</v>
      </c>
      <c r="B90">
        <v>3.0586252641556961</v>
      </c>
      <c r="C90">
        <v>0.17344156018904461</v>
      </c>
      <c r="D90">
        <v>8.1176523738337683E-2</v>
      </c>
      <c r="E90">
        <v>2.2020760776644929E-2</v>
      </c>
      <c r="F90">
        <v>1.1923993049647601</v>
      </c>
      <c r="G90">
        <v>0.33481770565747759</v>
      </c>
      <c r="H90">
        <v>2.2154569544184519</v>
      </c>
      <c r="I90">
        <v>1.6713535884263979</v>
      </c>
      <c r="J90">
        <v>0.76568392187722389</v>
      </c>
      <c r="K90">
        <v>1.6385946160175049</v>
      </c>
      <c r="L90">
        <v>1.463150335577641</v>
      </c>
      <c r="M90">
        <v>0.89307678793473699</v>
      </c>
      <c r="N90">
        <v>0.1094486538842207</v>
      </c>
      <c r="O90">
        <v>9.2063773812684296E-2</v>
      </c>
      <c r="P90">
        <v>0.266374573501371</v>
      </c>
      <c r="Q90">
        <v>0.10665527122428139</v>
      </c>
      <c r="R90">
        <v>0.27517560005272929</v>
      </c>
      <c r="S90">
        <v>0.46625621851476001</v>
      </c>
      <c r="T90">
        <v>0.2722352719052562</v>
      </c>
      <c r="U90">
        <v>18.78213717537027</v>
      </c>
      <c r="V90">
        <v>15.92170238711932</v>
      </c>
      <c r="W90">
        <v>21.02236730336519</v>
      </c>
      <c r="X90">
        <v>6.0746440315337637E-2</v>
      </c>
      <c r="Y90">
        <v>7.4903010944969928E-2</v>
      </c>
      <c r="Z90">
        <v>1.1612004650024279</v>
      </c>
      <c r="AA90">
        <v>0.8605566987965132</v>
      </c>
      <c r="AB90">
        <v>2.3832049930068721E-2</v>
      </c>
      <c r="AC90">
        <v>0.76143309896687317</v>
      </c>
      <c r="AD90">
        <v>4.5275375855707516</v>
      </c>
      <c r="AE90">
        <v>0.2910732635558651</v>
      </c>
      <c r="AF90">
        <v>1.2523448325324049</v>
      </c>
      <c r="AG90">
        <v>2.3807795988236111</v>
      </c>
      <c r="AH90">
        <v>4.6067574827298721</v>
      </c>
      <c r="AI90">
        <v>1.7924968158612811</v>
      </c>
      <c r="AJ90">
        <v>6.879969940169123</v>
      </c>
      <c r="AK90">
        <v>4.7579991771005714</v>
      </c>
      <c r="AL90">
        <v>31.322415057756839</v>
      </c>
      <c r="AM90">
        <v>2.0416507646326972E-2</v>
      </c>
      <c r="AN90">
        <v>0.17795048214226489</v>
      </c>
    </row>
    <row r="91" spans="1:40" x14ac:dyDescent="0.45">
      <c r="A91" s="1" t="s">
        <v>143</v>
      </c>
      <c r="B91">
        <v>1.135540199275346</v>
      </c>
      <c r="C91">
        <v>8.0440209626987252E-2</v>
      </c>
      <c r="D91">
        <v>3.729964515362668E-2</v>
      </c>
      <c r="E91">
        <v>2.012706333821861E-2</v>
      </c>
      <c r="F91">
        <v>0.48592452455504942</v>
      </c>
      <c r="G91">
        <v>0.20641340911220879</v>
      </c>
      <c r="H91">
        <v>0.67417952936185577</v>
      </c>
      <c r="I91">
        <v>0.49804892467933137</v>
      </c>
      <c r="J91">
        <v>9.13624754820032E-2</v>
      </c>
      <c r="K91">
        <v>0.1120471086495662</v>
      </c>
      <c r="L91">
        <v>0.42671955761867653</v>
      </c>
      <c r="M91">
        <v>0.37645215550415179</v>
      </c>
      <c r="N91">
        <v>6.5487341680938754E-2</v>
      </c>
      <c r="O91">
        <v>5.1369859508929437E-2</v>
      </c>
      <c r="P91">
        <v>0.1091235241986527</v>
      </c>
      <c r="Q91">
        <v>4.7235431112400972E-2</v>
      </c>
      <c r="R91">
        <v>7.0292481870780923E-2</v>
      </c>
      <c r="S91">
        <v>0.21221670984915569</v>
      </c>
      <c r="T91">
        <v>0.1048185753676133</v>
      </c>
      <c r="U91">
        <v>0.55391186973789819</v>
      </c>
      <c r="V91">
        <v>0.64232332978469886</v>
      </c>
      <c r="W91">
        <v>1.710560948483177</v>
      </c>
      <c r="X91">
        <v>2.4071424380665198E-2</v>
      </c>
      <c r="Y91">
        <v>5.3205811949017759E-2</v>
      </c>
      <c r="Z91">
        <v>0.43433558497031183</v>
      </c>
      <c r="AA91">
        <v>0.59698774571898372</v>
      </c>
      <c r="AB91">
        <v>7.6741612632570226E-3</v>
      </c>
      <c r="AC91">
        <v>0.51727595418073236</v>
      </c>
      <c r="AD91">
        <v>0.96669401653006448</v>
      </c>
      <c r="AE91">
        <v>0.46154651512139228</v>
      </c>
      <c r="AF91">
        <v>0.28525428596909802</v>
      </c>
      <c r="AG91">
        <v>1.2481795411744141</v>
      </c>
      <c r="AH91">
        <v>2.381853771563939</v>
      </c>
      <c r="AI91">
        <v>0.73084356447019294</v>
      </c>
      <c r="AJ91">
        <v>2.6432878706870988</v>
      </c>
      <c r="AK91">
        <v>1.3687723040510029</v>
      </c>
      <c r="AL91">
        <v>6.1486212114060432</v>
      </c>
      <c r="AM91">
        <v>6.3200213235084981E-3</v>
      </c>
      <c r="AN91">
        <v>0.1680282616865422</v>
      </c>
    </row>
    <row r="92" spans="1:40" x14ac:dyDescent="0.45">
      <c r="A92" s="1" t="s">
        <v>144</v>
      </c>
      <c r="B92">
        <v>0.52333231260941948</v>
      </c>
      <c r="C92">
        <v>3.6295145219198313E-2</v>
      </c>
      <c r="D92">
        <v>1.653492918407045E-2</v>
      </c>
      <c r="E92">
        <v>1.0076186494453691E-2</v>
      </c>
      <c r="F92">
        <v>0.21641690301151181</v>
      </c>
      <c r="G92">
        <v>9.086183498008836E-2</v>
      </c>
      <c r="H92">
        <v>0.35591860980310402</v>
      </c>
      <c r="I92">
        <v>0.26361637448101699</v>
      </c>
      <c r="J92">
        <v>4.468993083325648E-2</v>
      </c>
      <c r="K92">
        <v>5.9173342479809148E-2</v>
      </c>
      <c r="L92">
        <v>0.20811673980729781</v>
      </c>
      <c r="M92">
        <v>0.16852804914322961</v>
      </c>
      <c r="N92">
        <v>2.8877619731476942E-2</v>
      </c>
      <c r="O92">
        <v>2.320221509721641E-2</v>
      </c>
      <c r="P92">
        <v>4.9503362915768928E-2</v>
      </c>
      <c r="Q92">
        <v>2.1292113823997771E-2</v>
      </c>
      <c r="R92">
        <v>3.4724471422762422E-2</v>
      </c>
      <c r="S92">
        <v>9.6320378126844644E-2</v>
      </c>
      <c r="T92">
        <v>5.1312047051822227E-2</v>
      </c>
      <c r="U92">
        <v>0.25002429400729947</v>
      </c>
      <c r="V92">
        <v>0.32500808896440869</v>
      </c>
      <c r="W92">
        <v>0.8936167490034207</v>
      </c>
      <c r="X92">
        <v>1.1584614080065571E-2</v>
      </c>
      <c r="Y92">
        <v>2.3405768640364762E-2</v>
      </c>
      <c r="Z92">
        <v>0.2126898578953082</v>
      </c>
      <c r="AA92">
        <v>0.26996760583914159</v>
      </c>
      <c r="AB92">
        <v>3.542921429074117E-3</v>
      </c>
      <c r="AC92">
        <v>0.26080078508682619</v>
      </c>
      <c r="AD92">
        <v>0.49477464556259843</v>
      </c>
      <c r="AE92">
        <v>0.25945768956809889</v>
      </c>
      <c r="AF92">
        <v>0.15091743973838889</v>
      </c>
      <c r="AG92">
        <v>0.63538208351644487</v>
      </c>
      <c r="AH92">
        <v>1.2119291471207549</v>
      </c>
      <c r="AI92">
        <v>0.39022110275617211</v>
      </c>
      <c r="AJ92">
        <v>1.3334636036130301</v>
      </c>
      <c r="AK92">
        <v>0.70173441663401337</v>
      </c>
      <c r="AL92">
        <v>3.1004750109718682</v>
      </c>
      <c r="AM92">
        <v>3.0180435704343749E-3</v>
      </c>
      <c r="AN92">
        <v>9.2676310074956941E-2</v>
      </c>
    </row>
    <row r="93" spans="1:40" x14ac:dyDescent="0.45">
      <c r="A93" s="1" t="s">
        <v>145</v>
      </c>
      <c r="B93">
        <v>0.42516416535971552</v>
      </c>
      <c r="C93">
        <v>2.3177726099758381E-2</v>
      </c>
      <c r="D93">
        <v>8.113285026756031E-3</v>
      </c>
      <c r="E93">
        <v>1.4683960995817581E-2</v>
      </c>
      <c r="F93">
        <v>0.11468731724617839</v>
      </c>
      <c r="G93">
        <v>3.9171181444668697E-2</v>
      </c>
      <c r="H93">
        <v>0.6562448358543389</v>
      </c>
      <c r="I93">
        <v>0.49089237033434457</v>
      </c>
      <c r="J93">
        <v>5.7287508351464671E-2</v>
      </c>
      <c r="K93">
        <v>0.1092492968462033</v>
      </c>
      <c r="L93">
        <v>0.26209294399988448</v>
      </c>
      <c r="M93">
        <v>9.6593714159879301E-2</v>
      </c>
      <c r="N93">
        <v>1.2878794672744861E-2</v>
      </c>
      <c r="O93">
        <v>1.501409161004586E-2</v>
      </c>
      <c r="P93">
        <v>3.3819337976588391E-2</v>
      </c>
      <c r="Q93">
        <v>1.342427633150116E-2</v>
      </c>
      <c r="R93">
        <v>4.7120908201798171E-2</v>
      </c>
      <c r="S93">
        <v>6.6209979676849662E-2</v>
      </c>
      <c r="T93">
        <v>6.6082841265954123E-2</v>
      </c>
      <c r="U93">
        <v>0.1604563972105591</v>
      </c>
      <c r="V93">
        <v>0.49936346142196048</v>
      </c>
      <c r="W93">
        <v>1.5807656627546629</v>
      </c>
      <c r="X93">
        <v>1.339734709376875E-2</v>
      </c>
      <c r="Y93">
        <v>9.9621829210682564E-3</v>
      </c>
      <c r="Z93">
        <v>0.27444026342156691</v>
      </c>
      <c r="AA93">
        <v>0.17739826280417259</v>
      </c>
      <c r="AB93">
        <v>2.9283325716735441E-3</v>
      </c>
      <c r="AC93">
        <v>0.39379813307320849</v>
      </c>
      <c r="AD93">
        <v>0.801904179652842</v>
      </c>
      <c r="AE93">
        <v>0.59033734985162956</v>
      </c>
      <c r="AF93">
        <v>0.28055586249878051</v>
      </c>
      <c r="AG93">
        <v>1.0044761566851741</v>
      </c>
      <c r="AH93">
        <v>1.9119232365207179</v>
      </c>
      <c r="AI93">
        <v>0.75059337103128332</v>
      </c>
      <c r="AJ93">
        <v>2.0191711410002058</v>
      </c>
      <c r="AK93">
        <v>1.145869168235065</v>
      </c>
      <c r="AL93">
        <v>4.6849709642425026</v>
      </c>
      <c r="AM93">
        <v>3.3073479051129711E-3</v>
      </c>
      <c r="AN93">
        <v>0.1990119689959983</v>
      </c>
    </row>
    <row r="94" spans="1:40" x14ac:dyDescent="0.45">
      <c r="A94" s="1" t="s">
        <v>146</v>
      </c>
      <c r="B94">
        <v>0.90458900816929844</v>
      </c>
      <c r="C94">
        <v>5.1423736200391069E-2</v>
      </c>
      <c r="D94">
        <v>1.9041450476393849E-2</v>
      </c>
      <c r="E94">
        <v>2.9068498646225131E-2</v>
      </c>
      <c r="F94">
        <v>0.2644594543810278</v>
      </c>
      <c r="G94">
        <v>9.4930167116789671E-2</v>
      </c>
      <c r="H94">
        <v>1.273456145607629</v>
      </c>
      <c r="I94">
        <v>0.95187382825764244</v>
      </c>
      <c r="J94">
        <v>0.11486855345714</v>
      </c>
      <c r="K94">
        <v>0.21197904121892061</v>
      </c>
      <c r="L94">
        <v>0.52652293184009558</v>
      </c>
      <c r="M94">
        <v>0.219001795573154</v>
      </c>
      <c r="N94">
        <v>3.094067358213181E-2</v>
      </c>
      <c r="O94">
        <v>3.322732903830225E-2</v>
      </c>
      <c r="P94">
        <v>7.4094832485014278E-2</v>
      </c>
      <c r="Q94">
        <v>2.9857517419672991E-2</v>
      </c>
      <c r="R94">
        <v>9.3930405190971719E-2</v>
      </c>
      <c r="S94">
        <v>0.14489782553085809</v>
      </c>
      <c r="T94">
        <v>0.13243930901009421</v>
      </c>
      <c r="U94">
        <v>0.35566228714626419</v>
      </c>
      <c r="V94">
        <v>0.98374623373043169</v>
      </c>
      <c r="W94">
        <v>3.0773654341521368</v>
      </c>
      <c r="X94">
        <v>2.7171318794796291E-2</v>
      </c>
      <c r="Y94">
        <v>2.4223861864418751E-2</v>
      </c>
      <c r="Z94">
        <v>0.5499061036492161</v>
      </c>
      <c r="AA94">
        <v>0.39146081265778732</v>
      </c>
      <c r="AB94">
        <v>6.2136624894103933E-3</v>
      </c>
      <c r="AC94">
        <v>0.77700513868156029</v>
      </c>
      <c r="AD94">
        <v>1.572376438693402</v>
      </c>
      <c r="AE94">
        <v>1.129062542816504</v>
      </c>
      <c r="AF94">
        <v>0.54408622690897901</v>
      </c>
      <c r="AG94">
        <v>1.9738249890540149</v>
      </c>
      <c r="AH94">
        <v>3.7576754405637489</v>
      </c>
      <c r="AI94">
        <v>1.4519576404476431</v>
      </c>
      <c r="AJ94">
        <v>3.98301167997908</v>
      </c>
      <c r="AK94">
        <v>2.2453930332476739</v>
      </c>
      <c r="AL94">
        <v>9.2433313088135272</v>
      </c>
      <c r="AM94">
        <v>6.7506601060438902E-3</v>
      </c>
      <c r="AN94">
        <v>0.38204017799226209</v>
      </c>
    </row>
    <row r="95" spans="1:40" x14ac:dyDescent="0.45">
      <c r="A95" s="1" t="s">
        <v>147</v>
      </c>
      <c r="B95">
        <v>1.5442254224316661</v>
      </c>
      <c r="C95">
        <v>9.3418844766686784E-2</v>
      </c>
      <c r="D95">
        <v>3.7255836102653483E-2</v>
      </c>
      <c r="E95">
        <v>4.3820989818472392E-2</v>
      </c>
      <c r="F95">
        <v>0.5060445611463612</v>
      </c>
      <c r="G95">
        <v>0.19299093328923411</v>
      </c>
      <c r="H95">
        <v>1.846148385773859</v>
      </c>
      <c r="I95">
        <v>1.377860110091609</v>
      </c>
      <c r="J95">
        <v>0.17735893361559249</v>
      </c>
      <c r="K95">
        <v>0.30724657416029849</v>
      </c>
      <c r="L95">
        <v>0.81577589012654705</v>
      </c>
      <c r="M95">
        <v>0.40986081282290743</v>
      </c>
      <c r="N95">
        <v>6.2267312588774333E-2</v>
      </c>
      <c r="O95">
        <v>6.0147358456174319E-2</v>
      </c>
      <c r="P95">
        <v>0.13220015282767519</v>
      </c>
      <c r="Q95">
        <v>5.4428691551972289E-2</v>
      </c>
      <c r="R95">
        <v>0.143464101302585</v>
      </c>
      <c r="S95">
        <v>0.2581077964841676</v>
      </c>
      <c r="T95">
        <v>0.2043044188503049</v>
      </c>
      <c r="U95">
        <v>0.64524912287785519</v>
      </c>
      <c r="V95">
        <v>1.469239222769211</v>
      </c>
      <c r="W95">
        <v>4.490156207495418</v>
      </c>
      <c r="X95">
        <v>4.2825323381229657E-2</v>
      </c>
      <c r="Y95">
        <v>4.9435971768639821E-2</v>
      </c>
      <c r="Z95">
        <v>0.84798589516312695</v>
      </c>
      <c r="AA95">
        <v>0.70570048719270406</v>
      </c>
      <c r="AB95">
        <v>1.0562707245630069E-2</v>
      </c>
      <c r="AC95">
        <v>1.1639933586577469</v>
      </c>
      <c r="AD95">
        <v>2.3271040625558821</v>
      </c>
      <c r="AE95">
        <v>1.5885293067916599</v>
      </c>
      <c r="AF95">
        <v>0.78778065204332526</v>
      </c>
      <c r="AG95">
        <v>2.9335397407521082</v>
      </c>
      <c r="AH95">
        <v>5.5867309599977508</v>
      </c>
      <c r="AI95">
        <v>2.091508840347172</v>
      </c>
      <c r="AJ95">
        <v>5.963803263192907</v>
      </c>
      <c r="AK95">
        <v>3.3190176803764091</v>
      </c>
      <c r="AL95">
        <v>13.84522852775299</v>
      </c>
      <c r="AM95">
        <v>1.0760253202702271E-2</v>
      </c>
      <c r="AN95">
        <v>0.54171316863838792</v>
      </c>
    </row>
    <row r="96" spans="1:40" x14ac:dyDescent="0.45">
      <c r="A96" s="1" t="s">
        <v>148</v>
      </c>
      <c r="B96">
        <v>4.7764863788502332</v>
      </c>
      <c r="C96">
        <v>0.15648590832613851</v>
      </c>
      <c r="D96">
        <v>4.3441981121311847E-2</v>
      </c>
      <c r="E96">
        <v>9.482144939703302E-2</v>
      </c>
      <c r="F96">
        <v>0.24773785038278651</v>
      </c>
      <c r="G96">
        <v>7.7916694944820925E-2</v>
      </c>
      <c r="H96">
        <v>19.375603210664089</v>
      </c>
      <c r="I96">
        <v>5.1703470397940894</v>
      </c>
      <c r="J96">
        <v>0.2120590928998311</v>
      </c>
      <c r="K96">
        <v>1.389883396269453</v>
      </c>
      <c r="L96">
        <v>7.011956533759828</v>
      </c>
      <c r="M96">
        <v>0.30829484420094178</v>
      </c>
      <c r="N96">
        <v>4.1704388750239928E-2</v>
      </c>
      <c r="O96">
        <v>2.961163891124783E-2</v>
      </c>
      <c r="P96">
        <v>0.31570536843553298</v>
      </c>
      <c r="Q96">
        <v>4.558553314083956E-2</v>
      </c>
      <c r="R96">
        <v>0.14210955179027421</v>
      </c>
      <c r="S96">
        <v>1.9943348522384321</v>
      </c>
      <c r="T96">
        <v>0.24068864936095699</v>
      </c>
      <c r="U96">
        <v>0.4197350178142768</v>
      </c>
      <c r="V96">
        <v>6.8778775042840117</v>
      </c>
      <c r="W96">
        <v>9.0812337419506122</v>
      </c>
      <c r="X96">
        <v>3.7534912486191133E-2</v>
      </c>
      <c r="Y96">
        <v>1.3435019526487711E-2</v>
      </c>
      <c r="Z96">
        <v>0.79524934124515712</v>
      </c>
      <c r="AA96">
        <v>0.22766895752011931</v>
      </c>
      <c r="AB96">
        <v>8.2442130376834087E-3</v>
      </c>
      <c r="AC96">
        <v>0.78232230193495278</v>
      </c>
      <c r="AD96">
        <v>1.0186758372921421</v>
      </c>
      <c r="AE96">
        <v>0.41841303575872751</v>
      </c>
      <c r="AF96">
        <v>0.44269952660580769</v>
      </c>
      <c r="AG96">
        <v>2.5781084906928098</v>
      </c>
      <c r="AH96">
        <v>5.2839896246184486</v>
      </c>
      <c r="AI96">
        <v>1.0450946418526661</v>
      </c>
      <c r="AJ96">
        <v>446.77117148184669</v>
      </c>
      <c r="AK96">
        <v>182.17781298479929</v>
      </c>
      <c r="AL96">
        <v>19.101775731425519</v>
      </c>
      <c r="AM96">
        <v>1.3612104148356299E-2</v>
      </c>
      <c r="AN96">
        <v>0.24453338244277059</v>
      </c>
    </row>
    <row r="97" spans="1:40" x14ac:dyDescent="0.45">
      <c r="A97" s="1" t="s">
        <v>149</v>
      </c>
      <c r="B97">
        <v>1.470482643553034</v>
      </c>
      <c r="C97">
        <v>4.2599707761178857E-2</v>
      </c>
      <c r="D97">
        <v>9.3188433676525007E-3</v>
      </c>
      <c r="E97">
        <v>4.141842959980329E-2</v>
      </c>
      <c r="F97">
        <v>0.1462358160433288</v>
      </c>
      <c r="G97">
        <v>2.5888253291744451E-2</v>
      </c>
      <c r="H97">
        <v>1.3799941772071971</v>
      </c>
      <c r="I97">
        <v>0.78726898422870051</v>
      </c>
      <c r="J97">
        <v>7.2550124169746169E-2</v>
      </c>
      <c r="K97">
        <v>0.39634989033370249</v>
      </c>
      <c r="L97">
        <v>2.247432912186615</v>
      </c>
      <c r="M97">
        <v>0.22650236618119651</v>
      </c>
      <c r="N97">
        <v>1.5202451240778399E-2</v>
      </c>
      <c r="O97">
        <v>2.1199577845451109E-2</v>
      </c>
      <c r="P97">
        <v>0.1029902721574037</v>
      </c>
      <c r="Q97">
        <v>1.9332531777930009E-2</v>
      </c>
      <c r="R97">
        <v>5.7988761889516398E-2</v>
      </c>
      <c r="S97">
        <v>0.1781408848608276</v>
      </c>
      <c r="T97">
        <v>0.18416563403642791</v>
      </c>
      <c r="U97">
        <v>0.17473151162160411</v>
      </c>
      <c r="V97">
        <v>1.063740982250299</v>
      </c>
      <c r="W97">
        <v>2.4854311920933569</v>
      </c>
      <c r="X97">
        <v>5.8670374103682282E-2</v>
      </c>
      <c r="Y97">
        <v>4.4904275333367098E-3</v>
      </c>
      <c r="Z97">
        <v>1.2634861943857809</v>
      </c>
      <c r="AA97">
        <v>0.15057457350636491</v>
      </c>
      <c r="AB97">
        <v>5.3667875953338521E-3</v>
      </c>
      <c r="AC97">
        <v>0.31239807282438642</v>
      </c>
      <c r="AD97">
        <v>0.86732170681879783</v>
      </c>
      <c r="AE97">
        <v>0.22956697220597991</v>
      </c>
      <c r="AF97">
        <v>104.5773330945342</v>
      </c>
      <c r="AG97">
        <v>2.0254157472841721</v>
      </c>
      <c r="AH97">
        <v>4.1138153775360964</v>
      </c>
      <c r="AI97">
        <v>86.339344420297053</v>
      </c>
      <c r="AJ97">
        <v>65.584657856033942</v>
      </c>
      <c r="AK97">
        <v>170.9966911129284</v>
      </c>
      <c r="AL97">
        <v>5.2089752326224081</v>
      </c>
      <c r="AM97">
        <v>7.9213002066868266E-3</v>
      </c>
      <c r="AN97">
        <v>0.31575340064070662</v>
      </c>
    </row>
    <row r="98" spans="1:40" x14ac:dyDescent="0.45">
      <c r="A98" s="1" t="s">
        <v>150</v>
      </c>
      <c r="B98">
        <v>0.13471314941074711</v>
      </c>
      <c r="C98">
        <v>5.0272041394860056E-3</v>
      </c>
      <c r="D98">
        <v>9.262219590719362E-4</v>
      </c>
      <c r="E98">
        <v>3.826253640387061E-3</v>
      </c>
      <c r="F98">
        <v>2.6947130107500002E-2</v>
      </c>
      <c r="G98">
        <v>4.2552477327753198E-3</v>
      </c>
      <c r="H98">
        <v>9.5076528380742889E-2</v>
      </c>
      <c r="I98">
        <v>6.7523199326178757E-2</v>
      </c>
      <c r="J98">
        <v>7.5219078410026811E-3</v>
      </c>
      <c r="K98">
        <v>4.1967905653784922E-2</v>
      </c>
      <c r="L98">
        <v>0.28892979754512771</v>
      </c>
      <c r="M98">
        <v>1.7502128520770158E-2</v>
      </c>
      <c r="N98">
        <v>2.6760323753300501E-3</v>
      </c>
      <c r="O98">
        <v>4.0765130127596401E-3</v>
      </c>
      <c r="P98">
        <v>1.471645754598612E-2</v>
      </c>
      <c r="Q98">
        <v>2.7526367718485852E-3</v>
      </c>
      <c r="R98">
        <v>6.5712202112875916E-3</v>
      </c>
      <c r="S98">
        <v>1.5622465927944969E-2</v>
      </c>
      <c r="T98">
        <v>17.368700734037301</v>
      </c>
      <c r="U98">
        <v>1.781749695983096E-2</v>
      </c>
      <c r="V98">
        <v>8.9783769220933146E-2</v>
      </c>
      <c r="W98">
        <v>0.2033919787402361</v>
      </c>
      <c r="X98">
        <v>1.484412089240595E-3</v>
      </c>
      <c r="Y98">
        <v>1.23673793003282E-3</v>
      </c>
      <c r="Z98">
        <v>3.1483047489354897E-2</v>
      </c>
      <c r="AA98">
        <v>1.961963190341021E-2</v>
      </c>
      <c r="AB98">
        <v>3.9546599719341531E-4</v>
      </c>
      <c r="AC98">
        <v>4.126899740166548E-2</v>
      </c>
      <c r="AD98">
        <v>0.1629008921000103</v>
      </c>
      <c r="AE98">
        <v>2.9126421299248601E-2</v>
      </c>
      <c r="AF98">
        <v>8.5594283945759755E-2</v>
      </c>
      <c r="AG98">
        <v>0.21816310085139279</v>
      </c>
      <c r="AH98">
        <v>23.120636511935881</v>
      </c>
      <c r="AI98">
        <v>22.00659517682854</v>
      </c>
      <c r="AJ98">
        <v>236.8554292583386</v>
      </c>
      <c r="AK98">
        <v>67.1640095055633</v>
      </c>
      <c r="AL98">
        <v>0.47147464630366598</v>
      </c>
      <c r="AM98">
        <v>1.083720255911848E-3</v>
      </c>
      <c r="AN98">
        <v>1.6275703253812071E-2</v>
      </c>
    </row>
    <row r="99" spans="1:40" x14ac:dyDescent="0.45">
      <c r="A99" s="1" t="s">
        <v>151</v>
      </c>
      <c r="B99">
        <v>0.5658660192302114</v>
      </c>
      <c r="C99">
        <v>1.929818830411319E-2</v>
      </c>
      <c r="D99">
        <v>3.4962573098615501E-3</v>
      </c>
      <c r="E99">
        <v>1.336796731842124E-2</v>
      </c>
      <c r="F99">
        <v>8.0188492356028596E-2</v>
      </c>
      <c r="G99">
        <v>1.898449078666594E-2</v>
      </c>
      <c r="H99">
        <v>0.17629632287688671</v>
      </c>
      <c r="I99">
        <v>0.12600960511578199</v>
      </c>
      <c r="J99">
        <v>2.3104332029334651E-2</v>
      </c>
      <c r="K99">
        <v>0.1424272924832701</v>
      </c>
      <c r="L99">
        <v>1.3443243957923849</v>
      </c>
      <c r="M99">
        <v>6.6560268213210594E-2</v>
      </c>
      <c r="N99">
        <v>1.182159686833463E-2</v>
      </c>
      <c r="O99">
        <v>9.0251539667168968E-3</v>
      </c>
      <c r="P99">
        <v>6.5944958154851324E-2</v>
      </c>
      <c r="Q99">
        <v>1.020497869835198E-2</v>
      </c>
      <c r="R99">
        <v>2.070354800039902E-2</v>
      </c>
      <c r="S99">
        <v>5.7578757271305361E-2</v>
      </c>
      <c r="T99">
        <v>12.4414294303317</v>
      </c>
      <c r="U99">
        <v>6.0882968317654898E-2</v>
      </c>
      <c r="V99">
        <v>0.231364280360883</v>
      </c>
      <c r="W99">
        <v>0.55261508211616395</v>
      </c>
      <c r="X99">
        <v>4.1580800503947064E-3</v>
      </c>
      <c r="Y99">
        <v>5.8249935688686524E-3</v>
      </c>
      <c r="Z99">
        <v>8.6933815766340738E-2</v>
      </c>
      <c r="AA99">
        <v>6.8259163528224462E-2</v>
      </c>
      <c r="AB99">
        <v>1.1347380074347459E-3</v>
      </c>
      <c r="AC99">
        <v>0.1018135121955607</v>
      </c>
      <c r="AD99">
        <v>0.21134690994658681</v>
      </c>
      <c r="AE99">
        <v>4.3976285586561373E-2</v>
      </c>
      <c r="AF99">
        <v>0.1165555717755562</v>
      </c>
      <c r="AG99">
        <v>0.47840475315373121</v>
      </c>
      <c r="AH99">
        <v>16.164971746496789</v>
      </c>
      <c r="AI99">
        <v>12.437496216747119</v>
      </c>
      <c r="AJ99">
        <v>132.9896031984635</v>
      </c>
      <c r="AK99">
        <v>37.890708246255173</v>
      </c>
      <c r="AL99">
        <v>1.222996956218364</v>
      </c>
      <c r="AM99">
        <v>3.599768467957138E-3</v>
      </c>
      <c r="AN99">
        <v>3.2050372262587563E-2</v>
      </c>
    </row>
    <row r="100" spans="1:40" x14ac:dyDescent="0.45">
      <c r="A100" s="1" t="s">
        <v>152</v>
      </c>
      <c r="B100">
        <v>6.8114113950890176E-2</v>
      </c>
      <c r="C100">
        <v>4.9456777318137102E-3</v>
      </c>
      <c r="D100">
        <v>2.8548854076564231E-3</v>
      </c>
      <c r="E100">
        <v>1.532115087747779E-3</v>
      </c>
      <c r="F100">
        <v>7.3565785004497022E-2</v>
      </c>
      <c r="G100">
        <v>1.2871344899966971E-2</v>
      </c>
      <c r="H100">
        <v>7.2052717679435677E-2</v>
      </c>
      <c r="I100">
        <v>5.3059208807269047E-2</v>
      </c>
      <c r="J100">
        <v>7.8000472258374452E-3</v>
      </c>
      <c r="K100">
        <v>1.0776143466079821E-2</v>
      </c>
      <c r="L100">
        <v>4.128851627872758E-2</v>
      </c>
      <c r="M100">
        <v>2.926125212015537E-2</v>
      </c>
      <c r="N100">
        <v>6.2899635388659284E-3</v>
      </c>
      <c r="O100">
        <v>2.7577615548220759E-3</v>
      </c>
      <c r="P100">
        <v>7.2649520095014282E-3</v>
      </c>
      <c r="Q100">
        <v>2.7661059614361612E-3</v>
      </c>
      <c r="R100">
        <v>4.273645508517907E-3</v>
      </c>
      <c r="S100">
        <v>1.44395270661911E-2</v>
      </c>
      <c r="T100">
        <v>1.2137539059892099E-2</v>
      </c>
      <c r="U100">
        <v>2.872451670365489E-2</v>
      </c>
      <c r="V100">
        <v>7.3497528171115309E-2</v>
      </c>
      <c r="W100">
        <v>0.1445032480826853</v>
      </c>
      <c r="X100">
        <v>2.682176683482862E-3</v>
      </c>
      <c r="Y100">
        <v>2.542669194881518E-3</v>
      </c>
      <c r="Z100">
        <v>3.9796777407212713E-2</v>
      </c>
      <c r="AA100">
        <v>5.2332205229314213E-2</v>
      </c>
      <c r="AB100">
        <v>4.6697634125010768E-4</v>
      </c>
      <c r="AC100">
        <v>4.3507805936973898E-2</v>
      </c>
      <c r="AD100">
        <v>16.14978533080658</v>
      </c>
      <c r="AE100">
        <v>2.253064518653386E-2</v>
      </c>
      <c r="AF100">
        <v>3.018415851040988E-2</v>
      </c>
      <c r="AG100">
        <v>0.16821036353100199</v>
      </c>
      <c r="AH100">
        <v>0.23496177362329429</v>
      </c>
      <c r="AI100">
        <v>2.816328782258485</v>
      </c>
      <c r="AJ100">
        <v>0.30785849150794348</v>
      </c>
      <c r="AK100">
        <v>2.5846025424953121</v>
      </c>
      <c r="AL100">
        <v>0.96011790938513053</v>
      </c>
      <c r="AM100">
        <v>4.7720102964053359E-4</v>
      </c>
      <c r="AN100">
        <v>0.27321441020335457</v>
      </c>
    </row>
    <row r="101" spans="1:40" x14ac:dyDescent="0.45">
      <c r="A101" s="1" t="s">
        <v>153</v>
      </c>
      <c r="B101">
        <v>3.6518533097018607E-2</v>
      </c>
      <c r="C101">
        <v>2.7218330592045088E-3</v>
      </c>
      <c r="D101">
        <v>1.609642892664434E-3</v>
      </c>
      <c r="E101">
        <v>7.8331059922243009E-4</v>
      </c>
      <c r="F101">
        <v>4.2062337229890362E-2</v>
      </c>
      <c r="G101">
        <v>7.3802085286143893E-3</v>
      </c>
      <c r="H101">
        <v>3.3132361651257929E-2</v>
      </c>
      <c r="I101">
        <v>2.4394111803272441E-2</v>
      </c>
      <c r="J101">
        <v>3.836943501924333E-3</v>
      </c>
      <c r="K101">
        <v>4.9372029917997993E-3</v>
      </c>
      <c r="L101">
        <v>2.0652692077251528E-2</v>
      </c>
      <c r="M101">
        <v>1.6376681797381599E-2</v>
      </c>
      <c r="N101">
        <v>3.6053856105892281E-3</v>
      </c>
      <c r="O101">
        <v>1.524061978517136E-3</v>
      </c>
      <c r="P101">
        <v>3.9520106177232022E-3</v>
      </c>
      <c r="Q101">
        <v>1.524691445032779E-3</v>
      </c>
      <c r="R101">
        <v>2.21228149994187E-3</v>
      </c>
      <c r="S101">
        <v>7.9733056450659572E-3</v>
      </c>
      <c r="T101">
        <v>6.0950360553842578E-3</v>
      </c>
      <c r="U101">
        <v>1.5791322702141241E-2</v>
      </c>
      <c r="V101">
        <v>3.4285838278199351E-2</v>
      </c>
      <c r="W101">
        <v>6.9337551935298614E-2</v>
      </c>
      <c r="X101">
        <v>1.3979679074731851E-3</v>
      </c>
      <c r="Y101">
        <v>1.455496310966685E-3</v>
      </c>
      <c r="Z101">
        <v>1.9748641519221101E-2</v>
      </c>
      <c r="AA101">
        <v>2.5511339522940879E-2</v>
      </c>
      <c r="AB101">
        <v>2.5262313526070129E-4</v>
      </c>
      <c r="AC101">
        <v>2.3037879024598699E-2</v>
      </c>
      <c r="AD101">
        <v>6.5521121657068644</v>
      </c>
      <c r="AE101">
        <v>1.0200526532845399E-2</v>
      </c>
      <c r="AF101">
        <v>1.377681312186879E-2</v>
      </c>
      <c r="AG101">
        <v>8.1673104288126311E-2</v>
      </c>
      <c r="AH101">
        <v>0.1101703387848514</v>
      </c>
      <c r="AI101">
        <v>1.1246666987423779</v>
      </c>
      <c r="AJ101">
        <v>0.14171903872354941</v>
      </c>
      <c r="AK101">
        <v>1.0379030601370041</v>
      </c>
      <c r="AL101">
        <v>0.42710272053906551</v>
      </c>
      <c r="AM101">
        <v>2.4364870281079991E-4</v>
      </c>
      <c r="AN101">
        <v>0.10930870148967151</v>
      </c>
    </row>
    <row r="102" spans="1:40" x14ac:dyDescent="0.45">
      <c r="A102" s="1" t="s">
        <v>154</v>
      </c>
      <c r="B102">
        <v>9.8839566014400929E-2</v>
      </c>
      <c r="C102">
        <v>7.4981750766423766E-3</v>
      </c>
      <c r="D102">
        <v>4.5043479437224723E-3</v>
      </c>
      <c r="E102">
        <v>2.048820355087742E-3</v>
      </c>
      <c r="F102">
        <v>0.11874423759624091</v>
      </c>
      <c r="G102">
        <v>2.0871232162544179E-2</v>
      </c>
      <c r="H102">
        <v>7.9396219541554042E-2</v>
      </c>
      <c r="I102">
        <v>5.8446925553805353E-2</v>
      </c>
      <c r="J102">
        <v>9.7400009868672567E-3</v>
      </c>
      <c r="K102">
        <v>1.1791855458854821E-2</v>
      </c>
      <c r="L102">
        <v>5.3123993534582803E-2</v>
      </c>
      <c r="M102">
        <v>4.5611884005723677E-2</v>
      </c>
      <c r="N102">
        <v>1.019398349710629E-2</v>
      </c>
      <c r="O102">
        <v>4.2100707545308473E-3</v>
      </c>
      <c r="P102">
        <v>1.080290966711186E-2</v>
      </c>
      <c r="Q102">
        <v>4.2045873265727229E-3</v>
      </c>
      <c r="R102">
        <v>5.8400121896019491E-3</v>
      </c>
      <c r="S102">
        <v>2.2013461542559079E-2</v>
      </c>
      <c r="T102">
        <v>1.572565419783669E-2</v>
      </c>
      <c r="U102">
        <v>4.3471203296088397E-2</v>
      </c>
      <c r="V102">
        <v>8.3226472532190413E-2</v>
      </c>
      <c r="W102">
        <v>0.17245532339251171</v>
      </c>
      <c r="X102">
        <v>3.708811147872167E-3</v>
      </c>
      <c r="Y102">
        <v>4.1119020311367084E-3</v>
      </c>
      <c r="Z102">
        <v>5.0482182065657369E-2</v>
      </c>
      <c r="AA102">
        <v>6.4288197670158684E-2</v>
      </c>
      <c r="AB102">
        <v>6.8796387163770395E-4</v>
      </c>
      <c r="AC102">
        <v>6.1814406791294643E-2</v>
      </c>
      <c r="AD102">
        <v>13.79564950304875</v>
      </c>
      <c r="AE102">
        <v>2.4095428583456951E-2</v>
      </c>
      <c r="AF102">
        <v>3.2789509563640497E-2</v>
      </c>
      <c r="AG102">
        <v>0.205141658941906</v>
      </c>
      <c r="AH102">
        <v>0.26864070506944732</v>
      </c>
      <c r="AI102">
        <v>2.3236862389032691</v>
      </c>
      <c r="AJ102">
        <v>0.33994392468853468</v>
      </c>
      <c r="AK102">
        <v>2.158914262025645</v>
      </c>
      <c r="AL102">
        <v>0.99210710741196995</v>
      </c>
      <c r="AM102">
        <v>6.3664717911322258E-4</v>
      </c>
      <c r="AN102">
        <v>0.22635556214333191</v>
      </c>
    </row>
    <row r="103" spans="1:40" x14ac:dyDescent="0.45">
      <c r="A103" s="1" t="s">
        <v>155</v>
      </c>
      <c r="B103">
        <v>8.6602407022940683E-2</v>
      </c>
      <c r="C103">
        <v>4.864052515652805E-3</v>
      </c>
      <c r="D103">
        <v>2.0281877016929562E-3</v>
      </c>
      <c r="E103">
        <v>2.720367577118455E-3</v>
      </c>
      <c r="F103">
        <v>4.0419249358893718E-2</v>
      </c>
      <c r="G103">
        <v>6.6498840616653872E-3</v>
      </c>
      <c r="H103">
        <v>0.2030248768806126</v>
      </c>
      <c r="I103">
        <v>0.149594909195327</v>
      </c>
      <c r="J103">
        <v>1.6907840277593279E-2</v>
      </c>
      <c r="K103">
        <v>3.0729915964514059E-2</v>
      </c>
      <c r="L103">
        <v>8.2561777055128682E-2</v>
      </c>
      <c r="M103">
        <v>2.324843242593078E-2</v>
      </c>
      <c r="N103">
        <v>3.2734067201036052E-3</v>
      </c>
      <c r="O103">
        <v>2.583775693068645E-3</v>
      </c>
      <c r="P103">
        <v>8.0818203055077094E-3</v>
      </c>
      <c r="Q103">
        <v>2.672290682072104E-3</v>
      </c>
      <c r="R103">
        <v>7.0342069060794592E-3</v>
      </c>
      <c r="S103">
        <v>1.3662715601412429E-2</v>
      </c>
      <c r="T103">
        <v>2.3788537904299651E-2</v>
      </c>
      <c r="U103">
        <v>2.859687191559112E-2</v>
      </c>
      <c r="V103">
        <v>0.19718414276392049</v>
      </c>
      <c r="W103">
        <v>0.3486059067194644</v>
      </c>
      <c r="X103">
        <v>4.2217824337079154E-3</v>
      </c>
      <c r="Y103">
        <v>1.362827258440493E-3</v>
      </c>
      <c r="Z103">
        <v>8.2778267378126102E-2</v>
      </c>
      <c r="AA103">
        <v>0.118130694680353</v>
      </c>
      <c r="AB103">
        <v>5.4793692050934774E-4</v>
      </c>
      <c r="AC103">
        <v>6.1159446170856807E-2</v>
      </c>
      <c r="AD103">
        <v>63.220100188617323</v>
      </c>
      <c r="AE103">
        <v>6.6724672197129326E-2</v>
      </c>
      <c r="AF103">
        <v>8.7136410930068159E-2</v>
      </c>
      <c r="AG103">
        <v>0.38634173695884633</v>
      </c>
      <c r="AH103">
        <v>0.61896001229556963</v>
      </c>
      <c r="AI103">
        <v>11.388448560118229</v>
      </c>
      <c r="AJ103">
        <v>0.8643214624536294</v>
      </c>
      <c r="AK103">
        <v>10.334411974048029</v>
      </c>
      <c r="AL103">
        <v>2.9970308989988701</v>
      </c>
      <c r="AM103">
        <v>8.5389796891435516E-4</v>
      </c>
      <c r="AN103">
        <v>1.1006719408297521</v>
      </c>
    </row>
    <row r="104" spans="1:40" x14ac:dyDescent="0.45">
      <c r="A104" s="1" t="s">
        <v>156</v>
      </c>
      <c r="B104">
        <v>0.1207255942065978</v>
      </c>
      <c r="C104">
        <v>6.3536684027000398E-3</v>
      </c>
      <c r="D104">
        <v>2.3658402441045891E-3</v>
      </c>
      <c r="E104">
        <v>6.2050098611554378E-3</v>
      </c>
      <c r="F104">
        <v>9.3091771180546859E-2</v>
      </c>
      <c r="G104">
        <v>8.3289010354573919E-3</v>
      </c>
      <c r="H104">
        <v>0.15970018968889571</v>
      </c>
      <c r="I104">
        <v>0.1153468936619</v>
      </c>
      <c r="J104">
        <v>1.1460399642206839E-2</v>
      </c>
      <c r="K104">
        <v>2.566268139323984E-2</v>
      </c>
      <c r="L104">
        <v>9.1618738188552623E-2</v>
      </c>
      <c r="M104">
        <v>5.7453981410534018E-2</v>
      </c>
      <c r="N104">
        <v>6.9189879425848849E-3</v>
      </c>
      <c r="O104">
        <v>4.7615267736292859E-3</v>
      </c>
      <c r="P104">
        <v>1.4872901892804749E-2</v>
      </c>
      <c r="Q104">
        <v>6.0829769259070979E-3</v>
      </c>
      <c r="R104">
        <v>8.6195160376655571E-3</v>
      </c>
      <c r="S104">
        <v>2.380026830659979E-2</v>
      </c>
      <c r="T104">
        <v>7.0274746702600532E-2</v>
      </c>
      <c r="U104">
        <v>4.1664209302549743E-2</v>
      </c>
      <c r="V104">
        <v>2.0808581259627879</v>
      </c>
      <c r="W104">
        <v>1.798132725741755</v>
      </c>
      <c r="X104">
        <v>8.7961412875149896E-3</v>
      </c>
      <c r="Y104">
        <v>2.016928998592417E-3</v>
      </c>
      <c r="Z104">
        <v>0.1867812108264951</v>
      </c>
      <c r="AA104">
        <v>9.1729358276997908E-2</v>
      </c>
      <c r="AB104">
        <v>1.345927445815745E-3</v>
      </c>
      <c r="AC104">
        <v>8.4340650044570656E-2</v>
      </c>
      <c r="AD104">
        <v>2.297460023610955</v>
      </c>
      <c r="AE104">
        <v>4.5997260041695139E-2</v>
      </c>
      <c r="AF104">
        <v>0.1248769542896313</v>
      </c>
      <c r="AG104">
        <v>0.48162841600653572</v>
      </c>
      <c r="AH104">
        <v>2.667309099325768</v>
      </c>
      <c r="AI104">
        <v>28.485492133786551</v>
      </c>
      <c r="AJ104">
        <v>1.345123052462835</v>
      </c>
      <c r="AK104">
        <v>0.9093902245241019</v>
      </c>
      <c r="AL104">
        <v>1.2345242559192651</v>
      </c>
      <c r="AM104">
        <v>2.4207831982449072E-3</v>
      </c>
      <c r="AN104">
        <v>6.6685665868980795E-2</v>
      </c>
    </row>
    <row r="105" spans="1:40" x14ac:dyDescent="0.45">
      <c r="A105" s="1" t="s">
        <v>157</v>
      </c>
      <c r="B105">
        <v>0.34900008407673649</v>
      </c>
      <c r="C105">
        <v>2.3386581636407031E-2</v>
      </c>
      <c r="D105">
        <v>1.497139736230824E-2</v>
      </c>
      <c r="E105">
        <v>2.9573608617604959E-3</v>
      </c>
      <c r="F105">
        <v>1.029150227277037</v>
      </c>
      <c r="G105">
        <v>7.5607362012964946E-2</v>
      </c>
      <c r="H105">
        <v>0.14284581199843169</v>
      </c>
      <c r="I105">
        <v>0.101411243756392</v>
      </c>
      <c r="J105">
        <v>3.1969151801640103E-2</v>
      </c>
      <c r="K105">
        <v>4.4645112339043627E-2</v>
      </c>
      <c r="L105">
        <v>0.45830135548664308</v>
      </c>
      <c r="M105">
        <v>0.15433533295593921</v>
      </c>
      <c r="N105">
        <v>5.2112459122875959E-2</v>
      </c>
      <c r="O105">
        <v>0.2452617831755467</v>
      </c>
      <c r="P105">
        <v>6.16518523408459E-2</v>
      </c>
      <c r="Q105">
        <v>1.9714921552083889E-2</v>
      </c>
      <c r="R105">
        <v>3.1627154079086478E-2</v>
      </c>
      <c r="S105">
        <v>9.6496494837563423E-2</v>
      </c>
      <c r="T105">
        <v>5.8850564643543449E-2</v>
      </c>
      <c r="U105">
        <v>0.14698180922586601</v>
      </c>
      <c r="V105">
        <v>0.1621872072200834</v>
      </c>
      <c r="W105">
        <v>0.76871463853961031</v>
      </c>
      <c r="X105">
        <v>9.5330215696360632E-3</v>
      </c>
      <c r="Y105">
        <v>2.1004849495773172E-2</v>
      </c>
      <c r="Z105">
        <v>0.17782106047126539</v>
      </c>
      <c r="AA105">
        <v>0.24524981381102831</v>
      </c>
      <c r="AB105">
        <v>2.4548747268228499E-3</v>
      </c>
      <c r="AC105">
        <v>0.1181460086210982</v>
      </c>
      <c r="AD105">
        <v>0.1658702640965409</v>
      </c>
      <c r="AE105">
        <v>3.6708624560228761E-2</v>
      </c>
      <c r="AF105">
        <v>6.8175130784760882E-2</v>
      </c>
      <c r="AG105">
        <v>0.58558286879141164</v>
      </c>
      <c r="AH105">
        <v>4.4840265035030598</v>
      </c>
      <c r="AI105">
        <v>0.14608686557384179</v>
      </c>
      <c r="AJ105">
        <v>1.0275167696273859</v>
      </c>
      <c r="AK105">
        <v>0.44817541850977533</v>
      </c>
      <c r="AL105">
        <v>1.432389603029214</v>
      </c>
      <c r="AM105">
        <v>2.297974803416643E-3</v>
      </c>
      <c r="AN105">
        <v>1.8575715138562991E-2</v>
      </c>
    </row>
    <row r="106" spans="1:40" x14ac:dyDescent="0.45">
      <c r="A106" s="1" t="s">
        <v>158</v>
      </c>
      <c r="B106">
        <v>0.65620839118448948</v>
      </c>
      <c r="C106">
        <v>4.0787431054064592E-2</v>
      </c>
      <c r="D106">
        <v>2.4911210913479021E-2</v>
      </c>
      <c r="E106">
        <v>6.625530115556057E-3</v>
      </c>
      <c r="F106">
        <v>8.8873187151198216</v>
      </c>
      <c r="G106">
        <v>0.33553802448395209</v>
      </c>
      <c r="H106">
        <v>0.58345948320394592</v>
      </c>
      <c r="I106">
        <v>0.40687915876113673</v>
      </c>
      <c r="J106">
        <v>7.6655646679606559E-2</v>
      </c>
      <c r="K106">
        <v>0.1285166753869191</v>
      </c>
      <c r="L106">
        <v>0.8950498756872064</v>
      </c>
      <c r="M106">
        <v>0.38191318734887703</v>
      </c>
      <c r="N106">
        <v>8.4946718888357947E-2</v>
      </c>
      <c r="O106">
        <v>2.412506158290197</v>
      </c>
      <c r="P106">
        <v>0.107059276803102</v>
      </c>
      <c r="Q106">
        <v>3.4028308799520339E-2</v>
      </c>
      <c r="R106">
        <v>0.1659441733738769</v>
      </c>
      <c r="S106">
        <v>0.17025615008833969</v>
      </c>
      <c r="T106">
        <v>0.2169978062526037</v>
      </c>
      <c r="U106">
        <v>0.29919903789512092</v>
      </c>
      <c r="V106">
        <v>0.38956450035100082</v>
      </c>
      <c r="W106">
        <v>2.1092417997942978</v>
      </c>
      <c r="X106">
        <v>2.775566235595741E-2</v>
      </c>
      <c r="Y106">
        <v>3.4518947535326847E-2</v>
      </c>
      <c r="Z106">
        <v>0.55472379398030913</v>
      </c>
      <c r="AA106">
        <v>0.75687249520589561</v>
      </c>
      <c r="AB106">
        <v>4.6658986257959913E-3</v>
      </c>
      <c r="AC106">
        <v>0.29556548149994072</v>
      </c>
      <c r="AD106">
        <v>0.62812509813855266</v>
      </c>
      <c r="AE106">
        <v>9.7863956179058686E-2</v>
      </c>
      <c r="AF106">
        <v>0.29623189880985867</v>
      </c>
      <c r="AG106">
        <v>1.8540791032751831</v>
      </c>
      <c r="AH106">
        <v>43.622088758978833</v>
      </c>
      <c r="AI106">
        <v>0.62656058390443092</v>
      </c>
      <c r="AJ106">
        <v>4.9449220246656989</v>
      </c>
      <c r="AK106">
        <v>2.1297994235095001</v>
      </c>
      <c r="AL106">
        <v>3.913213531913776</v>
      </c>
      <c r="AM106">
        <v>4.6176652287117179E-3</v>
      </c>
      <c r="AN106">
        <v>6.2793082554989443E-2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1529.613597992995</v>
      </c>
      <c r="C2">
        <v>53.46686374159944</v>
      </c>
      <c r="D2">
        <v>10.164653228993499</v>
      </c>
      <c r="E2">
        <v>10.06138453070362</v>
      </c>
      <c r="F2">
        <v>29.610251872525009</v>
      </c>
      <c r="G2">
        <v>12.608013248015309</v>
      </c>
      <c r="H2">
        <v>331.59147653468341</v>
      </c>
      <c r="I2">
        <v>213.05787860733341</v>
      </c>
      <c r="J2">
        <v>71.287236894594116</v>
      </c>
      <c r="K2">
        <v>426.83435505990741</v>
      </c>
      <c r="L2">
        <v>8738.9690863262476</v>
      </c>
      <c r="M2">
        <v>105.9190171459411</v>
      </c>
      <c r="N2">
        <v>11.864035640841619</v>
      </c>
      <c r="O2">
        <v>4.3810043796469733</v>
      </c>
      <c r="P2">
        <v>151.8141172285915</v>
      </c>
      <c r="Q2">
        <v>18.932039204650469</v>
      </c>
      <c r="R2">
        <v>54.405227345794522</v>
      </c>
      <c r="S2">
        <v>155.70358175608931</v>
      </c>
      <c r="T2">
        <v>134.5047773069351</v>
      </c>
      <c r="U2">
        <v>153.38796850085561</v>
      </c>
      <c r="V2">
        <v>955.28082376784948</v>
      </c>
      <c r="W2">
        <v>12438.27410498577</v>
      </c>
      <c r="X2">
        <v>11.43439176965037</v>
      </c>
      <c r="Y2">
        <v>0.37273559553766078</v>
      </c>
      <c r="Z2">
        <v>266.2589181645501</v>
      </c>
      <c r="AA2">
        <v>61.605667573028207</v>
      </c>
      <c r="AB2">
        <v>109.0825631745154</v>
      </c>
      <c r="AC2">
        <v>207.76364277681711</v>
      </c>
      <c r="AD2">
        <v>430.39378504945961</v>
      </c>
      <c r="AE2">
        <v>82.573130759844844</v>
      </c>
      <c r="AF2">
        <v>246.52299501307971</v>
      </c>
      <c r="AG2">
        <v>1244.3453906603579</v>
      </c>
      <c r="AH2">
        <v>930.26845713388309</v>
      </c>
      <c r="AI2">
        <v>361.51462327749317</v>
      </c>
      <c r="AJ2">
        <v>2007.050201692497</v>
      </c>
      <c r="AK2">
        <v>1052.6086690380239</v>
      </c>
      <c r="AL2">
        <v>4428.7797333078461</v>
      </c>
      <c r="AM2">
        <v>32.778564050093138</v>
      </c>
      <c r="AN2">
        <v>295.33393941542943</v>
      </c>
    </row>
    <row r="3" spans="1:40" x14ac:dyDescent="0.45">
      <c r="A3" s="1" t="s">
        <v>40</v>
      </c>
      <c r="B3">
        <v>12.46648952179345</v>
      </c>
      <c r="C3">
        <v>0.48119153442607587</v>
      </c>
      <c r="D3">
        <v>0.1481508089727977</v>
      </c>
      <c r="E3">
        <v>9.9731415844013349E-2</v>
      </c>
      <c r="F3">
        <v>1.3848789652751561</v>
      </c>
      <c r="G3">
        <v>1.403939504366438</v>
      </c>
      <c r="H3">
        <v>1.6343843812439529</v>
      </c>
      <c r="I3">
        <v>1.0554695511636769</v>
      </c>
      <c r="J3">
        <v>0.67129778414503061</v>
      </c>
      <c r="K3">
        <v>0.3622271629588929</v>
      </c>
      <c r="L3">
        <v>2.6101110298851879</v>
      </c>
      <c r="M3">
        <v>4.273633039754432</v>
      </c>
      <c r="N3">
        <v>0.39900357440539619</v>
      </c>
      <c r="O3">
        <v>0.15281715137133689</v>
      </c>
      <c r="P3">
        <v>4.4166774859847173</v>
      </c>
      <c r="Q3">
        <v>0.35065792663927148</v>
      </c>
      <c r="R3">
        <v>0.41808024461057169</v>
      </c>
      <c r="S3">
        <v>2.4655189961482091</v>
      </c>
      <c r="T3">
        <v>0.57380606212167162</v>
      </c>
      <c r="U3">
        <v>2.998655505187759</v>
      </c>
      <c r="V3">
        <v>4.0462639366068682</v>
      </c>
      <c r="W3">
        <v>27.993675993634142</v>
      </c>
      <c r="X3">
        <v>5.1136312933611483E-2</v>
      </c>
      <c r="Y3">
        <v>3.5682775563789251E-2</v>
      </c>
      <c r="Z3">
        <v>1.046527295523302</v>
      </c>
      <c r="AA3">
        <v>2.234113489112477</v>
      </c>
      <c r="AB3">
        <v>3.1784513534998391</v>
      </c>
      <c r="AC3">
        <v>3.4377415896595491</v>
      </c>
      <c r="AD3">
        <v>1.30150008811258</v>
      </c>
      <c r="AE3">
        <v>0.91323725223113028</v>
      </c>
      <c r="AF3">
        <v>0.47286094022783048</v>
      </c>
      <c r="AG3">
        <v>5.4647201793095297</v>
      </c>
      <c r="AH3">
        <v>7.8638753522383684</v>
      </c>
      <c r="AI3">
        <v>0.96328795746253382</v>
      </c>
      <c r="AJ3">
        <v>8.0746445161779565</v>
      </c>
      <c r="AK3">
        <v>3.1427372477894799</v>
      </c>
      <c r="AL3">
        <v>21.378073084398231</v>
      </c>
      <c r="AM3">
        <v>0.25090401815084701</v>
      </c>
      <c r="AN3">
        <v>0.69310060521165417</v>
      </c>
    </row>
    <row r="4" spans="1:40" x14ac:dyDescent="0.45">
      <c r="A4" s="1" t="s">
        <v>41</v>
      </c>
      <c r="B4">
        <v>110.8789354835986</v>
      </c>
      <c r="C4">
        <v>7.6133354620606344</v>
      </c>
      <c r="D4">
        <v>2.6331051010562438</v>
      </c>
      <c r="E4">
        <v>0.89651520781010463</v>
      </c>
      <c r="F4">
        <v>15.879780278917719</v>
      </c>
      <c r="G4">
        <v>4.8121052539170979</v>
      </c>
      <c r="H4">
        <v>21.605443721658741</v>
      </c>
      <c r="I4">
        <v>13.808223390380871</v>
      </c>
      <c r="J4">
        <v>6.6668271594960267</v>
      </c>
      <c r="K4">
        <v>20.628018126620031</v>
      </c>
      <c r="L4">
        <v>752.98927226638455</v>
      </c>
      <c r="M4">
        <v>33.417153852740782</v>
      </c>
      <c r="N4">
        <v>4.2800457983541724</v>
      </c>
      <c r="O4">
        <v>1.220072496199851</v>
      </c>
      <c r="P4">
        <v>17.923167379448959</v>
      </c>
      <c r="Q4">
        <v>3.2781756872842749</v>
      </c>
      <c r="R4">
        <v>4.7313014859548836</v>
      </c>
      <c r="S4">
        <v>24.246703573949251</v>
      </c>
      <c r="T4">
        <v>11.191210783555711</v>
      </c>
      <c r="U4">
        <v>30.029475272173521</v>
      </c>
      <c r="V4">
        <v>266.03255338562298</v>
      </c>
      <c r="W4">
        <v>495.16732921727498</v>
      </c>
      <c r="X4">
        <v>1.6857138197705579</v>
      </c>
      <c r="Y4">
        <v>0.29378906507056712</v>
      </c>
      <c r="Z4">
        <v>33.470059624365042</v>
      </c>
      <c r="AA4">
        <v>20.883331251000818</v>
      </c>
      <c r="AB4">
        <v>20.605886115607849</v>
      </c>
      <c r="AC4">
        <v>27.752855034730111</v>
      </c>
      <c r="AD4">
        <v>34.630750067518697</v>
      </c>
      <c r="AE4">
        <v>9.4958926407751907</v>
      </c>
      <c r="AF4">
        <v>13.51952299188358</v>
      </c>
      <c r="AG4">
        <v>144.64774203816779</v>
      </c>
      <c r="AH4">
        <v>105.6478788026012</v>
      </c>
      <c r="AI4">
        <v>23.84345762038523</v>
      </c>
      <c r="AJ4">
        <v>140.19727657801101</v>
      </c>
      <c r="AK4">
        <v>63.648694724909532</v>
      </c>
      <c r="AL4">
        <v>328.88879071364499</v>
      </c>
      <c r="AM4">
        <v>2.4393982817493112</v>
      </c>
      <c r="AN4">
        <v>12.68540361999788</v>
      </c>
    </row>
    <row r="5" spans="1:40" x14ac:dyDescent="0.45">
      <c r="A5" s="1" t="s">
        <v>42</v>
      </c>
      <c r="B5">
        <v>146.41590644927621</v>
      </c>
      <c r="C5">
        <v>8.4775615669497455</v>
      </c>
      <c r="D5">
        <v>0.98532761095943711</v>
      </c>
      <c r="E5">
        <v>0.42002819614180292</v>
      </c>
      <c r="F5">
        <v>79.486219206915223</v>
      </c>
      <c r="G5">
        <v>46.908403616128091</v>
      </c>
      <c r="H5">
        <v>11.588732811808301</v>
      </c>
      <c r="I5">
        <v>6.9529775742699478</v>
      </c>
      <c r="J5">
        <v>6.5644530146202822</v>
      </c>
      <c r="K5">
        <v>2.9110103170657302</v>
      </c>
      <c r="L5">
        <v>20.913595806768392</v>
      </c>
      <c r="M5">
        <v>96.331942040862728</v>
      </c>
      <c r="N5">
        <v>22.004045179566479</v>
      </c>
      <c r="O5">
        <v>2.70901832056221</v>
      </c>
      <c r="P5">
        <v>42.564064776443942</v>
      </c>
      <c r="Q5">
        <v>6.959027384461657</v>
      </c>
      <c r="R5">
        <v>4.6421843183252642</v>
      </c>
      <c r="S5">
        <v>32.796930504416743</v>
      </c>
      <c r="T5">
        <v>7.766672500750011</v>
      </c>
      <c r="U5">
        <v>37.012144890712108</v>
      </c>
      <c r="V5">
        <v>65.626479518508503</v>
      </c>
      <c r="W5">
        <v>236.8226631410725</v>
      </c>
      <c r="X5">
        <v>0.96659871323670832</v>
      </c>
      <c r="Y5">
        <v>0.66310100197730293</v>
      </c>
      <c r="Z5">
        <v>14.147002645678169</v>
      </c>
      <c r="AA5">
        <v>39.676980176713258</v>
      </c>
      <c r="AB5">
        <v>33.485682203661653</v>
      </c>
      <c r="AC5">
        <v>49.752488229314267</v>
      </c>
      <c r="AD5">
        <v>12.30287228238746</v>
      </c>
      <c r="AE5">
        <v>8.1522867294361276</v>
      </c>
      <c r="AF5">
        <v>4.9507126834108446</v>
      </c>
      <c r="AG5">
        <v>156.63207362197889</v>
      </c>
      <c r="AH5">
        <v>90.915180471922966</v>
      </c>
      <c r="AI5">
        <v>10.10037932788407</v>
      </c>
      <c r="AJ5">
        <v>99.688238262256178</v>
      </c>
      <c r="AK5">
        <v>38.060836603968227</v>
      </c>
      <c r="AL5">
        <v>259.00279203371349</v>
      </c>
      <c r="AM5">
        <v>1.374624756684879</v>
      </c>
      <c r="AN5">
        <v>6.2710444375005476</v>
      </c>
    </row>
    <row r="6" spans="1:40" x14ac:dyDescent="0.45">
      <c r="A6" s="1" t="s">
        <v>43</v>
      </c>
      <c r="B6">
        <v>210.1110626796106</v>
      </c>
      <c r="C6">
        <v>14.1202344901569</v>
      </c>
      <c r="D6">
        <v>3.7045234031958971</v>
      </c>
      <c r="E6">
        <v>1.262428324608496</v>
      </c>
      <c r="F6">
        <v>450.69183752833243</v>
      </c>
      <c r="G6">
        <v>222.74763136948619</v>
      </c>
      <c r="H6">
        <v>54.832932929127622</v>
      </c>
      <c r="I6">
        <v>33.75420230783056</v>
      </c>
      <c r="J6">
        <v>37.727901630168923</v>
      </c>
      <c r="K6">
        <v>14.310939552401051</v>
      </c>
      <c r="L6">
        <v>108.47849502463539</v>
      </c>
      <c r="M6">
        <v>451.62957536430582</v>
      </c>
      <c r="N6">
        <v>93.824604711500484</v>
      </c>
      <c r="O6">
        <v>18.749194857220019</v>
      </c>
      <c r="P6">
        <v>178.0351652469798</v>
      </c>
      <c r="Q6">
        <v>43.848021790266792</v>
      </c>
      <c r="R6">
        <v>22.19438543937973</v>
      </c>
      <c r="S6">
        <v>174.96514995956699</v>
      </c>
      <c r="T6">
        <v>38.77980955664087</v>
      </c>
      <c r="U6">
        <v>127.3840281048103</v>
      </c>
      <c r="V6">
        <v>154.35845150002851</v>
      </c>
      <c r="W6">
        <v>537.9088857727329</v>
      </c>
      <c r="X6">
        <v>3.3861969111259782</v>
      </c>
      <c r="Y6">
        <v>11.312367876834269</v>
      </c>
      <c r="Z6">
        <v>66.069254090168513</v>
      </c>
      <c r="AA6">
        <v>628.90001301808661</v>
      </c>
      <c r="AB6">
        <v>95.602524768563015</v>
      </c>
      <c r="AC6">
        <v>220.3036572994163</v>
      </c>
      <c r="AD6">
        <v>51.277720757473368</v>
      </c>
      <c r="AE6">
        <v>44.178494568937737</v>
      </c>
      <c r="AF6">
        <v>26.937971343432441</v>
      </c>
      <c r="AG6">
        <v>132.36093823539721</v>
      </c>
      <c r="AH6">
        <v>419.91539705117782</v>
      </c>
      <c r="AI6">
        <v>47.637973849791393</v>
      </c>
      <c r="AJ6">
        <v>425.91982184585453</v>
      </c>
      <c r="AK6">
        <v>167.79888336131509</v>
      </c>
      <c r="AL6">
        <v>1856.193575785871</v>
      </c>
      <c r="AM6">
        <v>6.1868996315804452</v>
      </c>
      <c r="AN6">
        <v>30.036130490839529</v>
      </c>
    </row>
    <row r="7" spans="1:40" x14ac:dyDescent="0.45">
      <c r="A7" s="1" t="s">
        <v>44</v>
      </c>
      <c r="B7">
        <v>85.111987019436995</v>
      </c>
      <c r="C7">
        <v>10.605077030928451</v>
      </c>
      <c r="D7">
        <v>15.94641099743577</v>
      </c>
      <c r="E7">
        <v>0.2167807730885066</v>
      </c>
      <c r="F7">
        <v>7.0893148992768813</v>
      </c>
      <c r="G7">
        <v>1.7158336469947171</v>
      </c>
      <c r="H7">
        <v>2.733710393547756</v>
      </c>
      <c r="I7">
        <v>1.7420395570309339</v>
      </c>
      <c r="J7">
        <v>3.2363793865654271</v>
      </c>
      <c r="K7">
        <v>0.91264082518008038</v>
      </c>
      <c r="L7">
        <v>9.0790653743160412</v>
      </c>
      <c r="M7">
        <v>8.4986197615623116</v>
      </c>
      <c r="N7">
        <v>3.90279581528748</v>
      </c>
      <c r="O7">
        <v>0.23280219611321559</v>
      </c>
      <c r="P7">
        <v>6.3181608598218153</v>
      </c>
      <c r="Q7">
        <v>0.72278500193688111</v>
      </c>
      <c r="R7">
        <v>1.831175979802584</v>
      </c>
      <c r="S7">
        <v>14.34940796960136</v>
      </c>
      <c r="T7">
        <v>3.274103151559165</v>
      </c>
      <c r="U7">
        <v>19.132565731588169</v>
      </c>
      <c r="V7">
        <v>9.8844425494160895</v>
      </c>
      <c r="W7">
        <v>20.23547080940687</v>
      </c>
      <c r="X7">
        <v>0.1738301664063612</v>
      </c>
      <c r="Y7">
        <v>0.11380615077851421</v>
      </c>
      <c r="Z7">
        <v>3.5901700886436401</v>
      </c>
      <c r="AA7">
        <v>7.0381180914848009</v>
      </c>
      <c r="AB7">
        <v>12.116613547356639</v>
      </c>
      <c r="AC7">
        <v>17.73278610339236</v>
      </c>
      <c r="AD7">
        <v>4.7061835879688294</v>
      </c>
      <c r="AE7">
        <v>3.488549868556122</v>
      </c>
      <c r="AF7">
        <v>1.7450069199499021</v>
      </c>
      <c r="AG7">
        <v>116.0713645296932</v>
      </c>
      <c r="AH7">
        <v>23.209608634956989</v>
      </c>
      <c r="AI7">
        <v>4.5555671146646226</v>
      </c>
      <c r="AJ7">
        <v>28.088356747548371</v>
      </c>
      <c r="AK7">
        <v>10.55737664390589</v>
      </c>
      <c r="AL7">
        <v>53.943002813877662</v>
      </c>
      <c r="AM7">
        <v>0.37328218180499972</v>
      </c>
      <c r="AN7">
        <v>1.9942489293772969</v>
      </c>
    </row>
    <row r="8" spans="1:40" x14ac:dyDescent="0.45">
      <c r="A8" s="1" t="s">
        <v>45</v>
      </c>
      <c r="B8">
        <v>93.015885918184111</v>
      </c>
      <c r="C8">
        <v>7.4384412141640146</v>
      </c>
      <c r="D8">
        <v>3.8165537432137442</v>
      </c>
      <c r="E8">
        <v>0.78992582847090542</v>
      </c>
      <c r="F8">
        <v>22.90320552298569</v>
      </c>
      <c r="G8">
        <v>5.8236219571560817</v>
      </c>
      <c r="H8">
        <v>28.91069438944923</v>
      </c>
      <c r="I8">
        <v>18.241557900042039</v>
      </c>
      <c r="J8">
        <v>11.22995461506201</v>
      </c>
      <c r="K8">
        <v>9.9409164025789991</v>
      </c>
      <c r="L8">
        <v>85.628716412982712</v>
      </c>
      <c r="M8">
        <v>81.564881415611396</v>
      </c>
      <c r="N8">
        <v>7.3936757336727918</v>
      </c>
      <c r="O8">
        <v>2.2811136522201081</v>
      </c>
      <c r="P8">
        <v>29.136113553078069</v>
      </c>
      <c r="Q8">
        <v>4.349592080096385</v>
      </c>
      <c r="R8">
        <v>6.1417617812221961</v>
      </c>
      <c r="S8">
        <v>46.42211547881309</v>
      </c>
      <c r="T8">
        <v>12.0324253296957</v>
      </c>
      <c r="U8">
        <v>36.129633090901038</v>
      </c>
      <c r="V8">
        <v>102.8073690371784</v>
      </c>
      <c r="W8">
        <v>1008.306079993372</v>
      </c>
      <c r="X8">
        <v>1.687373221151242</v>
      </c>
      <c r="Y8">
        <v>0.77129323129435767</v>
      </c>
      <c r="Z8">
        <v>32.568061933752269</v>
      </c>
      <c r="AA8">
        <v>47.360714178393003</v>
      </c>
      <c r="AB8">
        <v>48.239213742831339</v>
      </c>
      <c r="AC8">
        <v>51.49684448644129</v>
      </c>
      <c r="AD8">
        <v>30.65193349790685</v>
      </c>
      <c r="AE8">
        <v>14.707720362286301</v>
      </c>
      <c r="AF8">
        <v>9.0386863187842295</v>
      </c>
      <c r="AG8">
        <v>113.0058942714565</v>
      </c>
      <c r="AH8">
        <v>151.26747134948531</v>
      </c>
      <c r="AI8">
        <v>21.496149626922868</v>
      </c>
      <c r="AJ8">
        <v>164.26010794365169</v>
      </c>
      <c r="AK8">
        <v>69.015359525329956</v>
      </c>
      <c r="AL8">
        <v>369.73148538460941</v>
      </c>
      <c r="AM8">
        <v>1.923551910781633</v>
      </c>
      <c r="AN8">
        <v>9.8139621071021033</v>
      </c>
    </row>
    <row r="9" spans="1:40" x14ac:dyDescent="0.45">
      <c r="A9" s="1" t="s">
        <v>46</v>
      </c>
      <c r="B9">
        <v>13.053746958793649</v>
      </c>
      <c r="C9">
        <v>0.85489958664317423</v>
      </c>
      <c r="D9">
        <v>0.32710460876505482</v>
      </c>
      <c r="E9">
        <v>0.11668591843936001</v>
      </c>
      <c r="F9">
        <v>5.890788329529359</v>
      </c>
      <c r="G9">
        <v>2.26543838552666</v>
      </c>
      <c r="H9">
        <v>4.3193131558503497</v>
      </c>
      <c r="I9">
        <v>2.689924838347558</v>
      </c>
      <c r="J9">
        <v>2.1577138781973479</v>
      </c>
      <c r="K9">
        <v>1.3236971547979111</v>
      </c>
      <c r="L9">
        <v>9.3578558659392908</v>
      </c>
      <c r="M9">
        <v>9.5677537168268429</v>
      </c>
      <c r="N9">
        <v>1.6468513022671829</v>
      </c>
      <c r="O9">
        <v>0.97405493913497754</v>
      </c>
      <c r="P9">
        <v>17.361874718117001</v>
      </c>
      <c r="Q9">
        <v>1.613608460181553</v>
      </c>
      <c r="R9">
        <v>1.2591403625428359</v>
      </c>
      <c r="S9">
        <v>10.482926138366331</v>
      </c>
      <c r="T9">
        <v>3.458546268711165</v>
      </c>
      <c r="U9">
        <v>19.88029948123858</v>
      </c>
      <c r="V9">
        <v>13.476969607247341</v>
      </c>
      <c r="W9">
        <v>233.02903019030171</v>
      </c>
      <c r="X9">
        <v>0.26560084399263501</v>
      </c>
      <c r="Y9">
        <v>0.55575298342056634</v>
      </c>
      <c r="Z9">
        <v>5.3233271970641987</v>
      </c>
      <c r="AA9">
        <v>31.221495873661521</v>
      </c>
      <c r="AB9">
        <v>11.432538698555209</v>
      </c>
      <c r="AC9">
        <v>8.0027913794665508</v>
      </c>
      <c r="AD9">
        <v>4.4857264112836539</v>
      </c>
      <c r="AE9">
        <v>2.3799944320214421</v>
      </c>
      <c r="AF9">
        <v>1.874515413095122</v>
      </c>
      <c r="AG9">
        <v>10.269491045808021</v>
      </c>
      <c r="AH9">
        <v>23.31331557241435</v>
      </c>
      <c r="AI9">
        <v>3.857377847335997</v>
      </c>
      <c r="AJ9">
        <v>33.569587744457152</v>
      </c>
      <c r="AK9">
        <v>12.99697860370738</v>
      </c>
      <c r="AL9">
        <v>104.34014529385639</v>
      </c>
      <c r="AM9">
        <v>0.43470284943249871</v>
      </c>
      <c r="AN9">
        <v>1.893791422774431</v>
      </c>
    </row>
    <row r="10" spans="1:40" x14ac:dyDescent="0.45">
      <c r="A10" s="1" t="s">
        <v>47</v>
      </c>
      <c r="B10">
        <v>786.06972741614015</v>
      </c>
      <c r="C10">
        <v>60.301410896414502</v>
      </c>
      <c r="D10">
        <v>27.98017129506967</v>
      </c>
      <c r="E10">
        <v>5.7377295213715058</v>
      </c>
      <c r="F10">
        <v>124.7466653162749</v>
      </c>
      <c r="G10">
        <v>48.923161793752897</v>
      </c>
      <c r="H10">
        <v>71.489357697427877</v>
      </c>
      <c r="I10">
        <v>45.713295765096241</v>
      </c>
      <c r="J10">
        <v>30.681327537162179</v>
      </c>
      <c r="K10">
        <v>22.635263392871121</v>
      </c>
      <c r="L10">
        <v>190.14908464265179</v>
      </c>
      <c r="M10">
        <v>166.0356942984364</v>
      </c>
      <c r="N10">
        <v>41.39378693736009</v>
      </c>
      <c r="O10">
        <v>8.8497856847481025</v>
      </c>
      <c r="P10">
        <v>163.4940513764231</v>
      </c>
      <c r="Q10">
        <v>19.690091981520229</v>
      </c>
      <c r="R10">
        <v>15.349690730752171</v>
      </c>
      <c r="S10">
        <v>84.810248790535596</v>
      </c>
      <c r="T10">
        <v>29.668832043283981</v>
      </c>
      <c r="U10">
        <v>294.07546975071091</v>
      </c>
      <c r="V10">
        <v>519.46715006107263</v>
      </c>
      <c r="W10">
        <v>2479.847790777992</v>
      </c>
      <c r="X10">
        <v>5.4355529913139407</v>
      </c>
      <c r="Y10">
        <v>3.0725480638168681</v>
      </c>
      <c r="Z10">
        <v>91.470441312487125</v>
      </c>
      <c r="AA10">
        <v>181.93709892383799</v>
      </c>
      <c r="AB10">
        <v>148.32833792450401</v>
      </c>
      <c r="AC10">
        <v>163.82819430578709</v>
      </c>
      <c r="AD10">
        <v>92.858824750641361</v>
      </c>
      <c r="AE10">
        <v>39.724920434872288</v>
      </c>
      <c r="AF10">
        <v>29.90862668844791</v>
      </c>
      <c r="AG10">
        <v>611.98094249784469</v>
      </c>
      <c r="AH10">
        <v>381.19031865349422</v>
      </c>
      <c r="AI10">
        <v>60.989517369266053</v>
      </c>
      <c r="AJ10">
        <v>414.07654574273619</v>
      </c>
      <c r="AK10">
        <v>173.17842504513371</v>
      </c>
      <c r="AL10">
        <v>1400.858409131637</v>
      </c>
      <c r="AM10">
        <v>7.8514588869473494</v>
      </c>
      <c r="AN10">
        <v>37.371118888246073</v>
      </c>
    </row>
    <row r="11" spans="1:40" x14ac:dyDescent="0.45">
      <c r="A11" s="1" t="s">
        <v>48</v>
      </c>
      <c r="B11">
        <v>76.339451493912975</v>
      </c>
      <c r="C11">
        <v>5.8559528167151687</v>
      </c>
      <c r="D11">
        <v>1.3242166805626949</v>
      </c>
      <c r="E11">
        <v>0.36844866299679258</v>
      </c>
      <c r="F11">
        <v>10.19651420377788</v>
      </c>
      <c r="G11">
        <v>1.91055704704056</v>
      </c>
      <c r="H11">
        <v>9.5552375836050611</v>
      </c>
      <c r="I11">
        <v>6.0214384251283448</v>
      </c>
      <c r="J11">
        <v>5.1240018656435744</v>
      </c>
      <c r="K11">
        <v>4.9224557690122701</v>
      </c>
      <c r="L11">
        <v>56.928188769034691</v>
      </c>
      <c r="M11">
        <v>25.960880076231351</v>
      </c>
      <c r="N11">
        <v>3.1869175621010668</v>
      </c>
      <c r="O11">
        <v>1.163053175516346</v>
      </c>
      <c r="P11">
        <v>57.594559679462122</v>
      </c>
      <c r="Q11">
        <v>2.5684025293408168</v>
      </c>
      <c r="R11">
        <v>2.669793468047585</v>
      </c>
      <c r="S11">
        <v>18.770616567277731</v>
      </c>
      <c r="T11">
        <v>5.691792253291303</v>
      </c>
      <c r="U11">
        <v>20.677443355433269</v>
      </c>
      <c r="V11">
        <v>179.8141519694762</v>
      </c>
      <c r="W11">
        <v>296.25566334535381</v>
      </c>
      <c r="X11">
        <v>0.64802409563425822</v>
      </c>
      <c r="Y11">
        <v>0.33743011997412448</v>
      </c>
      <c r="Z11">
        <v>12.355943325900061</v>
      </c>
      <c r="AA11">
        <v>20.847486891161779</v>
      </c>
      <c r="AB11">
        <v>14.487674985479289</v>
      </c>
      <c r="AC11">
        <v>20.09248168303996</v>
      </c>
      <c r="AD11">
        <v>14.419098135429021</v>
      </c>
      <c r="AE11">
        <v>5.8974611569175366</v>
      </c>
      <c r="AF11">
        <v>5.0509467437468549</v>
      </c>
      <c r="AG11">
        <v>64.766733861421656</v>
      </c>
      <c r="AH11">
        <v>56.28774583130695</v>
      </c>
      <c r="AI11">
        <v>10.14988330620011</v>
      </c>
      <c r="AJ11">
        <v>70.197028165031369</v>
      </c>
      <c r="AK11">
        <v>29.462833142178251</v>
      </c>
      <c r="AL11">
        <v>332.45015087873833</v>
      </c>
      <c r="AM11">
        <v>2.9683885776525019</v>
      </c>
      <c r="AN11">
        <v>5.8650335446704016</v>
      </c>
    </row>
    <row r="12" spans="1:40" x14ac:dyDescent="0.45">
      <c r="A12" s="1" t="s">
        <v>49</v>
      </c>
      <c r="B12">
        <v>81.187830409309242</v>
      </c>
      <c r="C12">
        <v>7.7076653210296966</v>
      </c>
      <c r="D12">
        <v>4.9656059053720103</v>
      </c>
      <c r="E12">
        <v>0.4673209817033096</v>
      </c>
      <c r="F12">
        <v>56.253677609829708</v>
      </c>
      <c r="G12">
        <v>7.5710351075647244</v>
      </c>
      <c r="H12">
        <v>18.301017748067071</v>
      </c>
      <c r="I12">
        <v>11.574851298905131</v>
      </c>
      <c r="J12">
        <v>7.3732932089855527</v>
      </c>
      <c r="K12">
        <v>4.7788563714032808</v>
      </c>
      <c r="L12">
        <v>35.91607681187336</v>
      </c>
      <c r="M12">
        <v>45.183870060334009</v>
      </c>
      <c r="N12">
        <v>18.749790602459228</v>
      </c>
      <c r="O12">
        <v>2.481371676567965</v>
      </c>
      <c r="P12">
        <v>26.745249037921731</v>
      </c>
      <c r="Q12">
        <v>4.9646079040197426</v>
      </c>
      <c r="R12">
        <v>5.7430083054713341</v>
      </c>
      <c r="S12">
        <v>33.009538679574888</v>
      </c>
      <c r="T12">
        <v>9.5507629258324549</v>
      </c>
      <c r="U12">
        <v>45.165132247880607</v>
      </c>
      <c r="V12">
        <v>65.262931592618528</v>
      </c>
      <c r="W12">
        <v>449.66483000830391</v>
      </c>
      <c r="X12">
        <v>1.1153418301233351</v>
      </c>
      <c r="Y12">
        <v>1.159723263037528</v>
      </c>
      <c r="Z12">
        <v>18.554058739271159</v>
      </c>
      <c r="AA12">
        <v>66.475333859889375</v>
      </c>
      <c r="AB12">
        <v>35.640091326734137</v>
      </c>
      <c r="AC12">
        <v>28.901055365571981</v>
      </c>
      <c r="AD12">
        <v>17.648912005700879</v>
      </c>
      <c r="AE12">
        <v>9.4656895200395041</v>
      </c>
      <c r="AF12">
        <v>6.2368451211771134</v>
      </c>
      <c r="AG12">
        <v>168.66168426403149</v>
      </c>
      <c r="AH12">
        <v>95.992957998370727</v>
      </c>
      <c r="AI12">
        <v>13.530217673121401</v>
      </c>
      <c r="AJ12">
        <v>118.0363669761625</v>
      </c>
      <c r="AK12">
        <v>44.762738352312027</v>
      </c>
      <c r="AL12">
        <v>307.16349146536652</v>
      </c>
      <c r="AM12">
        <v>1.8741380333482429</v>
      </c>
      <c r="AN12">
        <v>7.9401626070382294</v>
      </c>
    </row>
    <row r="13" spans="1:40" x14ac:dyDescent="0.45">
      <c r="A13" s="1" t="s">
        <v>50</v>
      </c>
      <c r="B13">
        <v>216.2955004149629</v>
      </c>
      <c r="C13">
        <v>13.178607193000129</v>
      </c>
      <c r="D13">
        <v>4.5403621966657353</v>
      </c>
      <c r="E13">
        <v>1.1335536063583971</v>
      </c>
      <c r="F13">
        <v>36.945603459499132</v>
      </c>
      <c r="G13">
        <v>9.9578645214168215</v>
      </c>
      <c r="H13">
        <v>61.443621658370063</v>
      </c>
      <c r="I13">
        <v>40.919700163996197</v>
      </c>
      <c r="J13">
        <v>10.168722503872241</v>
      </c>
      <c r="K13">
        <v>10.94941853579137</v>
      </c>
      <c r="L13">
        <v>70.489873779340257</v>
      </c>
      <c r="M13">
        <v>255.28863531732031</v>
      </c>
      <c r="N13">
        <v>11.69242950645091</v>
      </c>
      <c r="O13">
        <v>2.3289663006805932</v>
      </c>
      <c r="P13">
        <v>108.85067939565469</v>
      </c>
      <c r="Q13">
        <v>10.62394668154443</v>
      </c>
      <c r="R13">
        <v>7.7106138189642834</v>
      </c>
      <c r="S13">
        <v>43.251527018740802</v>
      </c>
      <c r="T13">
        <v>49.347283728621761</v>
      </c>
      <c r="U13">
        <v>45.884657599235418</v>
      </c>
      <c r="V13">
        <v>115.8154201290636</v>
      </c>
      <c r="W13">
        <v>1387.3174359812231</v>
      </c>
      <c r="X13">
        <v>3.4304863836814938</v>
      </c>
      <c r="Y13">
        <v>1.5291347232066661</v>
      </c>
      <c r="Z13">
        <v>55.657349313180937</v>
      </c>
      <c r="AA13">
        <v>88.244489194289031</v>
      </c>
      <c r="AB13">
        <v>34.224949271354838</v>
      </c>
      <c r="AC13">
        <v>115.18100084638751</v>
      </c>
      <c r="AD13">
        <v>47.662065733196037</v>
      </c>
      <c r="AE13">
        <v>14.63877660279182</v>
      </c>
      <c r="AF13">
        <v>32.43840001673717</v>
      </c>
      <c r="AG13">
        <v>120.46234655609361</v>
      </c>
      <c r="AH13">
        <v>262.68283043458268</v>
      </c>
      <c r="AI13">
        <v>36.348623792953028</v>
      </c>
      <c r="AJ13">
        <v>240.43938527878211</v>
      </c>
      <c r="AK13">
        <v>103.4709683865224</v>
      </c>
      <c r="AL13">
        <v>538.67761776067755</v>
      </c>
      <c r="AM13">
        <v>2.1746597365224192</v>
      </c>
      <c r="AN13">
        <v>14.97257348611488</v>
      </c>
    </row>
    <row r="14" spans="1:40" x14ac:dyDescent="0.45">
      <c r="A14" s="1" t="s">
        <v>51</v>
      </c>
      <c r="B14">
        <v>60.876980341065568</v>
      </c>
      <c r="C14">
        <v>3.4483453488867521</v>
      </c>
      <c r="D14">
        <v>1.7025441047982</v>
      </c>
      <c r="E14">
        <v>0.42124161126187298</v>
      </c>
      <c r="F14">
        <v>6.049326323843184</v>
      </c>
      <c r="G14">
        <v>2.415286522928938</v>
      </c>
      <c r="H14">
        <v>3.8569936270014429</v>
      </c>
      <c r="I14">
        <v>2.5025358652721601</v>
      </c>
      <c r="J14">
        <v>1.7424241603896089</v>
      </c>
      <c r="K14">
        <v>1.348147547075663</v>
      </c>
      <c r="L14">
        <v>18.159823094365219</v>
      </c>
      <c r="M14">
        <v>8.6827366583587704</v>
      </c>
      <c r="N14">
        <v>2.2401829174990651</v>
      </c>
      <c r="O14">
        <v>0.45749593282960799</v>
      </c>
      <c r="P14">
        <v>2.5886939979960082</v>
      </c>
      <c r="Q14">
        <v>0.75611547604853091</v>
      </c>
      <c r="R14">
        <v>1.060970962294141</v>
      </c>
      <c r="S14">
        <v>7.5455537151413683</v>
      </c>
      <c r="T14">
        <v>2.1484347114437878</v>
      </c>
      <c r="U14">
        <v>6.0084822297354137</v>
      </c>
      <c r="V14">
        <v>21.297751193551971</v>
      </c>
      <c r="W14">
        <v>192.9573057089433</v>
      </c>
      <c r="X14">
        <v>0.25531918981948648</v>
      </c>
      <c r="Y14">
        <v>0.21895512628268551</v>
      </c>
      <c r="Z14">
        <v>4.4795727688691631</v>
      </c>
      <c r="AA14">
        <v>12.661254273149421</v>
      </c>
      <c r="AB14">
        <v>6.5577233705683691</v>
      </c>
      <c r="AC14">
        <v>11.133449088601839</v>
      </c>
      <c r="AD14">
        <v>3.8673851583171359</v>
      </c>
      <c r="AE14">
        <v>2.0711208467733728</v>
      </c>
      <c r="AF14">
        <v>1.473607451255655</v>
      </c>
      <c r="AG14">
        <v>24.90715987835145</v>
      </c>
      <c r="AH14">
        <v>25.42613739879901</v>
      </c>
      <c r="AI14">
        <v>3.1535691382772431</v>
      </c>
      <c r="AJ14">
        <v>22.392368009645612</v>
      </c>
      <c r="AK14">
        <v>8.9633775080188336</v>
      </c>
      <c r="AL14">
        <v>54.226240153499873</v>
      </c>
      <c r="AM14">
        <v>0.30847752610289531</v>
      </c>
      <c r="AN14">
        <v>1.673128208574661</v>
      </c>
    </row>
    <row r="15" spans="1:40" x14ac:dyDescent="0.45">
      <c r="A15" s="1" t="s">
        <v>52</v>
      </c>
      <c r="B15">
        <v>101.2056803405721</v>
      </c>
      <c r="C15">
        <v>4.8410088510855047</v>
      </c>
      <c r="D15">
        <v>1.2354596622838649</v>
      </c>
      <c r="E15">
        <v>0.73987289712838211</v>
      </c>
      <c r="F15">
        <v>45.968895318445789</v>
      </c>
      <c r="G15">
        <v>12.70665993053154</v>
      </c>
      <c r="H15">
        <v>11.32883202365837</v>
      </c>
      <c r="I15">
        <v>7.1247419121065168</v>
      </c>
      <c r="J15">
        <v>5.5023555742390577</v>
      </c>
      <c r="K15">
        <v>3.4558991610626379</v>
      </c>
      <c r="L15">
        <v>28.37494779129479</v>
      </c>
      <c r="M15">
        <v>79.135051810105224</v>
      </c>
      <c r="N15">
        <v>18.84171253007074</v>
      </c>
      <c r="O15">
        <v>1.4932885363250381</v>
      </c>
      <c r="P15">
        <v>16.187654321730129</v>
      </c>
      <c r="Q15">
        <v>4.6399768272996971</v>
      </c>
      <c r="R15">
        <v>4.0931587765123609</v>
      </c>
      <c r="S15">
        <v>24.502571329386281</v>
      </c>
      <c r="T15">
        <v>6.4094473336766633</v>
      </c>
      <c r="U15">
        <v>21.846015669801648</v>
      </c>
      <c r="V15">
        <v>75.259312875172355</v>
      </c>
      <c r="W15">
        <v>267.35520480668919</v>
      </c>
      <c r="X15">
        <v>1.129369748749897</v>
      </c>
      <c r="Y15">
        <v>0.8461569457682484</v>
      </c>
      <c r="Z15">
        <v>17.09921721007591</v>
      </c>
      <c r="AA15">
        <v>48.069110294838737</v>
      </c>
      <c r="AB15">
        <v>25.13873231254188</v>
      </c>
      <c r="AC15">
        <v>39.759684001165162</v>
      </c>
      <c r="AD15">
        <v>10.94538663717602</v>
      </c>
      <c r="AE15">
        <v>7.0744630276312472</v>
      </c>
      <c r="AF15">
        <v>4.5067625671218154</v>
      </c>
      <c r="AG15">
        <v>59.620801871105961</v>
      </c>
      <c r="AH15">
        <v>71.778424915769378</v>
      </c>
      <c r="AI15">
        <v>8.8437170078556289</v>
      </c>
      <c r="AJ15">
        <v>75.214980023377635</v>
      </c>
      <c r="AK15">
        <v>29.472373470274839</v>
      </c>
      <c r="AL15">
        <v>241.37867926054059</v>
      </c>
      <c r="AM15">
        <v>0.9910703101534224</v>
      </c>
      <c r="AN15">
        <v>5.566151325926314</v>
      </c>
    </row>
    <row r="16" spans="1:40" x14ac:dyDescent="0.45">
      <c r="A16" s="1" t="s">
        <v>53</v>
      </c>
      <c r="B16">
        <v>204.65260736612331</v>
      </c>
      <c r="C16">
        <v>8.2377685068999913</v>
      </c>
      <c r="D16">
        <v>2.7965105621472959</v>
      </c>
      <c r="E16">
        <v>0.9937303310527118</v>
      </c>
      <c r="F16">
        <v>59.901875957953798</v>
      </c>
      <c r="G16">
        <v>13.45091546541242</v>
      </c>
      <c r="H16">
        <v>34.909902242205959</v>
      </c>
      <c r="I16">
        <v>22.328632679497488</v>
      </c>
      <c r="J16">
        <v>20.779401538321579</v>
      </c>
      <c r="K16">
        <v>9.068626295154969</v>
      </c>
      <c r="L16">
        <v>69.094151211701117</v>
      </c>
      <c r="M16">
        <v>240.75785471871501</v>
      </c>
      <c r="N16">
        <v>19.343155843826871</v>
      </c>
      <c r="O16">
        <v>4.9244195008529861</v>
      </c>
      <c r="P16">
        <v>76.472075409326678</v>
      </c>
      <c r="Q16">
        <v>23.636651903892648</v>
      </c>
      <c r="R16">
        <v>17.163220140795129</v>
      </c>
      <c r="S16">
        <v>88.404321197778458</v>
      </c>
      <c r="T16">
        <v>22.120829809351061</v>
      </c>
      <c r="U16">
        <v>50.145467825378361</v>
      </c>
      <c r="V16">
        <v>297.27504770019891</v>
      </c>
      <c r="W16">
        <v>669.0683446267617</v>
      </c>
      <c r="X16">
        <v>3.2349805461650938</v>
      </c>
      <c r="Y16">
        <v>2.3614156614434711</v>
      </c>
      <c r="Z16">
        <v>69.827167112842488</v>
      </c>
      <c r="AA16">
        <v>136.30645746701489</v>
      </c>
      <c r="AB16">
        <v>43.923876232003288</v>
      </c>
      <c r="AC16">
        <v>112.1897184023198</v>
      </c>
      <c r="AD16">
        <v>36.693220202102253</v>
      </c>
      <c r="AE16">
        <v>26.436279012046789</v>
      </c>
      <c r="AF16">
        <v>15.29904330668287</v>
      </c>
      <c r="AG16">
        <v>149.60770210964171</v>
      </c>
      <c r="AH16">
        <v>229.9169873135121</v>
      </c>
      <c r="AI16">
        <v>31.24228879844949</v>
      </c>
      <c r="AJ16">
        <v>243.74703359310931</v>
      </c>
      <c r="AK16">
        <v>92.82547061355632</v>
      </c>
      <c r="AL16">
        <v>705.80592806159927</v>
      </c>
      <c r="AM16">
        <v>3.1231032599318498</v>
      </c>
      <c r="AN16">
        <v>20.31975163833156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938.37413114596211</v>
      </c>
      <c r="C2">
        <v>18.916862015647681</v>
      </c>
      <c r="D2">
        <v>6.9276422848392043</v>
      </c>
      <c r="E2">
        <v>2.179730114815742</v>
      </c>
      <c r="F2">
        <v>28.22592118407935</v>
      </c>
      <c r="G2">
        <v>8.8528558956403351</v>
      </c>
      <c r="H2">
        <v>8.7894802980215303</v>
      </c>
      <c r="I2">
        <v>5.9646145256641248</v>
      </c>
      <c r="J2">
        <v>2.2419942670790891</v>
      </c>
      <c r="K2">
        <v>1.2081690820830191</v>
      </c>
      <c r="L2">
        <v>7.0050857832527731</v>
      </c>
      <c r="M2">
        <v>12.43080282433627</v>
      </c>
      <c r="N2">
        <v>6.8546588055250233</v>
      </c>
      <c r="O2">
        <v>0.21328065057218601</v>
      </c>
      <c r="P2">
        <v>4.1882992604813198</v>
      </c>
      <c r="Q2">
        <v>0.53166262688204069</v>
      </c>
      <c r="R2">
        <v>1.5230371466780981</v>
      </c>
      <c r="S2">
        <v>8.9888057746011238</v>
      </c>
      <c r="T2">
        <v>4.522055936013798</v>
      </c>
      <c r="U2">
        <v>4.3883606527123611</v>
      </c>
      <c r="V2">
        <v>11.927989661515181</v>
      </c>
      <c r="W2">
        <v>26.889528520188691</v>
      </c>
      <c r="X2">
        <v>0.20735899885038961</v>
      </c>
      <c r="Y2">
        <v>0.11548876512128339</v>
      </c>
      <c r="Z2">
        <v>3.9308733055359748</v>
      </c>
      <c r="AA2">
        <v>7.2547204392132549</v>
      </c>
      <c r="AB2">
        <v>46.317480360486627</v>
      </c>
      <c r="AC2">
        <v>107.41049485071019</v>
      </c>
      <c r="AD2">
        <v>9.5324478073172383</v>
      </c>
      <c r="AE2">
        <v>2.3315468314285681</v>
      </c>
      <c r="AF2">
        <v>3.2676881896107828</v>
      </c>
      <c r="AG2">
        <v>171.6339181322306</v>
      </c>
      <c r="AH2">
        <v>27.582491725163841</v>
      </c>
      <c r="AI2">
        <v>6.7429377911838984</v>
      </c>
      <c r="AJ2">
        <v>36.00874197909954</v>
      </c>
      <c r="AK2">
        <v>14.56429007851467</v>
      </c>
      <c r="AL2">
        <v>123.67827087319669</v>
      </c>
      <c r="AM2">
        <v>0.40130228905043752</v>
      </c>
      <c r="AN2">
        <v>8.0667317412292956</v>
      </c>
    </row>
    <row r="3" spans="1:40" x14ac:dyDescent="0.45">
      <c r="A3" s="1" t="s">
        <v>55</v>
      </c>
      <c r="B3">
        <v>2.5595684021352869</v>
      </c>
      <c r="C3">
        <v>0.1624438683368212</v>
      </c>
      <c r="D3">
        <v>6.632770850949872E-2</v>
      </c>
      <c r="E3">
        <v>2.381287047828725E-2</v>
      </c>
      <c r="F3">
        <v>1.523001683117615</v>
      </c>
      <c r="G3">
        <v>0.81770253647137592</v>
      </c>
      <c r="H3">
        <v>0.50469804170145705</v>
      </c>
      <c r="I3">
        <v>0.33416106478315127</v>
      </c>
      <c r="J3">
        <v>0.82310965754833065</v>
      </c>
      <c r="K3">
        <v>9.1064292827564175E-2</v>
      </c>
      <c r="L3">
        <v>0.5538073182847274</v>
      </c>
      <c r="M3">
        <v>2.803455562026576</v>
      </c>
      <c r="N3">
        <v>0.38358852454559228</v>
      </c>
      <c r="O3">
        <v>2.5193522043479279E-2</v>
      </c>
      <c r="P3">
        <v>0.29547845336204631</v>
      </c>
      <c r="Q3">
        <v>9.1474748617843854E-2</v>
      </c>
      <c r="R3">
        <v>0.13016904523295</v>
      </c>
      <c r="S3">
        <v>0.78627621617546184</v>
      </c>
      <c r="T3">
        <v>0.2101681527204752</v>
      </c>
      <c r="U3">
        <v>0.55306410966327735</v>
      </c>
      <c r="V3">
        <v>0.67472399046388165</v>
      </c>
      <c r="W3">
        <v>1.0487841114880061</v>
      </c>
      <c r="X3">
        <v>1.5152836449055259E-2</v>
      </c>
      <c r="Y3">
        <v>1.698252046856754E-2</v>
      </c>
      <c r="Z3">
        <v>0.31726164324122219</v>
      </c>
      <c r="AA3">
        <v>0.9863756208600547</v>
      </c>
      <c r="AB3">
        <v>0.40906887390778102</v>
      </c>
      <c r="AC3">
        <v>5.5453723692807237</v>
      </c>
      <c r="AD3">
        <v>1.144965259111677</v>
      </c>
      <c r="AE3">
        <v>0.9953512819456396</v>
      </c>
      <c r="AF3">
        <v>0.2313168659972899</v>
      </c>
      <c r="AG3">
        <v>1.66962682105395</v>
      </c>
      <c r="AH3">
        <v>4.7925658220837422</v>
      </c>
      <c r="AI3">
        <v>0.46250607566441709</v>
      </c>
      <c r="AJ3">
        <v>2.2401104457733441</v>
      </c>
      <c r="AK3">
        <v>1.0369394270340051</v>
      </c>
      <c r="AL3">
        <v>10.614537791290701</v>
      </c>
      <c r="AM3">
        <v>4.6414440158399857E-2</v>
      </c>
      <c r="AN3">
        <v>0.37457501287860029</v>
      </c>
    </row>
    <row r="4" spans="1:40" x14ac:dyDescent="0.45">
      <c r="A4" s="1" t="s">
        <v>56</v>
      </c>
      <c r="B4">
        <v>82.419934868334423</v>
      </c>
      <c r="C4">
        <v>2.243277891636859</v>
      </c>
      <c r="D4">
        <v>0.27914291107488221</v>
      </c>
      <c r="E4">
        <v>4.5593021228195318E-3</v>
      </c>
      <c r="F4">
        <v>0.19112646876909739</v>
      </c>
      <c r="G4">
        <v>6.6021531846420248E-2</v>
      </c>
      <c r="H4">
        <v>0.41089196935191691</v>
      </c>
      <c r="I4">
        <v>0.27982594348878048</v>
      </c>
      <c r="J4">
        <v>0.16566463275313331</v>
      </c>
      <c r="K4">
        <v>5.7636764225137201E-2</v>
      </c>
      <c r="L4">
        <v>0.15020654568436451</v>
      </c>
      <c r="M4">
        <v>0.21964189402312881</v>
      </c>
      <c r="N4">
        <v>4.0346835111730497E-2</v>
      </c>
      <c r="O4">
        <v>4.243373374936148E-3</v>
      </c>
      <c r="P4">
        <v>0.24303669551566481</v>
      </c>
      <c r="Q4">
        <v>1.71726494632282E-2</v>
      </c>
      <c r="R4">
        <v>9.2588191609467754E-2</v>
      </c>
      <c r="S4">
        <v>0.468710287391642</v>
      </c>
      <c r="T4">
        <v>0.13006696955942371</v>
      </c>
      <c r="U4">
        <v>0.1085520508125979</v>
      </c>
      <c r="V4">
        <v>0.27973714470748229</v>
      </c>
      <c r="W4">
        <v>5.1165018375637814</v>
      </c>
      <c r="X4">
        <v>6.0161279754656696E-3</v>
      </c>
      <c r="Y4">
        <v>1.9049312032535721E-3</v>
      </c>
      <c r="Z4">
        <v>0.1300247318310368</v>
      </c>
      <c r="AA4">
        <v>0.14030871990742869</v>
      </c>
      <c r="AB4">
        <v>9.4413239693839579E-2</v>
      </c>
      <c r="AC4">
        <v>0.79752771902392949</v>
      </c>
      <c r="AD4">
        <v>0.34834046249785322</v>
      </c>
      <c r="AE4">
        <v>0.1019891066745733</v>
      </c>
      <c r="AF4">
        <v>0.10407895514195201</v>
      </c>
      <c r="AG4">
        <v>13.568166459720111</v>
      </c>
      <c r="AH4">
        <v>1.255255787089451</v>
      </c>
      <c r="AI4">
        <v>0.23596460542224701</v>
      </c>
      <c r="AJ4">
        <v>1.422181102359847</v>
      </c>
      <c r="AK4">
        <v>0.53940251847216936</v>
      </c>
      <c r="AL4">
        <v>6.4812275698695982</v>
      </c>
      <c r="AM4">
        <v>4.2644053445340772E-2</v>
      </c>
      <c r="AN4">
        <v>1.725830242723571</v>
      </c>
    </row>
    <row r="5" spans="1:40" x14ac:dyDescent="0.45">
      <c r="A5" s="1" t="s">
        <v>57</v>
      </c>
      <c r="B5">
        <v>58.548415869018719</v>
      </c>
      <c r="C5">
        <v>3.7616131660784879</v>
      </c>
      <c r="D5">
        <v>1.15939179372997</v>
      </c>
      <c r="E5">
        <v>0.54810792291179788</v>
      </c>
      <c r="F5">
        <v>20.533993331035362</v>
      </c>
      <c r="G5">
        <v>10.068963863191181</v>
      </c>
      <c r="H5">
        <v>12.48620066736046</v>
      </c>
      <c r="I5">
        <v>7.8766116089222704</v>
      </c>
      <c r="J5">
        <v>3.9679579919358949</v>
      </c>
      <c r="K5">
        <v>15.930271484256259</v>
      </c>
      <c r="L5">
        <v>746.45699680018834</v>
      </c>
      <c r="M5">
        <v>23.764550029026189</v>
      </c>
      <c r="N5">
        <v>5.1860594475633564</v>
      </c>
      <c r="O5">
        <v>1.2969512938688099</v>
      </c>
      <c r="P5">
        <v>16.08173739958055</v>
      </c>
      <c r="Q5">
        <v>3.6009148002072311</v>
      </c>
      <c r="R5">
        <v>2.789825489156665</v>
      </c>
      <c r="S5">
        <v>14.75911602824681</v>
      </c>
      <c r="T5">
        <v>7.225038907299556</v>
      </c>
      <c r="U5">
        <v>20.014820373822989</v>
      </c>
      <c r="V5">
        <v>60.173648194516602</v>
      </c>
      <c r="W5">
        <v>77.830057241613943</v>
      </c>
      <c r="X5">
        <v>0.65655871057860349</v>
      </c>
      <c r="Y5">
        <v>0.39351888821631098</v>
      </c>
      <c r="Z5">
        <v>14.02390554552418</v>
      </c>
      <c r="AA5">
        <v>24.192318601279599</v>
      </c>
      <c r="AB5">
        <v>13.836048880127541</v>
      </c>
      <c r="AC5">
        <v>18.04987475951614</v>
      </c>
      <c r="AD5">
        <v>19.240322978208241</v>
      </c>
      <c r="AE5">
        <v>5.6443181914610721</v>
      </c>
      <c r="AF5">
        <v>9.5965030842391847</v>
      </c>
      <c r="AG5">
        <v>58.409744207047638</v>
      </c>
      <c r="AH5">
        <v>57.471605943469427</v>
      </c>
      <c r="AI5">
        <v>15.871390388518959</v>
      </c>
      <c r="AJ5">
        <v>89.61655659040278</v>
      </c>
      <c r="AK5">
        <v>40.761728666617223</v>
      </c>
      <c r="AL5">
        <v>244.97410195289891</v>
      </c>
      <c r="AM5">
        <v>1.6721935717105481</v>
      </c>
      <c r="AN5">
        <v>9.2190265508266229</v>
      </c>
    </row>
    <row r="6" spans="1:40" x14ac:dyDescent="0.45">
      <c r="A6" s="1" t="s">
        <v>58</v>
      </c>
      <c r="B6">
        <v>137.66010720748659</v>
      </c>
      <c r="C6">
        <v>9.1420021614404625</v>
      </c>
      <c r="D6">
        <v>2.7198759143943501</v>
      </c>
      <c r="E6">
        <v>0.88842398943885348</v>
      </c>
      <c r="F6">
        <v>48.847821206005037</v>
      </c>
      <c r="G6">
        <v>9.8735196304684809</v>
      </c>
      <c r="H6">
        <v>27.522794487313931</v>
      </c>
      <c r="I6">
        <v>17.587010656827129</v>
      </c>
      <c r="J6">
        <v>11.33933852114307</v>
      </c>
      <c r="K6">
        <v>14.27433288933101</v>
      </c>
      <c r="L6">
        <v>421.94730501621768</v>
      </c>
      <c r="M6">
        <v>65.592957934835724</v>
      </c>
      <c r="N6">
        <v>13.76624199730457</v>
      </c>
      <c r="O6">
        <v>3.2174999707485399</v>
      </c>
      <c r="P6">
        <v>32.663655876009393</v>
      </c>
      <c r="Q6">
        <v>6.5598334814479706</v>
      </c>
      <c r="R6">
        <v>7.6753916945311671</v>
      </c>
      <c r="S6">
        <v>47.279637842360813</v>
      </c>
      <c r="T6">
        <v>15.93956646253295</v>
      </c>
      <c r="U6">
        <v>49.410030908380229</v>
      </c>
      <c r="V6">
        <v>373.94156885774549</v>
      </c>
      <c r="W6">
        <v>310.58691046032618</v>
      </c>
      <c r="X6">
        <v>1.4103081588279911</v>
      </c>
      <c r="Y6">
        <v>0.79095529963580402</v>
      </c>
      <c r="Z6">
        <v>28.195207491791528</v>
      </c>
      <c r="AA6">
        <v>50.003384321469113</v>
      </c>
      <c r="AB6">
        <v>34.009678564568453</v>
      </c>
      <c r="AC6">
        <v>50.031239055459586</v>
      </c>
      <c r="AD6">
        <v>36.062883017806833</v>
      </c>
      <c r="AE6">
        <v>16.940062571992112</v>
      </c>
      <c r="AF6">
        <v>14.2616622023421</v>
      </c>
      <c r="AG6">
        <v>159.34881085374161</v>
      </c>
      <c r="AH6">
        <v>135.65867552377969</v>
      </c>
      <c r="AI6">
        <v>27.570953732842799</v>
      </c>
      <c r="AJ6">
        <v>178.36833901342601</v>
      </c>
      <c r="AK6">
        <v>75.177014134178208</v>
      </c>
      <c r="AL6">
        <v>666.79185194825379</v>
      </c>
      <c r="AM6">
        <v>4.829942726740466</v>
      </c>
      <c r="AN6">
        <v>52.930947126234763</v>
      </c>
    </row>
    <row r="7" spans="1:40" x14ac:dyDescent="0.45">
      <c r="A7" s="1" t="s">
        <v>59</v>
      </c>
      <c r="B7">
        <v>33.969089791767992</v>
      </c>
      <c r="C7">
        <v>13.454459048765781</v>
      </c>
      <c r="D7">
        <v>5.3868742864990082</v>
      </c>
      <c r="E7">
        <v>9.6685172402330821E-2</v>
      </c>
      <c r="F7">
        <v>5.5356646583173603</v>
      </c>
      <c r="G7">
        <v>1.520003156871863</v>
      </c>
      <c r="H7">
        <v>4.3259208628621124</v>
      </c>
      <c r="I7">
        <v>2.8505585497832451</v>
      </c>
      <c r="J7">
        <v>2.3734048741150739</v>
      </c>
      <c r="K7">
        <v>0.92193782768960886</v>
      </c>
      <c r="L7">
        <v>5.0666889647462714</v>
      </c>
      <c r="M7">
        <v>6.6601525183724641</v>
      </c>
      <c r="N7">
        <v>1.5909962123584831</v>
      </c>
      <c r="O7">
        <v>0.27595092267656751</v>
      </c>
      <c r="P7">
        <v>23.713387346409341</v>
      </c>
      <c r="Q7">
        <v>0.6853451391519052</v>
      </c>
      <c r="R7">
        <v>2.4729097456305689</v>
      </c>
      <c r="S7">
        <v>12.164671727464469</v>
      </c>
      <c r="T7">
        <v>2.5739940713898322</v>
      </c>
      <c r="U7">
        <v>4.2913496202890613</v>
      </c>
      <c r="V7">
        <v>12.143383159918191</v>
      </c>
      <c r="W7">
        <v>17.189967168704971</v>
      </c>
      <c r="X7">
        <v>0.1341167097426724</v>
      </c>
      <c r="Y7">
        <v>9.8709198154759009E-2</v>
      </c>
      <c r="Z7">
        <v>2.6207837768265159</v>
      </c>
      <c r="AA7">
        <v>6.2029201068157871</v>
      </c>
      <c r="AB7">
        <v>3.4972749195099051</v>
      </c>
      <c r="AC7">
        <v>8.6517167123406082</v>
      </c>
      <c r="AD7">
        <v>4.2893065288744046</v>
      </c>
      <c r="AE7">
        <v>2.6042735221715239</v>
      </c>
      <c r="AF7">
        <v>1.6781544230531289</v>
      </c>
      <c r="AG7">
        <v>38.44899918315047</v>
      </c>
      <c r="AH7">
        <v>22.857568251307221</v>
      </c>
      <c r="AI7">
        <v>3.841991710540658</v>
      </c>
      <c r="AJ7">
        <v>27.198561501589179</v>
      </c>
      <c r="AK7">
        <v>9.2418405668011978</v>
      </c>
      <c r="AL7">
        <v>61.141979688080369</v>
      </c>
      <c r="AM7">
        <v>0.31545165680052162</v>
      </c>
      <c r="AN7">
        <v>4.2512178379079923</v>
      </c>
    </row>
    <row r="8" spans="1:40" x14ac:dyDescent="0.45">
      <c r="A8" s="1" t="s">
        <v>60</v>
      </c>
      <c r="B8">
        <v>1.4793481040219261</v>
      </c>
      <c r="C8">
        <v>8.7854367042137338E-2</v>
      </c>
      <c r="D8">
        <v>3.2730835238456123E-2</v>
      </c>
      <c r="E8">
        <v>1.104980369195851E-2</v>
      </c>
      <c r="F8">
        <v>0.82202323530961097</v>
      </c>
      <c r="G8">
        <v>0.18271108479800771</v>
      </c>
      <c r="H8">
        <v>0.30237553910127962</v>
      </c>
      <c r="I8">
        <v>0.18814835333079799</v>
      </c>
      <c r="J8">
        <v>0.14993369262726311</v>
      </c>
      <c r="K8">
        <v>0.1856272934357103</v>
      </c>
      <c r="L8">
        <v>6.5372275534838584</v>
      </c>
      <c r="M8">
        <v>1.0755940231064269</v>
      </c>
      <c r="N8">
        <v>0.22016679835088601</v>
      </c>
      <c r="O8">
        <v>6.0416843038065868E-2</v>
      </c>
      <c r="P8">
        <v>0.40923420586092257</v>
      </c>
      <c r="Q8">
        <v>0.1108377591609071</v>
      </c>
      <c r="R8">
        <v>0.1194435512435786</v>
      </c>
      <c r="S8">
        <v>0.73538852272867461</v>
      </c>
      <c r="T8">
        <v>0.20373240490900971</v>
      </c>
      <c r="U8">
        <v>0.70128685497214505</v>
      </c>
      <c r="V8">
        <v>5.3133105515827248</v>
      </c>
      <c r="W8">
        <v>3.160076619926004</v>
      </c>
      <c r="X8">
        <v>1.8038439551392008E-2</v>
      </c>
      <c r="Y8">
        <v>1.6109522981577539E-2</v>
      </c>
      <c r="Z8">
        <v>0.36891435102062559</v>
      </c>
      <c r="AA8">
        <v>0.97094388311862723</v>
      </c>
      <c r="AB8">
        <v>0.51401510192297739</v>
      </c>
      <c r="AC8">
        <v>0.66523394333723829</v>
      </c>
      <c r="AD8">
        <v>0.40276857487553358</v>
      </c>
      <c r="AE8">
        <v>0.19377657708447449</v>
      </c>
      <c r="AF8">
        <v>0.17756771533122501</v>
      </c>
      <c r="AG8">
        <v>1.3756249723989791</v>
      </c>
      <c r="AH8">
        <v>1.7839388031663239</v>
      </c>
      <c r="AI8">
        <v>0.33178782585935868</v>
      </c>
      <c r="AJ8">
        <v>2.4077980040062918</v>
      </c>
      <c r="AK8">
        <v>0.97811073760431066</v>
      </c>
      <c r="AL8">
        <v>7.803276648249561</v>
      </c>
      <c r="AM8">
        <v>5.7706347432089057E-2</v>
      </c>
      <c r="AN8">
        <v>0.93350649034005306</v>
      </c>
    </row>
    <row r="9" spans="1:40" x14ac:dyDescent="0.45">
      <c r="A9" s="1" t="s">
        <v>61</v>
      </c>
      <c r="B9">
        <v>133.78600511388251</v>
      </c>
      <c r="C9">
        <v>2.956627262754032</v>
      </c>
      <c r="D9">
        <v>0.16049478216214241</v>
      </c>
      <c r="E9">
        <v>2.5906974383307382E-2</v>
      </c>
      <c r="F9">
        <v>6.7484595659957902</v>
      </c>
      <c r="G9">
        <v>0.89372799302146932</v>
      </c>
      <c r="H9">
        <v>0.61087760190057405</v>
      </c>
      <c r="I9">
        <v>0.40190196586783039</v>
      </c>
      <c r="J9">
        <v>0.2640136425611157</v>
      </c>
      <c r="K9">
        <v>0.16889730567643521</v>
      </c>
      <c r="L9">
        <v>0.76727246033870411</v>
      </c>
      <c r="M9">
        <v>1.3686003636441839</v>
      </c>
      <c r="N9">
        <v>0.33261344291124051</v>
      </c>
      <c r="O9">
        <v>2.3739809556470971E-2</v>
      </c>
      <c r="P9">
        <v>0.33204248306863132</v>
      </c>
      <c r="Q9">
        <v>5.3301331558672983E-2</v>
      </c>
      <c r="R9">
        <v>0.18856080413717971</v>
      </c>
      <c r="S9">
        <v>1.3065638441854639</v>
      </c>
      <c r="T9">
        <v>0.799648685885475</v>
      </c>
      <c r="U9">
        <v>0.3928877659788243</v>
      </c>
      <c r="V9">
        <v>1.2223315891695139</v>
      </c>
      <c r="W9">
        <v>2.642897246605318</v>
      </c>
      <c r="X9">
        <v>2.178788639472785E-2</v>
      </c>
      <c r="Y9">
        <v>1.43823663580353E-2</v>
      </c>
      <c r="Z9">
        <v>0.42510820460505078</v>
      </c>
      <c r="AA9">
        <v>0.88564758634456109</v>
      </c>
      <c r="AB9">
        <v>0.40139062774791873</v>
      </c>
      <c r="AC9">
        <v>5.3151041764727056</v>
      </c>
      <c r="AD9">
        <v>1.0221056473173471</v>
      </c>
      <c r="AE9">
        <v>0.32395499712999609</v>
      </c>
      <c r="AF9">
        <v>0.47478696408088988</v>
      </c>
      <c r="AG9">
        <v>17.965477064280559</v>
      </c>
      <c r="AH9">
        <v>3.7589522098271519</v>
      </c>
      <c r="AI9">
        <v>0.94966256530160187</v>
      </c>
      <c r="AJ9">
        <v>5.6173819859057046</v>
      </c>
      <c r="AK9">
        <v>2.2301830873200901</v>
      </c>
      <c r="AL9">
        <v>5.6589464695920464</v>
      </c>
      <c r="AM9">
        <v>3.1330641146686357E-2</v>
      </c>
      <c r="AN9">
        <v>0.99016770711835589</v>
      </c>
    </row>
    <row r="10" spans="1:40" x14ac:dyDescent="0.45">
      <c r="A10" s="1" t="s">
        <v>62</v>
      </c>
      <c r="B10">
        <v>28.948773045185241</v>
      </c>
      <c r="C10">
        <v>5.376098293839271</v>
      </c>
      <c r="D10">
        <v>0.32592296089822081</v>
      </c>
      <c r="E10">
        <v>6.6673511340725024E-3</v>
      </c>
      <c r="F10">
        <v>8.6434217838277663E-2</v>
      </c>
      <c r="G10">
        <v>0.108649836427927</v>
      </c>
      <c r="H10">
        <v>1.483702792487114</v>
      </c>
      <c r="I10">
        <v>1.0176169906032759</v>
      </c>
      <c r="J10">
        <v>0.52509591849153558</v>
      </c>
      <c r="K10">
        <v>0.20265316471765021</v>
      </c>
      <c r="L10">
        <v>0.2797769690289898</v>
      </c>
      <c r="M10">
        <v>0.60406143573854298</v>
      </c>
      <c r="N10">
        <v>2.2683244479300452E-2</v>
      </c>
      <c r="O10">
        <v>5.3074001499611168E-3</v>
      </c>
      <c r="P10">
        <v>1.074051075504761</v>
      </c>
      <c r="Q10">
        <v>4.9673713876960887E-2</v>
      </c>
      <c r="R10">
        <v>0.28681683077917391</v>
      </c>
      <c r="S10">
        <v>0.84117518216846576</v>
      </c>
      <c r="T10">
        <v>0.2067491684534358</v>
      </c>
      <c r="U10">
        <v>0.19310806242938319</v>
      </c>
      <c r="V10">
        <v>0.52086575375607624</v>
      </c>
      <c r="W10">
        <v>2.14631725978104</v>
      </c>
      <c r="X10">
        <v>1.2125766181230971E-2</v>
      </c>
      <c r="Y10">
        <v>1.21667083670754E-3</v>
      </c>
      <c r="Z10">
        <v>0.27801526933475951</v>
      </c>
      <c r="AA10">
        <v>0.14210272069916299</v>
      </c>
      <c r="AB10">
        <v>0.1555759583233513</v>
      </c>
      <c r="AC10">
        <v>1.1361156009022391</v>
      </c>
      <c r="AD10">
        <v>0.78131929931412647</v>
      </c>
      <c r="AE10">
        <v>0.19754499125038419</v>
      </c>
      <c r="AF10">
        <v>0.28306126722301811</v>
      </c>
      <c r="AG10">
        <v>9.1643844276898854</v>
      </c>
      <c r="AH10">
        <v>3.5799751171345431</v>
      </c>
      <c r="AI10">
        <v>0.54746494212628183</v>
      </c>
      <c r="AJ10">
        <v>3.2833876126687498</v>
      </c>
      <c r="AK10">
        <v>1.2364096721865241</v>
      </c>
      <c r="AL10">
        <v>28.449675481862641</v>
      </c>
      <c r="AM10">
        <v>0.19098271600711281</v>
      </c>
      <c r="AN10">
        <v>4.5327574559808017</v>
      </c>
    </row>
    <row r="11" spans="1:40" x14ac:dyDescent="0.45">
      <c r="A11" s="1" t="s">
        <v>63</v>
      </c>
      <c r="B11">
        <v>9.5914411769041692</v>
      </c>
      <c r="C11">
        <v>0.53920290185631214</v>
      </c>
      <c r="D11">
        <v>5.3161452140307902E-2</v>
      </c>
      <c r="E11">
        <v>2.779821860551499E-3</v>
      </c>
      <c r="F11">
        <v>0.1140615092230569</v>
      </c>
      <c r="G11">
        <v>6.9282359246365222E-2</v>
      </c>
      <c r="H11">
        <v>6.7652682264138841E-2</v>
      </c>
      <c r="I11">
        <v>4.5202113334902191E-2</v>
      </c>
      <c r="J11">
        <v>3.7998038126900967E-2</v>
      </c>
      <c r="K11">
        <v>1.4867842617930799E-2</v>
      </c>
      <c r="L11">
        <v>0.1244630980050611</v>
      </c>
      <c r="M11">
        <v>6.5036323982719996E-2</v>
      </c>
      <c r="N11">
        <v>2.1175380125694521E-2</v>
      </c>
      <c r="O11">
        <v>1.8949989937463831E-3</v>
      </c>
      <c r="P11">
        <v>3.6056127316329019E-2</v>
      </c>
      <c r="Q11">
        <v>4.9644868247204713E-3</v>
      </c>
      <c r="R11">
        <v>2.8955472198490751E-2</v>
      </c>
      <c r="S11">
        <v>0.18273192346825209</v>
      </c>
      <c r="T11">
        <v>0.14568223046908199</v>
      </c>
      <c r="U11">
        <v>3.4469779595136217E-2</v>
      </c>
      <c r="V11">
        <v>0.1072229541318916</v>
      </c>
      <c r="W11">
        <v>0.26559863772740261</v>
      </c>
      <c r="X11">
        <v>2.980428110352892E-3</v>
      </c>
      <c r="Y11">
        <v>9.4055564114839407E-4</v>
      </c>
      <c r="Z11">
        <v>6.4911600242353942E-2</v>
      </c>
      <c r="AA11">
        <v>6.5136104405099648E-2</v>
      </c>
      <c r="AB11">
        <v>5.7988813846162467E-2</v>
      </c>
      <c r="AC11">
        <v>0.96396782983144336</v>
      </c>
      <c r="AD11">
        <v>0.15552551359927641</v>
      </c>
      <c r="AE11">
        <v>4.1897462187881498E-2</v>
      </c>
      <c r="AF11">
        <v>6.8330646319454361E-2</v>
      </c>
      <c r="AG11">
        <v>2.5380992412117922</v>
      </c>
      <c r="AH11">
        <v>0.52864503388361894</v>
      </c>
      <c r="AI11">
        <v>0.18030208671678991</v>
      </c>
      <c r="AJ11">
        <v>1.071639920446019</v>
      </c>
      <c r="AK11">
        <v>0.38334086972005282</v>
      </c>
      <c r="AL11">
        <v>0.81056500904071105</v>
      </c>
      <c r="AM11">
        <v>5.3027638095394349E-3</v>
      </c>
      <c r="AN11">
        <v>0.30255913627573722</v>
      </c>
    </row>
    <row r="12" spans="1:40" x14ac:dyDescent="0.45">
      <c r="A12" s="1" t="s">
        <v>64</v>
      </c>
      <c r="B12">
        <v>67.508496941410925</v>
      </c>
      <c r="C12">
        <v>0.55456434170071278</v>
      </c>
      <c r="D12">
        <v>9.5416622284957384E-2</v>
      </c>
      <c r="E12">
        <v>5.9324659149290453E-3</v>
      </c>
      <c r="F12">
        <v>9.6176014979020577E-2</v>
      </c>
      <c r="G12">
        <v>6.5417700777925358E-2</v>
      </c>
      <c r="H12">
        <v>0.456375877102005</v>
      </c>
      <c r="I12">
        <v>0.31089339608773969</v>
      </c>
      <c r="J12">
        <v>0.1196913744414802</v>
      </c>
      <c r="K12">
        <v>8.5965728448072792E-2</v>
      </c>
      <c r="L12">
        <v>0.19823246930764299</v>
      </c>
      <c r="M12">
        <v>0.1961017673218419</v>
      </c>
      <c r="N12">
        <v>2.3127496045506912E-2</v>
      </c>
      <c r="O12">
        <v>4.2680141704447509E-3</v>
      </c>
      <c r="P12">
        <v>0.21879374610636079</v>
      </c>
      <c r="Q12">
        <v>1.7681365397349651E-2</v>
      </c>
      <c r="R12">
        <v>0.1245706508688437</v>
      </c>
      <c r="S12">
        <v>0.41300840584811938</v>
      </c>
      <c r="T12">
        <v>0.27789979909905882</v>
      </c>
      <c r="U12">
        <v>0.11800784694727361</v>
      </c>
      <c r="V12">
        <v>0.32714372897085631</v>
      </c>
      <c r="W12">
        <v>1.3213762275117411</v>
      </c>
      <c r="X12">
        <v>1.278070983507539E-2</v>
      </c>
      <c r="Y12">
        <v>1.161631889352572E-3</v>
      </c>
      <c r="Z12">
        <v>0.28782690451413989</v>
      </c>
      <c r="AA12">
        <v>0.11347528625013691</v>
      </c>
      <c r="AB12">
        <v>0.1146584390615039</v>
      </c>
      <c r="AC12">
        <v>0.95242215490270032</v>
      </c>
      <c r="AD12">
        <v>0.62188032657107573</v>
      </c>
      <c r="AE12">
        <v>0.1114452781034713</v>
      </c>
      <c r="AF12">
        <v>0.31441579357929889</v>
      </c>
      <c r="AG12">
        <v>13.678155763168579</v>
      </c>
      <c r="AH12">
        <v>1.8264355381861299</v>
      </c>
      <c r="AI12">
        <v>0.57573070120876013</v>
      </c>
      <c r="AJ12">
        <v>2.681443148338897</v>
      </c>
      <c r="AK12">
        <v>1.1174966103933459</v>
      </c>
      <c r="AL12">
        <v>5.9982355835804908</v>
      </c>
      <c r="AM12">
        <v>4.1093684898344023E-2</v>
      </c>
      <c r="AN12">
        <v>1.432187762351145</v>
      </c>
    </row>
    <row r="13" spans="1:40" x14ac:dyDescent="0.45">
      <c r="A13" s="1" t="s">
        <v>65</v>
      </c>
      <c r="B13">
        <v>47.250054421078119</v>
      </c>
      <c r="C13">
        <v>2.1344978799107248</v>
      </c>
      <c r="D13">
        <v>7.1781120382649055E-2</v>
      </c>
      <c r="E13">
        <v>1.627993060435769E-2</v>
      </c>
      <c r="F13">
        <v>2.76973801763293</v>
      </c>
      <c r="G13">
        <v>0.72082267083199514</v>
      </c>
      <c r="H13">
        <v>0.46922179439711859</v>
      </c>
      <c r="I13">
        <v>0.30757800801127683</v>
      </c>
      <c r="J13">
        <v>0.47371891848841491</v>
      </c>
      <c r="K13">
        <v>9.5834857140104257E-2</v>
      </c>
      <c r="L13">
        <v>0.53881715730327029</v>
      </c>
      <c r="M13">
        <v>2.2305610262825</v>
      </c>
      <c r="N13">
        <v>0.56300935827924414</v>
      </c>
      <c r="O13">
        <v>5.29052141326216E-2</v>
      </c>
      <c r="P13">
        <v>0.50804706846399117</v>
      </c>
      <c r="Q13">
        <v>0.12790367861644961</v>
      </c>
      <c r="R13">
        <v>0.27736500066810338</v>
      </c>
      <c r="S13">
        <v>2.419209720237435</v>
      </c>
      <c r="T13">
        <v>0.67193409177584207</v>
      </c>
      <c r="U13">
        <v>0.46126733369127337</v>
      </c>
      <c r="V13">
        <v>1.0326948423728719</v>
      </c>
      <c r="W13">
        <v>2.0453674408952618</v>
      </c>
      <c r="X13">
        <v>1.918332166771463E-2</v>
      </c>
      <c r="Y13">
        <v>4.844031564799102E-2</v>
      </c>
      <c r="Z13">
        <v>0.39959190064112859</v>
      </c>
      <c r="AA13">
        <v>2.752905292144844</v>
      </c>
      <c r="AB13">
        <v>0.49358997099736129</v>
      </c>
      <c r="AC13">
        <v>4.9709662187768382</v>
      </c>
      <c r="AD13">
        <v>0.78377647881112777</v>
      </c>
      <c r="AE13">
        <v>0.46421368810904567</v>
      </c>
      <c r="AF13">
        <v>0.40345412064358932</v>
      </c>
      <c r="AG13">
        <v>20.113374157206831</v>
      </c>
      <c r="AH13">
        <v>3.763524586364857</v>
      </c>
      <c r="AI13">
        <v>0.80106914254993444</v>
      </c>
      <c r="AJ13">
        <v>5.0907145830032317</v>
      </c>
      <c r="AK13">
        <v>1.961954081131013</v>
      </c>
      <c r="AL13">
        <v>8.5878795342715222</v>
      </c>
      <c r="AM13">
        <v>3.7853773926453352E-2</v>
      </c>
      <c r="AN13">
        <v>1.437196108937669</v>
      </c>
    </row>
    <row r="14" spans="1:40" x14ac:dyDescent="0.45">
      <c r="A14" s="1" t="s">
        <v>66</v>
      </c>
      <c r="B14">
        <v>63.650178264810613</v>
      </c>
      <c r="C14">
        <v>3.3564770387704579</v>
      </c>
      <c r="D14">
        <v>0.40865101936633702</v>
      </c>
      <c r="E14">
        <v>1.55513015622257E-2</v>
      </c>
      <c r="F14">
        <v>0.14155117823254609</v>
      </c>
      <c r="G14">
        <v>0.1210665322123218</v>
      </c>
      <c r="H14">
        <v>0.67903401707923372</v>
      </c>
      <c r="I14">
        <v>0.46208791896619472</v>
      </c>
      <c r="J14">
        <v>0.20400989672950609</v>
      </c>
      <c r="K14">
        <v>0.1255334318194439</v>
      </c>
      <c r="L14">
        <v>0.33173721641909132</v>
      </c>
      <c r="M14">
        <v>0.27082690023095551</v>
      </c>
      <c r="N14">
        <v>3.6611040241640712E-2</v>
      </c>
      <c r="O14">
        <v>5.1462223990884444E-3</v>
      </c>
      <c r="P14">
        <v>0.40272741809225182</v>
      </c>
      <c r="Q14">
        <v>2.4519545929930071E-2</v>
      </c>
      <c r="R14">
        <v>0.13129941535622491</v>
      </c>
      <c r="S14">
        <v>0.41625637176451119</v>
      </c>
      <c r="T14">
        <v>0.46314910253602187</v>
      </c>
      <c r="U14">
        <v>0.1336975921159225</v>
      </c>
      <c r="V14">
        <v>0.40378620915832991</v>
      </c>
      <c r="W14">
        <v>1.623034305689774</v>
      </c>
      <c r="X14">
        <v>1.31964881213305E-2</v>
      </c>
      <c r="Y14">
        <v>1.0632618346607069E-3</v>
      </c>
      <c r="Z14">
        <v>0.30219522120030312</v>
      </c>
      <c r="AA14">
        <v>0.1194542845768494</v>
      </c>
      <c r="AB14">
        <v>0.28353087097767671</v>
      </c>
      <c r="AC14">
        <v>6.6350704643555272</v>
      </c>
      <c r="AD14">
        <v>1.0028644931955639</v>
      </c>
      <c r="AE14">
        <v>0.12962711093822679</v>
      </c>
      <c r="AF14">
        <v>0.39083931805738681</v>
      </c>
      <c r="AG14">
        <v>15.181843946240219</v>
      </c>
      <c r="AH14">
        <v>2.4361809530233658</v>
      </c>
      <c r="AI14">
        <v>0.8046221928584828</v>
      </c>
      <c r="AJ14">
        <v>4.1674415483603644</v>
      </c>
      <c r="AK14">
        <v>1.669340422439159</v>
      </c>
      <c r="AL14">
        <v>11.18865427364824</v>
      </c>
      <c r="AM14">
        <v>7.0577286684634061E-2</v>
      </c>
      <c r="AN14">
        <v>3.148822944301445</v>
      </c>
    </row>
    <row r="15" spans="1:40" x14ac:dyDescent="0.45">
      <c r="A15" s="1" t="s">
        <v>67</v>
      </c>
      <c r="B15">
        <v>96.498797136822645</v>
      </c>
      <c r="C15">
        <v>7.2071552622853554</v>
      </c>
      <c r="D15">
        <v>1.237028073873164</v>
      </c>
      <c r="E15">
        <v>2.5752008452747568E-2</v>
      </c>
      <c r="F15">
        <v>0.50164044620672044</v>
      </c>
      <c r="G15">
        <v>0.33768831758189138</v>
      </c>
      <c r="H15">
        <v>0.93093268945706531</v>
      </c>
      <c r="I15">
        <v>0.62992241564014251</v>
      </c>
      <c r="J15">
        <v>0.29627946431584817</v>
      </c>
      <c r="K15">
        <v>0.18264276899357501</v>
      </c>
      <c r="L15">
        <v>0.64368445372943917</v>
      </c>
      <c r="M15">
        <v>0.51581148535130839</v>
      </c>
      <c r="N15">
        <v>0.13472085538303399</v>
      </c>
      <c r="O15">
        <v>1.159248000229438E-2</v>
      </c>
      <c r="P15">
        <v>0.53992584714591463</v>
      </c>
      <c r="Q15">
        <v>4.4163740752251497E-2</v>
      </c>
      <c r="R15">
        <v>0.20452674683200639</v>
      </c>
      <c r="S15">
        <v>0.81713153523771753</v>
      </c>
      <c r="T15">
        <v>0.69979451475247467</v>
      </c>
      <c r="U15">
        <v>0.26425196106264132</v>
      </c>
      <c r="V15">
        <v>0.73877269078812091</v>
      </c>
      <c r="W15">
        <v>2.6981776254445711</v>
      </c>
      <c r="X15">
        <v>2.3755529045016911E-2</v>
      </c>
      <c r="Y15">
        <v>3.657820063909605E-3</v>
      </c>
      <c r="Z15">
        <v>0.53026333714615947</v>
      </c>
      <c r="AA15">
        <v>0.30223063065708228</v>
      </c>
      <c r="AB15">
        <v>0.4616904558792681</v>
      </c>
      <c r="AC15">
        <v>10.92216722703145</v>
      </c>
      <c r="AD15">
        <v>1.4977317908167751</v>
      </c>
      <c r="AE15">
        <v>0.23499076898668311</v>
      </c>
      <c r="AF15">
        <v>0.54619877235360437</v>
      </c>
      <c r="AG15">
        <v>30.105791275570549</v>
      </c>
      <c r="AH15">
        <v>3.7483464619253239</v>
      </c>
      <c r="AI15">
        <v>1.1860119469972361</v>
      </c>
      <c r="AJ15">
        <v>6.0876154724913203</v>
      </c>
      <c r="AK15">
        <v>2.429073708907858</v>
      </c>
      <c r="AL15">
        <v>13.861993607881089</v>
      </c>
      <c r="AM15">
        <v>8.8341571317081147E-2</v>
      </c>
      <c r="AN15">
        <v>3.5758954000733612</v>
      </c>
    </row>
    <row r="16" spans="1:40" x14ac:dyDescent="0.45">
      <c r="A16" s="1" t="s">
        <v>68</v>
      </c>
      <c r="B16">
        <v>24.77723006664726</v>
      </c>
      <c r="C16">
        <v>1.667178840024363</v>
      </c>
      <c r="D16">
        <v>0.28301345712194798</v>
      </c>
      <c r="E16">
        <v>6.342963631358018E-3</v>
      </c>
      <c r="F16">
        <v>0.10486180535898559</v>
      </c>
      <c r="G16">
        <v>7.9136304078078437E-2</v>
      </c>
      <c r="H16">
        <v>0.23430900093867371</v>
      </c>
      <c r="I16">
        <v>0.1588031818149381</v>
      </c>
      <c r="J16">
        <v>7.161419589190493E-2</v>
      </c>
      <c r="K16">
        <v>4.4944194401833247E-2</v>
      </c>
      <c r="L16">
        <v>0.1475609919109391</v>
      </c>
      <c r="M16">
        <v>0.1178898656644206</v>
      </c>
      <c r="N16">
        <v>2.7519349034468971E-2</v>
      </c>
      <c r="O16">
        <v>2.55001546673319E-3</v>
      </c>
      <c r="P16">
        <v>0.13685422731582039</v>
      </c>
      <c r="Q16">
        <v>1.034916485328825E-2</v>
      </c>
      <c r="R16">
        <v>4.701144182154085E-2</v>
      </c>
      <c r="S16">
        <v>0.17007801326176819</v>
      </c>
      <c r="T16">
        <v>0.17039491387416769</v>
      </c>
      <c r="U16">
        <v>6.0545236662480212E-2</v>
      </c>
      <c r="V16">
        <v>0.16955364663565109</v>
      </c>
      <c r="W16">
        <v>0.61640791990763655</v>
      </c>
      <c r="X16">
        <v>5.6873711003988343E-3</v>
      </c>
      <c r="Y16">
        <v>7.3316000245179989E-4</v>
      </c>
      <c r="Z16">
        <v>0.12831805734635041</v>
      </c>
      <c r="AA16">
        <v>6.3959935641151239E-2</v>
      </c>
      <c r="AB16">
        <v>0.1127287684003304</v>
      </c>
      <c r="AC16">
        <v>2.765059707546079</v>
      </c>
      <c r="AD16">
        <v>0.37607160286592539</v>
      </c>
      <c r="AE16">
        <v>5.2336797818521547E-2</v>
      </c>
      <c r="AF16">
        <v>0.13908895469817159</v>
      </c>
      <c r="AG16">
        <v>7.2551510539580537</v>
      </c>
      <c r="AH16">
        <v>0.90824263349388279</v>
      </c>
      <c r="AI16">
        <v>0.29854049643187403</v>
      </c>
      <c r="AJ16">
        <v>1.514458063455119</v>
      </c>
      <c r="AK16">
        <v>0.60841398038587835</v>
      </c>
      <c r="AL16">
        <v>3.647498798760866</v>
      </c>
      <c r="AM16">
        <v>2.3275395388677161E-2</v>
      </c>
      <c r="AN16">
        <v>0.96958193043658369</v>
      </c>
    </row>
    <row r="17" spans="1:40" x14ac:dyDescent="0.45">
      <c r="A17" s="1" t="s">
        <v>69</v>
      </c>
      <c r="B17">
        <v>60.613079800483668</v>
      </c>
      <c r="C17">
        <v>6.8660433815474313</v>
      </c>
      <c r="D17">
        <v>4.3065157496404058</v>
      </c>
      <c r="E17">
        <v>3.7972035993543429E-2</v>
      </c>
      <c r="F17">
        <v>0.22128149494276581</v>
      </c>
      <c r="G17">
        <v>0.2371901310843422</v>
      </c>
      <c r="H17">
        <v>0.77706958196340958</v>
      </c>
      <c r="I17">
        <v>0.52819215613507964</v>
      </c>
      <c r="J17">
        <v>0.21332014332094751</v>
      </c>
      <c r="K17">
        <v>0.15797281569842331</v>
      </c>
      <c r="L17">
        <v>0.63406453562629983</v>
      </c>
      <c r="M17">
        <v>0.30370709377218391</v>
      </c>
      <c r="N17">
        <v>6.5358774421848981E-2</v>
      </c>
      <c r="O17">
        <v>8.6177278109082385E-3</v>
      </c>
      <c r="P17">
        <v>0.3456581152968175</v>
      </c>
      <c r="Q17">
        <v>2.784495850158435E-2</v>
      </c>
      <c r="R17">
        <v>0.16633458118461919</v>
      </c>
      <c r="S17">
        <v>0.63927127829437524</v>
      </c>
      <c r="T17">
        <v>0.68530424213210561</v>
      </c>
      <c r="U17">
        <v>0.2133472035772275</v>
      </c>
      <c r="V17">
        <v>0.65909773461810839</v>
      </c>
      <c r="W17">
        <v>2.432909190188044</v>
      </c>
      <c r="X17">
        <v>2.605584565143125E-2</v>
      </c>
      <c r="Y17">
        <v>1.8479258825721389E-3</v>
      </c>
      <c r="Z17">
        <v>0.59198975517062946</v>
      </c>
      <c r="AA17">
        <v>0.20197686852453731</v>
      </c>
      <c r="AB17">
        <v>0.44568667719825422</v>
      </c>
      <c r="AC17">
        <v>10.16316884473124</v>
      </c>
      <c r="AD17">
        <v>1.6907008785722839</v>
      </c>
      <c r="AE17">
        <v>0.19964340694242419</v>
      </c>
      <c r="AF17">
        <v>0.53230978758770808</v>
      </c>
      <c r="AG17">
        <v>41.783527212191743</v>
      </c>
      <c r="AH17">
        <v>3.2982730183151059</v>
      </c>
      <c r="AI17">
        <v>1.2110631382952171</v>
      </c>
      <c r="AJ17">
        <v>5.7763232718882342</v>
      </c>
      <c r="AK17">
        <v>2.331909366190573</v>
      </c>
      <c r="AL17">
        <v>10.309078460239849</v>
      </c>
      <c r="AM17">
        <v>6.6993539652770787E-2</v>
      </c>
      <c r="AN17">
        <v>3.5767761213117368</v>
      </c>
    </row>
    <row r="18" spans="1:40" x14ac:dyDescent="0.45">
      <c r="A18" s="1" t="s">
        <v>70</v>
      </c>
      <c r="B18">
        <v>6.8394354994250994</v>
      </c>
      <c r="C18">
        <v>0.69274445278606445</v>
      </c>
      <c r="D18">
        <v>0.36741418247094187</v>
      </c>
      <c r="E18">
        <v>3.82789633462326E-3</v>
      </c>
      <c r="F18">
        <v>1.9612136735059051E-2</v>
      </c>
      <c r="G18">
        <v>2.1075688597130542E-2</v>
      </c>
      <c r="H18">
        <v>8.6089305634143493E-2</v>
      </c>
      <c r="I18">
        <v>5.8622856659483108E-2</v>
      </c>
      <c r="J18">
        <v>2.3397585853882592E-2</v>
      </c>
      <c r="K18">
        <v>1.732566628148019E-2</v>
      </c>
      <c r="L18">
        <v>6.3942601594209933E-2</v>
      </c>
      <c r="M18">
        <v>3.1411786530572763E-2</v>
      </c>
      <c r="N18">
        <v>5.7322678765942183E-3</v>
      </c>
      <c r="O18">
        <v>8.5795200278921476E-4</v>
      </c>
      <c r="P18">
        <v>3.9738447136475431E-2</v>
      </c>
      <c r="Q18">
        <v>2.9138992687620419E-3</v>
      </c>
      <c r="R18">
        <v>1.835808788322375E-2</v>
      </c>
      <c r="S18">
        <v>6.609367327381363E-2</v>
      </c>
      <c r="T18">
        <v>7.5259347434922297E-2</v>
      </c>
      <c r="U18">
        <v>2.135042113631452E-2</v>
      </c>
      <c r="V18">
        <v>6.8086117703145557E-2</v>
      </c>
      <c r="W18">
        <v>0.26396959461344788</v>
      </c>
      <c r="X18">
        <v>2.6346480845358478E-3</v>
      </c>
      <c r="Y18">
        <v>1.6518258722338029E-4</v>
      </c>
      <c r="Z18">
        <v>6.0099408597015007E-2</v>
      </c>
      <c r="AA18">
        <v>1.9724368966861479E-2</v>
      </c>
      <c r="AB18">
        <v>4.9357015313485228E-2</v>
      </c>
      <c r="AC18">
        <v>1.147833751714763</v>
      </c>
      <c r="AD18">
        <v>0.18208971599092341</v>
      </c>
      <c r="AE18">
        <v>2.089863638013259E-2</v>
      </c>
      <c r="AF18">
        <v>5.9341651748752312E-2</v>
      </c>
      <c r="AG18">
        <v>3.965023866535244</v>
      </c>
      <c r="AH18">
        <v>0.35818591183611698</v>
      </c>
      <c r="AI18">
        <v>0.1321572725944157</v>
      </c>
      <c r="AJ18">
        <v>0.63618719046570593</v>
      </c>
      <c r="AK18">
        <v>0.25639591398008033</v>
      </c>
      <c r="AL18">
        <v>1.1936773301453949</v>
      </c>
      <c r="AM18">
        <v>7.5429603648373674E-3</v>
      </c>
      <c r="AN18">
        <v>0.43318756744790249</v>
      </c>
    </row>
    <row r="19" spans="1:40" x14ac:dyDescent="0.45">
      <c r="A19" s="1" t="s">
        <v>71</v>
      </c>
      <c r="B19">
        <v>0.1844244406654526</v>
      </c>
      <c r="C19">
        <v>1.29700283970999E-2</v>
      </c>
      <c r="D19">
        <v>6.1077049408549957E-3</v>
      </c>
      <c r="E19">
        <v>3.0083556598378509</v>
      </c>
      <c r="F19">
        <v>4.2628726026494451E-2</v>
      </c>
      <c r="G19">
        <v>2.8737225710632561E-2</v>
      </c>
      <c r="H19">
        <v>1.1933246480214391E-2</v>
      </c>
      <c r="I19">
        <v>7.4880593472011654E-3</v>
      </c>
      <c r="J19">
        <v>1.7612352523534588E-2</v>
      </c>
      <c r="K19">
        <v>3.866202341157417E-3</v>
      </c>
      <c r="L19">
        <v>2.4211441725961739E-2</v>
      </c>
      <c r="M19">
        <v>4.6364652769054993E-2</v>
      </c>
      <c r="N19">
        <v>9.707245013629795E-3</v>
      </c>
      <c r="O19">
        <v>3.1946769016591358E-3</v>
      </c>
      <c r="P19">
        <v>2.0881628307283569E-2</v>
      </c>
      <c r="Q19">
        <v>5.4546505075611347E-3</v>
      </c>
      <c r="R19">
        <v>1.015471753142465E-2</v>
      </c>
      <c r="S19">
        <v>9.0180797427221113E-2</v>
      </c>
      <c r="T19">
        <v>1.8267195716443391E-2</v>
      </c>
      <c r="U19">
        <v>2.3990196938427771E-2</v>
      </c>
      <c r="V19">
        <v>5.7844772544148097E-2</v>
      </c>
      <c r="W19">
        <v>6.2114709389430929E-2</v>
      </c>
      <c r="X19">
        <v>6.2240953446231629E-4</v>
      </c>
      <c r="Y19">
        <v>9.4911062065892744E-4</v>
      </c>
      <c r="Z19">
        <v>1.199453707803968E-2</v>
      </c>
      <c r="AA19">
        <v>5.777276552361324E-2</v>
      </c>
      <c r="AB19">
        <v>1.8129003433140872E-2</v>
      </c>
      <c r="AC19">
        <v>5.3447593266849537E-2</v>
      </c>
      <c r="AD19">
        <v>2.238327479069635E-2</v>
      </c>
      <c r="AE19">
        <v>1.786806302734683E-2</v>
      </c>
      <c r="AF19">
        <v>6.6639712858886802E-3</v>
      </c>
      <c r="AG19">
        <v>0.14540156899292389</v>
      </c>
      <c r="AH19">
        <v>0.12197919577450141</v>
      </c>
      <c r="AI19">
        <v>4.1771072397223163E-2</v>
      </c>
      <c r="AJ19">
        <v>0.15236934877021219</v>
      </c>
      <c r="AK19">
        <v>5.3659751894105212E-2</v>
      </c>
      <c r="AL19">
        <v>0.28070280976433232</v>
      </c>
      <c r="AM19">
        <v>1.505432884062294E-3</v>
      </c>
      <c r="AN19">
        <v>7.4710710810139067E-3</v>
      </c>
    </row>
    <row r="20" spans="1:40" x14ac:dyDescent="0.45">
      <c r="A20" s="1" t="s">
        <v>72</v>
      </c>
      <c r="B20">
        <v>2.710931955971954</v>
      </c>
      <c r="C20">
        <v>0.1022214415034178</v>
      </c>
      <c r="D20">
        <v>3.4659130381499141E-2</v>
      </c>
      <c r="E20">
        <v>1.5935231413778499E-2</v>
      </c>
      <c r="F20">
        <v>70.405063390700548</v>
      </c>
      <c r="G20">
        <v>6.1577183717948829</v>
      </c>
      <c r="H20">
        <v>0.51214977410395279</v>
      </c>
      <c r="I20">
        <v>0.32779278653965699</v>
      </c>
      <c r="J20">
        <v>0.2484452337067008</v>
      </c>
      <c r="K20">
        <v>0.10994970669116789</v>
      </c>
      <c r="L20">
        <v>0.49014656342546492</v>
      </c>
      <c r="M20">
        <v>33.692161303425458</v>
      </c>
      <c r="N20">
        <v>39.746487310642387</v>
      </c>
      <c r="O20">
        <v>4.5885070816295101E-2</v>
      </c>
      <c r="P20">
        <v>0.50085096466561219</v>
      </c>
      <c r="Q20">
        <v>0.1701263342476739</v>
      </c>
      <c r="R20">
        <v>0.51697829957578301</v>
      </c>
      <c r="S20">
        <v>1.0254987065077039</v>
      </c>
      <c r="T20">
        <v>0.64057099129884221</v>
      </c>
      <c r="U20">
        <v>1.284894186998969</v>
      </c>
      <c r="V20">
        <v>1.8971068831861151</v>
      </c>
      <c r="W20">
        <v>2.3833207843295439</v>
      </c>
      <c r="X20">
        <v>2.292325953747824E-2</v>
      </c>
      <c r="Y20">
        <v>2.665428131586841E-2</v>
      </c>
      <c r="Z20">
        <v>0.47348265945272677</v>
      </c>
      <c r="AA20">
        <v>1.5321790042440659</v>
      </c>
      <c r="AB20">
        <v>0.87340938023893411</v>
      </c>
      <c r="AC20">
        <v>4.0983005072768881</v>
      </c>
      <c r="AD20">
        <v>0.83387012399913385</v>
      </c>
      <c r="AE20">
        <v>0.32628043778634541</v>
      </c>
      <c r="AF20">
        <v>0.50048723121247263</v>
      </c>
      <c r="AG20">
        <v>3.3412695212146049</v>
      </c>
      <c r="AH20">
        <v>4.7506002943258174</v>
      </c>
      <c r="AI20">
        <v>0.82729065753446862</v>
      </c>
      <c r="AJ20">
        <v>4.9039973151171568</v>
      </c>
      <c r="AK20">
        <v>2.0548396939349218</v>
      </c>
      <c r="AL20">
        <v>15.06044115444903</v>
      </c>
      <c r="AM20">
        <v>0.19907633688232729</v>
      </c>
      <c r="AN20">
        <v>3.6793637101266312</v>
      </c>
    </row>
    <row r="21" spans="1:40" x14ac:dyDescent="0.45">
      <c r="A21" s="1" t="s">
        <v>73</v>
      </c>
      <c r="B21">
        <v>0.13416317572496089</v>
      </c>
      <c r="C21">
        <v>8.6937174875030138E-3</v>
      </c>
      <c r="D21">
        <v>3.386143226440303E-3</v>
      </c>
      <c r="E21">
        <v>9.6392474500635479E-4</v>
      </c>
      <c r="F21">
        <v>64.274751732159658</v>
      </c>
      <c r="G21">
        <v>0.66277856432420645</v>
      </c>
      <c r="H21">
        <v>3.5500330013268737E-2</v>
      </c>
      <c r="I21">
        <v>2.156458183305272E-2</v>
      </c>
      <c r="J21">
        <v>2.1405454800910748E-2</v>
      </c>
      <c r="K21">
        <v>8.1374915410714829E-3</v>
      </c>
      <c r="L21">
        <v>5.2985545631604909E-2</v>
      </c>
      <c r="M21">
        <v>0.52799941688473084</v>
      </c>
      <c r="N21">
        <v>0.42452101929852259</v>
      </c>
      <c r="O21">
        <v>4.6924857433498397E-3</v>
      </c>
      <c r="P21">
        <v>3.556939421722434E-2</v>
      </c>
      <c r="Q21">
        <v>9.3979032140912092E-3</v>
      </c>
      <c r="R21">
        <v>1.7528669993412151E-2</v>
      </c>
      <c r="S21">
        <v>0.1083808350664084</v>
      </c>
      <c r="T21">
        <v>4.4304124689985069E-2</v>
      </c>
      <c r="U21">
        <v>7.9164197360882427E-2</v>
      </c>
      <c r="V21">
        <v>9.8753677248968191E-2</v>
      </c>
      <c r="W21">
        <v>0.3177243643487706</v>
      </c>
      <c r="X21">
        <v>1.5272435558880441E-3</v>
      </c>
      <c r="Y21">
        <v>3.9874424679122739E-3</v>
      </c>
      <c r="Z21">
        <v>2.7957051967687409E-2</v>
      </c>
      <c r="AA21">
        <v>0.2231044412648242</v>
      </c>
      <c r="AB21">
        <v>5.9970163640555477E-2</v>
      </c>
      <c r="AC21">
        <v>0.17237662157360681</v>
      </c>
      <c r="AD21">
        <v>4.9482634529029373E-2</v>
      </c>
      <c r="AE21">
        <v>2.5982366191389258E-2</v>
      </c>
      <c r="AF21">
        <v>2.294798029204935E-2</v>
      </c>
      <c r="AG21">
        <v>0.21546422003986351</v>
      </c>
      <c r="AH21">
        <v>0.34328392784394851</v>
      </c>
      <c r="AI21">
        <v>4.4584026424750407E-2</v>
      </c>
      <c r="AJ21">
        <v>0.36478068581716938</v>
      </c>
      <c r="AK21">
        <v>0.142050196372869</v>
      </c>
      <c r="AL21">
        <v>1.8635610268540881</v>
      </c>
      <c r="AM21">
        <v>3.363345858277909E-3</v>
      </c>
      <c r="AN21">
        <v>0.32076231844931269</v>
      </c>
    </row>
    <row r="22" spans="1:40" x14ac:dyDescent="0.45">
      <c r="A22" s="1" t="s">
        <v>74</v>
      </c>
      <c r="B22">
        <v>0.22719349818503429</v>
      </c>
      <c r="C22">
        <v>1.5618670568775439E-2</v>
      </c>
      <c r="D22">
        <v>6.5912675647342598E-3</v>
      </c>
      <c r="E22">
        <v>1.246005361477737E-3</v>
      </c>
      <c r="F22">
        <v>1.319734379426091</v>
      </c>
      <c r="G22">
        <v>37.371424526333477</v>
      </c>
      <c r="H22">
        <v>3.8963652666571078E-2</v>
      </c>
      <c r="I22">
        <v>2.392816692757507E-2</v>
      </c>
      <c r="J22">
        <v>9.3916650281983746E-2</v>
      </c>
      <c r="K22">
        <v>1.2138296744472961E-2</v>
      </c>
      <c r="L22">
        <v>5.9833456224109127E-2</v>
      </c>
      <c r="M22">
        <v>0.56847042255478897</v>
      </c>
      <c r="N22">
        <v>0.13589483153159931</v>
      </c>
      <c r="O22">
        <v>5.4858627326378586E-3</v>
      </c>
      <c r="P22">
        <v>4.9226731190933112E-2</v>
      </c>
      <c r="Q22">
        <v>1.7040580465051549E-2</v>
      </c>
      <c r="R22">
        <v>0.19597157955820721</v>
      </c>
      <c r="S22">
        <v>0.50620775722883105</v>
      </c>
      <c r="T22">
        <v>7.7478703878004707E-2</v>
      </c>
      <c r="U22">
        <v>0.28569808237918509</v>
      </c>
      <c r="V22">
        <v>0.18204640915615691</v>
      </c>
      <c r="W22">
        <v>0.21114984184098121</v>
      </c>
      <c r="X22">
        <v>2.4552581067145648E-3</v>
      </c>
      <c r="Y22">
        <v>3.5035290267516439E-3</v>
      </c>
      <c r="Z22">
        <v>5.1175655874770389E-2</v>
      </c>
      <c r="AA22">
        <v>0.21117464936538799</v>
      </c>
      <c r="AB22">
        <v>0.16659210809558081</v>
      </c>
      <c r="AC22">
        <v>1.819563419637455</v>
      </c>
      <c r="AD22">
        <v>4.9893611735851162E-2</v>
      </c>
      <c r="AE22">
        <v>9.1792449781306268E-2</v>
      </c>
      <c r="AF22">
        <v>3.7959369781932838E-2</v>
      </c>
      <c r="AG22">
        <v>0.16262803944426951</v>
      </c>
      <c r="AH22">
        <v>4.6534549135036078</v>
      </c>
      <c r="AI22">
        <v>9.608287636508972E-2</v>
      </c>
      <c r="AJ22">
        <v>0.62989930689023721</v>
      </c>
      <c r="AK22">
        <v>0.22858807094171321</v>
      </c>
      <c r="AL22">
        <v>1.1360254325443351</v>
      </c>
      <c r="AM22">
        <v>5.0407209165530022E-3</v>
      </c>
      <c r="AN22">
        <v>3.7382082202860961E-2</v>
      </c>
    </row>
    <row r="23" spans="1:40" x14ac:dyDescent="0.45">
      <c r="A23" s="1" t="s">
        <v>75</v>
      </c>
      <c r="B23">
        <v>5.5780632164508672</v>
      </c>
      <c r="C23">
        <v>0.43662745604254771</v>
      </c>
      <c r="D23">
        <v>0.1310186502226818</v>
      </c>
      <c r="E23">
        <v>5.0985137801030408E-2</v>
      </c>
      <c r="F23">
        <v>0.95310841557240245</v>
      </c>
      <c r="G23">
        <v>0.71749977405876253</v>
      </c>
      <c r="H23">
        <v>5.4546959279688014</v>
      </c>
      <c r="I23">
        <v>3.722908572673933</v>
      </c>
      <c r="J23">
        <v>14.215795324969751</v>
      </c>
      <c r="K23">
        <v>0.71161353054827658</v>
      </c>
      <c r="L23">
        <v>2.1533163503380859</v>
      </c>
      <c r="M23">
        <v>10.967818481543199</v>
      </c>
      <c r="N23">
        <v>0.27588573435768349</v>
      </c>
      <c r="O23">
        <v>5.4019669684119288E-2</v>
      </c>
      <c r="P23">
        <v>1.304882451396322</v>
      </c>
      <c r="Q23">
        <v>0.37092392974122468</v>
      </c>
      <c r="R23">
        <v>0.26959084872866013</v>
      </c>
      <c r="S23">
        <v>1.654880420882467</v>
      </c>
      <c r="T23">
        <v>0.56598937001425376</v>
      </c>
      <c r="U23">
        <v>2.12279061043367</v>
      </c>
      <c r="V23">
        <v>2.4489377313834302</v>
      </c>
      <c r="W23">
        <v>5.5460001163108439</v>
      </c>
      <c r="X23">
        <v>6.3310457898153691E-2</v>
      </c>
      <c r="Y23">
        <v>1.853138996820276E-2</v>
      </c>
      <c r="Z23">
        <v>1.4336658057688401</v>
      </c>
      <c r="AA23">
        <v>1.256728263298319</v>
      </c>
      <c r="AB23">
        <v>1.6793318326256019</v>
      </c>
      <c r="AC23">
        <v>4.0188106422669794</v>
      </c>
      <c r="AD23">
        <v>2.5398243169972869</v>
      </c>
      <c r="AE23">
        <v>14.934067682500849</v>
      </c>
      <c r="AF23">
        <v>2.1095107040429681</v>
      </c>
      <c r="AG23">
        <v>7.2752519919883918</v>
      </c>
      <c r="AH23">
        <v>35.315119296742601</v>
      </c>
      <c r="AI23">
        <v>2.452548631329555</v>
      </c>
      <c r="AJ23">
        <v>9.6370722561958164</v>
      </c>
      <c r="AK23">
        <v>5.715590392350113</v>
      </c>
      <c r="AL23">
        <v>126.6488452464453</v>
      </c>
      <c r="AM23">
        <v>0.99013321347412719</v>
      </c>
      <c r="AN23">
        <v>9.1789507231991276</v>
      </c>
    </row>
    <row r="24" spans="1:40" x14ac:dyDescent="0.45">
      <c r="A24" s="1" t="s">
        <v>76</v>
      </c>
      <c r="B24">
        <v>46.374721867562727</v>
      </c>
      <c r="C24">
        <v>2.2390970382153852</v>
      </c>
      <c r="D24">
        <v>0.68061279861880475</v>
      </c>
      <c r="E24">
        <v>2.0950799806587672</v>
      </c>
      <c r="F24">
        <v>10.9773691741919</v>
      </c>
      <c r="G24">
        <v>10.337879758317881</v>
      </c>
      <c r="H24">
        <v>6.4969870230359241</v>
      </c>
      <c r="I24">
        <v>4.0449419618994318</v>
      </c>
      <c r="J24">
        <v>6.2794296175996678</v>
      </c>
      <c r="K24">
        <v>1.8213311952282381</v>
      </c>
      <c r="L24">
        <v>5.3895599471663953</v>
      </c>
      <c r="M24">
        <v>9.8226101625513529</v>
      </c>
      <c r="N24">
        <v>2.547807524688614</v>
      </c>
      <c r="O24">
        <v>0.25261009191214462</v>
      </c>
      <c r="P24">
        <v>3.7161994024385829</v>
      </c>
      <c r="Q24">
        <v>0.67157597421594173</v>
      </c>
      <c r="R24">
        <v>1.529210704955313</v>
      </c>
      <c r="S24">
        <v>5.3359568952394527</v>
      </c>
      <c r="T24">
        <v>4.2797675204324568</v>
      </c>
      <c r="U24">
        <v>3.916846858758559</v>
      </c>
      <c r="V24">
        <v>7.7413021961879496</v>
      </c>
      <c r="W24">
        <v>13.089475027007261</v>
      </c>
      <c r="X24">
        <v>0.14451934355086851</v>
      </c>
      <c r="Y24">
        <v>0.15918644007076099</v>
      </c>
      <c r="Z24">
        <v>3.0737796709523999</v>
      </c>
      <c r="AA24">
        <v>9.6434052518555387</v>
      </c>
      <c r="AB24">
        <v>3.1431890466066141</v>
      </c>
      <c r="AC24">
        <v>19.270561085748831</v>
      </c>
      <c r="AD24">
        <v>8.3130555244919808</v>
      </c>
      <c r="AE24">
        <v>11.02658908916032</v>
      </c>
      <c r="AF24">
        <v>5.5997188720082507</v>
      </c>
      <c r="AG24">
        <v>22.98380546392254</v>
      </c>
      <c r="AH24">
        <v>74.271303228057576</v>
      </c>
      <c r="AI24">
        <v>8.3088829373248316</v>
      </c>
      <c r="AJ24">
        <v>52.482825844916889</v>
      </c>
      <c r="AK24">
        <v>23.375267627415312</v>
      </c>
      <c r="AL24">
        <v>63.070350385430913</v>
      </c>
      <c r="AM24">
        <v>0.74888956759301895</v>
      </c>
      <c r="AN24">
        <v>3.904871461232656</v>
      </c>
    </row>
    <row r="25" spans="1:40" x14ac:dyDescent="0.45">
      <c r="A25" s="1" t="s">
        <v>77</v>
      </c>
      <c r="B25">
        <v>2.1920159633193479</v>
      </c>
      <c r="C25">
        <v>0.15287909357062229</v>
      </c>
      <c r="D25">
        <v>6.201249682229009E-2</v>
      </c>
      <c r="E25">
        <v>4.5681795641717961E-2</v>
      </c>
      <c r="F25">
        <v>0.69405103424096182</v>
      </c>
      <c r="G25">
        <v>0.26337873866791811</v>
      </c>
      <c r="H25">
        <v>1.5170129988072401</v>
      </c>
      <c r="I25">
        <v>0.96485965822943476</v>
      </c>
      <c r="J25">
        <v>0.1738243692838439</v>
      </c>
      <c r="K25">
        <v>0.22712338632078999</v>
      </c>
      <c r="L25">
        <v>0.88162610880968517</v>
      </c>
      <c r="M25">
        <v>0.87066754940616931</v>
      </c>
      <c r="N25">
        <v>0.1592172388358854</v>
      </c>
      <c r="O25">
        <v>3.4156969770341529E-2</v>
      </c>
      <c r="P25">
        <v>0.26502958181623321</v>
      </c>
      <c r="Q25">
        <v>8.4715384705882843E-2</v>
      </c>
      <c r="R25">
        <v>0.1009462861504226</v>
      </c>
      <c r="S25">
        <v>0.49741242666860952</v>
      </c>
      <c r="T25">
        <v>0.74546190904908805</v>
      </c>
      <c r="U25">
        <v>0.91839598455430349</v>
      </c>
      <c r="V25">
        <v>1.648078893750575</v>
      </c>
      <c r="W25">
        <v>2.8252221042796291</v>
      </c>
      <c r="X25">
        <v>4.4685362913804212E-2</v>
      </c>
      <c r="Y25">
        <v>1.6700127201015168E-2</v>
      </c>
      <c r="Z25">
        <v>0.81488823887899731</v>
      </c>
      <c r="AA25">
        <v>1.1123308956616269</v>
      </c>
      <c r="AB25">
        <v>0.5279874663997367</v>
      </c>
      <c r="AC25">
        <v>17.612992558301251</v>
      </c>
      <c r="AD25">
        <v>2.5611105642833261</v>
      </c>
      <c r="AE25">
        <v>0.65654011008842805</v>
      </c>
      <c r="AF25">
        <v>1.889010227687786</v>
      </c>
      <c r="AG25">
        <v>2.6076938262004581</v>
      </c>
      <c r="AH25">
        <v>8.5319643276435126</v>
      </c>
      <c r="AI25">
        <v>2.3154934097764439</v>
      </c>
      <c r="AJ25">
        <v>9.9827253594750633</v>
      </c>
      <c r="AK25">
        <v>5.396842370273176</v>
      </c>
      <c r="AL25">
        <v>9.8436820383924051</v>
      </c>
      <c r="AM25">
        <v>7.1641622898539092E-2</v>
      </c>
      <c r="AN25">
        <v>0.38531068192757661</v>
      </c>
    </row>
    <row r="26" spans="1:40" x14ac:dyDescent="0.45">
      <c r="A26" s="1" t="s">
        <v>78</v>
      </c>
      <c r="B26">
        <v>111.367204445261</v>
      </c>
      <c r="C26">
        <v>6.0780083668916429</v>
      </c>
      <c r="D26">
        <v>2.1810770179701682</v>
      </c>
      <c r="E26">
        <v>0.71294846552653257</v>
      </c>
      <c r="F26">
        <v>23.0918446641675</v>
      </c>
      <c r="G26">
        <v>8.8890296406195137</v>
      </c>
      <c r="H26">
        <v>19.15904936299863</v>
      </c>
      <c r="I26">
        <v>12.073099311640741</v>
      </c>
      <c r="J26">
        <v>8.0744181061388822</v>
      </c>
      <c r="K26">
        <v>11.1232862103498</v>
      </c>
      <c r="L26">
        <v>64.358757578662136</v>
      </c>
      <c r="M26">
        <v>22.201482344717078</v>
      </c>
      <c r="N26">
        <v>6.8967756491089398</v>
      </c>
      <c r="O26">
        <v>1.1000070483985289</v>
      </c>
      <c r="P26">
        <v>14.240714779556679</v>
      </c>
      <c r="Q26">
        <v>2.4477290168933079</v>
      </c>
      <c r="R26">
        <v>7.0344656527829379</v>
      </c>
      <c r="S26">
        <v>38.27255295075927</v>
      </c>
      <c r="T26">
        <v>12.34227420662363</v>
      </c>
      <c r="U26">
        <v>19.10469853453812</v>
      </c>
      <c r="V26">
        <v>965.49418715536956</v>
      </c>
      <c r="W26">
        <v>348.18308419900791</v>
      </c>
      <c r="X26">
        <v>1.6361319938270511</v>
      </c>
      <c r="Y26">
        <v>0.37999505249611742</v>
      </c>
      <c r="Z26">
        <v>34.68638118695366</v>
      </c>
      <c r="AA26">
        <v>26.009609253017381</v>
      </c>
      <c r="AB26">
        <v>13.091365648453181</v>
      </c>
      <c r="AC26">
        <v>28.905801349480999</v>
      </c>
      <c r="AD26">
        <v>31.570013979253702</v>
      </c>
      <c r="AE26">
        <v>10.59065681249481</v>
      </c>
      <c r="AF26">
        <v>12.109788080300371</v>
      </c>
      <c r="AG26">
        <v>128.06079343344359</v>
      </c>
      <c r="AH26">
        <v>103.4682655726881</v>
      </c>
      <c r="AI26">
        <v>24.50869996041067</v>
      </c>
      <c r="AJ26">
        <v>145.28555475332931</v>
      </c>
      <c r="AK26">
        <v>62.728535595974947</v>
      </c>
      <c r="AL26">
        <v>242.73538132748331</v>
      </c>
      <c r="AM26">
        <v>1.6732470204447889</v>
      </c>
      <c r="AN26">
        <v>10.489964942405759</v>
      </c>
    </row>
    <row r="27" spans="1:40" x14ac:dyDescent="0.45">
      <c r="A27" s="1" t="s">
        <v>79</v>
      </c>
      <c r="B27">
        <v>0.20786299504083411</v>
      </c>
      <c r="C27">
        <v>8.59453077368472E-3</v>
      </c>
      <c r="D27">
        <v>1.4334262413077841E-3</v>
      </c>
      <c r="E27">
        <v>2.339819591520494E-3</v>
      </c>
      <c r="F27">
        <v>9.7622195472310703E-3</v>
      </c>
      <c r="G27">
        <v>6.5920115228935063E-3</v>
      </c>
      <c r="H27">
        <v>6.0585465322672102E-2</v>
      </c>
      <c r="I27">
        <v>4.0046361908266E-2</v>
      </c>
      <c r="J27">
        <v>3.0633664817220511E-2</v>
      </c>
      <c r="K27">
        <v>3.9444259259363047E-2</v>
      </c>
      <c r="L27">
        <v>4.3855750708308772E-2</v>
      </c>
      <c r="M27">
        <v>4.8452648483819097E-2</v>
      </c>
      <c r="N27">
        <v>9.4012822478168369E-3</v>
      </c>
      <c r="O27">
        <v>8.3441201207562466E-4</v>
      </c>
      <c r="P27">
        <v>6.2803950079775933E-2</v>
      </c>
      <c r="Q27">
        <v>1.105716155398472E-2</v>
      </c>
      <c r="R27">
        <v>0.47017881727686062</v>
      </c>
      <c r="S27">
        <v>1.3090912686984251</v>
      </c>
      <c r="T27">
        <v>5.2576071753053621E-2</v>
      </c>
      <c r="U27">
        <v>4.8197657164761508E-2</v>
      </c>
      <c r="V27">
        <v>0.29457010484690599</v>
      </c>
      <c r="W27">
        <v>0.20405800745982899</v>
      </c>
      <c r="X27">
        <v>1.7372147151142169E-3</v>
      </c>
      <c r="Y27">
        <v>2.2863852587327741E-4</v>
      </c>
      <c r="Z27">
        <v>4.0335169822106241E-2</v>
      </c>
      <c r="AA27">
        <v>6.2572664889236754E-2</v>
      </c>
      <c r="AB27">
        <v>3.4729497931124551E-2</v>
      </c>
      <c r="AC27">
        <v>0.10559117993049009</v>
      </c>
      <c r="AD27">
        <v>9.5909217915563907E-2</v>
      </c>
      <c r="AE27">
        <v>0.19580359012732729</v>
      </c>
      <c r="AF27">
        <v>3.6172667983002157E-2</v>
      </c>
      <c r="AG27">
        <v>0.18175446914033169</v>
      </c>
      <c r="AH27">
        <v>1.9687154584577069</v>
      </c>
      <c r="AI27">
        <v>8.0278410002320527E-2</v>
      </c>
      <c r="AJ27">
        <v>1.887807753141673</v>
      </c>
      <c r="AK27">
        <v>0.1971980876003761</v>
      </c>
      <c r="AL27">
        <v>1.0252914881684589</v>
      </c>
      <c r="AM27">
        <v>1.3831869749471761E-2</v>
      </c>
      <c r="AN27">
        <v>0.13918164457809479</v>
      </c>
    </row>
    <row r="28" spans="1:40" x14ac:dyDescent="0.45">
      <c r="A28" s="1" t="s">
        <v>80</v>
      </c>
      <c r="B28">
        <v>0.38977818030936412</v>
      </c>
      <c r="C28">
        <v>1.611619502029003E-2</v>
      </c>
      <c r="D28">
        <v>2.6879160084981998E-3</v>
      </c>
      <c r="E28">
        <v>4.3875564405097527E-3</v>
      </c>
      <c r="F28">
        <v>1.8305808449227481E-2</v>
      </c>
      <c r="G28">
        <v>1.236113361816535E-2</v>
      </c>
      <c r="H28">
        <v>0.1136079677002063</v>
      </c>
      <c r="I28">
        <v>7.5093684037160074E-2</v>
      </c>
      <c r="J28">
        <v>5.7443289154558513E-2</v>
      </c>
      <c r="K28">
        <v>7.3964640001194237E-2</v>
      </c>
      <c r="L28">
        <v>8.223693064668694E-2</v>
      </c>
      <c r="M28">
        <v>9.0856889430859192E-2</v>
      </c>
      <c r="N28">
        <v>1.7628990125966922E-2</v>
      </c>
      <c r="O28">
        <v>1.564663280403617E-3</v>
      </c>
      <c r="P28">
        <v>0.1177680008580953</v>
      </c>
      <c r="Q28">
        <v>2.0734043156898471E-2</v>
      </c>
      <c r="R28">
        <v>0.88166459730930824</v>
      </c>
      <c r="S28">
        <v>2.4547669606699878</v>
      </c>
      <c r="T28">
        <v>9.8589003644896062E-2</v>
      </c>
      <c r="U28">
        <v>9.0378737692896227E-2</v>
      </c>
      <c r="V28">
        <v>0.55236863790118174</v>
      </c>
      <c r="W28">
        <v>0.38264318672797909</v>
      </c>
      <c r="X28">
        <v>3.257570643253987E-3</v>
      </c>
      <c r="Y28">
        <v>4.2873580526439788E-4</v>
      </c>
      <c r="Z28">
        <v>7.5635247594894262E-2</v>
      </c>
      <c r="AA28">
        <v>0.11733430211011391</v>
      </c>
      <c r="AB28">
        <v>6.5123667173141109E-2</v>
      </c>
      <c r="AC28">
        <v>0.198001274646985</v>
      </c>
      <c r="AD28">
        <v>0.1798459626095493</v>
      </c>
      <c r="AE28">
        <v>0.36716476178396912</v>
      </c>
      <c r="AF28">
        <v>6.7829854470150455E-2</v>
      </c>
      <c r="AG28">
        <v>0.3408202899736717</v>
      </c>
      <c r="AH28">
        <v>3.6916735891052408</v>
      </c>
      <c r="AI28">
        <v>0.1505355609962542</v>
      </c>
      <c r="AJ28">
        <v>3.539957993239343</v>
      </c>
      <c r="AK28">
        <v>0.36977967978505089</v>
      </c>
      <c r="AL28">
        <v>1.9225944977193981</v>
      </c>
      <c r="AM28">
        <v>2.5937089091620819E-2</v>
      </c>
      <c r="AN28">
        <v>0.26098906226891061</v>
      </c>
    </row>
    <row r="29" spans="1:40" x14ac:dyDescent="0.45">
      <c r="A29" s="1" t="s">
        <v>81</v>
      </c>
      <c r="B29">
        <v>0.68810786347525754</v>
      </c>
      <c r="C29">
        <v>2.8451260442440781E-2</v>
      </c>
      <c r="D29">
        <v>4.745201848755729E-3</v>
      </c>
      <c r="E29">
        <v>7.7457185668013198E-3</v>
      </c>
      <c r="F29">
        <v>3.2316767273087472E-2</v>
      </c>
      <c r="G29">
        <v>2.182213801033436E-2</v>
      </c>
      <c r="H29">
        <v>0.20056160112889981</v>
      </c>
      <c r="I29">
        <v>0.13256913058161479</v>
      </c>
      <c r="J29">
        <v>0.10140941942866651</v>
      </c>
      <c r="K29">
        <v>0.13057593517303309</v>
      </c>
      <c r="L29">
        <v>0.14517969836367259</v>
      </c>
      <c r="M29">
        <v>0.16039722905642151</v>
      </c>
      <c r="N29">
        <v>3.1121923554513761E-2</v>
      </c>
      <c r="O29">
        <v>2.7622303179777419E-3</v>
      </c>
      <c r="P29">
        <v>0.20790565390781429</v>
      </c>
      <c r="Q29">
        <v>3.6603532107860361E-2</v>
      </c>
      <c r="R29">
        <v>1.5564758957896609</v>
      </c>
      <c r="S29">
        <v>4.3336044293080143</v>
      </c>
      <c r="T29">
        <v>0.1740473738329831</v>
      </c>
      <c r="U29">
        <v>0.1595531079961672</v>
      </c>
      <c r="V29">
        <v>0.97514233088995994</v>
      </c>
      <c r="W29">
        <v>0.67551186545068898</v>
      </c>
      <c r="X29">
        <v>5.7508605886304664E-3</v>
      </c>
      <c r="Y29">
        <v>7.5688300130519453E-4</v>
      </c>
      <c r="Z29">
        <v>0.13352519780516409</v>
      </c>
      <c r="AA29">
        <v>0.20714000941065819</v>
      </c>
      <c r="AB29">
        <v>0.11496822999331779</v>
      </c>
      <c r="AC29">
        <v>0.34954813005329582</v>
      </c>
      <c r="AD29">
        <v>0.31749704662196798</v>
      </c>
      <c r="AE29">
        <v>0.64818651360638846</v>
      </c>
      <c r="AF29">
        <v>0.119745687668427</v>
      </c>
      <c r="AG29">
        <v>0.60167842483297385</v>
      </c>
      <c r="AH29">
        <v>6.5172186499281466</v>
      </c>
      <c r="AI29">
        <v>0.26575295510889652</v>
      </c>
      <c r="AJ29">
        <v>6.2493824810479417</v>
      </c>
      <c r="AK29">
        <v>0.65280284599692706</v>
      </c>
      <c r="AL29">
        <v>3.3941160870138072</v>
      </c>
      <c r="AM29">
        <v>4.5788902153109642E-2</v>
      </c>
      <c r="AN29">
        <v>0.46074571410265408</v>
      </c>
    </row>
    <row r="30" spans="1:40" x14ac:dyDescent="0.45">
      <c r="A30" s="1" t="s">
        <v>82</v>
      </c>
      <c r="B30">
        <v>3.3781243154915579</v>
      </c>
      <c r="C30">
        <v>0.13967562326868849</v>
      </c>
      <c r="D30">
        <v>2.329559448171253E-2</v>
      </c>
      <c r="E30">
        <v>3.8026015426296307E-2</v>
      </c>
      <c r="F30">
        <v>0.15865253562419721</v>
      </c>
      <c r="G30">
        <v>0.1071313073744198</v>
      </c>
      <c r="H30">
        <v>0.98461601369538332</v>
      </c>
      <c r="I30">
        <v>0.6508209356009359</v>
      </c>
      <c r="J30">
        <v>0.49784872950253428</v>
      </c>
      <c r="K30">
        <v>0.64103575186353456</v>
      </c>
      <c r="L30">
        <v>0.71272992969609772</v>
      </c>
      <c r="M30">
        <v>0.78743727309904443</v>
      </c>
      <c r="N30">
        <v>0.1527866956401272</v>
      </c>
      <c r="O30">
        <v>1.3560602773847109E-2</v>
      </c>
      <c r="P30">
        <v>1.020670133381514</v>
      </c>
      <c r="Q30">
        <v>0.17969752768402289</v>
      </c>
      <c r="R30">
        <v>7.6411989299009297</v>
      </c>
      <c r="S30">
        <v>21.274941434953821</v>
      </c>
      <c r="T30">
        <v>0.85444985706632692</v>
      </c>
      <c r="U30">
        <v>0.78329323401705819</v>
      </c>
      <c r="V30">
        <v>4.7872611168945527</v>
      </c>
      <c r="W30">
        <v>3.3162868486302162</v>
      </c>
      <c r="X30">
        <v>2.8232669644754321E-2</v>
      </c>
      <c r="Y30">
        <v>3.7157617379607868E-3</v>
      </c>
      <c r="Z30">
        <v>0.65551455139367698</v>
      </c>
      <c r="AA30">
        <v>1.0169113588780481</v>
      </c>
      <c r="AB30">
        <v>0.56441292690359945</v>
      </c>
      <c r="AC30">
        <v>1.716034796643626</v>
      </c>
      <c r="AD30">
        <v>1.5586865813065831</v>
      </c>
      <c r="AE30">
        <v>3.1821386425213758</v>
      </c>
      <c r="AF30">
        <v>0.58786687474399968</v>
      </c>
      <c r="AG30">
        <v>2.953816726885889</v>
      </c>
      <c r="AH30">
        <v>31.994947244908129</v>
      </c>
      <c r="AI30">
        <v>1.3046595849567411</v>
      </c>
      <c r="AJ30">
        <v>30.68006054953927</v>
      </c>
      <c r="AK30">
        <v>3.204801578849569</v>
      </c>
      <c r="AL30">
        <v>16.662716256772839</v>
      </c>
      <c r="AM30">
        <v>0.2247912165425287</v>
      </c>
      <c r="AN30">
        <v>2.261936511243869</v>
      </c>
    </row>
    <row r="31" spans="1:40" x14ac:dyDescent="0.45">
      <c r="A31" s="1" t="s">
        <v>83</v>
      </c>
      <c r="B31">
        <v>7.8620461025768682</v>
      </c>
      <c r="C31">
        <v>0.32507275842653388</v>
      </c>
      <c r="D31">
        <v>5.4216784433378219E-2</v>
      </c>
      <c r="E31">
        <v>8.8499492161329241E-2</v>
      </c>
      <c r="F31">
        <v>0.36923849831342132</v>
      </c>
      <c r="G31">
        <v>0.2493310485184024</v>
      </c>
      <c r="H31">
        <v>2.291536891495995</v>
      </c>
      <c r="I31">
        <v>1.5146820313130529</v>
      </c>
      <c r="J31">
        <v>1.1586635949153019</v>
      </c>
      <c r="K31">
        <v>1.4919085752525869</v>
      </c>
      <c r="L31">
        <v>1.6587653510145339</v>
      </c>
      <c r="M31">
        <v>1.8326347895492561</v>
      </c>
      <c r="N31">
        <v>0.35558669036378188</v>
      </c>
      <c r="O31">
        <v>3.1560142324485202E-2</v>
      </c>
      <c r="P31">
        <v>2.375447110507261</v>
      </c>
      <c r="Q31">
        <v>0.41821736420179467</v>
      </c>
      <c r="R31">
        <v>17.78367302539618</v>
      </c>
      <c r="S31">
        <v>49.514036420797261</v>
      </c>
      <c r="T31">
        <v>1.9885959015152941</v>
      </c>
      <c r="U31">
        <v>1.8229901988620389</v>
      </c>
      <c r="V31">
        <v>11.14158748791394</v>
      </c>
      <c r="W31">
        <v>7.7181292511155606</v>
      </c>
      <c r="X31">
        <v>6.5707040243598067E-2</v>
      </c>
      <c r="Y31">
        <v>8.6478434070854857E-3</v>
      </c>
      <c r="Z31">
        <v>1.525605674229652</v>
      </c>
      <c r="AA31">
        <v>2.3666991617417512</v>
      </c>
      <c r="AB31">
        <v>1.313581158590591</v>
      </c>
      <c r="AC31">
        <v>3.993797570731235</v>
      </c>
      <c r="AD31">
        <v>3.6275946700668151</v>
      </c>
      <c r="AE31">
        <v>7.4059206754367066</v>
      </c>
      <c r="AF31">
        <v>1.3681664852356299</v>
      </c>
      <c r="AG31">
        <v>6.8745377956762157</v>
      </c>
      <c r="AH31">
        <v>74.463141908494208</v>
      </c>
      <c r="AI31">
        <v>3.0363873105736001</v>
      </c>
      <c r="AJ31">
        <v>71.402952627937481</v>
      </c>
      <c r="AK31">
        <v>7.4586650488201682</v>
      </c>
      <c r="AL31">
        <v>38.779817191494502</v>
      </c>
      <c r="AM31">
        <v>0.52316574017334072</v>
      </c>
      <c r="AN31">
        <v>5.2642968321056198</v>
      </c>
    </row>
    <row r="32" spans="1:40" x14ac:dyDescent="0.45">
      <c r="A32" s="1" t="s">
        <v>84</v>
      </c>
      <c r="B32">
        <v>1.322075972506682</v>
      </c>
      <c r="C32">
        <v>5.4663999374326699E-2</v>
      </c>
      <c r="D32">
        <v>9.1170551623260248E-3</v>
      </c>
      <c r="E32">
        <v>1.4882010438375301E-2</v>
      </c>
      <c r="F32">
        <v>6.2090878172874522E-2</v>
      </c>
      <c r="G32">
        <v>4.1927328350063547E-2</v>
      </c>
      <c r="H32">
        <v>0.38534318227497111</v>
      </c>
      <c r="I32">
        <v>0.25470783221816151</v>
      </c>
      <c r="J32">
        <v>0.19484003007228101</v>
      </c>
      <c r="K32">
        <v>0.25087826435813482</v>
      </c>
      <c r="L32">
        <v>0.27893677879657119</v>
      </c>
      <c r="M32">
        <v>0.30817453752259061</v>
      </c>
      <c r="N32">
        <v>5.9795200045830978E-2</v>
      </c>
      <c r="O32">
        <v>5.3071306517036686E-3</v>
      </c>
      <c r="P32">
        <v>0.39945346386772479</v>
      </c>
      <c r="Q32">
        <v>7.0327128750242898E-2</v>
      </c>
      <c r="R32">
        <v>2.9904895625180079</v>
      </c>
      <c r="S32">
        <v>8.3262444660940371</v>
      </c>
      <c r="T32">
        <v>0.33440084503662848</v>
      </c>
      <c r="U32">
        <v>0.30655271014510238</v>
      </c>
      <c r="V32">
        <v>1.8735612741477301</v>
      </c>
      <c r="W32">
        <v>1.297875019106848</v>
      </c>
      <c r="X32">
        <v>1.10492482487629E-2</v>
      </c>
      <c r="Y32">
        <v>1.4542150775178899E-3</v>
      </c>
      <c r="Z32">
        <v>0.25654474409121031</v>
      </c>
      <c r="AA32">
        <v>0.39798241514571231</v>
      </c>
      <c r="AB32">
        <v>0.22089085526233471</v>
      </c>
      <c r="AC32">
        <v>0.67159410393036389</v>
      </c>
      <c r="AD32">
        <v>0.61001368965729119</v>
      </c>
      <c r="AE32">
        <v>1.2453742513766439</v>
      </c>
      <c r="AF32">
        <v>0.2300698842157749</v>
      </c>
      <c r="AG32">
        <v>1.1560172915767659</v>
      </c>
      <c r="AH32">
        <v>12.52166795642534</v>
      </c>
      <c r="AI32">
        <v>0.51059668871921282</v>
      </c>
      <c r="AJ32">
        <v>12.00706874569056</v>
      </c>
      <c r="AK32">
        <v>1.254243706964336</v>
      </c>
      <c r="AL32">
        <v>6.5211859429661923</v>
      </c>
      <c r="AM32">
        <v>8.7975171564454058E-2</v>
      </c>
      <c r="AN32">
        <v>0.88524033859185025</v>
      </c>
    </row>
    <row r="33" spans="1:40" x14ac:dyDescent="0.45">
      <c r="A33" s="1" t="s">
        <v>85</v>
      </c>
      <c r="B33">
        <v>0.91476548829711191</v>
      </c>
      <c r="C33">
        <v>3.7822894538442467E-2</v>
      </c>
      <c r="D33">
        <v>6.3082361307755519E-3</v>
      </c>
      <c r="E33">
        <v>1.029710079345254E-2</v>
      </c>
      <c r="F33">
        <v>4.2961670639029018E-2</v>
      </c>
      <c r="G33">
        <v>2.9010188361883561E-2</v>
      </c>
      <c r="H33">
        <v>0.26662510447669868</v>
      </c>
      <c r="I33">
        <v>0.1762364186003447</v>
      </c>
      <c r="J33">
        <v>0.13481292978266671</v>
      </c>
      <c r="K33">
        <v>0.17358667941266229</v>
      </c>
      <c r="L33">
        <v>0.19300081384587711</v>
      </c>
      <c r="M33">
        <v>0.21323088624255621</v>
      </c>
      <c r="N33">
        <v>4.1373254264683801E-2</v>
      </c>
      <c r="O33">
        <v>3.6720884903894899E-3</v>
      </c>
      <c r="P33">
        <v>0.27638823375188859</v>
      </c>
      <c r="Q33">
        <v>4.8660464004782973E-2</v>
      </c>
      <c r="R33">
        <v>2.0691675076111209</v>
      </c>
      <c r="S33">
        <v>5.7610615752031924</v>
      </c>
      <c r="T33">
        <v>0.2313772874314545</v>
      </c>
      <c r="U33">
        <v>0.21210871796799891</v>
      </c>
      <c r="V33">
        <v>1.2963469796299061</v>
      </c>
      <c r="W33">
        <v>0.89802046197908558</v>
      </c>
      <c r="X33">
        <v>7.6451513980937431E-3</v>
      </c>
      <c r="Y33">
        <v>1.0061946462520349E-3</v>
      </c>
      <c r="Z33">
        <v>0.17750740727380371</v>
      </c>
      <c r="AA33">
        <v>0.27537039163805821</v>
      </c>
      <c r="AB33">
        <v>0.15283791194790439</v>
      </c>
      <c r="AC33">
        <v>0.46468669062527412</v>
      </c>
      <c r="AD33">
        <v>0.4220782181142429</v>
      </c>
      <c r="AE33">
        <v>0.8616943419773474</v>
      </c>
      <c r="AF33">
        <v>0.15918902873491231</v>
      </c>
      <c r="AG33">
        <v>0.79986683382809931</v>
      </c>
      <c r="AH33">
        <v>8.663942118799703</v>
      </c>
      <c r="AI33">
        <v>0.35329000677134581</v>
      </c>
      <c r="AJ33">
        <v>8.3078827030971603</v>
      </c>
      <c r="AK33">
        <v>0.86783126000651367</v>
      </c>
      <c r="AL33">
        <v>4.5121127434781974</v>
      </c>
      <c r="AM33">
        <v>6.0871426792209721E-2</v>
      </c>
      <c r="AN33">
        <v>0.61251193383153457</v>
      </c>
    </row>
    <row r="34" spans="1:40" x14ac:dyDescent="0.45">
      <c r="A34" s="1" t="s">
        <v>86</v>
      </c>
      <c r="B34">
        <v>140.34371613993079</v>
      </c>
      <c r="C34">
        <v>6.6422854226445693</v>
      </c>
      <c r="D34">
        <v>2.0536991896774661</v>
      </c>
      <c r="E34">
        <v>0.77259367601188733</v>
      </c>
      <c r="F34">
        <v>29.1355806016131</v>
      </c>
      <c r="G34">
        <v>29.454080269333819</v>
      </c>
      <c r="H34">
        <v>32.07318936747366</v>
      </c>
      <c r="I34">
        <v>21.193184035639899</v>
      </c>
      <c r="J34">
        <v>18.182521409924309</v>
      </c>
      <c r="K34">
        <v>6.8435877265820606</v>
      </c>
      <c r="L34">
        <v>22.833115844228882</v>
      </c>
      <c r="M34">
        <v>54.621436218134498</v>
      </c>
      <c r="N34">
        <v>9.8471671717091134</v>
      </c>
      <c r="O34">
        <v>1.7444968748421159</v>
      </c>
      <c r="P34">
        <v>40.732994588477688</v>
      </c>
      <c r="Q34">
        <v>30.975225070248332</v>
      </c>
      <c r="R34">
        <v>18.556197458147171</v>
      </c>
      <c r="S34">
        <v>51.747962947626277</v>
      </c>
      <c r="T34">
        <v>12.672073783123849</v>
      </c>
      <c r="U34">
        <v>58.084646478124547</v>
      </c>
      <c r="V34">
        <v>138.59453189825521</v>
      </c>
      <c r="W34">
        <v>120.5842057829086</v>
      </c>
      <c r="X34">
        <v>3.791469514191868</v>
      </c>
      <c r="Y34">
        <v>0.91580746372224886</v>
      </c>
      <c r="Z34">
        <v>86.498545076670453</v>
      </c>
      <c r="AA34">
        <v>54.482843396512557</v>
      </c>
      <c r="AB34">
        <v>31.91198170134842</v>
      </c>
      <c r="AC34">
        <v>37.738555631021342</v>
      </c>
      <c r="AD34">
        <v>23.876390446550371</v>
      </c>
      <c r="AE34">
        <v>23.055397221576609</v>
      </c>
      <c r="AF34">
        <v>11.34215278867314</v>
      </c>
      <c r="AG34">
        <v>72.205940478218452</v>
      </c>
      <c r="AH34">
        <v>127.9219145950493</v>
      </c>
      <c r="AI34">
        <v>20.69559834756415</v>
      </c>
      <c r="AJ34">
        <v>161.13677414765471</v>
      </c>
      <c r="AK34">
        <v>60.191972954696467</v>
      </c>
      <c r="AL34">
        <v>663.59446757596925</v>
      </c>
      <c r="AM34">
        <v>3.838313466335197</v>
      </c>
      <c r="AN34">
        <v>27.109977783231209</v>
      </c>
    </row>
    <row r="35" spans="1:40" x14ac:dyDescent="0.45">
      <c r="A35" s="1" t="s">
        <v>87</v>
      </c>
      <c r="B35">
        <v>47.466018437128803</v>
      </c>
      <c r="C35">
        <v>4.1178602976474101</v>
      </c>
      <c r="D35">
        <v>1.612382333815745</v>
      </c>
      <c r="E35">
        <v>0.27473268939374551</v>
      </c>
      <c r="F35">
        <v>10.00086684133394</v>
      </c>
      <c r="G35">
        <v>2.9715446152681628</v>
      </c>
      <c r="H35">
        <v>56.988786161341942</v>
      </c>
      <c r="I35">
        <v>38.805247649142132</v>
      </c>
      <c r="J35">
        <v>22.793187413512729</v>
      </c>
      <c r="K35">
        <v>13.520050927018961</v>
      </c>
      <c r="L35">
        <v>32.910110027054522</v>
      </c>
      <c r="M35">
        <v>13.174385401547831</v>
      </c>
      <c r="N35">
        <v>3.231341569452753</v>
      </c>
      <c r="O35">
        <v>0.60048658862772186</v>
      </c>
      <c r="P35">
        <v>35.77414586179146</v>
      </c>
      <c r="Q35">
        <v>1.478862693898561</v>
      </c>
      <c r="R35">
        <v>2.1351372095559129</v>
      </c>
      <c r="S35">
        <v>14.33600383596721</v>
      </c>
      <c r="T35">
        <v>5.1635950696826196</v>
      </c>
      <c r="U35">
        <v>12.538876251988111</v>
      </c>
      <c r="V35">
        <v>23.639160905663481</v>
      </c>
      <c r="W35">
        <v>71.936659475004447</v>
      </c>
      <c r="X35">
        <v>0.63419089277201501</v>
      </c>
      <c r="Y35">
        <v>0.20958998672094151</v>
      </c>
      <c r="Z35">
        <v>12.821088191228871</v>
      </c>
      <c r="AA35">
        <v>13.29026248388479</v>
      </c>
      <c r="AB35">
        <v>8.608588387242639</v>
      </c>
      <c r="AC35">
        <v>13.52286746032274</v>
      </c>
      <c r="AD35">
        <v>22.907233104705298</v>
      </c>
      <c r="AE35">
        <v>4.3604930709529768</v>
      </c>
      <c r="AF35">
        <v>15.378972623241051</v>
      </c>
      <c r="AG35">
        <v>41.694786735681006</v>
      </c>
      <c r="AH35">
        <v>55.435950711095039</v>
      </c>
      <c r="AI35">
        <v>18.91615010865403</v>
      </c>
      <c r="AJ35">
        <v>91.002136804922642</v>
      </c>
      <c r="AK35">
        <v>54.623600350815138</v>
      </c>
      <c r="AL35">
        <v>1032.9553258951651</v>
      </c>
      <c r="AM35">
        <v>0.94269811907805279</v>
      </c>
      <c r="AN35">
        <v>77.082910175239718</v>
      </c>
    </row>
    <row r="36" spans="1:40" x14ac:dyDescent="0.45">
      <c r="A36" s="1" t="s">
        <v>88</v>
      </c>
      <c r="B36">
        <v>52.940528083650612</v>
      </c>
      <c r="C36">
        <v>3.7785531202707938</v>
      </c>
      <c r="D36">
        <v>2.0058841836696089</v>
      </c>
      <c r="E36">
        <v>0.16609721708485811</v>
      </c>
      <c r="F36">
        <v>12.13227840295502</v>
      </c>
      <c r="G36">
        <v>3.9293198315611351</v>
      </c>
      <c r="H36">
        <v>14.967565570668929</v>
      </c>
      <c r="I36">
        <v>9.7768453817115297</v>
      </c>
      <c r="J36">
        <v>8.1298965692353082</v>
      </c>
      <c r="K36">
        <v>3.3594012711201731</v>
      </c>
      <c r="L36">
        <v>21.448737504559048</v>
      </c>
      <c r="M36">
        <v>24.059949169723289</v>
      </c>
      <c r="N36">
        <v>3.8007373160851379</v>
      </c>
      <c r="O36">
        <v>1.3503808022674451</v>
      </c>
      <c r="P36">
        <v>378.8339323882916</v>
      </c>
      <c r="Q36">
        <v>2.3998582281243159</v>
      </c>
      <c r="R36">
        <v>2.5775157661366479</v>
      </c>
      <c r="S36">
        <v>15.573854641745079</v>
      </c>
      <c r="T36">
        <v>5.0064716025973279</v>
      </c>
      <c r="U36">
        <v>23.311898392411869</v>
      </c>
      <c r="V36">
        <v>24.043306468278679</v>
      </c>
      <c r="W36">
        <v>35.06561331626321</v>
      </c>
      <c r="X36">
        <v>0.40293668439753488</v>
      </c>
      <c r="Y36">
        <v>0.87067109246506758</v>
      </c>
      <c r="Z36">
        <v>8.1783515847387971</v>
      </c>
      <c r="AA36">
        <v>48.768554306837089</v>
      </c>
      <c r="AB36">
        <v>13.994571227997859</v>
      </c>
      <c r="AC36">
        <v>23.78824275438097</v>
      </c>
      <c r="AD36">
        <v>13.512186761331209</v>
      </c>
      <c r="AE36">
        <v>3.8809432531563468</v>
      </c>
      <c r="AF36">
        <v>7.7316754513953363</v>
      </c>
      <c r="AG36">
        <v>37.138055495578023</v>
      </c>
      <c r="AH36">
        <v>50.890677875000883</v>
      </c>
      <c r="AI36">
        <v>10.758346001748629</v>
      </c>
      <c r="AJ36">
        <v>64.469390880578132</v>
      </c>
      <c r="AK36">
        <v>30.133030484690661</v>
      </c>
      <c r="AL36">
        <v>305.76758081085779</v>
      </c>
      <c r="AM36">
        <v>0.93435246110315795</v>
      </c>
      <c r="AN36">
        <v>14.92034100176935</v>
      </c>
    </row>
    <row r="37" spans="1:40" x14ac:dyDescent="0.45">
      <c r="A37" s="1" t="s">
        <v>89</v>
      </c>
      <c r="B37">
        <v>72.824377284908124</v>
      </c>
      <c r="C37">
        <v>4.4140385119576022</v>
      </c>
      <c r="D37">
        <v>1.523406463581096</v>
      </c>
      <c r="E37">
        <v>0.55519503895886602</v>
      </c>
      <c r="F37">
        <v>28.390868342528091</v>
      </c>
      <c r="G37">
        <v>16.4149065596994</v>
      </c>
      <c r="H37">
        <v>27.146330741066169</v>
      </c>
      <c r="I37">
        <v>15.96108154712609</v>
      </c>
      <c r="J37">
        <v>7.7066293175596492</v>
      </c>
      <c r="K37">
        <v>10.09690570839475</v>
      </c>
      <c r="L37">
        <v>65.96338074633664</v>
      </c>
      <c r="M37">
        <v>100.7556037998913</v>
      </c>
      <c r="N37">
        <v>6.8661583430089559</v>
      </c>
      <c r="O37">
        <v>10.223460958152449</v>
      </c>
      <c r="P37">
        <v>49.145439899210089</v>
      </c>
      <c r="Q37">
        <v>25.614001896357561</v>
      </c>
      <c r="R37">
        <v>4.8162557272787119</v>
      </c>
      <c r="S37">
        <v>31.496087256086021</v>
      </c>
      <c r="T37">
        <v>10.75496050213329</v>
      </c>
      <c r="U37">
        <v>163.67585127938699</v>
      </c>
      <c r="V37">
        <v>92.860123034044165</v>
      </c>
      <c r="W37">
        <v>119.3556421939455</v>
      </c>
      <c r="X37">
        <v>1.3430507603167809</v>
      </c>
      <c r="Y37">
        <v>2.3363956310686529</v>
      </c>
      <c r="Z37">
        <v>27.108120633741091</v>
      </c>
      <c r="AA37">
        <v>136.28710842233801</v>
      </c>
      <c r="AB37">
        <v>106.3258955726297</v>
      </c>
      <c r="AC37">
        <v>45.297085686872528</v>
      </c>
      <c r="AD37">
        <v>25.325874064052542</v>
      </c>
      <c r="AE37">
        <v>11.58058202554257</v>
      </c>
      <c r="AF37">
        <v>10.291739726541071</v>
      </c>
      <c r="AG37">
        <v>63.312600926351593</v>
      </c>
      <c r="AH37">
        <v>119.2054395356743</v>
      </c>
      <c r="AI37">
        <v>17.305041562748428</v>
      </c>
      <c r="AJ37">
        <v>200.20085596657449</v>
      </c>
      <c r="AK37">
        <v>82.007324551401467</v>
      </c>
      <c r="AL37">
        <v>934.56230864779332</v>
      </c>
      <c r="AM37">
        <v>12.81043931480529</v>
      </c>
      <c r="AN37">
        <v>23.86805437120216</v>
      </c>
    </row>
    <row r="38" spans="1:40" x14ac:dyDescent="0.45">
      <c r="A38" s="1" t="s">
        <v>90</v>
      </c>
      <c r="B38">
        <v>12.50883414335722</v>
      </c>
      <c r="C38">
        <v>0.72744598033110242</v>
      </c>
      <c r="D38">
        <v>0.31963660675469507</v>
      </c>
      <c r="E38">
        <v>0.1223120929864867</v>
      </c>
      <c r="F38">
        <v>3.1406455912080991</v>
      </c>
      <c r="G38">
        <v>1.4660772981320871</v>
      </c>
      <c r="H38">
        <v>3.586868682258018</v>
      </c>
      <c r="I38">
        <v>2.193988871994677</v>
      </c>
      <c r="J38">
        <v>1.221439531343991</v>
      </c>
      <c r="K38">
        <v>1.4308281524081781</v>
      </c>
      <c r="L38">
        <v>13.856476180908221</v>
      </c>
      <c r="M38">
        <v>16.594178936151341</v>
      </c>
      <c r="N38">
        <v>0.83601736923622505</v>
      </c>
      <c r="O38">
        <v>1.334008411752952</v>
      </c>
      <c r="P38">
        <v>5.4615059328451316</v>
      </c>
      <c r="Q38">
        <v>2.5955150714368251</v>
      </c>
      <c r="R38">
        <v>1.1061721393791111</v>
      </c>
      <c r="S38">
        <v>6.1802459812076149</v>
      </c>
      <c r="T38">
        <v>1.5354902390698739</v>
      </c>
      <c r="U38">
        <v>17.24754191765113</v>
      </c>
      <c r="V38">
        <v>10.881287304619431</v>
      </c>
      <c r="W38">
        <v>12.810514372011969</v>
      </c>
      <c r="X38">
        <v>0.1685991062419335</v>
      </c>
      <c r="Y38">
        <v>0.27752415153754861</v>
      </c>
      <c r="Z38">
        <v>3.55946944422463</v>
      </c>
      <c r="AA38">
        <v>16.40989342022371</v>
      </c>
      <c r="AB38">
        <v>11.222524307052799</v>
      </c>
      <c r="AC38">
        <v>7.4978414168245182</v>
      </c>
      <c r="AD38">
        <v>3.326726454597952</v>
      </c>
      <c r="AE38">
        <v>1.672968378462786</v>
      </c>
      <c r="AF38">
        <v>1.360496734351379</v>
      </c>
      <c r="AG38">
        <v>9.4524452233648208</v>
      </c>
      <c r="AH38">
        <v>18.55808833703345</v>
      </c>
      <c r="AI38">
        <v>2.3764953542527318</v>
      </c>
      <c r="AJ38">
        <v>25.17247001017137</v>
      </c>
      <c r="AK38">
        <v>9.8601303735876176</v>
      </c>
      <c r="AL38">
        <v>105.7097665137632</v>
      </c>
      <c r="AM38">
        <v>1.543587913365698</v>
      </c>
      <c r="AN38">
        <v>3.951840555847189</v>
      </c>
    </row>
    <row r="39" spans="1:40" x14ac:dyDescent="0.45">
      <c r="A39" s="1" t="s">
        <v>91</v>
      </c>
      <c r="B39">
        <v>0.46732627080880779</v>
      </c>
      <c r="C39">
        <v>2.7741900922405999E-2</v>
      </c>
      <c r="D39">
        <v>1.02074963303922E-2</v>
      </c>
      <c r="E39">
        <v>2.5425060226789259E-3</v>
      </c>
      <c r="F39">
        <v>0.1193979717236491</v>
      </c>
      <c r="G39">
        <v>7.6432077405312743E-2</v>
      </c>
      <c r="H39">
        <v>0.13710666180126641</v>
      </c>
      <c r="I39">
        <v>7.440182209240595E-2</v>
      </c>
      <c r="J39">
        <v>4.4925579323809813E-2</v>
      </c>
      <c r="K39">
        <v>3.8085714884383143E-2</v>
      </c>
      <c r="L39">
        <v>0.25304851902094427</v>
      </c>
      <c r="M39">
        <v>0.53451061324864502</v>
      </c>
      <c r="N39">
        <v>2.8850415809412638E-2</v>
      </c>
      <c r="O39">
        <v>2.272119620324695E-2</v>
      </c>
      <c r="P39">
        <v>0.47062164570910742</v>
      </c>
      <c r="Q39">
        <v>0.2469758825245523</v>
      </c>
      <c r="R39">
        <v>2.751697389529912E-2</v>
      </c>
      <c r="S39">
        <v>0.14240470564015861</v>
      </c>
      <c r="T39">
        <v>4.8804506522815358E-2</v>
      </c>
      <c r="U39">
        <v>0.74483938745653711</v>
      </c>
      <c r="V39">
        <v>0.36724781716650562</v>
      </c>
      <c r="W39">
        <v>0.47183709908421001</v>
      </c>
      <c r="X39">
        <v>5.578914377054163E-3</v>
      </c>
      <c r="Y39">
        <v>9.4199335579304086E-3</v>
      </c>
      <c r="Z39">
        <v>0.1145743588763061</v>
      </c>
      <c r="AA39">
        <v>0.534288063538637</v>
      </c>
      <c r="AB39">
        <v>0.43364800572533008</v>
      </c>
      <c r="AC39">
        <v>0.26135323872070892</v>
      </c>
      <c r="AD39">
        <v>0.10301614387473269</v>
      </c>
      <c r="AE39">
        <v>8.3633082340677956E-2</v>
      </c>
      <c r="AF39">
        <v>5.0652913012894242E-2</v>
      </c>
      <c r="AG39">
        <v>0.30448974582584998</v>
      </c>
      <c r="AH39">
        <v>0.63956622106705696</v>
      </c>
      <c r="AI39">
        <v>8.1300016251067739E-2</v>
      </c>
      <c r="AJ39">
        <v>1.242751578945372</v>
      </c>
      <c r="AK39">
        <v>0.4974908375563471</v>
      </c>
      <c r="AL39">
        <v>4.5904725338312344</v>
      </c>
      <c r="AM39">
        <v>8.2588045360793338E-2</v>
      </c>
      <c r="AN39">
        <v>0.13097155726913409</v>
      </c>
    </row>
    <row r="40" spans="1:40" x14ac:dyDescent="0.45">
      <c r="A40" s="1" t="s">
        <v>92</v>
      </c>
      <c r="B40">
        <v>4.7762625546498443</v>
      </c>
      <c r="C40">
        <v>0.26461649917993729</v>
      </c>
      <c r="D40">
        <v>8.6594342083814113E-2</v>
      </c>
      <c r="E40">
        <v>2.7667807157514181E-2</v>
      </c>
      <c r="F40">
        <v>0.98679093671956275</v>
      </c>
      <c r="G40">
        <v>0.6376228727302834</v>
      </c>
      <c r="H40">
        <v>1.8249262737189229</v>
      </c>
      <c r="I40">
        <v>1.0381939333614001</v>
      </c>
      <c r="J40">
        <v>0.52786773242930984</v>
      </c>
      <c r="K40">
        <v>0.65812751944758785</v>
      </c>
      <c r="L40">
        <v>3.590212588185465</v>
      </c>
      <c r="M40">
        <v>9.6954471720558146</v>
      </c>
      <c r="N40">
        <v>0.2493683895924442</v>
      </c>
      <c r="O40">
        <v>0.2300437195426443</v>
      </c>
      <c r="P40">
        <v>5.4292780678775934</v>
      </c>
      <c r="Q40">
        <v>2.8812228827926618</v>
      </c>
      <c r="R40">
        <v>0.28131869298932849</v>
      </c>
      <c r="S40">
        <v>1.412903991122813</v>
      </c>
      <c r="T40">
        <v>0.63647502056963057</v>
      </c>
      <c r="U40">
        <v>11.57750063840005</v>
      </c>
      <c r="V40">
        <v>5.2924213853912701</v>
      </c>
      <c r="W40">
        <v>6.5269704499810013</v>
      </c>
      <c r="X40">
        <v>8.0162525505690863E-2</v>
      </c>
      <c r="Y40">
        <v>8.38768824644886E-2</v>
      </c>
      <c r="Z40">
        <v>1.745005294134585</v>
      </c>
      <c r="AA40">
        <v>4.8297073233072014</v>
      </c>
      <c r="AB40">
        <v>7.1079668444937312</v>
      </c>
      <c r="AC40">
        <v>2.4831262267768488</v>
      </c>
      <c r="AD40">
        <v>1.545155187321664</v>
      </c>
      <c r="AE40">
        <v>0.95966713309187857</v>
      </c>
      <c r="AF40">
        <v>0.78665244990687677</v>
      </c>
      <c r="AG40">
        <v>4.0420948082100114</v>
      </c>
      <c r="AH40">
        <v>7.6042403546737631</v>
      </c>
      <c r="AI40">
        <v>1.196646131545106</v>
      </c>
      <c r="AJ40">
        <v>14.659412749261049</v>
      </c>
      <c r="AK40">
        <v>6.173812809906563</v>
      </c>
      <c r="AL40">
        <v>60.798151891565041</v>
      </c>
      <c r="AM40">
        <v>2.5653392192940618</v>
      </c>
      <c r="AN40">
        <v>3.1170882836861629</v>
      </c>
    </row>
    <row r="41" spans="1:40" x14ac:dyDescent="0.45">
      <c r="A41" s="1" t="s">
        <v>93</v>
      </c>
      <c r="B41">
        <v>7.00608169829529</v>
      </c>
      <c r="C41">
        <v>0.44578672471713687</v>
      </c>
      <c r="D41">
        <v>0.17045783009532561</v>
      </c>
      <c r="E41">
        <v>5.7470648545709893E-2</v>
      </c>
      <c r="F41">
        <v>3.0168262495670759</v>
      </c>
      <c r="G41">
        <v>1.645559037121868</v>
      </c>
      <c r="H41">
        <v>2.3769865822705309</v>
      </c>
      <c r="I41">
        <v>1.2415585111520471</v>
      </c>
      <c r="J41">
        <v>1.273795894330769</v>
      </c>
      <c r="K41">
        <v>0.72948823001440011</v>
      </c>
      <c r="L41">
        <v>13.43624496376844</v>
      </c>
      <c r="M41">
        <v>5.0759129535922636</v>
      </c>
      <c r="N41">
        <v>0.86493120550712876</v>
      </c>
      <c r="O41">
        <v>0.65871108052999783</v>
      </c>
      <c r="P41">
        <v>1.6152467492150211</v>
      </c>
      <c r="Q41">
        <v>0.87992200246854313</v>
      </c>
      <c r="R41">
        <v>0.99167115991633015</v>
      </c>
      <c r="S41">
        <v>20.998904310077531</v>
      </c>
      <c r="T41">
        <v>7.0150296669936854</v>
      </c>
      <c r="U41">
        <v>7.6752117919444531</v>
      </c>
      <c r="V41">
        <v>6.0579831477648902</v>
      </c>
      <c r="W41">
        <v>9.0803016423703475</v>
      </c>
      <c r="X41">
        <v>0.17887146155384981</v>
      </c>
      <c r="Y41">
        <v>4.6170069267093652</v>
      </c>
      <c r="Z41">
        <v>2.5226735839220229</v>
      </c>
      <c r="AA41">
        <v>248.1662252660966</v>
      </c>
      <c r="AB41">
        <v>6.8108518025690348</v>
      </c>
      <c r="AC41">
        <v>5.8793113026233019</v>
      </c>
      <c r="AD41">
        <v>3.3735922315877169</v>
      </c>
      <c r="AE41">
        <v>1.5055850236077231</v>
      </c>
      <c r="AF41">
        <v>2.7604912393045442</v>
      </c>
      <c r="AG41">
        <v>5.6118596647196179</v>
      </c>
      <c r="AH41">
        <v>29.31188893113163</v>
      </c>
      <c r="AI41">
        <v>6.395013265179589</v>
      </c>
      <c r="AJ41">
        <v>61.007557477286419</v>
      </c>
      <c r="AK41">
        <v>21.550979654100239</v>
      </c>
      <c r="AL41">
        <v>181.95698716556001</v>
      </c>
      <c r="AM41">
        <v>0.38415416753426379</v>
      </c>
      <c r="AN41">
        <v>1.348360273423274</v>
      </c>
    </row>
    <row r="42" spans="1:40" x14ac:dyDescent="0.45">
      <c r="A42" s="1" t="s">
        <v>94</v>
      </c>
      <c r="B42">
        <v>1.5019017650980651</v>
      </c>
      <c r="C42">
        <v>8.9801461085111639E-2</v>
      </c>
      <c r="D42">
        <v>3.0965123394814959E-2</v>
      </c>
      <c r="E42">
        <v>1.079638801629028E-2</v>
      </c>
      <c r="F42">
        <v>0.29242858260022458</v>
      </c>
      <c r="G42">
        <v>0.1704234351080772</v>
      </c>
      <c r="H42">
        <v>0.78322071216354316</v>
      </c>
      <c r="I42">
        <v>0.48537697517501532</v>
      </c>
      <c r="J42">
        <v>0.1948015672019042</v>
      </c>
      <c r="K42">
        <v>0.250199568943682</v>
      </c>
      <c r="L42">
        <v>3.0725032950294509</v>
      </c>
      <c r="M42">
        <v>0.67821505551167516</v>
      </c>
      <c r="N42">
        <v>7.3042652355758214E-2</v>
      </c>
      <c r="O42">
        <v>0.98873373339307336</v>
      </c>
      <c r="P42">
        <v>1.227956094018221</v>
      </c>
      <c r="Q42">
        <v>1.0581116182933279</v>
      </c>
      <c r="R42">
        <v>7.1497666156789624E-2</v>
      </c>
      <c r="S42">
        <v>0.42497099783353098</v>
      </c>
      <c r="T42">
        <v>0.228574286105242</v>
      </c>
      <c r="U42">
        <v>2.9154245953514719</v>
      </c>
      <c r="V42">
        <v>1.4485583563815949</v>
      </c>
      <c r="W42">
        <v>2.956827352182529</v>
      </c>
      <c r="X42">
        <v>4.7757184683906329E-2</v>
      </c>
      <c r="Y42">
        <v>3.818145233210056E-2</v>
      </c>
      <c r="Z42">
        <v>0.98360146142344718</v>
      </c>
      <c r="AA42">
        <v>2.9253120191738509</v>
      </c>
      <c r="AB42">
        <v>2.2054009394572351</v>
      </c>
      <c r="AC42">
        <v>0.81532686371571761</v>
      </c>
      <c r="AD42">
        <v>0.86294736054523447</v>
      </c>
      <c r="AE42">
        <v>0.24906003801710669</v>
      </c>
      <c r="AF42">
        <v>0.27705926576084161</v>
      </c>
      <c r="AG42">
        <v>1.663951167157421</v>
      </c>
      <c r="AH42">
        <v>2.9209433399113189</v>
      </c>
      <c r="AI42">
        <v>0.45761342905400149</v>
      </c>
      <c r="AJ42">
        <v>4.2676100099493999</v>
      </c>
      <c r="AK42">
        <v>1.850232197173969</v>
      </c>
      <c r="AL42">
        <v>24.307866776536521</v>
      </c>
      <c r="AM42">
        <v>0.1151593220742255</v>
      </c>
      <c r="AN42">
        <v>0.68303940075500713</v>
      </c>
    </row>
    <row r="43" spans="1:40" x14ac:dyDescent="0.45">
      <c r="A43" s="1" t="s">
        <v>95</v>
      </c>
      <c r="B43">
        <v>3.9506128742059161</v>
      </c>
      <c r="C43">
        <v>0.22024136999992719</v>
      </c>
      <c r="D43">
        <v>7.2830405030275797E-2</v>
      </c>
      <c r="E43">
        <v>4.2785891875433572E-2</v>
      </c>
      <c r="F43">
        <v>1.3230559781309481</v>
      </c>
      <c r="G43">
        <v>0.67431035562299024</v>
      </c>
      <c r="H43">
        <v>1.4791152029453081</v>
      </c>
      <c r="I43">
        <v>0.91535433455528059</v>
      </c>
      <c r="J43">
        <v>0.38695854179676797</v>
      </c>
      <c r="K43">
        <v>0.811269595330809</v>
      </c>
      <c r="L43">
        <v>4.3001150452363568</v>
      </c>
      <c r="M43">
        <v>2.819220927762105</v>
      </c>
      <c r="N43">
        <v>0.34561444109686679</v>
      </c>
      <c r="O43">
        <v>0.31512475931954032</v>
      </c>
      <c r="P43">
        <v>2.1121861882689781</v>
      </c>
      <c r="Q43">
        <v>1.077622894133434</v>
      </c>
      <c r="R43">
        <v>0.22051822556801809</v>
      </c>
      <c r="S43">
        <v>1.1879602992695359</v>
      </c>
      <c r="T43">
        <v>0.5921324137197177</v>
      </c>
      <c r="U43">
        <v>8.3340302108213233</v>
      </c>
      <c r="V43">
        <v>8.6626047306841869</v>
      </c>
      <c r="W43">
        <v>5.9189814783891208</v>
      </c>
      <c r="X43">
        <v>9.1751099597851354E-2</v>
      </c>
      <c r="Y43">
        <v>7.403637690887506E-2</v>
      </c>
      <c r="Z43">
        <v>2.0096865225762288</v>
      </c>
      <c r="AA43">
        <v>4.4068830773310186</v>
      </c>
      <c r="AB43">
        <v>5.0838974058050947</v>
      </c>
      <c r="AC43">
        <v>1.664006453889475</v>
      </c>
      <c r="AD43">
        <v>1.562957559020214</v>
      </c>
      <c r="AE43">
        <v>0.53904614815539642</v>
      </c>
      <c r="AF43">
        <v>0.60266926206154536</v>
      </c>
      <c r="AG43">
        <v>3.3062465428927932</v>
      </c>
      <c r="AH43">
        <v>5.60904693489198</v>
      </c>
      <c r="AI43">
        <v>1.0249538561028839</v>
      </c>
      <c r="AJ43">
        <v>9.2665752190729442</v>
      </c>
      <c r="AK43">
        <v>3.958155071652516</v>
      </c>
      <c r="AL43">
        <v>88.881358589716029</v>
      </c>
      <c r="AM43">
        <v>0.47363758035981057</v>
      </c>
      <c r="AN43">
        <v>1.5982666657795841</v>
      </c>
    </row>
    <row r="44" spans="1:40" x14ac:dyDescent="0.45">
      <c r="A44" s="1" t="s">
        <v>96</v>
      </c>
      <c r="B44">
        <v>2.0228823207776472</v>
      </c>
      <c r="C44">
        <v>0.1078454854549243</v>
      </c>
      <c r="D44">
        <v>3.2219470519064507E-2</v>
      </c>
      <c r="E44">
        <v>1.5227079322753551E-2</v>
      </c>
      <c r="F44">
        <v>0.3094589504108608</v>
      </c>
      <c r="G44">
        <v>0.2195420285024946</v>
      </c>
      <c r="H44">
        <v>1.075416443360202</v>
      </c>
      <c r="I44">
        <v>0.63277467574526747</v>
      </c>
      <c r="J44">
        <v>0.216696173605783</v>
      </c>
      <c r="K44">
        <v>0.44544662430039611</v>
      </c>
      <c r="L44">
        <v>1.38762225310166</v>
      </c>
      <c r="M44">
        <v>2.6094826855221549</v>
      </c>
      <c r="N44">
        <v>0.10130625211151199</v>
      </c>
      <c r="O44">
        <v>7.738705642848126E-2</v>
      </c>
      <c r="P44">
        <v>1.815134275588226</v>
      </c>
      <c r="Q44">
        <v>0.94672788142071529</v>
      </c>
      <c r="R44">
        <v>0.11883234503219391</v>
      </c>
      <c r="S44">
        <v>0.56810258092002508</v>
      </c>
      <c r="T44">
        <v>0.52251198171943147</v>
      </c>
      <c r="U44">
        <v>35.313766246802338</v>
      </c>
      <c r="V44">
        <v>7.4515047804112902</v>
      </c>
      <c r="W44">
        <v>6.5949160914168852</v>
      </c>
      <c r="X44">
        <v>9.1040124070779466E-2</v>
      </c>
      <c r="Y44">
        <v>3.1498607615508128E-2</v>
      </c>
      <c r="Z44">
        <v>2.0816591980880048</v>
      </c>
      <c r="AA44">
        <v>1.91771081642534</v>
      </c>
      <c r="AB44">
        <v>13.128853271663241</v>
      </c>
      <c r="AC44">
        <v>0.69869977190896648</v>
      </c>
      <c r="AD44">
        <v>1.567481219370136</v>
      </c>
      <c r="AE44">
        <v>0.4658717490844993</v>
      </c>
      <c r="AF44">
        <v>0.57637884432138364</v>
      </c>
      <c r="AG44">
        <v>2.1531415304910211</v>
      </c>
      <c r="AH44">
        <v>4.2313143682965659</v>
      </c>
      <c r="AI44">
        <v>0.99365954634204878</v>
      </c>
      <c r="AJ44">
        <v>8.9267621419011824</v>
      </c>
      <c r="AK44">
        <v>3.8561498071030651</v>
      </c>
      <c r="AL44">
        <v>39.253740919105482</v>
      </c>
      <c r="AM44">
        <v>0.77407461331596117</v>
      </c>
      <c r="AN44">
        <v>1.7663260545144881</v>
      </c>
    </row>
    <row r="45" spans="1:40" x14ac:dyDescent="0.45">
      <c r="A45" s="1" t="s">
        <v>97</v>
      </c>
      <c r="B45">
        <v>0.1687044618492293</v>
      </c>
      <c r="C45">
        <v>8.3071003567941025E-3</v>
      </c>
      <c r="D45">
        <v>1.654232239155465E-3</v>
      </c>
      <c r="E45">
        <v>1.2504054360310661E-3</v>
      </c>
      <c r="F45">
        <v>3.0104038299065761E-2</v>
      </c>
      <c r="G45">
        <v>3.9700320745703392E-2</v>
      </c>
      <c r="H45">
        <v>0.14232190552339671</v>
      </c>
      <c r="I45">
        <v>6.9331713596321481E-2</v>
      </c>
      <c r="J45">
        <v>2.2754399998110849E-2</v>
      </c>
      <c r="K45">
        <v>4.6420233756745498E-2</v>
      </c>
      <c r="L45">
        <v>0.19542836135629299</v>
      </c>
      <c r="M45">
        <v>0.61109271030199264</v>
      </c>
      <c r="N45">
        <v>5.3060593800417482E-3</v>
      </c>
      <c r="O45">
        <v>7.8231238131479738E-3</v>
      </c>
      <c r="P45">
        <v>0.2292314534655521</v>
      </c>
      <c r="Q45">
        <v>0.1234007565420837</v>
      </c>
      <c r="R45">
        <v>1.0200459548121691E-2</v>
      </c>
      <c r="S45">
        <v>6.4443144838029362E-2</v>
      </c>
      <c r="T45">
        <v>4.3174475162222538E-2</v>
      </c>
      <c r="U45">
        <v>0.83006304886040538</v>
      </c>
      <c r="V45">
        <v>0.33740655550517051</v>
      </c>
      <c r="W45">
        <v>0.73508663543671549</v>
      </c>
      <c r="X45">
        <v>5.3899320359472314E-3</v>
      </c>
      <c r="Y45">
        <v>2.8373846516739801E-3</v>
      </c>
      <c r="Z45">
        <v>0.12266457475061621</v>
      </c>
      <c r="AA45">
        <v>0.1696050091751031</v>
      </c>
      <c r="AB45">
        <v>1.3193576578690129</v>
      </c>
      <c r="AC45">
        <v>7.2925097469235561E-2</v>
      </c>
      <c r="AD45">
        <v>0.1065977889283638</v>
      </c>
      <c r="AE45">
        <v>4.5566742398055013E-2</v>
      </c>
      <c r="AF45">
        <v>5.1069759073877161E-2</v>
      </c>
      <c r="AG45">
        <v>0.22409543706505419</v>
      </c>
      <c r="AH45">
        <v>0.40144130353341367</v>
      </c>
      <c r="AI45">
        <v>8.2033770885817425E-2</v>
      </c>
      <c r="AJ45">
        <v>1.5670878621654449</v>
      </c>
      <c r="AK45">
        <v>0.63752641316731551</v>
      </c>
      <c r="AL45">
        <v>4.5240033663588601</v>
      </c>
      <c r="AM45">
        <v>0.2030627584484177</v>
      </c>
      <c r="AN45">
        <v>0.2468858826579382</v>
      </c>
    </row>
    <row r="46" spans="1:40" x14ac:dyDescent="0.45">
      <c r="A46" s="1" t="s">
        <v>98</v>
      </c>
      <c r="B46">
        <v>0.58429495210264326</v>
      </c>
      <c r="C46">
        <v>3.3574745618745697E-2</v>
      </c>
      <c r="D46">
        <v>8.3595222140192046E-3</v>
      </c>
      <c r="E46">
        <v>4.7258613926296853E-3</v>
      </c>
      <c r="F46">
        <v>0.21622593257442529</v>
      </c>
      <c r="G46">
        <v>0.1475884077076855</v>
      </c>
      <c r="H46">
        <v>0.65467523849980758</v>
      </c>
      <c r="I46">
        <v>0.25351179834769849</v>
      </c>
      <c r="J46">
        <v>7.0103684870939445E-2</v>
      </c>
      <c r="K46">
        <v>0.13329985171332651</v>
      </c>
      <c r="L46">
        <v>0.61052899926113502</v>
      </c>
      <c r="M46">
        <v>1.667880894218579</v>
      </c>
      <c r="N46">
        <v>3.8431628405337467E-2</v>
      </c>
      <c r="O46">
        <v>2.8283756019620011E-2</v>
      </c>
      <c r="P46">
        <v>0.60095751107177509</v>
      </c>
      <c r="Q46">
        <v>0.31772324340674141</v>
      </c>
      <c r="R46">
        <v>3.4327486326363607E-2</v>
      </c>
      <c r="S46">
        <v>0.30971071986159893</v>
      </c>
      <c r="T46">
        <v>0.15607149577994131</v>
      </c>
      <c r="U46">
        <v>2.736633441734444</v>
      </c>
      <c r="V46">
        <v>1.0529399055806079</v>
      </c>
      <c r="W46">
        <v>3.768740949069556</v>
      </c>
      <c r="X46">
        <v>1.6770916609832851E-2</v>
      </c>
      <c r="Y46">
        <v>1.2972209959419201E-2</v>
      </c>
      <c r="Z46">
        <v>0.36853139098953341</v>
      </c>
      <c r="AA46">
        <v>0.75295573494034074</v>
      </c>
      <c r="AB46">
        <v>8.5585492593248098</v>
      </c>
      <c r="AC46">
        <v>0.27887392717991982</v>
      </c>
      <c r="AD46">
        <v>0.32846842946028521</v>
      </c>
      <c r="AE46">
        <v>0.13559278278477541</v>
      </c>
      <c r="AF46">
        <v>0.1495060592537974</v>
      </c>
      <c r="AG46">
        <v>0.69272513184522122</v>
      </c>
      <c r="AH46">
        <v>1.382540756658162</v>
      </c>
      <c r="AI46">
        <v>0.26048659731339702</v>
      </c>
      <c r="AJ46">
        <v>9.4898544593379235</v>
      </c>
      <c r="AK46">
        <v>3.6899619587198988</v>
      </c>
      <c r="AL46">
        <v>20.029342228380472</v>
      </c>
      <c r="AM46">
        <v>0.50303346618734002</v>
      </c>
      <c r="AN46">
        <v>0.62767227688788585</v>
      </c>
    </row>
    <row r="47" spans="1:40" x14ac:dyDescent="0.45">
      <c r="A47" s="1" t="s">
        <v>99</v>
      </c>
      <c r="B47">
        <v>0.10369251903547801</v>
      </c>
      <c r="C47">
        <v>5.6261994131580461E-3</v>
      </c>
      <c r="D47">
        <v>1.3016522784642711E-3</v>
      </c>
      <c r="E47">
        <v>8.1135344315664128E-4</v>
      </c>
      <c r="F47">
        <v>3.063054020396816E-2</v>
      </c>
      <c r="G47">
        <v>2.5494251687003179E-2</v>
      </c>
      <c r="H47">
        <v>0.10499734253612369</v>
      </c>
      <c r="I47">
        <v>4.4064047320297797E-2</v>
      </c>
      <c r="J47">
        <v>1.3042934822504459E-2</v>
      </c>
      <c r="K47">
        <v>2.5555957923664711E-2</v>
      </c>
      <c r="L47">
        <v>0.11293433960539009</v>
      </c>
      <c r="M47">
        <v>0.3270123124157901</v>
      </c>
      <c r="N47">
        <v>5.4335430149265573E-3</v>
      </c>
      <c r="O47">
        <v>4.937189593785845E-3</v>
      </c>
      <c r="P47">
        <v>0.11999327553892609</v>
      </c>
      <c r="Q47">
        <v>6.3968468184316507E-2</v>
      </c>
      <c r="R47">
        <v>6.1611840896978846E-3</v>
      </c>
      <c r="S47">
        <v>4.8980509499428643E-2</v>
      </c>
      <c r="T47">
        <v>2.7245151013865619E-2</v>
      </c>
      <c r="U47">
        <v>0.49521786257580308</v>
      </c>
      <c r="V47">
        <v>0.19485770671393379</v>
      </c>
      <c r="W47">
        <v>0.58426538052174026</v>
      </c>
      <c r="X47">
        <v>3.1074249193841102E-3</v>
      </c>
      <c r="Y47">
        <v>2.0846404010286109E-3</v>
      </c>
      <c r="Z47">
        <v>6.9295499712832706E-2</v>
      </c>
      <c r="AA47">
        <v>0.122176884885317</v>
      </c>
      <c r="AB47">
        <v>1.2430092249900471</v>
      </c>
      <c r="AC47">
        <v>4.76717744880438E-2</v>
      </c>
      <c r="AD47">
        <v>6.1108113185045783E-2</v>
      </c>
      <c r="AE47">
        <v>2.5599912223488099E-2</v>
      </c>
      <c r="AF47">
        <v>2.842489176904572E-2</v>
      </c>
      <c r="AG47">
        <v>0.12870314021495111</v>
      </c>
      <c r="AH47">
        <v>0.24589482979252611</v>
      </c>
      <c r="AI47">
        <v>4.7861614232683758E-2</v>
      </c>
      <c r="AJ47">
        <v>1.4032148593884879</v>
      </c>
      <c r="AK47">
        <v>0.55236712454400261</v>
      </c>
      <c r="AL47">
        <v>3.25297920672593</v>
      </c>
      <c r="AM47">
        <v>0.1031192383223463</v>
      </c>
      <c r="AN47">
        <v>0.12711506989270341</v>
      </c>
    </row>
    <row r="48" spans="1:40" x14ac:dyDescent="0.45">
      <c r="A48" s="1" t="s">
        <v>100</v>
      </c>
      <c r="B48">
        <v>2.073511694902701</v>
      </c>
      <c r="C48">
        <v>0.14055026555940381</v>
      </c>
      <c r="D48">
        <v>4.1516851103746241E-2</v>
      </c>
      <c r="E48">
        <v>1.6644020562798949E-2</v>
      </c>
      <c r="F48">
        <v>4.081315494939445</v>
      </c>
      <c r="G48">
        <v>0.98616260767494313</v>
      </c>
      <c r="H48">
        <v>0.82237035601269826</v>
      </c>
      <c r="I48">
        <v>0.51031306908295593</v>
      </c>
      <c r="J48">
        <v>0.35604436678383378</v>
      </c>
      <c r="K48">
        <v>0.29862461347106722</v>
      </c>
      <c r="L48">
        <v>1.1777149747245561</v>
      </c>
      <c r="M48">
        <v>124.02803649960489</v>
      </c>
      <c r="N48">
        <v>0.49894997720223588</v>
      </c>
      <c r="O48">
        <v>0.1056287567886732</v>
      </c>
      <c r="P48">
        <v>2.0711239203209542</v>
      </c>
      <c r="Q48">
        <v>0.77647855253955078</v>
      </c>
      <c r="R48">
        <v>0.30956485506518899</v>
      </c>
      <c r="S48">
        <v>7.1306442497666431</v>
      </c>
      <c r="T48">
        <v>0.47158388328840051</v>
      </c>
      <c r="U48">
        <v>2.280097049557555</v>
      </c>
      <c r="V48">
        <v>1.6277179845950169</v>
      </c>
      <c r="W48">
        <v>4.2548984764145041</v>
      </c>
      <c r="X48">
        <v>3.1333379287996913E-2</v>
      </c>
      <c r="Y48">
        <v>2.7408533335563621E-2</v>
      </c>
      <c r="Z48">
        <v>0.60706427402874297</v>
      </c>
      <c r="AA48">
        <v>1.6599380394668151</v>
      </c>
      <c r="AB48">
        <v>3.0946233433406389</v>
      </c>
      <c r="AC48">
        <v>29.032116149542691</v>
      </c>
      <c r="AD48">
        <v>0.84006304917202523</v>
      </c>
      <c r="AE48">
        <v>1.3998639684117979</v>
      </c>
      <c r="AF48">
        <v>0.71753523469464153</v>
      </c>
      <c r="AG48">
        <v>2.544901622115411</v>
      </c>
      <c r="AH48">
        <v>32.987640493333629</v>
      </c>
      <c r="AI48">
        <v>0.89059661586745975</v>
      </c>
      <c r="AJ48">
        <v>5.6495325894660757</v>
      </c>
      <c r="AK48">
        <v>2.7234059119902141</v>
      </c>
      <c r="AL48">
        <v>31.607274756347909</v>
      </c>
      <c r="AM48">
        <v>2.8629448521207279</v>
      </c>
      <c r="AN48">
        <v>1.913796767384673</v>
      </c>
    </row>
    <row r="49" spans="1:40" x14ac:dyDescent="0.45">
      <c r="A49" s="1" t="s">
        <v>101</v>
      </c>
      <c r="B49">
        <v>8.2501474453997261</v>
      </c>
      <c r="C49">
        <v>0.65725593457383324</v>
      </c>
      <c r="D49">
        <v>0.23870762941659271</v>
      </c>
      <c r="E49">
        <v>6.5237869489228092E-2</v>
      </c>
      <c r="F49">
        <v>20.007467964126359</v>
      </c>
      <c r="G49">
        <v>4.2084303443379687</v>
      </c>
      <c r="H49">
        <v>2.4524700782505291</v>
      </c>
      <c r="I49">
        <v>1.52705812470828</v>
      </c>
      <c r="J49">
        <v>1.4413562914083859</v>
      </c>
      <c r="K49">
        <v>0.67437860218851886</v>
      </c>
      <c r="L49">
        <v>4.2844675946764239</v>
      </c>
      <c r="M49">
        <v>502.33882615231272</v>
      </c>
      <c r="N49">
        <v>2.4028927850092758</v>
      </c>
      <c r="O49">
        <v>0.47907808136731728</v>
      </c>
      <c r="P49">
        <v>5.7829935301188202</v>
      </c>
      <c r="Q49">
        <v>1.38459648637249</v>
      </c>
      <c r="R49">
        <v>1.373166100793267</v>
      </c>
      <c r="S49">
        <v>35.622208963657648</v>
      </c>
      <c r="T49">
        <v>1.84668476618568</v>
      </c>
      <c r="U49">
        <v>6.9184113674348522</v>
      </c>
      <c r="V49">
        <v>6.4049471099463116</v>
      </c>
      <c r="W49">
        <v>15.663495652909919</v>
      </c>
      <c r="X49">
        <v>0.11383738688963931</v>
      </c>
      <c r="Y49">
        <v>0.1304071934309638</v>
      </c>
      <c r="Z49">
        <v>2.0680705041725558</v>
      </c>
      <c r="AA49">
        <v>7.7307812110236824</v>
      </c>
      <c r="AB49">
        <v>10.768100419480421</v>
      </c>
      <c r="AC49">
        <v>145.57428206119499</v>
      </c>
      <c r="AD49">
        <v>2.4541637431422179</v>
      </c>
      <c r="AE49">
        <v>6.3092965062490496</v>
      </c>
      <c r="AF49">
        <v>2.2043931805998711</v>
      </c>
      <c r="AG49">
        <v>9.3646175012097981</v>
      </c>
      <c r="AH49">
        <v>158.0643228844713</v>
      </c>
      <c r="AI49">
        <v>2.8812384278918368</v>
      </c>
      <c r="AJ49">
        <v>18.126598216610969</v>
      </c>
      <c r="AK49">
        <v>8.289067496678328</v>
      </c>
      <c r="AL49">
        <v>94.626032395008934</v>
      </c>
      <c r="AM49">
        <v>1.959892355279905</v>
      </c>
      <c r="AN49">
        <v>1.9451354715929809</v>
      </c>
    </row>
    <row r="50" spans="1:40" x14ac:dyDescent="0.45">
      <c r="A50" s="1" t="s">
        <v>102</v>
      </c>
      <c r="B50">
        <v>5.3457219303632293E-2</v>
      </c>
      <c r="C50">
        <v>3.83626307883008E-3</v>
      </c>
      <c r="D50">
        <v>1.183407080631531E-3</v>
      </c>
      <c r="E50">
        <v>4.9526143311228105E-4</v>
      </c>
      <c r="F50">
        <v>3.7601199688870358E-2</v>
      </c>
      <c r="G50">
        <v>1.510858812625388E-2</v>
      </c>
      <c r="H50">
        <v>8.5639169236345181E-2</v>
      </c>
      <c r="I50">
        <v>2.5324296730351858E-2</v>
      </c>
      <c r="J50">
        <v>5.0285028336834433E-3</v>
      </c>
      <c r="K50">
        <v>7.8233398348166103E-3</v>
      </c>
      <c r="L50">
        <v>4.5302348252738947E-2</v>
      </c>
      <c r="M50">
        <v>8.1202192042537369E-2</v>
      </c>
      <c r="N50">
        <v>6.7077460021008149E-3</v>
      </c>
      <c r="O50">
        <v>2.7769060738565511E-3</v>
      </c>
      <c r="P50">
        <v>2.4271221964652812E-2</v>
      </c>
      <c r="Q50">
        <v>1.161545739876467E-2</v>
      </c>
      <c r="R50">
        <v>2.9813154931750269E-3</v>
      </c>
      <c r="S50">
        <v>4.2104445785362432E-2</v>
      </c>
      <c r="T50">
        <v>1.5319830705459791E-2</v>
      </c>
      <c r="U50">
        <v>0.22837653057816451</v>
      </c>
      <c r="V50">
        <v>7.7929456326388521E-2</v>
      </c>
      <c r="W50">
        <v>0.53941259146222287</v>
      </c>
      <c r="X50">
        <v>1.2325175898716071E-3</v>
      </c>
      <c r="Y50">
        <v>1.6873725277172279E-3</v>
      </c>
      <c r="Z50">
        <v>2.4755692182413181E-2</v>
      </c>
      <c r="AA50">
        <v>9.5233646786089948E-2</v>
      </c>
      <c r="AB50">
        <v>1.4178725368673479</v>
      </c>
      <c r="AC50">
        <v>2.9700349940504078E-2</v>
      </c>
      <c r="AD50">
        <v>2.357034722936649E-2</v>
      </c>
      <c r="AE50">
        <v>8.8684770399910413E-3</v>
      </c>
      <c r="AF50">
        <v>9.3224294775050478E-3</v>
      </c>
      <c r="AG50">
        <v>5.0102631952847802E-2</v>
      </c>
      <c r="AH50">
        <v>0.125244232288965</v>
      </c>
      <c r="AI50">
        <v>2.0071116580736181E-2</v>
      </c>
      <c r="AJ50">
        <v>1.514745004796229</v>
      </c>
      <c r="AK50">
        <v>0.57344243746413937</v>
      </c>
      <c r="AL50">
        <v>2.5264998473188358</v>
      </c>
      <c r="AM50">
        <v>1.4151826548246191E-2</v>
      </c>
      <c r="AN50">
        <v>2.1235897933666089E-2</v>
      </c>
    </row>
    <row r="51" spans="1:40" x14ac:dyDescent="0.45">
      <c r="A51" s="1" t="s">
        <v>103</v>
      </c>
      <c r="B51">
        <v>0.21991907768901911</v>
      </c>
      <c r="C51">
        <v>1.5582740720464909E-2</v>
      </c>
      <c r="D51">
        <v>4.7592911025276614E-3</v>
      </c>
      <c r="E51">
        <v>2.021068575077676E-3</v>
      </c>
      <c r="F51">
        <v>0.15004191001679959</v>
      </c>
      <c r="G51">
        <v>6.1736894507676859E-2</v>
      </c>
      <c r="H51">
        <v>0.34560015981534231</v>
      </c>
      <c r="I51">
        <v>0.1036267245896665</v>
      </c>
      <c r="J51">
        <v>2.104814163682147E-2</v>
      </c>
      <c r="K51">
        <v>3.3324828691081193E-2</v>
      </c>
      <c r="L51">
        <v>0.18912302675103729</v>
      </c>
      <c r="M51">
        <v>0.35267724371632619</v>
      </c>
      <c r="N51">
        <v>2.6762876284016891E-2</v>
      </c>
      <c r="O51">
        <v>1.137464349955683E-2</v>
      </c>
      <c r="P51">
        <v>0.1078585541509289</v>
      </c>
      <c r="Q51">
        <v>5.2336471850084332E-2</v>
      </c>
      <c r="R51">
        <v>1.230645744151076E-2</v>
      </c>
      <c r="S51">
        <v>0.1696239927837026</v>
      </c>
      <c r="T51">
        <v>6.2753236732428469E-2</v>
      </c>
      <c r="U51">
        <v>0.94526093076242179</v>
      </c>
      <c r="V51">
        <v>0.32539541222454199</v>
      </c>
      <c r="W51">
        <v>2.168354343104236</v>
      </c>
      <c r="X51">
        <v>5.1492034299376599E-3</v>
      </c>
      <c r="Y51">
        <v>6.8111974227779096E-3</v>
      </c>
      <c r="Z51">
        <v>0.10417998442875449</v>
      </c>
      <c r="AA51">
        <v>0.38491394567843601</v>
      </c>
      <c r="AB51">
        <v>5.6674704502777766</v>
      </c>
      <c r="AC51">
        <v>0.1210934187867846</v>
      </c>
      <c r="AD51">
        <v>9.8656834240160057E-2</v>
      </c>
      <c r="AE51">
        <v>3.7406606101963322E-2</v>
      </c>
      <c r="AF51">
        <v>3.9487701550966203E-2</v>
      </c>
      <c r="AG51">
        <v>0.2095803115359175</v>
      </c>
      <c r="AH51">
        <v>0.51557014171703441</v>
      </c>
      <c r="AI51">
        <v>8.3551833714086782E-2</v>
      </c>
      <c r="AJ51">
        <v>6.0629541481648994</v>
      </c>
      <c r="AK51">
        <v>2.297596952254727</v>
      </c>
      <c r="AL51">
        <v>10.212853608440961</v>
      </c>
      <c r="AM51">
        <v>6.6530684654223043E-2</v>
      </c>
      <c r="AN51">
        <v>9.6800361862375978E-2</v>
      </c>
    </row>
    <row r="52" spans="1:40" x14ac:dyDescent="0.45">
      <c r="A52" s="1" t="s">
        <v>104</v>
      </c>
      <c r="B52">
        <v>67.217123726105271</v>
      </c>
      <c r="C52">
        <v>4.9532177691262724</v>
      </c>
      <c r="D52">
        <v>3.005278167433949</v>
      </c>
      <c r="E52">
        <v>0.40815552140059402</v>
      </c>
      <c r="F52">
        <v>24.47783234859957</v>
      </c>
      <c r="G52">
        <v>5.7423721107862953</v>
      </c>
      <c r="H52">
        <v>7.039629309595659</v>
      </c>
      <c r="I52">
        <v>4.5747588073064236</v>
      </c>
      <c r="J52">
        <v>2.1183966978813289</v>
      </c>
      <c r="K52">
        <v>3.5568338513301079</v>
      </c>
      <c r="L52">
        <v>28.823991435459259</v>
      </c>
      <c r="M52">
        <v>18.619856001041018</v>
      </c>
      <c r="N52">
        <v>4.4489441942014141</v>
      </c>
      <c r="O52">
        <v>0.64725622482530942</v>
      </c>
      <c r="P52">
        <v>6.2596998070382863</v>
      </c>
      <c r="Q52">
        <v>1.157496751500432</v>
      </c>
      <c r="R52">
        <v>1.337022082076381</v>
      </c>
      <c r="S52">
        <v>8.3517929744337494</v>
      </c>
      <c r="T52">
        <v>3.435446732258761</v>
      </c>
      <c r="U52">
        <v>13.61398516602433</v>
      </c>
      <c r="V52">
        <v>18.26770097332227</v>
      </c>
      <c r="W52">
        <v>44.815406313122693</v>
      </c>
      <c r="X52">
        <v>0.45870648465746738</v>
      </c>
      <c r="Y52">
        <v>0.32586865739810178</v>
      </c>
      <c r="Z52">
        <v>6.3651433393764698</v>
      </c>
      <c r="AA52">
        <v>18.95558548258548</v>
      </c>
      <c r="AB52">
        <v>10.138891629993831</v>
      </c>
      <c r="AC52">
        <v>14.10632858760809</v>
      </c>
      <c r="AD52">
        <v>10.85438508674496</v>
      </c>
      <c r="AE52">
        <v>2.989593140766619</v>
      </c>
      <c r="AF52">
        <v>2.5160485888246158</v>
      </c>
      <c r="AG52">
        <v>75.738751930214207</v>
      </c>
      <c r="AH52">
        <v>32.760707611872967</v>
      </c>
      <c r="AI52">
        <v>5.871168181424899</v>
      </c>
      <c r="AJ52">
        <v>36.573086050640853</v>
      </c>
      <c r="AK52">
        <v>16.71947683212386</v>
      </c>
      <c r="AL52">
        <v>91.48819361789765</v>
      </c>
      <c r="AM52">
        <v>0.4284841305894399</v>
      </c>
      <c r="AN52">
        <v>2.8621408923009759</v>
      </c>
    </row>
    <row r="53" spans="1:40" x14ac:dyDescent="0.45">
      <c r="A53" s="1" t="s">
        <v>105</v>
      </c>
      <c r="B53">
        <v>876.17375028303172</v>
      </c>
      <c r="C53">
        <v>57.517903449439153</v>
      </c>
      <c r="D53">
        <v>30.949513521998171</v>
      </c>
      <c r="E53">
        <v>6.5326123825647322</v>
      </c>
      <c r="F53">
        <v>386.13736430719382</v>
      </c>
      <c r="G53">
        <v>171.78109384139759</v>
      </c>
      <c r="H53">
        <v>171.45216875978809</v>
      </c>
      <c r="I53">
        <v>109.4688736532047</v>
      </c>
      <c r="J53">
        <v>58.859220149657958</v>
      </c>
      <c r="K53">
        <v>198.44143567991219</v>
      </c>
      <c r="L53">
        <v>8322.0528656022125</v>
      </c>
      <c r="M53">
        <v>402.38135232019039</v>
      </c>
      <c r="N53">
        <v>113.8549800760599</v>
      </c>
      <c r="O53">
        <v>17.783940959457698</v>
      </c>
      <c r="P53">
        <v>193.6052861778376</v>
      </c>
      <c r="Q53">
        <v>43.35656826160168</v>
      </c>
      <c r="R53">
        <v>39.368336103254983</v>
      </c>
      <c r="S53">
        <v>241.1801241482795</v>
      </c>
      <c r="T53">
        <v>112.3057145839749</v>
      </c>
      <c r="U53">
        <v>253.51306062325531</v>
      </c>
      <c r="V53">
        <v>447.62232323268069</v>
      </c>
      <c r="W53">
        <v>882.63951509907736</v>
      </c>
      <c r="X53">
        <v>8.6724173366112716</v>
      </c>
      <c r="Y53">
        <v>8.5647196367894978</v>
      </c>
      <c r="Z53">
        <v>174.90838038471111</v>
      </c>
      <c r="AA53">
        <v>499.77742567646658</v>
      </c>
      <c r="AB53">
        <v>175.1544671806526</v>
      </c>
      <c r="AC53">
        <v>297.25127771813908</v>
      </c>
      <c r="AD53">
        <v>245.4918971588653</v>
      </c>
      <c r="AE53">
        <v>81.977464774059214</v>
      </c>
      <c r="AF53">
        <v>124.2243181073385</v>
      </c>
      <c r="AG53">
        <v>919.76897167924676</v>
      </c>
      <c r="AH53">
        <v>825.43038267513418</v>
      </c>
      <c r="AI53">
        <v>193.90876454591341</v>
      </c>
      <c r="AJ53">
        <v>1170.2754086433661</v>
      </c>
      <c r="AK53">
        <v>521.30663632461756</v>
      </c>
      <c r="AL53">
        <v>3150.815726113542</v>
      </c>
      <c r="AM53">
        <v>15.66200151926423</v>
      </c>
      <c r="AN53">
        <v>95.825992971798541</v>
      </c>
    </row>
    <row r="54" spans="1:40" x14ac:dyDescent="0.45">
      <c r="A54" s="1" t="s">
        <v>106</v>
      </c>
      <c r="B54">
        <v>98.106432127721561</v>
      </c>
      <c r="C54">
        <v>8.1187728122932334</v>
      </c>
      <c r="D54">
        <v>3.545579126656266</v>
      </c>
      <c r="E54">
        <v>0.86831641534012438</v>
      </c>
      <c r="F54">
        <v>29.571960135196971</v>
      </c>
      <c r="G54">
        <v>14.88746176231666</v>
      </c>
      <c r="H54">
        <v>13.18772040881581</v>
      </c>
      <c r="I54">
        <v>8.4386760321771881</v>
      </c>
      <c r="J54">
        <v>5.7706023936447552</v>
      </c>
      <c r="K54">
        <v>4.4591865807073363</v>
      </c>
      <c r="L54">
        <v>216.41214911105391</v>
      </c>
      <c r="M54">
        <v>36.686346696554651</v>
      </c>
      <c r="N54">
        <v>10.24294377469047</v>
      </c>
      <c r="O54">
        <v>1.679991038479798</v>
      </c>
      <c r="P54">
        <v>16.544704582310668</v>
      </c>
      <c r="Q54">
        <v>3.636440584066126</v>
      </c>
      <c r="R54">
        <v>3.5106958044747691</v>
      </c>
      <c r="S54">
        <v>23.184975065622229</v>
      </c>
      <c r="T54">
        <v>10.46179605392649</v>
      </c>
      <c r="U54">
        <v>36.813795882405969</v>
      </c>
      <c r="V54">
        <v>70.175628171188279</v>
      </c>
      <c r="W54">
        <v>62.781437434204982</v>
      </c>
      <c r="X54">
        <v>0.8512030392958041</v>
      </c>
      <c r="Y54">
        <v>0.66178809516267612</v>
      </c>
      <c r="Z54">
        <v>13.56673897112243</v>
      </c>
      <c r="AA54">
        <v>38.727603728792353</v>
      </c>
      <c r="AB54">
        <v>20.063972364204218</v>
      </c>
      <c r="AC54">
        <v>30.466961025340101</v>
      </c>
      <c r="AD54">
        <v>17.40879274057437</v>
      </c>
      <c r="AE54">
        <v>7.5067560977507082</v>
      </c>
      <c r="AF54">
        <v>9.1008952636504059</v>
      </c>
      <c r="AG54">
        <v>83.771249145549845</v>
      </c>
      <c r="AH54">
        <v>72.187895083136624</v>
      </c>
      <c r="AI54">
        <v>12.69797035434217</v>
      </c>
      <c r="AJ54">
        <v>86.646503439202476</v>
      </c>
      <c r="AK54">
        <v>36.535032786353</v>
      </c>
      <c r="AL54">
        <v>214.91861077824831</v>
      </c>
      <c r="AM54">
        <v>1.1941376655637019</v>
      </c>
      <c r="AN54">
        <v>5.8416874683549453</v>
      </c>
    </row>
    <row r="55" spans="1:40" x14ac:dyDescent="0.45">
      <c r="A55" s="1" t="s">
        <v>107</v>
      </c>
      <c r="B55">
        <v>2.1743150192433478</v>
      </c>
      <c r="C55">
        <v>0.13033725848118069</v>
      </c>
      <c r="D55">
        <v>5.3197614660917311E-2</v>
      </c>
      <c r="E55">
        <v>1.175252960199074E-2</v>
      </c>
      <c r="F55">
        <v>0.2363068860341381</v>
      </c>
      <c r="G55">
        <v>7.185298957660019E-2</v>
      </c>
      <c r="H55">
        <v>0.46833589068497927</v>
      </c>
      <c r="I55">
        <v>0.28295011650992519</v>
      </c>
      <c r="J55">
        <v>8.7974382745388505E-2</v>
      </c>
      <c r="K55">
        <v>98.012992049162449</v>
      </c>
      <c r="L55">
        <v>0.63078731182817305</v>
      </c>
      <c r="M55">
        <v>0.2616312682739606</v>
      </c>
      <c r="N55">
        <v>9.5445667016040514E-2</v>
      </c>
      <c r="O55">
        <v>1.6570224666191812E-2</v>
      </c>
      <c r="P55">
        <v>0.16124191532629789</v>
      </c>
      <c r="Q55">
        <v>3.437558439247386E-2</v>
      </c>
      <c r="R55">
        <v>6.6109446899813809E-2</v>
      </c>
      <c r="S55">
        <v>0.3488799323163308</v>
      </c>
      <c r="T55">
        <v>0.23876409269113241</v>
      </c>
      <c r="U55">
        <v>0.36563074531725731</v>
      </c>
      <c r="V55">
        <v>0.4175168068865554</v>
      </c>
      <c r="W55">
        <v>0.74336283700685646</v>
      </c>
      <c r="X55">
        <v>7.9027384735533487E-3</v>
      </c>
      <c r="Y55">
        <v>6.5158677174667872E-3</v>
      </c>
      <c r="Z55">
        <v>0.16136576552357859</v>
      </c>
      <c r="AA55">
        <v>0.41628651897516988</v>
      </c>
      <c r="AB55">
        <v>0.2326986707277964</v>
      </c>
      <c r="AC55">
        <v>0.41691692393623281</v>
      </c>
      <c r="AD55">
        <v>0.73636654307372862</v>
      </c>
      <c r="AE55">
        <v>0.1041342142043426</v>
      </c>
      <c r="AF55">
        <v>0.4596129389627549</v>
      </c>
      <c r="AG55">
        <v>1.2354976349092659</v>
      </c>
      <c r="AH55">
        <v>3.0424076975595709</v>
      </c>
      <c r="AI55">
        <v>0.57571077500663093</v>
      </c>
      <c r="AJ55">
        <v>3.6995463173293701</v>
      </c>
      <c r="AK55">
        <v>1.9479824448802201</v>
      </c>
      <c r="AL55">
        <v>3.883754669107188</v>
      </c>
      <c r="AM55">
        <v>2.705907040877157E-2</v>
      </c>
      <c r="AN55">
        <v>0.1863917357537784</v>
      </c>
    </row>
    <row r="56" spans="1:40" x14ac:dyDescent="0.45">
      <c r="A56" s="1" t="s">
        <v>108</v>
      </c>
      <c r="B56">
        <v>0.90296737502817159</v>
      </c>
      <c r="C56">
        <v>5.942938376334729E-2</v>
      </c>
      <c r="D56">
        <v>2.4539212740446081E-2</v>
      </c>
      <c r="E56">
        <v>1.0964203593022489E-2</v>
      </c>
      <c r="F56">
        <v>0.24353279960255869</v>
      </c>
      <c r="G56">
        <v>8.0066079932192766E-2</v>
      </c>
      <c r="H56">
        <v>0.48611016610436109</v>
      </c>
      <c r="I56">
        <v>0.29066324708148311</v>
      </c>
      <c r="J56">
        <v>5.0325461951623893E-2</v>
      </c>
      <c r="K56">
        <v>14.289931068772971</v>
      </c>
      <c r="L56">
        <v>0.85288354808446543</v>
      </c>
      <c r="M56">
        <v>0.26639910243448972</v>
      </c>
      <c r="N56">
        <v>7.1913865846291281E-2</v>
      </c>
      <c r="O56">
        <v>1.2991298645194681E-2</v>
      </c>
      <c r="P56">
        <v>0.11050292336327761</v>
      </c>
      <c r="Q56">
        <v>2.4145395336799252E-2</v>
      </c>
      <c r="R56">
        <v>3.1546354396128497E-2</v>
      </c>
      <c r="S56">
        <v>0.1732747481252167</v>
      </c>
      <c r="T56">
        <v>0.35361399414409123</v>
      </c>
      <c r="U56">
        <v>0.30064467482417662</v>
      </c>
      <c r="V56">
        <v>0.63234367380199541</v>
      </c>
      <c r="W56">
        <v>1.6866476189789641</v>
      </c>
      <c r="X56">
        <v>1.1943024415227229E-2</v>
      </c>
      <c r="Y56">
        <v>2.954634034894895E-3</v>
      </c>
      <c r="Z56">
        <v>0.20276555123752851</v>
      </c>
      <c r="AA56">
        <v>0.20790739996008251</v>
      </c>
      <c r="AB56">
        <v>0.1603676697852176</v>
      </c>
      <c r="AC56">
        <v>0.30808177348640448</v>
      </c>
      <c r="AD56">
        <v>0.52231064724060428</v>
      </c>
      <c r="AE56">
        <v>0.10261509173005259</v>
      </c>
      <c r="AF56">
        <v>0.16405442353818231</v>
      </c>
      <c r="AG56">
        <v>1.520616639447034</v>
      </c>
      <c r="AH56">
        <v>1.432893306200812</v>
      </c>
      <c r="AI56">
        <v>0.46955755354415751</v>
      </c>
      <c r="AJ56">
        <v>4.4539811501297857</v>
      </c>
      <c r="AK56">
        <v>19.06919939757298</v>
      </c>
      <c r="AL56">
        <v>2.8921397862039071</v>
      </c>
      <c r="AM56">
        <v>1.828582182278499E-2</v>
      </c>
      <c r="AN56">
        <v>0.1013139232253699</v>
      </c>
    </row>
    <row r="57" spans="1:40" x14ac:dyDescent="0.45">
      <c r="A57" s="1" t="s">
        <v>109</v>
      </c>
      <c r="B57">
        <v>4.6423813019408096</v>
      </c>
      <c r="C57">
        <v>0.30366079101586529</v>
      </c>
      <c r="D57">
        <v>0.12488024609075481</v>
      </c>
      <c r="E57">
        <v>5.6045462227790277E-2</v>
      </c>
      <c r="F57">
        <v>1.2431279391638801</v>
      </c>
      <c r="G57">
        <v>0.40770589048980449</v>
      </c>
      <c r="H57">
        <v>2.5509753984215111</v>
      </c>
      <c r="I57">
        <v>1.524575345212084</v>
      </c>
      <c r="J57">
        <v>0.25903931130447078</v>
      </c>
      <c r="K57">
        <v>75.589010774973701</v>
      </c>
      <c r="L57">
        <v>4.3454554895796589</v>
      </c>
      <c r="M57">
        <v>1.3595702703081629</v>
      </c>
      <c r="N57">
        <v>0.36575689364564601</v>
      </c>
      <c r="O57">
        <v>6.6962670466896593E-2</v>
      </c>
      <c r="P57">
        <v>0.56583535727408663</v>
      </c>
      <c r="Q57">
        <v>0.1234885201670757</v>
      </c>
      <c r="R57">
        <v>0.16269538597460101</v>
      </c>
      <c r="S57">
        <v>0.88927758160849457</v>
      </c>
      <c r="T57">
        <v>1.8593162035197</v>
      </c>
      <c r="U57">
        <v>1.538625236562206</v>
      </c>
      <c r="V57">
        <v>3.2656875577233562</v>
      </c>
      <c r="W57">
        <v>8.7727363424296296</v>
      </c>
      <c r="X57">
        <v>6.166303530501728E-2</v>
      </c>
      <c r="Y57">
        <v>1.503916896827116E-2</v>
      </c>
      <c r="Z57">
        <v>1.053068175770502</v>
      </c>
      <c r="AA57">
        <v>1.064213738761367</v>
      </c>
      <c r="AB57">
        <v>0.81865592415049293</v>
      </c>
      <c r="AC57">
        <v>1.5872096179102959</v>
      </c>
      <c r="AD57">
        <v>2.7365047117564849</v>
      </c>
      <c r="AE57">
        <v>0.53275321829424471</v>
      </c>
      <c r="AF57">
        <v>0.85862879981198692</v>
      </c>
      <c r="AG57">
        <v>7.861336344741499</v>
      </c>
      <c r="AH57">
        <v>7.4740157244086562</v>
      </c>
      <c r="AI57">
        <v>2.457944716515529</v>
      </c>
      <c r="AJ57">
        <v>23.435154673608629</v>
      </c>
      <c r="AK57">
        <v>100.87031424559861</v>
      </c>
      <c r="AL57">
        <v>15.02438734197197</v>
      </c>
      <c r="AM57">
        <v>9.4951106376018932E-2</v>
      </c>
      <c r="AN57">
        <v>0.52751337961406619</v>
      </c>
    </row>
    <row r="58" spans="1:40" x14ac:dyDescent="0.45">
      <c r="A58" s="1" t="s">
        <v>110</v>
      </c>
      <c r="B58">
        <v>0.13311963747352901</v>
      </c>
      <c r="C58">
        <v>1.0560518922665371E-2</v>
      </c>
      <c r="D58">
        <v>4.8441937312263938E-3</v>
      </c>
      <c r="E58">
        <v>1.926614169593271E-3</v>
      </c>
      <c r="F58">
        <v>4.4451196833000348E-2</v>
      </c>
      <c r="G58">
        <v>1.5567337102027529E-2</v>
      </c>
      <c r="H58">
        <v>2.214330964257346E-2</v>
      </c>
      <c r="I58">
        <v>1.3955161164678801E-2</v>
      </c>
      <c r="J58">
        <v>7.1288338214295669E-3</v>
      </c>
      <c r="K58">
        <v>7.7574716366985264E-2</v>
      </c>
      <c r="L58">
        <v>0.16346187732045939</v>
      </c>
      <c r="M58">
        <v>4.8892879971561512E-2</v>
      </c>
      <c r="N58">
        <v>1.440034721639318E-2</v>
      </c>
      <c r="O58">
        <v>1.7514921431827789E-3</v>
      </c>
      <c r="P58">
        <v>1.847967642318292E-2</v>
      </c>
      <c r="Q58">
        <v>4.1805408953791449E-3</v>
      </c>
      <c r="R58">
        <v>4.1649990281022202E-3</v>
      </c>
      <c r="S58">
        <v>2.7048239645082049E-2</v>
      </c>
      <c r="T58">
        <v>1.2620507885785561E-2</v>
      </c>
      <c r="U58">
        <v>5.1081007231276301E-2</v>
      </c>
      <c r="V58">
        <v>7.9206610868191127E-2</v>
      </c>
      <c r="W58">
        <v>0.15177679423157031</v>
      </c>
      <c r="X58">
        <v>1.5110320866336231E-3</v>
      </c>
      <c r="Y58">
        <v>5.8038040483488081E-4</v>
      </c>
      <c r="Z58">
        <v>1.9751634790481691E-2</v>
      </c>
      <c r="AA58">
        <v>3.513794258708821E-2</v>
      </c>
      <c r="AB58">
        <v>2.9224061685762331E-2</v>
      </c>
      <c r="AC58">
        <v>4.2276865261594791E-2</v>
      </c>
      <c r="AD58">
        <v>2.8041195909462559E-2</v>
      </c>
      <c r="AE58">
        <v>1.016896397254852E-2</v>
      </c>
      <c r="AF58">
        <v>9.6588281923632811E-3</v>
      </c>
      <c r="AG58">
        <v>0.18259182499567519</v>
      </c>
      <c r="AH58">
        <v>0.1087283979265653</v>
      </c>
      <c r="AI58">
        <v>2.7289440898360669E-2</v>
      </c>
      <c r="AJ58">
        <v>0.14370536856075111</v>
      </c>
      <c r="AK58">
        <v>0.1029894196129426</v>
      </c>
      <c r="AL58">
        <v>0.27791523304557331</v>
      </c>
      <c r="AM58">
        <v>1.797303243756924E-3</v>
      </c>
      <c r="AN58">
        <v>8.590087343456761E-3</v>
      </c>
    </row>
    <row r="59" spans="1:40" x14ac:dyDescent="0.45">
      <c r="A59" s="1" t="s">
        <v>111</v>
      </c>
      <c r="B59">
        <v>10.15613635856759</v>
      </c>
      <c r="C59">
        <v>0.51335434759552145</v>
      </c>
      <c r="D59">
        <v>0.19807434869488619</v>
      </c>
      <c r="E59">
        <v>9.9476187904617833E-2</v>
      </c>
      <c r="F59">
        <v>2.1739074724975169</v>
      </c>
      <c r="G59">
        <v>0.58803377288711978</v>
      </c>
      <c r="H59">
        <v>49.300366292893997</v>
      </c>
      <c r="I59">
        <v>34.014735017679357</v>
      </c>
      <c r="J59">
        <v>17.000316994348928</v>
      </c>
      <c r="K59">
        <v>4.2150130934939591</v>
      </c>
      <c r="L59">
        <v>8.6841029060284747</v>
      </c>
      <c r="M59">
        <v>2.4160266039116078</v>
      </c>
      <c r="N59">
        <v>0.50589448727654851</v>
      </c>
      <c r="O59">
        <v>0.178500197204848</v>
      </c>
      <c r="P59">
        <v>1.376927239118525</v>
      </c>
      <c r="Q59">
        <v>0.27514657372804302</v>
      </c>
      <c r="R59">
        <v>0.30972650459122508</v>
      </c>
      <c r="S59">
        <v>1.5527619421407639</v>
      </c>
      <c r="T59">
        <v>1.687601651964671</v>
      </c>
      <c r="U59">
        <v>2.6820210399058531</v>
      </c>
      <c r="V59">
        <v>8.3734650545794764</v>
      </c>
      <c r="W59">
        <v>26.67646809146796</v>
      </c>
      <c r="X59">
        <v>0.28055762482628233</v>
      </c>
      <c r="Y59">
        <v>4.0645235522209652E-2</v>
      </c>
      <c r="Z59">
        <v>5.8296372674243386</v>
      </c>
      <c r="AA59">
        <v>2.848926602501435</v>
      </c>
      <c r="AB59">
        <v>1.7567654387844529</v>
      </c>
      <c r="AC59">
        <v>2.638701808889496</v>
      </c>
      <c r="AD59">
        <v>5.7318417286157519</v>
      </c>
      <c r="AE59">
        <v>0.94952516833548006</v>
      </c>
      <c r="AF59">
        <v>2.2778899973215569</v>
      </c>
      <c r="AG59">
        <v>18.60549177681143</v>
      </c>
      <c r="AH59">
        <v>28.27334846988591</v>
      </c>
      <c r="AI59">
        <v>4.0272288737527138</v>
      </c>
      <c r="AJ59">
        <v>35.765465757387048</v>
      </c>
      <c r="AK59">
        <v>16.543918373151069</v>
      </c>
      <c r="AL59">
        <v>957.29431833243689</v>
      </c>
      <c r="AM59">
        <v>0.1844702419641992</v>
      </c>
      <c r="AN59">
        <v>9.2579316844443333</v>
      </c>
    </row>
    <row r="60" spans="1:40" x14ac:dyDescent="0.45">
      <c r="A60" s="1" t="s">
        <v>112</v>
      </c>
      <c r="B60">
        <v>19.763524995177342</v>
      </c>
      <c r="C60">
        <v>1.169033730332526</v>
      </c>
      <c r="D60">
        <v>0.49678076439025282</v>
      </c>
      <c r="E60">
        <v>0.17068530305434859</v>
      </c>
      <c r="F60">
        <v>4.9568429394388946</v>
      </c>
      <c r="G60">
        <v>1.533663610908309</v>
      </c>
      <c r="H60">
        <v>3.814316676197345</v>
      </c>
      <c r="I60">
        <v>2.5258240019169391</v>
      </c>
      <c r="J60">
        <v>0.86536330509227699</v>
      </c>
      <c r="K60">
        <v>1.4828301202965879</v>
      </c>
      <c r="L60">
        <v>7.7761683929439966</v>
      </c>
      <c r="M60">
        <v>3.9553032540838009</v>
      </c>
      <c r="N60">
        <v>1.239055722943476</v>
      </c>
      <c r="O60">
        <v>0.23977634694771441</v>
      </c>
      <c r="P60">
        <v>2.1359766847236701</v>
      </c>
      <c r="Q60">
        <v>0.43184503590843282</v>
      </c>
      <c r="R60">
        <v>0.44604208646169408</v>
      </c>
      <c r="S60">
        <v>2.4384005322053519</v>
      </c>
      <c r="T60">
        <v>1.2094954825400981</v>
      </c>
      <c r="U60">
        <v>6.5875370369068298</v>
      </c>
      <c r="V60">
        <v>160.79976985219739</v>
      </c>
      <c r="W60">
        <v>30.22274771762137</v>
      </c>
      <c r="X60">
        <v>0.16872830594788429</v>
      </c>
      <c r="Y60">
        <v>8.0509234196328258E-2</v>
      </c>
      <c r="Z60">
        <v>3.0585453487783112</v>
      </c>
      <c r="AA60">
        <v>5.0516949224248648</v>
      </c>
      <c r="AB60">
        <v>3.8378424365542201</v>
      </c>
      <c r="AC60">
        <v>4.2539640541745154</v>
      </c>
      <c r="AD60">
        <v>3.6708110259976889</v>
      </c>
      <c r="AE60">
        <v>1.106732913221645</v>
      </c>
      <c r="AF60">
        <v>1.372756931300348</v>
      </c>
      <c r="AG60">
        <v>16.953018187532301</v>
      </c>
      <c r="AH60">
        <v>14.37668337705276</v>
      </c>
      <c r="AI60">
        <v>2.445412521499525</v>
      </c>
      <c r="AJ60">
        <v>14.91746937688723</v>
      </c>
      <c r="AK60">
        <v>7.1763043407305611</v>
      </c>
      <c r="AL60">
        <v>42.0182968906038</v>
      </c>
      <c r="AM60">
        <v>0.15742134305310981</v>
      </c>
      <c r="AN60">
        <v>1.1228742229375199</v>
      </c>
    </row>
    <row r="61" spans="1:40" x14ac:dyDescent="0.45">
      <c r="A61" s="1" t="s">
        <v>113</v>
      </c>
      <c r="B61">
        <v>-4.3132339545182633E-12</v>
      </c>
      <c r="C61">
        <v>-3.2401292089577792E-13</v>
      </c>
      <c r="D61">
        <v>-4.7941351283092292E-13</v>
      </c>
      <c r="E61">
        <v>8.8354163930999679E-14</v>
      </c>
      <c r="F61">
        <v>4.5606937546784364E-12</v>
      </c>
      <c r="G61">
        <v>-2.0477384018382439E-12</v>
      </c>
      <c r="H61">
        <v>-7.2560455652675563E-12</v>
      </c>
      <c r="I61">
        <v>-5.8282076368870678E-13</v>
      </c>
      <c r="J61">
        <v>-2.3039616870140922E-13</v>
      </c>
      <c r="K61">
        <v>-9.3744773473742609E-13</v>
      </c>
      <c r="L61">
        <v>-1.3320375087234601E-12</v>
      </c>
      <c r="M61">
        <v>-1.2799028624119881E-13</v>
      </c>
      <c r="N61">
        <v>-1.010172131760203E-13</v>
      </c>
      <c r="O61">
        <v>-6.4212997833137409E-13</v>
      </c>
      <c r="P61">
        <v>-6.0561110877368868E-13</v>
      </c>
      <c r="Q61">
        <v>-8.4675657019132481E-13</v>
      </c>
      <c r="R61">
        <v>4.558312425058838E-13</v>
      </c>
      <c r="S61">
        <v>-3.428079537934819E-13</v>
      </c>
      <c r="T61">
        <v>-4.5907246618000597E-12</v>
      </c>
      <c r="U61">
        <v>-1.4168803361437461E-11</v>
      </c>
      <c r="V61">
        <v>-4.5170578296217709E-11</v>
      </c>
      <c r="W61">
        <v>-8.1198430398376593E-11</v>
      </c>
      <c r="X61">
        <v>-5.6328644559443909E-15</v>
      </c>
      <c r="Y61">
        <v>3.2166454842158731E-14</v>
      </c>
      <c r="Z61">
        <v>-1.228827406468586E-12</v>
      </c>
      <c r="AA61">
        <v>1.0047851089730509E-12</v>
      </c>
      <c r="AB61">
        <v>-4.2753120729488597E-12</v>
      </c>
      <c r="AC61">
        <v>-2.968277766613185E-12</v>
      </c>
      <c r="AD61">
        <v>-3.3040870176156863E-11</v>
      </c>
      <c r="AE61">
        <v>-2.5316383227685153E-13</v>
      </c>
      <c r="AF61">
        <v>-4.3011978206519443E-12</v>
      </c>
      <c r="AG61">
        <v>4.0017253890106066E-12</v>
      </c>
      <c r="AH61">
        <v>-5.5200084189201683E-12</v>
      </c>
      <c r="AI61">
        <v>-2.4620998956591962E-12</v>
      </c>
      <c r="AJ61">
        <v>-1.8542879785687479E-10</v>
      </c>
      <c r="AK61">
        <v>-7.2470124286526359E-11</v>
      </c>
      <c r="AL61">
        <v>2.5140714532001749E-11</v>
      </c>
      <c r="AM61">
        <v>5.4117315876595072E-14</v>
      </c>
      <c r="AN61">
        <v>-3.3734709037763368E-13</v>
      </c>
    </row>
    <row r="62" spans="1:40" x14ac:dyDescent="0.45">
      <c r="A62" s="1" t="s">
        <v>114</v>
      </c>
      <c r="B62">
        <v>-2.0680949229209772E-12</v>
      </c>
      <c r="C62">
        <v>2.055067112633312E-13</v>
      </c>
      <c r="D62">
        <v>2.7153043442183052E-13</v>
      </c>
      <c r="E62">
        <v>-7.5277099822790312E-14</v>
      </c>
      <c r="F62">
        <v>-7.5043357195090675E-13</v>
      </c>
      <c r="G62">
        <v>4.3350833135209344E-12</v>
      </c>
      <c r="H62">
        <v>8.2813271801861742E-12</v>
      </c>
      <c r="I62">
        <v>1.8542152531078612E-12</v>
      </c>
      <c r="J62">
        <v>-1.9858685639798891E-13</v>
      </c>
      <c r="K62">
        <v>-1.0631277863524231E-12</v>
      </c>
      <c r="L62">
        <v>-7.1589988140247017E-12</v>
      </c>
      <c r="M62">
        <v>3.7826622275934673E-12</v>
      </c>
      <c r="N62">
        <v>1.025575284275567E-12</v>
      </c>
      <c r="O62">
        <v>-7.7871465684507747E-13</v>
      </c>
      <c r="P62">
        <v>-1.538520231489932E-12</v>
      </c>
      <c r="Q62">
        <v>-1.9947619290409322E-12</v>
      </c>
      <c r="R62">
        <v>-1.8594609385727001E-12</v>
      </c>
      <c r="S62">
        <v>2.398548054378638E-12</v>
      </c>
      <c r="T62">
        <v>1.831104183136622E-11</v>
      </c>
      <c r="U62">
        <v>2.391866318604304E-11</v>
      </c>
      <c r="V62">
        <v>1.12951423746842E-11</v>
      </c>
      <c r="W62">
        <v>-3.258950324046748E-12</v>
      </c>
      <c r="X62">
        <v>5.8820616086159399E-14</v>
      </c>
      <c r="Y62">
        <v>1.7232548808253471E-14</v>
      </c>
      <c r="Z62">
        <v>-9.7461939080142726E-13</v>
      </c>
      <c r="AA62">
        <v>1.3464359414469021E-13</v>
      </c>
      <c r="AB62">
        <v>9.2006220248467203E-12</v>
      </c>
      <c r="AC62">
        <v>1.1694951652119141E-11</v>
      </c>
      <c r="AD62">
        <v>1.772640522479475E-10</v>
      </c>
      <c r="AE62">
        <v>-2.8338377166564748E-13</v>
      </c>
      <c r="AF62">
        <v>-2.4908535006873831E-11</v>
      </c>
      <c r="AG62">
        <v>-3.2489927880745487E-11</v>
      </c>
      <c r="AH62">
        <v>8.6626903836958432E-12</v>
      </c>
      <c r="AI62">
        <v>-1.4479732445365669E-11</v>
      </c>
      <c r="AJ62">
        <v>1.8708953640921159E-10</v>
      </c>
      <c r="AK62">
        <v>3.1277437956534168E-11</v>
      </c>
      <c r="AL62">
        <v>-5.8961261116125502E-11</v>
      </c>
      <c r="AM62">
        <v>-4.1451871666107043E-14</v>
      </c>
      <c r="AN62">
        <v>4.040005965571257E-13</v>
      </c>
    </row>
    <row r="63" spans="1:40" x14ac:dyDescent="0.45">
      <c r="A63" s="1" t="s">
        <v>115</v>
      </c>
      <c r="B63">
        <v>9.3771431062274786</v>
      </c>
      <c r="C63">
        <v>0.73695178843527998</v>
      </c>
      <c r="D63">
        <v>0.2720639749817419</v>
      </c>
      <c r="E63">
        <v>9.7252416164857525E-2</v>
      </c>
      <c r="F63">
        <v>4.9014995883815544</v>
      </c>
      <c r="G63">
        <v>2.1537105051869592</v>
      </c>
      <c r="H63">
        <v>2.419614073429031</v>
      </c>
      <c r="I63">
        <v>1.4545181015436579</v>
      </c>
      <c r="J63">
        <v>0.59209400042668658</v>
      </c>
      <c r="K63">
        <v>0.98324554192604041</v>
      </c>
      <c r="L63">
        <v>8.2331603606460568</v>
      </c>
      <c r="M63">
        <v>3.99460427003303</v>
      </c>
      <c r="N63">
        <v>0.9476240576179239</v>
      </c>
      <c r="O63">
        <v>0.18108443527356971</v>
      </c>
      <c r="P63">
        <v>1.709021578788394</v>
      </c>
      <c r="Q63">
        <v>0.3611229683564357</v>
      </c>
      <c r="R63">
        <v>0.44784213421611302</v>
      </c>
      <c r="S63">
        <v>2.7006082531093032</v>
      </c>
      <c r="T63">
        <v>1.3154047487160661</v>
      </c>
      <c r="U63">
        <v>4.4627252822170433</v>
      </c>
      <c r="V63">
        <v>6.6291482902958956</v>
      </c>
      <c r="W63">
        <v>807.21019023933877</v>
      </c>
      <c r="X63">
        <v>0.2311223103281233</v>
      </c>
      <c r="Y63">
        <v>9.2932302573497855E-2</v>
      </c>
      <c r="Z63">
        <v>3.066400927459485</v>
      </c>
      <c r="AA63">
        <v>5.4936327082688718</v>
      </c>
      <c r="AB63">
        <v>2.6184162897314871</v>
      </c>
      <c r="AC63">
        <v>3.1297179826847659</v>
      </c>
      <c r="AD63">
        <v>3.1734832889367581</v>
      </c>
      <c r="AE63">
        <v>0.84881754102031803</v>
      </c>
      <c r="AF63">
        <v>1.7084285061031519</v>
      </c>
      <c r="AG63">
        <v>7.8260305912509258</v>
      </c>
      <c r="AH63">
        <v>11.101613469998011</v>
      </c>
      <c r="AI63">
        <v>2.5217078755039029</v>
      </c>
      <c r="AJ63">
        <v>19.16901326271612</v>
      </c>
      <c r="AK63">
        <v>8.6095996408341762</v>
      </c>
      <c r="AL63">
        <v>27.368850946006511</v>
      </c>
      <c r="AM63">
        <v>0.1319345510403391</v>
      </c>
      <c r="AN63">
        <v>0.86244952985629508</v>
      </c>
    </row>
    <row r="64" spans="1:40" x14ac:dyDescent="0.45">
      <c r="A64" s="1" t="s">
        <v>116</v>
      </c>
      <c r="B64">
        <v>86.272064893382094</v>
      </c>
      <c r="C64">
        <v>6.550158948518825</v>
      </c>
      <c r="D64">
        <v>2.0605000329300922</v>
      </c>
      <c r="E64">
        <v>0.80194474683139672</v>
      </c>
      <c r="F64">
        <v>12.417017354290349</v>
      </c>
      <c r="G64">
        <v>5.7058034633890529</v>
      </c>
      <c r="H64">
        <v>20.688151886614179</v>
      </c>
      <c r="I64">
        <v>13.57417417347429</v>
      </c>
      <c r="J64">
        <v>3.9908975581581179</v>
      </c>
      <c r="K64">
        <v>20.990074737892112</v>
      </c>
      <c r="L64">
        <v>20.438142802136049</v>
      </c>
      <c r="M64">
        <v>12.678055103097121</v>
      </c>
      <c r="N64">
        <v>3.202808485819586</v>
      </c>
      <c r="O64">
        <v>0.57276665478754851</v>
      </c>
      <c r="P64">
        <v>9.1294655669569806</v>
      </c>
      <c r="Q64">
        <v>1.2176174001158711</v>
      </c>
      <c r="R64">
        <v>2.3846230163562252</v>
      </c>
      <c r="S64">
        <v>9.645778140455521</v>
      </c>
      <c r="T64">
        <v>12.62151150560287</v>
      </c>
      <c r="U64">
        <v>18.44258914241933</v>
      </c>
      <c r="V64">
        <v>84.442596206011459</v>
      </c>
      <c r="W64">
        <v>1705.3381478850181</v>
      </c>
      <c r="X64">
        <v>0.84269164647178585</v>
      </c>
      <c r="Y64">
        <v>0.19725479777117369</v>
      </c>
      <c r="Z64">
        <v>17.36146984807511</v>
      </c>
      <c r="AA64">
        <v>13.802012424945611</v>
      </c>
      <c r="AB64">
        <v>8.3887168812734849</v>
      </c>
      <c r="AC64">
        <v>16.493375600156799</v>
      </c>
      <c r="AD64">
        <v>19.81798349445927</v>
      </c>
      <c r="AE64">
        <v>5.465260372690989</v>
      </c>
      <c r="AF64">
        <v>17.032945429721629</v>
      </c>
      <c r="AG64">
        <v>84.546080979188957</v>
      </c>
      <c r="AH64">
        <v>80.71214374684881</v>
      </c>
      <c r="AI64">
        <v>22.642635757690279</v>
      </c>
      <c r="AJ64">
        <v>132.94888323473921</v>
      </c>
      <c r="AK64">
        <v>85.133254305713777</v>
      </c>
      <c r="AL64">
        <v>206.4057016316994</v>
      </c>
      <c r="AM64">
        <v>0.92682023019619586</v>
      </c>
      <c r="AN64">
        <v>9.241350694018756</v>
      </c>
    </row>
    <row r="65" spans="1:40" x14ac:dyDescent="0.45">
      <c r="A65" s="1" t="s">
        <v>117</v>
      </c>
      <c r="B65">
        <v>104.8511651492697</v>
      </c>
      <c r="C65">
        <v>7.9723767415234628</v>
      </c>
      <c r="D65">
        <v>3.004786317935606</v>
      </c>
      <c r="E65">
        <v>1.1218249300664811</v>
      </c>
      <c r="F65">
        <v>31.24791734543183</v>
      </c>
      <c r="G65">
        <v>12.81060312071685</v>
      </c>
      <c r="H65">
        <v>20.234619838372861</v>
      </c>
      <c r="I65">
        <v>13.208410606111441</v>
      </c>
      <c r="J65">
        <v>6.1015853741022292</v>
      </c>
      <c r="K65">
        <v>7.0833757246733908</v>
      </c>
      <c r="L65">
        <v>58.89822503381103</v>
      </c>
      <c r="M65">
        <v>31.154027942492849</v>
      </c>
      <c r="N65">
        <v>7.4639770885610233</v>
      </c>
      <c r="O65">
        <v>1.746250884087055</v>
      </c>
      <c r="P65">
        <v>15.16266245430899</v>
      </c>
      <c r="Q65">
        <v>3.238604590777745</v>
      </c>
      <c r="R65">
        <v>3.8054072102175449</v>
      </c>
      <c r="S65">
        <v>21.471433391277241</v>
      </c>
      <c r="T65">
        <v>8.7192338651100378</v>
      </c>
      <c r="U65">
        <v>40.850774334741153</v>
      </c>
      <c r="V65">
        <v>119.9940134562214</v>
      </c>
      <c r="W65">
        <v>10012.924674956839</v>
      </c>
      <c r="X65">
        <v>2.1133003957812839</v>
      </c>
      <c r="Y65">
        <v>0.77929430341905048</v>
      </c>
      <c r="Z65">
        <v>42.083923083584772</v>
      </c>
      <c r="AA65">
        <v>47.187963497761103</v>
      </c>
      <c r="AB65">
        <v>23.64344939825386</v>
      </c>
      <c r="AC65">
        <v>27.807839575546129</v>
      </c>
      <c r="AD65">
        <v>26.191645100279949</v>
      </c>
      <c r="AE65">
        <v>8.3486884147713312</v>
      </c>
      <c r="AF65">
        <v>8.4317615340512759</v>
      </c>
      <c r="AG65">
        <v>105.05401855220011</v>
      </c>
      <c r="AH65">
        <v>95.79940281120949</v>
      </c>
      <c r="AI65">
        <v>17.436077753297269</v>
      </c>
      <c r="AJ65">
        <v>116.7457679648486</v>
      </c>
      <c r="AK65">
        <v>46.711088242794943</v>
      </c>
      <c r="AL65">
        <v>337.3632490901972</v>
      </c>
      <c r="AM65">
        <v>1.455826595907239</v>
      </c>
      <c r="AN65">
        <v>9.1237798466419662</v>
      </c>
    </row>
    <row r="66" spans="1:40" x14ac:dyDescent="0.45">
      <c r="A66" s="1" t="s">
        <v>118</v>
      </c>
      <c r="B66">
        <v>46.427374628278002</v>
      </c>
      <c r="C66">
        <v>3.631539108355303</v>
      </c>
      <c r="D66">
        <v>1.4282353994751451</v>
      </c>
      <c r="E66">
        <v>0.58024782678944342</v>
      </c>
      <c r="F66">
        <v>17.400672216624489</v>
      </c>
      <c r="G66">
        <v>6.6584257851751634</v>
      </c>
      <c r="H66">
        <v>26.032419996739879</v>
      </c>
      <c r="I66">
        <v>17.205917733053411</v>
      </c>
      <c r="J66">
        <v>3.4103316601643439</v>
      </c>
      <c r="K66">
        <v>4.5011347390548604</v>
      </c>
      <c r="L66">
        <v>22.74475148614011</v>
      </c>
      <c r="M66">
        <v>17.647541663066839</v>
      </c>
      <c r="N66">
        <v>3.866616201726027</v>
      </c>
      <c r="O66">
        <v>1.0366512921971429</v>
      </c>
      <c r="P66">
        <v>7.5210401513593741</v>
      </c>
      <c r="Q66">
        <v>1.7319758675288639</v>
      </c>
      <c r="R66">
        <v>2.3435726120213758</v>
      </c>
      <c r="S66">
        <v>12.41284607734948</v>
      </c>
      <c r="T66">
        <v>6.087852675806122</v>
      </c>
      <c r="U66">
        <v>21.6579637489776</v>
      </c>
      <c r="V66">
        <v>34.229395572673191</v>
      </c>
      <c r="W66">
        <v>5610.7745208501947</v>
      </c>
      <c r="X66">
        <v>2.070329492199769</v>
      </c>
      <c r="Y66">
        <v>0.5268840523752647</v>
      </c>
      <c r="Z66">
        <v>42.898241536587648</v>
      </c>
      <c r="AA66">
        <v>35.659351688869741</v>
      </c>
      <c r="AB66">
        <v>16.802871125595459</v>
      </c>
      <c r="AC66">
        <v>16.129442962020139</v>
      </c>
      <c r="AD66">
        <v>38.438315357280942</v>
      </c>
      <c r="AE66">
        <v>5.8539688571516182</v>
      </c>
      <c r="AF66">
        <v>5.8481260004318694</v>
      </c>
      <c r="AG66">
        <v>45.35694341218781</v>
      </c>
      <c r="AH66">
        <v>112.24882035224751</v>
      </c>
      <c r="AI66">
        <v>15.43779031182995</v>
      </c>
      <c r="AJ66">
        <v>92.122110420703407</v>
      </c>
      <c r="AK66">
        <v>38.184400651069808</v>
      </c>
      <c r="AL66">
        <v>221.8853535898958</v>
      </c>
      <c r="AM66">
        <v>0.93670402437376266</v>
      </c>
      <c r="AN66">
        <v>6.3205608438283036</v>
      </c>
    </row>
    <row r="67" spans="1:40" x14ac:dyDescent="0.45">
      <c r="A67" s="1" t="s">
        <v>119</v>
      </c>
      <c r="B67">
        <v>16.867463612748679</v>
      </c>
      <c r="C67">
        <v>1.372212018456072</v>
      </c>
      <c r="D67">
        <v>0.54791035637987151</v>
      </c>
      <c r="E67">
        <v>0.15115997614226889</v>
      </c>
      <c r="F67">
        <v>8.1703791822950542</v>
      </c>
      <c r="G67">
        <v>3.4229889682937529</v>
      </c>
      <c r="H67">
        <v>5.2066079861904404</v>
      </c>
      <c r="I67">
        <v>3.4602798970150821</v>
      </c>
      <c r="J67">
        <v>1.0140450491321169</v>
      </c>
      <c r="K67">
        <v>1.3266781609572931</v>
      </c>
      <c r="L67">
        <v>6.5916003095091211</v>
      </c>
      <c r="M67">
        <v>5.9168621950682798</v>
      </c>
      <c r="N67">
        <v>1.6847827760220211</v>
      </c>
      <c r="O67">
        <v>0.28549148623684389</v>
      </c>
      <c r="P67">
        <v>2.3218838255918008</v>
      </c>
      <c r="Q67">
        <v>0.53718395609382597</v>
      </c>
      <c r="R67">
        <v>0.56279913697939177</v>
      </c>
      <c r="S67">
        <v>3.4030156622493268</v>
      </c>
      <c r="T67">
        <v>1.6618611389085129</v>
      </c>
      <c r="U67">
        <v>6.8333012583162764</v>
      </c>
      <c r="V67">
        <v>24.355707536250812</v>
      </c>
      <c r="W67">
        <v>157.4014488495441</v>
      </c>
      <c r="X67">
        <v>0.40603405268488207</v>
      </c>
      <c r="Y67">
        <v>0.1695826333417953</v>
      </c>
      <c r="Z67">
        <v>7.6378522737667049</v>
      </c>
      <c r="AA67">
        <v>10.247740493460361</v>
      </c>
      <c r="AB67">
        <v>5.616165877442004</v>
      </c>
      <c r="AC67">
        <v>5.1361764942407806</v>
      </c>
      <c r="AD67">
        <v>5.8700197365442168</v>
      </c>
      <c r="AE67">
        <v>1.502344509686784</v>
      </c>
      <c r="AF67">
        <v>2.273717501165553</v>
      </c>
      <c r="AG67">
        <v>19.365019013331871</v>
      </c>
      <c r="AH67">
        <v>20.91128732380977</v>
      </c>
      <c r="AI67">
        <v>3.449888343912586</v>
      </c>
      <c r="AJ67">
        <v>31.7737839634929</v>
      </c>
      <c r="AK67">
        <v>9.2069366283997525</v>
      </c>
      <c r="AL67">
        <v>52.068978915202997</v>
      </c>
      <c r="AM67">
        <v>0.19469844260722749</v>
      </c>
      <c r="AN67">
        <v>1.3324572223711539</v>
      </c>
    </row>
    <row r="68" spans="1:40" x14ac:dyDescent="0.45">
      <c r="A68" s="1" t="s">
        <v>120</v>
      </c>
      <c r="B68">
        <v>2.9391392465176271</v>
      </c>
      <c r="C68">
        <v>0.14972675535133409</v>
      </c>
      <c r="D68">
        <v>4.2180545849238221E-2</v>
      </c>
      <c r="E68">
        <v>3.8811991233168877E-2</v>
      </c>
      <c r="F68">
        <v>0.9625670985554331</v>
      </c>
      <c r="G68">
        <v>0.37520426566175641</v>
      </c>
      <c r="H68">
        <v>4.0513359468653967</v>
      </c>
      <c r="I68">
        <v>2.6625504879593032</v>
      </c>
      <c r="J68">
        <v>0.35505983046524048</v>
      </c>
      <c r="K68">
        <v>0.68796739589113964</v>
      </c>
      <c r="L68">
        <v>1.498573641303407</v>
      </c>
      <c r="M68">
        <v>0.61849060838688641</v>
      </c>
      <c r="N68">
        <v>0.15212525541380759</v>
      </c>
      <c r="O68">
        <v>5.3175407601994677E-2</v>
      </c>
      <c r="P68">
        <v>0.2580979220108221</v>
      </c>
      <c r="Q68">
        <v>6.7579829202101468E-2</v>
      </c>
      <c r="R68">
        <v>0.15785353522828441</v>
      </c>
      <c r="S68">
        <v>0.61452377240013456</v>
      </c>
      <c r="T68">
        <v>0.85458815807801836</v>
      </c>
      <c r="U68">
        <v>1.016866893465892</v>
      </c>
      <c r="V68">
        <v>3.0804265397361141</v>
      </c>
      <c r="W68">
        <v>8.6936426550182091</v>
      </c>
      <c r="X68">
        <v>4.2196254488276068</v>
      </c>
      <c r="Y68">
        <v>1.6471760745541349E-2</v>
      </c>
      <c r="Z68">
        <v>84.369757221256265</v>
      </c>
      <c r="AA68">
        <v>1.6582029225972701</v>
      </c>
      <c r="AB68">
        <v>0.484210044730919</v>
      </c>
      <c r="AC68">
        <v>1.128931648955533</v>
      </c>
      <c r="AD68">
        <v>4.2029172100818082</v>
      </c>
      <c r="AE68">
        <v>0.67961155797112216</v>
      </c>
      <c r="AF68">
        <v>0.85237212083340519</v>
      </c>
      <c r="AG68">
        <v>7.1825448970698584</v>
      </c>
      <c r="AH68">
        <v>20.70239364460334</v>
      </c>
      <c r="AI68">
        <v>1.9121036642040541</v>
      </c>
      <c r="AJ68">
        <v>13.599589210085441</v>
      </c>
      <c r="AK68">
        <v>5.8459041971355656</v>
      </c>
      <c r="AL68">
        <v>27.877020522725029</v>
      </c>
      <c r="AM68">
        <v>5.9019579521051281E-2</v>
      </c>
      <c r="AN68">
        <v>0.70835456773739691</v>
      </c>
    </row>
    <row r="69" spans="1:40" x14ac:dyDescent="0.45">
      <c r="A69" s="1" t="s">
        <v>121</v>
      </c>
      <c r="B69">
        <v>3.1482560004399058</v>
      </c>
      <c r="C69">
        <v>0.2564383175594348</v>
      </c>
      <c r="D69">
        <v>0.1588407974123171</v>
      </c>
      <c r="E69">
        <v>2.8451888320772362E-2</v>
      </c>
      <c r="F69">
        <v>1.066564322072153</v>
      </c>
      <c r="G69">
        <v>0.37635559505277449</v>
      </c>
      <c r="H69">
        <v>2.3340931539787211</v>
      </c>
      <c r="I69">
        <v>1.5024994828343301</v>
      </c>
      <c r="J69">
        <v>0.19737424017912339</v>
      </c>
      <c r="K69">
        <v>0.37143713652286098</v>
      </c>
      <c r="L69">
        <v>1.732702436142721</v>
      </c>
      <c r="M69">
        <v>1.3118546746360999</v>
      </c>
      <c r="N69">
        <v>0.23747442179798309</v>
      </c>
      <c r="O69">
        <v>5.8766464456358129E-2</v>
      </c>
      <c r="P69">
        <v>0.51816494949310565</v>
      </c>
      <c r="Q69">
        <v>0.1083495827202787</v>
      </c>
      <c r="R69">
        <v>0.1387139700291089</v>
      </c>
      <c r="S69">
        <v>0.72702165731357626</v>
      </c>
      <c r="T69">
        <v>1.3387931718794339</v>
      </c>
      <c r="U69">
        <v>1.130251130236507</v>
      </c>
      <c r="V69">
        <v>2.60891034548616</v>
      </c>
      <c r="W69">
        <v>7.5597478767063011</v>
      </c>
      <c r="X69">
        <v>8.2638310074153717E-2</v>
      </c>
      <c r="Y69">
        <v>2.1753397887987341E-2</v>
      </c>
      <c r="Z69">
        <v>1.5863069979678961</v>
      </c>
      <c r="AA69">
        <v>1.464237179378304</v>
      </c>
      <c r="AB69">
        <v>0.79829271319688599</v>
      </c>
      <c r="AC69">
        <v>1.1044874529017941</v>
      </c>
      <c r="AD69">
        <v>2.2024329921324548</v>
      </c>
      <c r="AE69">
        <v>0.40154829910822509</v>
      </c>
      <c r="AF69">
        <v>0.78761024070263375</v>
      </c>
      <c r="AG69">
        <v>252.23318523288131</v>
      </c>
      <c r="AH69">
        <v>12.2428952821697</v>
      </c>
      <c r="AI69">
        <v>1.747517295856472</v>
      </c>
      <c r="AJ69">
        <v>14.27632596274276</v>
      </c>
      <c r="AK69">
        <v>5.5720891108755346</v>
      </c>
      <c r="AL69">
        <v>12.586895829375329</v>
      </c>
      <c r="AM69">
        <v>5.6109292016042048E-2</v>
      </c>
      <c r="AN69">
        <v>0.40579931932744862</v>
      </c>
    </row>
    <row r="70" spans="1:40" x14ac:dyDescent="0.45">
      <c r="A70" s="1" t="s">
        <v>122</v>
      </c>
      <c r="B70">
        <v>3.328982202642083</v>
      </c>
      <c r="C70">
        <v>0.26763865193499031</v>
      </c>
      <c r="D70">
        <v>0.16485209434461351</v>
      </c>
      <c r="E70">
        <v>2.997262388007732E-2</v>
      </c>
      <c r="F70">
        <v>1.1114791392888179</v>
      </c>
      <c r="G70">
        <v>0.3912918780858709</v>
      </c>
      <c r="H70">
        <v>2.8344153068195901</v>
      </c>
      <c r="I70">
        <v>1.8461846440268661</v>
      </c>
      <c r="J70">
        <v>0.22387016430922491</v>
      </c>
      <c r="K70">
        <v>0.39909219024641629</v>
      </c>
      <c r="L70">
        <v>1.829752975843024</v>
      </c>
      <c r="M70">
        <v>1.3654741725480071</v>
      </c>
      <c r="N70">
        <v>0.24656911011158361</v>
      </c>
      <c r="O70">
        <v>6.1878137569118849E-2</v>
      </c>
      <c r="P70">
        <v>0.54103896917460181</v>
      </c>
      <c r="Q70">
        <v>0.1132303584419838</v>
      </c>
      <c r="R70">
        <v>0.14552945080774049</v>
      </c>
      <c r="S70">
        <v>0.75875286203425185</v>
      </c>
      <c r="T70">
        <v>1.459763799361814</v>
      </c>
      <c r="U70">
        <v>1.2021301409335361</v>
      </c>
      <c r="V70">
        <v>2.8442382361563179</v>
      </c>
      <c r="W70">
        <v>8.0042838353870049</v>
      </c>
      <c r="X70">
        <v>8.7162705152027592E-2</v>
      </c>
      <c r="Y70">
        <v>2.2607401537665502E-2</v>
      </c>
      <c r="Z70">
        <v>1.678819906063997</v>
      </c>
      <c r="AA70">
        <v>1.560495390216029</v>
      </c>
      <c r="AB70">
        <v>0.832903326593323</v>
      </c>
      <c r="AC70">
        <v>1.158371315390144</v>
      </c>
      <c r="AD70">
        <v>2.4129229897625422</v>
      </c>
      <c r="AE70">
        <v>0.42653808265173709</v>
      </c>
      <c r="AF70">
        <v>0.8318781213570583</v>
      </c>
      <c r="AG70">
        <v>380.60857167212242</v>
      </c>
      <c r="AH70">
        <v>13.027779339321031</v>
      </c>
      <c r="AI70">
        <v>1.889613063095029</v>
      </c>
      <c r="AJ70">
        <v>15.40893872151673</v>
      </c>
      <c r="AK70">
        <v>5.9767294152332227</v>
      </c>
      <c r="AL70">
        <v>14.371490271034309</v>
      </c>
      <c r="AM70">
        <v>5.9130679031253339E-2</v>
      </c>
      <c r="AN70">
        <v>0.44380607897915031</v>
      </c>
    </row>
    <row r="71" spans="1:40" x14ac:dyDescent="0.45">
      <c r="A71" s="1" t="s">
        <v>123</v>
      </c>
      <c r="B71">
        <v>0.37946230581416929</v>
      </c>
      <c r="C71">
        <v>2.2973246257621011E-2</v>
      </c>
      <c r="D71">
        <v>6.5486323583974007E-3</v>
      </c>
      <c r="E71">
        <v>9.6832735060434823E-3</v>
      </c>
      <c r="F71">
        <v>0.12784098387973561</v>
      </c>
      <c r="G71">
        <v>5.4118377767081491E-2</v>
      </c>
      <c r="H71">
        <v>0.56063265007716312</v>
      </c>
      <c r="I71">
        <v>0.37712611729161383</v>
      </c>
      <c r="J71">
        <v>3.6364939137587038E-2</v>
      </c>
      <c r="K71">
        <v>9.3608603976868238E-2</v>
      </c>
      <c r="L71">
        <v>0.21938904582393781</v>
      </c>
      <c r="M71">
        <v>9.2614252773782796E-2</v>
      </c>
      <c r="N71">
        <v>1.7779299868431391E-2</v>
      </c>
      <c r="O71">
        <v>9.2687743902260498E-3</v>
      </c>
      <c r="P71">
        <v>3.5798932085648952E-2</v>
      </c>
      <c r="Q71">
        <v>1.091768042499788E-2</v>
      </c>
      <c r="R71">
        <v>3.1308726771765237E-2</v>
      </c>
      <c r="S71">
        <v>7.4163182128475738E-2</v>
      </c>
      <c r="T71">
        <v>0.1208029130330395</v>
      </c>
      <c r="U71">
        <v>0.1514328199759972</v>
      </c>
      <c r="V71">
        <v>0.51187676190204845</v>
      </c>
      <c r="W71">
        <v>1.4640448474215071</v>
      </c>
      <c r="X71">
        <v>1.003479286782542E-2</v>
      </c>
      <c r="Y71">
        <v>2.6678177985899939E-3</v>
      </c>
      <c r="Z71">
        <v>0.2153251598837686</v>
      </c>
      <c r="AA71">
        <v>0.25318301326479009</v>
      </c>
      <c r="AB71">
        <v>7.1038762910959827E-2</v>
      </c>
      <c r="AC71">
        <v>0.48697963900416719</v>
      </c>
      <c r="AD71">
        <v>0.84790095059533932</v>
      </c>
      <c r="AE71">
        <v>0.55658130436177267</v>
      </c>
      <c r="AF71">
        <v>0.26838871768427208</v>
      </c>
      <c r="AG71">
        <v>1.051932245089888</v>
      </c>
      <c r="AH71">
        <v>1.850704389527108</v>
      </c>
      <c r="AI71">
        <v>0.60091877268082106</v>
      </c>
      <c r="AJ71">
        <v>1.673261769557649</v>
      </c>
      <c r="AK71">
        <v>0.89345361394457234</v>
      </c>
      <c r="AL71">
        <v>3.9921307505722821</v>
      </c>
      <c r="AM71">
        <v>8.7289386467248806E-3</v>
      </c>
      <c r="AN71">
        <v>0.20855448412972649</v>
      </c>
    </row>
    <row r="72" spans="1:40" x14ac:dyDescent="0.45">
      <c r="A72" s="1" t="s">
        <v>124</v>
      </c>
      <c r="B72">
        <v>0.23538834349600141</v>
      </c>
      <c r="C72">
        <v>1.419061045973137E-2</v>
      </c>
      <c r="D72">
        <v>4.8327915629838448E-3</v>
      </c>
      <c r="E72">
        <v>5.3824757260521154E-3</v>
      </c>
      <c r="F72">
        <v>6.2735932338057784E-2</v>
      </c>
      <c r="G72">
        <v>1.5476267599658E-2</v>
      </c>
      <c r="H72">
        <v>0.31494918130766553</v>
      </c>
      <c r="I72">
        <v>0.20988872062665009</v>
      </c>
      <c r="J72">
        <v>2.0680569875096221E-2</v>
      </c>
      <c r="K72">
        <v>6.6697269441708035E-2</v>
      </c>
      <c r="L72">
        <v>0.22244308626204201</v>
      </c>
      <c r="M72">
        <v>9.3376891594991268E-2</v>
      </c>
      <c r="N72">
        <v>1.10047066208123E-2</v>
      </c>
      <c r="O72">
        <v>7.0131677291591157E-3</v>
      </c>
      <c r="P72">
        <v>2.9203667839818381E-2</v>
      </c>
      <c r="Q72">
        <v>8.3159988407168345E-3</v>
      </c>
      <c r="R72">
        <v>1.8260855446469271E-2</v>
      </c>
      <c r="S72">
        <v>6.8019649510258184E-2</v>
      </c>
      <c r="T72">
        <v>7.4438997900894338E-2</v>
      </c>
      <c r="U72">
        <v>0.1136423336757225</v>
      </c>
      <c r="V72">
        <v>0.35613956656729151</v>
      </c>
      <c r="W72">
        <v>1.334513132726451</v>
      </c>
      <c r="X72">
        <v>1.9350085526052978E-2</v>
      </c>
      <c r="Y72">
        <v>2.9479187889737322E-3</v>
      </c>
      <c r="Z72">
        <v>0.4237633654175631</v>
      </c>
      <c r="AA72">
        <v>1.174792371179525</v>
      </c>
      <c r="AB72">
        <v>7.5164923689317251E-2</v>
      </c>
      <c r="AC72">
        <v>0.16952506010444451</v>
      </c>
      <c r="AD72">
        <v>2.421333749479333</v>
      </c>
      <c r="AE72">
        <v>0.1114888382621524</v>
      </c>
      <c r="AF72">
        <v>0.2187036839489753</v>
      </c>
      <c r="AG72">
        <v>0.69257936417631238</v>
      </c>
      <c r="AH72">
        <v>1.4955693190468391</v>
      </c>
      <c r="AI72">
        <v>0.35522186793057492</v>
      </c>
      <c r="AJ72">
        <v>1.704258116450192</v>
      </c>
      <c r="AK72">
        <v>0.63392145438026626</v>
      </c>
      <c r="AL72">
        <v>7.801731913235793</v>
      </c>
      <c r="AM72">
        <v>1.9527839372049952E-2</v>
      </c>
      <c r="AN72">
        <v>0.22699237068513689</v>
      </c>
    </row>
    <row r="73" spans="1:40" x14ac:dyDescent="0.45">
      <c r="A73" s="1" t="s">
        <v>125</v>
      </c>
      <c r="B73">
        <v>2.3254570714037728</v>
      </c>
      <c r="C73">
        <v>0.15386112190464679</v>
      </c>
      <c r="D73">
        <v>5.5720523479906338E-2</v>
      </c>
      <c r="E73">
        <v>2.5319516554714531E-2</v>
      </c>
      <c r="F73">
        <v>1.3288477318858329</v>
      </c>
      <c r="G73">
        <v>0.54804574066056966</v>
      </c>
      <c r="H73">
        <v>1.7801978876272431</v>
      </c>
      <c r="I73">
        <v>1.163048140915107</v>
      </c>
      <c r="J73">
        <v>0.18262003091335999</v>
      </c>
      <c r="K73">
        <v>0.30436974887091361</v>
      </c>
      <c r="L73">
        <v>1.1649219597642591</v>
      </c>
      <c r="M73">
        <v>0.77875838130509711</v>
      </c>
      <c r="N73">
        <v>0.2215352233222147</v>
      </c>
      <c r="O73">
        <v>5.6159395306204812E-2</v>
      </c>
      <c r="P73">
        <v>0.27743879751950551</v>
      </c>
      <c r="Q73">
        <v>7.540231976430338E-2</v>
      </c>
      <c r="R73">
        <v>0.12528687222169149</v>
      </c>
      <c r="S73">
        <v>0.6075314854731505</v>
      </c>
      <c r="T73">
        <v>0.5972910798999933</v>
      </c>
      <c r="U73">
        <v>0.89321371469744615</v>
      </c>
      <c r="V73">
        <v>1.7240539111955899</v>
      </c>
      <c r="W73">
        <v>5.7762672541753393</v>
      </c>
      <c r="X73">
        <v>1.958384722083665</v>
      </c>
      <c r="Y73">
        <v>2.4301053893488921E-2</v>
      </c>
      <c r="Z73">
        <v>24.184702347928081</v>
      </c>
      <c r="AA73">
        <v>1.65167180688283</v>
      </c>
      <c r="AB73">
        <v>0.55642338130726388</v>
      </c>
      <c r="AC73">
        <v>0.99187240296692991</v>
      </c>
      <c r="AD73">
        <v>2.7956234565327009</v>
      </c>
      <c r="AE73">
        <v>0.38319179576531431</v>
      </c>
      <c r="AF73">
        <v>0.45097197459131028</v>
      </c>
      <c r="AG73">
        <v>3.6905286972537552</v>
      </c>
      <c r="AH73">
        <v>9.2764097312980329</v>
      </c>
      <c r="AI73">
        <v>1.0678439156845489</v>
      </c>
      <c r="AJ73">
        <v>6.950806247343106</v>
      </c>
      <c r="AK73">
        <v>2.9761691757344848</v>
      </c>
      <c r="AL73">
        <v>13.37065252897788</v>
      </c>
      <c r="AM73">
        <v>3.7818789019234113E-2</v>
      </c>
      <c r="AN73">
        <v>0.36963257839525271</v>
      </c>
    </row>
    <row r="74" spans="1:40" x14ac:dyDescent="0.45">
      <c r="A74" s="1" t="s">
        <v>126</v>
      </c>
      <c r="B74">
        <v>1.5123469987906251</v>
      </c>
      <c r="C74">
        <v>0.103645199750083</v>
      </c>
      <c r="D74">
        <v>4.1460359753176211E-2</v>
      </c>
      <c r="E74">
        <v>2.5287961330590771E-2</v>
      </c>
      <c r="F74">
        <v>0.49650918692058188</v>
      </c>
      <c r="G74">
        <v>0.12820303135376021</v>
      </c>
      <c r="H74">
        <v>1.2607000876768639</v>
      </c>
      <c r="I74">
        <v>0.83109086305736168</v>
      </c>
      <c r="J74">
        <v>0.1119182567228217</v>
      </c>
      <c r="K74">
        <v>0.26402217804836942</v>
      </c>
      <c r="L74">
        <v>1.118752457186251</v>
      </c>
      <c r="M74">
        <v>0.53407337856402515</v>
      </c>
      <c r="N74">
        <v>9.7341157033784154E-2</v>
      </c>
      <c r="O74">
        <v>4.742936064264773E-2</v>
      </c>
      <c r="P74">
        <v>0.20178740679769411</v>
      </c>
      <c r="Q74">
        <v>5.5846036879211913E-2</v>
      </c>
      <c r="R74">
        <v>0.1072300481032781</v>
      </c>
      <c r="S74">
        <v>0.47828208667833738</v>
      </c>
      <c r="T74">
        <v>0.37708207155088042</v>
      </c>
      <c r="U74">
        <v>0.79227837298371107</v>
      </c>
      <c r="V74">
        <v>1.478159482066806</v>
      </c>
      <c r="W74">
        <v>5.3388646688129056</v>
      </c>
      <c r="X74">
        <v>0.10482233417533431</v>
      </c>
      <c r="Y74">
        <v>2.5237384455487361E-2</v>
      </c>
      <c r="Z74">
        <v>2.1897693889915839</v>
      </c>
      <c r="AA74">
        <v>3.9917228465052559</v>
      </c>
      <c r="AB74">
        <v>0.59545978398132648</v>
      </c>
      <c r="AC74">
        <v>0.92245641701731951</v>
      </c>
      <c r="AD74">
        <v>7.0994615346729661</v>
      </c>
      <c r="AE74">
        <v>0.43195633798600802</v>
      </c>
      <c r="AF74">
        <v>0.72538004537747924</v>
      </c>
      <c r="AG74">
        <v>2.72196515350256</v>
      </c>
      <c r="AH74">
        <v>6.4771789850179839</v>
      </c>
      <c r="AI74">
        <v>1.3212932555506649</v>
      </c>
      <c r="AJ74">
        <v>6.5546769863578138</v>
      </c>
      <c r="AK74">
        <v>2.580946767914007</v>
      </c>
      <c r="AL74">
        <v>29.473359922880039</v>
      </c>
      <c r="AM74">
        <v>6.8200773226832434E-2</v>
      </c>
      <c r="AN74">
        <v>0.70638041480528679</v>
      </c>
    </row>
    <row r="75" spans="1:40" x14ac:dyDescent="0.45">
      <c r="A75" s="1" t="s">
        <v>127</v>
      </c>
      <c r="B75">
        <v>0.24986193511976701</v>
      </c>
      <c r="C75">
        <v>1.725666330498379E-2</v>
      </c>
      <c r="D75">
        <v>6.96083540277136E-3</v>
      </c>
      <c r="E75">
        <v>4.0788668704664572E-3</v>
      </c>
      <c r="F75">
        <v>8.3026673727648923E-2</v>
      </c>
      <c r="G75">
        <v>2.1487714800879059E-2</v>
      </c>
      <c r="H75">
        <v>0.20015432372764119</v>
      </c>
      <c r="I75">
        <v>0.13179253765749011</v>
      </c>
      <c r="J75">
        <v>1.826718156393712E-2</v>
      </c>
      <c r="K75">
        <v>4.1866712616853582E-2</v>
      </c>
      <c r="L75">
        <v>0.18152514606820239</v>
      </c>
      <c r="M75">
        <v>8.7534637426620127E-2</v>
      </c>
      <c r="N75">
        <v>1.6366146509842371E-2</v>
      </c>
      <c r="O75">
        <v>7.8612965609457207E-3</v>
      </c>
      <c r="P75">
        <v>3.3489157563002803E-2</v>
      </c>
      <c r="Q75">
        <v>9.2523466764560854E-3</v>
      </c>
      <c r="R75">
        <v>1.7608372272894579E-2</v>
      </c>
      <c r="S75">
        <v>7.9459094820015744E-2</v>
      </c>
      <c r="T75">
        <v>6.1220876736286192E-2</v>
      </c>
      <c r="U75">
        <v>0.13155842628440259</v>
      </c>
      <c r="V75">
        <v>0.23557880645918969</v>
      </c>
      <c r="W75">
        <v>0.84757017707687454</v>
      </c>
      <c r="X75">
        <v>1.7110312959904041E-2</v>
      </c>
      <c r="Y75">
        <v>4.2367174757483549E-3</v>
      </c>
      <c r="Z75">
        <v>0.35610153548991741</v>
      </c>
      <c r="AA75">
        <v>0.62158113023104156</v>
      </c>
      <c r="AB75">
        <v>9.9578329423557224E-2</v>
      </c>
      <c r="AC75">
        <v>0.15062600810051199</v>
      </c>
      <c r="AD75">
        <v>1.082777400616195</v>
      </c>
      <c r="AE75">
        <v>6.8334297028501578E-2</v>
      </c>
      <c r="AF75">
        <v>0.1125969037133991</v>
      </c>
      <c r="AG75">
        <v>0.43128990649224402</v>
      </c>
      <c r="AH75">
        <v>1.036740228980638</v>
      </c>
      <c r="AI75">
        <v>0.2080528188818935</v>
      </c>
      <c r="AJ75">
        <v>1.0360768336815871</v>
      </c>
      <c r="AK75">
        <v>0.41050585573518028</v>
      </c>
      <c r="AL75">
        <v>4.6492758517527797</v>
      </c>
      <c r="AM75">
        <v>1.065732267793542E-2</v>
      </c>
      <c r="AN75">
        <v>0.1086876419854076</v>
      </c>
    </row>
    <row r="76" spans="1:40" x14ac:dyDescent="0.45">
      <c r="A76" s="1" t="s">
        <v>128</v>
      </c>
      <c r="B76">
        <v>6.2472285091578614</v>
      </c>
      <c r="C76">
        <v>0.43492998234136021</v>
      </c>
      <c r="D76">
        <v>0.1912733690674438</v>
      </c>
      <c r="E76">
        <v>6.4466605515084777E-2</v>
      </c>
      <c r="F76">
        <v>2.7122864494884671</v>
      </c>
      <c r="G76">
        <v>0.81166017349331931</v>
      </c>
      <c r="H76">
        <v>5.5766003506284729</v>
      </c>
      <c r="I76">
        <v>3.8203675401522021</v>
      </c>
      <c r="J76">
        <v>0.26597670999359102</v>
      </c>
      <c r="K76">
        <v>0.33163890654467698</v>
      </c>
      <c r="L76">
        <v>2.3299514484553532</v>
      </c>
      <c r="M76">
        <v>2.1188970295993741</v>
      </c>
      <c r="N76">
        <v>0.65463221017095341</v>
      </c>
      <c r="O76">
        <v>0.10725583146618869</v>
      </c>
      <c r="P76">
        <v>0.67492706597268171</v>
      </c>
      <c r="Q76">
        <v>0.18266144097571499</v>
      </c>
      <c r="R76">
        <v>0.18552963258815089</v>
      </c>
      <c r="S76">
        <v>1.1006599723858581</v>
      </c>
      <c r="T76">
        <v>0.62479169544938973</v>
      </c>
      <c r="U76">
        <v>2.210692184360969</v>
      </c>
      <c r="V76">
        <v>2.912733455502821</v>
      </c>
      <c r="W76">
        <v>6.3134962096961376</v>
      </c>
      <c r="X76">
        <v>5.477452634373383E-2</v>
      </c>
      <c r="Y76">
        <v>5.4646148367059139E-2</v>
      </c>
      <c r="Z76">
        <v>0.87759410259380766</v>
      </c>
      <c r="AA76">
        <v>3.196521402910578</v>
      </c>
      <c r="AB76">
        <v>1.445903159321795</v>
      </c>
      <c r="AC76">
        <v>1.749234568043502</v>
      </c>
      <c r="AD76">
        <v>1.9315101027165631</v>
      </c>
      <c r="AE76">
        <v>0.44222130468968712</v>
      </c>
      <c r="AF76">
        <v>0.44440942125689542</v>
      </c>
      <c r="AG76">
        <v>5.8777183035148024</v>
      </c>
      <c r="AH76">
        <v>13.605155760639541</v>
      </c>
      <c r="AI76">
        <v>1.0119887652042061</v>
      </c>
      <c r="AJ76">
        <v>7.3545610525511611</v>
      </c>
      <c r="AK76">
        <v>3.0585736922635309</v>
      </c>
      <c r="AL76">
        <v>15.71604819709696</v>
      </c>
      <c r="AM76">
        <v>7.6231332647119204E-2</v>
      </c>
      <c r="AN76">
        <v>0.47148622497529491</v>
      </c>
    </row>
    <row r="77" spans="1:40" x14ac:dyDescent="0.45">
      <c r="A77" s="1" t="s">
        <v>129</v>
      </c>
      <c r="B77">
        <v>2.5871597216952131</v>
      </c>
      <c r="C77">
        <v>0.14579434812691211</v>
      </c>
      <c r="D77">
        <v>5.2665614359979622E-2</v>
      </c>
      <c r="E77">
        <v>2.2802374628282631E-2</v>
      </c>
      <c r="F77">
        <v>0.93150464998749727</v>
      </c>
      <c r="G77">
        <v>0.30999351025474842</v>
      </c>
      <c r="H77">
        <v>1.7087660693701121</v>
      </c>
      <c r="I77">
        <v>1.175272259080401</v>
      </c>
      <c r="J77">
        <v>8.7991011499754135E-2</v>
      </c>
      <c r="K77">
        <v>0.2883795288475885</v>
      </c>
      <c r="L77">
        <v>1.9929590624559219</v>
      </c>
      <c r="M77">
        <v>0.54758567625734011</v>
      </c>
      <c r="N77">
        <v>0.20686236148138171</v>
      </c>
      <c r="O77">
        <v>2.5177051891117509E-2</v>
      </c>
      <c r="P77">
        <v>0.22859965343729671</v>
      </c>
      <c r="Q77">
        <v>4.4428498309929468E-2</v>
      </c>
      <c r="R77">
        <v>6.6425071916953932E-2</v>
      </c>
      <c r="S77">
        <v>0.36547654632869842</v>
      </c>
      <c r="T77">
        <v>0.26537280268228558</v>
      </c>
      <c r="U77">
        <v>0.48890763346561572</v>
      </c>
      <c r="V77">
        <v>1.685693099999872</v>
      </c>
      <c r="W77">
        <v>3.143742956371498</v>
      </c>
      <c r="X77">
        <v>2.0746372610124911E-2</v>
      </c>
      <c r="Y77">
        <v>1.462083197626499E-2</v>
      </c>
      <c r="Z77">
        <v>0.38935396554063728</v>
      </c>
      <c r="AA77">
        <v>0.86848141576188798</v>
      </c>
      <c r="AB77">
        <v>0.35274095436256592</v>
      </c>
      <c r="AC77">
        <v>0.56768220571183692</v>
      </c>
      <c r="AD77">
        <v>0.54401156158363506</v>
      </c>
      <c r="AE77">
        <v>0.1265462370698465</v>
      </c>
      <c r="AF77">
        <v>0.15826992264523221</v>
      </c>
      <c r="AG77">
        <v>2.1551932695248022</v>
      </c>
      <c r="AH77">
        <v>19.315019944372811</v>
      </c>
      <c r="AI77">
        <v>0.35771676949305248</v>
      </c>
      <c r="AJ77">
        <v>2.3993981387609251</v>
      </c>
      <c r="AK77">
        <v>1.123650436975699</v>
      </c>
      <c r="AL77">
        <v>4.5548110444567147</v>
      </c>
      <c r="AM77">
        <v>2.1079262333230819E-2</v>
      </c>
      <c r="AN77">
        <v>0.16542743690187811</v>
      </c>
    </row>
    <row r="78" spans="1:40" x14ac:dyDescent="0.45">
      <c r="A78" s="1" t="s">
        <v>130</v>
      </c>
      <c r="B78">
        <v>2.0496193367534161</v>
      </c>
      <c r="C78">
        <v>0.12597310189052391</v>
      </c>
      <c r="D78">
        <v>5.4211981593817217E-2</v>
      </c>
      <c r="E78">
        <v>1.9498997911082019E-2</v>
      </c>
      <c r="F78">
        <v>0.46303537355328661</v>
      </c>
      <c r="G78">
        <v>0.14632717571293169</v>
      </c>
      <c r="H78">
        <v>1.3695541375038289</v>
      </c>
      <c r="I78">
        <v>0.93602996757458012</v>
      </c>
      <c r="J78">
        <v>9.8480861761706992E-2</v>
      </c>
      <c r="K78">
        <v>0.19059637584260469</v>
      </c>
      <c r="L78">
        <v>1.212641776608278</v>
      </c>
      <c r="M78">
        <v>0.42912339016786433</v>
      </c>
      <c r="N78">
        <v>0.1150126047520138</v>
      </c>
      <c r="O78">
        <v>2.4517067088513211E-2</v>
      </c>
      <c r="P78">
        <v>0.17700214089684221</v>
      </c>
      <c r="Q78">
        <v>4.3278202325037991E-2</v>
      </c>
      <c r="R78">
        <v>7.5972561942497685E-2</v>
      </c>
      <c r="S78">
        <v>0.38850143362397671</v>
      </c>
      <c r="T78">
        <v>0.1933853859521904</v>
      </c>
      <c r="U78">
        <v>0.52603175800868596</v>
      </c>
      <c r="V78">
        <v>1.489125298904322</v>
      </c>
      <c r="W78">
        <v>3.1126288867162999</v>
      </c>
      <c r="X78">
        <v>2.9377799888881079E-2</v>
      </c>
      <c r="Y78">
        <v>1.174472036868209E-2</v>
      </c>
      <c r="Z78">
        <v>0.56837790473713734</v>
      </c>
      <c r="AA78">
        <v>0.81380073204568515</v>
      </c>
      <c r="AB78">
        <v>0.33332926396103929</v>
      </c>
      <c r="AC78">
        <v>0.55532189749560468</v>
      </c>
      <c r="AD78">
        <v>0.88152839039277286</v>
      </c>
      <c r="AE78">
        <v>0.21271518291175059</v>
      </c>
      <c r="AF78">
        <v>0.20523969286999599</v>
      </c>
      <c r="AG78">
        <v>2.0514156648808579</v>
      </c>
      <c r="AH78">
        <v>9.775975204889189</v>
      </c>
      <c r="AI78">
        <v>0.4081712305979589</v>
      </c>
      <c r="AJ78">
        <v>2.38487854352794</v>
      </c>
      <c r="AK78">
        <v>1.08026356406808</v>
      </c>
      <c r="AL78">
        <v>5.7181070215480387</v>
      </c>
      <c r="AM78">
        <v>2.4262758222309559E-2</v>
      </c>
      <c r="AN78">
        <v>0.19373025166862701</v>
      </c>
    </row>
    <row r="79" spans="1:40" x14ac:dyDescent="0.45">
      <c r="A79" s="1" t="s">
        <v>131</v>
      </c>
      <c r="B79">
        <v>1.214432161197226</v>
      </c>
      <c r="C79">
        <v>8.3613002113649609E-2</v>
      </c>
      <c r="D79">
        <v>3.562830739977578E-2</v>
      </c>
      <c r="E79">
        <v>1.2714526097356051E-2</v>
      </c>
      <c r="F79">
        <v>0.69658434395865398</v>
      </c>
      <c r="G79">
        <v>0.3358362046699917</v>
      </c>
      <c r="H79">
        <v>33.192752187862688</v>
      </c>
      <c r="I79">
        <v>23.27898150481094</v>
      </c>
      <c r="J79">
        <v>5.1082178199473867E-2</v>
      </c>
      <c r="K79">
        <v>0.12160587265708341</v>
      </c>
      <c r="L79">
        <v>0.71288864152740128</v>
      </c>
      <c r="M79">
        <v>0.50247407822837065</v>
      </c>
      <c r="N79">
        <v>0.1125025409205761</v>
      </c>
      <c r="O79">
        <v>2.109760285821757E-2</v>
      </c>
      <c r="P79">
        <v>0.1425536112846652</v>
      </c>
      <c r="Q79">
        <v>3.7395964393707661E-2</v>
      </c>
      <c r="R79">
        <v>3.4713312422351733E-2</v>
      </c>
      <c r="S79">
        <v>0.2059320195576709</v>
      </c>
      <c r="T79">
        <v>0.19851719853519201</v>
      </c>
      <c r="U79">
        <v>0.54064888357338781</v>
      </c>
      <c r="V79">
        <v>0.48807143574395179</v>
      </c>
      <c r="W79">
        <v>1.3157805180773809</v>
      </c>
      <c r="X79">
        <v>1.6864716941037271E-2</v>
      </c>
      <c r="Y79">
        <v>1.00903849631888E-2</v>
      </c>
      <c r="Z79">
        <v>0.25176554480380559</v>
      </c>
      <c r="AA79">
        <v>0.59461607143010353</v>
      </c>
      <c r="AB79">
        <v>0.29426708441993049</v>
      </c>
      <c r="AC79">
        <v>0.40068535954563089</v>
      </c>
      <c r="AD79">
        <v>0.37272818664450652</v>
      </c>
      <c r="AE79">
        <v>8.5350251537047755E-2</v>
      </c>
      <c r="AF79">
        <v>0.1147018334207635</v>
      </c>
      <c r="AG79">
        <v>2.021604057324077</v>
      </c>
      <c r="AH79">
        <v>1.8353705684217669</v>
      </c>
      <c r="AI79">
        <v>0.22550731762559889</v>
      </c>
      <c r="AJ79">
        <v>1.7455267686324989</v>
      </c>
      <c r="AK79">
        <v>0.76121966335385816</v>
      </c>
      <c r="AL79">
        <v>4.9440066430535126</v>
      </c>
      <c r="AM79">
        <v>1.316878215017339E-2</v>
      </c>
      <c r="AN79">
        <v>8.7340233982756699E-2</v>
      </c>
    </row>
    <row r="80" spans="1:40" x14ac:dyDescent="0.45">
      <c r="A80" s="1" t="s">
        <v>132</v>
      </c>
      <c r="B80">
        <v>1.060172276089312E-13</v>
      </c>
      <c r="C80">
        <v>4.7627825669253741E-14</v>
      </c>
      <c r="D80">
        <v>3.0720946395450261E-14</v>
      </c>
      <c r="E80">
        <v>2.092878133245394E-14</v>
      </c>
      <c r="F80">
        <v>2.471452820117633E-12</v>
      </c>
      <c r="G80">
        <v>-2.5789636994013732E-13</v>
      </c>
      <c r="H80">
        <v>2.4947702410810691E-13</v>
      </c>
      <c r="I80">
        <v>-3.317262776944038E-14</v>
      </c>
      <c r="J80">
        <v>1.4403787542036279E-13</v>
      </c>
      <c r="K80">
        <v>1.9426288903406218E-15</v>
      </c>
      <c r="L80">
        <v>1.626273934687602E-12</v>
      </c>
      <c r="M80">
        <v>3.6967652166461972E-13</v>
      </c>
      <c r="N80">
        <v>3.5519433523441188E-13</v>
      </c>
      <c r="O80">
        <v>1.603316209223089E-13</v>
      </c>
      <c r="P80">
        <v>2.3579368504166522E-13</v>
      </c>
      <c r="Q80">
        <v>3.1503295892721828E-13</v>
      </c>
      <c r="R80">
        <v>2.8308200693962451E-13</v>
      </c>
      <c r="S80">
        <v>4.0123831483045188E-13</v>
      </c>
      <c r="T80">
        <v>-4.042361659841338E-12</v>
      </c>
      <c r="U80">
        <v>-1.5707636199984231E-12</v>
      </c>
      <c r="V80">
        <v>-7.6921489100799301E-13</v>
      </c>
      <c r="W80">
        <v>4.4897270133384469E-12</v>
      </c>
      <c r="X80">
        <v>2.8823339518274391E-14</v>
      </c>
      <c r="Y80">
        <v>8.2909201124033265E-15</v>
      </c>
      <c r="Z80">
        <v>6.1845848176118788E-14</v>
      </c>
      <c r="AA80">
        <v>7.6440997918593089E-13</v>
      </c>
      <c r="AB80">
        <v>-3.9063758400941122E-13</v>
      </c>
      <c r="AC80">
        <v>-3.2331236630596858E-14</v>
      </c>
      <c r="AD80">
        <v>4.6976741218318013E-11</v>
      </c>
      <c r="AE80">
        <v>3.3454263597215062E-13</v>
      </c>
      <c r="AF80">
        <v>5.797517662315054E-12</v>
      </c>
      <c r="AG80">
        <v>-1.4281741837608159E-11</v>
      </c>
      <c r="AH80">
        <v>-3.0773919299094389E-12</v>
      </c>
      <c r="AI80">
        <v>3.9985187664848948E-12</v>
      </c>
      <c r="AJ80">
        <v>1.287225200615386E-12</v>
      </c>
      <c r="AK80">
        <v>1.061729839167738E-11</v>
      </c>
      <c r="AL80">
        <v>1.3602999599709399E-11</v>
      </c>
      <c r="AM80">
        <v>4.0866957185867108E-14</v>
      </c>
      <c r="AN80">
        <v>1.285512289190612E-13</v>
      </c>
    </row>
    <row r="81" spans="1:40" x14ac:dyDescent="0.45">
      <c r="A81" s="1" t="s">
        <v>133</v>
      </c>
      <c r="B81">
        <v>2.671252190235807E-2</v>
      </c>
      <c r="C81">
        <v>1.59804374510876E-3</v>
      </c>
      <c r="D81">
        <v>6.1481038096682377E-4</v>
      </c>
      <c r="E81">
        <v>3.1832867823581662E-4</v>
      </c>
      <c r="F81">
        <v>1.2535841391398361E-2</v>
      </c>
      <c r="G81">
        <v>5.7691044038157193E-3</v>
      </c>
      <c r="H81">
        <v>9.1969995767554753</v>
      </c>
      <c r="I81">
        <v>6.4537866141873943</v>
      </c>
      <c r="J81">
        <v>1.8750991151329621E-3</v>
      </c>
      <c r="K81">
        <v>7.6768053491502097E-3</v>
      </c>
      <c r="L81">
        <v>2.015260250805518E-2</v>
      </c>
      <c r="M81">
        <v>9.0022197342818043E-3</v>
      </c>
      <c r="N81">
        <v>1.8942611531395409E-3</v>
      </c>
      <c r="O81">
        <v>5.7739925581000841E-4</v>
      </c>
      <c r="P81">
        <v>2.8441645726327148E-3</v>
      </c>
      <c r="Q81">
        <v>7.4096252312724873E-4</v>
      </c>
      <c r="R81">
        <v>8.2731717811446485E-4</v>
      </c>
      <c r="S81">
        <v>4.4444648514750627E-3</v>
      </c>
      <c r="T81">
        <v>9.0781138685744351E-3</v>
      </c>
      <c r="U81">
        <v>1.072332775461109E-2</v>
      </c>
      <c r="V81">
        <v>2.318194662677199E-2</v>
      </c>
      <c r="W81">
        <v>7.6975537391237941E-2</v>
      </c>
      <c r="X81">
        <v>6.9217127281476643E-4</v>
      </c>
      <c r="Y81">
        <v>1.685227850838574E-4</v>
      </c>
      <c r="Z81">
        <v>1.381922987374672E-2</v>
      </c>
      <c r="AA81">
        <v>1.163003821138333E-2</v>
      </c>
      <c r="AB81">
        <v>5.6416324964234377E-3</v>
      </c>
      <c r="AC81">
        <v>8.9084730442562585E-3</v>
      </c>
      <c r="AD81">
        <v>1.7947548880903601E-2</v>
      </c>
      <c r="AE81">
        <v>3.4066286951903329E-3</v>
      </c>
      <c r="AF81">
        <v>7.1602556957204751E-3</v>
      </c>
      <c r="AG81">
        <v>0.12265336199474131</v>
      </c>
      <c r="AH81">
        <v>0.1176333018837992</v>
      </c>
      <c r="AI81">
        <v>1.307305373999997E-2</v>
      </c>
      <c r="AJ81">
        <v>0.13735350286794831</v>
      </c>
      <c r="AK81">
        <v>5.8976307059083112E-2</v>
      </c>
      <c r="AL81">
        <v>0.6457490659426659</v>
      </c>
      <c r="AM81">
        <v>4.2966115454660708E-4</v>
      </c>
      <c r="AN81">
        <v>3.565460541424328E-3</v>
      </c>
    </row>
    <row r="82" spans="1:40" x14ac:dyDescent="0.45">
      <c r="A82" s="1" t="s">
        <v>134</v>
      </c>
      <c r="B82">
        <v>0.86469669024969609</v>
      </c>
      <c r="C82">
        <v>6.3584825855551932E-2</v>
      </c>
      <c r="D82">
        <v>2.223631950930945E-2</v>
      </c>
      <c r="E82">
        <v>1.417224857697401E-2</v>
      </c>
      <c r="F82">
        <v>0.42297498252315607</v>
      </c>
      <c r="G82">
        <v>0.19652976472912551</v>
      </c>
      <c r="H82">
        <v>0.63328879260676785</v>
      </c>
      <c r="I82">
        <v>0.42228444799124798</v>
      </c>
      <c r="J82">
        <v>5.8848066389001842E-2</v>
      </c>
      <c r="K82">
        <v>0.1077102612314487</v>
      </c>
      <c r="L82">
        <v>0.34296111988682709</v>
      </c>
      <c r="M82">
        <v>0.28882086202785962</v>
      </c>
      <c r="N82">
        <v>6.3605903160106947E-2</v>
      </c>
      <c r="O82">
        <v>2.2659924532849811E-2</v>
      </c>
      <c r="P82">
        <v>9.2750864576150727E-2</v>
      </c>
      <c r="Q82">
        <v>3.034795108525366E-2</v>
      </c>
      <c r="R82">
        <v>4.9696934710818028E-2</v>
      </c>
      <c r="S82">
        <v>0.18892492987059781</v>
      </c>
      <c r="T82">
        <v>0.18630902621437109</v>
      </c>
      <c r="U82">
        <v>0.39401197758544282</v>
      </c>
      <c r="V82">
        <v>0.67669925569787326</v>
      </c>
      <c r="W82">
        <v>1.70921538354291</v>
      </c>
      <c r="X82">
        <v>1.723895740409908E-2</v>
      </c>
      <c r="Y82">
        <v>9.8899528369133134E-3</v>
      </c>
      <c r="Z82">
        <v>0.33156070269054438</v>
      </c>
      <c r="AA82">
        <v>0.67684442706889825</v>
      </c>
      <c r="AB82">
        <v>0.20516712545234131</v>
      </c>
      <c r="AC82">
        <v>0.61977048149054714</v>
      </c>
      <c r="AD82">
        <v>1.0683012716996381</v>
      </c>
      <c r="AE82">
        <v>0.53116263736014202</v>
      </c>
      <c r="AF82">
        <v>0.30390353867868092</v>
      </c>
      <c r="AG82">
        <v>1.3569329879472141</v>
      </c>
      <c r="AH82">
        <v>2.3824124836098339</v>
      </c>
      <c r="AI82">
        <v>0.66242444797804667</v>
      </c>
      <c r="AJ82">
        <v>2.2403892753157781</v>
      </c>
      <c r="AK82">
        <v>1.1202089644522479</v>
      </c>
      <c r="AL82">
        <v>5.360008991570103</v>
      </c>
      <c r="AM82">
        <v>1.414225323233974E-2</v>
      </c>
      <c r="AN82">
        <v>0.2258967379372534</v>
      </c>
    </row>
    <row r="83" spans="1:40" x14ac:dyDescent="0.45">
      <c r="A83" s="1" t="s">
        <v>135</v>
      </c>
      <c r="B83">
        <v>0.6483296851308793</v>
      </c>
      <c r="C83">
        <v>4.4205166957893928E-2</v>
      </c>
      <c r="D83">
        <v>1.4413824446346391E-2</v>
      </c>
      <c r="E83">
        <v>1.306351083624111E-2</v>
      </c>
      <c r="F83">
        <v>0.27648093018380993</v>
      </c>
      <c r="G83">
        <v>0.12474695080162609</v>
      </c>
      <c r="H83">
        <v>0.67376866563183269</v>
      </c>
      <c r="I83">
        <v>0.45159174013346398</v>
      </c>
      <c r="J83">
        <v>5.153973883508383E-2</v>
      </c>
      <c r="K83">
        <v>0.11336773294282949</v>
      </c>
      <c r="L83">
        <v>0.30561652043543858</v>
      </c>
      <c r="M83">
        <v>0.1925338108260394</v>
      </c>
      <c r="N83">
        <v>4.0559619605519223E-2</v>
      </c>
      <c r="O83">
        <v>1.6514716534505341E-2</v>
      </c>
      <c r="P83">
        <v>6.6091840215301623E-2</v>
      </c>
      <c r="Q83">
        <v>2.1065257843532321E-2</v>
      </c>
      <c r="R83">
        <v>4.3946369595759177E-2</v>
      </c>
      <c r="S83">
        <v>0.13549838241011011</v>
      </c>
      <c r="T83">
        <v>0.167163965240262</v>
      </c>
      <c r="U83">
        <v>0.28030983225751488</v>
      </c>
      <c r="V83">
        <v>0.65860349924196671</v>
      </c>
      <c r="W83">
        <v>1.783935681408882</v>
      </c>
      <c r="X83">
        <v>1.4663216550885771E-2</v>
      </c>
      <c r="Y83">
        <v>6.2385233038680446E-3</v>
      </c>
      <c r="Z83">
        <v>0.29772953966434101</v>
      </c>
      <c r="AA83">
        <v>0.47663160379941327</v>
      </c>
      <c r="AB83">
        <v>0.1404622613342329</v>
      </c>
      <c r="AC83">
        <v>0.61597972326842143</v>
      </c>
      <c r="AD83">
        <v>1.067742629931731</v>
      </c>
      <c r="AE83">
        <v>0.62588246164823502</v>
      </c>
      <c r="AF83">
        <v>0.32287275573027352</v>
      </c>
      <c r="AG83">
        <v>1.338594241566794</v>
      </c>
      <c r="AH83">
        <v>2.352882779020963</v>
      </c>
      <c r="AI83">
        <v>0.71496511974873445</v>
      </c>
      <c r="AJ83">
        <v>2.165392025895672</v>
      </c>
      <c r="AK83">
        <v>1.122686974469034</v>
      </c>
      <c r="AL83">
        <v>5.1728018939863576</v>
      </c>
      <c r="AM83">
        <v>1.237874348468046E-2</v>
      </c>
      <c r="AN83">
        <v>0.24636971954901471</v>
      </c>
    </row>
    <row r="84" spans="1:40" x14ac:dyDescent="0.45">
      <c r="A84" s="1" t="s">
        <v>136</v>
      </c>
      <c r="B84">
        <v>1.41815527926975</v>
      </c>
      <c r="C84">
        <v>0.1004422477160358</v>
      </c>
      <c r="D84">
        <v>3.3968640479975012E-2</v>
      </c>
      <c r="E84">
        <v>2.594182835062148E-2</v>
      </c>
      <c r="F84">
        <v>0.64869556334664769</v>
      </c>
      <c r="G84">
        <v>0.29729366874100072</v>
      </c>
      <c r="H84">
        <v>1.258877228902689</v>
      </c>
      <c r="I84">
        <v>0.84199690127799509</v>
      </c>
      <c r="J84">
        <v>0.1047253782530861</v>
      </c>
      <c r="K84">
        <v>0.2127520419445216</v>
      </c>
      <c r="L84">
        <v>0.61613942612739936</v>
      </c>
      <c r="M84">
        <v>0.44709474329253068</v>
      </c>
      <c r="N84">
        <v>9.642342869796719E-2</v>
      </c>
      <c r="O84">
        <v>3.6637605031728707E-2</v>
      </c>
      <c r="P84">
        <v>0.14829697420735649</v>
      </c>
      <c r="Q84">
        <v>4.790271015921501E-2</v>
      </c>
      <c r="R84">
        <v>8.8906518335226725E-2</v>
      </c>
      <c r="S84">
        <v>0.30303636958507368</v>
      </c>
      <c r="T84">
        <v>0.33597363408513731</v>
      </c>
      <c r="U84">
        <v>0.62947434648176692</v>
      </c>
      <c r="V84">
        <v>1.2772508311583319</v>
      </c>
      <c r="W84">
        <v>3.3594174051596468</v>
      </c>
      <c r="X84">
        <v>3.0196862087237101E-2</v>
      </c>
      <c r="Y84">
        <v>1.4917391556762929E-2</v>
      </c>
      <c r="Z84">
        <v>0.59817359036469775</v>
      </c>
      <c r="AA84">
        <v>1.0759120166777241</v>
      </c>
      <c r="AB84">
        <v>0.32168796532971411</v>
      </c>
      <c r="AC84">
        <v>1.1839507167609991</v>
      </c>
      <c r="AD84">
        <v>2.0473967053360411</v>
      </c>
      <c r="AE84">
        <v>1.1231412407052881</v>
      </c>
      <c r="AF84">
        <v>0.60360663607576537</v>
      </c>
      <c r="AG84">
        <v>2.581041862427671</v>
      </c>
      <c r="AH84">
        <v>4.5345751872495228</v>
      </c>
      <c r="AI84">
        <v>1.3280847063962189</v>
      </c>
      <c r="AJ84">
        <v>4.2119698963435788</v>
      </c>
      <c r="AK84">
        <v>2.1502695175029931</v>
      </c>
      <c r="AL84">
        <v>10.0682946164481</v>
      </c>
      <c r="AM84">
        <v>2.5159443740470539E-2</v>
      </c>
      <c r="AN84">
        <v>0.45572641786433271</v>
      </c>
    </row>
    <row r="85" spans="1:40" x14ac:dyDescent="0.45">
      <c r="A85" s="1" t="s">
        <v>137</v>
      </c>
      <c r="B85">
        <v>1.424589437619997</v>
      </c>
      <c r="C85">
        <v>9.6906625986417319E-2</v>
      </c>
      <c r="D85">
        <v>3.1524447980157112E-2</v>
      </c>
      <c r="E85">
        <v>2.8863802823182991E-2</v>
      </c>
      <c r="F85">
        <v>0.60486481364637412</v>
      </c>
      <c r="G85">
        <v>0.27263411853648267</v>
      </c>
      <c r="H85">
        <v>1.4934689477363781</v>
      </c>
      <c r="I85">
        <v>1.001100227536889</v>
      </c>
      <c r="J85">
        <v>0.1137334077920383</v>
      </c>
      <c r="K85">
        <v>0.25123335060778651</v>
      </c>
      <c r="L85">
        <v>0.67470107935964985</v>
      </c>
      <c r="M85">
        <v>0.42149164893752072</v>
      </c>
      <c r="N85">
        <v>8.8657264462057822E-2</v>
      </c>
      <c r="O85">
        <v>3.625715204434235E-2</v>
      </c>
      <c r="P85">
        <v>0.14499992358692401</v>
      </c>
      <c r="Q85">
        <v>4.6176956003987052E-2</v>
      </c>
      <c r="R85">
        <v>9.7000556331960558E-2</v>
      </c>
      <c r="S85">
        <v>0.29733213087592791</v>
      </c>
      <c r="T85">
        <v>0.36910592477031062</v>
      </c>
      <c r="U85">
        <v>0.61494504255451421</v>
      </c>
      <c r="V85">
        <v>1.457032695352682</v>
      </c>
      <c r="W85">
        <v>3.952666105286053</v>
      </c>
      <c r="X85">
        <v>3.2333217759740573E-2</v>
      </c>
      <c r="Y85">
        <v>1.3631261112320211E-2</v>
      </c>
      <c r="Z85">
        <v>0.65741395788908452</v>
      </c>
      <c r="AA85">
        <v>1.0453002321181011</v>
      </c>
      <c r="AB85">
        <v>0.30776862144147538</v>
      </c>
      <c r="AC85">
        <v>1.363378433570168</v>
      </c>
      <c r="AD85">
        <v>2.3635818094868268</v>
      </c>
      <c r="AE85">
        <v>1.3901193671254679</v>
      </c>
      <c r="AF85">
        <v>0.71565556623214266</v>
      </c>
      <c r="AG85">
        <v>2.962282739530615</v>
      </c>
      <c r="AH85">
        <v>5.2070156668137226</v>
      </c>
      <c r="AI85">
        <v>1.585253591055622</v>
      </c>
      <c r="AJ85">
        <v>4.7897520977910162</v>
      </c>
      <c r="AK85">
        <v>2.485357963470094</v>
      </c>
      <c r="AL85">
        <v>11.441616855136459</v>
      </c>
      <c r="AM85">
        <v>2.7315931759422141E-2</v>
      </c>
      <c r="AN85">
        <v>0.54637814547845043</v>
      </c>
    </row>
    <row r="86" spans="1:40" x14ac:dyDescent="0.45">
      <c r="A86" s="1" t="s">
        <v>138</v>
      </c>
      <c r="B86">
        <v>1.41192793594181</v>
      </c>
      <c r="C86">
        <v>8.8053504653411052E-2</v>
      </c>
      <c r="D86">
        <v>3.4780586095218342E-2</v>
      </c>
      <c r="E86">
        <v>3.0420748685688191E-2</v>
      </c>
      <c r="F86">
        <v>0.31493227461638751</v>
      </c>
      <c r="G86">
        <v>0.17513900124638851</v>
      </c>
      <c r="H86">
        <v>0.75151556572356959</v>
      </c>
      <c r="I86">
        <v>0.43930508236543853</v>
      </c>
      <c r="J86">
        <v>0.18892755331886479</v>
      </c>
      <c r="K86">
        <v>0.1561570612657418</v>
      </c>
      <c r="L86">
        <v>0.94789269780945817</v>
      </c>
      <c r="M86">
        <v>0.43903881167045988</v>
      </c>
      <c r="N86">
        <v>0.10732819667881301</v>
      </c>
      <c r="O86">
        <v>3.7808482034819207E-2</v>
      </c>
      <c r="P86">
        <v>0.19852714861058879</v>
      </c>
      <c r="Q86">
        <v>6.6453065345102702E-2</v>
      </c>
      <c r="R86">
        <v>0.18346589936791091</v>
      </c>
      <c r="S86">
        <v>1.1287760281013861</v>
      </c>
      <c r="T86">
        <v>1.027855645524649</v>
      </c>
      <c r="U86">
        <v>1.2869074871403801</v>
      </c>
      <c r="V86">
        <v>1.320694745472935</v>
      </c>
      <c r="W86">
        <v>2.265814576042064</v>
      </c>
      <c r="X86">
        <v>3.2389413746927068E-2</v>
      </c>
      <c r="Y86">
        <v>3.562883362012418E-2</v>
      </c>
      <c r="Z86">
        <v>0.66908119850329062</v>
      </c>
      <c r="AA86">
        <v>2.1459986718941662</v>
      </c>
      <c r="AB86">
        <v>0.84492891537794335</v>
      </c>
      <c r="AC86">
        <v>0.68919539926043616</v>
      </c>
      <c r="AD86">
        <v>1.2989884250410431</v>
      </c>
      <c r="AE86">
        <v>0.36604202926079521</v>
      </c>
      <c r="AF86">
        <v>0.59174340737411768</v>
      </c>
      <c r="AG86">
        <v>1.282619060073046</v>
      </c>
      <c r="AH86">
        <v>4.3365167649898666</v>
      </c>
      <c r="AI86">
        <v>1.2893897478626939</v>
      </c>
      <c r="AJ86">
        <v>10.698324211961321</v>
      </c>
      <c r="AK86">
        <v>3.965237513150218</v>
      </c>
      <c r="AL86">
        <v>28.919966199623978</v>
      </c>
      <c r="AM86">
        <v>3.4588354615993418E-2</v>
      </c>
      <c r="AN86">
        <v>0.56363720113235194</v>
      </c>
    </row>
    <row r="87" spans="1:40" x14ac:dyDescent="0.45">
      <c r="A87" s="1" t="s">
        <v>139</v>
      </c>
      <c r="B87">
        <v>0.86894674544046002</v>
      </c>
      <c r="C87">
        <v>6.5340328872892969E-2</v>
      </c>
      <c r="D87">
        <v>2.3284975077523851E-2</v>
      </c>
      <c r="E87">
        <v>1.3228080568202931E-2</v>
      </c>
      <c r="F87">
        <v>0.44196402602890311</v>
      </c>
      <c r="G87">
        <v>0.20689848993652399</v>
      </c>
      <c r="H87">
        <v>0.55365475423715971</v>
      </c>
      <c r="I87">
        <v>0.3682207187776036</v>
      </c>
      <c r="J87">
        <v>5.6052426483028987E-2</v>
      </c>
      <c r="K87">
        <v>9.4676545063061016E-2</v>
      </c>
      <c r="L87">
        <v>0.32448572194006392</v>
      </c>
      <c r="M87">
        <v>0.30023003503690271</v>
      </c>
      <c r="N87">
        <v>6.6884379366019417E-2</v>
      </c>
      <c r="O87">
        <v>2.2968939384933069E-2</v>
      </c>
      <c r="P87">
        <v>9.4641964609879767E-2</v>
      </c>
      <c r="Q87">
        <v>3.119959546702155E-2</v>
      </c>
      <c r="R87">
        <v>4.7160803277029893E-2</v>
      </c>
      <c r="S87">
        <v>0.1924128118214368</v>
      </c>
      <c r="T87">
        <v>0.17579756599034899</v>
      </c>
      <c r="U87">
        <v>0.40223383170706778</v>
      </c>
      <c r="V87">
        <v>0.61712404231720974</v>
      </c>
      <c r="W87">
        <v>1.508650325028585</v>
      </c>
      <c r="X87">
        <v>1.6600865391567399E-2</v>
      </c>
      <c r="Y87">
        <v>1.0428003783377229E-2</v>
      </c>
      <c r="Z87">
        <v>0.31275442774466838</v>
      </c>
      <c r="AA87">
        <v>0.69300297019404167</v>
      </c>
      <c r="AB87">
        <v>0.21173542665864581</v>
      </c>
      <c r="AC87">
        <v>0.55989045721768294</v>
      </c>
      <c r="AD87">
        <v>0.96260039564751576</v>
      </c>
      <c r="AE87">
        <v>0.43909539173786061</v>
      </c>
      <c r="AF87">
        <v>0.26587844038392172</v>
      </c>
      <c r="AG87">
        <v>1.2300065601028281</v>
      </c>
      <c r="AH87">
        <v>2.1584537172657918</v>
      </c>
      <c r="AI87">
        <v>0.57488484369527637</v>
      </c>
      <c r="AJ87">
        <v>2.049424959805628</v>
      </c>
      <c r="AK87">
        <v>1.0080978604257229</v>
      </c>
      <c r="AL87">
        <v>4.9063733533617508</v>
      </c>
      <c r="AM87">
        <v>1.34733996158743E-2</v>
      </c>
      <c r="AN87">
        <v>0.19498136649278841</v>
      </c>
    </row>
    <row r="88" spans="1:40" x14ac:dyDescent="0.45">
      <c r="A88" s="1" t="s">
        <v>140</v>
      </c>
      <c r="B88">
        <v>0.62752638727554233</v>
      </c>
      <c r="C88">
        <v>4.2757788838075288E-2</v>
      </c>
      <c r="D88">
        <v>1.393247853093363E-2</v>
      </c>
      <c r="E88">
        <v>1.266467055026616E-2</v>
      </c>
      <c r="F88">
        <v>0.26727015458999182</v>
      </c>
      <c r="G88">
        <v>0.12055552696258939</v>
      </c>
      <c r="H88">
        <v>0.65380884225599023</v>
      </c>
      <c r="I88">
        <v>0.43822732904888878</v>
      </c>
      <c r="J88">
        <v>4.9947833094333163E-2</v>
      </c>
      <c r="K88">
        <v>0.1100020940317568</v>
      </c>
      <c r="L88">
        <v>0.29621443596443447</v>
      </c>
      <c r="M88">
        <v>0.18615550338767661</v>
      </c>
      <c r="N88">
        <v>3.9198672097297313E-2</v>
      </c>
      <c r="O88">
        <v>1.598083579313905E-2</v>
      </c>
      <c r="P88">
        <v>6.3942328403535365E-2</v>
      </c>
      <c r="Q88">
        <v>2.0375235255956359E-2</v>
      </c>
      <c r="R88">
        <v>4.2592008857427442E-2</v>
      </c>
      <c r="S88">
        <v>0.13109923916096231</v>
      </c>
      <c r="T88">
        <v>0.16202929513616809</v>
      </c>
      <c r="U88">
        <v>0.2711893115131298</v>
      </c>
      <c r="V88">
        <v>0.63873222474824676</v>
      </c>
      <c r="W88">
        <v>1.7308850707577479</v>
      </c>
      <c r="X88">
        <v>1.420720867198131E-2</v>
      </c>
      <c r="Y88">
        <v>6.0285272064289014E-3</v>
      </c>
      <c r="Z88">
        <v>0.28858604177233182</v>
      </c>
      <c r="AA88">
        <v>0.46108029065072031</v>
      </c>
      <c r="AB88">
        <v>0.13584365314132529</v>
      </c>
      <c r="AC88">
        <v>0.59747664192143835</v>
      </c>
      <c r="AD88">
        <v>1.0357068956124631</v>
      </c>
      <c r="AE88">
        <v>0.60769850741994691</v>
      </c>
      <c r="AF88">
        <v>0.31330524216732081</v>
      </c>
      <c r="AG88">
        <v>1.2983217496927779</v>
      </c>
      <c r="AH88">
        <v>2.282111665787502</v>
      </c>
      <c r="AI88">
        <v>0.69384484763832166</v>
      </c>
      <c r="AJ88">
        <v>2.0999612172725048</v>
      </c>
      <c r="AK88">
        <v>1.0890219068560261</v>
      </c>
      <c r="AL88">
        <v>5.0164469979198856</v>
      </c>
      <c r="AM88">
        <v>1.199635042772686E-2</v>
      </c>
      <c r="AN88">
        <v>0.2391067007075422</v>
      </c>
    </row>
    <row r="89" spans="1:40" x14ac:dyDescent="0.45">
      <c r="A89" s="1" t="s">
        <v>141</v>
      </c>
      <c r="B89">
        <v>0.11555953884286441</v>
      </c>
      <c r="C89">
        <v>5.2320190329229041E-3</v>
      </c>
      <c r="D89">
        <v>8.4585430934838615E-4</v>
      </c>
      <c r="E89">
        <v>4.1883651862403689E-3</v>
      </c>
      <c r="F89">
        <v>1.8258336393657811E-2</v>
      </c>
      <c r="G89">
        <v>4.9854282723878684E-3</v>
      </c>
      <c r="H89">
        <v>0.27189562708295478</v>
      </c>
      <c r="I89">
        <v>0.1834821292435744</v>
      </c>
      <c r="J89">
        <v>1.484587125409101E-2</v>
      </c>
      <c r="K89">
        <v>4.5088915702680067E-2</v>
      </c>
      <c r="L89">
        <v>9.1459904277082102E-2</v>
      </c>
      <c r="M89">
        <v>1.5991329782172471E-2</v>
      </c>
      <c r="N89">
        <v>1.7884707736437831E-3</v>
      </c>
      <c r="O89">
        <v>2.5810383846952591E-3</v>
      </c>
      <c r="P89">
        <v>9.1473715660598427E-3</v>
      </c>
      <c r="Q89">
        <v>2.465984486260688E-3</v>
      </c>
      <c r="R89">
        <v>1.293382203553952E-2</v>
      </c>
      <c r="S89">
        <v>1.9456365803647891E-2</v>
      </c>
      <c r="T89">
        <v>5.0759208178046578E-2</v>
      </c>
      <c r="U89">
        <v>3.8432445730342213E-2</v>
      </c>
      <c r="V89">
        <v>0.23278535275738649</v>
      </c>
      <c r="W89">
        <v>0.70132775248579882</v>
      </c>
      <c r="X89">
        <v>3.9396446370063556E-3</v>
      </c>
      <c r="Y89">
        <v>2.1406939309239999E-4</v>
      </c>
      <c r="Z89">
        <v>9.0558322904362512E-2</v>
      </c>
      <c r="AA89">
        <v>6.1415348429220883E-2</v>
      </c>
      <c r="AB89">
        <v>1.483645184607805E-2</v>
      </c>
      <c r="AC89">
        <v>0.2252338741410386</v>
      </c>
      <c r="AD89">
        <v>0.39386131889340159</v>
      </c>
      <c r="AE89">
        <v>0.28524860084537562</v>
      </c>
      <c r="AF89">
        <v>0.13004813685159861</v>
      </c>
      <c r="AG89">
        <v>0.48368003178663221</v>
      </c>
      <c r="AH89">
        <v>0.8517247275022457</v>
      </c>
      <c r="AI89">
        <v>0.29400431994231607</v>
      </c>
      <c r="AJ89">
        <v>0.75649590186645177</v>
      </c>
      <c r="AK89">
        <v>0.41588254438728622</v>
      </c>
      <c r="AL89">
        <v>1.8025516969818089</v>
      </c>
      <c r="AM89">
        <v>3.5609663437877752E-3</v>
      </c>
      <c r="AN89">
        <v>0.1026656597525997</v>
      </c>
    </row>
    <row r="90" spans="1:40" x14ac:dyDescent="0.45">
      <c r="A90" s="1" t="s">
        <v>142</v>
      </c>
      <c r="B90">
        <v>3.084217443088455</v>
      </c>
      <c r="C90">
        <v>0.1888717246921934</v>
      </c>
      <c r="D90">
        <v>6.8056779932159056E-2</v>
      </c>
      <c r="E90">
        <v>1.8991069062927531E-2</v>
      </c>
      <c r="F90">
        <v>1.4056551020718779</v>
      </c>
      <c r="G90">
        <v>0.46160503723729779</v>
      </c>
      <c r="H90">
        <v>2.3377878241096148</v>
      </c>
      <c r="I90">
        <v>1.586219551383476</v>
      </c>
      <c r="J90">
        <v>0.56965790778164771</v>
      </c>
      <c r="K90">
        <v>1.702378280499675</v>
      </c>
      <c r="L90">
        <v>1.525976286462599</v>
      </c>
      <c r="M90">
        <v>0.95820571931861942</v>
      </c>
      <c r="N90">
        <v>0.1559858653924833</v>
      </c>
      <c r="O90">
        <v>5.7450409059694507E-2</v>
      </c>
      <c r="P90">
        <v>0.32745911233691333</v>
      </c>
      <c r="Q90">
        <v>9.3149359514537455E-2</v>
      </c>
      <c r="R90">
        <v>0.2542256513091174</v>
      </c>
      <c r="S90">
        <v>0.59687067704400454</v>
      </c>
      <c r="T90">
        <v>0.58512673545994165</v>
      </c>
      <c r="U90">
        <v>17.173869017795951</v>
      </c>
      <c r="V90">
        <v>22.316914542607929</v>
      </c>
      <c r="W90">
        <v>22.02745143596956</v>
      </c>
      <c r="X90">
        <v>5.6747492353700087E-2</v>
      </c>
      <c r="Y90">
        <v>1.9873823000704869E-2</v>
      </c>
      <c r="Z90">
        <v>1.139534902339131</v>
      </c>
      <c r="AA90">
        <v>1.336688941204871</v>
      </c>
      <c r="AB90">
        <v>0.5942205256118569</v>
      </c>
      <c r="AC90">
        <v>0.97003400125979244</v>
      </c>
      <c r="AD90">
        <v>6.2870437557655361</v>
      </c>
      <c r="AE90">
        <v>0.34171662269398878</v>
      </c>
      <c r="AF90">
        <v>1.402685617896489</v>
      </c>
      <c r="AG90">
        <v>3.0517368877533171</v>
      </c>
      <c r="AH90">
        <v>5.5010560896705751</v>
      </c>
      <c r="AI90">
        <v>1.690697810610901</v>
      </c>
      <c r="AJ90">
        <v>7.0835700839154647</v>
      </c>
      <c r="AK90">
        <v>5.2724818079719826</v>
      </c>
      <c r="AL90">
        <v>31.97426614883074</v>
      </c>
      <c r="AM90">
        <v>6.1738681515035303E-2</v>
      </c>
      <c r="AN90">
        <v>0.62894529846073277</v>
      </c>
    </row>
    <row r="91" spans="1:40" x14ac:dyDescent="0.45">
      <c r="A91" s="1" t="s">
        <v>143</v>
      </c>
      <c r="B91">
        <v>1.250690337809059</v>
      </c>
      <c r="C91">
        <v>9.553498145442646E-2</v>
      </c>
      <c r="D91">
        <v>3.4484119327737317E-2</v>
      </c>
      <c r="E91">
        <v>1.7992899956256948E-2</v>
      </c>
      <c r="F91">
        <v>0.65358182602216919</v>
      </c>
      <c r="G91">
        <v>0.30749852470286221</v>
      </c>
      <c r="H91">
        <v>0.71147076488708372</v>
      </c>
      <c r="I91">
        <v>0.47203746836531502</v>
      </c>
      <c r="J91">
        <v>7.7492911223593863E-2</v>
      </c>
      <c r="K91">
        <v>0.12226925298440081</v>
      </c>
      <c r="L91">
        <v>0.44622698254525989</v>
      </c>
      <c r="M91">
        <v>0.44243800699926522</v>
      </c>
      <c r="N91">
        <v>9.9329323805267558E-2</v>
      </c>
      <c r="O91">
        <v>3.3263609434976957E-2</v>
      </c>
      <c r="P91">
        <v>0.13770133475758939</v>
      </c>
      <c r="Q91">
        <v>4.5631254703639462E-2</v>
      </c>
      <c r="R91">
        <v>6.500934449424986E-2</v>
      </c>
      <c r="S91">
        <v>0.27958495133056388</v>
      </c>
      <c r="T91">
        <v>0.2412329596572487</v>
      </c>
      <c r="U91">
        <v>0.58543010497809655</v>
      </c>
      <c r="V91">
        <v>0.82330845755967408</v>
      </c>
      <c r="W91">
        <v>1.9557243913862099</v>
      </c>
      <c r="X91">
        <v>2.314779260503114E-2</v>
      </c>
      <c r="Y91">
        <v>1.551442874140122E-2</v>
      </c>
      <c r="Z91">
        <v>0.42905822112208702</v>
      </c>
      <c r="AA91">
        <v>1.0106968308459761</v>
      </c>
      <c r="AB91">
        <v>0.31049365019130382</v>
      </c>
      <c r="AC91">
        <v>0.74090534435608135</v>
      </c>
      <c r="AD91">
        <v>1.270959199990688</v>
      </c>
      <c r="AE91">
        <v>0.53426757492452992</v>
      </c>
      <c r="AF91">
        <v>0.34189071452699388</v>
      </c>
      <c r="AG91">
        <v>1.6324674009597031</v>
      </c>
      <c r="AH91">
        <v>2.863434492371046</v>
      </c>
      <c r="AI91">
        <v>0.73371936274432081</v>
      </c>
      <c r="AJ91">
        <v>2.741286157073505</v>
      </c>
      <c r="AK91">
        <v>1.329564267501266</v>
      </c>
      <c r="AL91">
        <v>6.5663755226422111</v>
      </c>
      <c r="AM91">
        <v>1.8630334038059259E-2</v>
      </c>
      <c r="AN91">
        <v>0.2475820065192029</v>
      </c>
    </row>
    <row r="92" spans="1:40" x14ac:dyDescent="0.45">
      <c r="A92" s="1" t="s">
        <v>144</v>
      </c>
      <c r="B92">
        <v>0.54524809166683175</v>
      </c>
      <c r="C92">
        <v>4.072597956132816E-2</v>
      </c>
      <c r="D92">
        <v>1.443260431231639E-2</v>
      </c>
      <c r="E92">
        <v>8.4927991894093325E-3</v>
      </c>
      <c r="F92">
        <v>0.27411479290464358</v>
      </c>
      <c r="G92">
        <v>0.12804036920972439</v>
      </c>
      <c r="H92">
        <v>0.36311332551435188</v>
      </c>
      <c r="I92">
        <v>0.24170684800767139</v>
      </c>
      <c r="J92">
        <v>3.5757370601469517E-2</v>
      </c>
      <c r="K92">
        <v>6.1982042443353418E-2</v>
      </c>
      <c r="L92">
        <v>0.20743535098199439</v>
      </c>
      <c r="M92">
        <v>0.1864928171525323</v>
      </c>
      <c r="N92">
        <v>4.1405805283477912E-2</v>
      </c>
      <c r="O92">
        <v>1.4375075202389939E-2</v>
      </c>
      <c r="P92">
        <v>5.911368891247086E-2</v>
      </c>
      <c r="Q92">
        <v>1.944384239570647E-2</v>
      </c>
      <c r="R92">
        <v>3.012024965167058E-2</v>
      </c>
      <c r="S92">
        <v>0.1202497484663564</v>
      </c>
      <c r="T92">
        <v>0.11247859380689181</v>
      </c>
      <c r="U92">
        <v>0.25120139894249388</v>
      </c>
      <c r="V92">
        <v>0.39917250806391652</v>
      </c>
      <c r="W92">
        <v>0.98631163530365618</v>
      </c>
      <c r="X92">
        <v>1.0553927844958179E-2</v>
      </c>
      <c r="Y92">
        <v>6.4504855608088574E-3</v>
      </c>
      <c r="Z92">
        <v>0.2001263444078232</v>
      </c>
      <c r="AA92">
        <v>0.43241116158448711</v>
      </c>
      <c r="AB92">
        <v>0.13180482828248821</v>
      </c>
      <c r="AC92">
        <v>0.36326423187001278</v>
      </c>
      <c r="AD92">
        <v>0.62507243365093712</v>
      </c>
      <c r="AE92">
        <v>0.29349396049382309</v>
      </c>
      <c r="AF92">
        <v>0.17433441791542861</v>
      </c>
      <c r="AG92">
        <v>0.79716270392706445</v>
      </c>
      <c r="AH92">
        <v>1.399119390911012</v>
      </c>
      <c r="AI92">
        <v>0.37796245612010909</v>
      </c>
      <c r="AJ92">
        <v>1.324311082911807</v>
      </c>
      <c r="AK92">
        <v>0.65488632699446048</v>
      </c>
      <c r="AL92">
        <v>3.1697583136662359</v>
      </c>
      <c r="AM92">
        <v>8.5944502844120894E-3</v>
      </c>
      <c r="AN92">
        <v>0.12842562667473109</v>
      </c>
    </row>
    <row r="93" spans="1:40" x14ac:dyDescent="0.45">
      <c r="A93" s="1" t="s">
        <v>145</v>
      </c>
      <c r="B93">
        <v>0.44406631080936149</v>
      </c>
      <c r="C93">
        <v>2.5719724239480869E-2</v>
      </c>
      <c r="D93">
        <v>6.9053074701610926E-3</v>
      </c>
      <c r="E93">
        <v>1.215020962882718E-2</v>
      </c>
      <c r="F93">
        <v>0.13595652940699579</v>
      </c>
      <c r="G93">
        <v>5.574233965404949E-2</v>
      </c>
      <c r="H93">
        <v>0.72287305677997615</v>
      </c>
      <c r="I93">
        <v>0.48664717063257262</v>
      </c>
      <c r="J93">
        <v>4.5046193397343497E-2</v>
      </c>
      <c r="K93">
        <v>0.12049355004416849</v>
      </c>
      <c r="L93">
        <v>0.27301406638222919</v>
      </c>
      <c r="M93">
        <v>0.100318513027258</v>
      </c>
      <c r="N93">
        <v>1.8412263670471229E-2</v>
      </c>
      <c r="O93">
        <v>1.0687265014426999E-2</v>
      </c>
      <c r="P93">
        <v>4.0735262477778263E-2</v>
      </c>
      <c r="Q93">
        <v>1.2209398649066569E-2</v>
      </c>
      <c r="R93">
        <v>3.8883376249780319E-2</v>
      </c>
      <c r="S93">
        <v>8.4723742268314542E-2</v>
      </c>
      <c r="T93">
        <v>0.1505936337420557</v>
      </c>
      <c r="U93">
        <v>0.17214111489655259</v>
      </c>
      <c r="V93">
        <v>0.64979745379529508</v>
      </c>
      <c r="W93">
        <v>1.881974785002192</v>
      </c>
      <c r="X93">
        <v>1.2326682550807169E-2</v>
      </c>
      <c r="Y93">
        <v>2.7269482375138908E-3</v>
      </c>
      <c r="Z93">
        <v>0.26848014712345258</v>
      </c>
      <c r="AA93">
        <v>0.28593015378089021</v>
      </c>
      <c r="AB93">
        <v>7.8645357274851474E-2</v>
      </c>
      <c r="AC93">
        <v>0.62068174047392644</v>
      </c>
      <c r="AD93">
        <v>1.0818158170082679</v>
      </c>
      <c r="AE93">
        <v>0.72776268729917759</v>
      </c>
      <c r="AF93">
        <v>0.34598126939853779</v>
      </c>
      <c r="AG93">
        <v>1.338861789966493</v>
      </c>
      <c r="AH93">
        <v>2.3560175479634951</v>
      </c>
      <c r="AI93">
        <v>0.77651479539041945</v>
      </c>
      <c r="AJ93">
        <v>2.1211689839787899</v>
      </c>
      <c r="AK93">
        <v>1.1405040636684971</v>
      </c>
      <c r="AL93">
        <v>5.0592297920025029</v>
      </c>
      <c r="AM93">
        <v>1.08110492643491E-2</v>
      </c>
      <c r="AN93">
        <v>0.26991182460615909</v>
      </c>
    </row>
    <row r="94" spans="1:40" x14ac:dyDescent="0.45">
      <c r="A94" s="1" t="s">
        <v>146</v>
      </c>
      <c r="B94">
        <v>0.91842728725685208</v>
      </c>
      <c r="C94">
        <v>5.6042941526206182E-2</v>
      </c>
      <c r="D94">
        <v>1.6136281468435619E-2</v>
      </c>
      <c r="E94">
        <v>2.3127726843918821E-2</v>
      </c>
      <c r="F94">
        <v>0.31457367438068051</v>
      </c>
      <c r="G94">
        <v>0.13385132330052521</v>
      </c>
      <c r="H94">
        <v>1.3316947622094191</v>
      </c>
      <c r="I94">
        <v>0.89565832777620225</v>
      </c>
      <c r="J94">
        <v>8.7075012274966265E-2</v>
      </c>
      <c r="K94">
        <v>0.22242967752803899</v>
      </c>
      <c r="L94">
        <v>0.52484949311541151</v>
      </c>
      <c r="M94">
        <v>0.22720327817338709</v>
      </c>
      <c r="N94">
        <v>4.3936093446903968E-2</v>
      </c>
      <c r="O94">
        <v>2.2493825203022379E-2</v>
      </c>
      <c r="P94">
        <v>8.7083080096392679E-2</v>
      </c>
      <c r="Q94">
        <v>2.6638642135132971E-2</v>
      </c>
      <c r="R94">
        <v>7.4930091774638774E-2</v>
      </c>
      <c r="S94">
        <v>0.1802802434035142</v>
      </c>
      <c r="T94">
        <v>0.28890027534650492</v>
      </c>
      <c r="U94">
        <v>0.36843482654718979</v>
      </c>
      <c r="V94">
        <v>1.2197390765128431</v>
      </c>
      <c r="W94">
        <v>3.4797790866646121</v>
      </c>
      <c r="X94">
        <v>2.4067237710547799E-2</v>
      </c>
      <c r="Y94">
        <v>6.6062332505675168E-3</v>
      </c>
      <c r="Z94">
        <v>0.51492972439872964</v>
      </c>
      <c r="AA94">
        <v>0.6167005283326723</v>
      </c>
      <c r="AB94">
        <v>0.17363284817442781</v>
      </c>
      <c r="AC94">
        <v>1.1594719856594811</v>
      </c>
      <c r="AD94">
        <v>2.0183827868792248</v>
      </c>
      <c r="AE94">
        <v>1.318251779946314</v>
      </c>
      <c r="AF94">
        <v>0.63754390693509677</v>
      </c>
      <c r="AG94">
        <v>2.505304318142529</v>
      </c>
      <c r="AH94">
        <v>4.4074856062403018</v>
      </c>
      <c r="AI94">
        <v>1.4267470786616601</v>
      </c>
      <c r="AJ94">
        <v>3.9882858519828699</v>
      </c>
      <c r="AK94">
        <v>2.126603661513657</v>
      </c>
      <c r="AL94">
        <v>9.5159817908057995</v>
      </c>
      <c r="AM94">
        <v>2.0901890424959421E-2</v>
      </c>
      <c r="AN94">
        <v>0.49500915182770211</v>
      </c>
    </row>
    <row r="95" spans="1:40" x14ac:dyDescent="0.45">
      <c r="A95" s="1" t="s">
        <v>147</v>
      </c>
      <c r="B95">
        <v>1.54957182819359</v>
      </c>
      <c r="C95">
        <v>0.10113066502710399</v>
      </c>
      <c r="D95">
        <v>3.150536319886145E-2</v>
      </c>
      <c r="E95">
        <v>3.4401634305347213E-2</v>
      </c>
      <c r="F95">
        <v>0.60779999973227683</v>
      </c>
      <c r="G95">
        <v>0.26867786440741581</v>
      </c>
      <c r="H95">
        <v>1.869801756738928</v>
      </c>
      <c r="I95">
        <v>1.255357198755189</v>
      </c>
      <c r="J95">
        <v>0.13285680866098909</v>
      </c>
      <c r="K95">
        <v>0.31348327824055489</v>
      </c>
      <c r="L95">
        <v>0.79366280706695103</v>
      </c>
      <c r="M95">
        <v>0.42885530558676999</v>
      </c>
      <c r="N95">
        <v>8.7642932373366345E-2</v>
      </c>
      <c r="O95">
        <v>3.8852158600483383E-2</v>
      </c>
      <c r="P95">
        <v>0.1534662887525215</v>
      </c>
      <c r="Q95">
        <v>4.8145614463681152E-2</v>
      </c>
      <c r="R95">
        <v>0.113753277335171</v>
      </c>
      <c r="S95">
        <v>0.31583054168663161</v>
      </c>
      <c r="T95">
        <v>0.43536496533509372</v>
      </c>
      <c r="U95">
        <v>0.65026253342490192</v>
      </c>
      <c r="V95">
        <v>1.771335842328541</v>
      </c>
      <c r="W95">
        <v>4.9189342260078286</v>
      </c>
      <c r="X95">
        <v>3.7312733606331652E-2</v>
      </c>
      <c r="Y95">
        <v>1.337618523816827E-2</v>
      </c>
      <c r="Z95">
        <v>0.77567383634808973</v>
      </c>
      <c r="AA95">
        <v>1.0989661230435681</v>
      </c>
      <c r="AB95">
        <v>0.31828723074174359</v>
      </c>
      <c r="AC95">
        <v>1.6695392022778079</v>
      </c>
      <c r="AD95">
        <v>2.8998668090932438</v>
      </c>
      <c r="AE95">
        <v>1.7927559761195571</v>
      </c>
      <c r="AF95">
        <v>0.89559744685394826</v>
      </c>
      <c r="AG95">
        <v>3.61822316137911</v>
      </c>
      <c r="AH95">
        <v>6.3624918653449267</v>
      </c>
      <c r="AI95">
        <v>1.9934999219082701</v>
      </c>
      <c r="AJ95">
        <v>5.8087374235036169</v>
      </c>
      <c r="AK95">
        <v>3.0520865020039301</v>
      </c>
      <c r="AL95">
        <v>13.868345724316059</v>
      </c>
      <c r="AM95">
        <v>3.1901342330704047E-2</v>
      </c>
      <c r="AN95">
        <v>0.68925509880403502</v>
      </c>
    </row>
    <row r="96" spans="1:40" x14ac:dyDescent="0.45">
      <c r="A96" s="1" t="s">
        <v>148</v>
      </c>
      <c r="B96">
        <v>4.3355244862555411</v>
      </c>
      <c r="C96">
        <v>0.16059177167266031</v>
      </c>
      <c r="D96">
        <v>3.3678603798741998E-2</v>
      </c>
      <c r="E96">
        <v>7.2923194617414838E-2</v>
      </c>
      <c r="F96">
        <v>0.2295971046640562</v>
      </c>
      <c r="G96">
        <v>0.1041762442828563</v>
      </c>
      <c r="H96">
        <v>19.660653982491279</v>
      </c>
      <c r="I96">
        <v>4.4730108745228483</v>
      </c>
      <c r="J96">
        <v>0.15221891536056051</v>
      </c>
      <c r="K96">
        <v>1.7423591354606489</v>
      </c>
      <c r="L96">
        <v>6.4817051204883214</v>
      </c>
      <c r="M96">
        <v>0.27921142282783917</v>
      </c>
      <c r="N96">
        <v>5.4414545538101752E-2</v>
      </c>
      <c r="O96">
        <v>2.0453808254674188E-2</v>
      </c>
      <c r="P96">
        <v>0.32461931797042659</v>
      </c>
      <c r="Q96">
        <v>3.6246047196625539E-2</v>
      </c>
      <c r="R96">
        <v>0.12884740739849751</v>
      </c>
      <c r="S96">
        <v>3.3712063148503919</v>
      </c>
      <c r="T96">
        <v>0.51206497430698261</v>
      </c>
      <c r="U96">
        <v>0.43771576379639698</v>
      </c>
      <c r="V96">
        <v>8.2193725005033524</v>
      </c>
      <c r="W96">
        <v>9.5767618264356429</v>
      </c>
      <c r="X96">
        <v>3.0635131018047022E-2</v>
      </c>
      <c r="Y96">
        <v>3.2703280439034229E-3</v>
      </c>
      <c r="Z96">
        <v>0.69225779720772485</v>
      </c>
      <c r="AA96">
        <v>0.32354398065820011</v>
      </c>
      <c r="AB96">
        <v>0.29572442467297788</v>
      </c>
      <c r="AC96">
        <v>0.97653966979084905</v>
      </c>
      <c r="AD96">
        <v>1.320660264314149</v>
      </c>
      <c r="AE96">
        <v>0.4523883487504915</v>
      </c>
      <c r="AF96">
        <v>0.48217335816158929</v>
      </c>
      <c r="AG96">
        <v>3.2457787584886582</v>
      </c>
      <c r="AH96">
        <v>8.5254783235061602</v>
      </c>
      <c r="AI96">
        <v>0.99156727893148366</v>
      </c>
      <c r="AJ96">
        <v>380.63313751244527</v>
      </c>
      <c r="AK96">
        <v>144.83544671355409</v>
      </c>
      <c r="AL96">
        <v>18.587244664336438</v>
      </c>
      <c r="AM96">
        <v>4.4528738931602453E-2</v>
      </c>
      <c r="AN96">
        <v>0.51022032019762442</v>
      </c>
    </row>
    <row r="97" spans="1:40" x14ac:dyDescent="0.45">
      <c r="A97" s="1" t="s">
        <v>149</v>
      </c>
      <c r="B97">
        <v>1.236780916866314</v>
      </c>
      <c r="C97">
        <v>4.0142103419677833E-2</v>
      </c>
      <c r="D97">
        <v>7.1821089588758099E-3</v>
      </c>
      <c r="E97">
        <v>3.0385938099787371E-2</v>
      </c>
      <c r="F97">
        <v>0.13801523347431199</v>
      </c>
      <c r="G97">
        <v>3.5246506056418041E-2</v>
      </c>
      <c r="H97">
        <v>1.302831520878061</v>
      </c>
      <c r="I97">
        <v>0.65543078495224605</v>
      </c>
      <c r="J97">
        <v>5.1038843494443722E-2</v>
      </c>
      <c r="K97">
        <v>0.39085767275931488</v>
      </c>
      <c r="L97">
        <v>1.937284734151286</v>
      </c>
      <c r="M97">
        <v>0.2146136450732182</v>
      </c>
      <c r="N97">
        <v>1.9392689495523589E-2</v>
      </c>
      <c r="O97">
        <v>1.5228847510902491E-2</v>
      </c>
      <c r="P97">
        <v>9.9481226582592841E-2</v>
      </c>
      <c r="Q97">
        <v>1.491473861556125E-2</v>
      </c>
      <c r="R97">
        <v>4.9071640738107138E-2</v>
      </c>
      <c r="S97">
        <v>0.23216999039122321</v>
      </c>
      <c r="T97">
        <v>0.35681734684103428</v>
      </c>
      <c r="U97">
        <v>0.18071417617455951</v>
      </c>
      <c r="V97">
        <v>1.7112159699280141</v>
      </c>
      <c r="W97">
        <v>2.4282816237264249</v>
      </c>
      <c r="X97">
        <v>4.92075015139955E-2</v>
      </c>
      <c r="Y97">
        <v>1.1366042192864779E-3</v>
      </c>
      <c r="Z97">
        <v>1.136933946437386</v>
      </c>
      <c r="AA97">
        <v>0.20937802482396869</v>
      </c>
      <c r="AB97">
        <v>0.1148916531222276</v>
      </c>
      <c r="AC97">
        <v>0.39388013566069707</v>
      </c>
      <c r="AD97">
        <v>1.0203335522724479</v>
      </c>
      <c r="AE97">
        <v>0.244942176603031</v>
      </c>
      <c r="AF97">
        <v>98.367129175215013</v>
      </c>
      <c r="AG97">
        <v>2.329482574636959</v>
      </c>
      <c r="AH97">
        <v>4.5376085203309708</v>
      </c>
      <c r="AI97">
        <v>65.748086721052545</v>
      </c>
      <c r="AJ97">
        <v>62.107144066431303</v>
      </c>
      <c r="AK97">
        <v>119.3363581164302</v>
      </c>
      <c r="AL97">
        <v>4.8513759423122611</v>
      </c>
      <c r="AM97">
        <v>2.012104509857119E-2</v>
      </c>
      <c r="AN97">
        <v>0.56311157452065264</v>
      </c>
    </row>
    <row r="98" spans="1:40" x14ac:dyDescent="0.45">
      <c r="A98" s="1" t="s">
        <v>150</v>
      </c>
      <c r="B98">
        <v>0.1174888822316742</v>
      </c>
      <c r="C98">
        <v>4.7330264936060271E-3</v>
      </c>
      <c r="D98">
        <v>6.7902314830982184E-4</v>
      </c>
      <c r="E98">
        <v>2.788302827067898E-3</v>
      </c>
      <c r="F98">
        <v>2.73789905653045E-2</v>
      </c>
      <c r="G98">
        <v>5.5642900861532559E-3</v>
      </c>
      <c r="H98">
        <v>9.6884658423089298E-2</v>
      </c>
      <c r="I98">
        <v>6.1581726297730142E-2</v>
      </c>
      <c r="J98">
        <v>5.483922480063871E-3</v>
      </c>
      <c r="K98">
        <v>4.3497371997763573E-2</v>
      </c>
      <c r="L98">
        <v>0.242035148582284</v>
      </c>
      <c r="M98">
        <v>1.6766779784097591E-2</v>
      </c>
      <c r="N98">
        <v>3.2913110182714732E-3</v>
      </c>
      <c r="O98">
        <v>3.1253005721676931E-3</v>
      </c>
      <c r="P98">
        <v>1.534923312082666E-2</v>
      </c>
      <c r="Q98">
        <v>2.3099527710059671E-3</v>
      </c>
      <c r="R98">
        <v>5.1770743896420298E-3</v>
      </c>
      <c r="S98">
        <v>1.6991777186918178E-2</v>
      </c>
      <c r="T98">
        <v>34.313672718837907</v>
      </c>
      <c r="U98">
        <v>1.9195788473304179E-2</v>
      </c>
      <c r="V98">
        <v>0.1058858574162734</v>
      </c>
      <c r="W98">
        <v>0.21617422687903701</v>
      </c>
      <c r="X98">
        <v>1.278355718208913E-3</v>
      </c>
      <c r="Y98">
        <v>3.1751078428926869E-4</v>
      </c>
      <c r="Z98">
        <v>2.9016901236129249E-2</v>
      </c>
      <c r="AA98">
        <v>2.961140175744088E-2</v>
      </c>
      <c r="AB98">
        <v>1.0904393808836449E-2</v>
      </c>
      <c r="AC98">
        <v>5.1909227569328607E-2</v>
      </c>
      <c r="AD98">
        <v>0.2158636817974674</v>
      </c>
      <c r="AE98">
        <v>3.346294975937731E-2</v>
      </c>
      <c r="AF98">
        <v>8.7329939171040968E-2</v>
      </c>
      <c r="AG98">
        <v>0.26807373387270023</v>
      </c>
      <c r="AH98">
        <v>55.968576874827363</v>
      </c>
      <c r="AI98">
        <v>20.049129549902361</v>
      </c>
      <c r="AJ98">
        <v>214.51330970702909</v>
      </c>
      <c r="AK98">
        <v>59.432082306875373</v>
      </c>
      <c r="AL98">
        <v>0.46872174498477709</v>
      </c>
      <c r="AM98">
        <v>2.3132036493833099E-3</v>
      </c>
      <c r="AN98">
        <v>2.8662342919401861E-2</v>
      </c>
    </row>
    <row r="99" spans="1:40" x14ac:dyDescent="0.45">
      <c r="A99" s="1" t="s">
        <v>151</v>
      </c>
      <c r="B99">
        <v>0.46269755378841132</v>
      </c>
      <c r="C99">
        <v>1.7153657929432291E-2</v>
      </c>
      <c r="D99">
        <v>2.5581449502548228E-3</v>
      </c>
      <c r="E99">
        <v>9.2657704837557989E-3</v>
      </c>
      <c r="F99">
        <v>8.2680074381242225E-2</v>
      </c>
      <c r="G99">
        <v>2.378051086611915E-2</v>
      </c>
      <c r="H99">
        <v>0.16271042926650431</v>
      </c>
      <c r="I99">
        <v>0.1038208287093285</v>
      </c>
      <c r="J99">
        <v>1.5825519937936409E-2</v>
      </c>
      <c r="K99">
        <v>0.1431429714276895</v>
      </c>
      <c r="L99">
        <v>1.095826041516891</v>
      </c>
      <c r="M99">
        <v>6.5309116410765214E-2</v>
      </c>
      <c r="N99">
        <v>1.4589781163722121E-2</v>
      </c>
      <c r="O99">
        <v>5.8996098666546466E-3</v>
      </c>
      <c r="P99">
        <v>6.6843759749417503E-2</v>
      </c>
      <c r="Q99">
        <v>8.5942076093355694E-3</v>
      </c>
      <c r="R99">
        <v>1.561217406455186E-2</v>
      </c>
      <c r="S99">
        <v>5.8319706350357027E-2</v>
      </c>
      <c r="T99">
        <v>23.851040585227391</v>
      </c>
      <c r="U99">
        <v>6.3103895281069008E-2</v>
      </c>
      <c r="V99">
        <v>0.2349578822938839</v>
      </c>
      <c r="W99">
        <v>0.54014720747060896</v>
      </c>
      <c r="X99">
        <v>3.401904614538865E-3</v>
      </c>
      <c r="Y99">
        <v>1.5153857756016239E-3</v>
      </c>
      <c r="Z99">
        <v>7.5575056466941085E-2</v>
      </c>
      <c r="AA99">
        <v>0.10195840809644401</v>
      </c>
      <c r="AB99">
        <v>3.8102635864459472E-2</v>
      </c>
      <c r="AC99">
        <v>0.1248934289258581</v>
      </c>
      <c r="AD99">
        <v>0.25553942069102281</v>
      </c>
      <c r="AE99">
        <v>4.5342792667686212E-2</v>
      </c>
      <c r="AF99">
        <v>0.121009066316212</v>
      </c>
      <c r="AG99">
        <v>0.52671927806899999</v>
      </c>
      <c r="AH99">
        <v>35.950732724400531</v>
      </c>
      <c r="AI99">
        <v>10.6934183734044</v>
      </c>
      <c r="AJ99">
        <v>113.6501928126103</v>
      </c>
      <c r="AK99">
        <v>31.683272241748082</v>
      </c>
      <c r="AL99">
        <v>1.125598420435338</v>
      </c>
      <c r="AM99">
        <v>6.6931308616859433E-3</v>
      </c>
      <c r="AN99">
        <v>6.4966166908070611E-2</v>
      </c>
    </row>
    <row r="100" spans="1:40" x14ac:dyDescent="0.45">
      <c r="A100" s="1" t="s">
        <v>152</v>
      </c>
      <c r="B100">
        <v>6.6739204872027252E-2</v>
      </c>
      <c r="C100">
        <v>5.2614446154899564E-3</v>
      </c>
      <c r="D100">
        <v>2.365498716297413E-3</v>
      </c>
      <c r="E100">
        <v>1.276546360511321E-3</v>
      </c>
      <c r="F100">
        <v>9.2642720952759119E-2</v>
      </c>
      <c r="G100">
        <v>1.730592969864914E-2</v>
      </c>
      <c r="H100">
        <v>6.9556229776775474E-2</v>
      </c>
      <c r="I100">
        <v>4.6028693052954837E-2</v>
      </c>
      <c r="J100">
        <v>5.7153878428884046E-3</v>
      </c>
      <c r="K100">
        <v>1.033316018657925E-2</v>
      </c>
      <c r="L100">
        <v>3.6696179162812842E-2</v>
      </c>
      <c r="M100">
        <v>3.1288780508426838E-2</v>
      </c>
      <c r="N100">
        <v>8.6643424081403152E-3</v>
      </c>
      <c r="O100">
        <v>1.7030160899601601E-3</v>
      </c>
      <c r="P100">
        <v>7.9940305808946267E-3</v>
      </c>
      <c r="Q100">
        <v>2.4076211664602401E-3</v>
      </c>
      <c r="R100">
        <v>3.721024461360781E-3</v>
      </c>
      <c r="S100">
        <v>1.7258158956574749E-2</v>
      </c>
      <c r="T100">
        <v>2.397739046362031E-2</v>
      </c>
      <c r="U100">
        <v>2.776883642653279E-2</v>
      </c>
      <c r="V100">
        <v>7.9380920373029046E-2</v>
      </c>
      <c r="W100">
        <v>0.14938296057671949</v>
      </c>
      <c r="X100">
        <v>2.3697055194995421E-3</v>
      </c>
      <c r="Y100">
        <v>6.4168504158228462E-4</v>
      </c>
      <c r="Z100">
        <v>3.5054001766398911E-2</v>
      </c>
      <c r="AA100">
        <v>7.4255342473991445E-2</v>
      </c>
      <c r="AB100">
        <v>1.593806513945735E-2</v>
      </c>
      <c r="AC100">
        <v>5.4242105170660873E-2</v>
      </c>
      <c r="AD100">
        <v>20.002300669644821</v>
      </c>
      <c r="AE100">
        <v>2.4387393831972221E-2</v>
      </c>
      <c r="AF100">
        <v>3.1357769324729841E-2</v>
      </c>
      <c r="AG100">
        <v>0.18589909905286589</v>
      </c>
      <c r="AH100">
        <v>0.25128002249745968</v>
      </c>
      <c r="AI100">
        <v>2.5729598740711879</v>
      </c>
      <c r="AJ100">
        <v>0.27234223324377332</v>
      </c>
      <c r="AK100">
        <v>1.9463763415937381</v>
      </c>
      <c r="AL100">
        <v>0.90343626124646459</v>
      </c>
      <c r="AM100">
        <v>1.302478172080318E-3</v>
      </c>
      <c r="AN100">
        <v>0.47184448814455859</v>
      </c>
    </row>
    <row r="101" spans="1:40" x14ac:dyDescent="0.45">
      <c r="A101" s="1" t="s">
        <v>153</v>
      </c>
      <c r="B101">
        <v>3.6959064939929669E-2</v>
      </c>
      <c r="C101">
        <v>2.9968091542750602E-3</v>
      </c>
      <c r="D101">
        <v>1.3796237484047711E-3</v>
      </c>
      <c r="E101">
        <v>6.8081016623669445E-4</v>
      </c>
      <c r="F101">
        <v>5.4461902050031888E-2</v>
      </c>
      <c r="G101">
        <v>1.018213053055494E-2</v>
      </c>
      <c r="H101">
        <v>3.254692373253347E-2</v>
      </c>
      <c r="I101">
        <v>2.153010215519165E-2</v>
      </c>
      <c r="J101">
        <v>2.9330630203405869E-3</v>
      </c>
      <c r="K101">
        <v>4.8906966111795297E-3</v>
      </c>
      <c r="L101">
        <v>1.89099197866716E-2</v>
      </c>
      <c r="M101">
        <v>1.813817393821323E-2</v>
      </c>
      <c r="N101">
        <v>5.0969447098360579E-3</v>
      </c>
      <c r="O101">
        <v>9.4796814214812952E-4</v>
      </c>
      <c r="P101">
        <v>4.5377363643242779E-3</v>
      </c>
      <c r="Q101">
        <v>1.3683663626740351E-3</v>
      </c>
      <c r="R101">
        <v>2.0054518659679212E-3</v>
      </c>
      <c r="S101">
        <v>9.7743834619308193E-3</v>
      </c>
      <c r="T101">
        <v>1.2439433857540981E-2</v>
      </c>
      <c r="U101">
        <v>1.561015404002419E-2</v>
      </c>
      <c r="V101">
        <v>3.7818030137889778E-2</v>
      </c>
      <c r="W101">
        <v>7.3717175024733184E-2</v>
      </c>
      <c r="X101">
        <v>1.283878937494296E-3</v>
      </c>
      <c r="Y101">
        <v>3.7754772868490359E-4</v>
      </c>
      <c r="Z101">
        <v>1.8003343487240451E-2</v>
      </c>
      <c r="AA101">
        <v>3.7225905069857138E-2</v>
      </c>
      <c r="AB101">
        <v>9.1266547454930663E-3</v>
      </c>
      <c r="AC101">
        <v>2.9282593865634379E-2</v>
      </c>
      <c r="AD101">
        <v>8.1591957250202416</v>
      </c>
      <c r="AE101">
        <v>1.128202969106884E-2</v>
      </c>
      <c r="AF101">
        <v>1.468398784468882E-2</v>
      </c>
      <c r="AG101">
        <v>9.3223217048885851E-2</v>
      </c>
      <c r="AH101">
        <v>0.1212383763724344</v>
      </c>
      <c r="AI101">
        <v>1.0328914275577621</v>
      </c>
      <c r="AJ101">
        <v>0.12928015539137461</v>
      </c>
      <c r="AK101">
        <v>0.78753806065573373</v>
      </c>
      <c r="AL101">
        <v>0.41057361802911962</v>
      </c>
      <c r="AM101">
        <v>6.6222064570595912E-4</v>
      </c>
      <c r="AN101">
        <v>0.18984396095999129</v>
      </c>
    </row>
    <row r="102" spans="1:40" x14ac:dyDescent="0.45">
      <c r="A102" s="1" t="s">
        <v>154</v>
      </c>
      <c r="B102">
        <v>0.1033661917012226</v>
      </c>
      <c r="C102">
        <v>8.5558685203246509E-3</v>
      </c>
      <c r="D102">
        <v>4.0047113961378224E-3</v>
      </c>
      <c r="E102">
        <v>1.849239749123329E-3</v>
      </c>
      <c r="F102">
        <v>0.15894699090124351</v>
      </c>
      <c r="G102">
        <v>2.9733321945059201E-2</v>
      </c>
      <c r="H102">
        <v>7.8489210604568524E-2</v>
      </c>
      <c r="I102">
        <v>5.1902090443014012E-2</v>
      </c>
      <c r="J102">
        <v>7.7160353039950422E-3</v>
      </c>
      <c r="K102">
        <v>1.1932345098755971E-2</v>
      </c>
      <c r="L102">
        <v>4.9923002404014233E-2</v>
      </c>
      <c r="M102">
        <v>5.2430834083636989E-2</v>
      </c>
      <c r="N102">
        <v>1.4882220118220719E-2</v>
      </c>
      <c r="O102">
        <v>2.661468899503687E-3</v>
      </c>
      <c r="P102">
        <v>1.2923574763546169E-2</v>
      </c>
      <c r="Q102">
        <v>3.9006254702458952E-3</v>
      </c>
      <c r="R102">
        <v>5.4929392591525714E-3</v>
      </c>
      <c r="S102">
        <v>2.7792507306553211E-2</v>
      </c>
      <c r="T102">
        <v>3.3029326951999671E-2</v>
      </c>
      <c r="U102">
        <v>4.4145610602046463E-2</v>
      </c>
      <c r="V102">
        <v>9.2875179469561309E-2</v>
      </c>
      <c r="W102">
        <v>0.18725875980988901</v>
      </c>
      <c r="X102">
        <v>3.5310493772104058E-3</v>
      </c>
      <c r="Y102">
        <v>1.1025057029329459E-3</v>
      </c>
      <c r="Z102">
        <v>4.7393462403310493E-2</v>
      </c>
      <c r="AA102">
        <v>9.5934814555133516E-2</v>
      </c>
      <c r="AB102">
        <v>2.6155861834793809E-2</v>
      </c>
      <c r="AC102">
        <v>8.0310228932786068E-2</v>
      </c>
      <c r="AD102">
        <v>16.694281446533651</v>
      </c>
      <c r="AE102">
        <v>2.6885970836780501E-2</v>
      </c>
      <c r="AF102">
        <v>3.5438762142661763E-2</v>
      </c>
      <c r="AG102">
        <v>0.24030971197044451</v>
      </c>
      <c r="AH102">
        <v>0.30146515224212111</v>
      </c>
      <c r="AI102">
        <v>2.065909754469188</v>
      </c>
      <c r="AJ102">
        <v>0.31635236358134822</v>
      </c>
      <c r="AK102">
        <v>1.593078150190766</v>
      </c>
      <c r="AL102">
        <v>0.9599048410970229</v>
      </c>
      <c r="AM102">
        <v>1.7280776493296031E-3</v>
      </c>
      <c r="AN102">
        <v>0.38094568314451788</v>
      </c>
    </row>
    <row r="103" spans="1:40" x14ac:dyDescent="0.45">
      <c r="A103" s="1" t="s">
        <v>155</v>
      </c>
      <c r="B103">
        <v>7.5426007234457693E-2</v>
      </c>
      <c r="C103">
        <v>4.4042580968593186E-3</v>
      </c>
      <c r="D103">
        <v>1.3810894916797081E-3</v>
      </c>
      <c r="E103">
        <v>1.9273413946968121E-3</v>
      </c>
      <c r="F103">
        <v>4.6108499492395739E-2</v>
      </c>
      <c r="G103">
        <v>8.4556972388165098E-3</v>
      </c>
      <c r="H103">
        <v>0.18941904119377531</v>
      </c>
      <c r="I103">
        <v>0.1254916114380992</v>
      </c>
      <c r="J103">
        <v>1.076434943517228E-2</v>
      </c>
      <c r="K103">
        <v>2.7108561014121579E-2</v>
      </c>
      <c r="L103">
        <v>6.7667831136971571E-2</v>
      </c>
      <c r="M103">
        <v>2.031442617069075E-2</v>
      </c>
      <c r="N103">
        <v>4.2485232518731254E-3</v>
      </c>
      <c r="O103">
        <v>1.834394767418548E-3</v>
      </c>
      <c r="P103">
        <v>6.9791873956103409E-3</v>
      </c>
      <c r="Q103">
        <v>2.0703786300677231E-3</v>
      </c>
      <c r="R103">
        <v>5.2293625858231933E-3</v>
      </c>
      <c r="S103">
        <v>1.547632534496079E-2</v>
      </c>
      <c r="T103">
        <v>4.2662529153320618E-2</v>
      </c>
      <c r="U103">
        <v>2.707431887830531E-2</v>
      </c>
      <c r="V103">
        <v>0.20367015048603171</v>
      </c>
      <c r="W103">
        <v>0.33597562063541858</v>
      </c>
      <c r="X103">
        <v>3.205547661329329E-3</v>
      </c>
      <c r="Y103">
        <v>3.1342770310234839E-4</v>
      </c>
      <c r="Z103">
        <v>6.575931857998954E-2</v>
      </c>
      <c r="AA103">
        <v>0.15619823636989921</v>
      </c>
      <c r="AB103">
        <v>1.24385119027231E-2</v>
      </c>
      <c r="AC103">
        <v>7.5325337491710304E-2</v>
      </c>
      <c r="AD103">
        <v>76.742576391491468</v>
      </c>
      <c r="AE103">
        <v>6.8813543325522974E-2</v>
      </c>
      <c r="AF103">
        <v>8.5191288735696369E-2</v>
      </c>
      <c r="AG103">
        <v>0.3905294116626391</v>
      </c>
      <c r="AH103">
        <v>0.61641188059672369</v>
      </c>
      <c r="AI103">
        <v>10.180609237160949</v>
      </c>
      <c r="AJ103">
        <v>0.70742155866269318</v>
      </c>
      <c r="AK103">
        <v>7.5866429093520242</v>
      </c>
      <c r="AL103">
        <v>2.6859875445259811</v>
      </c>
      <c r="AM103">
        <v>2.5680152892784578E-3</v>
      </c>
      <c r="AN103">
        <v>1.859070812625643</v>
      </c>
    </row>
    <row r="104" spans="1:40" x14ac:dyDescent="0.45">
      <c r="A104" s="1" t="s">
        <v>156</v>
      </c>
      <c r="B104">
        <v>0.1166818072555859</v>
      </c>
      <c r="C104">
        <v>6.7113100886736733E-3</v>
      </c>
      <c r="D104">
        <v>1.91109928074314E-3</v>
      </c>
      <c r="E104">
        <v>3.8376408167417799E-3</v>
      </c>
      <c r="F104">
        <v>0.12014982551838591</v>
      </c>
      <c r="G104">
        <v>1.290361041323723E-2</v>
      </c>
      <c r="H104">
        <v>0.15171723490198891</v>
      </c>
      <c r="I104">
        <v>9.8212147950937231E-2</v>
      </c>
      <c r="J104">
        <v>8.6147469215609677E-3</v>
      </c>
      <c r="K104">
        <v>2.488966209090571E-2</v>
      </c>
      <c r="L104">
        <v>8.6744837745906647E-2</v>
      </c>
      <c r="M104">
        <v>5.2638940573329497E-2</v>
      </c>
      <c r="N104">
        <v>1.02368599556526E-2</v>
      </c>
      <c r="O104">
        <v>3.0224983604840308E-3</v>
      </c>
      <c r="P104">
        <v>1.8693944254876509E-2</v>
      </c>
      <c r="Q104">
        <v>5.1699196795505992E-3</v>
      </c>
      <c r="R104">
        <v>7.1287834613629059E-3</v>
      </c>
      <c r="S104">
        <v>2.7825856189041411E-2</v>
      </c>
      <c r="T104">
        <v>0.13314342842623669</v>
      </c>
      <c r="U104">
        <v>4.3702261036648843E-2</v>
      </c>
      <c r="V104">
        <v>1.991263012478933</v>
      </c>
      <c r="W104">
        <v>2.1618161062997201</v>
      </c>
      <c r="X104">
        <v>6.7455109128937776E-3</v>
      </c>
      <c r="Y104">
        <v>5.256942073052789E-4</v>
      </c>
      <c r="Z104">
        <v>0.1528490627117329</v>
      </c>
      <c r="AA104">
        <v>0.13088604455183339</v>
      </c>
      <c r="AB104">
        <v>2.7896554771674562E-2</v>
      </c>
      <c r="AC104">
        <v>0.1094103807624046</v>
      </c>
      <c r="AD104">
        <v>2.7700613005797901</v>
      </c>
      <c r="AE104">
        <v>4.9542294640217241E-2</v>
      </c>
      <c r="AF104">
        <v>0.1326392880609657</v>
      </c>
      <c r="AG104">
        <v>0.53513413470765336</v>
      </c>
      <c r="AH104">
        <v>2.1778653031162269</v>
      </c>
      <c r="AI104">
        <v>24.445587157758759</v>
      </c>
      <c r="AJ104">
        <v>1.166113807310434</v>
      </c>
      <c r="AK104">
        <v>0.72393489685441692</v>
      </c>
      <c r="AL104">
        <v>1.186957025156526</v>
      </c>
      <c r="AM104">
        <v>8.2912347705278652E-3</v>
      </c>
      <c r="AN104">
        <v>0.1028562507937074</v>
      </c>
    </row>
    <row r="105" spans="1:40" x14ac:dyDescent="0.45">
      <c r="A105" s="1" t="s">
        <v>157</v>
      </c>
      <c r="B105">
        <v>0.34480560632934032</v>
      </c>
      <c r="C105">
        <v>2.5388294531075759E-2</v>
      </c>
      <c r="D105">
        <v>1.226133071797194E-2</v>
      </c>
      <c r="E105">
        <v>2.6085856199610721E-3</v>
      </c>
      <c r="F105">
        <v>1.1349778713152421</v>
      </c>
      <c r="G105">
        <v>0.1216435335664932</v>
      </c>
      <c r="H105">
        <v>0.14620270439789529</v>
      </c>
      <c r="I105">
        <v>9.2369844198670295E-2</v>
      </c>
      <c r="J105">
        <v>2.7450245061877699E-2</v>
      </c>
      <c r="K105">
        <v>4.8697789361794121E-2</v>
      </c>
      <c r="L105">
        <v>0.41111248399333838</v>
      </c>
      <c r="M105">
        <v>0.182366523681781</v>
      </c>
      <c r="N105">
        <v>8.0868673695868434E-2</v>
      </c>
      <c r="O105">
        <v>0.19648722942911431</v>
      </c>
      <c r="P105">
        <v>7.3169584290943557E-2</v>
      </c>
      <c r="Q105">
        <v>1.8738510200493459E-2</v>
      </c>
      <c r="R105">
        <v>2.9525038692404752E-2</v>
      </c>
      <c r="S105">
        <v>0.1245728232947949</v>
      </c>
      <c r="T105">
        <v>0.1247342085038141</v>
      </c>
      <c r="U105">
        <v>0.16108593934302179</v>
      </c>
      <c r="V105">
        <v>0.21816898965246589</v>
      </c>
      <c r="W105">
        <v>0.86450903142535085</v>
      </c>
      <c r="X105">
        <v>8.8839554667531143E-3</v>
      </c>
      <c r="Y105">
        <v>5.9969679541043829E-3</v>
      </c>
      <c r="Z105">
        <v>0.17460844308708359</v>
      </c>
      <c r="AA105">
        <v>0.41555210155439509</v>
      </c>
      <c r="AB105">
        <v>0.1145868871711103</v>
      </c>
      <c r="AC105">
        <v>0.14928569922581439</v>
      </c>
      <c r="AD105">
        <v>0.21272728113657399</v>
      </c>
      <c r="AE105">
        <v>4.3429084878442117E-2</v>
      </c>
      <c r="AF105">
        <v>7.492805497727173E-2</v>
      </c>
      <c r="AG105">
        <v>0.70476112040414263</v>
      </c>
      <c r="AH105">
        <v>4.051216534254853</v>
      </c>
      <c r="AI105">
        <v>0.14139132645699429</v>
      </c>
      <c r="AJ105">
        <v>1.034325649400873</v>
      </c>
      <c r="AK105">
        <v>0.43635078866103738</v>
      </c>
      <c r="AL105">
        <v>1.5524695487255991</v>
      </c>
      <c r="AM105">
        <v>6.2349105743313227E-3</v>
      </c>
      <c r="AN105">
        <v>4.2945452277828429E-2</v>
      </c>
    </row>
    <row r="106" spans="1:40" x14ac:dyDescent="0.45">
      <c r="A106" s="1" t="s">
        <v>158</v>
      </c>
      <c r="B106">
        <v>0.65012323727612076</v>
      </c>
      <c r="C106">
        <v>4.4163508548652017E-2</v>
      </c>
      <c r="D106">
        <v>2.039654301337529E-2</v>
      </c>
      <c r="E106">
        <v>5.6181803309478529E-3</v>
      </c>
      <c r="F106">
        <v>8.9115895586592302</v>
      </c>
      <c r="G106">
        <v>0.6416621261351303</v>
      </c>
      <c r="H106">
        <v>0.58490579388080044</v>
      </c>
      <c r="I106">
        <v>0.36359650641610081</v>
      </c>
      <c r="J106">
        <v>6.1001362056669839E-2</v>
      </c>
      <c r="K106">
        <v>0.1351266582151405</v>
      </c>
      <c r="L106">
        <v>0.81632427716850497</v>
      </c>
      <c r="M106">
        <v>0.38862892784482961</v>
      </c>
      <c r="N106">
        <v>0.1323264471529923</v>
      </c>
      <c r="O106">
        <v>1.8932142645728289</v>
      </c>
      <c r="P106">
        <v>0.12669487919552619</v>
      </c>
      <c r="Q106">
        <v>3.2200708074780163E-2</v>
      </c>
      <c r="R106">
        <v>0.13723454264690599</v>
      </c>
      <c r="S106">
        <v>0.22220148839723719</v>
      </c>
      <c r="T106">
        <v>0.43355961850016522</v>
      </c>
      <c r="U106">
        <v>0.32276823000651389</v>
      </c>
      <c r="V106">
        <v>0.51569148388647079</v>
      </c>
      <c r="W106">
        <v>2.2818428982940069</v>
      </c>
      <c r="X106">
        <v>2.4431843240061379E-2</v>
      </c>
      <c r="Y106">
        <v>9.866500558856333E-3</v>
      </c>
      <c r="Z106">
        <v>0.51659717936449157</v>
      </c>
      <c r="AA106">
        <v>1.290829182606176</v>
      </c>
      <c r="AB106">
        <v>0.19826142125689011</v>
      </c>
      <c r="AC106">
        <v>0.36366361779560491</v>
      </c>
      <c r="AD106">
        <v>0.78246185615945252</v>
      </c>
      <c r="AE106">
        <v>0.1132152692393429</v>
      </c>
      <c r="AF106">
        <v>0.31044376091396181</v>
      </c>
      <c r="AG106">
        <v>2.1741829191101698</v>
      </c>
      <c r="AH106">
        <v>36.6223926217979</v>
      </c>
      <c r="AI106">
        <v>0.56725286214799697</v>
      </c>
      <c r="AJ106">
        <v>4.5782193217489091</v>
      </c>
      <c r="AK106">
        <v>1.891427842007928</v>
      </c>
      <c r="AL106">
        <v>4.0317837447623219</v>
      </c>
      <c r="AM106">
        <v>1.334320804668601E-2</v>
      </c>
      <c r="AN106">
        <v>0.1206271375790373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1261.1695324097079</v>
      </c>
      <c r="C2">
        <v>52.986461453015373</v>
      </c>
      <c r="D2">
        <v>6.2415007034326448</v>
      </c>
      <c r="E2">
        <v>10.54232839431941</v>
      </c>
      <c r="F2">
        <v>27.850279848275282</v>
      </c>
      <c r="G2">
        <v>3.6567040970926419</v>
      </c>
      <c r="H2">
        <v>380.23241927451028</v>
      </c>
      <c r="I2">
        <v>222.3531472430476</v>
      </c>
      <c r="J2">
        <v>90.231519440617177</v>
      </c>
      <c r="K2">
        <v>373.5431435239264</v>
      </c>
      <c r="L2">
        <v>7855.4877756726573</v>
      </c>
      <c r="M2">
        <v>151.1022212168148</v>
      </c>
      <c r="N2">
        <v>16.397503032424119</v>
      </c>
      <c r="O2">
        <v>4.5120466519772897</v>
      </c>
      <c r="P2">
        <v>68.736114922974352</v>
      </c>
      <c r="Q2">
        <v>2.235924061380302</v>
      </c>
      <c r="R2">
        <v>42.908514814882778</v>
      </c>
      <c r="S2">
        <v>221.84585596032841</v>
      </c>
      <c r="T2">
        <v>59.93719893706723</v>
      </c>
      <c r="U2">
        <v>123.5878938442756</v>
      </c>
      <c r="V2">
        <v>772.29071874621764</v>
      </c>
      <c r="W2">
        <v>11099.98968397747</v>
      </c>
      <c r="X2">
        <v>8.7695695198184715</v>
      </c>
      <c r="Y2">
        <v>1.3908758858942569</v>
      </c>
      <c r="Z2">
        <v>246.28549370023461</v>
      </c>
      <c r="AA2">
        <v>43.383347936209091</v>
      </c>
      <c r="AB2">
        <v>51.852008187208618</v>
      </c>
      <c r="AC2">
        <v>126.6469128434275</v>
      </c>
      <c r="AD2">
        <v>334.19664708816799</v>
      </c>
      <c r="AE2">
        <v>65.377805140153185</v>
      </c>
      <c r="AF2">
        <v>257.37291924701532</v>
      </c>
      <c r="AG2">
        <v>1116.806938358535</v>
      </c>
      <c r="AH2">
        <v>776.57471316429019</v>
      </c>
      <c r="AI2">
        <v>352.69818461505992</v>
      </c>
      <c r="AJ2">
        <v>1924.34039032596</v>
      </c>
      <c r="AK2">
        <v>991.91866085333731</v>
      </c>
      <c r="AL2">
        <v>4369.6408158494514</v>
      </c>
      <c r="AM2">
        <v>0.14560851154761159</v>
      </c>
      <c r="AN2">
        <v>156.62439721961701</v>
      </c>
    </row>
    <row r="3" spans="1:40" x14ac:dyDescent="0.45">
      <c r="A3" s="1" t="s">
        <v>40</v>
      </c>
      <c r="B3">
        <v>13.32698294678598</v>
      </c>
      <c r="C3">
        <v>0.53633156835417006</v>
      </c>
      <c r="D3">
        <v>0.1516390134285113</v>
      </c>
      <c r="E3">
        <v>0.1656258122228747</v>
      </c>
      <c r="F3">
        <v>1.120311832460789</v>
      </c>
      <c r="G3">
        <v>1.187756587516295</v>
      </c>
      <c r="H3">
        <v>2.3278052375582718</v>
      </c>
      <c r="I3">
        <v>1.364693065275697</v>
      </c>
      <c r="J3">
        <v>0.99844435591847469</v>
      </c>
      <c r="K3">
        <v>0.38744529699565322</v>
      </c>
      <c r="L3">
        <v>2.6782224324553261</v>
      </c>
      <c r="M3">
        <v>6.3107325456833836</v>
      </c>
      <c r="N3">
        <v>0.42066329402047731</v>
      </c>
      <c r="O3">
        <v>0.32257041184368412</v>
      </c>
      <c r="P3">
        <v>3.0795231094623259</v>
      </c>
      <c r="Q3">
        <v>0.20161031044292169</v>
      </c>
      <c r="R3">
        <v>0.37762277290315371</v>
      </c>
      <c r="S3">
        <v>3.6320870809356971</v>
      </c>
      <c r="T3">
        <v>0.30271774633254789</v>
      </c>
      <c r="U3">
        <v>3.2556494530148239</v>
      </c>
      <c r="V3">
        <v>4.1872154251951752</v>
      </c>
      <c r="W3">
        <v>31.33548298507683</v>
      </c>
      <c r="X3">
        <v>4.7723726831145181E-2</v>
      </c>
      <c r="Y3">
        <v>0.1651642621057765</v>
      </c>
      <c r="Z3">
        <v>1.192261234615031</v>
      </c>
      <c r="AA3">
        <v>1.8408260876443141</v>
      </c>
      <c r="AB3">
        <v>2.2701687197706488</v>
      </c>
      <c r="AC3">
        <v>3.15499328105928</v>
      </c>
      <c r="AD3">
        <v>1.2709435644923739</v>
      </c>
      <c r="AE3">
        <v>0.90011634493575909</v>
      </c>
      <c r="AF3">
        <v>0.60785190537798428</v>
      </c>
      <c r="AG3">
        <v>5.8941176371569348</v>
      </c>
      <c r="AH3">
        <v>8.3270952219283156</v>
      </c>
      <c r="AI3">
        <v>1.130367190498907</v>
      </c>
      <c r="AJ3">
        <v>9.5458367830509712</v>
      </c>
      <c r="AK3">
        <v>3.6343836158942122</v>
      </c>
      <c r="AL3">
        <v>26.236028046828849</v>
      </c>
      <c r="AM3">
        <v>0.25261449048633522</v>
      </c>
      <c r="AN3">
        <v>0.56896598602734894</v>
      </c>
    </row>
    <row r="4" spans="1:40" x14ac:dyDescent="0.45">
      <c r="A4" s="1" t="s">
        <v>41</v>
      </c>
      <c r="B4">
        <v>95.735460619870821</v>
      </c>
      <c r="C4">
        <v>6.955002223346848</v>
      </c>
      <c r="D4">
        <v>2.119749080230616</v>
      </c>
      <c r="E4">
        <v>1.041825500271615</v>
      </c>
      <c r="F4">
        <v>11.78446590734077</v>
      </c>
      <c r="G4">
        <v>3.069621381808485</v>
      </c>
      <c r="H4">
        <v>23.773468306246439</v>
      </c>
      <c r="I4">
        <v>13.79860623942049</v>
      </c>
      <c r="J4">
        <v>8.1988030777978604</v>
      </c>
      <c r="K4">
        <v>17.47226385002838</v>
      </c>
      <c r="L4">
        <v>685.69913754603238</v>
      </c>
      <c r="M4">
        <v>41.821674715747157</v>
      </c>
      <c r="N4">
        <v>4.0048766780061982</v>
      </c>
      <c r="O4">
        <v>1.9989493984802991</v>
      </c>
      <c r="P4">
        <v>8.5999630067108495</v>
      </c>
      <c r="Q4">
        <v>1.4910031807756929</v>
      </c>
      <c r="R4">
        <v>3.579507393873409</v>
      </c>
      <c r="S4">
        <v>30.774010975617479</v>
      </c>
      <c r="T4">
        <v>4.7942994863563477</v>
      </c>
      <c r="U4">
        <v>26.52961365532266</v>
      </c>
      <c r="V4">
        <v>212.71635945968691</v>
      </c>
      <c r="W4">
        <v>422.2093094101993</v>
      </c>
      <c r="X4">
        <v>1.278974112607052</v>
      </c>
      <c r="Y4">
        <v>1.158070066466997</v>
      </c>
      <c r="Z4">
        <v>30.78952390434603</v>
      </c>
      <c r="AA4">
        <v>14.74280104756089</v>
      </c>
      <c r="AB4">
        <v>12.97839660405068</v>
      </c>
      <c r="AC4">
        <v>19.536885001791848</v>
      </c>
      <c r="AD4">
        <v>27.039602863379439</v>
      </c>
      <c r="AE4">
        <v>7.6494214859794587</v>
      </c>
      <c r="AF4">
        <v>13.734626177369419</v>
      </c>
      <c r="AG4">
        <v>123.02525141413589</v>
      </c>
      <c r="AH4">
        <v>86.77727687699128</v>
      </c>
      <c r="AI4">
        <v>23.769786985968882</v>
      </c>
      <c r="AJ4">
        <v>131.79904588798121</v>
      </c>
      <c r="AK4">
        <v>58.258460761526308</v>
      </c>
      <c r="AL4">
        <v>316.44106425119611</v>
      </c>
      <c r="AM4">
        <v>2.3369533577816148</v>
      </c>
      <c r="AN4">
        <v>8.1115089646959291</v>
      </c>
    </row>
    <row r="5" spans="1:40" x14ac:dyDescent="0.45">
      <c r="A5" s="1" t="s">
        <v>42</v>
      </c>
      <c r="B5">
        <v>148.9959147838058</v>
      </c>
      <c r="C5">
        <v>8.1801825717704943</v>
      </c>
      <c r="D5">
        <v>0.92843977435608349</v>
      </c>
      <c r="E5">
        <v>0.585571251047451</v>
      </c>
      <c r="F5">
        <v>61.127635373464457</v>
      </c>
      <c r="G5">
        <v>33.80050798726419</v>
      </c>
      <c r="H5">
        <v>14.372832438748899</v>
      </c>
      <c r="I5">
        <v>7.9111940996060559</v>
      </c>
      <c r="J5">
        <v>8.985535745641636</v>
      </c>
      <c r="K5">
        <v>2.935306466516419</v>
      </c>
      <c r="L5">
        <v>20.826174475806418</v>
      </c>
      <c r="M5">
        <v>134.65489330333131</v>
      </c>
      <c r="N5">
        <v>21.173914781120899</v>
      </c>
      <c r="O5">
        <v>5.1595610649041133</v>
      </c>
      <c r="P5">
        <v>24.875615687140019</v>
      </c>
      <c r="Q5">
        <v>4.5801570926521666</v>
      </c>
      <c r="R5">
        <v>3.9001376183939178</v>
      </c>
      <c r="S5">
        <v>45.280046916153019</v>
      </c>
      <c r="T5">
        <v>3.7533403090410871</v>
      </c>
      <c r="U5">
        <v>36.001395672292617</v>
      </c>
      <c r="V5">
        <v>63.74141191910072</v>
      </c>
      <c r="W5">
        <v>230.04071988052581</v>
      </c>
      <c r="X5">
        <v>0.79531161646432236</v>
      </c>
      <c r="Y5">
        <v>2.8333447295243079</v>
      </c>
      <c r="Z5">
        <v>14.69348821947225</v>
      </c>
      <c r="AA5">
        <v>30.141435456786901</v>
      </c>
      <c r="AB5">
        <v>22.87957750360307</v>
      </c>
      <c r="AC5">
        <v>42.025646775234328</v>
      </c>
      <c r="AD5">
        <v>10.574332085787329</v>
      </c>
      <c r="AE5">
        <v>7.3544153451848624</v>
      </c>
      <c r="AF5">
        <v>5.7656498638018823</v>
      </c>
      <c r="AG5">
        <v>148.94591023558061</v>
      </c>
      <c r="AH5">
        <v>89.006982385433062</v>
      </c>
      <c r="AI5">
        <v>10.607969308552139</v>
      </c>
      <c r="AJ5">
        <v>106.3058495174505</v>
      </c>
      <c r="AK5">
        <v>39.761677061140489</v>
      </c>
      <c r="AL5">
        <v>287.10730877490369</v>
      </c>
      <c r="AM5">
        <v>0.75117948321825867</v>
      </c>
      <c r="AN5">
        <v>4.4339977273995803</v>
      </c>
    </row>
    <row r="6" spans="1:40" x14ac:dyDescent="0.45">
      <c r="A6" s="1" t="s">
        <v>43</v>
      </c>
      <c r="B6">
        <v>181.74213767273531</v>
      </c>
      <c r="C6">
        <v>12.38646476179278</v>
      </c>
      <c r="D6">
        <v>3.0690829795146191</v>
      </c>
      <c r="E6">
        <v>1.5437794523820929</v>
      </c>
      <c r="F6">
        <v>331.50646980417031</v>
      </c>
      <c r="G6">
        <v>159.91934718039391</v>
      </c>
      <c r="H6">
        <v>65.246749327518501</v>
      </c>
      <c r="I6">
        <v>36.453598354022979</v>
      </c>
      <c r="J6">
        <v>47.059583951905473</v>
      </c>
      <c r="K6">
        <v>13.6642235814682</v>
      </c>
      <c r="L6">
        <v>102.8107646435938</v>
      </c>
      <c r="M6">
        <v>546.74297243175533</v>
      </c>
      <c r="N6">
        <v>80.927353427607869</v>
      </c>
      <c r="O6">
        <v>34.601408435296833</v>
      </c>
      <c r="P6">
        <v>97.213175265049387</v>
      </c>
      <c r="Q6">
        <v>26.923109776775618</v>
      </c>
      <c r="R6">
        <v>16.697785447331249</v>
      </c>
      <c r="S6">
        <v>226.60446063149689</v>
      </c>
      <c r="T6">
        <v>16.73017057694263</v>
      </c>
      <c r="U6">
        <v>117.59846434754969</v>
      </c>
      <c r="V6">
        <v>134.7852350535891</v>
      </c>
      <c r="W6">
        <v>478.45465156250731</v>
      </c>
      <c r="X6">
        <v>2.6420650067697169</v>
      </c>
      <c r="Y6">
        <v>44.151475605963377</v>
      </c>
      <c r="Z6">
        <v>63.552796852489763</v>
      </c>
      <c r="AA6">
        <v>443.89060544394891</v>
      </c>
      <c r="AB6">
        <v>64.854237662517932</v>
      </c>
      <c r="AC6">
        <v>162.98147836871641</v>
      </c>
      <c r="AD6">
        <v>41.955442516255189</v>
      </c>
      <c r="AE6">
        <v>35.965772997937982</v>
      </c>
      <c r="AF6">
        <v>29.472466069817379</v>
      </c>
      <c r="AG6">
        <v>117.1912818341379</v>
      </c>
      <c r="AH6">
        <v>380.49520389477942</v>
      </c>
      <c r="AI6">
        <v>45.998563887250079</v>
      </c>
      <c r="AJ6">
        <v>434.4988743721571</v>
      </c>
      <c r="AK6">
        <v>168.63332393336859</v>
      </c>
      <c r="AL6">
        <v>1859.1491333209619</v>
      </c>
      <c r="AM6">
        <v>3.0909981084572209</v>
      </c>
      <c r="AN6">
        <v>23.94905842215697</v>
      </c>
    </row>
    <row r="7" spans="1:40" x14ac:dyDescent="0.45">
      <c r="A7" s="1" t="s">
        <v>44</v>
      </c>
      <c r="B7">
        <v>95.448752577655839</v>
      </c>
      <c r="C7">
        <v>12.644402816580619</v>
      </c>
      <c r="D7">
        <v>17.710483314962911</v>
      </c>
      <c r="E7">
        <v>0.3429704296084507</v>
      </c>
      <c r="F7">
        <v>5.7389694219694229</v>
      </c>
      <c r="G7">
        <v>1.497144404210722</v>
      </c>
      <c r="H7">
        <v>4.0051731950567753</v>
      </c>
      <c r="I7">
        <v>2.321674488070808</v>
      </c>
      <c r="J7">
        <v>5.226929061700452</v>
      </c>
      <c r="K7">
        <v>1.066466380421252</v>
      </c>
      <c r="L7">
        <v>10.146292359372749</v>
      </c>
      <c r="M7">
        <v>12.875702693422509</v>
      </c>
      <c r="N7">
        <v>4.3416410873406512</v>
      </c>
      <c r="O7">
        <v>0.50631361788888429</v>
      </c>
      <c r="P7">
        <v>4.2323054531746713</v>
      </c>
      <c r="Q7">
        <v>0.43787106922584401</v>
      </c>
      <c r="R7">
        <v>1.8319234562605691</v>
      </c>
      <c r="S7">
        <v>22.398118246429689</v>
      </c>
      <c r="T7">
        <v>1.8810979515967159</v>
      </c>
      <c r="U7">
        <v>23.069071566975019</v>
      </c>
      <c r="V7">
        <v>12.168263401024269</v>
      </c>
      <c r="W7">
        <v>21.60715881701309</v>
      </c>
      <c r="X7">
        <v>0.1750137026346818</v>
      </c>
      <c r="Y7">
        <v>0.56456461558593662</v>
      </c>
      <c r="Z7">
        <v>4.4360281125580068</v>
      </c>
      <c r="AA7">
        <v>6.0081233334328239</v>
      </c>
      <c r="AB7">
        <v>7.3065709958841332</v>
      </c>
      <c r="AC7">
        <v>18.066539971899079</v>
      </c>
      <c r="AD7">
        <v>4.5829618386927056</v>
      </c>
      <c r="AE7">
        <v>3.8011764226226901</v>
      </c>
      <c r="AF7">
        <v>2.3541983506924589</v>
      </c>
      <c r="AG7">
        <v>123.4518260608354</v>
      </c>
      <c r="AH7">
        <v>26.85388708507503</v>
      </c>
      <c r="AI7">
        <v>5.7475951030257182</v>
      </c>
      <c r="AJ7">
        <v>35.645870503444591</v>
      </c>
      <c r="AK7">
        <v>13.08539888739849</v>
      </c>
      <c r="AL7">
        <v>69.01465223255866</v>
      </c>
      <c r="AM7">
        <v>0.47992616712760472</v>
      </c>
      <c r="AN7">
        <v>1.479077104934299</v>
      </c>
    </row>
    <row r="8" spans="1:40" x14ac:dyDescent="0.45">
      <c r="A8" s="1" t="s">
        <v>45</v>
      </c>
      <c r="B8">
        <v>87.297788626563872</v>
      </c>
      <c r="C8">
        <v>7.3657959267571176</v>
      </c>
      <c r="D8">
        <v>3.447408829874258</v>
      </c>
      <c r="E8">
        <v>1.0193713973951699</v>
      </c>
      <c r="F8">
        <v>16.12035612773051</v>
      </c>
      <c r="G8">
        <v>4.0044432043248266</v>
      </c>
      <c r="H8">
        <v>35.834446457042603</v>
      </c>
      <c r="I8">
        <v>20.614618911931721</v>
      </c>
      <c r="J8">
        <v>14.79709375909755</v>
      </c>
      <c r="K8">
        <v>9.6965648270795928</v>
      </c>
      <c r="L8">
        <v>83.201507643193779</v>
      </c>
      <c r="M8">
        <v>108.9816076572086</v>
      </c>
      <c r="N8">
        <v>7.2178073190131542</v>
      </c>
      <c r="O8">
        <v>4.1251792093047612</v>
      </c>
      <c r="P8">
        <v>16.542737681911529</v>
      </c>
      <c r="Q8">
        <v>2.371749793467965</v>
      </c>
      <c r="R8">
        <v>4.9806134328927252</v>
      </c>
      <c r="S8">
        <v>59.870703220020438</v>
      </c>
      <c r="T8">
        <v>5.739468967060688</v>
      </c>
      <c r="U8">
        <v>32.93296347255967</v>
      </c>
      <c r="V8">
        <v>95.393331448299122</v>
      </c>
      <c r="W8">
        <v>883.29863873724264</v>
      </c>
      <c r="X8">
        <v>1.4045668314159661</v>
      </c>
      <c r="Y8">
        <v>3.1668622430153919</v>
      </c>
      <c r="Z8">
        <v>33.209400052191228</v>
      </c>
      <c r="AA8">
        <v>34.765755725052117</v>
      </c>
      <c r="AB8">
        <v>32.0781896532432</v>
      </c>
      <c r="AC8">
        <v>40.942913555598842</v>
      </c>
      <c r="AD8">
        <v>26.201405480608098</v>
      </c>
      <c r="AE8">
        <v>13.021317692576179</v>
      </c>
      <c r="AF8">
        <v>10.372943721497631</v>
      </c>
      <c r="AG8">
        <v>105.47950895334</v>
      </c>
      <c r="AH8">
        <v>138.6342928385084</v>
      </c>
      <c r="AI8">
        <v>22.939714074201049</v>
      </c>
      <c r="AJ8">
        <v>169.28652489137201</v>
      </c>
      <c r="AK8">
        <v>70.15101635523817</v>
      </c>
      <c r="AL8">
        <v>400.30442702434158</v>
      </c>
      <c r="AM8">
        <v>1.2101022193557891</v>
      </c>
      <c r="AN8">
        <v>7.2969672007639748</v>
      </c>
    </row>
    <row r="9" spans="1:40" x14ac:dyDescent="0.45">
      <c r="A9" s="1" t="s">
        <v>46</v>
      </c>
      <c r="B9">
        <v>12.500425123154519</v>
      </c>
      <c r="C9">
        <v>0.86471800409226507</v>
      </c>
      <c r="D9">
        <v>0.2991547741273804</v>
      </c>
      <c r="E9">
        <v>0.1577799709994451</v>
      </c>
      <c r="F9">
        <v>4.4253235310236692</v>
      </c>
      <c r="G9">
        <v>1.637180251945028</v>
      </c>
      <c r="H9">
        <v>5.5128030272685464</v>
      </c>
      <c r="I9">
        <v>3.1215012413867669</v>
      </c>
      <c r="J9">
        <v>2.9882292449087262</v>
      </c>
      <c r="K9">
        <v>1.361259606068701</v>
      </c>
      <c r="L9">
        <v>9.5007448560606313</v>
      </c>
      <c r="M9">
        <v>13.02453835174774</v>
      </c>
      <c r="N9">
        <v>1.5923425912980791</v>
      </c>
      <c r="O9">
        <v>1.9609015218849239</v>
      </c>
      <c r="P9">
        <v>10.6198455876214</v>
      </c>
      <c r="Q9">
        <v>1.025912121753872</v>
      </c>
      <c r="R9">
        <v>1.063076364850851</v>
      </c>
      <c r="S9">
        <v>14.7250314261243</v>
      </c>
      <c r="T9">
        <v>1.64030963580469</v>
      </c>
      <c r="U9">
        <v>20.670938988936971</v>
      </c>
      <c r="V9">
        <v>13.818928791523049</v>
      </c>
      <c r="W9">
        <v>237.71585648287871</v>
      </c>
      <c r="X9">
        <v>0.2289696703880382</v>
      </c>
      <c r="Y9">
        <v>2.4395096043798401</v>
      </c>
      <c r="Z9">
        <v>5.6587359185807138</v>
      </c>
      <c r="AA9">
        <v>24.721910721969198</v>
      </c>
      <c r="AB9">
        <v>8.8369476203668036</v>
      </c>
      <c r="AC9">
        <v>6.5492651172648628</v>
      </c>
      <c r="AD9">
        <v>4.0149625372613773</v>
      </c>
      <c r="AE9">
        <v>2.164749420677234</v>
      </c>
      <c r="AF9">
        <v>2.2207858263602249</v>
      </c>
      <c r="AG9">
        <v>9.9690705580259529</v>
      </c>
      <c r="AH9">
        <v>22.70542786067875</v>
      </c>
      <c r="AI9">
        <v>4.1517842050627163</v>
      </c>
      <c r="AJ9">
        <v>36.760943653708821</v>
      </c>
      <c r="AK9">
        <v>14.00888675718083</v>
      </c>
      <c r="AL9">
        <v>116.4090415166569</v>
      </c>
      <c r="AM9">
        <v>0.23357502959998611</v>
      </c>
      <c r="AN9">
        <v>1.4891143611687609</v>
      </c>
    </row>
    <row r="10" spans="1:40" x14ac:dyDescent="0.45">
      <c r="A10" s="1" t="s">
        <v>47</v>
      </c>
      <c r="B10">
        <v>796.7543799626377</v>
      </c>
      <c r="C10">
        <v>62.830064541316887</v>
      </c>
      <c r="D10">
        <v>27.080712049391291</v>
      </c>
      <c r="E10">
        <v>9.1729100320921191</v>
      </c>
      <c r="F10">
        <v>102.33966067181019</v>
      </c>
      <c r="G10">
        <v>38.276863994248032</v>
      </c>
      <c r="H10">
        <v>96.411247566755506</v>
      </c>
      <c r="I10">
        <v>56.099544985171157</v>
      </c>
      <c r="J10">
        <v>44.423369464060031</v>
      </c>
      <c r="K10">
        <v>23.663242248765389</v>
      </c>
      <c r="L10">
        <v>192.7953515176246</v>
      </c>
      <c r="M10">
        <v>238.27100847444791</v>
      </c>
      <c r="N10">
        <v>41.79472201072825</v>
      </c>
      <c r="O10">
        <v>17.74531152871587</v>
      </c>
      <c r="P10">
        <v>99.768259437579005</v>
      </c>
      <c r="Q10">
        <v>12.033201307959031</v>
      </c>
      <c r="R10">
        <v>13.485350993140409</v>
      </c>
      <c r="S10">
        <v>127.21632525469541</v>
      </c>
      <c r="T10">
        <v>15.13780612367856</v>
      </c>
      <c r="U10">
        <v>304.87991590294752</v>
      </c>
      <c r="V10">
        <v>514.16816772738002</v>
      </c>
      <c r="W10">
        <v>2490.0828918884572</v>
      </c>
      <c r="X10">
        <v>4.8288983775682182</v>
      </c>
      <c r="Y10">
        <v>13.776929387481429</v>
      </c>
      <c r="Z10">
        <v>100.0244431706204</v>
      </c>
      <c r="AA10">
        <v>147.37912839959461</v>
      </c>
      <c r="AB10">
        <v>110.0232632360774</v>
      </c>
      <c r="AC10">
        <v>130.44962758153599</v>
      </c>
      <c r="AD10">
        <v>85.39526442285181</v>
      </c>
      <c r="AE10">
        <v>37.406329325772447</v>
      </c>
      <c r="AF10">
        <v>36.657519411271963</v>
      </c>
      <c r="AG10">
        <v>616.38989776084941</v>
      </c>
      <c r="AH10">
        <v>379.46962791766452</v>
      </c>
      <c r="AI10">
        <v>68.584776178604585</v>
      </c>
      <c r="AJ10">
        <v>461.76532624884402</v>
      </c>
      <c r="AK10">
        <v>189.3760501760384</v>
      </c>
      <c r="AL10">
        <v>1613.414007653608</v>
      </c>
      <c r="AM10">
        <v>9.6494615491402111</v>
      </c>
      <c r="AN10">
        <v>31.055492384413778</v>
      </c>
    </row>
    <row r="11" spans="1:40" x14ac:dyDescent="0.45">
      <c r="A11" s="1" t="s">
        <v>48</v>
      </c>
      <c r="B11">
        <v>69.735918183744573</v>
      </c>
      <c r="C11">
        <v>5.2906141861004494</v>
      </c>
      <c r="D11">
        <v>1.17661607831406</v>
      </c>
      <c r="E11">
        <v>0.45667980968924848</v>
      </c>
      <c r="F11">
        <v>8.8727304115134285</v>
      </c>
      <c r="G11">
        <v>1.2961593339482931</v>
      </c>
      <c r="H11">
        <v>11.41030817409662</v>
      </c>
      <c r="I11">
        <v>6.5606383754778266</v>
      </c>
      <c r="J11">
        <v>6.7283572364928244</v>
      </c>
      <c r="K11">
        <v>4.4857849604580808</v>
      </c>
      <c r="L11">
        <v>52.80452249273366</v>
      </c>
      <c r="M11">
        <v>33.880462823194009</v>
      </c>
      <c r="N11">
        <v>3.082843548102371</v>
      </c>
      <c r="O11">
        <v>2.1259754013016821</v>
      </c>
      <c r="P11">
        <v>33.171490819138043</v>
      </c>
      <c r="Q11">
        <v>1.3576497477602221</v>
      </c>
      <c r="R11">
        <v>2.1236716842838499</v>
      </c>
      <c r="S11">
        <v>24.109184170537858</v>
      </c>
      <c r="T11">
        <v>2.644378019324138</v>
      </c>
      <c r="U11">
        <v>19.767136078293941</v>
      </c>
      <c r="V11">
        <v>138.19497208274211</v>
      </c>
      <c r="W11">
        <v>282.3199608694519</v>
      </c>
      <c r="X11">
        <v>0.51328709984585752</v>
      </c>
      <c r="Y11">
        <v>1.396446607221945</v>
      </c>
      <c r="Z11">
        <v>11.91794676987462</v>
      </c>
      <c r="AA11">
        <v>15.381805937738971</v>
      </c>
      <c r="AB11">
        <v>9.7751626328902468</v>
      </c>
      <c r="AC11">
        <v>15.72656635811906</v>
      </c>
      <c r="AD11">
        <v>11.90667523475056</v>
      </c>
      <c r="AE11">
        <v>5.0333844208639951</v>
      </c>
      <c r="AF11">
        <v>5.455455386453437</v>
      </c>
      <c r="AG11">
        <v>58.651023668361972</v>
      </c>
      <c r="AH11">
        <v>50.747601741180503</v>
      </c>
      <c r="AI11">
        <v>10.20897756800918</v>
      </c>
      <c r="AJ11">
        <v>70.259070258212716</v>
      </c>
      <c r="AK11">
        <v>28.81481306175689</v>
      </c>
      <c r="AL11">
        <v>343.85090779387519</v>
      </c>
      <c r="AM11">
        <v>10.13179840602826</v>
      </c>
      <c r="AN11">
        <v>3.9632161876434062</v>
      </c>
    </row>
    <row r="12" spans="1:40" x14ac:dyDescent="0.45">
      <c r="A12" s="1" t="s">
        <v>49</v>
      </c>
      <c r="B12">
        <v>79.283165444559813</v>
      </c>
      <c r="C12">
        <v>8.1165545276671356</v>
      </c>
      <c r="D12">
        <v>4.8644167629247912</v>
      </c>
      <c r="E12">
        <v>0.63542340440808975</v>
      </c>
      <c r="F12">
        <v>42.929365905183978</v>
      </c>
      <c r="G12">
        <v>5.6438144061562676</v>
      </c>
      <c r="H12">
        <v>23.406451770391499</v>
      </c>
      <c r="I12">
        <v>13.493500484688241</v>
      </c>
      <c r="J12">
        <v>10.117446483784811</v>
      </c>
      <c r="K12">
        <v>4.8006715945573903</v>
      </c>
      <c r="L12">
        <v>35.631489945064153</v>
      </c>
      <c r="M12">
        <v>62.764888228070852</v>
      </c>
      <c r="N12">
        <v>17.88689597747792</v>
      </c>
      <c r="O12">
        <v>4.791504836528377</v>
      </c>
      <c r="P12">
        <v>14.963862644615659</v>
      </c>
      <c r="Q12">
        <v>2.9059635387672218</v>
      </c>
      <c r="R12">
        <v>4.8466770623063651</v>
      </c>
      <c r="S12">
        <v>46.972689825883982</v>
      </c>
      <c r="T12">
        <v>4.5970665412224303</v>
      </c>
      <c r="U12">
        <v>43.955231867944882</v>
      </c>
      <c r="V12">
        <v>60.543097710375697</v>
      </c>
      <c r="W12">
        <v>444.98701980250752</v>
      </c>
      <c r="X12">
        <v>0.95058466718760437</v>
      </c>
      <c r="Y12">
        <v>5.0552185691771863</v>
      </c>
      <c r="Z12">
        <v>19.42893775422332</v>
      </c>
      <c r="AA12">
        <v>52.080267947717957</v>
      </c>
      <c r="AB12">
        <v>25.051511349251889</v>
      </c>
      <c r="AC12">
        <v>23.795429871169279</v>
      </c>
      <c r="AD12">
        <v>15.62383586182519</v>
      </c>
      <c r="AE12">
        <v>8.6328587040655567</v>
      </c>
      <c r="AF12">
        <v>7.3598974024812449</v>
      </c>
      <c r="AG12">
        <v>167.3656242085703</v>
      </c>
      <c r="AH12">
        <v>93.454262981749068</v>
      </c>
      <c r="AI12">
        <v>14.627504542515849</v>
      </c>
      <c r="AJ12">
        <v>127.0131553743993</v>
      </c>
      <c r="AK12">
        <v>47.06466139881217</v>
      </c>
      <c r="AL12">
        <v>336.60606830305181</v>
      </c>
      <c r="AM12">
        <v>1.2483192299112</v>
      </c>
      <c r="AN12">
        <v>6.1289329970878494</v>
      </c>
    </row>
    <row r="13" spans="1:40" x14ac:dyDescent="0.45">
      <c r="A13" s="1" t="s">
        <v>50</v>
      </c>
      <c r="B13">
        <v>194.38355428075829</v>
      </c>
      <c r="C13">
        <v>12.07533644450497</v>
      </c>
      <c r="D13">
        <v>4.1804945551898314</v>
      </c>
      <c r="E13">
        <v>1.448647235702345</v>
      </c>
      <c r="F13">
        <v>25.79614771004259</v>
      </c>
      <c r="G13">
        <v>6.8610964020144314</v>
      </c>
      <c r="H13">
        <v>70.525372663482045</v>
      </c>
      <c r="I13">
        <v>42.387803936454873</v>
      </c>
      <c r="J13">
        <v>13.186668865680669</v>
      </c>
      <c r="K13">
        <v>9.7609898133955113</v>
      </c>
      <c r="L13">
        <v>61.654164679484481</v>
      </c>
      <c r="M13">
        <v>301.63502795127431</v>
      </c>
      <c r="N13">
        <v>11.85721452328873</v>
      </c>
      <c r="O13">
        <v>4.1485155209695233</v>
      </c>
      <c r="P13">
        <v>59.94524884992633</v>
      </c>
      <c r="Q13">
        <v>6.1269197001279769</v>
      </c>
      <c r="R13">
        <v>5.9042660581877859</v>
      </c>
      <c r="S13">
        <v>59.374784920860193</v>
      </c>
      <c r="T13">
        <v>20.477692642630561</v>
      </c>
      <c r="U13">
        <v>44.188307740870243</v>
      </c>
      <c r="V13">
        <v>99.021015443764256</v>
      </c>
      <c r="W13">
        <v>1256.292082189834</v>
      </c>
      <c r="X13">
        <v>2.5942653531968629</v>
      </c>
      <c r="Y13">
        <v>6.3628709349144144</v>
      </c>
      <c r="Z13">
        <v>52.805663616948813</v>
      </c>
      <c r="AA13">
        <v>66.456208155647445</v>
      </c>
      <c r="AB13">
        <v>22.51776237198931</v>
      </c>
      <c r="AC13">
        <v>81.943848613402366</v>
      </c>
      <c r="AD13">
        <v>37.459842492816101</v>
      </c>
      <c r="AE13">
        <v>11.91018967081142</v>
      </c>
      <c r="AF13">
        <v>34.334506951697762</v>
      </c>
      <c r="AG13">
        <v>106.27457866661879</v>
      </c>
      <c r="AH13">
        <v>228.07552002705609</v>
      </c>
      <c r="AI13">
        <v>34.211578402141157</v>
      </c>
      <c r="AJ13">
        <v>228.4578800752891</v>
      </c>
      <c r="AK13">
        <v>97.211120608660309</v>
      </c>
      <c r="AL13">
        <v>560.39332911062615</v>
      </c>
      <c r="AM13">
        <v>1.08901185828076</v>
      </c>
      <c r="AN13">
        <v>12.457348352188919</v>
      </c>
    </row>
    <row r="14" spans="1:40" x14ac:dyDescent="0.45">
      <c r="A14" s="1" t="s">
        <v>51</v>
      </c>
      <c r="B14">
        <v>56.669850390528019</v>
      </c>
      <c r="C14">
        <v>3.2647038794510408</v>
      </c>
      <c r="D14">
        <v>1.4988529902379311</v>
      </c>
      <c r="E14">
        <v>0.63594946619152171</v>
      </c>
      <c r="F14">
        <v>4.4612872240321497</v>
      </c>
      <c r="G14">
        <v>1.818368174169168</v>
      </c>
      <c r="H14">
        <v>4.6740887301898644</v>
      </c>
      <c r="I14">
        <v>2.74598366070843</v>
      </c>
      <c r="J14">
        <v>2.2512534716095791</v>
      </c>
      <c r="K14">
        <v>1.2603560399686911</v>
      </c>
      <c r="L14">
        <v>17.70303307540604</v>
      </c>
      <c r="M14">
        <v>11.387652904866171</v>
      </c>
      <c r="N14">
        <v>2.0889623772456298</v>
      </c>
      <c r="O14">
        <v>0.86700703770909893</v>
      </c>
      <c r="P14">
        <v>1.3463773775741561</v>
      </c>
      <c r="Q14">
        <v>0.43737068322301159</v>
      </c>
      <c r="R14">
        <v>0.85464459519283753</v>
      </c>
      <c r="S14">
        <v>9.8998060493036899</v>
      </c>
      <c r="T14">
        <v>0.99225440791156028</v>
      </c>
      <c r="U14">
        <v>5.7812936017979686</v>
      </c>
      <c r="V14">
        <v>18.397298796750611</v>
      </c>
      <c r="W14">
        <v>173.3654964853861</v>
      </c>
      <c r="X14">
        <v>0.20129913012504869</v>
      </c>
      <c r="Y14">
        <v>0.9112685580079728</v>
      </c>
      <c r="Z14">
        <v>4.3421539058076144</v>
      </c>
      <c r="AA14">
        <v>9.4497933446080538</v>
      </c>
      <c r="AB14">
        <v>3.0442441423698638</v>
      </c>
      <c r="AC14">
        <v>9.0752831456821994</v>
      </c>
      <c r="AD14">
        <v>3.2108776158813921</v>
      </c>
      <c r="AE14">
        <v>1.7863192446325651</v>
      </c>
      <c r="AF14">
        <v>1.6290046612711711</v>
      </c>
      <c r="AG14">
        <v>22.562344336649041</v>
      </c>
      <c r="AH14">
        <v>23.082208595629972</v>
      </c>
      <c r="AI14">
        <v>3.2506403328919808</v>
      </c>
      <c r="AJ14">
        <v>23.074645689958651</v>
      </c>
      <c r="AK14">
        <v>9.0227190759796407</v>
      </c>
      <c r="AL14">
        <v>56.929214680441973</v>
      </c>
      <c r="AM14">
        <v>0.25904652406453921</v>
      </c>
      <c r="AN14">
        <v>1.131005334748358</v>
      </c>
    </row>
    <row r="15" spans="1:40" x14ac:dyDescent="0.45">
      <c r="A15" s="1" t="s">
        <v>52</v>
      </c>
      <c r="B15">
        <v>99.66591006237249</v>
      </c>
      <c r="C15">
        <v>4.8665705781478117</v>
      </c>
      <c r="D15">
        <v>1.152580569557484</v>
      </c>
      <c r="E15">
        <v>1.106272804330376</v>
      </c>
      <c r="F15">
        <v>34.754132123057673</v>
      </c>
      <c r="G15">
        <v>9.8584718000687257</v>
      </c>
      <c r="H15">
        <v>14.249685060220781</v>
      </c>
      <c r="I15">
        <v>8.1663431329764968</v>
      </c>
      <c r="J15">
        <v>7.4546515323022549</v>
      </c>
      <c r="K15">
        <v>3.4005272436844951</v>
      </c>
      <c r="L15">
        <v>26.860591360626259</v>
      </c>
      <c r="M15">
        <v>107.0280322703473</v>
      </c>
      <c r="N15">
        <v>18.282677924356559</v>
      </c>
      <c r="O15">
        <v>2.860957548224464</v>
      </c>
      <c r="P15">
        <v>9.1101763618801854</v>
      </c>
      <c r="Q15">
        <v>2.8030382985573312</v>
      </c>
      <c r="R15">
        <v>3.3617698790202351</v>
      </c>
      <c r="S15">
        <v>34.91940980626957</v>
      </c>
      <c r="T15">
        <v>3.0034687400610198</v>
      </c>
      <c r="U15">
        <v>21.31147744930924</v>
      </c>
      <c r="V15">
        <v>61.795210329915243</v>
      </c>
      <c r="W15">
        <v>248.51679586573729</v>
      </c>
      <c r="X15">
        <v>0.93481875557377447</v>
      </c>
      <c r="Y15">
        <v>3.6683072205333902</v>
      </c>
      <c r="Z15">
        <v>17.601974878290179</v>
      </c>
      <c r="AA15">
        <v>37.517331839922392</v>
      </c>
      <c r="AB15">
        <v>15.775745047204531</v>
      </c>
      <c r="AC15">
        <v>33.429500676651763</v>
      </c>
      <c r="AD15">
        <v>9.5061012206601205</v>
      </c>
      <c r="AE15">
        <v>6.2609968599445516</v>
      </c>
      <c r="AF15">
        <v>5.2177110572266461</v>
      </c>
      <c r="AG15">
        <v>57.56697720479913</v>
      </c>
      <c r="AH15">
        <v>69.649685489719374</v>
      </c>
      <c r="AI15">
        <v>9.2916464565496124</v>
      </c>
      <c r="AJ15">
        <v>79.713576863427022</v>
      </c>
      <c r="AK15">
        <v>30.582493414116382</v>
      </c>
      <c r="AL15">
        <v>266.75408673278531</v>
      </c>
      <c r="AM15">
        <v>0.72771954643275061</v>
      </c>
      <c r="AN15">
        <v>4.3933122296745868</v>
      </c>
    </row>
    <row r="16" spans="1:40" x14ac:dyDescent="0.45">
      <c r="A16" s="1" t="s">
        <v>53</v>
      </c>
      <c r="B16">
        <v>227.0154561305863</v>
      </c>
      <c r="C16">
        <v>9.741331935124002</v>
      </c>
      <c r="D16">
        <v>2.9519877861808972</v>
      </c>
      <c r="E16">
        <v>1.466695001587988</v>
      </c>
      <c r="F16">
        <v>46.456864501513252</v>
      </c>
      <c r="G16">
        <v>10.821174077755449</v>
      </c>
      <c r="H16">
        <v>50.197841239002997</v>
      </c>
      <c r="I16">
        <v>29.268068418608031</v>
      </c>
      <c r="J16">
        <v>30.999342947316698</v>
      </c>
      <c r="K16">
        <v>9.9490153932121448</v>
      </c>
      <c r="L16">
        <v>69.438570457445408</v>
      </c>
      <c r="M16">
        <v>375.5581679378688</v>
      </c>
      <c r="N16">
        <v>19.701352290413329</v>
      </c>
      <c r="O16">
        <v>9.5964018562181082</v>
      </c>
      <c r="P16">
        <v>49.033654446992898</v>
      </c>
      <c r="Q16">
        <v>16.367487915904121</v>
      </c>
      <c r="R16">
        <v>15.464018553207159</v>
      </c>
      <c r="S16">
        <v>137.58902681527209</v>
      </c>
      <c r="T16">
        <v>11.22570149180882</v>
      </c>
      <c r="U16">
        <v>55.360103804501449</v>
      </c>
      <c r="V16">
        <v>281.72869098307069</v>
      </c>
      <c r="W16">
        <v>644.01725877714296</v>
      </c>
      <c r="X16">
        <v>3.139169826187203</v>
      </c>
      <c r="Y16">
        <v>10.44740721152132</v>
      </c>
      <c r="Z16">
        <v>82.414989279940002</v>
      </c>
      <c r="AA16">
        <v>108.6840575883364</v>
      </c>
      <c r="AB16">
        <v>30.531462913559739</v>
      </c>
      <c r="AC16">
        <v>107.9159406816447</v>
      </c>
      <c r="AD16">
        <v>35.688657763884947</v>
      </c>
      <c r="AE16">
        <v>25.6051785641375</v>
      </c>
      <c r="AF16">
        <v>19.67262586551924</v>
      </c>
      <c r="AG16">
        <v>164.5335015824212</v>
      </c>
      <c r="AH16">
        <v>250.38274530376651</v>
      </c>
      <c r="AI16">
        <v>36.139230034924957</v>
      </c>
      <c r="AJ16">
        <v>281.23073803118632</v>
      </c>
      <c r="AK16">
        <v>105.0663675368146</v>
      </c>
      <c r="AL16">
        <v>873.56915523942837</v>
      </c>
      <c r="AM16">
        <v>1.7371636218837589</v>
      </c>
      <c r="AN16">
        <v>19.72075416269238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802.54926568106305</v>
      </c>
      <c r="C2">
        <v>18.94163597631962</v>
      </c>
      <c r="D2">
        <v>6.7414490308142252</v>
      </c>
      <c r="E2">
        <v>1.9184526798174251</v>
      </c>
      <c r="F2">
        <v>22.94157519151042</v>
      </c>
      <c r="G2">
        <v>6.9850520349763956</v>
      </c>
      <c r="H2">
        <v>10.0640222105962</v>
      </c>
      <c r="I2">
        <v>6.1339089802640316</v>
      </c>
      <c r="J2">
        <v>2.9440146054960228</v>
      </c>
      <c r="K2">
        <v>1.13416120768484</v>
      </c>
      <c r="L2">
        <v>6.679656272957609</v>
      </c>
      <c r="M2">
        <v>17.00636184890347</v>
      </c>
      <c r="N2">
        <v>6.69791016949236</v>
      </c>
      <c r="O2">
        <v>0.39154811567279052</v>
      </c>
      <c r="P2">
        <v>2.2583157343292211</v>
      </c>
      <c r="Q2">
        <v>0.30202828197002862</v>
      </c>
      <c r="R2">
        <v>1.233697931398182</v>
      </c>
      <c r="S2">
        <v>11.90692591784925</v>
      </c>
      <c r="T2">
        <v>2.0530354983400039</v>
      </c>
      <c r="U2">
        <v>4.1311572261610303</v>
      </c>
      <c r="V2">
        <v>10.27621808942666</v>
      </c>
      <c r="W2">
        <v>25.1216711605</v>
      </c>
      <c r="X2">
        <v>0.17315701134669209</v>
      </c>
      <c r="Y2">
        <v>0.50638794016966648</v>
      </c>
      <c r="Z2">
        <v>4.0209958888355706</v>
      </c>
      <c r="AA2">
        <v>5.5937847224405992</v>
      </c>
      <c r="AB2">
        <v>1.9312268007728941</v>
      </c>
      <c r="AC2">
        <v>83.588209795268966</v>
      </c>
      <c r="AD2">
        <v>7.5631325669286884</v>
      </c>
      <c r="AE2">
        <v>2.0767206022085309</v>
      </c>
      <c r="AF2">
        <v>3.5981994482595159</v>
      </c>
      <c r="AG2">
        <v>162.52054076104659</v>
      </c>
      <c r="AH2">
        <v>25.72649032870012</v>
      </c>
      <c r="AI2">
        <v>6.8284280503958303</v>
      </c>
      <c r="AJ2">
        <v>36.323618652911122</v>
      </c>
      <c r="AK2">
        <v>14.41017865563361</v>
      </c>
      <c r="AL2">
        <v>122.4632302442779</v>
      </c>
      <c r="AM2">
        <v>0.43396144507249179</v>
      </c>
      <c r="AN2">
        <v>8.0943888028134872</v>
      </c>
    </row>
    <row r="3" spans="1:40" x14ac:dyDescent="0.45">
      <c r="A3" s="1" t="s">
        <v>55</v>
      </c>
      <c r="B3">
        <v>2.7179228288616661</v>
      </c>
      <c r="C3">
        <v>0.17995772865430859</v>
      </c>
      <c r="D3">
        <v>6.8848289630558876E-2</v>
      </c>
      <c r="E3">
        <v>3.647984189477281E-2</v>
      </c>
      <c r="F3">
        <v>1.431610630635342</v>
      </c>
      <c r="G3">
        <v>0.75913404559143394</v>
      </c>
      <c r="H3">
        <v>0.76666379359482173</v>
      </c>
      <c r="I3">
        <v>0.45954453396905298</v>
      </c>
      <c r="J3">
        <v>1.2633650729089381</v>
      </c>
      <c r="K3">
        <v>0.1042053048358077</v>
      </c>
      <c r="L3">
        <v>0.56057914558681066</v>
      </c>
      <c r="M3">
        <v>4.1755343206550233</v>
      </c>
      <c r="N3">
        <v>0.4391024308618065</v>
      </c>
      <c r="O3">
        <v>5.2355745509893817E-2</v>
      </c>
      <c r="P3">
        <v>0.17864126327553559</v>
      </c>
      <c r="Q3">
        <v>5.7078628682300167E-2</v>
      </c>
      <c r="R3">
        <v>0.1224677735110854</v>
      </c>
      <c r="S3">
        <v>1.22108735644442</v>
      </c>
      <c r="T3">
        <v>0.1142555816241687</v>
      </c>
      <c r="U3">
        <v>0.60195912756683212</v>
      </c>
      <c r="V3">
        <v>0.7339213584138542</v>
      </c>
      <c r="W3">
        <v>1.112427119738955</v>
      </c>
      <c r="X3">
        <v>1.4832890928578471E-2</v>
      </c>
      <c r="Y3">
        <v>8.4822743348130281E-2</v>
      </c>
      <c r="Z3">
        <v>0.3799195572751925</v>
      </c>
      <c r="AA3">
        <v>0.88422009438029814</v>
      </c>
      <c r="AB3">
        <v>0.29585876773315001</v>
      </c>
      <c r="AC3">
        <v>4.6912181051943707</v>
      </c>
      <c r="AD3">
        <v>1.060171973644527</v>
      </c>
      <c r="AE3">
        <v>1.0006849604547889</v>
      </c>
      <c r="AF3">
        <v>0.30678760597331151</v>
      </c>
      <c r="AG3">
        <v>1.827083915103195</v>
      </c>
      <c r="AH3">
        <v>5.3770042805526792</v>
      </c>
      <c r="AI3">
        <v>0.56385985568123109</v>
      </c>
      <c r="AJ3">
        <v>2.7303577430256012</v>
      </c>
      <c r="AK3">
        <v>1.232233891426467</v>
      </c>
      <c r="AL3">
        <v>13.631990016514051</v>
      </c>
      <c r="AM3">
        <v>4.8363697227152752E-2</v>
      </c>
      <c r="AN3">
        <v>0.40071588618179871</v>
      </c>
    </row>
    <row r="4" spans="1:40" x14ac:dyDescent="0.45">
      <c r="A4" s="1" t="s">
        <v>56</v>
      </c>
      <c r="B4">
        <v>69.369268485693112</v>
      </c>
      <c r="C4">
        <v>1.882693120282604</v>
      </c>
      <c r="D4">
        <v>0.25751367149420651</v>
      </c>
      <c r="E4">
        <v>7.4284730976025967E-3</v>
      </c>
      <c r="F4">
        <v>0.15482148547646629</v>
      </c>
      <c r="G4">
        <v>4.4290641242152949E-2</v>
      </c>
      <c r="H4">
        <v>0.55679397429448052</v>
      </c>
      <c r="I4">
        <v>0.34140678151626258</v>
      </c>
      <c r="J4">
        <v>0.2334169624866895</v>
      </c>
      <c r="K4">
        <v>6.2389025585386129E-2</v>
      </c>
      <c r="L4">
        <v>0.15015350914307851</v>
      </c>
      <c r="M4">
        <v>0.30376585518001781</v>
      </c>
      <c r="N4">
        <v>3.970821492479619E-2</v>
      </c>
      <c r="O4">
        <v>7.4881952657845623E-3</v>
      </c>
      <c r="P4">
        <v>0.1171984372244759</v>
      </c>
      <c r="Q4">
        <v>5.5547398013020572E-3</v>
      </c>
      <c r="R4">
        <v>8.0644090529809448E-2</v>
      </c>
      <c r="S4">
        <v>0.65443929422959701</v>
      </c>
      <c r="T4">
        <v>6.5151345605027555E-2</v>
      </c>
      <c r="U4">
        <v>0.1018008776405151</v>
      </c>
      <c r="V4">
        <v>0.27298229670448548</v>
      </c>
      <c r="W4">
        <v>7.1480102579779254</v>
      </c>
      <c r="X4">
        <v>5.5235773736105878E-3</v>
      </c>
      <c r="Y4">
        <v>7.962851690097604E-3</v>
      </c>
      <c r="Z4">
        <v>0.1453017401432114</v>
      </c>
      <c r="AA4">
        <v>0.10082955126921379</v>
      </c>
      <c r="AB4">
        <v>5.5377567840749507E-2</v>
      </c>
      <c r="AC4">
        <v>0.57390258313622222</v>
      </c>
      <c r="AD4">
        <v>0.29047420951005998</v>
      </c>
      <c r="AE4">
        <v>9.3982055080698679E-2</v>
      </c>
      <c r="AF4">
        <v>0.13107863276083251</v>
      </c>
      <c r="AG4">
        <v>14.716517266381491</v>
      </c>
      <c r="AH4">
        <v>1.191850055847538</v>
      </c>
      <c r="AI4">
        <v>0.26279664118771018</v>
      </c>
      <c r="AJ4">
        <v>1.59805623847019</v>
      </c>
      <c r="AK4">
        <v>0.58701114338526716</v>
      </c>
      <c r="AL4">
        <v>7.4165784180988901</v>
      </c>
      <c r="AM4">
        <v>1.5430339908454211E-2</v>
      </c>
      <c r="AN4">
        <v>0.3123364748734091</v>
      </c>
    </row>
    <row r="5" spans="1:40" x14ac:dyDescent="0.45">
      <c r="A5" s="1" t="s">
        <v>57</v>
      </c>
      <c r="B5">
        <v>51.689824812414557</v>
      </c>
      <c r="C5">
        <v>3.624607265598573</v>
      </c>
      <c r="D5">
        <v>0.90961997505580228</v>
      </c>
      <c r="E5">
        <v>0.65108950368203178</v>
      </c>
      <c r="F5">
        <v>15.67225625375683</v>
      </c>
      <c r="G5">
        <v>7.4371136563609559</v>
      </c>
      <c r="H5">
        <v>14.128541734609829</v>
      </c>
      <c r="I5">
        <v>8.0791850663563753</v>
      </c>
      <c r="J5">
        <v>5.0994612764509899</v>
      </c>
      <c r="K5">
        <v>13.69802146216958</v>
      </c>
      <c r="L5">
        <v>691.60889895041862</v>
      </c>
      <c r="M5">
        <v>31.283724010495181</v>
      </c>
      <c r="N5">
        <v>4.8070660672266001</v>
      </c>
      <c r="O5">
        <v>2.4915988392630588</v>
      </c>
      <c r="P5">
        <v>8.5749289114403666</v>
      </c>
      <c r="Q5">
        <v>2.0979940945359639</v>
      </c>
      <c r="R5">
        <v>2.1772898643244472</v>
      </c>
      <c r="S5">
        <v>19.795306147877451</v>
      </c>
      <c r="T5">
        <v>3.2031060046994022</v>
      </c>
      <c r="U5">
        <v>18.896881724614939</v>
      </c>
      <c r="V5">
        <v>51.311773781789789</v>
      </c>
      <c r="W5">
        <v>66.953851168829132</v>
      </c>
      <c r="X5">
        <v>0.50086655841024474</v>
      </c>
      <c r="Y5">
        <v>1.6415730550974039</v>
      </c>
      <c r="Z5">
        <v>12.92083339697564</v>
      </c>
      <c r="AA5">
        <v>18.100240534645081</v>
      </c>
      <c r="AB5">
        <v>9.6139252914687372</v>
      </c>
      <c r="AC5">
        <v>13.22924264041538</v>
      </c>
      <c r="AD5">
        <v>14.99084364802</v>
      </c>
      <c r="AE5">
        <v>4.6819026051668331</v>
      </c>
      <c r="AF5">
        <v>9.9261507730008436</v>
      </c>
      <c r="AG5">
        <v>51.975209462982413</v>
      </c>
      <c r="AH5">
        <v>50.110005183461773</v>
      </c>
      <c r="AI5">
        <v>16.51278250547989</v>
      </c>
      <c r="AJ5">
        <v>87.967199587137202</v>
      </c>
      <c r="AK5">
        <v>38.836479195647101</v>
      </c>
      <c r="AL5">
        <v>244.3972823802342</v>
      </c>
      <c r="AM5">
        <v>1.5015217122148681</v>
      </c>
      <c r="AN5">
        <v>5.5132446147287064</v>
      </c>
    </row>
    <row r="6" spans="1:40" x14ac:dyDescent="0.45">
      <c r="A6" s="1" t="s">
        <v>58</v>
      </c>
      <c r="B6">
        <v>133.6048904186965</v>
      </c>
      <c r="C6">
        <v>8.9165923281269155</v>
      </c>
      <c r="D6">
        <v>2.4059089237025568</v>
      </c>
      <c r="E6">
        <v>1.204273130886667</v>
      </c>
      <c r="F6">
        <v>39.428330108088673</v>
      </c>
      <c r="G6">
        <v>7.2057421456352753</v>
      </c>
      <c r="H6">
        <v>34.001628190036968</v>
      </c>
      <c r="I6">
        <v>19.745932221235499</v>
      </c>
      <c r="J6">
        <v>15.241831415702769</v>
      </c>
      <c r="K6">
        <v>14.181608070543589</v>
      </c>
      <c r="L6">
        <v>498.2607815337571</v>
      </c>
      <c r="M6">
        <v>90.038463238342786</v>
      </c>
      <c r="N6">
        <v>13.77305576833832</v>
      </c>
      <c r="O6">
        <v>6.1291107291989722</v>
      </c>
      <c r="P6">
        <v>18.210113149779492</v>
      </c>
      <c r="Q6">
        <v>3.8054341299763719</v>
      </c>
      <c r="R6">
        <v>6.4000827302529046</v>
      </c>
      <c r="S6">
        <v>63.804392422370732</v>
      </c>
      <c r="T6">
        <v>7.528469939915559</v>
      </c>
      <c r="U6">
        <v>48.965567944057398</v>
      </c>
      <c r="V6">
        <v>299.27357669758351</v>
      </c>
      <c r="W6">
        <v>277.36497038633792</v>
      </c>
      <c r="X6">
        <v>1.155325487556879</v>
      </c>
      <c r="Y6">
        <v>3.3657580637508588</v>
      </c>
      <c r="Z6">
        <v>28.23813585321782</v>
      </c>
      <c r="AA6">
        <v>37.94215969118703</v>
      </c>
      <c r="AB6">
        <v>24.126246337730691</v>
      </c>
      <c r="AC6">
        <v>39.291046819758833</v>
      </c>
      <c r="AD6">
        <v>31.766116889327449</v>
      </c>
      <c r="AE6">
        <v>15.11929311415194</v>
      </c>
      <c r="AF6">
        <v>16.46860870205261</v>
      </c>
      <c r="AG6">
        <v>146.32620760010761</v>
      </c>
      <c r="AH6">
        <v>126.4949226330649</v>
      </c>
      <c r="AI6">
        <v>29.636726489979921</v>
      </c>
      <c r="AJ6">
        <v>187.6086165477154</v>
      </c>
      <c r="AK6">
        <v>77.216983233939757</v>
      </c>
      <c r="AL6">
        <v>734.17860941205913</v>
      </c>
      <c r="AM6">
        <v>13.022504938918971</v>
      </c>
      <c r="AN6">
        <v>12.1332668828778</v>
      </c>
    </row>
    <row r="7" spans="1:40" x14ac:dyDescent="0.45">
      <c r="A7" s="1" t="s">
        <v>59</v>
      </c>
      <c r="B7">
        <v>32.927509532407463</v>
      </c>
      <c r="C7">
        <v>13.442157991390379</v>
      </c>
      <c r="D7">
        <v>3.6251644813813799</v>
      </c>
      <c r="E7">
        <v>0.14494473136554459</v>
      </c>
      <c r="F7">
        <v>4.503807350330888</v>
      </c>
      <c r="G7">
        <v>1.199628477187106</v>
      </c>
      <c r="H7">
        <v>5.708493904088197</v>
      </c>
      <c r="I7">
        <v>3.4023523792533319</v>
      </c>
      <c r="J7">
        <v>3.4397526650242329</v>
      </c>
      <c r="K7">
        <v>0.97100656694743726</v>
      </c>
      <c r="L7">
        <v>5.1503677732568951</v>
      </c>
      <c r="M7">
        <v>9.6450446853994194</v>
      </c>
      <c r="N7">
        <v>1.627570682022548</v>
      </c>
      <c r="O7">
        <v>0.54468549509278619</v>
      </c>
      <c r="P7">
        <v>15.40523912981898</v>
      </c>
      <c r="Q7">
        <v>0.42289152965356291</v>
      </c>
      <c r="R7">
        <v>2.1484733706100552</v>
      </c>
      <c r="S7">
        <v>17.55713837116156</v>
      </c>
      <c r="T7">
        <v>1.2595653497204129</v>
      </c>
      <c r="U7">
        <v>4.4291946348392353</v>
      </c>
      <c r="V7">
        <v>11.884144508758819</v>
      </c>
      <c r="W7">
        <v>16.841921732189231</v>
      </c>
      <c r="X7">
        <v>0.1217451651216061</v>
      </c>
      <c r="Y7">
        <v>0.44481112659779493</v>
      </c>
      <c r="Z7">
        <v>2.9330472249148052</v>
      </c>
      <c r="AA7">
        <v>4.8346783637860256</v>
      </c>
      <c r="AB7">
        <v>2.490698758726448</v>
      </c>
      <c r="AC7">
        <v>7.3504677970550301</v>
      </c>
      <c r="AD7">
        <v>3.8456454135928011</v>
      </c>
      <c r="AE7">
        <v>2.4934575534879548</v>
      </c>
      <c r="AF7">
        <v>2.0516508516492231</v>
      </c>
      <c r="AG7">
        <v>41.748558016780009</v>
      </c>
      <c r="AH7">
        <v>23.04722148388597</v>
      </c>
      <c r="AI7">
        <v>4.3549200491321169</v>
      </c>
      <c r="AJ7">
        <v>30.616251703163989</v>
      </c>
      <c r="AK7">
        <v>10.05016758072744</v>
      </c>
      <c r="AL7">
        <v>71.504895989757927</v>
      </c>
      <c r="AM7">
        <v>0.18847071353426209</v>
      </c>
      <c r="AN7">
        <v>2.2098221057818792</v>
      </c>
    </row>
    <row r="8" spans="1:40" x14ac:dyDescent="0.45">
      <c r="A8" s="1" t="s">
        <v>60</v>
      </c>
      <c r="B8">
        <v>1.4838733387845069</v>
      </c>
      <c r="C8">
        <v>9.5274432486607566E-2</v>
      </c>
      <c r="D8">
        <v>3.4041889186977932E-2</v>
      </c>
      <c r="E8">
        <v>1.5305620429904051E-2</v>
      </c>
      <c r="F8">
        <v>0.7360133553885857</v>
      </c>
      <c r="G8">
        <v>0.15788806698378299</v>
      </c>
      <c r="H8">
        <v>0.39506347995733099</v>
      </c>
      <c r="I8">
        <v>0.22342820405254701</v>
      </c>
      <c r="J8">
        <v>0.22959784750942749</v>
      </c>
      <c r="K8">
        <v>0.16787221670255559</v>
      </c>
      <c r="L8">
        <v>4.9716256141464834</v>
      </c>
      <c r="M8">
        <v>1.669174340798292</v>
      </c>
      <c r="N8">
        <v>0.25257443721449929</v>
      </c>
      <c r="O8">
        <v>0.1362614822847219</v>
      </c>
      <c r="P8">
        <v>0.24764726411024249</v>
      </c>
      <c r="Q8">
        <v>7.5082907595929699E-2</v>
      </c>
      <c r="R8">
        <v>0.1131064323011244</v>
      </c>
      <c r="S8">
        <v>1.163139821555385</v>
      </c>
      <c r="T8">
        <v>0.1045148526265326</v>
      </c>
      <c r="U8">
        <v>0.78201589910705049</v>
      </c>
      <c r="V8">
        <v>4.9275846254902644</v>
      </c>
      <c r="W8">
        <v>3.0561983086011471</v>
      </c>
      <c r="X8">
        <v>1.6273691396250099E-2</v>
      </c>
      <c r="Y8">
        <v>7.957920827350376E-2</v>
      </c>
      <c r="Z8">
        <v>0.40287482151122089</v>
      </c>
      <c r="AA8">
        <v>0.8524520881766332</v>
      </c>
      <c r="AB8">
        <v>0.4228232934420032</v>
      </c>
      <c r="AC8">
        <v>0.61154814016370318</v>
      </c>
      <c r="AD8">
        <v>0.3603383847498482</v>
      </c>
      <c r="AE8">
        <v>0.19110359751784259</v>
      </c>
      <c r="AF8">
        <v>0.20256336570341829</v>
      </c>
      <c r="AG8">
        <v>1.344793936234516</v>
      </c>
      <c r="AH8">
        <v>1.8656836101892449</v>
      </c>
      <c r="AI8">
        <v>0.36608679317710058</v>
      </c>
      <c r="AJ8">
        <v>2.7460467776886301</v>
      </c>
      <c r="AK8">
        <v>1.065988122270612</v>
      </c>
      <c r="AL8">
        <v>9.046144520105079</v>
      </c>
      <c r="AM8">
        <v>0.1007006713997082</v>
      </c>
      <c r="AN8">
        <v>0.15497259978770581</v>
      </c>
    </row>
    <row r="9" spans="1:40" x14ac:dyDescent="0.45">
      <c r="A9" s="1" t="s">
        <v>61</v>
      </c>
      <c r="B9">
        <v>126.809773112522</v>
      </c>
      <c r="C9">
        <v>3.1750730846735919</v>
      </c>
      <c r="D9">
        <v>0.15637130794765769</v>
      </c>
      <c r="E9">
        <v>3.9991795901811303E-2</v>
      </c>
      <c r="F9">
        <v>5.4036685233195367</v>
      </c>
      <c r="G9">
        <v>0.64221150083106049</v>
      </c>
      <c r="H9">
        <v>0.77730039305435228</v>
      </c>
      <c r="I9">
        <v>0.46291461933367151</v>
      </c>
      <c r="J9">
        <v>0.35235487551665329</v>
      </c>
      <c r="K9">
        <v>0.16833041828621809</v>
      </c>
      <c r="L9">
        <v>0.7221059844699973</v>
      </c>
      <c r="M9">
        <v>1.8369262416707171</v>
      </c>
      <c r="N9">
        <v>0.33981182404580212</v>
      </c>
      <c r="O9">
        <v>4.264668325977887E-2</v>
      </c>
      <c r="P9">
        <v>0.18511707620487239</v>
      </c>
      <c r="Q9">
        <v>3.0186312353591281E-2</v>
      </c>
      <c r="R9">
        <v>0.1583908010865511</v>
      </c>
      <c r="S9">
        <v>1.71945862280414</v>
      </c>
      <c r="T9">
        <v>0.38097861051907839</v>
      </c>
      <c r="U9">
        <v>0.39602064493017608</v>
      </c>
      <c r="V9">
        <v>1.1347548192649699</v>
      </c>
      <c r="W9">
        <v>2.5387898784678491</v>
      </c>
      <c r="X9">
        <v>1.8813740013740459E-2</v>
      </c>
      <c r="Y9">
        <v>6.2260335241968293E-2</v>
      </c>
      <c r="Z9">
        <v>0.44964021379214208</v>
      </c>
      <c r="AA9">
        <v>0.67531025264941635</v>
      </c>
      <c r="AB9">
        <v>0.2006731474222069</v>
      </c>
      <c r="AC9">
        <v>3.4720600886827948</v>
      </c>
      <c r="AD9">
        <v>0.85023701846088406</v>
      </c>
      <c r="AE9">
        <v>0.29475640031732092</v>
      </c>
      <c r="AF9">
        <v>0.5570088095835094</v>
      </c>
      <c r="AG9">
        <v>18.658412510747301</v>
      </c>
      <c r="AH9">
        <v>3.6964838975027581</v>
      </c>
      <c r="AI9">
        <v>0.98783040724544202</v>
      </c>
      <c r="AJ9">
        <v>5.9329060454175906</v>
      </c>
      <c r="AK9">
        <v>2.3289409579305969</v>
      </c>
      <c r="AL9">
        <v>6.2733759806702238</v>
      </c>
      <c r="AM9">
        <v>4.8479365489424928E-2</v>
      </c>
      <c r="AN9">
        <v>0.36234402529482568</v>
      </c>
    </row>
    <row r="10" spans="1:40" x14ac:dyDescent="0.45">
      <c r="A10" s="1" t="s">
        <v>62</v>
      </c>
      <c r="B10">
        <v>25.42019599432216</v>
      </c>
      <c r="C10">
        <v>4.2467068045239342</v>
      </c>
      <c r="D10">
        <v>0.22935631885991531</v>
      </c>
      <c r="E10">
        <v>1.2290576717013051E-2</v>
      </c>
      <c r="F10">
        <v>7.8821012138689639E-2</v>
      </c>
      <c r="G10">
        <v>5.5349030660318127E-2</v>
      </c>
      <c r="H10">
        <v>1.962291547450137</v>
      </c>
      <c r="I10">
        <v>1.2102820060178969</v>
      </c>
      <c r="J10">
        <v>0.73484952048077579</v>
      </c>
      <c r="K10">
        <v>0.21573502857214899</v>
      </c>
      <c r="L10">
        <v>0.28122182253172467</v>
      </c>
      <c r="M10">
        <v>0.81559340701672489</v>
      </c>
      <c r="N10">
        <v>2.715992633444566E-2</v>
      </c>
      <c r="O10">
        <v>7.4821950990857072E-3</v>
      </c>
      <c r="P10">
        <v>0.4878482042314668</v>
      </c>
      <c r="Q10">
        <v>6.807394953973844E-3</v>
      </c>
      <c r="R10">
        <v>0.24742499681866351</v>
      </c>
      <c r="S10">
        <v>1.3136750754647519</v>
      </c>
      <c r="T10">
        <v>9.9861691204036387E-2</v>
      </c>
      <c r="U10">
        <v>0.15132688789113799</v>
      </c>
      <c r="V10">
        <v>0.52627691173705837</v>
      </c>
      <c r="W10">
        <v>2.1992602466444078</v>
      </c>
      <c r="X10">
        <v>1.1251737361766821E-2</v>
      </c>
      <c r="Y10">
        <v>4.8391220995363214E-3</v>
      </c>
      <c r="Z10">
        <v>0.31179590609986629</v>
      </c>
      <c r="AA10">
        <v>9.6885059111992258E-2</v>
      </c>
      <c r="AB10">
        <v>9.7829780249633888E-2</v>
      </c>
      <c r="AC10">
        <v>0.83671290995944525</v>
      </c>
      <c r="AD10">
        <v>0.64212310474375345</v>
      </c>
      <c r="AE10">
        <v>0.17612127122744151</v>
      </c>
      <c r="AF10">
        <v>0.35953506342528768</v>
      </c>
      <c r="AG10">
        <v>9.2694631717436931</v>
      </c>
      <c r="AH10">
        <v>3.1521223930057749</v>
      </c>
      <c r="AI10">
        <v>0.6043439843264905</v>
      </c>
      <c r="AJ10">
        <v>3.6830801810940819</v>
      </c>
      <c r="AK10">
        <v>1.3221733382122129</v>
      </c>
      <c r="AL10">
        <v>31.447187790539619</v>
      </c>
      <c r="AM10">
        <v>7.7367200506416652E-3</v>
      </c>
      <c r="AN10">
        <v>1.1228790792854531</v>
      </c>
    </row>
    <row r="11" spans="1:40" x14ac:dyDescent="0.45">
      <c r="A11" s="1" t="s">
        <v>63</v>
      </c>
      <c r="B11">
        <v>11.28816609003559</v>
      </c>
      <c r="C11">
        <v>0.59425858851360114</v>
      </c>
      <c r="D11">
        <v>5.2184912194574162E-2</v>
      </c>
      <c r="E11">
        <v>3.2230139129863049E-3</v>
      </c>
      <c r="F11">
        <v>9.292572111421217E-2</v>
      </c>
      <c r="G11">
        <v>4.1165576632781607E-2</v>
      </c>
      <c r="H11">
        <v>8.6699740833256683E-2</v>
      </c>
      <c r="I11">
        <v>5.2303383933315697E-2</v>
      </c>
      <c r="J11">
        <v>5.0831899192893007E-2</v>
      </c>
      <c r="K11">
        <v>1.468891530668714E-2</v>
      </c>
      <c r="L11">
        <v>0.11895965118247891</v>
      </c>
      <c r="M11">
        <v>8.9715130949052521E-2</v>
      </c>
      <c r="N11">
        <v>2.0722568937013349E-2</v>
      </c>
      <c r="O11">
        <v>3.397823831352737E-3</v>
      </c>
      <c r="P11">
        <v>1.8754640070376472E-2</v>
      </c>
      <c r="Q11">
        <v>2.4872898533697539E-3</v>
      </c>
      <c r="R11">
        <v>2.259845141455721E-2</v>
      </c>
      <c r="S11">
        <v>0.23289207745610049</v>
      </c>
      <c r="T11">
        <v>7.1641366510740156E-2</v>
      </c>
      <c r="U11">
        <v>3.440799980134867E-2</v>
      </c>
      <c r="V11">
        <v>9.9813771570886889E-2</v>
      </c>
      <c r="W11">
        <v>0.25258125471515769</v>
      </c>
      <c r="X11">
        <v>2.6479908909902089E-3</v>
      </c>
      <c r="Y11">
        <v>4.0240532896812526E-3</v>
      </c>
      <c r="Z11">
        <v>7.0024512995078614E-2</v>
      </c>
      <c r="AA11">
        <v>4.7394514976473838E-2</v>
      </c>
      <c r="AB11">
        <v>1.5766385259810022E-2</v>
      </c>
      <c r="AC11">
        <v>0.6343143559010298</v>
      </c>
      <c r="AD11">
        <v>0.12912717118207631</v>
      </c>
      <c r="AE11">
        <v>3.7676299898228627E-2</v>
      </c>
      <c r="AF11">
        <v>8.2785319712069108E-2</v>
      </c>
      <c r="AG11">
        <v>2.5555396043181342</v>
      </c>
      <c r="AH11">
        <v>0.52743534386349511</v>
      </c>
      <c r="AI11">
        <v>0.1888181105694974</v>
      </c>
      <c r="AJ11">
        <v>1.134171303297389</v>
      </c>
      <c r="AK11">
        <v>0.40666711373619607</v>
      </c>
      <c r="AL11">
        <v>0.88550115670979956</v>
      </c>
      <c r="AM11">
        <v>7.9570444364330112E-3</v>
      </c>
      <c r="AN11">
        <v>7.8280404126286562E-2</v>
      </c>
    </row>
    <row r="12" spans="1:40" x14ac:dyDescent="0.45">
      <c r="A12" s="1" t="s">
        <v>64</v>
      </c>
      <c r="B12">
        <v>64.344533225938008</v>
      </c>
      <c r="C12">
        <v>0.58451568699394385</v>
      </c>
      <c r="D12">
        <v>7.7914336406771131E-2</v>
      </c>
      <c r="E12">
        <v>8.3718818869287486E-3</v>
      </c>
      <c r="F12">
        <v>8.0822170864751006E-2</v>
      </c>
      <c r="G12">
        <v>4.197433875771435E-2</v>
      </c>
      <c r="H12">
        <v>0.58588486837652753</v>
      </c>
      <c r="I12">
        <v>0.35922026932626039</v>
      </c>
      <c r="J12">
        <v>0.16388654242069189</v>
      </c>
      <c r="K12">
        <v>8.5550297208706619E-2</v>
      </c>
      <c r="L12">
        <v>0.19523075529571571</v>
      </c>
      <c r="M12">
        <v>0.26936674915790748</v>
      </c>
      <c r="N12">
        <v>2.4485150092076299E-2</v>
      </c>
      <c r="O12">
        <v>6.5927299809274134E-3</v>
      </c>
      <c r="P12">
        <v>9.9264029891357353E-2</v>
      </c>
      <c r="Q12">
        <v>5.1494161952001212E-3</v>
      </c>
      <c r="R12">
        <v>0.10451526992257811</v>
      </c>
      <c r="S12">
        <v>0.6122434174470095</v>
      </c>
      <c r="T12">
        <v>0.1348636673195403</v>
      </c>
      <c r="U12">
        <v>0.1080843475661372</v>
      </c>
      <c r="V12">
        <v>0.30995855516665338</v>
      </c>
      <c r="W12">
        <v>1.261797787548647</v>
      </c>
      <c r="X12">
        <v>1.130738955719026E-2</v>
      </c>
      <c r="Y12">
        <v>4.8985211430266178E-3</v>
      </c>
      <c r="Z12">
        <v>0.30746485237783677</v>
      </c>
      <c r="AA12">
        <v>8.3927882410153837E-2</v>
      </c>
      <c r="AB12">
        <v>4.9069275504202793E-2</v>
      </c>
      <c r="AC12">
        <v>0.64085868542533153</v>
      </c>
      <c r="AD12">
        <v>0.50370526089587364</v>
      </c>
      <c r="AE12">
        <v>0.1010924379485417</v>
      </c>
      <c r="AF12">
        <v>0.37288625782655621</v>
      </c>
      <c r="AG12">
        <v>14.30107263439845</v>
      </c>
      <c r="AH12">
        <v>1.702231683013006</v>
      </c>
      <c r="AI12">
        <v>0.60147422971697806</v>
      </c>
      <c r="AJ12">
        <v>2.8609852234601711</v>
      </c>
      <c r="AK12">
        <v>1.158432824444076</v>
      </c>
      <c r="AL12">
        <v>6.5094661102836087</v>
      </c>
      <c r="AM12">
        <v>1.0857790296889399E-2</v>
      </c>
      <c r="AN12">
        <v>1.79548185746438</v>
      </c>
    </row>
    <row r="13" spans="1:40" x14ac:dyDescent="0.45">
      <c r="A13" s="1" t="s">
        <v>65</v>
      </c>
      <c r="B13">
        <v>44.746189469382927</v>
      </c>
      <c r="C13">
        <v>2.2166776033646429</v>
      </c>
      <c r="D13">
        <v>6.335404539638019E-2</v>
      </c>
      <c r="E13">
        <v>1.8311576844383469E-2</v>
      </c>
      <c r="F13">
        <v>2.2142334168437112</v>
      </c>
      <c r="G13">
        <v>0.55989518831246632</v>
      </c>
      <c r="H13">
        <v>0.59674415221293109</v>
      </c>
      <c r="I13">
        <v>0.3525242888345449</v>
      </c>
      <c r="J13">
        <v>0.64239090167319113</v>
      </c>
      <c r="K13">
        <v>9.4573096760639977E-2</v>
      </c>
      <c r="L13">
        <v>0.51720922071507525</v>
      </c>
      <c r="M13">
        <v>2.99051243834105</v>
      </c>
      <c r="N13">
        <v>0.53811654416079702</v>
      </c>
      <c r="O13">
        <v>0.1045822981705684</v>
      </c>
      <c r="P13">
        <v>0.287837975947349</v>
      </c>
      <c r="Q13">
        <v>8.1430277939544646E-2</v>
      </c>
      <c r="R13">
        <v>0.23569152671580801</v>
      </c>
      <c r="S13">
        <v>3.230792685577311</v>
      </c>
      <c r="T13">
        <v>0.32900394536630029</v>
      </c>
      <c r="U13">
        <v>0.46160055921046012</v>
      </c>
      <c r="V13">
        <v>0.95898006981785833</v>
      </c>
      <c r="W13">
        <v>1.920045709187175</v>
      </c>
      <c r="X13">
        <v>1.648069284466715E-2</v>
      </c>
      <c r="Y13">
        <v>0.21271699143792339</v>
      </c>
      <c r="Z13">
        <v>0.41916972339994518</v>
      </c>
      <c r="AA13">
        <v>2.1472017128423579</v>
      </c>
      <c r="AB13">
        <v>0.2661798791809446</v>
      </c>
      <c r="AC13">
        <v>3.342563267197459</v>
      </c>
      <c r="AD13">
        <v>0.64349471382951184</v>
      </c>
      <c r="AE13">
        <v>0.42952399145611969</v>
      </c>
      <c r="AF13">
        <v>0.46752963361480232</v>
      </c>
      <c r="AG13">
        <v>18.13684466055976</v>
      </c>
      <c r="AH13">
        <v>3.791648829822627</v>
      </c>
      <c r="AI13">
        <v>0.82188835818465156</v>
      </c>
      <c r="AJ13">
        <v>5.5680922280946596</v>
      </c>
      <c r="AK13">
        <v>2.0991495062462322</v>
      </c>
      <c r="AL13">
        <v>9.3228439738264353</v>
      </c>
      <c r="AM13">
        <v>3.1919272384383128E-2</v>
      </c>
      <c r="AN13">
        <v>0.64916434200144701</v>
      </c>
    </row>
    <row r="14" spans="1:40" x14ac:dyDescent="0.45">
      <c r="A14" s="1" t="s">
        <v>66</v>
      </c>
      <c r="B14">
        <v>60.920829982450883</v>
      </c>
      <c r="C14">
        <v>3.8399170484885659</v>
      </c>
      <c r="D14">
        <v>0.378366430589469</v>
      </c>
      <c r="E14">
        <v>1.7208988625256761E-2</v>
      </c>
      <c r="F14">
        <v>0.11884272931907559</v>
      </c>
      <c r="G14">
        <v>7.5611789174025168E-2</v>
      </c>
      <c r="H14">
        <v>0.87896066988673915</v>
      </c>
      <c r="I14">
        <v>0.53876124073572706</v>
      </c>
      <c r="J14">
        <v>0.28349513001357962</v>
      </c>
      <c r="K14">
        <v>0.12536369805409511</v>
      </c>
      <c r="L14">
        <v>0.29052459663223368</v>
      </c>
      <c r="M14">
        <v>0.3715733857458835</v>
      </c>
      <c r="N14">
        <v>3.7951901721404849E-2</v>
      </c>
      <c r="O14">
        <v>7.6119233663419963E-3</v>
      </c>
      <c r="P14">
        <v>0.1848765664401418</v>
      </c>
      <c r="Q14">
        <v>5.5488789477797134E-3</v>
      </c>
      <c r="R14">
        <v>0.11260017868061339</v>
      </c>
      <c r="S14">
        <v>0.63555159765532487</v>
      </c>
      <c r="T14">
        <v>0.22359267398732219</v>
      </c>
      <c r="U14">
        <v>0.1152317631741105</v>
      </c>
      <c r="V14">
        <v>0.386359489013685</v>
      </c>
      <c r="W14">
        <v>1.5562204766089509</v>
      </c>
      <c r="X14">
        <v>1.159773106782702E-2</v>
      </c>
      <c r="Y14">
        <v>4.605026041648818E-3</v>
      </c>
      <c r="Z14">
        <v>0.32051010340929692</v>
      </c>
      <c r="AA14">
        <v>9.0394933804550714E-2</v>
      </c>
      <c r="AB14">
        <v>5.829844905842952E-2</v>
      </c>
      <c r="AC14">
        <v>4.1028195613982072</v>
      </c>
      <c r="AD14">
        <v>0.80092253876902064</v>
      </c>
      <c r="AE14">
        <v>0.1161549715568756</v>
      </c>
      <c r="AF14">
        <v>0.46009218301245969</v>
      </c>
      <c r="AG14">
        <v>15.014746241479051</v>
      </c>
      <c r="AH14">
        <v>2.28876241016936</v>
      </c>
      <c r="AI14">
        <v>0.83114676293052114</v>
      </c>
      <c r="AJ14">
        <v>4.3933425232872336</v>
      </c>
      <c r="AK14">
        <v>1.7197617761880539</v>
      </c>
      <c r="AL14">
        <v>12.26879562611291</v>
      </c>
      <c r="AM14">
        <v>1.07147305500154E-2</v>
      </c>
      <c r="AN14">
        <v>0.88902091681879847</v>
      </c>
    </row>
    <row r="15" spans="1:40" x14ac:dyDescent="0.45">
      <c r="A15" s="1" t="s">
        <v>67</v>
      </c>
      <c r="B15">
        <v>91.709705608530385</v>
      </c>
      <c r="C15">
        <v>7.8386168191287444</v>
      </c>
      <c r="D15">
        <v>1.187018215273604</v>
      </c>
      <c r="E15">
        <v>3.0243169984010321E-2</v>
      </c>
      <c r="F15">
        <v>0.40428679205275703</v>
      </c>
      <c r="G15">
        <v>0.23942803363147919</v>
      </c>
      <c r="H15">
        <v>1.180783460269379</v>
      </c>
      <c r="I15">
        <v>0.7201393912687527</v>
      </c>
      <c r="J15">
        <v>0.40543093321428758</v>
      </c>
      <c r="K15">
        <v>0.18131581499060689</v>
      </c>
      <c r="L15">
        <v>0.58995620970609808</v>
      </c>
      <c r="M15">
        <v>0.70360543367034101</v>
      </c>
      <c r="N15">
        <v>0.13491448976892581</v>
      </c>
      <c r="O15">
        <v>1.8916756886092661E-2</v>
      </c>
      <c r="P15">
        <v>0.25374304097924733</v>
      </c>
      <c r="Q15">
        <v>1.6088109355508001E-2</v>
      </c>
      <c r="R15">
        <v>0.17203848939526689</v>
      </c>
      <c r="S15">
        <v>1.1786445188655039</v>
      </c>
      <c r="T15">
        <v>0.331341687453936</v>
      </c>
      <c r="U15">
        <v>0.2436703829284016</v>
      </c>
      <c r="V15">
        <v>0.68648322887500945</v>
      </c>
      <c r="W15">
        <v>2.5612865240521892</v>
      </c>
      <c r="X15">
        <v>2.0646123315154471E-2</v>
      </c>
      <c r="Y15">
        <v>1.590647423145727E-2</v>
      </c>
      <c r="Z15">
        <v>0.55698028624730378</v>
      </c>
      <c r="AA15">
        <v>0.22800342144739111</v>
      </c>
      <c r="AB15">
        <v>0.1169397832655327</v>
      </c>
      <c r="AC15">
        <v>6.8411897998942646</v>
      </c>
      <c r="AD15">
        <v>1.191041526184508</v>
      </c>
      <c r="AE15">
        <v>0.21219454388051159</v>
      </c>
      <c r="AF15">
        <v>0.63228045952875001</v>
      </c>
      <c r="AG15">
        <v>29.996008643521609</v>
      </c>
      <c r="AH15">
        <v>3.5053017688770969</v>
      </c>
      <c r="AI15">
        <v>1.2229147250082351</v>
      </c>
      <c r="AJ15">
        <v>6.3102496895341114</v>
      </c>
      <c r="AK15">
        <v>2.4699097846179838</v>
      </c>
      <c r="AL15">
        <v>14.913221209650841</v>
      </c>
      <c r="AM15">
        <v>3.8526649196635059E-2</v>
      </c>
      <c r="AN15">
        <v>1.0263937592649881</v>
      </c>
    </row>
    <row r="16" spans="1:40" x14ac:dyDescent="0.45">
      <c r="A16" s="1" t="s">
        <v>68</v>
      </c>
      <c r="B16">
        <v>23.47524320741994</v>
      </c>
      <c r="C16">
        <v>1.807347669612454</v>
      </c>
      <c r="D16">
        <v>0.26427718465636513</v>
      </c>
      <c r="E16">
        <v>7.3053610415936511E-3</v>
      </c>
      <c r="F16">
        <v>8.2533142730469466E-2</v>
      </c>
      <c r="G16">
        <v>5.3774008558880738E-2</v>
      </c>
      <c r="H16">
        <v>0.29837179001498509</v>
      </c>
      <c r="I16">
        <v>0.18228397826626311</v>
      </c>
      <c r="J16">
        <v>9.7707851927405762E-2</v>
      </c>
      <c r="K16">
        <v>4.4595717003462078E-2</v>
      </c>
      <c r="L16">
        <v>0.13221869222435079</v>
      </c>
      <c r="M16">
        <v>0.1587010256385839</v>
      </c>
      <c r="N16">
        <v>2.6679814685560781E-2</v>
      </c>
      <c r="O16">
        <v>3.9911460560345061E-3</v>
      </c>
      <c r="P16">
        <v>6.3205599899281109E-2</v>
      </c>
      <c r="Q16">
        <v>3.3032896143646829E-3</v>
      </c>
      <c r="R16">
        <v>3.9467527170369443E-2</v>
      </c>
      <c r="S16">
        <v>0.24715045094511209</v>
      </c>
      <c r="T16">
        <v>8.0562415379761998E-2</v>
      </c>
      <c r="U16">
        <v>5.4150330365110307E-2</v>
      </c>
      <c r="V16">
        <v>0.15728454176778861</v>
      </c>
      <c r="W16">
        <v>0.58151504427018286</v>
      </c>
      <c r="X16">
        <v>4.9092318626792796E-3</v>
      </c>
      <c r="Y16">
        <v>3.0945710637116822E-3</v>
      </c>
      <c r="Z16">
        <v>0.1338237849895153</v>
      </c>
      <c r="AA16">
        <v>4.7630522521081728E-2</v>
      </c>
      <c r="AB16">
        <v>2.5961014252878171E-2</v>
      </c>
      <c r="AC16">
        <v>1.7104190010951279</v>
      </c>
      <c r="AD16">
        <v>0.29714019929567048</v>
      </c>
      <c r="AE16">
        <v>4.6449527795580953E-2</v>
      </c>
      <c r="AF16">
        <v>0.1609406968928585</v>
      </c>
      <c r="AG16">
        <v>7.1488762123348879</v>
      </c>
      <c r="AH16">
        <v>0.84248114248374384</v>
      </c>
      <c r="AI16">
        <v>0.30605786903685278</v>
      </c>
      <c r="AJ16">
        <v>1.5649359703417609</v>
      </c>
      <c r="AK16">
        <v>0.61659971116500889</v>
      </c>
      <c r="AL16">
        <v>3.939686943048184</v>
      </c>
      <c r="AM16">
        <v>8.312337286352835E-3</v>
      </c>
      <c r="AN16">
        <v>0.27654897049409771</v>
      </c>
    </row>
    <row r="17" spans="1:40" x14ac:dyDescent="0.45">
      <c r="A17" s="1" t="s">
        <v>69</v>
      </c>
      <c r="B17">
        <v>58.534628947316378</v>
      </c>
      <c r="C17">
        <v>7.651668577263913</v>
      </c>
      <c r="D17">
        <v>4.1555693445646851</v>
      </c>
      <c r="E17">
        <v>4.7427026455825888E-2</v>
      </c>
      <c r="F17">
        <v>0.18300825644682189</v>
      </c>
      <c r="G17">
        <v>0.16647854368368109</v>
      </c>
      <c r="H17">
        <v>0.98601200848717907</v>
      </c>
      <c r="I17">
        <v>0.60361255263283764</v>
      </c>
      <c r="J17">
        <v>0.29386677632114933</v>
      </c>
      <c r="K17">
        <v>0.15484444503694869</v>
      </c>
      <c r="L17">
        <v>0.56466144557839504</v>
      </c>
      <c r="M17">
        <v>0.42237031430062227</v>
      </c>
      <c r="N17">
        <v>6.6590457828165792E-2</v>
      </c>
      <c r="O17">
        <v>1.3269035432409079E-2</v>
      </c>
      <c r="P17">
        <v>0.16218556683732371</v>
      </c>
      <c r="Q17">
        <v>8.5449950178191521E-3</v>
      </c>
      <c r="R17">
        <v>0.1411764249591794</v>
      </c>
      <c r="S17">
        <v>0.92589084647639552</v>
      </c>
      <c r="T17">
        <v>0.3264597298262219</v>
      </c>
      <c r="U17">
        <v>0.19612210119833939</v>
      </c>
      <c r="V17">
        <v>0.61047584855398951</v>
      </c>
      <c r="W17">
        <v>2.2872441804501502</v>
      </c>
      <c r="X17">
        <v>2.247105877658075E-2</v>
      </c>
      <c r="Y17">
        <v>8.052031923574933E-3</v>
      </c>
      <c r="Z17">
        <v>0.61622045222304278</v>
      </c>
      <c r="AA17">
        <v>0.15256705509300789</v>
      </c>
      <c r="AB17">
        <v>8.102196180234153E-2</v>
      </c>
      <c r="AC17">
        <v>6.2747305975475269</v>
      </c>
      <c r="AD17">
        <v>1.3465650972004239</v>
      </c>
      <c r="AE17">
        <v>0.18041018065300099</v>
      </c>
      <c r="AF17">
        <v>0.62034081864748714</v>
      </c>
      <c r="AG17">
        <v>39.235818991322887</v>
      </c>
      <c r="AH17">
        <v>3.121552881730473</v>
      </c>
      <c r="AI17">
        <v>1.25587366364423</v>
      </c>
      <c r="AJ17">
        <v>5.9990341798426323</v>
      </c>
      <c r="AK17">
        <v>2.3777590321634179</v>
      </c>
      <c r="AL17">
        <v>11.26266332838498</v>
      </c>
      <c r="AM17">
        <v>6.1009487721714072E-2</v>
      </c>
      <c r="AN17">
        <v>1.052912738994545</v>
      </c>
    </row>
    <row r="18" spans="1:40" x14ac:dyDescent="0.45">
      <c r="A18" s="1" t="s">
        <v>70</v>
      </c>
      <c r="B18">
        <v>6.4423314676226653</v>
      </c>
      <c r="C18">
        <v>0.76714946789278715</v>
      </c>
      <c r="D18">
        <v>0.35141525633319981</v>
      </c>
      <c r="E18">
        <v>4.4401689173018156E-3</v>
      </c>
      <c r="F18">
        <v>1.625298564777191E-2</v>
      </c>
      <c r="G18">
        <v>1.431505862286625E-2</v>
      </c>
      <c r="H18">
        <v>0.1069895132859289</v>
      </c>
      <c r="I18">
        <v>6.5590499900604893E-2</v>
      </c>
      <c r="J18">
        <v>3.1550103069895447E-2</v>
      </c>
      <c r="K18">
        <v>1.656352995086716E-2</v>
      </c>
      <c r="L18">
        <v>5.4811025784313482E-2</v>
      </c>
      <c r="M18">
        <v>4.2764632877766599E-2</v>
      </c>
      <c r="N18">
        <v>5.8500219110209136E-3</v>
      </c>
      <c r="O18">
        <v>1.2693357133466969E-3</v>
      </c>
      <c r="P18">
        <v>1.803348256518891E-2</v>
      </c>
      <c r="Q18">
        <v>7.8050434432435148E-4</v>
      </c>
      <c r="R18">
        <v>1.527584648947536E-2</v>
      </c>
      <c r="S18">
        <v>9.5274299597149115E-2</v>
      </c>
      <c r="T18">
        <v>3.5174535681035221E-2</v>
      </c>
      <c r="U18">
        <v>1.8959366103680899E-2</v>
      </c>
      <c r="V18">
        <v>6.2199222798605652E-2</v>
      </c>
      <c r="W18">
        <v>0.24259219337464941</v>
      </c>
      <c r="X18">
        <v>2.232878015460813E-3</v>
      </c>
      <c r="Y18">
        <v>7.1014947966025008E-4</v>
      </c>
      <c r="Z18">
        <v>6.1457001833263962E-2</v>
      </c>
      <c r="AA18">
        <v>1.4640404940605589E-2</v>
      </c>
      <c r="AB18">
        <v>7.9395091640841083E-3</v>
      </c>
      <c r="AC18">
        <v>0.68690311765006051</v>
      </c>
      <c r="AD18">
        <v>0.14189793879863491</v>
      </c>
      <c r="AE18">
        <v>1.8461508815774401E-2</v>
      </c>
      <c r="AF18">
        <v>6.7625529564973294E-2</v>
      </c>
      <c r="AG18">
        <v>3.6728067754228828</v>
      </c>
      <c r="AH18">
        <v>0.33192186613865521</v>
      </c>
      <c r="AI18">
        <v>0.13363220687808711</v>
      </c>
      <c r="AJ18">
        <v>0.6478430939733304</v>
      </c>
      <c r="AK18">
        <v>0.25598526180073339</v>
      </c>
      <c r="AL18">
        <v>1.2715813836387819</v>
      </c>
      <c r="AM18">
        <v>5.1440596761921382E-3</v>
      </c>
      <c r="AN18">
        <v>0.12228231265793529</v>
      </c>
    </row>
    <row r="19" spans="1:40" x14ac:dyDescent="0.45">
      <c r="A19" s="1" t="s">
        <v>71</v>
      </c>
      <c r="B19">
        <v>0.18762671093843181</v>
      </c>
      <c r="C19">
        <v>1.2438192673268589E-2</v>
      </c>
      <c r="D19">
        <v>5.7497577353713648E-3</v>
      </c>
      <c r="E19">
        <v>4.9309776743002587</v>
      </c>
      <c r="F19">
        <v>3.1018376987343371E-2</v>
      </c>
      <c r="G19">
        <v>1.8494674705056769E-2</v>
      </c>
      <c r="H19">
        <v>1.522564164042514E-2</v>
      </c>
      <c r="I19">
        <v>8.7162789580646112E-3</v>
      </c>
      <c r="J19">
        <v>2.0896226820436761E-2</v>
      </c>
      <c r="K19">
        <v>4.0155095205156493E-3</v>
      </c>
      <c r="L19">
        <v>2.3933052153020051E-2</v>
      </c>
      <c r="M19">
        <v>6.123812118524849E-2</v>
      </c>
      <c r="N19">
        <v>8.3593832137500053E-3</v>
      </c>
      <c r="O19">
        <v>5.8828841080250296E-3</v>
      </c>
      <c r="P19">
        <v>1.230514232032252E-2</v>
      </c>
      <c r="Q19">
        <v>3.356946178057969E-3</v>
      </c>
      <c r="R19">
        <v>7.602443036249385E-3</v>
      </c>
      <c r="S19">
        <v>0.10242882298333331</v>
      </c>
      <c r="T19">
        <v>8.8885835267787112E-3</v>
      </c>
      <c r="U19">
        <v>2.3123164044002009E-2</v>
      </c>
      <c r="V19">
        <v>5.3360492249714987E-2</v>
      </c>
      <c r="W19">
        <v>6.0411155712295182E-2</v>
      </c>
      <c r="X19">
        <v>5.3070027519705617E-4</v>
      </c>
      <c r="Y19">
        <v>3.7575328865734219E-3</v>
      </c>
      <c r="Z19">
        <v>1.250987357415707E-2</v>
      </c>
      <c r="AA19">
        <v>3.9879535848809301E-2</v>
      </c>
      <c r="AB19">
        <v>1.227230612746181E-2</v>
      </c>
      <c r="AC19">
        <v>4.294491657216027E-2</v>
      </c>
      <c r="AD19">
        <v>2.026475949654544E-2</v>
      </c>
      <c r="AE19">
        <v>1.48334797913018E-2</v>
      </c>
      <c r="AF19">
        <v>7.6703406125737386E-3</v>
      </c>
      <c r="AG19">
        <v>0.15358829806426821</v>
      </c>
      <c r="AH19">
        <v>0.116189750923722</v>
      </c>
      <c r="AI19">
        <v>5.3847742973692332E-2</v>
      </c>
      <c r="AJ19">
        <v>0.16288695127015859</v>
      </c>
      <c r="AK19">
        <v>5.6849231069491329E-2</v>
      </c>
      <c r="AL19">
        <v>0.30491534175194962</v>
      </c>
      <c r="AM19">
        <v>2.75560951064167E-3</v>
      </c>
      <c r="AN19">
        <v>4.771138086257105E-3</v>
      </c>
    </row>
    <row r="20" spans="1:40" x14ac:dyDescent="0.45">
      <c r="A20" s="1" t="s">
        <v>72</v>
      </c>
      <c r="B20">
        <v>2.353742198472105</v>
      </c>
      <c r="C20">
        <v>9.9423402518989457E-2</v>
      </c>
      <c r="D20">
        <v>3.2327435228238867E-2</v>
      </c>
      <c r="E20">
        <v>2.077168438467095E-2</v>
      </c>
      <c r="F20">
        <v>50.628089653695959</v>
      </c>
      <c r="G20">
        <v>4.8024145773729314</v>
      </c>
      <c r="H20">
        <v>0.64190432535915254</v>
      </c>
      <c r="I20">
        <v>0.37322625975245483</v>
      </c>
      <c r="J20">
        <v>0.34632618510093782</v>
      </c>
      <c r="K20">
        <v>0.10802287581567011</v>
      </c>
      <c r="L20">
        <v>0.48121978249921438</v>
      </c>
      <c r="M20">
        <v>50.475925209736147</v>
      </c>
      <c r="N20">
        <v>41.438879207086273</v>
      </c>
      <c r="O20">
        <v>7.9031776378242824E-2</v>
      </c>
      <c r="P20">
        <v>0.21781175977868619</v>
      </c>
      <c r="Q20">
        <v>6.7968202907189856E-2</v>
      </c>
      <c r="R20">
        <v>0.44763955217438839</v>
      </c>
      <c r="S20">
        <v>1.4474887175701969</v>
      </c>
      <c r="T20">
        <v>0.28562596196459999</v>
      </c>
      <c r="U20">
        <v>1.332984027034799</v>
      </c>
      <c r="V20">
        <v>2.0611499740377281</v>
      </c>
      <c r="W20">
        <v>2.0606372739928238</v>
      </c>
      <c r="X20">
        <v>1.9091243796451739E-2</v>
      </c>
      <c r="Y20">
        <v>0.11738040865873919</v>
      </c>
      <c r="Z20">
        <v>0.48370643739529728</v>
      </c>
      <c r="AA20">
        <v>1.2115492049995651</v>
      </c>
      <c r="AB20">
        <v>0.62938082865572476</v>
      </c>
      <c r="AC20">
        <v>3.792742282660313</v>
      </c>
      <c r="AD20">
        <v>0.64341967862716698</v>
      </c>
      <c r="AE20">
        <v>0.28923044819686938</v>
      </c>
      <c r="AF20">
        <v>0.5466134706067528</v>
      </c>
      <c r="AG20">
        <v>2.9537200495018499</v>
      </c>
      <c r="AH20">
        <v>4.5724018454307034</v>
      </c>
      <c r="AI20">
        <v>0.79265783424278558</v>
      </c>
      <c r="AJ20">
        <v>4.9918813472612449</v>
      </c>
      <c r="AK20">
        <v>2.046378630247728</v>
      </c>
      <c r="AL20">
        <v>16.526902017947229</v>
      </c>
      <c r="AM20">
        <v>1.6328464904008719E-2</v>
      </c>
      <c r="AN20">
        <v>0.25824340133162849</v>
      </c>
    </row>
    <row r="21" spans="1:40" x14ac:dyDescent="0.45">
      <c r="A21" s="1" t="s">
        <v>73</v>
      </c>
      <c r="B21">
        <v>0.12800340834121721</v>
      </c>
      <c r="C21">
        <v>8.4758883189217562E-3</v>
      </c>
      <c r="D21">
        <v>3.117714160748119E-3</v>
      </c>
      <c r="E21">
        <v>1.359655753259766E-3</v>
      </c>
      <c r="F21">
        <v>60.825701400186119</v>
      </c>
      <c r="G21">
        <v>0.50355655216149786</v>
      </c>
      <c r="H21">
        <v>4.6458923236953477E-2</v>
      </c>
      <c r="I21">
        <v>2.6842420143656929E-2</v>
      </c>
      <c r="J21">
        <v>2.7675300150966621E-2</v>
      </c>
      <c r="K21">
        <v>7.8984467274211614E-3</v>
      </c>
      <c r="L21">
        <v>5.4074688061688803E-2</v>
      </c>
      <c r="M21">
        <v>0.75050023890001494</v>
      </c>
      <c r="N21">
        <v>0.4302459594471279</v>
      </c>
      <c r="O21">
        <v>9.1760098615683034E-3</v>
      </c>
      <c r="P21">
        <v>1.960758485328452E-2</v>
      </c>
      <c r="Q21">
        <v>5.9381559052540311E-3</v>
      </c>
      <c r="R21">
        <v>1.4425927130918181E-2</v>
      </c>
      <c r="S21">
        <v>0.14140131609551701</v>
      </c>
      <c r="T21">
        <v>2.1002415824415682E-2</v>
      </c>
      <c r="U21">
        <v>8.1126179091770959E-2</v>
      </c>
      <c r="V21">
        <v>8.5701424945010651E-2</v>
      </c>
      <c r="W21">
        <v>0.29581998842149199</v>
      </c>
      <c r="X21">
        <v>1.285117862281248E-3</v>
      </c>
      <c r="Y21">
        <v>1.7468127984257349E-2</v>
      </c>
      <c r="Z21">
        <v>2.9238882821263811E-2</v>
      </c>
      <c r="AA21">
        <v>0.17661114656790289</v>
      </c>
      <c r="AB21">
        <v>4.3791329119289402E-2</v>
      </c>
      <c r="AC21">
        <v>0.1404200921320084</v>
      </c>
      <c r="AD21">
        <v>4.3733826147006757E-2</v>
      </c>
      <c r="AE21">
        <v>2.3241843423111481E-2</v>
      </c>
      <c r="AF21">
        <v>3.0537041507777411E-2</v>
      </c>
      <c r="AG21">
        <v>0.15784404184432699</v>
      </c>
      <c r="AH21">
        <v>0.3272384279341094</v>
      </c>
      <c r="AI21">
        <v>4.9136817348997337E-2</v>
      </c>
      <c r="AJ21">
        <v>0.35671820674490412</v>
      </c>
      <c r="AK21">
        <v>0.13999676919784471</v>
      </c>
      <c r="AL21">
        <v>1.9618939671407269</v>
      </c>
      <c r="AM21">
        <v>3.33777217962138E-3</v>
      </c>
      <c r="AN21">
        <v>1.256468563723512E-2</v>
      </c>
    </row>
    <row r="22" spans="1:40" x14ac:dyDescent="0.45">
      <c r="A22" s="1" t="s">
        <v>74</v>
      </c>
      <c r="B22">
        <v>0.22664560087902569</v>
      </c>
      <c r="C22">
        <v>1.6026950112395071E-2</v>
      </c>
      <c r="D22">
        <v>6.7071092354369236E-3</v>
      </c>
      <c r="E22">
        <v>1.8181121425132731E-3</v>
      </c>
      <c r="F22">
        <v>1.2037734101515201</v>
      </c>
      <c r="G22">
        <v>29.007323435391601</v>
      </c>
      <c r="H22">
        <v>5.2387538438200681E-2</v>
      </c>
      <c r="I22">
        <v>2.9418737349754479E-2</v>
      </c>
      <c r="J22">
        <v>0.12173292988135589</v>
      </c>
      <c r="K22">
        <v>1.345173218294797E-2</v>
      </c>
      <c r="L22">
        <v>6.2146719989592647E-2</v>
      </c>
      <c r="M22">
        <v>0.79581429325309661</v>
      </c>
      <c r="N22">
        <v>0.13680013607511171</v>
      </c>
      <c r="O22">
        <v>1.106919179882488E-2</v>
      </c>
      <c r="P22">
        <v>2.476129057208647E-2</v>
      </c>
      <c r="Q22">
        <v>8.7359862318360341E-3</v>
      </c>
      <c r="R22">
        <v>0.16941876886892221</v>
      </c>
      <c r="S22">
        <v>0.6331906273214235</v>
      </c>
      <c r="T22">
        <v>4.014480928302061E-2</v>
      </c>
      <c r="U22">
        <v>0.28936991444514609</v>
      </c>
      <c r="V22">
        <v>0.2033106504663843</v>
      </c>
      <c r="W22">
        <v>0.20889958612035159</v>
      </c>
      <c r="X22">
        <v>2.2194468299347151E-3</v>
      </c>
      <c r="Y22">
        <v>1.551115238104866E-2</v>
      </c>
      <c r="Z22">
        <v>5.6439764946082042E-2</v>
      </c>
      <c r="AA22">
        <v>0.15879585058795359</v>
      </c>
      <c r="AB22">
        <v>0.13034615807015759</v>
      </c>
      <c r="AC22">
        <v>1.516837610833921</v>
      </c>
      <c r="AD22">
        <v>5.0955286965538048E-2</v>
      </c>
      <c r="AE22">
        <v>8.2703365275742624E-2</v>
      </c>
      <c r="AF22">
        <v>5.5077383529183781E-2</v>
      </c>
      <c r="AG22">
        <v>0.1606948543783708</v>
      </c>
      <c r="AH22">
        <v>4.707338579330461</v>
      </c>
      <c r="AI22">
        <v>0.1148053026732286</v>
      </c>
      <c r="AJ22">
        <v>0.72213152243601364</v>
      </c>
      <c r="AK22">
        <v>0.26751574862070221</v>
      </c>
      <c r="AL22">
        <v>1.324192302879742</v>
      </c>
      <c r="AM22">
        <v>2.5487316096882008E-3</v>
      </c>
      <c r="AN22">
        <v>1.7098373124882129E-2</v>
      </c>
    </row>
    <row r="23" spans="1:40" x14ac:dyDescent="0.45">
      <c r="A23" s="1" t="s">
        <v>75</v>
      </c>
      <c r="B23">
        <v>5.2146025318990299</v>
      </c>
      <c r="C23">
        <v>0.47757496709309022</v>
      </c>
      <c r="D23">
        <v>0.12532795398988791</v>
      </c>
      <c r="E23">
        <v>6.0705921150432482E-2</v>
      </c>
      <c r="F23">
        <v>0.77290373208881213</v>
      </c>
      <c r="G23">
        <v>0.40618226279359487</v>
      </c>
      <c r="H23">
        <v>7.2151538553030434</v>
      </c>
      <c r="I23">
        <v>4.4308651541337838</v>
      </c>
      <c r="J23">
        <v>18.525967604455609</v>
      </c>
      <c r="K23">
        <v>0.70269241343480016</v>
      </c>
      <c r="L23">
        <v>2.236094649019817</v>
      </c>
      <c r="M23">
        <v>15.76166964000141</v>
      </c>
      <c r="N23">
        <v>0.32927548253333933</v>
      </c>
      <c r="O23">
        <v>0.1003154225263298</v>
      </c>
      <c r="P23">
        <v>0.53989308349774179</v>
      </c>
      <c r="Q23">
        <v>9.3608132204689332E-2</v>
      </c>
      <c r="R23">
        <v>0.22039980837666939</v>
      </c>
      <c r="S23">
        <v>2.4022124975036472</v>
      </c>
      <c r="T23">
        <v>0.28554784532465832</v>
      </c>
      <c r="U23">
        <v>1.9838586444513771</v>
      </c>
      <c r="V23">
        <v>2.7167917992910162</v>
      </c>
      <c r="W23">
        <v>5.3605414106475848</v>
      </c>
      <c r="X23">
        <v>5.6107755480838177E-2</v>
      </c>
      <c r="Y23">
        <v>8.6417175777014799E-2</v>
      </c>
      <c r="Z23">
        <v>1.5350750440404071</v>
      </c>
      <c r="AA23">
        <v>1.047192762596352</v>
      </c>
      <c r="AB23">
        <v>1.2452974571162629</v>
      </c>
      <c r="AC23">
        <v>3.392303858308793</v>
      </c>
      <c r="AD23">
        <v>2.0834332203899022</v>
      </c>
      <c r="AE23">
        <v>12.50546702471142</v>
      </c>
      <c r="AF23">
        <v>2.46050027311238</v>
      </c>
      <c r="AG23">
        <v>7.0348682588799409</v>
      </c>
      <c r="AH23">
        <v>32.840597517854853</v>
      </c>
      <c r="AI23">
        <v>2.480809386932207</v>
      </c>
      <c r="AJ23">
        <v>10.44620674562556</v>
      </c>
      <c r="AK23">
        <v>5.9462936900430678</v>
      </c>
      <c r="AL23">
        <v>139.38463845766651</v>
      </c>
      <c r="AM23">
        <v>0.12564141191511799</v>
      </c>
      <c r="AN23">
        <v>4.4274674994476051</v>
      </c>
    </row>
    <row r="24" spans="1:40" x14ac:dyDescent="0.45">
      <c r="A24" s="1" t="s">
        <v>76</v>
      </c>
      <c r="B24">
        <v>42.097871928444903</v>
      </c>
      <c r="C24">
        <v>2.2901909056364111</v>
      </c>
      <c r="D24">
        <v>0.63313162426209557</v>
      </c>
      <c r="E24">
        <v>2.072309874534525</v>
      </c>
      <c r="F24">
        <v>9.0937320566305271</v>
      </c>
      <c r="G24">
        <v>6.7035723071253379</v>
      </c>
      <c r="H24">
        <v>7.7095610248300712</v>
      </c>
      <c r="I24">
        <v>4.3711397849503308</v>
      </c>
      <c r="J24">
        <v>8.3617626509663765</v>
      </c>
      <c r="K24">
        <v>1.754809197024839</v>
      </c>
      <c r="L24">
        <v>5.0109923650160866</v>
      </c>
      <c r="M24">
        <v>13.05402553558144</v>
      </c>
      <c r="N24">
        <v>2.565573501269375</v>
      </c>
      <c r="O24">
        <v>0.42519709161663582</v>
      </c>
      <c r="P24">
        <v>1.8357895063998231</v>
      </c>
      <c r="Q24">
        <v>0.28178825755280129</v>
      </c>
      <c r="R24">
        <v>1.2540950244597839</v>
      </c>
      <c r="S24">
        <v>7.2997434087413424</v>
      </c>
      <c r="T24">
        <v>2.009312004258736</v>
      </c>
      <c r="U24">
        <v>3.7379511442017459</v>
      </c>
      <c r="V24">
        <v>7.6450915213625299</v>
      </c>
      <c r="W24">
        <v>11.963740869833741</v>
      </c>
      <c r="X24">
        <v>0.12586722826771471</v>
      </c>
      <c r="Y24">
        <v>0.68641236875476352</v>
      </c>
      <c r="Z24">
        <v>3.2626212346885688</v>
      </c>
      <c r="AA24">
        <v>7.5580850876734056</v>
      </c>
      <c r="AB24">
        <v>2.0110321127918529</v>
      </c>
      <c r="AC24">
        <v>12.133618537109459</v>
      </c>
      <c r="AD24">
        <v>7.1496642616561887</v>
      </c>
      <c r="AE24">
        <v>9.9581529902751242</v>
      </c>
      <c r="AF24">
        <v>6.2862711553818889</v>
      </c>
      <c r="AG24">
        <v>21.438394774747419</v>
      </c>
      <c r="AH24">
        <v>72.617138271879426</v>
      </c>
      <c r="AI24">
        <v>8.2083475554516614</v>
      </c>
      <c r="AJ24">
        <v>53.329535865336332</v>
      </c>
      <c r="AK24">
        <v>23.38417234474791</v>
      </c>
      <c r="AL24">
        <v>67.883830538013399</v>
      </c>
      <c r="AM24">
        <v>7.6679395128186056E-2</v>
      </c>
      <c r="AN24">
        <v>2.2861496282403979</v>
      </c>
    </row>
    <row r="25" spans="1:40" x14ac:dyDescent="0.45">
      <c r="A25" s="1" t="s">
        <v>77</v>
      </c>
      <c r="B25">
        <v>2.1359779055970849</v>
      </c>
      <c r="C25">
        <v>0.15738659834638261</v>
      </c>
      <c r="D25">
        <v>5.8041123108859359E-2</v>
      </c>
      <c r="E25">
        <v>6.2829548443928462E-2</v>
      </c>
      <c r="F25">
        <v>0.56290243688858266</v>
      </c>
      <c r="G25">
        <v>0.1913963271696322</v>
      </c>
      <c r="H25">
        <v>1.779679231614522</v>
      </c>
      <c r="I25">
        <v>1.0283198055489291</v>
      </c>
      <c r="J25">
        <v>0.2359767037693038</v>
      </c>
      <c r="K25">
        <v>0.2236629154602981</v>
      </c>
      <c r="L25">
        <v>0.88704771419938677</v>
      </c>
      <c r="M25">
        <v>1.193952225270035</v>
      </c>
      <c r="N25">
        <v>0.1614973721749853</v>
      </c>
      <c r="O25">
        <v>5.8131894948053001E-2</v>
      </c>
      <c r="P25">
        <v>0.1206102857560158</v>
      </c>
      <c r="Q25">
        <v>3.5454492746945877E-2</v>
      </c>
      <c r="R25">
        <v>8.3883668120887087E-2</v>
      </c>
      <c r="S25">
        <v>0.68693405297531707</v>
      </c>
      <c r="T25">
        <v>0.35172100012467988</v>
      </c>
      <c r="U25">
        <v>0.91514321101478846</v>
      </c>
      <c r="V25">
        <v>1.723704257436927</v>
      </c>
      <c r="W25">
        <v>2.646070338295341</v>
      </c>
      <c r="X25">
        <v>3.6823778255277287E-2</v>
      </c>
      <c r="Y25">
        <v>7.2308506413128373E-2</v>
      </c>
      <c r="Z25">
        <v>0.80970926397378906</v>
      </c>
      <c r="AA25">
        <v>0.88035428730525545</v>
      </c>
      <c r="AB25">
        <v>0.38532870654756501</v>
      </c>
      <c r="AC25">
        <v>9.8259034709539783</v>
      </c>
      <c r="AD25">
        <v>2.126280512075724</v>
      </c>
      <c r="AE25">
        <v>0.57337087344700843</v>
      </c>
      <c r="AF25">
        <v>2.064439414589172</v>
      </c>
      <c r="AG25">
        <v>2.505678180463375</v>
      </c>
      <c r="AH25">
        <v>7.7052245977357563</v>
      </c>
      <c r="AI25">
        <v>2.2205849303961509</v>
      </c>
      <c r="AJ25">
        <v>10.00413843080513</v>
      </c>
      <c r="AK25">
        <v>5.2765378962506224</v>
      </c>
      <c r="AL25">
        <v>10.81185186870707</v>
      </c>
      <c r="AM25">
        <v>1.30710081365346E-2</v>
      </c>
      <c r="AN25">
        <v>0.32944445840181391</v>
      </c>
    </row>
    <row r="26" spans="1:40" x14ac:dyDescent="0.45">
      <c r="A26" s="1" t="s">
        <v>78</v>
      </c>
      <c r="B26">
        <v>103.32559304215501</v>
      </c>
      <c r="C26">
        <v>6.063031466279388</v>
      </c>
      <c r="D26">
        <v>1.8935199571153991</v>
      </c>
      <c r="E26">
        <v>0.93528279905494915</v>
      </c>
      <c r="F26">
        <v>17.769289021475259</v>
      </c>
      <c r="G26">
        <v>6.4596254198263354</v>
      </c>
      <c r="H26">
        <v>23.10629262577644</v>
      </c>
      <c r="I26">
        <v>13.309262906611369</v>
      </c>
      <c r="J26">
        <v>10.74941905605127</v>
      </c>
      <c r="K26">
        <v>10.553565733213819</v>
      </c>
      <c r="L26">
        <v>54.975992499895128</v>
      </c>
      <c r="M26">
        <v>29.876188900902552</v>
      </c>
      <c r="N26">
        <v>6.6523452322235279</v>
      </c>
      <c r="O26">
        <v>1.8511656127544349</v>
      </c>
      <c r="P26">
        <v>7.7059693726136427</v>
      </c>
      <c r="Q26">
        <v>1.2508547887588719</v>
      </c>
      <c r="R26">
        <v>5.7537635683304851</v>
      </c>
      <c r="S26">
        <v>50.944615406006427</v>
      </c>
      <c r="T26">
        <v>5.6138934569691177</v>
      </c>
      <c r="U26">
        <v>18.262980204961909</v>
      </c>
      <c r="V26">
        <v>803.57248062751592</v>
      </c>
      <c r="W26">
        <v>307.57251364863362</v>
      </c>
      <c r="X26">
        <v>1.3360156187761061</v>
      </c>
      <c r="Y26">
        <v>1.586148404157562</v>
      </c>
      <c r="Z26">
        <v>34.539139629066938</v>
      </c>
      <c r="AA26">
        <v>19.334672754867981</v>
      </c>
      <c r="AB26">
        <v>8.1364017031499944</v>
      </c>
      <c r="AC26">
        <v>22.306231616948921</v>
      </c>
      <c r="AD26">
        <v>27.098536682082159</v>
      </c>
      <c r="AE26">
        <v>9.3808852470833379</v>
      </c>
      <c r="AF26">
        <v>13.355976053926961</v>
      </c>
      <c r="AG26">
        <v>121.4544627500956</v>
      </c>
      <c r="AH26">
        <v>93.034383781815194</v>
      </c>
      <c r="AI26">
        <v>25.747855128378301</v>
      </c>
      <c r="AJ26">
        <v>146.24544022688269</v>
      </c>
      <c r="AK26">
        <v>61.798972926924478</v>
      </c>
      <c r="AL26">
        <v>260.19554806364857</v>
      </c>
      <c r="AM26">
        <v>2.0464298389864211</v>
      </c>
      <c r="AN26">
        <v>7.7683748568080677</v>
      </c>
    </row>
    <row r="27" spans="1:40" x14ac:dyDescent="0.45">
      <c r="A27" s="1" t="s">
        <v>79</v>
      </c>
      <c r="B27">
        <v>0.18044964036093891</v>
      </c>
      <c r="C27">
        <v>8.4425906828301256E-3</v>
      </c>
      <c r="D27">
        <v>8.9836670695012024E-4</v>
      </c>
      <c r="E27">
        <v>3.570702504704456E-3</v>
      </c>
      <c r="F27">
        <v>7.5815767839891657E-3</v>
      </c>
      <c r="G27">
        <v>2.2855453345649811E-3</v>
      </c>
      <c r="H27">
        <v>7.5581164633434311E-2</v>
      </c>
      <c r="I27">
        <v>4.5173961852405832E-2</v>
      </c>
      <c r="J27">
        <v>4.1693883017872482E-2</v>
      </c>
      <c r="K27">
        <v>4.1965887366854047E-2</v>
      </c>
      <c r="L27">
        <v>4.2844920948765138E-2</v>
      </c>
      <c r="M27">
        <v>7.5616497368058075E-2</v>
      </c>
      <c r="N27">
        <v>1.3316767854433901E-2</v>
      </c>
      <c r="O27">
        <v>1.2004835217698439E-3</v>
      </c>
      <c r="P27">
        <v>2.6971682775297452E-2</v>
      </c>
      <c r="Q27">
        <v>1.500041776702593E-3</v>
      </c>
      <c r="R27">
        <v>0.38304725860699501</v>
      </c>
      <c r="S27">
        <v>1.960156748533074</v>
      </c>
      <c r="T27">
        <v>1.508709065241684E-2</v>
      </c>
      <c r="U27">
        <v>4.1887467477486763E-2</v>
      </c>
      <c r="V27">
        <v>0.24008956920309971</v>
      </c>
      <c r="W27">
        <v>0.18917976495453659</v>
      </c>
      <c r="X27">
        <v>1.5057647281019951E-3</v>
      </c>
      <c r="Y27">
        <v>9.3886645292231142E-4</v>
      </c>
      <c r="Z27">
        <v>4.2169601396570291E-2</v>
      </c>
      <c r="AA27">
        <v>2.1993800453701109E-2</v>
      </c>
      <c r="AB27">
        <v>2.4835486270262819E-2</v>
      </c>
      <c r="AC27">
        <v>7.6117599279890105E-2</v>
      </c>
      <c r="AD27">
        <v>8.2333904471632621E-2</v>
      </c>
      <c r="AE27">
        <v>0.17393644630336941</v>
      </c>
      <c r="AF27">
        <v>4.3523092997751582E-2</v>
      </c>
      <c r="AG27">
        <v>0.17101489942272549</v>
      </c>
      <c r="AH27">
        <v>1.7847649300384161</v>
      </c>
      <c r="AI27">
        <v>7.5392239381015108E-2</v>
      </c>
      <c r="AJ27">
        <v>2.0329603699262511</v>
      </c>
      <c r="AK27">
        <v>0.16685321228270719</v>
      </c>
      <c r="AL27">
        <v>1.112029269169686</v>
      </c>
      <c r="AM27">
        <v>7.2594030397801074E-5</v>
      </c>
      <c r="AN27">
        <v>8.9165033078635644E-2</v>
      </c>
    </row>
    <row r="28" spans="1:40" x14ac:dyDescent="0.45">
      <c r="A28" s="1" t="s">
        <v>80</v>
      </c>
      <c r="B28">
        <v>0.34632955463052462</v>
      </c>
      <c r="C28">
        <v>1.62035162013285E-2</v>
      </c>
      <c r="D28">
        <v>1.7241981801160481E-3</v>
      </c>
      <c r="E28">
        <v>6.8531020937411822E-3</v>
      </c>
      <c r="F28">
        <v>1.455100772572375E-2</v>
      </c>
      <c r="G28">
        <v>4.3865529253728948E-3</v>
      </c>
      <c r="H28">
        <v>0.14505981299600229</v>
      </c>
      <c r="I28">
        <v>8.6700522416927134E-2</v>
      </c>
      <c r="J28">
        <v>8.0021350596843274E-2</v>
      </c>
      <c r="K28">
        <v>8.0543397328839708E-2</v>
      </c>
      <c r="L28">
        <v>8.223049023919185E-2</v>
      </c>
      <c r="M28">
        <v>0.14512762565676271</v>
      </c>
      <c r="N28">
        <v>2.5558323479720941E-2</v>
      </c>
      <c r="O28">
        <v>2.3040385262293492E-3</v>
      </c>
      <c r="P28">
        <v>5.1765638681907741E-2</v>
      </c>
      <c r="Q28">
        <v>2.8789683338434941E-3</v>
      </c>
      <c r="R28">
        <v>0.73516681003327944</v>
      </c>
      <c r="S28">
        <v>3.7620480282898212</v>
      </c>
      <c r="T28">
        <v>2.8956031033758319E-2</v>
      </c>
      <c r="U28">
        <v>8.0392889268505324E-2</v>
      </c>
      <c r="V28">
        <v>0.4607940110449959</v>
      </c>
      <c r="W28">
        <v>0.36308492281148652</v>
      </c>
      <c r="X28">
        <v>2.889952158501513E-3</v>
      </c>
      <c r="Y28">
        <v>1.801927672716547E-3</v>
      </c>
      <c r="Z28">
        <v>8.0934377266746405E-2</v>
      </c>
      <c r="AA28">
        <v>4.2211794384998821E-2</v>
      </c>
      <c r="AB28">
        <v>4.7665724807254888E-2</v>
      </c>
      <c r="AC28">
        <v>0.14608936989522259</v>
      </c>
      <c r="AD28">
        <v>0.15802006814542319</v>
      </c>
      <c r="AE28">
        <v>0.33382904982115891</v>
      </c>
      <c r="AF28">
        <v>8.3532077891118203E-2</v>
      </c>
      <c r="AG28">
        <v>0.32822184535135951</v>
      </c>
      <c r="AH28">
        <v>3.4254257426283279</v>
      </c>
      <c r="AI28">
        <v>0.14469721654860609</v>
      </c>
      <c r="AJ28">
        <v>3.9017770170656072</v>
      </c>
      <c r="AK28">
        <v>0.32023449081393179</v>
      </c>
      <c r="AL28">
        <v>2.1342719262687559</v>
      </c>
      <c r="AM28">
        <v>1.3932672942000199E-4</v>
      </c>
      <c r="AN28">
        <v>0.17113077162676599</v>
      </c>
    </row>
    <row r="29" spans="1:40" x14ac:dyDescent="0.45">
      <c r="A29" s="1" t="s">
        <v>81</v>
      </c>
      <c r="B29">
        <v>0.59508971404272548</v>
      </c>
      <c r="C29">
        <v>2.784211076938619E-2</v>
      </c>
      <c r="D29">
        <v>2.962648114316643E-3</v>
      </c>
      <c r="E29">
        <v>1.177551990796976E-2</v>
      </c>
      <c r="F29">
        <v>2.500264534389016E-2</v>
      </c>
      <c r="G29">
        <v>7.5373080093562549E-3</v>
      </c>
      <c r="H29">
        <v>0.24925277522726891</v>
      </c>
      <c r="I29">
        <v>0.14897541489777519</v>
      </c>
      <c r="J29">
        <v>0.13749875518071381</v>
      </c>
      <c r="K29">
        <v>0.13839577547917531</v>
      </c>
      <c r="L29">
        <v>0.141294666504101</v>
      </c>
      <c r="M29">
        <v>0.24936929608539629</v>
      </c>
      <c r="N29">
        <v>4.3916250310154968E-2</v>
      </c>
      <c r="O29">
        <v>3.9589737848968439E-3</v>
      </c>
      <c r="P29">
        <v>8.8947647431705662E-2</v>
      </c>
      <c r="Q29">
        <v>4.9468617957041817E-3</v>
      </c>
      <c r="R29">
        <v>1.263219384274425</v>
      </c>
      <c r="S29">
        <v>6.4642363189545389</v>
      </c>
      <c r="T29">
        <v>4.9754449186626817E-2</v>
      </c>
      <c r="U29">
        <v>0.13813716111205601</v>
      </c>
      <c r="V29">
        <v>0.79177122656455712</v>
      </c>
      <c r="W29">
        <v>0.62388005874815078</v>
      </c>
      <c r="X29">
        <v>4.9657350364872574E-3</v>
      </c>
      <c r="Y29">
        <v>3.0962088252229529E-3</v>
      </c>
      <c r="Z29">
        <v>0.13906758686903359</v>
      </c>
      <c r="AA29">
        <v>7.2531507386361771E-2</v>
      </c>
      <c r="AB29">
        <v>8.1902864384328061E-2</v>
      </c>
      <c r="AC29">
        <v>0.2510218379958255</v>
      </c>
      <c r="AD29">
        <v>0.27152206881677382</v>
      </c>
      <c r="AE29">
        <v>0.5736103983651154</v>
      </c>
      <c r="AF29">
        <v>0.1435311531487731</v>
      </c>
      <c r="AG29">
        <v>0.56397567427097395</v>
      </c>
      <c r="AH29">
        <v>5.8858263708679166</v>
      </c>
      <c r="AI29">
        <v>0.24862973450403589</v>
      </c>
      <c r="AJ29">
        <v>6.7043292675992792</v>
      </c>
      <c r="AK29">
        <v>0.55025119576752513</v>
      </c>
      <c r="AL29">
        <v>3.6672679339990371</v>
      </c>
      <c r="AM29">
        <v>2.3940175610340361E-4</v>
      </c>
      <c r="AN29">
        <v>0.29404987414350858</v>
      </c>
    </row>
    <row r="30" spans="1:40" x14ac:dyDescent="0.45">
      <c r="A30" s="1" t="s">
        <v>82</v>
      </c>
      <c r="B30">
        <v>2.958490364435169</v>
      </c>
      <c r="C30">
        <v>0.1384171402950039</v>
      </c>
      <c r="D30">
        <v>1.47288143158672E-2</v>
      </c>
      <c r="E30">
        <v>5.8542033851120792E-2</v>
      </c>
      <c r="F30">
        <v>0.1243007290997773</v>
      </c>
      <c r="G30">
        <v>3.7471750213883701E-2</v>
      </c>
      <c r="H30">
        <v>1.2391609473620571</v>
      </c>
      <c r="I30">
        <v>0.74063173856363307</v>
      </c>
      <c r="J30">
        <v>0.68357548908124122</v>
      </c>
      <c r="K30">
        <v>0.68803502828529162</v>
      </c>
      <c r="L30">
        <v>0.70244687403293138</v>
      </c>
      <c r="M30">
        <v>1.239740231170684</v>
      </c>
      <c r="N30">
        <v>0.21832977502176781</v>
      </c>
      <c r="O30">
        <v>1.968205048630333E-2</v>
      </c>
      <c r="P30">
        <v>0.44220350588513851</v>
      </c>
      <c r="Q30">
        <v>2.459333880493272E-2</v>
      </c>
      <c r="R30">
        <v>6.2800990982601519</v>
      </c>
      <c r="S30">
        <v>32.136970967180567</v>
      </c>
      <c r="T30">
        <v>0.24735439889630881</v>
      </c>
      <c r="U30">
        <v>0.68674932615471862</v>
      </c>
      <c r="V30">
        <v>3.9362931157302361</v>
      </c>
      <c r="W30">
        <v>3.101621652692744</v>
      </c>
      <c r="X30">
        <v>2.4687167180192419E-2</v>
      </c>
      <c r="Y30">
        <v>1.539281180558864E-2</v>
      </c>
      <c r="Z30">
        <v>0.69137494069969285</v>
      </c>
      <c r="AA30">
        <v>0.36059061458606079</v>
      </c>
      <c r="AB30">
        <v>0.4071803450517677</v>
      </c>
      <c r="AC30">
        <v>1.247955848418741</v>
      </c>
      <c r="AD30">
        <v>1.3498728097126109</v>
      </c>
      <c r="AE30">
        <v>2.8517058797308872</v>
      </c>
      <c r="AF30">
        <v>0.71356557434367962</v>
      </c>
      <c r="AG30">
        <v>2.80380681892732</v>
      </c>
      <c r="AH30">
        <v>29.261404111079869</v>
      </c>
      <c r="AI30">
        <v>1.2360634984684891</v>
      </c>
      <c r="AJ30">
        <v>33.330593808195253</v>
      </c>
      <c r="AK30">
        <v>2.7355755313563921</v>
      </c>
      <c r="AL30">
        <v>18.231833941191681</v>
      </c>
      <c r="AM30">
        <v>1.190186575145418E-3</v>
      </c>
      <c r="AN30">
        <v>1.461869863968922</v>
      </c>
    </row>
    <row r="31" spans="1:40" x14ac:dyDescent="0.45">
      <c r="A31" s="1" t="s">
        <v>83</v>
      </c>
      <c r="B31">
        <v>7.0003951149421004</v>
      </c>
      <c r="C31">
        <v>0.32752334920326709</v>
      </c>
      <c r="D31">
        <v>3.4851396180014649E-2</v>
      </c>
      <c r="E31">
        <v>0.13852246156238629</v>
      </c>
      <c r="F31">
        <v>0.29412102443671539</v>
      </c>
      <c r="G31">
        <v>8.8665848061899463E-2</v>
      </c>
      <c r="H31">
        <v>2.9321090062757471</v>
      </c>
      <c r="I31">
        <v>1.752486628632909</v>
      </c>
      <c r="J31">
        <v>1.617479837684745</v>
      </c>
      <c r="K31">
        <v>1.6280320222834219</v>
      </c>
      <c r="L31">
        <v>1.662133405807225</v>
      </c>
      <c r="M31">
        <v>2.9334797106028012</v>
      </c>
      <c r="N31">
        <v>0.51661303646009737</v>
      </c>
      <c r="O31">
        <v>4.6571769079486902E-2</v>
      </c>
      <c r="P31">
        <v>1.0463442097434721</v>
      </c>
      <c r="Q31">
        <v>5.8192884756288928E-2</v>
      </c>
      <c r="R31">
        <v>14.86000278294164</v>
      </c>
      <c r="S31">
        <v>76.04266597320435</v>
      </c>
      <c r="T31">
        <v>0.58529125073684352</v>
      </c>
      <c r="U31">
        <v>1.6249897872900849</v>
      </c>
      <c r="V31">
        <v>9.3140770135984727</v>
      </c>
      <c r="W31">
        <v>7.3390731052978326</v>
      </c>
      <c r="X31">
        <v>5.8414901940359233E-2</v>
      </c>
      <c r="Y31">
        <v>3.6422550454930563E-2</v>
      </c>
      <c r="Z31">
        <v>1.6359349402145309</v>
      </c>
      <c r="AA31">
        <v>0.85323136664133137</v>
      </c>
      <c r="AB31">
        <v>0.96347222646609265</v>
      </c>
      <c r="AC31">
        <v>2.9529195463855711</v>
      </c>
      <c r="AD31">
        <v>3.1940759843270419</v>
      </c>
      <c r="AE31">
        <v>6.7477211180747236</v>
      </c>
      <c r="AF31">
        <v>1.688442531662609</v>
      </c>
      <c r="AG31">
        <v>6.6343821140710331</v>
      </c>
      <c r="AH31">
        <v>69.238484890133563</v>
      </c>
      <c r="AI31">
        <v>2.924779806774549</v>
      </c>
      <c r="AJ31">
        <v>78.867022478052306</v>
      </c>
      <c r="AK31">
        <v>6.472932890527952</v>
      </c>
      <c r="AL31">
        <v>43.14025923242135</v>
      </c>
      <c r="AM31">
        <v>2.8162255948764418E-3</v>
      </c>
      <c r="AN31">
        <v>3.4590839900750932</v>
      </c>
    </row>
    <row r="32" spans="1:40" x14ac:dyDescent="0.45">
      <c r="A32" s="1" t="s">
        <v>84</v>
      </c>
      <c r="B32">
        <v>1.1936427236317571</v>
      </c>
      <c r="C32">
        <v>5.5846256700785683E-2</v>
      </c>
      <c r="D32">
        <v>5.9425382104344449E-3</v>
      </c>
      <c r="E32">
        <v>2.3619570836876928E-2</v>
      </c>
      <c r="F32">
        <v>5.0150800765037522E-2</v>
      </c>
      <c r="G32">
        <v>1.511848154796624E-2</v>
      </c>
      <c r="H32">
        <v>0.49995614858449772</v>
      </c>
      <c r="I32">
        <v>0.29881783501971959</v>
      </c>
      <c r="J32">
        <v>0.27579772386739609</v>
      </c>
      <c r="K32">
        <v>0.27759698493163881</v>
      </c>
      <c r="L32">
        <v>0.28341163791059409</v>
      </c>
      <c r="M32">
        <v>0.50018986842735969</v>
      </c>
      <c r="N32">
        <v>8.8088083855107135E-2</v>
      </c>
      <c r="O32">
        <v>7.9409879550559805E-3</v>
      </c>
      <c r="P32">
        <v>0.17841295125023041</v>
      </c>
      <c r="Q32">
        <v>9.9225132747467956E-3</v>
      </c>
      <c r="R32">
        <v>2.5337904366491819</v>
      </c>
      <c r="S32">
        <v>12.966093118191971</v>
      </c>
      <c r="T32">
        <v>9.9798458683591246E-2</v>
      </c>
      <c r="U32">
        <v>0.2770782511167969</v>
      </c>
      <c r="V32">
        <v>1.588150393239564</v>
      </c>
      <c r="W32">
        <v>1.2513909667244161</v>
      </c>
      <c r="X32">
        <v>9.9603695945595302E-3</v>
      </c>
      <c r="Y32">
        <v>6.210436927173069E-3</v>
      </c>
      <c r="Z32">
        <v>0.27894451751073468</v>
      </c>
      <c r="AA32">
        <v>0.1454851327165736</v>
      </c>
      <c r="AB32">
        <v>0.16428238601672859</v>
      </c>
      <c r="AC32">
        <v>0.50350456969060309</v>
      </c>
      <c r="AD32">
        <v>0.54462433831500201</v>
      </c>
      <c r="AE32">
        <v>1.1505590872284419</v>
      </c>
      <c r="AF32">
        <v>0.28789762707645739</v>
      </c>
      <c r="AG32">
        <v>1.131233566995461</v>
      </c>
      <c r="AH32">
        <v>11.80590699916211</v>
      </c>
      <c r="AI32">
        <v>0.49870644117355789</v>
      </c>
      <c r="AJ32">
        <v>13.44767630536921</v>
      </c>
      <c r="AK32">
        <v>1.10370473644319</v>
      </c>
      <c r="AL32">
        <v>7.3558785872607642</v>
      </c>
      <c r="AM32">
        <v>4.8019677950100732E-4</v>
      </c>
      <c r="AN32">
        <v>0.58981105600328487</v>
      </c>
    </row>
    <row r="33" spans="1:40" x14ac:dyDescent="0.45">
      <c r="A33" s="1" t="s">
        <v>85</v>
      </c>
      <c r="B33">
        <v>0.77733071416899513</v>
      </c>
      <c r="C33">
        <v>3.6368512742912848E-2</v>
      </c>
      <c r="D33">
        <v>3.8699330877156411E-3</v>
      </c>
      <c r="E33">
        <v>1.538166949246943E-2</v>
      </c>
      <c r="F33">
        <v>3.2659485960943403E-2</v>
      </c>
      <c r="G33">
        <v>9.8455424107766146E-3</v>
      </c>
      <c r="H33">
        <v>0.32558424923826862</v>
      </c>
      <c r="I33">
        <v>0.19459782772819961</v>
      </c>
      <c r="J33">
        <v>0.17960654173615609</v>
      </c>
      <c r="K33">
        <v>0.1807782666253164</v>
      </c>
      <c r="L33">
        <v>0.18456491757479301</v>
      </c>
      <c r="M33">
        <v>0.32573645358616171</v>
      </c>
      <c r="N33">
        <v>5.7365216389483997E-2</v>
      </c>
      <c r="O33">
        <v>5.1713747473195971E-3</v>
      </c>
      <c r="P33">
        <v>0.1161870835105302</v>
      </c>
      <c r="Q33">
        <v>6.4617947879266561E-3</v>
      </c>
      <c r="R33">
        <v>1.6500692298298669</v>
      </c>
      <c r="S33">
        <v>8.4438519365994544</v>
      </c>
      <c r="T33">
        <v>6.4991312413356178E-2</v>
      </c>
      <c r="U33">
        <v>0.18044045387886251</v>
      </c>
      <c r="V33">
        <v>1.0342442130661651</v>
      </c>
      <c r="W33">
        <v>0.81493784916550505</v>
      </c>
      <c r="X33">
        <v>6.4864477929952912E-3</v>
      </c>
      <c r="Y33">
        <v>4.0443955936937974E-3</v>
      </c>
      <c r="Z33">
        <v>0.1816558143549146</v>
      </c>
      <c r="AA33">
        <v>9.4743644707571489E-2</v>
      </c>
      <c r="AB33">
        <v>0.1069848975070421</v>
      </c>
      <c r="AC33">
        <v>0.32789507194758732</v>
      </c>
      <c r="AD33">
        <v>0.35467331846846889</v>
      </c>
      <c r="AE33">
        <v>0.74927354665031853</v>
      </c>
      <c r="AF33">
        <v>0.18748630861837531</v>
      </c>
      <c r="AG33">
        <v>0.73668827289379257</v>
      </c>
      <c r="AH33">
        <v>7.6883090202647537</v>
      </c>
      <c r="AI33">
        <v>0.3247704077637506</v>
      </c>
      <c r="AJ33">
        <v>8.7574712427862131</v>
      </c>
      <c r="AK33">
        <v>0.71876079334754572</v>
      </c>
      <c r="AL33">
        <v>4.7903365407183891</v>
      </c>
      <c r="AM33">
        <v>3.1271644199820468E-4</v>
      </c>
      <c r="AN33">
        <v>0.38410006638573102</v>
      </c>
    </row>
    <row r="34" spans="1:40" x14ac:dyDescent="0.45">
      <c r="A34" s="1" t="s">
        <v>86</v>
      </c>
      <c r="B34">
        <v>140.5799369380081</v>
      </c>
      <c r="C34">
        <v>7.3010366598411096</v>
      </c>
      <c r="D34">
        <v>2.008298766172957</v>
      </c>
      <c r="E34">
        <v>1.0807853090351669</v>
      </c>
      <c r="F34">
        <v>23.012725589046241</v>
      </c>
      <c r="G34">
        <v>22.36387234222402</v>
      </c>
      <c r="H34">
        <v>44.188158103169798</v>
      </c>
      <c r="I34">
        <v>26.415298422285311</v>
      </c>
      <c r="J34">
        <v>26.049507757351691</v>
      </c>
      <c r="K34">
        <v>7.4087995177762984</v>
      </c>
      <c r="L34">
        <v>24.017983475506959</v>
      </c>
      <c r="M34">
        <v>76.710858517872069</v>
      </c>
      <c r="N34">
        <v>10.8667193939479</v>
      </c>
      <c r="O34">
        <v>3.2471103980850802</v>
      </c>
      <c r="P34">
        <v>21.19394074088331</v>
      </c>
      <c r="Q34">
        <v>19.42487314871067</v>
      </c>
      <c r="R34">
        <v>15.717776227714101</v>
      </c>
      <c r="S34">
        <v>83.767725721436733</v>
      </c>
      <c r="T34">
        <v>6.3132070836897496</v>
      </c>
      <c r="U34">
        <v>61.434640611371059</v>
      </c>
      <c r="V34">
        <v>132.48519848295169</v>
      </c>
      <c r="W34">
        <v>114.8686345354043</v>
      </c>
      <c r="X34">
        <v>3.522424064169619</v>
      </c>
      <c r="Y34">
        <v>3.8937343487261971</v>
      </c>
      <c r="Z34">
        <v>97.212997148606789</v>
      </c>
      <c r="AA34">
        <v>41.914060528214449</v>
      </c>
      <c r="AB34">
        <v>25.083019978366519</v>
      </c>
      <c r="AC34">
        <v>29.501230089292491</v>
      </c>
      <c r="AD34">
        <v>22.43932162360311</v>
      </c>
      <c r="AE34">
        <v>20.295522980967998</v>
      </c>
      <c r="AF34">
        <v>14.06644310827761</v>
      </c>
      <c r="AG34">
        <v>74.381914291265488</v>
      </c>
      <c r="AH34">
        <v>124.7354153597778</v>
      </c>
      <c r="AI34">
        <v>22.848112018278211</v>
      </c>
      <c r="AJ34">
        <v>182.9049688929658</v>
      </c>
      <c r="AK34">
        <v>66.328729040075714</v>
      </c>
      <c r="AL34">
        <v>776.15591077704562</v>
      </c>
      <c r="AM34">
        <v>0.77707281035381182</v>
      </c>
      <c r="AN34">
        <v>21.090614478171631</v>
      </c>
    </row>
    <row r="35" spans="1:40" x14ac:dyDescent="0.45">
      <c r="A35" s="1" t="s">
        <v>87</v>
      </c>
      <c r="B35">
        <v>44.278924115537222</v>
      </c>
      <c r="C35">
        <v>3.8427894718467859</v>
      </c>
      <c r="D35">
        <v>1.2043766954027859</v>
      </c>
      <c r="E35">
        <v>0.33694389870688329</v>
      </c>
      <c r="F35">
        <v>7.7352274241315868</v>
      </c>
      <c r="G35">
        <v>2.067259606331223</v>
      </c>
      <c r="H35">
        <v>72.597828315418852</v>
      </c>
      <c r="I35">
        <v>44.537159873176229</v>
      </c>
      <c r="J35">
        <v>31.342825815593311</v>
      </c>
      <c r="K35">
        <v>12.5673724589205</v>
      </c>
      <c r="L35">
        <v>32.33241001420722</v>
      </c>
      <c r="M35">
        <v>18.604943908360461</v>
      </c>
      <c r="N35">
        <v>3.215810203261281</v>
      </c>
      <c r="O35">
        <v>1.123194649959399</v>
      </c>
      <c r="P35">
        <v>22.215595064843441</v>
      </c>
      <c r="Q35">
        <v>0.753117881980085</v>
      </c>
      <c r="R35">
        <v>1.7949009520704171</v>
      </c>
      <c r="S35">
        <v>19.061202055750918</v>
      </c>
      <c r="T35">
        <v>2.4854081340253869</v>
      </c>
      <c r="U35">
        <v>12.538732768377869</v>
      </c>
      <c r="V35">
        <v>22.539445986916839</v>
      </c>
      <c r="W35">
        <v>65.613712997576513</v>
      </c>
      <c r="X35">
        <v>0.54093684001221165</v>
      </c>
      <c r="Y35">
        <v>0.91753268657210196</v>
      </c>
      <c r="Z35">
        <v>13.392015484676829</v>
      </c>
      <c r="AA35">
        <v>10.375057466437291</v>
      </c>
      <c r="AB35">
        <v>5.86108374399155</v>
      </c>
      <c r="AC35">
        <v>10.934624127634621</v>
      </c>
      <c r="AD35">
        <v>12.60610345803784</v>
      </c>
      <c r="AE35">
        <v>3.8777347962739448</v>
      </c>
      <c r="AF35">
        <v>16.02197065507394</v>
      </c>
      <c r="AG35">
        <v>40.294500283836157</v>
      </c>
      <c r="AH35">
        <v>51.091597714918478</v>
      </c>
      <c r="AI35">
        <v>17.172502936015551</v>
      </c>
      <c r="AJ35">
        <v>92.966997792912565</v>
      </c>
      <c r="AK35">
        <v>52.559904675925829</v>
      </c>
      <c r="AL35">
        <v>1128.410908212792</v>
      </c>
      <c r="AM35">
        <v>0.46670278195357973</v>
      </c>
      <c r="AN35">
        <v>35.894969434580617</v>
      </c>
    </row>
    <row r="36" spans="1:40" x14ac:dyDescent="0.45">
      <c r="A36" s="1" t="s">
        <v>88</v>
      </c>
      <c r="B36">
        <v>50.241933329234783</v>
      </c>
      <c r="C36">
        <v>3.9580775811561031</v>
      </c>
      <c r="D36">
        <v>1.8640778885889999</v>
      </c>
      <c r="E36">
        <v>0.22289523664042049</v>
      </c>
      <c r="F36">
        <v>9.0875820968281946</v>
      </c>
      <c r="G36">
        <v>2.786481093747649</v>
      </c>
      <c r="H36">
        <v>19.495730027029531</v>
      </c>
      <c r="I36">
        <v>11.535870930484981</v>
      </c>
      <c r="J36">
        <v>11.77611855463371</v>
      </c>
      <c r="K36">
        <v>3.4160271984818942</v>
      </c>
      <c r="L36">
        <v>21.373219900011179</v>
      </c>
      <c r="M36">
        <v>32.176278230435187</v>
      </c>
      <c r="N36">
        <v>3.7367410826113372</v>
      </c>
      <c r="O36">
        <v>2.6228808677124289</v>
      </c>
      <c r="P36">
        <v>228.8613452518382</v>
      </c>
      <c r="Q36">
        <v>1.3432389300281879</v>
      </c>
      <c r="R36">
        <v>2.197719406545017</v>
      </c>
      <c r="S36">
        <v>22.566115621249342</v>
      </c>
      <c r="T36">
        <v>2.3016474643025551</v>
      </c>
      <c r="U36">
        <v>23.69910007157101</v>
      </c>
      <c r="V36">
        <v>24.304604092419929</v>
      </c>
      <c r="W36">
        <v>33.083727479273797</v>
      </c>
      <c r="X36">
        <v>0.34945342899131893</v>
      </c>
      <c r="Y36">
        <v>3.5681419859751631</v>
      </c>
      <c r="Z36">
        <v>8.728965771961601</v>
      </c>
      <c r="AA36">
        <v>36.190585726500338</v>
      </c>
      <c r="AB36">
        <v>10.389664034129989</v>
      </c>
      <c r="AC36">
        <v>19.323701943836429</v>
      </c>
      <c r="AD36">
        <v>10.8959006787628</v>
      </c>
      <c r="AE36">
        <v>3.4606140060736559</v>
      </c>
      <c r="AF36">
        <v>8.9302192915793341</v>
      </c>
      <c r="AG36">
        <v>36.268228634762743</v>
      </c>
      <c r="AH36">
        <v>49.064864259397332</v>
      </c>
      <c r="AI36">
        <v>11.014619811307339</v>
      </c>
      <c r="AJ36">
        <v>69.008418795744547</v>
      </c>
      <c r="AK36">
        <v>31.270898166463159</v>
      </c>
      <c r="AL36">
        <v>337.98670548375702</v>
      </c>
      <c r="AM36">
        <v>0.47810362151344898</v>
      </c>
      <c r="AN36">
        <v>9.0562196311329632</v>
      </c>
    </row>
    <row r="37" spans="1:40" x14ac:dyDescent="0.45">
      <c r="A37" s="1" t="s">
        <v>89</v>
      </c>
      <c r="B37">
        <v>69.007307547220378</v>
      </c>
      <c r="C37">
        <v>4.3762275515763811</v>
      </c>
      <c r="D37">
        <v>1.361744110106526</v>
      </c>
      <c r="E37">
        <v>0.72188908290490672</v>
      </c>
      <c r="F37">
        <v>21.791839997091241</v>
      </c>
      <c r="G37">
        <v>11.561884003498299</v>
      </c>
      <c r="H37">
        <v>34.194295441353603</v>
      </c>
      <c r="I37">
        <v>18.492158675165971</v>
      </c>
      <c r="J37">
        <v>10.44808224140861</v>
      </c>
      <c r="K37">
        <v>10.07307437327508</v>
      </c>
      <c r="L37">
        <v>67.464084494114218</v>
      </c>
      <c r="M37">
        <v>136.33369182102479</v>
      </c>
      <c r="N37">
        <v>6.6859923104045702</v>
      </c>
      <c r="O37">
        <v>19.86575334247549</v>
      </c>
      <c r="P37">
        <v>22.17658782684498</v>
      </c>
      <c r="Q37">
        <v>14.04084231896447</v>
      </c>
      <c r="R37">
        <v>3.7806481230217539</v>
      </c>
      <c r="S37">
        <v>44.814822387423227</v>
      </c>
      <c r="T37">
        <v>5.0619655439948898</v>
      </c>
      <c r="U37">
        <v>159.60042780591971</v>
      </c>
      <c r="V37">
        <v>100.6416627656256</v>
      </c>
      <c r="W37">
        <v>112.3835902615272</v>
      </c>
      <c r="X37">
        <v>1.1465615647178451</v>
      </c>
      <c r="Y37">
        <v>9.734058417562732</v>
      </c>
      <c r="Z37">
        <v>28.55656750390223</v>
      </c>
      <c r="AA37">
        <v>102.60873347206341</v>
      </c>
      <c r="AB37">
        <v>79.144092559648925</v>
      </c>
      <c r="AC37">
        <v>35.032074747418349</v>
      </c>
      <c r="AD37">
        <v>22.440817522953989</v>
      </c>
      <c r="AE37">
        <v>9.2392085988312989</v>
      </c>
      <c r="AF37">
        <v>12.018420434589061</v>
      </c>
      <c r="AG37">
        <v>59.295414957966109</v>
      </c>
      <c r="AH37">
        <v>108.9915572760961</v>
      </c>
      <c r="AI37">
        <v>18.188599199515419</v>
      </c>
      <c r="AJ37">
        <v>213.41636025537011</v>
      </c>
      <c r="AK37">
        <v>85.956967841946224</v>
      </c>
      <c r="AL37">
        <v>1014.971191022608</v>
      </c>
      <c r="AM37">
        <v>2.2324221712532921</v>
      </c>
      <c r="AN37">
        <v>14.42630771575524</v>
      </c>
    </row>
    <row r="38" spans="1:40" x14ac:dyDescent="0.45">
      <c r="A38" s="1" t="s">
        <v>90</v>
      </c>
      <c r="B38">
        <v>10.58123302674124</v>
      </c>
      <c r="C38">
        <v>0.69753269402730855</v>
      </c>
      <c r="D38">
        <v>0.28667475717611579</v>
      </c>
      <c r="E38">
        <v>0.1361445538755065</v>
      </c>
      <c r="F38">
        <v>2.3198890931875269</v>
      </c>
      <c r="G38">
        <v>0.9089353197212775</v>
      </c>
      <c r="H38">
        <v>3.902957996452503</v>
      </c>
      <c r="I38">
        <v>2.1575949292259131</v>
      </c>
      <c r="J38">
        <v>1.4977792796656</v>
      </c>
      <c r="K38">
        <v>1.2425924455357109</v>
      </c>
      <c r="L38">
        <v>12.46698841994348</v>
      </c>
      <c r="M38">
        <v>20.50034507099614</v>
      </c>
      <c r="N38">
        <v>0.8191975447050277</v>
      </c>
      <c r="O38">
        <v>2.5700918758766309</v>
      </c>
      <c r="P38">
        <v>2.3424270107803689</v>
      </c>
      <c r="Q38">
        <v>1.3652463153984891</v>
      </c>
      <c r="R38">
        <v>0.82481500234412042</v>
      </c>
      <c r="S38">
        <v>8.3694360419491893</v>
      </c>
      <c r="T38">
        <v>0.67808158188818235</v>
      </c>
      <c r="U38">
        <v>15.558227809392459</v>
      </c>
      <c r="V38">
        <v>10.76385555764881</v>
      </c>
      <c r="W38">
        <v>11.02875788912</v>
      </c>
      <c r="X38">
        <v>0.12677873285212879</v>
      </c>
      <c r="Y38">
        <v>1.154030798487379</v>
      </c>
      <c r="Z38">
        <v>3.2338144874557408</v>
      </c>
      <c r="AA38">
        <v>12.238054018837881</v>
      </c>
      <c r="AB38">
        <v>7.6493091580776502</v>
      </c>
      <c r="AC38">
        <v>5.6803837407734603</v>
      </c>
      <c r="AD38">
        <v>2.647713972358039</v>
      </c>
      <c r="AE38">
        <v>1.312339375215581</v>
      </c>
      <c r="AF38">
        <v>1.431875227619744</v>
      </c>
      <c r="AG38">
        <v>7.8268300555806656</v>
      </c>
      <c r="AH38">
        <v>16.276251850968059</v>
      </c>
      <c r="AI38">
        <v>2.2821703801679512</v>
      </c>
      <c r="AJ38">
        <v>25.063558643675471</v>
      </c>
      <c r="AK38">
        <v>9.5715400243133733</v>
      </c>
      <c r="AL38">
        <v>105.11451332604101</v>
      </c>
      <c r="AM38">
        <v>0.80999129025585048</v>
      </c>
      <c r="AN38">
        <v>3.0706706588047039</v>
      </c>
    </row>
    <row r="39" spans="1:40" x14ac:dyDescent="0.45">
      <c r="A39" s="1" t="s">
        <v>91</v>
      </c>
      <c r="B39">
        <v>0.40438003192828609</v>
      </c>
      <c r="C39">
        <v>2.522868398415079E-2</v>
      </c>
      <c r="D39">
        <v>8.0941669683297912E-3</v>
      </c>
      <c r="E39">
        <v>3.172916178485227E-3</v>
      </c>
      <c r="F39">
        <v>8.1245814431997285E-2</v>
      </c>
      <c r="G39">
        <v>4.913952117060312E-2</v>
      </c>
      <c r="H39">
        <v>0.1601215191936369</v>
      </c>
      <c r="I39">
        <v>8.1393067090634735E-2</v>
      </c>
      <c r="J39">
        <v>5.616488374738899E-2</v>
      </c>
      <c r="K39">
        <v>3.7140034422117087E-2</v>
      </c>
      <c r="L39">
        <v>0.2453423924868858</v>
      </c>
      <c r="M39">
        <v>0.70237726513737397</v>
      </c>
      <c r="N39">
        <v>2.5683383972221311E-2</v>
      </c>
      <c r="O39">
        <v>3.8492223430040377E-2</v>
      </c>
      <c r="P39">
        <v>0.21552536998885191</v>
      </c>
      <c r="Q39">
        <v>0.13449159298513111</v>
      </c>
      <c r="R39">
        <v>1.953873273111954E-2</v>
      </c>
      <c r="S39">
        <v>0.1804610310048545</v>
      </c>
      <c r="T39">
        <v>2.1353357605596809E-2</v>
      </c>
      <c r="U39">
        <v>0.65989146426119716</v>
      </c>
      <c r="V39">
        <v>0.3839956168239953</v>
      </c>
      <c r="W39">
        <v>0.41617640434812608</v>
      </c>
      <c r="X39">
        <v>4.465592208883408E-3</v>
      </c>
      <c r="Y39">
        <v>3.4992587480170617E-2</v>
      </c>
      <c r="Z39">
        <v>0.1135476080855603</v>
      </c>
      <c r="AA39">
        <v>0.35981252426646299</v>
      </c>
      <c r="AB39">
        <v>0.30516902930059242</v>
      </c>
      <c r="AC39">
        <v>0.1832772503517458</v>
      </c>
      <c r="AD39">
        <v>8.5474043989227699E-2</v>
      </c>
      <c r="AE39">
        <v>6.1564276698109467E-2</v>
      </c>
      <c r="AF39">
        <v>5.5321026160648407E-2</v>
      </c>
      <c r="AG39">
        <v>0.27096401020836658</v>
      </c>
      <c r="AH39">
        <v>0.53407831911100534</v>
      </c>
      <c r="AI39">
        <v>7.8937538014556066E-2</v>
      </c>
      <c r="AJ39">
        <v>1.211260746722246</v>
      </c>
      <c r="AK39">
        <v>0.4789112142262526</v>
      </c>
      <c r="AL39">
        <v>4.5833061254405063</v>
      </c>
      <c r="AM39">
        <v>6.1915783827884152E-3</v>
      </c>
      <c r="AN39">
        <v>6.1035181059799472E-2</v>
      </c>
    </row>
    <row r="40" spans="1:40" x14ac:dyDescent="0.45">
      <c r="A40" s="1" t="s">
        <v>92</v>
      </c>
      <c r="B40">
        <v>4.6929343363320077</v>
      </c>
      <c r="C40">
        <v>0.27842971595399979</v>
      </c>
      <c r="D40">
        <v>7.7119744794819423E-2</v>
      </c>
      <c r="E40">
        <v>3.9561933558324623E-2</v>
      </c>
      <c r="F40">
        <v>0.76863914839294478</v>
      </c>
      <c r="G40">
        <v>0.45013886678031262</v>
      </c>
      <c r="H40">
        <v>2.379890606267177</v>
      </c>
      <c r="I40">
        <v>1.258284416882482</v>
      </c>
      <c r="J40">
        <v>0.70490459979308806</v>
      </c>
      <c r="K40">
        <v>0.67884179210651829</v>
      </c>
      <c r="L40">
        <v>3.8987803715964859</v>
      </c>
      <c r="M40">
        <v>13.86442604438875</v>
      </c>
      <c r="N40">
        <v>0.26415159619686701</v>
      </c>
      <c r="O40">
        <v>0.4120988230796917</v>
      </c>
      <c r="P40">
        <v>2.0982836587868881</v>
      </c>
      <c r="Q40">
        <v>1.292024499696359</v>
      </c>
      <c r="R40">
        <v>0.20793495758994701</v>
      </c>
      <c r="S40">
        <v>1.991799478280156</v>
      </c>
      <c r="T40">
        <v>0.31357018213447518</v>
      </c>
      <c r="U40">
        <v>10.43724526976133</v>
      </c>
      <c r="V40">
        <v>6.3535964367127402</v>
      </c>
      <c r="W40">
        <v>6.4306104621906881</v>
      </c>
      <c r="X40">
        <v>6.9885883983021355E-2</v>
      </c>
      <c r="Y40">
        <v>0.35125194905430152</v>
      </c>
      <c r="Z40">
        <v>1.8540354388849281</v>
      </c>
      <c r="AA40">
        <v>3.6658125490274829</v>
      </c>
      <c r="AB40">
        <v>5.3628652769108864</v>
      </c>
      <c r="AC40">
        <v>1.903698276796846</v>
      </c>
      <c r="AD40">
        <v>1.3896830429899949</v>
      </c>
      <c r="AE40">
        <v>0.66690685409993455</v>
      </c>
      <c r="AF40">
        <v>0.92201101734592439</v>
      </c>
      <c r="AG40">
        <v>3.9743709697426048</v>
      </c>
      <c r="AH40">
        <v>6.5670238129433471</v>
      </c>
      <c r="AI40">
        <v>1.262287635974513</v>
      </c>
      <c r="AJ40">
        <v>15.841864401754741</v>
      </c>
      <c r="AK40">
        <v>6.5379386930991359</v>
      </c>
      <c r="AL40">
        <v>67.090837942381384</v>
      </c>
      <c r="AM40">
        <v>5.5584003864221222E-2</v>
      </c>
      <c r="AN40">
        <v>1.1025966422436431</v>
      </c>
    </row>
    <row r="41" spans="1:40" x14ac:dyDescent="0.45">
      <c r="A41" s="1" t="s">
        <v>93</v>
      </c>
      <c r="B41">
        <v>7.0664678409020718</v>
      </c>
      <c r="C41">
        <v>0.46243745602878128</v>
      </c>
      <c r="D41">
        <v>0.16324926051303451</v>
      </c>
      <c r="E41">
        <v>8.2857628164328817E-2</v>
      </c>
      <c r="F41">
        <v>2.239840120250721</v>
      </c>
      <c r="G41">
        <v>1.0987613244328409</v>
      </c>
      <c r="H41">
        <v>3.3270368403483181</v>
      </c>
      <c r="I41">
        <v>1.5676032735455481</v>
      </c>
      <c r="J41">
        <v>1.648626691082101</v>
      </c>
      <c r="K41">
        <v>0.79505323037998965</v>
      </c>
      <c r="L41">
        <v>13.10507984244331</v>
      </c>
      <c r="M41">
        <v>7.0615804442755659</v>
      </c>
      <c r="N41">
        <v>0.82754977160260301</v>
      </c>
      <c r="O41">
        <v>1.3289566207102941</v>
      </c>
      <c r="P41">
        <v>0.63769900552284997</v>
      </c>
      <c r="Q41">
        <v>0.45089482846263818</v>
      </c>
      <c r="R41">
        <v>0.80544683464668865</v>
      </c>
      <c r="S41">
        <v>34.152325958703443</v>
      </c>
      <c r="T41">
        <v>3.2996601526931668</v>
      </c>
      <c r="U41">
        <v>7.4781538967526942</v>
      </c>
      <c r="V41">
        <v>6.510572803606177</v>
      </c>
      <c r="W41">
        <v>9.1829782994609435</v>
      </c>
      <c r="X41">
        <v>0.15451689789672959</v>
      </c>
      <c r="Y41">
        <v>19.962110363666589</v>
      </c>
      <c r="Z41">
        <v>2.7278688819662391</v>
      </c>
      <c r="AA41">
        <v>195.1631402682109</v>
      </c>
      <c r="AB41">
        <v>5.1854294044151112</v>
      </c>
      <c r="AC41">
        <v>4.3146867999577951</v>
      </c>
      <c r="AD41">
        <v>3.4240388432424389</v>
      </c>
      <c r="AE41">
        <v>1.298994942734635</v>
      </c>
      <c r="AF41">
        <v>3.5080072362234289</v>
      </c>
      <c r="AG41">
        <v>5.6380131078223794</v>
      </c>
      <c r="AH41">
        <v>30.508075707039719</v>
      </c>
      <c r="AI41">
        <v>6.5975142393400574</v>
      </c>
      <c r="AJ41">
        <v>68.553685310342303</v>
      </c>
      <c r="AK41">
        <v>24.556967421570668</v>
      </c>
      <c r="AL41">
        <v>193.86615203897179</v>
      </c>
      <c r="AM41">
        <v>0.38064440812354672</v>
      </c>
      <c r="AN41">
        <v>0.86307711537025145</v>
      </c>
    </row>
    <row r="42" spans="1:40" x14ac:dyDescent="0.45">
      <c r="A42" s="1" t="s">
        <v>94</v>
      </c>
      <c r="B42">
        <v>1.5135929687393681</v>
      </c>
      <c r="C42">
        <v>9.6108087607725073E-2</v>
      </c>
      <c r="D42">
        <v>2.83313628089817E-2</v>
      </c>
      <c r="E42">
        <v>1.609928976396716E-2</v>
      </c>
      <c r="F42">
        <v>0.228944620197678</v>
      </c>
      <c r="G42">
        <v>0.11174062121121429</v>
      </c>
      <c r="H42">
        <v>1.076421545678564</v>
      </c>
      <c r="I42">
        <v>0.61180951718462206</v>
      </c>
      <c r="J42">
        <v>0.26723399186672031</v>
      </c>
      <c r="K42">
        <v>0.2739248031343488</v>
      </c>
      <c r="L42">
        <v>3.486225659031009</v>
      </c>
      <c r="M42">
        <v>1.005760781188739</v>
      </c>
      <c r="N42">
        <v>7.2767975482174979E-2</v>
      </c>
      <c r="O42">
        <v>1.9527873855175539</v>
      </c>
      <c r="P42">
        <v>0.22128937855071709</v>
      </c>
      <c r="Q42">
        <v>0.47144455862985102</v>
      </c>
      <c r="R42">
        <v>4.8046421908293273E-2</v>
      </c>
      <c r="S42">
        <v>0.62138914726793504</v>
      </c>
      <c r="T42">
        <v>0.11249155905845561</v>
      </c>
      <c r="U42">
        <v>2.4011793170079052</v>
      </c>
      <c r="V42">
        <v>1.640445238811127</v>
      </c>
      <c r="W42">
        <v>3.0190784954663328</v>
      </c>
      <c r="X42">
        <v>4.1478989639481073E-2</v>
      </c>
      <c r="Y42">
        <v>0.1591775769850246</v>
      </c>
      <c r="Z42">
        <v>1.048990436662365</v>
      </c>
      <c r="AA42">
        <v>2.167386177331907</v>
      </c>
      <c r="AB42">
        <v>1.6923163396933349</v>
      </c>
      <c r="AC42">
        <v>0.56342014520916328</v>
      </c>
      <c r="AD42">
        <v>0.79810056234776106</v>
      </c>
      <c r="AE42">
        <v>0.13683817778557439</v>
      </c>
      <c r="AF42">
        <v>0.3396157068197555</v>
      </c>
      <c r="AG42">
        <v>1.6518966423709669</v>
      </c>
      <c r="AH42">
        <v>2.438998910470767</v>
      </c>
      <c r="AI42">
        <v>0.51074112389052995</v>
      </c>
      <c r="AJ42">
        <v>4.7156824931142962</v>
      </c>
      <c r="AK42">
        <v>2.019291522416288</v>
      </c>
      <c r="AL42">
        <v>28.36247699263221</v>
      </c>
      <c r="AM42">
        <v>3.2988014917771043E-2</v>
      </c>
      <c r="AN42">
        <v>0.39066559007722579</v>
      </c>
    </row>
    <row r="43" spans="1:40" x14ac:dyDescent="0.45">
      <c r="A43" s="1" t="s">
        <v>95</v>
      </c>
      <c r="B43">
        <v>3.8580839512514919</v>
      </c>
      <c r="C43">
        <v>0.23084564162179819</v>
      </c>
      <c r="D43">
        <v>6.4205669243067476E-2</v>
      </c>
      <c r="E43">
        <v>5.6189397072351148E-2</v>
      </c>
      <c r="F43">
        <v>1.041671758693469</v>
      </c>
      <c r="G43">
        <v>0.49435197747320692</v>
      </c>
      <c r="H43">
        <v>1.941335271124659</v>
      </c>
      <c r="I43">
        <v>1.0985478051434541</v>
      </c>
      <c r="J43">
        <v>0.51500710394731775</v>
      </c>
      <c r="K43">
        <v>0.87360684719849135</v>
      </c>
      <c r="L43">
        <v>4.6030135910359826</v>
      </c>
      <c r="M43">
        <v>4.068684001186833</v>
      </c>
      <c r="N43">
        <v>0.3471577331192629</v>
      </c>
      <c r="O43">
        <v>0.60640553035753664</v>
      </c>
      <c r="P43">
        <v>0.5273318422975446</v>
      </c>
      <c r="Q43">
        <v>0.29070487190363081</v>
      </c>
      <c r="R43">
        <v>0.15802226947665959</v>
      </c>
      <c r="S43">
        <v>1.6859776520709651</v>
      </c>
      <c r="T43">
        <v>0.28949343945202222</v>
      </c>
      <c r="U43">
        <v>7.8908599086609392</v>
      </c>
      <c r="V43">
        <v>8.6371411995372629</v>
      </c>
      <c r="W43">
        <v>5.7939889022883824</v>
      </c>
      <c r="X43">
        <v>8.0550075687576661E-2</v>
      </c>
      <c r="Y43">
        <v>0.31781946803879901</v>
      </c>
      <c r="Z43">
        <v>2.1479510955962939</v>
      </c>
      <c r="AA43">
        <v>3.4225653334923258</v>
      </c>
      <c r="AB43">
        <v>3.933076621706753</v>
      </c>
      <c r="AC43">
        <v>1.2151265950388199</v>
      </c>
      <c r="AD43">
        <v>1.4322251580929031</v>
      </c>
      <c r="AE43">
        <v>0.36032232963337729</v>
      </c>
      <c r="AF43">
        <v>0.72579062002744699</v>
      </c>
      <c r="AG43">
        <v>3.2556878577582489</v>
      </c>
      <c r="AH43">
        <v>4.8453513883630874</v>
      </c>
      <c r="AI43">
        <v>1.1172908655805529</v>
      </c>
      <c r="AJ43">
        <v>10.07128716778513</v>
      </c>
      <c r="AK43">
        <v>4.2631417006838683</v>
      </c>
      <c r="AL43">
        <v>98.312032426084173</v>
      </c>
      <c r="AM43">
        <v>0.1004254623692321</v>
      </c>
      <c r="AN43">
        <v>0.7382014434312949</v>
      </c>
    </row>
    <row r="44" spans="1:40" x14ac:dyDescent="0.45">
      <c r="A44" s="1" t="s">
        <v>96</v>
      </c>
      <c r="B44">
        <v>2.1591688572797691</v>
      </c>
      <c r="C44">
        <v>0.1218764412747322</v>
      </c>
      <c r="D44">
        <v>2.817359824554045E-2</v>
      </c>
      <c r="E44">
        <v>2.3859633671148031E-2</v>
      </c>
      <c r="F44">
        <v>0.24455478073923989</v>
      </c>
      <c r="G44">
        <v>0.115118348042532</v>
      </c>
      <c r="H44">
        <v>1.5127689960480279</v>
      </c>
      <c r="I44">
        <v>0.82794501068142168</v>
      </c>
      <c r="J44">
        <v>0.28560366192568981</v>
      </c>
      <c r="K44">
        <v>0.50279420350205151</v>
      </c>
      <c r="L44">
        <v>1.601833419052016</v>
      </c>
      <c r="M44">
        <v>4.0115067661459092</v>
      </c>
      <c r="N44">
        <v>0.11449431939028901</v>
      </c>
      <c r="O44">
        <v>0.14168707752225529</v>
      </c>
      <c r="P44">
        <v>0.28583134258722798</v>
      </c>
      <c r="Q44">
        <v>0.13810145988686409</v>
      </c>
      <c r="R44">
        <v>8.6168206395486571E-2</v>
      </c>
      <c r="S44">
        <v>0.83362228774817493</v>
      </c>
      <c r="T44">
        <v>0.26968977417151041</v>
      </c>
      <c r="U44">
        <v>35.669903787918628</v>
      </c>
      <c r="V44">
        <v>10.845514907537421</v>
      </c>
      <c r="W44">
        <v>6.8462808000202671</v>
      </c>
      <c r="X44">
        <v>8.6704483175931657E-2</v>
      </c>
      <c r="Y44">
        <v>0.13047452502411591</v>
      </c>
      <c r="Z44">
        <v>2.3993744344403098</v>
      </c>
      <c r="AA44">
        <v>1.4766972392528439</v>
      </c>
      <c r="AB44">
        <v>10.5847586303251</v>
      </c>
      <c r="AC44">
        <v>0.51966450153049504</v>
      </c>
      <c r="AD44">
        <v>1.5375128342909401</v>
      </c>
      <c r="AE44">
        <v>0.30526558320053909</v>
      </c>
      <c r="AF44">
        <v>0.73822637542787939</v>
      </c>
      <c r="AG44">
        <v>2.3651601041112209</v>
      </c>
      <c r="AH44">
        <v>3.6822079591455621</v>
      </c>
      <c r="AI44">
        <v>1.1254899051188869</v>
      </c>
      <c r="AJ44">
        <v>9.9818814873161728</v>
      </c>
      <c r="AK44">
        <v>4.2824462698308148</v>
      </c>
      <c r="AL44">
        <v>43.91569828090087</v>
      </c>
      <c r="AM44">
        <v>1.6821527023117309E-2</v>
      </c>
      <c r="AN44">
        <v>0.60795399184896826</v>
      </c>
    </row>
    <row r="45" spans="1:40" x14ac:dyDescent="0.45">
      <c r="A45" s="1" t="s">
        <v>97</v>
      </c>
      <c r="B45">
        <v>0.18380308348822441</v>
      </c>
      <c r="C45">
        <v>9.900554188315331E-3</v>
      </c>
      <c r="D45">
        <v>1.406350445901557E-3</v>
      </c>
      <c r="E45">
        <v>2.0449223191868569E-3</v>
      </c>
      <c r="F45">
        <v>2.6848304176887512E-2</v>
      </c>
      <c r="G45">
        <v>1.5714607423056769E-2</v>
      </c>
      <c r="H45">
        <v>0.19277749080870621</v>
      </c>
      <c r="I45">
        <v>9.0981776564947409E-2</v>
      </c>
      <c r="J45">
        <v>3.0073871667672541E-2</v>
      </c>
      <c r="K45">
        <v>5.2394313011798678E-2</v>
      </c>
      <c r="L45">
        <v>0.23725966102316179</v>
      </c>
      <c r="M45">
        <v>0.97843811910089817</v>
      </c>
      <c r="N45">
        <v>5.8566151031428839E-3</v>
      </c>
      <c r="O45">
        <v>1.3134008913265299E-2</v>
      </c>
      <c r="P45">
        <v>3.0350760968776012E-2</v>
      </c>
      <c r="Q45">
        <v>1.6000379588360841E-2</v>
      </c>
      <c r="R45">
        <v>6.4118212890239366E-3</v>
      </c>
      <c r="S45">
        <v>9.0288171420108393E-2</v>
      </c>
      <c r="T45">
        <v>2.34558153025534E-2</v>
      </c>
      <c r="U45">
        <v>0.71655494988476087</v>
      </c>
      <c r="V45">
        <v>0.46036925588590988</v>
      </c>
      <c r="W45">
        <v>0.74897540161166465</v>
      </c>
      <c r="X45">
        <v>5.0689573450394794E-3</v>
      </c>
      <c r="Y45">
        <v>1.23016134861175E-2</v>
      </c>
      <c r="Z45">
        <v>0.13957886010396089</v>
      </c>
      <c r="AA45">
        <v>0.1349744325687148</v>
      </c>
      <c r="AB45">
        <v>0.99456968926978429</v>
      </c>
      <c r="AC45">
        <v>5.2211138948638082E-2</v>
      </c>
      <c r="AD45">
        <v>0.1068274930338346</v>
      </c>
      <c r="AE45">
        <v>2.4167847053842829E-2</v>
      </c>
      <c r="AF45">
        <v>6.553888641869822E-2</v>
      </c>
      <c r="AG45">
        <v>0.24234053933212751</v>
      </c>
      <c r="AH45">
        <v>0.33364375372280108</v>
      </c>
      <c r="AI45">
        <v>9.5021033503827235E-2</v>
      </c>
      <c r="AJ45">
        <v>1.735342709505826</v>
      </c>
      <c r="AK45">
        <v>0.69733655136843753</v>
      </c>
      <c r="AL45">
        <v>5.5383016762047657</v>
      </c>
      <c r="AM45">
        <v>4.9468873747089616E-4</v>
      </c>
      <c r="AN45">
        <v>7.9030369805235617E-2</v>
      </c>
    </row>
    <row r="46" spans="1:40" x14ac:dyDescent="0.45">
      <c r="A46" s="1" t="s">
        <v>98</v>
      </c>
      <c r="B46">
        <v>0.58544095756384118</v>
      </c>
      <c r="C46">
        <v>3.486250653730312E-2</v>
      </c>
      <c r="D46">
        <v>6.9007849049952698E-3</v>
      </c>
      <c r="E46">
        <v>6.9515113046938097E-3</v>
      </c>
      <c r="F46">
        <v>0.16858942990865591</v>
      </c>
      <c r="G46">
        <v>7.2439537337113544E-2</v>
      </c>
      <c r="H46">
        <v>0.77350175824573042</v>
      </c>
      <c r="I46">
        <v>0.30101611509536752</v>
      </c>
      <c r="J46">
        <v>8.9186505996424803E-2</v>
      </c>
      <c r="K46">
        <v>0.14165922611813239</v>
      </c>
      <c r="L46">
        <v>0.6813161201331307</v>
      </c>
      <c r="M46">
        <v>2.5310338677523192</v>
      </c>
      <c r="N46">
        <v>3.62203779457312E-2</v>
      </c>
      <c r="O46">
        <v>4.8340426078953731E-2</v>
      </c>
      <c r="P46">
        <v>8.9732736790506584E-2</v>
      </c>
      <c r="Q46">
        <v>4.6176280012911339E-2</v>
      </c>
      <c r="R46">
        <v>2.230692660705105E-2</v>
      </c>
      <c r="S46">
        <v>0.38957256997009759</v>
      </c>
      <c r="T46">
        <v>7.7981358595722139E-2</v>
      </c>
      <c r="U46">
        <v>2.0036935582767348</v>
      </c>
      <c r="V46">
        <v>1.2880519300102351</v>
      </c>
      <c r="W46">
        <v>3.3993076716394368</v>
      </c>
      <c r="X46">
        <v>1.468360791205562E-2</v>
      </c>
      <c r="Y46">
        <v>5.3736714507825842E-2</v>
      </c>
      <c r="Z46">
        <v>0.39316654856012989</v>
      </c>
      <c r="AA46">
        <v>0.56952870790352683</v>
      </c>
      <c r="AB46">
        <v>5.7938230832052184</v>
      </c>
      <c r="AC46">
        <v>0.19550454431280731</v>
      </c>
      <c r="AD46">
        <v>0.3070584025026229</v>
      </c>
      <c r="AE46">
        <v>7.6469973163397043E-2</v>
      </c>
      <c r="AF46">
        <v>0.18099002727435379</v>
      </c>
      <c r="AG46">
        <v>0.69820542010472086</v>
      </c>
      <c r="AH46">
        <v>1.1394316566208189</v>
      </c>
      <c r="AI46">
        <v>0.28261288727056783</v>
      </c>
      <c r="AJ46">
        <v>9.5203736669558161</v>
      </c>
      <c r="AK46">
        <v>3.6603846670887941</v>
      </c>
      <c r="AL46">
        <v>23.119211840845029</v>
      </c>
      <c r="AM46">
        <v>3.3813436469993258E-3</v>
      </c>
      <c r="AN46">
        <v>0.2024675891784713</v>
      </c>
    </row>
    <row r="47" spans="1:40" x14ac:dyDescent="0.45">
      <c r="A47" s="1" t="s">
        <v>99</v>
      </c>
      <c r="B47">
        <v>0.10566143369991821</v>
      </c>
      <c r="C47">
        <v>6.084521752366838E-3</v>
      </c>
      <c r="D47">
        <v>1.0944645428095439E-3</v>
      </c>
      <c r="E47">
        <v>1.227298840168309E-3</v>
      </c>
      <c r="F47">
        <v>2.524663749845836E-2</v>
      </c>
      <c r="G47">
        <v>1.1677959734646319E-2</v>
      </c>
      <c r="H47">
        <v>0.1296576356928999</v>
      </c>
      <c r="I47">
        <v>5.3627892682023663E-2</v>
      </c>
      <c r="J47">
        <v>1.650834498444443E-2</v>
      </c>
      <c r="K47">
        <v>2.7139990092640509E-2</v>
      </c>
      <c r="L47">
        <v>0.12760445386117761</v>
      </c>
      <c r="M47">
        <v>0.49331522586458709</v>
      </c>
      <c r="N47">
        <v>5.4416456279318091E-3</v>
      </c>
      <c r="O47">
        <v>8.3187978751608233E-3</v>
      </c>
      <c r="P47">
        <v>1.6627865102866991E-2</v>
      </c>
      <c r="Q47">
        <v>8.6325315972228915E-3</v>
      </c>
      <c r="R47">
        <v>3.9084844507809614E-3</v>
      </c>
      <c r="S47">
        <v>6.3950327679733812E-2</v>
      </c>
      <c r="T47">
        <v>1.3870227295378391E-2</v>
      </c>
      <c r="U47">
        <v>0.37900717324202621</v>
      </c>
      <c r="V47">
        <v>0.24358885401379979</v>
      </c>
      <c r="W47">
        <v>0.55029568821271013</v>
      </c>
      <c r="X47">
        <v>2.741285487530022E-3</v>
      </c>
      <c r="Y47">
        <v>8.7908600000306033E-3</v>
      </c>
      <c r="Z47">
        <v>7.4165686987680515E-2</v>
      </c>
      <c r="AA47">
        <v>9.4082827995364271E-2</v>
      </c>
      <c r="AB47">
        <v>0.88191725260947229</v>
      </c>
      <c r="AC47">
        <v>3.3463766076470433E-2</v>
      </c>
      <c r="AD47">
        <v>5.7489111589710422E-2</v>
      </c>
      <c r="AE47">
        <v>1.3833138025371179E-2</v>
      </c>
      <c r="AF47">
        <v>3.4396677624483028E-2</v>
      </c>
      <c r="AG47">
        <v>0.13060864163455391</v>
      </c>
      <c r="AH47">
        <v>0.2008618768663458</v>
      </c>
      <c r="AI47">
        <v>5.2256456551445979E-2</v>
      </c>
      <c r="AJ47">
        <v>1.469237302550767</v>
      </c>
      <c r="AK47">
        <v>0.57087660067643675</v>
      </c>
      <c r="AL47">
        <v>3.8309195371437341</v>
      </c>
      <c r="AM47">
        <v>4.9766363528599945E-4</v>
      </c>
      <c r="AN47">
        <v>3.9613464905922741E-2</v>
      </c>
    </row>
    <row r="48" spans="1:40" x14ac:dyDescent="0.45">
      <c r="A48" s="1" t="s">
        <v>100</v>
      </c>
      <c r="B48">
        <v>2.161143885453682</v>
      </c>
      <c r="C48">
        <v>0.14929804917270201</v>
      </c>
      <c r="D48">
        <v>4.0681268185150853E-2</v>
      </c>
      <c r="E48">
        <v>2.5233549772110429E-2</v>
      </c>
      <c r="F48">
        <v>2.8250104171982411</v>
      </c>
      <c r="G48">
        <v>0.85819190434608861</v>
      </c>
      <c r="H48">
        <v>1.105037575233637</v>
      </c>
      <c r="I48">
        <v>0.62592496549497167</v>
      </c>
      <c r="J48">
        <v>0.4980999817087034</v>
      </c>
      <c r="K48">
        <v>0.29557719668896359</v>
      </c>
      <c r="L48">
        <v>1.335681080047505</v>
      </c>
      <c r="M48">
        <v>178.1372660584048</v>
      </c>
      <c r="N48">
        <v>0.54203403910986392</v>
      </c>
      <c r="O48">
        <v>0.2173305026662499</v>
      </c>
      <c r="P48">
        <v>0.74733118568186718</v>
      </c>
      <c r="Q48">
        <v>0.20898543582605769</v>
      </c>
      <c r="R48">
        <v>0.27790842452931092</v>
      </c>
      <c r="S48">
        <v>11.23869974914677</v>
      </c>
      <c r="T48">
        <v>0.24594778039093049</v>
      </c>
      <c r="U48">
        <v>1.8829240657123709</v>
      </c>
      <c r="V48">
        <v>1.802724876020356</v>
      </c>
      <c r="W48">
        <v>4.3633185542413697</v>
      </c>
      <c r="X48">
        <v>2.8938040687252E-2</v>
      </c>
      <c r="Y48">
        <v>0.12848043876252521</v>
      </c>
      <c r="Z48">
        <v>0.6849257213654284</v>
      </c>
      <c r="AA48">
        <v>1.3898119143805101</v>
      </c>
      <c r="AB48">
        <v>2.19878922028628</v>
      </c>
      <c r="AC48">
        <v>27.09008572406993</v>
      </c>
      <c r="AD48">
        <v>0.78047426894739769</v>
      </c>
      <c r="AE48">
        <v>1.32270714019931</v>
      </c>
      <c r="AF48">
        <v>0.92232797881166095</v>
      </c>
      <c r="AG48">
        <v>2.663049272693089</v>
      </c>
      <c r="AH48">
        <v>36.962994443186673</v>
      </c>
      <c r="AI48">
        <v>0.99855982051428083</v>
      </c>
      <c r="AJ48">
        <v>6.5464273496105454</v>
      </c>
      <c r="AK48">
        <v>3.0584911830730168</v>
      </c>
      <c r="AL48">
        <v>36.532521476578587</v>
      </c>
      <c r="AM48">
        <v>5.8948966300292172E-2</v>
      </c>
      <c r="AN48">
        <v>0.65411564640774666</v>
      </c>
    </row>
    <row r="49" spans="1:40" x14ac:dyDescent="0.45">
      <c r="A49" s="1" t="s">
        <v>101</v>
      </c>
      <c r="B49">
        <v>8.1056756325376877</v>
      </c>
      <c r="C49">
        <v>0.63578093383347578</v>
      </c>
      <c r="D49">
        <v>0.22336556786899411</v>
      </c>
      <c r="E49">
        <v>9.1969394557388701E-2</v>
      </c>
      <c r="F49">
        <v>12.71360600676323</v>
      </c>
      <c r="G49">
        <v>3.395416890869984</v>
      </c>
      <c r="H49">
        <v>3.1046158995180808</v>
      </c>
      <c r="I49">
        <v>1.75872116191895</v>
      </c>
      <c r="J49">
        <v>1.975110580817673</v>
      </c>
      <c r="K49">
        <v>0.67528212198841819</v>
      </c>
      <c r="L49">
        <v>4.4330587359829172</v>
      </c>
      <c r="M49">
        <v>669.19229075736246</v>
      </c>
      <c r="N49">
        <v>2.4002153781556381</v>
      </c>
      <c r="O49">
        <v>0.93430163224739315</v>
      </c>
      <c r="P49">
        <v>3.0674468175136118</v>
      </c>
      <c r="Q49">
        <v>0.74103907862912721</v>
      </c>
      <c r="R49">
        <v>1.2114676695326081</v>
      </c>
      <c r="S49">
        <v>52.428070077183833</v>
      </c>
      <c r="T49">
        <v>0.8966930572527072</v>
      </c>
      <c r="U49">
        <v>6.7420104149044082</v>
      </c>
      <c r="V49">
        <v>6.4807037778019936</v>
      </c>
      <c r="W49">
        <v>15.09027181581115</v>
      </c>
      <c r="X49">
        <v>9.9452872940690232E-2</v>
      </c>
      <c r="Y49">
        <v>0.5688391761204139</v>
      </c>
      <c r="Z49">
        <v>2.2312679915503959</v>
      </c>
      <c r="AA49">
        <v>6.0167280218804171</v>
      </c>
      <c r="AB49">
        <v>7.0949750765603632</v>
      </c>
      <c r="AC49">
        <v>127.15111425142391</v>
      </c>
      <c r="AD49">
        <v>2.1955076813782641</v>
      </c>
      <c r="AE49">
        <v>5.9802259697489184</v>
      </c>
      <c r="AF49">
        <v>2.8486601084858618</v>
      </c>
      <c r="AG49">
        <v>9.1464243989688061</v>
      </c>
      <c r="AH49">
        <v>167.60047081504351</v>
      </c>
      <c r="AI49">
        <v>3.1914873773929342</v>
      </c>
      <c r="AJ49">
        <v>20.25822669052835</v>
      </c>
      <c r="AK49">
        <v>9.1767504108415352</v>
      </c>
      <c r="AL49">
        <v>104.04456034663809</v>
      </c>
      <c r="AM49">
        <v>0.27065495202377832</v>
      </c>
      <c r="AN49">
        <v>1.0220937846987741</v>
      </c>
    </row>
    <row r="50" spans="1:40" x14ac:dyDescent="0.45">
      <c r="A50" s="1" t="s">
        <v>102</v>
      </c>
      <c r="B50">
        <v>4.8749008546385753E-2</v>
      </c>
      <c r="C50">
        <v>3.4700484490617681E-3</v>
      </c>
      <c r="D50">
        <v>9.8724831397152698E-4</v>
      </c>
      <c r="E50">
        <v>6.5350584849430571E-4</v>
      </c>
      <c r="F50">
        <v>2.8195028330410071E-2</v>
      </c>
      <c r="G50">
        <v>9.8468361129689895E-3</v>
      </c>
      <c r="H50">
        <v>9.1585348775076569E-2</v>
      </c>
      <c r="I50">
        <v>2.6978194450152568E-2</v>
      </c>
      <c r="J50">
        <v>6.3011600065640688E-3</v>
      </c>
      <c r="K50">
        <v>7.4971973826195026E-3</v>
      </c>
      <c r="L50">
        <v>4.4055044346708337E-2</v>
      </c>
      <c r="M50">
        <v>0.1109896861961407</v>
      </c>
      <c r="N50">
        <v>6.0095276182846134E-3</v>
      </c>
      <c r="O50">
        <v>5.134059728293101E-3</v>
      </c>
      <c r="P50">
        <v>6.2894357929392276E-3</v>
      </c>
      <c r="Q50">
        <v>3.0292165971715738E-3</v>
      </c>
      <c r="R50">
        <v>2.1785803527894351E-3</v>
      </c>
      <c r="S50">
        <v>4.9819819730958677E-2</v>
      </c>
      <c r="T50">
        <v>7.0508391986809074E-3</v>
      </c>
      <c r="U50">
        <v>0.11936088057830729</v>
      </c>
      <c r="V50">
        <v>7.6870959573527756E-2</v>
      </c>
      <c r="W50">
        <v>0.4558049810586482</v>
      </c>
      <c r="X50">
        <v>9.7357863552047078E-4</v>
      </c>
      <c r="Y50">
        <v>6.9548152215629967E-3</v>
      </c>
      <c r="Z50">
        <v>2.3977022754729561E-2</v>
      </c>
      <c r="AA50">
        <v>7.1216097080271198E-2</v>
      </c>
      <c r="AB50">
        <v>0.9299432009212063</v>
      </c>
      <c r="AC50">
        <v>2.1256188868104181E-2</v>
      </c>
      <c r="AD50">
        <v>1.991010538944863E-2</v>
      </c>
      <c r="AE50">
        <v>6.2809443762676821E-3</v>
      </c>
      <c r="AF50">
        <v>1.033994676204809E-2</v>
      </c>
      <c r="AG50">
        <v>4.5581695879560173E-2</v>
      </c>
      <c r="AH50">
        <v>0.1079541444450139</v>
      </c>
      <c r="AI50">
        <v>2.0117163464877481E-2</v>
      </c>
      <c r="AJ50">
        <v>1.4732158622356499</v>
      </c>
      <c r="AK50">
        <v>0.55006449352650599</v>
      </c>
      <c r="AL50">
        <v>2.8587804158253221</v>
      </c>
      <c r="AM50">
        <v>5.8927225331188E-4</v>
      </c>
      <c r="AN50">
        <v>8.4653584111518236E-3</v>
      </c>
    </row>
    <row r="51" spans="1:40" x14ac:dyDescent="0.45">
      <c r="A51" s="1" t="s">
        <v>103</v>
      </c>
      <c r="B51">
        <v>0.21303751058127421</v>
      </c>
      <c r="C51">
        <v>1.502895772150243E-2</v>
      </c>
      <c r="D51">
        <v>4.2157964259301028E-3</v>
      </c>
      <c r="E51">
        <v>2.8380440152334131E-3</v>
      </c>
      <c r="F51">
        <v>0.11983307847168601</v>
      </c>
      <c r="G51">
        <v>4.2120270265934061E-2</v>
      </c>
      <c r="H51">
        <v>0.39374427852759558</v>
      </c>
      <c r="I51">
        <v>0.1174401631284249</v>
      </c>
      <c r="J51">
        <v>2.7805437196557481E-2</v>
      </c>
      <c r="K51">
        <v>3.3790252412738378E-2</v>
      </c>
      <c r="L51">
        <v>0.1955527847558883</v>
      </c>
      <c r="M51">
        <v>0.50886662751992018</v>
      </c>
      <c r="N51">
        <v>2.5547097818520891E-2</v>
      </c>
      <c r="O51">
        <v>2.2171431592152381E-2</v>
      </c>
      <c r="P51">
        <v>2.7767866985485931E-2</v>
      </c>
      <c r="Q51">
        <v>1.343282827162901E-2</v>
      </c>
      <c r="R51">
        <v>9.4438854663031254E-3</v>
      </c>
      <c r="S51">
        <v>0.21356526273476911</v>
      </c>
      <c r="T51">
        <v>3.067964164107671E-2</v>
      </c>
      <c r="U51">
        <v>0.53296054862384146</v>
      </c>
      <c r="V51">
        <v>0.34319085758465678</v>
      </c>
      <c r="W51">
        <v>1.9506429979336011</v>
      </c>
      <c r="X51">
        <v>4.3141313806831678E-3</v>
      </c>
      <c r="Y51">
        <v>2.9800698411132559E-2</v>
      </c>
      <c r="Z51">
        <v>0.10687463648172051</v>
      </c>
      <c r="AA51">
        <v>0.30553734285189749</v>
      </c>
      <c r="AB51">
        <v>3.9570383034682628</v>
      </c>
      <c r="AC51">
        <v>9.1702616401878184E-2</v>
      </c>
      <c r="AD51">
        <v>8.8360564151000603E-2</v>
      </c>
      <c r="AE51">
        <v>2.746897888972917E-2</v>
      </c>
      <c r="AF51">
        <v>4.6316582081203768E-2</v>
      </c>
      <c r="AG51">
        <v>0.2021956515877785</v>
      </c>
      <c r="AH51">
        <v>0.46864594263759352</v>
      </c>
      <c r="AI51">
        <v>8.8729722104255504E-2</v>
      </c>
      <c r="AJ51">
        <v>6.2755381239501062</v>
      </c>
      <c r="AK51">
        <v>2.3452422306137559</v>
      </c>
      <c r="AL51">
        <v>12.27009428132812</v>
      </c>
      <c r="AM51">
        <v>2.5016674844580088E-3</v>
      </c>
      <c r="AN51">
        <v>3.8999465167643951E-2</v>
      </c>
    </row>
    <row r="52" spans="1:40" x14ac:dyDescent="0.45">
      <c r="A52" s="1" t="s">
        <v>104</v>
      </c>
      <c r="B52">
        <v>69.009680051941643</v>
      </c>
      <c r="C52">
        <v>5.1818709168905714</v>
      </c>
      <c r="D52">
        <v>2.9428387276641148</v>
      </c>
      <c r="E52">
        <v>0.60366511047136029</v>
      </c>
      <c r="F52">
        <v>20.613871866554661</v>
      </c>
      <c r="G52">
        <v>4.5303136746114623</v>
      </c>
      <c r="H52">
        <v>9.3080363488901785</v>
      </c>
      <c r="I52">
        <v>5.4855462666395463</v>
      </c>
      <c r="J52">
        <v>3.013569266667901</v>
      </c>
      <c r="K52">
        <v>3.6224484351047339</v>
      </c>
      <c r="L52">
        <v>28.700620385465751</v>
      </c>
      <c r="M52">
        <v>26.36430275816236</v>
      </c>
      <c r="N52">
        <v>4.4091795909066391</v>
      </c>
      <c r="O52">
        <v>1.244272569046607</v>
      </c>
      <c r="P52">
        <v>3.6893220667335211</v>
      </c>
      <c r="Q52">
        <v>0.71356775925675853</v>
      </c>
      <c r="R52">
        <v>1.1740371586917659</v>
      </c>
      <c r="S52">
        <v>12.295368964109571</v>
      </c>
      <c r="T52">
        <v>1.6697622069074169</v>
      </c>
      <c r="U52">
        <v>13.93375787759865</v>
      </c>
      <c r="V52">
        <v>17.71975424639907</v>
      </c>
      <c r="W52">
        <v>43.317517475523701</v>
      </c>
      <c r="X52">
        <v>0.40070864022032082</v>
      </c>
      <c r="Y52">
        <v>1.459220809783881</v>
      </c>
      <c r="Z52">
        <v>6.9197293093113244</v>
      </c>
      <c r="AA52">
        <v>15.33800717390382</v>
      </c>
      <c r="AB52">
        <v>6.9942732836545298</v>
      </c>
      <c r="AC52">
        <v>11.49348428114401</v>
      </c>
      <c r="AD52">
        <v>9.6508428993403754</v>
      </c>
      <c r="AE52">
        <v>2.825989502013853</v>
      </c>
      <c r="AF52">
        <v>3.0590480237330859</v>
      </c>
      <c r="AG52">
        <v>75.004325681344781</v>
      </c>
      <c r="AH52">
        <v>32.537398593923392</v>
      </c>
      <c r="AI52">
        <v>6.6400142025857818</v>
      </c>
      <c r="AJ52">
        <v>40.199778156951872</v>
      </c>
      <c r="AK52">
        <v>18.087212037101981</v>
      </c>
      <c r="AL52">
        <v>104.3614454915581</v>
      </c>
      <c r="AM52">
        <v>0.31294624947837862</v>
      </c>
      <c r="AN52">
        <v>2.1701048102959239</v>
      </c>
    </row>
    <row r="53" spans="1:40" x14ac:dyDescent="0.45">
      <c r="A53" s="1" t="s">
        <v>105</v>
      </c>
      <c r="B53">
        <v>794.03634869099164</v>
      </c>
      <c r="C53">
        <v>57.073084986053352</v>
      </c>
      <c r="D53">
        <v>30.783140907349999</v>
      </c>
      <c r="E53">
        <v>7.7760157581505194</v>
      </c>
      <c r="F53">
        <v>277.14389957317292</v>
      </c>
      <c r="G53">
        <v>118.12790726669699</v>
      </c>
      <c r="H53">
        <v>189.90245809749331</v>
      </c>
      <c r="I53">
        <v>109.8674204515966</v>
      </c>
      <c r="J53">
        <v>73.787944912221775</v>
      </c>
      <c r="K53">
        <v>161.60192027993571</v>
      </c>
      <c r="L53">
        <v>7342.204115434748</v>
      </c>
      <c r="M53">
        <v>498.75708408354279</v>
      </c>
      <c r="N53">
        <v>102.83273128005921</v>
      </c>
      <c r="O53">
        <v>32.035115144777357</v>
      </c>
      <c r="P53">
        <v>100.1178454459138</v>
      </c>
      <c r="Q53">
        <v>23.893946283729019</v>
      </c>
      <c r="R53">
        <v>29.99595497215423</v>
      </c>
      <c r="S53">
        <v>313.32675919144788</v>
      </c>
      <c r="T53">
        <v>48.540730524993187</v>
      </c>
      <c r="U53">
        <v>236.46702089259051</v>
      </c>
      <c r="V53">
        <v>386.72029960443308</v>
      </c>
      <c r="W53">
        <v>746.41008611493373</v>
      </c>
      <c r="X53">
        <v>6.4401473931844277</v>
      </c>
      <c r="Y53">
        <v>33.518527276887433</v>
      </c>
      <c r="Z53">
        <v>156.06277216104669</v>
      </c>
      <c r="AA53">
        <v>352.3032265049938</v>
      </c>
      <c r="AB53">
        <v>114.7459369132434</v>
      </c>
      <c r="AC53">
        <v>215.26770482515619</v>
      </c>
      <c r="AD53">
        <v>185.73387186954039</v>
      </c>
      <c r="AE53">
        <v>66.747358595029553</v>
      </c>
      <c r="AF53">
        <v>124.0573588033245</v>
      </c>
      <c r="AG53">
        <v>833.50059399047598</v>
      </c>
      <c r="AH53">
        <v>708.41156510974372</v>
      </c>
      <c r="AI53">
        <v>192.83741647132771</v>
      </c>
      <c r="AJ53">
        <v>1114.8211300467419</v>
      </c>
      <c r="AK53">
        <v>481.93868609725757</v>
      </c>
      <c r="AL53">
        <v>2986.975623205537</v>
      </c>
      <c r="AM53">
        <v>5.120695299537247</v>
      </c>
      <c r="AN53">
        <v>60.056155649797887</v>
      </c>
    </row>
    <row r="54" spans="1:40" x14ac:dyDescent="0.45">
      <c r="A54" s="1" t="s">
        <v>106</v>
      </c>
      <c r="B54">
        <v>96.351404634546739</v>
      </c>
      <c r="C54">
        <v>8.3023447548836344</v>
      </c>
      <c r="D54">
        <v>3.4659830497391479</v>
      </c>
      <c r="E54">
        <v>1.325516405698612</v>
      </c>
      <c r="F54">
        <v>21.720892253403019</v>
      </c>
      <c r="G54">
        <v>10.4939647846148</v>
      </c>
      <c r="H54">
        <v>16.308712461315441</v>
      </c>
      <c r="I54">
        <v>9.4756991818608611</v>
      </c>
      <c r="J54">
        <v>7.7291622984139847</v>
      </c>
      <c r="K54">
        <v>4.2809538883196074</v>
      </c>
      <c r="L54">
        <v>224.18473897942479</v>
      </c>
      <c r="M54">
        <v>46.946913938660629</v>
      </c>
      <c r="N54">
        <v>9.7885187736147934</v>
      </c>
      <c r="O54">
        <v>3.2447798504179821</v>
      </c>
      <c r="P54">
        <v>8.9928349959219602</v>
      </c>
      <c r="Q54">
        <v>2.1590259608841951</v>
      </c>
      <c r="R54">
        <v>2.8682850467221028</v>
      </c>
      <c r="S54">
        <v>30.773242026517579</v>
      </c>
      <c r="T54">
        <v>4.716163845085525</v>
      </c>
      <c r="U54">
        <v>38.158189770284842</v>
      </c>
      <c r="V54">
        <v>64.581477542834534</v>
      </c>
      <c r="W54">
        <v>57.58687623861961</v>
      </c>
      <c r="X54">
        <v>0.72899105482735083</v>
      </c>
      <c r="Y54">
        <v>2.5987498457309348</v>
      </c>
      <c r="Z54">
        <v>14.04569289635414</v>
      </c>
      <c r="AA54">
        <v>27.491557383045901</v>
      </c>
      <c r="AB54">
        <v>14.90628245352554</v>
      </c>
      <c r="AC54">
        <v>22.804010042036719</v>
      </c>
      <c r="AD54">
        <v>15.252097941789589</v>
      </c>
      <c r="AE54">
        <v>6.6955436140052838</v>
      </c>
      <c r="AF54">
        <v>10.07970656192329</v>
      </c>
      <c r="AG54">
        <v>82.750463407710058</v>
      </c>
      <c r="AH54">
        <v>68.162221015457021</v>
      </c>
      <c r="AI54">
        <v>13.090961239852319</v>
      </c>
      <c r="AJ54">
        <v>90.129752628424626</v>
      </c>
      <c r="AK54">
        <v>37.285064983022913</v>
      </c>
      <c r="AL54">
        <v>230.64026859995431</v>
      </c>
      <c r="AM54">
        <v>1.3773457949979711</v>
      </c>
      <c r="AN54">
        <v>4.0958849262622099</v>
      </c>
    </row>
    <row r="55" spans="1:40" x14ac:dyDescent="0.45">
      <c r="A55" s="1" t="s">
        <v>107</v>
      </c>
      <c r="B55">
        <v>2.0619135722714832</v>
      </c>
      <c r="C55">
        <v>0.13745815543076401</v>
      </c>
      <c r="D55">
        <v>5.1668272373906178E-2</v>
      </c>
      <c r="E55">
        <v>1.4894220399968719E-2</v>
      </c>
      <c r="F55">
        <v>0.18102929963181391</v>
      </c>
      <c r="G55">
        <v>5.216664131368734E-2</v>
      </c>
      <c r="H55">
        <v>0.57562628093353141</v>
      </c>
      <c r="I55">
        <v>0.31908496913591089</v>
      </c>
      <c r="J55">
        <v>0.12206896981764449</v>
      </c>
      <c r="K55">
        <v>86.514802956917592</v>
      </c>
      <c r="L55">
        <v>0.67227370607897841</v>
      </c>
      <c r="M55">
        <v>0.3729966822926295</v>
      </c>
      <c r="N55">
        <v>9.4505322586604601E-2</v>
      </c>
      <c r="O55">
        <v>3.1817738307482538E-2</v>
      </c>
      <c r="P55">
        <v>8.5620381190792363E-2</v>
      </c>
      <c r="Q55">
        <v>1.7216961462005961E-2</v>
      </c>
      <c r="R55">
        <v>5.5185710713209268E-2</v>
      </c>
      <c r="S55">
        <v>0.49379074308731352</v>
      </c>
      <c r="T55">
        <v>0.1236329454573437</v>
      </c>
      <c r="U55">
        <v>0.37065437594740891</v>
      </c>
      <c r="V55">
        <v>0.40867689113648997</v>
      </c>
      <c r="W55">
        <v>0.69615710059271596</v>
      </c>
      <c r="X55">
        <v>7.2563407398999382E-3</v>
      </c>
      <c r="Y55">
        <v>2.8926694907256131E-2</v>
      </c>
      <c r="Z55">
        <v>0.17322266188870281</v>
      </c>
      <c r="AA55">
        <v>0.33112558730281633</v>
      </c>
      <c r="AB55">
        <v>0.15431625560042031</v>
      </c>
      <c r="AC55">
        <v>0.31931399686227002</v>
      </c>
      <c r="AD55">
        <v>0.61602194098030782</v>
      </c>
      <c r="AE55">
        <v>9.6078784259834918E-2</v>
      </c>
      <c r="AF55">
        <v>0.52705717593987234</v>
      </c>
      <c r="AG55">
        <v>1.229072712655823</v>
      </c>
      <c r="AH55">
        <v>2.7171393521109031</v>
      </c>
      <c r="AI55">
        <v>0.58442453206154088</v>
      </c>
      <c r="AJ55">
        <v>3.9488737654060189</v>
      </c>
      <c r="AK55">
        <v>2.0015952057768449</v>
      </c>
      <c r="AL55">
        <v>4.2218729141400733</v>
      </c>
      <c r="AM55">
        <v>5.1897680934686417E-3</v>
      </c>
      <c r="AN55">
        <v>0.22102947127846839</v>
      </c>
    </row>
    <row r="56" spans="1:40" x14ac:dyDescent="0.45">
      <c r="A56" s="1" t="s">
        <v>108</v>
      </c>
      <c r="B56">
        <v>0.96147637791987461</v>
      </c>
      <c r="C56">
        <v>6.6530168317709207E-2</v>
      </c>
      <c r="D56">
        <v>2.5474819661150141E-2</v>
      </c>
      <c r="E56">
        <v>1.5892200422724621E-2</v>
      </c>
      <c r="F56">
        <v>0.20124937267140461</v>
      </c>
      <c r="G56">
        <v>5.9953335957861911E-2</v>
      </c>
      <c r="H56">
        <v>0.63176557782739406</v>
      </c>
      <c r="I56">
        <v>0.34574880225759053</v>
      </c>
      <c r="J56">
        <v>7.4714436588349226E-2</v>
      </c>
      <c r="K56">
        <v>13.583734527541569</v>
      </c>
      <c r="L56">
        <v>0.9140667231516284</v>
      </c>
      <c r="M56">
        <v>0.39091477241912359</v>
      </c>
      <c r="N56">
        <v>7.395904524689656E-2</v>
      </c>
      <c r="O56">
        <v>2.1986646715773338E-2</v>
      </c>
      <c r="P56">
        <v>6.2356850002820388E-2</v>
      </c>
      <c r="Q56">
        <v>1.314780945544205E-2</v>
      </c>
      <c r="R56">
        <v>2.9302130282727989E-2</v>
      </c>
      <c r="S56">
        <v>0.26038604990830372</v>
      </c>
      <c r="T56">
        <v>0.18302968566118441</v>
      </c>
      <c r="U56">
        <v>0.32239472906652222</v>
      </c>
      <c r="V56">
        <v>0.65357709052383806</v>
      </c>
      <c r="W56">
        <v>1.715972242014808</v>
      </c>
      <c r="X56">
        <v>1.092336334772695E-2</v>
      </c>
      <c r="Y56">
        <v>1.3302929083699891E-2</v>
      </c>
      <c r="Z56">
        <v>0.22603406343993379</v>
      </c>
      <c r="AA56">
        <v>0.17155083826381731</v>
      </c>
      <c r="AB56">
        <v>0.12560027208546251</v>
      </c>
      <c r="AC56">
        <v>0.2406392509376406</v>
      </c>
      <c r="AD56">
        <v>0.47237286859511313</v>
      </c>
      <c r="AE56">
        <v>0.1011114279097627</v>
      </c>
      <c r="AF56">
        <v>0.20666266173594169</v>
      </c>
      <c r="AG56">
        <v>1.619097603493892</v>
      </c>
      <c r="AH56">
        <v>1.513089604682635</v>
      </c>
      <c r="AI56">
        <v>0.53198798654008439</v>
      </c>
      <c r="AJ56">
        <v>4.9680866651101603</v>
      </c>
      <c r="AK56">
        <v>19.82392491942873</v>
      </c>
      <c r="AL56">
        <v>3.3456637672549281</v>
      </c>
      <c r="AM56">
        <v>8.4934496271207756E-3</v>
      </c>
      <c r="AN56">
        <v>9.4724266659479472E-2</v>
      </c>
    </row>
    <row r="57" spans="1:40" x14ac:dyDescent="0.45">
      <c r="A57" s="1" t="s">
        <v>109</v>
      </c>
      <c r="B57">
        <v>4.6509829700839322</v>
      </c>
      <c r="C57">
        <v>0.31358036042849408</v>
      </c>
      <c r="D57">
        <v>0.11733979964793249</v>
      </c>
      <c r="E57">
        <v>7.4828469913674381E-2</v>
      </c>
      <c r="F57">
        <v>0.95108472226149254</v>
      </c>
      <c r="G57">
        <v>0.27582144084602028</v>
      </c>
      <c r="H57">
        <v>3.3490125376298741</v>
      </c>
      <c r="I57">
        <v>1.828916937413666</v>
      </c>
      <c r="J57">
        <v>0.36293501568850489</v>
      </c>
      <c r="K57">
        <v>74.716106451694472</v>
      </c>
      <c r="L57">
        <v>4.2398274800695663</v>
      </c>
      <c r="M57">
        <v>1.8268756946569189</v>
      </c>
      <c r="N57">
        <v>0.34072685396991809</v>
      </c>
      <c r="O57">
        <v>0.1049167869052542</v>
      </c>
      <c r="P57">
        <v>0.29374574264675352</v>
      </c>
      <c r="Q57">
        <v>6.0626059988698897E-2</v>
      </c>
      <c r="R57">
        <v>0.14400001384307259</v>
      </c>
      <c r="S57">
        <v>1.2476383576251131</v>
      </c>
      <c r="T57">
        <v>0.98094101546119261</v>
      </c>
      <c r="U57">
        <v>1.517818437239042</v>
      </c>
      <c r="V57">
        <v>3.2262811415400572</v>
      </c>
      <c r="W57">
        <v>8.7117822421416378</v>
      </c>
      <c r="X57">
        <v>5.3862929601257159E-2</v>
      </c>
      <c r="Y57">
        <v>6.1346437909271502E-2</v>
      </c>
      <c r="Z57">
        <v>1.1431110787913861</v>
      </c>
      <c r="AA57">
        <v>0.81503623127247127</v>
      </c>
      <c r="AB57">
        <v>0.58523759977276313</v>
      </c>
      <c r="AC57">
        <v>1.160154607464922</v>
      </c>
      <c r="AD57">
        <v>2.4856505636871078</v>
      </c>
      <c r="AE57">
        <v>0.51165019829957192</v>
      </c>
      <c r="AF57">
        <v>1.085204860798044</v>
      </c>
      <c r="AG57">
        <v>8.028653947797487</v>
      </c>
      <c r="AH57">
        <v>7.8258544478705048</v>
      </c>
      <c r="AI57">
        <v>2.7848650709958931</v>
      </c>
      <c r="AJ57">
        <v>26.686627265336369</v>
      </c>
      <c r="AK57">
        <v>109.05381563852001</v>
      </c>
      <c r="AL57">
        <v>16.937159758919101</v>
      </c>
      <c r="AM57">
        <v>3.8951415723749043E-2</v>
      </c>
      <c r="AN57">
        <v>0.49245497473625172</v>
      </c>
    </row>
    <row r="58" spans="1:40" x14ac:dyDescent="0.45">
      <c r="A58" s="1" t="s">
        <v>110</v>
      </c>
      <c r="B58">
        <v>0.1305262347867148</v>
      </c>
      <c r="C58">
        <v>1.064991379806598E-2</v>
      </c>
      <c r="D58">
        <v>4.613862353631995E-3</v>
      </c>
      <c r="E58">
        <v>2.5590967713851132E-3</v>
      </c>
      <c r="F58">
        <v>3.1720005816340137E-2</v>
      </c>
      <c r="G58">
        <v>1.092319351809626E-2</v>
      </c>
      <c r="H58">
        <v>2.8298972137096139E-2</v>
      </c>
      <c r="I58">
        <v>1.625432984176876E-2</v>
      </c>
      <c r="J58">
        <v>9.845493241589915E-3</v>
      </c>
      <c r="K58">
        <v>7.7199872041915335E-2</v>
      </c>
      <c r="L58">
        <v>0.15975681426412511</v>
      </c>
      <c r="M58">
        <v>6.5645220233913726E-2</v>
      </c>
      <c r="N58">
        <v>1.338262378090347E-2</v>
      </c>
      <c r="O58">
        <v>3.2672954764956892E-3</v>
      </c>
      <c r="P58">
        <v>1.001409057969143E-2</v>
      </c>
      <c r="Q58">
        <v>2.3683499445456432E-3</v>
      </c>
      <c r="R58">
        <v>3.535429338382723E-3</v>
      </c>
      <c r="S58">
        <v>3.7690437532911368E-2</v>
      </c>
      <c r="T58">
        <v>6.1007498372279093E-3</v>
      </c>
      <c r="U58">
        <v>5.194965674467153E-2</v>
      </c>
      <c r="V58">
        <v>7.6033132708166085E-2</v>
      </c>
      <c r="W58">
        <v>0.15231952641777941</v>
      </c>
      <c r="X58">
        <v>1.282241547159542E-3</v>
      </c>
      <c r="Y58">
        <v>2.3952909248276351E-3</v>
      </c>
      <c r="Z58">
        <v>2.0934339949153481E-2</v>
      </c>
      <c r="AA58">
        <v>2.61947879542361E-2</v>
      </c>
      <c r="AB58">
        <v>2.143196075222081E-2</v>
      </c>
      <c r="AC58">
        <v>3.3432883613986761E-2</v>
      </c>
      <c r="AD58">
        <v>2.4771688108870801E-2</v>
      </c>
      <c r="AE58">
        <v>9.3048308171609917E-3</v>
      </c>
      <c r="AF58">
        <v>1.128186506049427E-2</v>
      </c>
      <c r="AG58">
        <v>0.18124841035014019</v>
      </c>
      <c r="AH58">
        <v>0.10604638413194151</v>
      </c>
      <c r="AI58">
        <v>3.0739100682678249E-2</v>
      </c>
      <c r="AJ58">
        <v>0.15375864486835589</v>
      </c>
      <c r="AK58">
        <v>0.109897597924736</v>
      </c>
      <c r="AL58">
        <v>0.30646844344874158</v>
      </c>
      <c r="AM58">
        <v>1.5717028821205391E-3</v>
      </c>
      <c r="AN58">
        <v>6.1422767216706142E-3</v>
      </c>
    </row>
    <row r="59" spans="1:40" x14ac:dyDescent="0.45">
      <c r="A59" s="1" t="s">
        <v>111</v>
      </c>
      <c r="B59">
        <v>9.5214836967014644</v>
      </c>
      <c r="C59">
        <v>0.52831486031509622</v>
      </c>
      <c r="D59">
        <v>0.1851122024985753</v>
      </c>
      <c r="E59">
        <v>0.12997105557609759</v>
      </c>
      <c r="F59">
        <v>1.7100925146515571</v>
      </c>
      <c r="G59">
        <v>0.40271703788829361</v>
      </c>
      <c r="H59">
        <v>61.232048441264247</v>
      </c>
      <c r="I59">
        <v>37.947273710072658</v>
      </c>
      <c r="J59">
        <v>22.31664671195696</v>
      </c>
      <c r="K59">
        <v>4.0112848237287801</v>
      </c>
      <c r="L59">
        <v>8.0073179386387494</v>
      </c>
      <c r="M59">
        <v>3.3906264342311361</v>
      </c>
      <c r="N59">
        <v>0.49554106426140182</v>
      </c>
      <c r="O59">
        <v>0.31410171594151642</v>
      </c>
      <c r="P59">
        <v>0.7473944980304188</v>
      </c>
      <c r="Q59">
        <v>0.15089507219301179</v>
      </c>
      <c r="R59">
        <v>0.25393938951776263</v>
      </c>
      <c r="S59">
        <v>2.114467637981472</v>
      </c>
      <c r="T59">
        <v>0.78792933235446339</v>
      </c>
      <c r="U59">
        <v>2.664140165941038</v>
      </c>
      <c r="V59">
        <v>7.6307988097610666</v>
      </c>
      <c r="W59">
        <v>24.417575769708979</v>
      </c>
      <c r="X59">
        <v>0.23344292262120181</v>
      </c>
      <c r="Y59">
        <v>0.17780653359210721</v>
      </c>
      <c r="Z59">
        <v>5.9226966035567692</v>
      </c>
      <c r="AA59">
        <v>2.2649236943977731</v>
      </c>
      <c r="AB59">
        <v>1.1594368989222179</v>
      </c>
      <c r="AC59">
        <v>1.927962927645327</v>
      </c>
      <c r="AD59">
        <v>4.8077469339448839</v>
      </c>
      <c r="AE59">
        <v>0.8371047909397672</v>
      </c>
      <c r="AF59">
        <v>2.535712150025287</v>
      </c>
      <c r="AG59">
        <v>17.421374257204722</v>
      </c>
      <c r="AH59">
        <v>24.14542912494748</v>
      </c>
      <c r="AI59">
        <v>4.2155520299702118</v>
      </c>
      <c r="AJ59">
        <v>36.435497439102889</v>
      </c>
      <c r="AK59">
        <v>16.556962239829758</v>
      </c>
      <c r="AL59">
        <v>997.96025927622691</v>
      </c>
      <c r="AM59">
        <v>8.688363503604031E-2</v>
      </c>
      <c r="AN59">
        <v>32.406225672198268</v>
      </c>
    </row>
    <row r="60" spans="1:40" x14ac:dyDescent="0.45">
      <c r="A60" s="1" t="s">
        <v>112</v>
      </c>
      <c r="B60">
        <v>19.47895077202153</v>
      </c>
      <c r="C60">
        <v>1.204114789990629</v>
      </c>
      <c r="D60">
        <v>0.47527369381743789</v>
      </c>
      <c r="E60">
        <v>0.26057866647151451</v>
      </c>
      <c r="F60">
        <v>3.9556564340513449</v>
      </c>
      <c r="G60">
        <v>1.1782745967467381</v>
      </c>
      <c r="H60">
        <v>4.6885091899615867</v>
      </c>
      <c r="I60">
        <v>2.803467219286913</v>
      </c>
      <c r="J60">
        <v>1.1825835897336461</v>
      </c>
      <c r="K60">
        <v>1.405870188105377</v>
      </c>
      <c r="L60">
        <v>7.5172713333573338</v>
      </c>
      <c r="M60">
        <v>5.5329626228453206</v>
      </c>
      <c r="N60">
        <v>1.2073650822907891</v>
      </c>
      <c r="O60">
        <v>0.43436148241096201</v>
      </c>
      <c r="P60">
        <v>1.22977243445592</v>
      </c>
      <c r="Q60">
        <v>0.26105039785083861</v>
      </c>
      <c r="R60">
        <v>0.38156989429542593</v>
      </c>
      <c r="S60">
        <v>3.493173896923031</v>
      </c>
      <c r="T60">
        <v>0.57929851094485552</v>
      </c>
      <c r="U60">
        <v>6.6078894805577866</v>
      </c>
      <c r="V60">
        <v>151.0495555453779</v>
      </c>
      <c r="W60">
        <v>27.428701926415091</v>
      </c>
      <c r="X60">
        <v>0.14039214698678951</v>
      </c>
      <c r="Y60">
        <v>0.35042074400550349</v>
      </c>
      <c r="Z60">
        <v>3.0897170283701172</v>
      </c>
      <c r="AA60">
        <v>3.9661676058311341</v>
      </c>
      <c r="AB60">
        <v>2.605559303030363</v>
      </c>
      <c r="AC60">
        <v>3.3453081902413442</v>
      </c>
      <c r="AD60">
        <v>3.2122214336192041</v>
      </c>
      <c r="AE60">
        <v>1.0065583347065741</v>
      </c>
      <c r="AF60">
        <v>1.5847281867488661</v>
      </c>
      <c r="AG60">
        <v>16.551682457911959</v>
      </c>
      <c r="AH60">
        <v>13.059672579909121</v>
      </c>
      <c r="AI60">
        <v>2.6097605520873248</v>
      </c>
      <c r="AJ60">
        <v>15.69656800698457</v>
      </c>
      <c r="AK60">
        <v>7.3689593027372924</v>
      </c>
      <c r="AL60">
        <v>45.394270136565297</v>
      </c>
      <c r="AM60">
        <v>9.7302786726272406E-2</v>
      </c>
      <c r="AN60">
        <v>1.083178344771786</v>
      </c>
    </row>
    <row r="61" spans="1:40" x14ac:dyDescent="0.45">
      <c r="A61" s="1" t="s">
        <v>113</v>
      </c>
      <c r="B61">
        <v>-7.2728826016458078E-12</v>
      </c>
      <c r="C61">
        <v>-3.3561356231847148E-14</v>
      </c>
      <c r="D61">
        <v>5.4206014071253169E-14</v>
      </c>
      <c r="E61">
        <v>1.355792901781308E-13</v>
      </c>
      <c r="F61">
        <v>-1.8193963650690699E-12</v>
      </c>
      <c r="G61">
        <v>-1.2001183777076861E-12</v>
      </c>
      <c r="H61">
        <v>1.8716744949722161E-12</v>
      </c>
      <c r="I61">
        <v>-1.9368579015398208E-12</v>
      </c>
      <c r="J61">
        <v>8.5702759349860852E-14</v>
      </c>
      <c r="K61">
        <v>1.1136390155191619E-12</v>
      </c>
      <c r="L61">
        <v>-3.5088892436892432E-13</v>
      </c>
      <c r="M61">
        <v>-1.9929062964889739E-12</v>
      </c>
      <c r="N61">
        <v>2.0343872101605161E-12</v>
      </c>
      <c r="O61">
        <v>-3.4845834141721319E-12</v>
      </c>
      <c r="P61">
        <v>5.4742277734398052E-14</v>
      </c>
      <c r="Q61">
        <v>-1.7954728112840801E-13</v>
      </c>
      <c r="R61">
        <v>2.210573420777956E-13</v>
      </c>
      <c r="S61">
        <v>3.204700855280624E-12</v>
      </c>
      <c r="T61">
        <v>-2.437053386511797E-12</v>
      </c>
      <c r="U61">
        <v>-4.1571655617662092E-12</v>
      </c>
      <c r="V61">
        <v>7.8364211983296616E-11</v>
      </c>
      <c r="W61">
        <v>7.3658597579457434E-11</v>
      </c>
      <c r="X61">
        <v>3.6338270352360892E-13</v>
      </c>
      <c r="Y61">
        <v>-2.0459723442928411E-13</v>
      </c>
      <c r="Z61">
        <v>7.7673729648219504E-12</v>
      </c>
      <c r="AA61">
        <v>-3.9950907533631521E-12</v>
      </c>
      <c r="AB61">
        <v>-8.7263235027157882E-13</v>
      </c>
      <c r="AC61">
        <v>-2.7744201900815329E-13</v>
      </c>
      <c r="AD61">
        <v>-9.3547422398375354E-11</v>
      </c>
      <c r="AE61">
        <v>-9.0078304524812495E-14</v>
      </c>
      <c r="AF61">
        <v>7.4698142957062662E-11</v>
      </c>
      <c r="AG61">
        <v>-2.7431393892545221E-11</v>
      </c>
      <c r="AH61">
        <v>1.7785738236373399E-11</v>
      </c>
      <c r="AI61">
        <v>4.4206103419151501E-11</v>
      </c>
      <c r="AJ61">
        <v>1.668451473631451E-10</v>
      </c>
      <c r="AK61">
        <v>1.3423051814899471E-10</v>
      </c>
      <c r="AL61">
        <v>-4.8272618925992078E-11</v>
      </c>
      <c r="AM61">
        <v>1.268473461710147E-12</v>
      </c>
      <c r="AN61">
        <v>6.1020172873125942E-13</v>
      </c>
    </row>
    <row r="62" spans="1:40" x14ac:dyDescent="0.45">
      <c r="A62" s="1" t="s">
        <v>114</v>
      </c>
      <c r="B62">
        <v>4.766299838365714E-11</v>
      </c>
      <c r="C62">
        <v>2.3943828899253959E-12</v>
      </c>
      <c r="D62">
        <v>8.7725507358387621E-13</v>
      </c>
      <c r="E62">
        <v>3.3276486922215248E-13</v>
      </c>
      <c r="F62">
        <v>1.970133266961271E-11</v>
      </c>
      <c r="G62">
        <v>1.9034504542473772E-12</v>
      </c>
      <c r="H62">
        <v>1.4566848724694971E-11</v>
      </c>
      <c r="I62">
        <v>1.161169941649289E-11</v>
      </c>
      <c r="J62">
        <v>3.541707109409817E-12</v>
      </c>
      <c r="K62">
        <v>2.545615995416475E-12</v>
      </c>
      <c r="L62">
        <v>2.405556019915249E-11</v>
      </c>
      <c r="M62">
        <v>1.188239451740661E-11</v>
      </c>
      <c r="N62">
        <v>-1.625076041045644E-12</v>
      </c>
      <c r="O62">
        <v>1.799749803850019E-12</v>
      </c>
      <c r="P62">
        <v>3.8322447336330019E-12</v>
      </c>
      <c r="Q62">
        <v>1.4445705447648709E-12</v>
      </c>
      <c r="R62">
        <v>2.2147873459950061E-12</v>
      </c>
      <c r="S62">
        <v>1.2665839123320101E-11</v>
      </c>
      <c r="T62">
        <v>-2.3125430189931039E-12</v>
      </c>
      <c r="U62">
        <v>5.1513367203456826E-13</v>
      </c>
      <c r="V62">
        <v>-1.144406097748329E-10</v>
      </c>
      <c r="W62">
        <v>1.636335856979503E-11</v>
      </c>
      <c r="X62">
        <v>-1.9948255217140649E-13</v>
      </c>
      <c r="Y62">
        <v>2.0276865253385279E-12</v>
      </c>
      <c r="Z62">
        <v>1.060363143497547E-11</v>
      </c>
      <c r="AA62">
        <v>2.5746342599981531E-11</v>
      </c>
      <c r="AB62">
        <v>5.6027823354059416E-12</v>
      </c>
      <c r="AC62">
        <v>1.8426058066338661E-11</v>
      </c>
      <c r="AD62">
        <v>-7.6229680000358961E-10</v>
      </c>
      <c r="AE62">
        <v>4.3773054214267339E-12</v>
      </c>
      <c r="AF62">
        <v>1.7741884685173651E-11</v>
      </c>
      <c r="AG62">
        <v>1.5365586575060491E-10</v>
      </c>
      <c r="AH62">
        <v>3.8511309925273032E-11</v>
      </c>
      <c r="AI62">
        <v>1.633254735899361E-11</v>
      </c>
      <c r="AJ62">
        <v>-8.2585250927270016E-11</v>
      </c>
      <c r="AK62">
        <v>-2.220163223071594E-11</v>
      </c>
      <c r="AL62">
        <v>2.2369397194929721E-10</v>
      </c>
      <c r="AM62">
        <v>-1.094592889231187E-13</v>
      </c>
      <c r="AN62">
        <v>3.6062978383866609E-12</v>
      </c>
    </row>
    <row r="63" spans="1:40" x14ac:dyDescent="0.45">
      <c r="A63" s="1" t="s">
        <v>115</v>
      </c>
      <c r="B63">
        <v>8.6979357775030426</v>
      </c>
      <c r="C63">
        <v>0.69969547223830275</v>
      </c>
      <c r="D63">
        <v>0.23995082325007261</v>
      </c>
      <c r="E63">
        <v>0.13166836071100471</v>
      </c>
      <c r="F63">
        <v>3.8993161316748108</v>
      </c>
      <c r="G63">
        <v>1.6102496911929609</v>
      </c>
      <c r="H63">
        <v>2.7949465511944198</v>
      </c>
      <c r="I63">
        <v>1.548504520941663</v>
      </c>
      <c r="J63">
        <v>0.77967617638638587</v>
      </c>
      <c r="K63">
        <v>0.9009128468346409</v>
      </c>
      <c r="L63">
        <v>7.5168379982160021</v>
      </c>
      <c r="M63">
        <v>5.2328342894841491</v>
      </c>
      <c r="N63">
        <v>0.90407671235710829</v>
      </c>
      <c r="O63">
        <v>0.32454855056296589</v>
      </c>
      <c r="P63">
        <v>0.92039706924244702</v>
      </c>
      <c r="Q63">
        <v>0.20492049539721391</v>
      </c>
      <c r="R63">
        <v>0.35670111540028182</v>
      </c>
      <c r="S63">
        <v>3.6202217770192879</v>
      </c>
      <c r="T63">
        <v>0.59206361417904718</v>
      </c>
      <c r="U63">
        <v>4.2816080508633174</v>
      </c>
      <c r="V63">
        <v>5.8841588900830244</v>
      </c>
      <c r="W63">
        <v>765.99203547614945</v>
      </c>
      <c r="X63">
        <v>0.18171872014193199</v>
      </c>
      <c r="Y63">
        <v>0.38854204842516921</v>
      </c>
      <c r="Z63">
        <v>2.9593401850177248</v>
      </c>
      <c r="AA63">
        <v>4.1429852318717701</v>
      </c>
      <c r="AB63">
        <v>1.8192392146364871</v>
      </c>
      <c r="AC63">
        <v>2.3413073846934189</v>
      </c>
      <c r="AD63">
        <v>2.5709613063123631</v>
      </c>
      <c r="AE63">
        <v>0.73419488547934553</v>
      </c>
      <c r="AF63">
        <v>1.752678012813965</v>
      </c>
      <c r="AG63">
        <v>7.2453480214701989</v>
      </c>
      <c r="AH63">
        <v>9.785457563345771</v>
      </c>
      <c r="AI63">
        <v>2.417306462318968</v>
      </c>
      <c r="AJ63">
        <v>18.459965561774979</v>
      </c>
      <c r="AK63">
        <v>8.0830486403107464</v>
      </c>
      <c r="AL63">
        <v>28.526241664458141</v>
      </c>
      <c r="AM63">
        <v>6.8068545698488997E-2</v>
      </c>
      <c r="AN63">
        <v>0.58441313979274523</v>
      </c>
    </row>
    <row r="64" spans="1:40" x14ac:dyDescent="0.45">
      <c r="A64" s="1" t="s">
        <v>116</v>
      </c>
      <c r="B64">
        <v>81.654463290268879</v>
      </c>
      <c r="C64">
        <v>6.5924690384467297</v>
      </c>
      <c r="D64">
        <v>1.6474177863060031</v>
      </c>
      <c r="E64">
        <v>1.154079912002709</v>
      </c>
      <c r="F64">
        <v>9.692065022822197</v>
      </c>
      <c r="G64">
        <v>4.0757285024367169</v>
      </c>
      <c r="H64">
        <v>24.208016654752971</v>
      </c>
      <c r="I64">
        <v>14.36440732571328</v>
      </c>
      <c r="J64">
        <v>5.1604589631390647</v>
      </c>
      <c r="K64">
        <v>18.513654811020182</v>
      </c>
      <c r="L64">
        <v>18.995435672089339</v>
      </c>
      <c r="M64">
        <v>17.352961150336021</v>
      </c>
      <c r="N64">
        <v>3.1527726170805521</v>
      </c>
      <c r="O64">
        <v>0.93858751225172543</v>
      </c>
      <c r="P64">
        <v>4.7162534004082319</v>
      </c>
      <c r="Q64">
        <v>0.55392868116084004</v>
      </c>
      <c r="R64">
        <v>1.8939216002745911</v>
      </c>
      <c r="S64">
        <v>13.279342973697879</v>
      </c>
      <c r="T64">
        <v>5.5985299769754224</v>
      </c>
      <c r="U64">
        <v>16.98075621277339</v>
      </c>
      <c r="V64">
        <v>72.183944949263037</v>
      </c>
      <c r="W64">
        <v>1339.529863795042</v>
      </c>
      <c r="X64">
        <v>0.69340781141733587</v>
      </c>
      <c r="Y64">
        <v>0.82782939879658057</v>
      </c>
      <c r="Z64">
        <v>17.406676996084339</v>
      </c>
      <c r="AA64">
        <v>10.530400109395231</v>
      </c>
      <c r="AB64">
        <v>5.6280622823666047</v>
      </c>
      <c r="AC64">
        <v>11.128381065058001</v>
      </c>
      <c r="AD64">
        <v>16.47718139173676</v>
      </c>
      <c r="AE64">
        <v>4.5929454940172301</v>
      </c>
      <c r="AF64">
        <v>18.41115532622775</v>
      </c>
      <c r="AG64">
        <v>78.379943308298579</v>
      </c>
      <c r="AH64">
        <v>70.119367561444975</v>
      </c>
      <c r="AI64">
        <v>21.078540926641359</v>
      </c>
      <c r="AJ64">
        <v>129.60529673561851</v>
      </c>
      <c r="AK64">
        <v>81.097756296597041</v>
      </c>
      <c r="AL64">
        <v>213.5441969800145</v>
      </c>
      <c r="AM64">
        <v>0.25953514309485909</v>
      </c>
      <c r="AN64">
        <v>6.4664810807903077</v>
      </c>
    </row>
    <row r="65" spans="1:40" x14ac:dyDescent="0.45">
      <c r="A65" s="1" t="s">
        <v>117</v>
      </c>
      <c r="B65">
        <v>101.969388431214</v>
      </c>
      <c r="C65">
        <v>7.9929770928058206</v>
      </c>
      <c r="D65">
        <v>2.788213809176086</v>
      </c>
      <c r="E65">
        <v>1.502935049171823</v>
      </c>
      <c r="F65">
        <v>24.821837502890691</v>
      </c>
      <c r="G65">
        <v>9.5120830785474944</v>
      </c>
      <c r="H65">
        <v>24.74832493935952</v>
      </c>
      <c r="I65">
        <v>14.61233372643337</v>
      </c>
      <c r="J65">
        <v>8.282347217662327</v>
      </c>
      <c r="K65">
        <v>6.7482035834347629</v>
      </c>
      <c r="L65">
        <v>54.939620573902211</v>
      </c>
      <c r="M65">
        <v>42.10071727700069</v>
      </c>
      <c r="N65">
        <v>7.2302127978034338</v>
      </c>
      <c r="O65">
        <v>3.2537704700079089</v>
      </c>
      <c r="P65">
        <v>8.3353250211632464</v>
      </c>
      <c r="Q65">
        <v>1.8191130979562991</v>
      </c>
      <c r="R65">
        <v>3.1720234612855389</v>
      </c>
      <c r="S65">
        <v>30.398902219647042</v>
      </c>
      <c r="T65">
        <v>4.1671497928734658</v>
      </c>
      <c r="U65">
        <v>40.357814404388968</v>
      </c>
      <c r="V65">
        <v>103.4465337461467</v>
      </c>
      <c r="W65">
        <v>9803.8308435811796</v>
      </c>
      <c r="X65">
        <v>1.743014194135873</v>
      </c>
      <c r="Y65">
        <v>3.312127311588013</v>
      </c>
      <c r="Z65">
        <v>42.076866107915812</v>
      </c>
      <c r="AA65">
        <v>36.318301090770213</v>
      </c>
      <c r="AB65">
        <v>16.894304911971279</v>
      </c>
      <c r="AC65">
        <v>20.839092563725341</v>
      </c>
      <c r="AD65">
        <v>22.790577815407602</v>
      </c>
      <c r="AE65">
        <v>7.4413036812388089</v>
      </c>
      <c r="AF65">
        <v>9.5674602365760393</v>
      </c>
      <c r="AG65">
        <v>99.06043781360863</v>
      </c>
      <c r="AH65">
        <v>87.311257501672429</v>
      </c>
      <c r="AI65">
        <v>18.279835652619131</v>
      </c>
      <c r="AJ65">
        <v>123.476676382009</v>
      </c>
      <c r="AK65">
        <v>47.717663008229778</v>
      </c>
      <c r="AL65">
        <v>362.94522071011801</v>
      </c>
      <c r="AM65">
        <v>1.625270443038509</v>
      </c>
      <c r="AN65">
        <v>6.6557230449473916</v>
      </c>
    </row>
    <row r="66" spans="1:40" x14ac:dyDescent="0.45">
      <c r="A66" s="1" t="s">
        <v>118</v>
      </c>
      <c r="B66">
        <v>45.791265772438969</v>
      </c>
      <c r="C66">
        <v>3.671437857260099</v>
      </c>
      <c r="D66">
        <v>1.3320902929195639</v>
      </c>
      <c r="E66">
        <v>0.82664154882978924</v>
      </c>
      <c r="F66">
        <v>13.55267634103717</v>
      </c>
      <c r="G66">
        <v>4.8837876601622723</v>
      </c>
      <c r="H66">
        <v>31.365034428795521</v>
      </c>
      <c r="I66">
        <v>18.716752264018329</v>
      </c>
      <c r="J66">
        <v>4.539703079021395</v>
      </c>
      <c r="K66">
        <v>4.4643081238715787</v>
      </c>
      <c r="L66">
        <v>22.084149154495421</v>
      </c>
      <c r="M66">
        <v>23.77496687632388</v>
      </c>
      <c r="N66">
        <v>3.7656125275391652</v>
      </c>
      <c r="O66">
        <v>1.7711916647079451</v>
      </c>
      <c r="P66">
        <v>4.0010064273439507</v>
      </c>
      <c r="Q66">
        <v>0.89517887654900385</v>
      </c>
      <c r="R66">
        <v>2.0277934427849731</v>
      </c>
      <c r="S66">
        <v>17.868009092764591</v>
      </c>
      <c r="T66">
        <v>2.891370218263114</v>
      </c>
      <c r="U66">
        <v>20.303701963419829</v>
      </c>
      <c r="V66">
        <v>32.091541909769333</v>
      </c>
      <c r="W66">
        <v>4713.7160612645976</v>
      </c>
      <c r="X66">
        <v>1.762767913127526</v>
      </c>
      <c r="Y66">
        <v>2.2083413646257721</v>
      </c>
      <c r="Z66">
        <v>44.433724483770661</v>
      </c>
      <c r="AA66">
        <v>27.44863939563793</v>
      </c>
      <c r="AB66">
        <v>11.6338541120824</v>
      </c>
      <c r="AC66">
        <v>11.83410555270542</v>
      </c>
      <c r="AD66">
        <v>33.470220001914093</v>
      </c>
      <c r="AE66">
        <v>5.247144907093876</v>
      </c>
      <c r="AF66">
        <v>6.7943091466461976</v>
      </c>
      <c r="AG66">
        <v>44.547065771790002</v>
      </c>
      <c r="AH66">
        <v>95.628681286435409</v>
      </c>
      <c r="AI66">
        <v>16.866236359194058</v>
      </c>
      <c r="AJ66">
        <v>96.458289602457398</v>
      </c>
      <c r="AK66">
        <v>39.063460594037622</v>
      </c>
      <c r="AL66">
        <v>236.13909881506831</v>
      </c>
      <c r="AM66">
        <v>0.4003129888707716</v>
      </c>
      <c r="AN66">
        <v>5.7532424499911778</v>
      </c>
    </row>
    <row r="67" spans="1:40" x14ac:dyDescent="0.45">
      <c r="A67" s="1" t="s">
        <v>119</v>
      </c>
      <c r="B67">
        <v>16.16487319084176</v>
      </c>
      <c r="C67">
        <v>1.3572813348911059</v>
      </c>
      <c r="D67">
        <v>0.50669930134320218</v>
      </c>
      <c r="E67">
        <v>0.20045764576738151</v>
      </c>
      <c r="F67">
        <v>6.4924457865214746</v>
      </c>
      <c r="G67">
        <v>2.5991013879174498</v>
      </c>
      <c r="H67">
        <v>6.1871116165736897</v>
      </c>
      <c r="I67">
        <v>3.7071773229585601</v>
      </c>
      <c r="J67">
        <v>1.355935823840124</v>
      </c>
      <c r="K67">
        <v>1.248769275803125</v>
      </c>
      <c r="L67">
        <v>6.1388018982239254</v>
      </c>
      <c r="M67">
        <v>7.9019943174450322</v>
      </c>
      <c r="N67">
        <v>1.6144463768594639</v>
      </c>
      <c r="O67">
        <v>0.51556825641013804</v>
      </c>
      <c r="P67">
        <v>1.267551949698194</v>
      </c>
      <c r="Q67">
        <v>0.31060271486794422</v>
      </c>
      <c r="R67">
        <v>0.45925222093296508</v>
      </c>
      <c r="S67">
        <v>4.7295291624046767</v>
      </c>
      <c r="T67">
        <v>0.76030849252298749</v>
      </c>
      <c r="U67">
        <v>6.6273077929991571</v>
      </c>
      <c r="V67">
        <v>20.833002177241699</v>
      </c>
      <c r="W67">
        <v>145.98330764788491</v>
      </c>
      <c r="X67">
        <v>0.33144699895151541</v>
      </c>
      <c r="Y67">
        <v>0.70869253967533641</v>
      </c>
      <c r="Z67">
        <v>7.586269243532211</v>
      </c>
      <c r="AA67">
        <v>7.8041437194957108</v>
      </c>
      <c r="AB67">
        <v>3.781952525744813</v>
      </c>
      <c r="AC67">
        <v>3.7623220768296819</v>
      </c>
      <c r="AD67">
        <v>5.0856672005017609</v>
      </c>
      <c r="AE67">
        <v>1.319801443933704</v>
      </c>
      <c r="AF67">
        <v>2.5812819833361011</v>
      </c>
      <c r="AG67">
        <v>17.872044356286668</v>
      </c>
      <c r="AH67">
        <v>18.049002215326588</v>
      </c>
      <c r="AI67">
        <v>3.5041741884213882</v>
      </c>
      <c r="AJ67">
        <v>34.646188329965369</v>
      </c>
      <c r="AK67">
        <v>9.2466649488576849</v>
      </c>
      <c r="AL67">
        <v>54.97730766432089</v>
      </c>
      <c r="AM67">
        <v>0.1001428079590405</v>
      </c>
      <c r="AN67">
        <v>1.178506986573981</v>
      </c>
    </row>
    <row r="68" spans="1:40" x14ac:dyDescent="0.45">
      <c r="A68" s="1" t="s">
        <v>120</v>
      </c>
      <c r="B68">
        <v>2.70005792040185</v>
      </c>
      <c r="C68">
        <v>0.15423527365005571</v>
      </c>
      <c r="D68">
        <v>3.7128665764467897E-2</v>
      </c>
      <c r="E68">
        <v>5.1361619982366033E-2</v>
      </c>
      <c r="F68">
        <v>0.78323183924967954</v>
      </c>
      <c r="G68">
        <v>0.27778545672872468</v>
      </c>
      <c r="H68">
        <v>4.6525004810010957</v>
      </c>
      <c r="I68">
        <v>2.7623918865761889</v>
      </c>
      <c r="J68">
        <v>0.46324492815085172</v>
      </c>
      <c r="K68">
        <v>0.63455277033254298</v>
      </c>
      <c r="L68">
        <v>1.485220524341089</v>
      </c>
      <c r="M68">
        <v>0.84074133285215902</v>
      </c>
      <c r="N68">
        <v>0.14701703222210671</v>
      </c>
      <c r="O68">
        <v>7.6420735608152116E-2</v>
      </c>
      <c r="P68">
        <v>0.12316618361902321</v>
      </c>
      <c r="Q68">
        <v>2.9011420326922051E-2</v>
      </c>
      <c r="R68">
        <v>0.12546053820511829</v>
      </c>
      <c r="S68">
        <v>0.82817710868120442</v>
      </c>
      <c r="T68">
        <v>0.39021118479213279</v>
      </c>
      <c r="U68">
        <v>0.9261665116284048</v>
      </c>
      <c r="V68">
        <v>2.8803950748723102</v>
      </c>
      <c r="W68">
        <v>7.6210457355356516</v>
      </c>
      <c r="X68">
        <v>3.4152831743790202</v>
      </c>
      <c r="Y68">
        <v>6.9343955295562323E-2</v>
      </c>
      <c r="Z68">
        <v>83.368576951608617</v>
      </c>
      <c r="AA68">
        <v>1.299345581850593</v>
      </c>
      <c r="AB68">
        <v>0.31401836715208392</v>
      </c>
      <c r="AC68">
        <v>0.7285891252596004</v>
      </c>
      <c r="AD68">
        <v>3.625819945003709</v>
      </c>
      <c r="AE68">
        <v>0.58454678612210498</v>
      </c>
      <c r="AF68">
        <v>0.94089638734699121</v>
      </c>
      <c r="AG68">
        <v>6.6040776172381506</v>
      </c>
      <c r="AH68">
        <v>16.121254254475911</v>
      </c>
      <c r="AI68">
        <v>1.968352215294251</v>
      </c>
      <c r="AJ68">
        <v>13.51940742998989</v>
      </c>
      <c r="AK68">
        <v>5.7327526825208803</v>
      </c>
      <c r="AL68">
        <v>28.8462964711455</v>
      </c>
      <c r="AM68">
        <v>9.4340808587709477E-3</v>
      </c>
      <c r="AN68">
        <v>0.89758746239468334</v>
      </c>
    </row>
    <row r="69" spans="1:40" x14ac:dyDescent="0.45">
      <c r="A69" s="1" t="s">
        <v>121</v>
      </c>
      <c r="B69">
        <v>3.0861905943142141</v>
      </c>
      <c r="C69">
        <v>0.26264211190102932</v>
      </c>
      <c r="D69">
        <v>0.14579221574545481</v>
      </c>
      <c r="E69">
        <v>4.0958864557405363E-2</v>
      </c>
      <c r="F69">
        <v>0.872966088638504</v>
      </c>
      <c r="G69">
        <v>0.28346307002642152</v>
      </c>
      <c r="H69">
        <v>2.945914207612836</v>
      </c>
      <c r="I69">
        <v>1.7225652270933891</v>
      </c>
      <c r="J69">
        <v>0.27242240326199918</v>
      </c>
      <c r="K69">
        <v>0.37407927045725697</v>
      </c>
      <c r="L69">
        <v>1.7086262004194539</v>
      </c>
      <c r="M69">
        <v>1.8471081935506219</v>
      </c>
      <c r="N69">
        <v>0.2384348259738796</v>
      </c>
      <c r="O69">
        <v>0.1035221554401143</v>
      </c>
      <c r="P69">
        <v>0.28491659839787148</v>
      </c>
      <c r="Q69">
        <v>5.9269043767437982E-2</v>
      </c>
      <c r="R69">
        <v>0.118673488817733</v>
      </c>
      <c r="S69">
        <v>1.036935575855072</v>
      </c>
      <c r="T69">
        <v>0.65028346099718037</v>
      </c>
      <c r="U69">
        <v>1.1208939490726419</v>
      </c>
      <c r="V69">
        <v>2.329613787282816</v>
      </c>
      <c r="W69">
        <v>7.0117594752993826</v>
      </c>
      <c r="X69">
        <v>7.0282678762080275E-2</v>
      </c>
      <c r="Y69">
        <v>9.4181512578161181E-2</v>
      </c>
      <c r="Z69">
        <v>1.650290681796192</v>
      </c>
      <c r="AA69">
        <v>1.1617970499741661</v>
      </c>
      <c r="AB69">
        <v>0.56799860271372005</v>
      </c>
      <c r="AC69">
        <v>0.83521644538846729</v>
      </c>
      <c r="AD69">
        <v>1.955803824930846</v>
      </c>
      <c r="AE69">
        <v>0.36602976718449398</v>
      </c>
      <c r="AF69">
        <v>0.95328892923690067</v>
      </c>
      <c r="AG69">
        <v>241.99110259471149</v>
      </c>
      <c r="AH69">
        <v>11.52134452257024</v>
      </c>
      <c r="AI69">
        <v>1.8492936562943001</v>
      </c>
      <c r="AJ69">
        <v>15.0754076403701</v>
      </c>
      <c r="AK69">
        <v>5.8589469306169466</v>
      </c>
      <c r="AL69">
        <v>13.93845838057873</v>
      </c>
      <c r="AM69">
        <v>4.8761308943932921E-2</v>
      </c>
      <c r="AN69">
        <v>0.3763851329132244</v>
      </c>
    </row>
    <row r="70" spans="1:40" x14ac:dyDescent="0.45">
      <c r="A70" s="1" t="s">
        <v>122</v>
      </c>
      <c r="B70">
        <v>3.3568867554875461</v>
      </c>
      <c r="C70">
        <v>0.28258770582926862</v>
      </c>
      <c r="D70">
        <v>0.15593041414640621</v>
      </c>
      <c r="E70">
        <v>4.4808009364527279E-2</v>
      </c>
      <c r="F70">
        <v>0.93754742568105986</v>
      </c>
      <c r="G70">
        <v>0.30335433172903742</v>
      </c>
      <c r="H70">
        <v>3.6221540873843789</v>
      </c>
      <c r="I70">
        <v>2.136836559814522</v>
      </c>
      <c r="J70">
        <v>0.31497408028240309</v>
      </c>
      <c r="K70">
        <v>0.41141248975703371</v>
      </c>
      <c r="L70">
        <v>1.8548184005845909</v>
      </c>
      <c r="M70">
        <v>1.981194156874984</v>
      </c>
      <c r="N70">
        <v>0.25522609760823611</v>
      </c>
      <c r="O70">
        <v>0.111683984350173</v>
      </c>
      <c r="P70">
        <v>0.30590874447019473</v>
      </c>
      <c r="Q70">
        <v>6.3485330708943119E-2</v>
      </c>
      <c r="R70">
        <v>0.12811888653246939</v>
      </c>
      <c r="S70">
        <v>1.114108810288337</v>
      </c>
      <c r="T70">
        <v>0.72042453158782571</v>
      </c>
      <c r="U70">
        <v>1.2220361319629081</v>
      </c>
      <c r="V70">
        <v>2.612216992999342</v>
      </c>
      <c r="W70">
        <v>7.6360350561118926</v>
      </c>
      <c r="X70">
        <v>7.6295022897279588E-2</v>
      </c>
      <c r="Y70">
        <v>0.1008190337711023</v>
      </c>
      <c r="Z70">
        <v>1.796566545598949</v>
      </c>
      <c r="AA70">
        <v>1.2753212183908531</v>
      </c>
      <c r="AB70">
        <v>0.60949152570935106</v>
      </c>
      <c r="AC70">
        <v>0.9000912621849072</v>
      </c>
      <c r="AD70">
        <v>2.2043360823319831</v>
      </c>
      <c r="AE70">
        <v>0.39930345930029321</v>
      </c>
      <c r="AF70">
        <v>1.034974168637095</v>
      </c>
      <c r="AG70">
        <v>364.10215083039509</v>
      </c>
      <c r="AH70">
        <v>12.535581391069179</v>
      </c>
      <c r="AI70">
        <v>2.0417123341068608</v>
      </c>
      <c r="AJ70">
        <v>16.587613719157101</v>
      </c>
      <c r="AK70">
        <v>6.4208408565561923</v>
      </c>
      <c r="AL70">
        <v>16.191857070752121</v>
      </c>
      <c r="AM70">
        <v>5.229878636527889E-2</v>
      </c>
      <c r="AN70">
        <v>0.44365498855104157</v>
      </c>
    </row>
    <row r="71" spans="1:40" x14ac:dyDescent="0.45">
      <c r="A71" s="1" t="s">
        <v>123</v>
      </c>
      <c r="B71">
        <v>0.36260403841012628</v>
      </c>
      <c r="C71">
        <v>2.4155993915788002E-2</v>
      </c>
      <c r="D71">
        <v>5.9875733735074857E-3</v>
      </c>
      <c r="E71">
        <v>1.406921786852732E-2</v>
      </c>
      <c r="F71">
        <v>0.10390060826928441</v>
      </c>
      <c r="G71">
        <v>3.9166068712729603E-2</v>
      </c>
      <c r="H71">
        <v>0.66477478801756862</v>
      </c>
      <c r="I71">
        <v>0.40291058431370508</v>
      </c>
      <c r="J71">
        <v>4.7669496581344603E-2</v>
      </c>
      <c r="K71">
        <v>8.7501792966053954E-2</v>
      </c>
      <c r="L71">
        <v>0.21548880960748171</v>
      </c>
      <c r="M71">
        <v>0.1275488618024368</v>
      </c>
      <c r="N71">
        <v>1.765520919180729E-2</v>
      </c>
      <c r="O71">
        <v>1.305050584176407E-2</v>
      </c>
      <c r="P71">
        <v>1.6471476870874149E-2</v>
      </c>
      <c r="Q71">
        <v>4.7289980627272044E-3</v>
      </c>
      <c r="R71">
        <v>2.6273374030855771E-2</v>
      </c>
      <c r="S71">
        <v>0.1033242938823677</v>
      </c>
      <c r="T71">
        <v>5.5130542313744299E-2</v>
      </c>
      <c r="U71">
        <v>0.14257569836514411</v>
      </c>
      <c r="V71">
        <v>0.48341792190208982</v>
      </c>
      <c r="W71">
        <v>1.300034723847691</v>
      </c>
      <c r="X71">
        <v>8.2673020519846221E-3</v>
      </c>
      <c r="Y71">
        <v>1.1290270877308351E-2</v>
      </c>
      <c r="Z71">
        <v>0.21492341873935239</v>
      </c>
      <c r="AA71">
        <v>0.20049187352123621</v>
      </c>
      <c r="AB71">
        <v>5.0680757965117132E-2</v>
      </c>
      <c r="AC71">
        <v>0.28297014849973973</v>
      </c>
      <c r="AD71">
        <v>0.77640243651615581</v>
      </c>
      <c r="AE71">
        <v>0.48222413743505388</v>
      </c>
      <c r="AF71">
        <v>0.30187747772171791</v>
      </c>
      <c r="AG71">
        <v>0.97238613429544252</v>
      </c>
      <c r="AH71">
        <v>1.5040201034336489</v>
      </c>
      <c r="AI71">
        <v>0.60589379377430752</v>
      </c>
      <c r="AJ71">
        <v>1.6717244080290641</v>
      </c>
      <c r="AK71">
        <v>0.87927581503479213</v>
      </c>
      <c r="AL71">
        <v>4.1117411189304134</v>
      </c>
      <c r="AM71">
        <v>1.103478863760442E-3</v>
      </c>
      <c r="AN71">
        <v>0.22050646747378261</v>
      </c>
    </row>
    <row r="72" spans="1:40" x14ac:dyDescent="0.45">
      <c r="A72" s="1" t="s">
        <v>124</v>
      </c>
      <c r="B72">
        <v>0.23764342164672769</v>
      </c>
      <c r="C72">
        <v>1.577513568614303E-2</v>
      </c>
      <c r="D72">
        <v>4.6660856752271263E-3</v>
      </c>
      <c r="E72">
        <v>8.289873215603925E-3</v>
      </c>
      <c r="F72">
        <v>5.4337658492022232E-2</v>
      </c>
      <c r="G72">
        <v>1.0992564333319859E-2</v>
      </c>
      <c r="H72">
        <v>0.40481668037255281</v>
      </c>
      <c r="I72">
        <v>0.24342350794811299</v>
      </c>
      <c r="J72">
        <v>2.9089627603524699E-2</v>
      </c>
      <c r="K72">
        <v>6.6482247110504877E-2</v>
      </c>
      <c r="L72">
        <v>0.22611115909977039</v>
      </c>
      <c r="M72">
        <v>0.14088996483272881</v>
      </c>
      <c r="N72">
        <v>1.1963444944371959E-2</v>
      </c>
      <c r="O72">
        <v>9.8399202734428676E-3</v>
      </c>
      <c r="P72">
        <v>1.3715147282405631E-2</v>
      </c>
      <c r="Q72">
        <v>3.205978657066455E-3</v>
      </c>
      <c r="R72">
        <v>1.612953111081911E-2</v>
      </c>
      <c r="S72">
        <v>0.1050100687321711</v>
      </c>
      <c r="T72">
        <v>3.7142443537759029E-2</v>
      </c>
      <c r="U72">
        <v>0.11182954076382789</v>
      </c>
      <c r="V72">
        <v>0.35488337619216331</v>
      </c>
      <c r="W72">
        <v>1.2781724440965301</v>
      </c>
      <c r="X72">
        <v>1.695901353939688E-2</v>
      </c>
      <c r="Y72">
        <v>1.333302414562009E-2</v>
      </c>
      <c r="Z72">
        <v>0.44938480879647569</v>
      </c>
      <c r="AA72">
        <v>1.008756063808814</v>
      </c>
      <c r="AB72">
        <v>5.6723192098710448E-2</v>
      </c>
      <c r="AC72">
        <v>0.109270078452471</v>
      </c>
      <c r="AD72">
        <v>2.4716277677922802</v>
      </c>
      <c r="AE72">
        <v>0.10266555961514209</v>
      </c>
      <c r="AF72">
        <v>0.26210172174663909</v>
      </c>
      <c r="AG72">
        <v>0.67134147389703558</v>
      </c>
      <c r="AH72">
        <v>1.331688895060432</v>
      </c>
      <c r="AI72">
        <v>0.39267894089820632</v>
      </c>
      <c r="AJ72">
        <v>1.8455812434366199</v>
      </c>
      <c r="AK72">
        <v>0.672278389506753</v>
      </c>
      <c r="AL72">
        <v>8.554558894568272</v>
      </c>
      <c r="AM72">
        <v>1.097362986140941E-3</v>
      </c>
      <c r="AN72">
        <v>0.1689133260312789</v>
      </c>
    </row>
    <row r="73" spans="1:40" x14ac:dyDescent="0.45">
      <c r="A73" s="1" t="s">
        <v>125</v>
      </c>
      <c r="B73">
        <v>2.1839106324254671</v>
      </c>
      <c r="C73">
        <v>0.1523505357501202</v>
      </c>
      <c r="D73">
        <v>5.0922005003609397E-2</v>
      </c>
      <c r="E73">
        <v>3.4141711384802452E-2</v>
      </c>
      <c r="F73">
        <v>1.072985527010196</v>
      </c>
      <c r="G73">
        <v>0.41812957798959383</v>
      </c>
      <c r="H73">
        <v>2.0570835059971171</v>
      </c>
      <c r="I73">
        <v>1.21550105024869</v>
      </c>
      <c r="J73">
        <v>0.2405229371089212</v>
      </c>
      <c r="K73">
        <v>0.28220434408370088</v>
      </c>
      <c r="L73">
        <v>1.11005060243236</v>
      </c>
      <c r="M73">
        <v>1.040117031596</v>
      </c>
      <c r="N73">
        <v>0.21164660875533489</v>
      </c>
      <c r="O73">
        <v>9.3398626404887247E-2</v>
      </c>
      <c r="P73">
        <v>0.14316686503348849</v>
      </c>
      <c r="Q73">
        <v>4.102558437756515E-2</v>
      </c>
      <c r="R73">
        <v>0.10172575723323229</v>
      </c>
      <c r="S73">
        <v>0.84194045711625121</v>
      </c>
      <c r="T73">
        <v>0.26296329215137643</v>
      </c>
      <c r="U73">
        <v>0.85106146343396127</v>
      </c>
      <c r="V73">
        <v>1.582001261002675</v>
      </c>
      <c r="W73">
        <v>5.1424080851068954</v>
      </c>
      <c r="X73">
        <v>1.5367259567598921</v>
      </c>
      <c r="Y73">
        <v>0.10313268087725549</v>
      </c>
      <c r="Z73">
        <v>23.662218223311289</v>
      </c>
      <c r="AA73">
        <v>1.2789471784598609</v>
      </c>
      <c r="AB73">
        <v>0.38071055671002108</v>
      </c>
      <c r="AC73">
        <v>0.68037800958086703</v>
      </c>
      <c r="AD73">
        <v>2.354481751061833</v>
      </c>
      <c r="AE73">
        <v>0.3329227981067342</v>
      </c>
      <c r="AF73">
        <v>0.49390925046644718</v>
      </c>
      <c r="AG73">
        <v>3.4416425303625782</v>
      </c>
      <c r="AH73">
        <v>7.4496740436624114</v>
      </c>
      <c r="AI73">
        <v>1.1014439717990261</v>
      </c>
      <c r="AJ73">
        <v>6.8850779728291078</v>
      </c>
      <c r="AK73">
        <v>2.9063851082531689</v>
      </c>
      <c r="AL73">
        <v>14.03126293430303</v>
      </c>
      <c r="AM73">
        <v>1.419373133612209E-2</v>
      </c>
      <c r="AN73">
        <v>0.39143672599776902</v>
      </c>
    </row>
    <row r="74" spans="1:40" x14ac:dyDescent="0.45">
      <c r="A74" s="1" t="s">
        <v>126</v>
      </c>
      <c r="B74">
        <v>1.4465864698574511</v>
      </c>
      <c r="C74">
        <v>0.1057744105897323</v>
      </c>
      <c r="D74">
        <v>3.7981378719601402E-2</v>
      </c>
      <c r="E74">
        <v>3.6939349337991242E-2</v>
      </c>
      <c r="F74">
        <v>0.40202011491863943</v>
      </c>
      <c r="G74">
        <v>9.0031723913043052E-2</v>
      </c>
      <c r="H74">
        <v>1.5514239830167731</v>
      </c>
      <c r="I74">
        <v>0.92458957815374576</v>
      </c>
      <c r="J74">
        <v>0.15138398369539341</v>
      </c>
      <c r="K74">
        <v>0.2547478734619818</v>
      </c>
      <c r="L74">
        <v>1.088447473219353</v>
      </c>
      <c r="M74">
        <v>0.74549470278027663</v>
      </c>
      <c r="N74">
        <v>9.7505599488110134E-2</v>
      </c>
      <c r="O74">
        <v>6.9412390072857294E-2</v>
      </c>
      <c r="P74">
        <v>9.7827502611860712E-2</v>
      </c>
      <c r="Q74">
        <v>2.5203182010821609E-2</v>
      </c>
      <c r="R74">
        <v>9.0556315413206967E-2</v>
      </c>
      <c r="S74">
        <v>0.70113489629222758</v>
      </c>
      <c r="T74">
        <v>0.17598580027344021</v>
      </c>
      <c r="U74">
        <v>0.75292400008645477</v>
      </c>
      <c r="V74">
        <v>1.4189166215364619</v>
      </c>
      <c r="W74">
        <v>4.922356436318176</v>
      </c>
      <c r="X74">
        <v>8.7858951513362038E-2</v>
      </c>
      <c r="Y74">
        <v>0.1074586686617142</v>
      </c>
      <c r="Z74">
        <v>2.2330067833805169</v>
      </c>
      <c r="AA74">
        <v>3.2407868772288948</v>
      </c>
      <c r="AB74">
        <v>0.42317603801319842</v>
      </c>
      <c r="AC74">
        <v>0.59366195184898507</v>
      </c>
      <c r="AD74">
        <v>6.8457106129675527</v>
      </c>
      <c r="AE74">
        <v>0.3847426617715819</v>
      </c>
      <c r="AF74">
        <v>0.82749219152264264</v>
      </c>
      <c r="AG74">
        <v>2.5546297447407298</v>
      </c>
      <c r="AH74">
        <v>5.5764878863707441</v>
      </c>
      <c r="AI74">
        <v>1.41128405703037</v>
      </c>
      <c r="AJ74">
        <v>6.7872195635504848</v>
      </c>
      <c r="AK74">
        <v>2.6149449171871888</v>
      </c>
      <c r="AL74">
        <v>31.916920098738121</v>
      </c>
      <c r="AM74">
        <v>9.3309789178875474E-3</v>
      </c>
      <c r="AN74">
        <v>0.53263464044121556</v>
      </c>
    </row>
    <row r="75" spans="1:40" x14ac:dyDescent="0.45">
      <c r="A75" s="1" t="s">
        <v>127</v>
      </c>
      <c r="B75">
        <v>0.23656128571779081</v>
      </c>
      <c r="C75">
        <v>1.7386377494286429E-2</v>
      </c>
      <c r="D75">
        <v>6.2985849630366594E-3</v>
      </c>
      <c r="E75">
        <v>5.9172287094883431E-3</v>
      </c>
      <c r="F75">
        <v>6.6393316790488391E-2</v>
      </c>
      <c r="G75">
        <v>1.4934056189971061E-2</v>
      </c>
      <c r="H75">
        <v>0.24537007183714671</v>
      </c>
      <c r="I75">
        <v>0.1461106891085576</v>
      </c>
      <c r="J75">
        <v>2.4521323489466569E-2</v>
      </c>
      <c r="K75">
        <v>4.0289835203685911E-2</v>
      </c>
      <c r="L75">
        <v>0.17536515360878591</v>
      </c>
      <c r="M75">
        <v>0.12088728784093181</v>
      </c>
      <c r="N75">
        <v>1.617054564765677E-2</v>
      </c>
      <c r="O75">
        <v>1.1437942584404059E-2</v>
      </c>
      <c r="P75">
        <v>1.6128753715450351E-2</v>
      </c>
      <c r="Q75">
        <v>4.1734328835216798E-3</v>
      </c>
      <c r="R75">
        <v>1.4739082977466291E-2</v>
      </c>
      <c r="S75">
        <v>0.11522248128904949</v>
      </c>
      <c r="T75">
        <v>2.8321500140746851E-2</v>
      </c>
      <c r="U75">
        <v>0.12378544171090559</v>
      </c>
      <c r="V75">
        <v>0.22526667871266101</v>
      </c>
      <c r="W75">
        <v>0.7788561965046521</v>
      </c>
      <c r="X75">
        <v>1.422724058816848E-2</v>
      </c>
      <c r="Y75">
        <v>1.7812936302045779E-2</v>
      </c>
      <c r="Z75">
        <v>0.36057644787433052</v>
      </c>
      <c r="AA75">
        <v>0.50348831471134647</v>
      </c>
      <c r="AB75">
        <v>6.9913546152771996E-2</v>
      </c>
      <c r="AC75">
        <v>9.6429129515913384E-2</v>
      </c>
      <c r="AD75">
        <v>1.044606319076278</v>
      </c>
      <c r="AE75">
        <v>6.0723727071976152E-2</v>
      </c>
      <c r="AF75">
        <v>0.1283073371311311</v>
      </c>
      <c r="AG75">
        <v>0.40377068918213982</v>
      </c>
      <c r="AH75">
        <v>0.88882533955876553</v>
      </c>
      <c r="AI75">
        <v>0.22184786467431841</v>
      </c>
      <c r="AJ75">
        <v>1.069307390503152</v>
      </c>
      <c r="AK75">
        <v>0.41413277794338199</v>
      </c>
      <c r="AL75">
        <v>5.0353302572777512</v>
      </c>
      <c r="AM75">
        <v>1.5501107704710239E-3</v>
      </c>
      <c r="AN75">
        <v>8.2576588774000009E-2</v>
      </c>
    </row>
    <row r="76" spans="1:40" x14ac:dyDescent="0.45">
      <c r="A76" s="1" t="s">
        <v>128</v>
      </c>
      <c r="B76">
        <v>5.8567463782872036</v>
      </c>
      <c r="C76">
        <v>0.42276028071306482</v>
      </c>
      <c r="D76">
        <v>0.1748709931270391</v>
      </c>
      <c r="E76">
        <v>8.8273131913733122E-2</v>
      </c>
      <c r="F76">
        <v>2.0771585957769609</v>
      </c>
      <c r="G76">
        <v>0.59610194394615235</v>
      </c>
      <c r="H76">
        <v>6.8350641691062961</v>
      </c>
      <c r="I76">
        <v>4.2137334570985256</v>
      </c>
      <c r="J76">
        <v>0.34635977595785572</v>
      </c>
      <c r="K76">
        <v>0.31007635990893878</v>
      </c>
      <c r="L76">
        <v>2.2045631586011609</v>
      </c>
      <c r="M76">
        <v>2.7606013308179809</v>
      </c>
      <c r="N76">
        <v>0.60310157591915681</v>
      </c>
      <c r="O76">
        <v>0.18288867044432819</v>
      </c>
      <c r="P76">
        <v>0.3465118226069529</v>
      </c>
      <c r="Q76">
        <v>0.10040990136198109</v>
      </c>
      <c r="R76">
        <v>0.1466102498623803</v>
      </c>
      <c r="S76">
        <v>1.491117101625518</v>
      </c>
      <c r="T76">
        <v>0.27770981038440712</v>
      </c>
      <c r="U76">
        <v>2.1260076403343908</v>
      </c>
      <c r="V76">
        <v>2.6411085273296342</v>
      </c>
      <c r="W76">
        <v>5.7095010360481142</v>
      </c>
      <c r="X76">
        <v>4.4383067775581687E-2</v>
      </c>
      <c r="Y76">
        <v>0.22487052708204319</v>
      </c>
      <c r="Z76">
        <v>0.87929927489385196</v>
      </c>
      <c r="AA76">
        <v>2.3856733276972331</v>
      </c>
      <c r="AB76">
        <v>0.98312018349326646</v>
      </c>
      <c r="AC76">
        <v>1.2759361607749149</v>
      </c>
      <c r="AD76">
        <v>1.587869080786638</v>
      </c>
      <c r="AE76">
        <v>0.37591225390744848</v>
      </c>
      <c r="AF76">
        <v>0.49230343295099988</v>
      </c>
      <c r="AG76">
        <v>5.5111558481509428</v>
      </c>
      <c r="AH76">
        <v>11.076716881905289</v>
      </c>
      <c r="AI76">
        <v>1.054725498303168</v>
      </c>
      <c r="AJ76">
        <v>7.225531441501321</v>
      </c>
      <c r="AK76">
        <v>2.965408569350735</v>
      </c>
      <c r="AL76">
        <v>16.444949776741339</v>
      </c>
      <c r="AM76">
        <v>3.5860483579624167E-2</v>
      </c>
      <c r="AN76">
        <v>0.33775819536962332</v>
      </c>
    </row>
    <row r="77" spans="1:40" x14ac:dyDescent="0.45">
      <c r="A77" s="1" t="s">
        <v>129</v>
      </c>
      <c r="B77">
        <v>2.5078492253655398</v>
      </c>
      <c r="C77">
        <v>0.14833091278526581</v>
      </c>
      <c r="D77">
        <v>4.9273806406329099E-2</v>
      </c>
      <c r="E77">
        <v>2.9582635174226331E-2</v>
      </c>
      <c r="F77">
        <v>0.74395969332085066</v>
      </c>
      <c r="G77">
        <v>0.23024118837678889</v>
      </c>
      <c r="H77">
        <v>2.202930992328735</v>
      </c>
      <c r="I77">
        <v>1.3625012419166249</v>
      </c>
      <c r="J77">
        <v>0.1172826108500023</v>
      </c>
      <c r="K77">
        <v>0.2759410519082014</v>
      </c>
      <c r="L77">
        <v>1.828821586970893</v>
      </c>
      <c r="M77">
        <v>0.73446180202162703</v>
      </c>
      <c r="N77">
        <v>0.19996295772090131</v>
      </c>
      <c r="O77">
        <v>4.3794295033654743E-2</v>
      </c>
      <c r="P77">
        <v>0.12273334221206431</v>
      </c>
      <c r="Q77">
        <v>2.4240068721328809E-2</v>
      </c>
      <c r="R77">
        <v>5.4131852364176489E-2</v>
      </c>
      <c r="S77">
        <v>0.50275313188811466</v>
      </c>
      <c r="T77">
        <v>0.11845889551820819</v>
      </c>
      <c r="U77">
        <v>0.48318743136197478</v>
      </c>
      <c r="V77">
        <v>1.4917238221947591</v>
      </c>
      <c r="W77">
        <v>2.8250110504558998</v>
      </c>
      <c r="X77">
        <v>1.6197368417722659E-2</v>
      </c>
      <c r="Y77">
        <v>6.0165504611879222E-2</v>
      </c>
      <c r="Z77">
        <v>0.36575686227425569</v>
      </c>
      <c r="AA77">
        <v>0.65060981542476692</v>
      </c>
      <c r="AB77">
        <v>0.22404403610870341</v>
      </c>
      <c r="AC77">
        <v>0.42925898349455149</v>
      </c>
      <c r="AD77">
        <v>0.45640381529420537</v>
      </c>
      <c r="AE77">
        <v>0.1115821971311179</v>
      </c>
      <c r="AF77">
        <v>0.1797459142011503</v>
      </c>
      <c r="AG77">
        <v>1.933963398805429</v>
      </c>
      <c r="AH77">
        <v>17.296741614041569</v>
      </c>
      <c r="AI77">
        <v>0.37754763683349091</v>
      </c>
      <c r="AJ77">
        <v>2.4349421223163139</v>
      </c>
      <c r="AK77">
        <v>1.1315418574756291</v>
      </c>
      <c r="AL77">
        <v>4.8637765604006091</v>
      </c>
      <c r="AM77">
        <v>1.2918755559279059E-2</v>
      </c>
      <c r="AN77">
        <v>0.1160187360523588</v>
      </c>
    </row>
    <row r="78" spans="1:40" x14ac:dyDescent="0.45">
      <c r="A78" s="1" t="s">
        <v>130</v>
      </c>
      <c r="B78">
        <v>1.9643492536193761</v>
      </c>
      <c r="C78">
        <v>0.12579073131330171</v>
      </c>
      <c r="D78">
        <v>5.0083271999499877E-2</v>
      </c>
      <c r="E78">
        <v>2.5535430156003309E-2</v>
      </c>
      <c r="F78">
        <v>0.35732214540194712</v>
      </c>
      <c r="G78">
        <v>0.1045896903483928</v>
      </c>
      <c r="H78">
        <v>1.5985261960893951</v>
      </c>
      <c r="I78">
        <v>0.98177005506891935</v>
      </c>
      <c r="J78">
        <v>0.12971819809605961</v>
      </c>
      <c r="K78">
        <v>0.17830957310107559</v>
      </c>
      <c r="L78">
        <v>1.1253987336190909</v>
      </c>
      <c r="M78">
        <v>0.57043406677017794</v>
      </c>
      <c r="N78">
        <v>0.1087698972914343</v>
      </c>
      <c r="O78">
        <v>3.9743324237273052E-2</v>
      </c>
      <c r="P78">
        <v>9.0613981160529627E-2</v>
      </c>
      <c r="Q78">
        <v>2.2127500831306369E-2</v>
      </c>
      <c r="R78">
        <v>6.1655841716104297E-2</v>
      </c>
      <c r="S78">
        <v>0.52698970548593627</v>
      </c>
      <c r="T78">
        <v>8.8004211737260432E-2</v>
      </c>
      <c r="U78">
        <v>0.50177308048111757</v>
      </c>
      <c r="V78">
        <v>1.3304077358999999</v>
      </c>
      <c r="W78">
        <v>2.7969933456535041</v>
      </c>
      <c r="X78">
        <v>2.3851552816261969E-2</v>
      </c>
      <c r="Y78">
        <v>4.8276730447833607E-2</v>
      </c>
      <c r="Z78">
        <v>0.56123004401311527</v>
      </c>
      <c r="AA78">
        <v>0.61353686021598675</v>
      </c>
      <c r="AB78">
        <v>0.21038864513193201</v>
      </c>
      <c r="AC78">
        <v>0.40795900349869901</v>
      </c>
      <c r="AD78">
        <v>0.7727994696786219</v>
      </c>
      <c r="AE78">
        <v>0.1851181712423749</v>
      </c>
      <c r="AF78">
        <v>0.23159164411009331</v>
      </c>
      <c r="AG78">
        <v>1.8927000723778591</v>
      </c>
      <c r="AH78">
        <v>7.5939357995099472</v>
      </c>
      <c r="AI78">
        <v>0.42547211247410699</v>
      </c>
      <c r="AJ78">
        <v>2.4141203368919668</v>
      </c>
      <c r="AK78">
        <v>1.073735803783217</v>
      </c>
      <c r="AL78">
        <v>6.0119802194992644</v>
      </c>
      <c r="AM78">
        <v>1.2451885416680009E-2</v>
      </c>
      <c r="AN78">
        <v>0.16144555722933379</v>
      </c>
    </row>
    <row r="79" spans="1:40" x14ac:dyDescent="0.45">
      <c r="A79" s="1" t="s">
        <v>131</v>
      </c>
      <c r="B79">
        <v>1.175991353111371</v>
      </c>
      <c r="C79">
        <v>8.5608254052281729E-2</v>
      </c>
      <c r="D79">
        <v>3.3760750012707959E-2</v>
      </c>
      <c r="E79">
        <v>1.803915140720809E-2</v>
      </c>
      <c r="F79">
        <v>0.56260891773814958</v>
      </c>
      <c r="G79">
        <v>0.25460670767477728</v>
      </c>
      <c r="H79">
        <v>40.362126508323357</v>
      </c>
      <c r="I79">
        <v>25.350714535669361</v>
      </c>
      <c r="J79">
        <v>6.964090904626051E-2</v>
      </c>
      <c r="K79">
        <v>0.1136892099536895</v>
      </c>
      <c r="L79">
        <v>0.65139844349333287</v>
      </c>
      <c r="M79">
        <v>0.6816821889560275</v>
      </c>
      <c r="N79">
        <v>0.1084527904424937</v>
      </c>
      <c r="O79">
        <v>3.8687212368595819E-2</v>
      </c>
      <c r="P79">
        <v>7.7724014251172716E-2</v>
      </c>
      <c r="Q79">
        <v>2.2461758973461671E-2</v>
      </c>
      <c r="R79">
        <v>2.8925898484559492E-2</v>
      </c>
      <c r="S79">
        <v>0.29167455896358951</v>
      </c>
      <c r="T79">
        <v>8.7780266105623589E-2</v>
      </c>
      <c r="U79">
        <v>0.55863139811097873</v>
      </c>
      <c r="V79">
        <v>0.4838573930787583</v>
      </c>
      <c r="W79">
        <v>1.221437351445424</v>
      </c>
      <c r="X79">
        <v>1.407231488538927E-2</v>
      </c>
      <c r="Y79">
        <v>4.2526757517715098E-2</v>
      </c>
      <c r="Z79">
        <v>0.25849363939617392</v>
      </c>
      <c r="AA79">
        <v>0.45535096652774121</v>
      </c>
      <c r="AB79">
        <v>0.2167184953307783</v>
      </c>
      <c r="AC79">
        <v>0.30054357595617048</v>
      </c>
      <c r="AD79">
        <v>0.31930171397661461</v>
      </c>
      <c r="AE79">
        <v>7.6529048195135382E-2</v>
      </c>
      <c r="AF79">
        <v>0.13027032544860931</v>
      </c>
      <c r="AG79">
        <v>1.8965426059663131</v>
      </c>
      <c r="AH79">
        <v>1.68775379569916</v>
      </c>
      <c r="AI79">
        <v>0.27262445634832011</v>
      </c>
      <c r="AJ79">
        <v>1.7841755955698131</v>
      </c>
      <c r="AK79">
        <v>0.7680514361265981</v>
      </c>
      <c r="AL79">
        <v>5.3486350691799913</v>
      </c>
      <c r="AM79">
        <v>6.5595333629885604E-3</v>
      </c>
      <c r="AN79">
        <v>6.9587586082121913E-2</v>
      </c>
    </row>
    <row r="80" spans="1:40" x14ac:dyDescent="0.45">
      <c r="A80" s="1" t="s">
        <v>132</v>
      </c>
      <c r="B80">
        <v>3.9279418463468438E-12</v>
      </c>
      <c r="C80">
        <v>4.3003542649112648E-13</v>
      </c>
      <c r="D80">
        <v>1.5884385100061751E-13</v>
      </c>
      <c r="E80">
        <v>1.7721499945710029E-13</v>
      </c>
      <c r="F80">
        <v>6.57435831395178E-12</v>
      </c>
      <c r="G80">
        <v>1.089012939592573E-12</v>
      </c>
      <c r="H80">
        <v>2.24210395662832E-12</v>
      </c>
      <c r="I80">
        <v>1.098614579141504E-12</v>
      </c>
      <c r="J80">
        <v>2.1752661090152589E-13</v>
      </c>
      <c r="K80">
        <v>-1.15604672320697E-13</v>
      </c>
      <c r="L80">
        <v>1.888900449550437E-12</v>
      </c>
      <c r="M80">
        <v>4.0980380230832382E-12</v>
      </c>
      <c r="N80">
        <v>2.1749419812823301E-12</v>
      </c>
      <c r="O80">
        <v>9.1548710030870509E-13</v>
      </c>
      <c r="P80">
        <v>4.1566287129182622E-13</v>
      </c>
      <c r="Q80">
        <v>3.6518143139118468E-13</v>
      </c>
      <c r="R80">
        <v>9.9331330565316031E-14</v>
      </c>
      <c r="S80">
        <v>1.6093170380669779E-12</v>
      </c>
      <c r="T80">
        <v>8.8585230364627578E-13</v>
      </c>
      <c r="U80">
        <v>-8.0065516691343223E-12</v>
      </c>
      <c r="V80">
        <v>2.7732367587692229E-11</v>
      </c>
      <c r="W80">
        <v>3.4886128529317232E-11</v>
      </c>
      <c r="X80">
        <v>2.5844078491954279E-13</v>
      </c>
      <c r="Y80">
        <v>4.2674326945538072E-13</v>
      </c>
      <c r="Z80">
        <v>2.27388580366704E-12</v>
      </c>
      <c r="AA80">
        <v>4.4819545871970012E-12</v>
      </c>
      <c r="AB80">
        <v>-8.6436992226981843E-13</v>
      </c>
      <c r="AC80">
        <v>7.1675858590729542E-12</v>
      </c>
      <c r="AD80">
        <v>5.7206598914321335E-10</v>
      </c>
      <c r="AE80">
        <v>8.4828477422162519E-13</v>
      </c>
      <c r="AF80">
        <v>-2.412995309493793E-11</v>
      </c>
      <c r="AG80">
        <v>-5.7183489675823733E-12</v>
      </c>
      <c r="AH80">
        <v>1.8799935404903359E-11</v>
      </c>
      <c r="AI80">
        <v>-1.119097022650245E-11</v>
      </c>
      <c r="AJ80">
        <v>1.6045742919846752E-11</v>
      </c>
      <c r="AK80">
        <v>-1.5343877230724639E-11</v>
      </c>
      <c r="AL80">
        <v>6.9443389762370578E-11</v>
      </c>
      <c r="AM80">
        <v>-1.215575803620769E-13</v>
      </c>
      <c r="AN80">
        <v>5.6569862431861665E-13</v>
      </c>
    </row>
    <row r="81" spans="1:40" x14ac:dyDescent="0.45">
      <c r="A81" s="1" t="s">
        <v>133</v>
      </c>
      <c r="B81">
        <v>2.6773152033739429E-2</v>
      </c>
      <c r="C81">
        <v>1.758947841664048E-3</v>
      </c>
      <c r="D81">
        <v>6.15528240226916E-4</v>
      </c>
      <c r="E81">
        <v>4.6460271434674999E-4</v>
      </c>
      <c r="F81">
        <v>1.0714170186915209E-2</v>
      </c>
      <c r="G81">
        <v>4.5328047166546901E-3</v>
      </c>
      <c r="H81">
        <v>10.753791556067171</v>
      </c>
      <c r="I81">
        <v>6.7575750914366726</v>
      </c>
      <c r="J81">
        <v>2.5652977812356701E-3</v>
      </c>
      <c r="K81">
        <v>7.1665654578878307E-3</v>
      </c>
      <c r="L81">
        <v>1.7849826281350959E-2</v>
      </c>
      <c r="M81">
        <v>1.3189930693916489E-2</v>
      </c>
      <c r="N81">
        <v>1.9610226354149891E-3</v>
      </c>
      <c r="O81">
        <v>8.9421525388753672E-4</v>
      </c>
      <c r="P81">
        <v>1.5664693791328039E-3</v>
      </c>
      <c r="Q81">
        <v>4.1170611872886899E-4</v>
      </c>
      <c r="R81">
        <v>6.9899687270351147E-4</v>
      </c>
      <c r="S81">
        <v>6.2461411058882506E-3</v>
      </c>
      <c r="T81">
        <v>4.2302073707724064E-3</v>
      </c>
      <c r="U81">
        <v>1.130853387982458E-2</v>
      </c>
      <c r="V81">
        <v>2.3005782843363558E-2</v>
      </c>
      <c r="W81">
        <v>6.7809785425071073E-2</v>
      </c>
      <c r="X81">
        <v>5.8878840883744082E-4</v>
      </c>
      <c r="Y81">
        <v>7.5763032838230574E-4</v>
      </c>
      <c r="Z81">
        <v>1.415287878391731E-2</v>
      </c>
      <c r="AA81">
        <v>9.371398496528684E-3</v>
      </c>
      <c r="AB81">
        <v>4.2909149863705172E-3</v>
      </c>
      <c r="AC81">
        <v>6.6049391028555667E-3</v>
      </c>
      <c r="AD81">
        <v>1.488935765272811E-2</v>
      </c>
      <c r="AE81">
        <v>2.9465531172032048E-3</v>
      </c>
      <c r="AF81">
        <v>7.9460720969509093E-3</v>
      </c>
      <c r="AG81">
        <v>0.1076319494190921</v>
      </c>
      <c r="AH81">
        <v>9.9061788347119623E-2</v>
      </c>
      <c r="AI81">
        <v>2.4947180725969669E-2</v>
      </c>
      <c r="AJ81">
        <v>0.1362760291649962</v>
      </c>
      <c r="AK81">
        <v>5.7932383404149829E-2</v>
      </c>
      <c r="AL81">
        <v>0.66606968388908294</v>
      </c>
      <c r="AM81">
        <v>1.175532710490585E-4</v>
      </c>
      <c r="AN81">
        <v>4.023821049385771E-3</v>
      </c>
    </row>
    <row r="82" spans="1:40" x14ac:dyDescent="0.45">
      <c r="A82" s="1" t="s">
        <v>134</v>
      </c>
      <c r="B82">
        <v>0.83605183904418978</v>
      </c>
      <c r="C82">
        <v>6.508569151211388E-2</v>
      </c>
      <c r="D82">
        <v>2.081117133079656E-2</v>
      </c>
      <c r="E82">
        <v>2.08711617052313E-2</v>
      </c>
      <c r="F82">
        <v>0.33737316603901191</v>
      </c>
      <c r="G82">
        <v>0.14583436982222511</v>
      </c>
      <c r="H82">
        <v>0.7573177097435122</v>
      </c>
      <c r="I82">
        <v>0.45548755648070172</v>
      </c>
      <c r="J82">
        <v>7.8213381593287251E-2</v>
      </c>
      <c r="K82">
        <v>0.1015889381022579</v>
      </c>
      <c r="L82">
        <v>0.3375653173017672</v>
      </c>
      <c r="M82">
        <v>0.3874308726133438</v>
      </c>
      <c r="N82">
        <v>6.1292002820551299E-2</v>
      </c>
      <c r="O82">
        <v>3.7257424809056583E-2</v>
      </c>
      <c r="P82">
        <v>4.6725420442139648E-2</v>
      </c>
      <c r="Q82">
        <v>1.6607181884993098E-2</v>
      </c>
      <c r="R82">
        <v>4.1831828757771729E-2</v>
      </c>
      <c r="S82">
        <v>0.26521878680126898</v>
      </c>
      <c r="T82">
        <v>8.4497572816127894E-2</v>
      </c>
      <c r="U82">
        <v>0.38658415902867349</v>
      </c>
      <c r="V82">
        <v>0.65087282053464213</v>
      </c>
      <c r="W82">
        <v>1.534495092460916</v>
      </c>
      <c r="X82">
        <v>1.4211307742738219E-2</v>
      </c>
      <c r="Y82">
        <v>4.1784961700975447E-2</v>
      </c>
      <c r="Z82">
        <v>0.33361715437036532</v>
      </c>
      <c r="AA82">
        <v>0.5265050036406731</v>
      </c>
      <c r="AB82">
        <v>0.14966681067918999</v>
      </c>
      <c r="AC82">
        <v>0.38835890895210168</v>
      </c>
      <c r="AD82">
        <v>0.95848517110545151</v>
      </c>
      <c r="AE82">
        <v>0.46106577227279072</v>
      </c>
      <c r="AF82">
        <v>0.34384142832151288</v>
      </c>
      <c r="AG82">
        <v>1.275385293485767</v>
      </c>
      <c r="AH82">
        <v>1.9959215156207131</v>
      </c>
      <c r="AI82">
        <v>0.67388738216230482</v>
      </c>
      <c r="AJ82">
        <v>2.262906887807747</v>
      </c>
      <c r="AK82">
        <v>1.1132355877178191</v>
      </c>
      <c r="AL82">
        <v>5.6075324952635377</v>
      </c>
      <c r="AM82">
        <v>4.099753569579521E-3</v>
      </c>
      <c r="AN82">
        <v>0.2296803548730684</v>
      </c>
    </row>
    <row r="83" spans="1:40" x14ac:dyDescent="0.45">
      <c r="A83" s="1" t="s">
        <v>135</v>
      </c>
      <c r="B83">
        <v>0.63254582630366729</v>
      </c>
      <c r="C83">
        <v>4.6246339567292287E-2</v>
      </c>
      <c r="D83">
        <v>1.3509606861002591E-2</v>
      </c>
      <c r="E83">
        <v>1.9482769322532609E-2</v>
      </c>
      <c r="F83">
        <v>0.22403601395183331</v>
      </c>
      <c r="G83">
        <v>9.2614209351877821E-2</v>
      </c>
      <c r="H83">
        <v>0.82045836585474674</v>
      </c>
      <c r="I83">
        <v>0.49573191779199971</v>
      </c>
      <c r="J83">
        <v>6.9291438073810427E-2</v>
      </c>
      <c r="K83">
        <v>0.1088276234982104</v>
      </c>
      <c r="L83">
        <v>0.30623282941161939</v>
      </c>
      <c r="M83">
        <v>0.26333490215028099</v>
      </c>
      <c r="N83">
        <v>3.9803195458796327E-2</v>
      </c>
      <c r="O83">
        <v>2.5901136666274319E-2</v>
      </c>
      <c r="P83">
        <v>3.2560147402806432E-2</v>
      </c>
      <c r="Q83">
        <v>1.074448835320255E-2</v>
      </c>
      <c r="R83">
        <v>3.7632276380950368E-2</v>
      </c>
      <c r="S83">
        <v>0.19204878448739571</v>
      </c>
      <c r="T83">
        <v>7.7530638406883262E-2</v>
      </c>
      <c r="U83">
        <v>0.27402209273376321</v>
      </c>
      <c r="V83">
        <v>0.64044281359907829</v>
      </c>
      <c r="W83">
        <v>1.6278854706572019</v>
      </c>
      <c r="X83">
        <v>1.230011884229321E-2</v>
      </c>
      <c r="Y83">
        <v>2.6586380158419031E-2</v>
      </c>
      <c r="Z83">
        <v>0.30408970281368641</v>
      </c>
      <c r="AA83">
        <v>0.37784685883150609</v>
      </c>
      <c r="AB83">
        <v>0.10276381301626621</v>
      </c>
      <c r="AC83">
        <v>0.37810842738641942</v>
      </c>
      <c r="AD83">
        <v>0.99059866413441156</v>
      </c>
      <c r="AE83">
        <v>0.55653533986131143</v>
      </c>
      <c r="AF83">
        <v>0.37254779846358238</v>
      </c>
      <c r="AG83">
        <v>1.2734387911725791</v>
      </c>
      <c r="AH83">
        <v>1.9798351295898531</v>
      </c>
      <c r="AI83">
        <v>0.7406347925771859</v>
      </c>
      <c r="AJ83">
        <v>2.2200310548288118</v>
      </c>
      <c r="AK83">
        <v>1.1339924576035649</v>
      </c>
      <c r="AL83">
        <v>5.4786000600852658</v>
      </c>
      <c r="AM83">
        <v>2.6053931307581189E-3</v>
      </c>
      <c r="AN83">
        <v>0.2627320000997096</v>
      </c>
    </row>
    <row r="84" spans="1:40" x14ac:dyDescent="0.45">
      <c r="A84" s="1" t="s">
        <v>136</v>
      </c>
      <c r="B84">
        <v>1.4125921206382059</v>
      </c>
      <c r="C84">
        <v>0.1073495394101575</v>
      </c>
      <c r="D84">
        <v>3.3208319752741612E-2</v>
      </c>
      <c r="E84">
        <v>3.8490751642353133E-2</v>
      </c>
      <c r="F84">
        <v>0.54274137231147734</v>
      </c>
      <c r="G84">
        <v>0.2309118101966304</v>
      </c>
      <c r="H84">
        <v>1.495870319168388</v>
      </c>
      <c r="I84">
        <v>0.9016716276711364</v>
      </c>
      <c r="J84">
        <v>0.14099114461517351</v>
      </c>
      <c r="K84">
        <v>0.1995845601902603</v>
      </c>
      <c r="L84">
        <v>0.61478171702861995</v>
      </c>
      <c r="M84">
        <v>0.62856508105722975</v>
      </c>
      <c r="N84">
        <v>9.7816903819284678E-2</v>
      </c>
      <c r="O84">
        <v>6.0950885296775448E-2</v>
      </c>
      <c r="P84">
        <v>7.6507179740813239E-2</v>
      </c>
      <c r="Q84">
        <v>2.6468481856418199E-2</v>
      </c>
      <c r="R84">
        <v>7.5908227530198533E-2</v>
      </c>
      <c r="S84">
        <v>0.4405859205057473</v>
      </c>
      <c r="T84">
        <v>0.154654618311797</v>
      </c>
      <c r="U84">
        <v>0.63703535165047664</v>
      </c>
      <c r="V84">
        <v>1.229071684660608</v>
      </c>
      <c r="W84">
        <v>3.0007729146120048</v>
      </c>
      <c r="X84">
        <v>2.536443743569803E-2</v>
      </c>
      <c r="Y84">
        <v>6.6205552429208725E-2</v>
      </c>
      <c r="Z84">
        <v>0.60884859142372583</v>
      </c>
      <c r="AA84">
        <v>0.87166458518985335</v>
      </c>
      <c r="AB84">
        <v>0.24372386429374099</v>
      </c>
      <c r="AC84">
        <v>0.72983527720030561</v>
      </c>
      <c r="AD84">
        <v>1.851442449952027</v>
      </c>
      <c r="AE84">
        <v>0.96055201432022874</v>
      </c>
      <c r="AF84">
        <v>0.67919703644923746</v>
      </c>
      <c r="AG84">
        <v>2.4245278027924448</v>
      </c>
      <c r="AH84">
        <v>3.782881098111341</v>
      </c>
      <c r="AI84">
        <v>1.340309065498084</v>
      </c>
      <c r="AJ84">
        <v>4.2673658312057148</v>
      </c>
      <c r="AK84">
        <v>2.1359058259648469</v>
      </c>
      <c r="AL84">
        <v>10.554797752392</v>
      </c>
      <c r="AM84">
        <v>6.4930451150531539E-3</v>
      </c>
      <c r="AN84">
        <v>0.46582064258921219</v>
      </c>
    </row>
    <row r="85" spans="1:40" x14ac:dyDescent="0.45">
      <c r="A85" s="1" t="s">
        <v>137</v>
      </c>
      <c r="B85">
        <v>1.3997173050907961</v>
      </c>
      <c r="C85">
        <v>0.1021162807011852</v>
      </c>
      <c r="D85">
        <v>2.973102728270911E-2</v>
      </c>
      <c r="E85">
        <v>4.3381989320440392E-2</v>
      </c>
      <c r="F85">
        <v>0.4934718340574058</v>
      </c>
      <c r="G85">
        <v>0.2036440272407703</v>
      </c>
      <c r="H85">
        <v>1.833628666094151</v>
      </c>
      <c r="I85">
        <v>1.108018782481264</v>
      </c>
      <c r="J85">
        <v>0.1540698380965238</v>
      </c>
      <c r="K85">
        <v>0.24315417511205489</v>
      </c>
      <c r="L85">
        <v>0.68135804562659041</v>
      </c>
      <c r="M85">
        <v>0.58053789209740181</v>
      </c>
      <c r="N85">
        <v>8.7597486462842086E-2</v>
      </c>
      <c r="O85">
        <v>5.7147630074592948E-2</v>
      </c>
      <c r="P85">
        <v>7.18460271350677E-2</v>
      </c>
      <c r="Q85">
        <v>2.3642666625681711E-2</v>
      </c>
      <c r="R85">
        <v>8.3711272827518682E-2</v>
      </c>
      <c r="S85">
        <v>0.42434197809904239</v>
      </c>
      <c r="T85">
        <v>0.1725565521959567</v>
      </c>
      <c r="U85">
        <v>0.60501498229858197</v>
      </c>
      <c r="V85">
        <v>1.4280118761742839</v>
      </c>
      <c r="W85">
        <v>3.636370204734328</v>
      </c>
      <c r="X85">
        <v>2.733126138586215E-2</v>
      </c>
      <c r="Y85">
        <v>5.846362907355078E-2</v>
      </c>
      <c r="Z85">
        <v>0.67667736986010385</v>
      </c>
      <c r="AA85">
        <v>0.83461273585443541</v>
      </c>
      <c r="AB85">
        <v>0.22663341549294039</v>
      </c>
      <c r="AC85">
        <v>0.84285174575562338</v>
      </c>
      <c r="AD85">
        <v>2.2114319795764321</v>
      </c>
      <c r="AE85">
        <v>1.246703107231167</v>
      </c>
      <c r="AF85">
        <v>0.83260282442817435</v>
      </c>
      <c r="AG85">
        <v>2.8404587782407722</v>
      </c>
      <c r="AH85">
        <v>4.4153831421177054</v>
      </c>
      <c r="AI85">
        <v>1.655771575471974</v>
      </c>
      <c r="AJ85">
        <v>4.9496887954712374</v>
      </c>
      <c r="AK85">
        <v>2.5306618368125888</v>
      </c>
      <c r="AL85">
        <v>12.213579572286291</v>
      </c>
      <c r="AM85">
        <v>5.7290037695373781E-3</v>
      </c>
      <c r="AN85">
        <v>0.58788512746391353</v>
      </c>
    </row>
    <row r="86" spans="1:40" x14ac:dyDescent="0.45">
      <c r="A86" s="1" t="s">
        <v>138</v>
      </c>
      <c r="B86">
        <v>1.3356558663758129</v>
      </c>
      <c r="C86">
        <v>8.9540196577863121E-2</v>
      </c>
      <c r="D86">
        <v>3.1866065313573652E-2</v>
      </c>
      <c r="E86">
        <v>4.038977480681169E-2</v>
      </c>
      <c r="F86">
        <v>0.25333965673764253</v>
      </c>
      <c r="G86">
        <v>0.13057754363223989</v>
      </c>
      <c r="H86">
        <v>0.89531109416655674</v>
      </c>
      <c r="I86">
        <v>0.48241459272612458</v>
      </c>
      <c r="J86">
        <v>0.25733850139887321</v>
      </c>
      <c r="K86">
        <v>0.15130575419839351</v>
      </c>
      <c r="L86">
        <v>0.89228216811145611</v>
      </c>
      <c r="M86">
        <v>0.61525699666192502</v>
      </c>
      <c r="N86">
        <v>0.1100243896769792</v>
      </c>
      <c r="O86">
        <v>7.1721376604730658E-2</v>
      </c>
      <c r="P86">
        <v>9.5444379097434778E-2</v>
      </c>
      <c r="Q86">
        <v>3.4343284441622351E-2</v>
      </c>
      <c r="R86">
        <v>0.15313952507754969</v>
      </c>
      <c r="S86">
        <v>1.5634859393854641</v>
      </c>
      <c r="T86">
        <v>0.48845932885730647</v>
      </c>
      <c r="U86">
        <v>1.279694589803249</v>
      </c>
      <c r="V86">
        <v>1.3020091480810361</v>
      </c>
      <c r="W86">
        <v>2.043229192451911</v>
      </c>
      <c r="X86">
        <v>2.667533462856015E-2</v>
      </c>
      <c r="Y86">
        <v>0.15173232616963381</v>
      </c>
      <c r="Z86">
        <v>0.67049112933063437</v>
      </c>
      <c r="AA86">
        <v>1.6461040885005509</v>
      </c>
      <c r="AB86">
        <v>0.61860144261504135</v>
      </c>
      <c r="AC86">
        <v>0.53474840673916468</v>
      </c>
      <c r="AD86">
        <v>1.107404861334796</v>
      </c>
      <c r="AE86">
        <v>0.32727754658778602</v>
      </c>
      <c r="AF86">
        <v>0.6374524364995009</v>
      </c>
      <c r="AG86">
        <v>1.200544728632815</v>
      </c>
      <c r="AH86">
        <v>4.1593204708036433</v>
      </c>
      <c r="AI86">
        <v>2.072681128215347</v>
      </c>
      <c r="AJ86">
        <v>10.870301828026211</v>
      </c>
      <c r="AK86">
        <v>3.960192680116621</v>
      </c>
      <c r="AL86">
        <v>29.970876600404871</v>
      </c>
      <c r="AM86">
        <v>2.0205843758914661E-2</v>
      </c>
      <c r="AN86">
        <v>0.30416307269453441</v>
      </c>
    </row>
    <row r="87" spans="1:40" x14ac:dyDescent="0.45">
      <c r="A87" s="1" t="s">
        <v>139</v>
      </c>
      <c r="B87">
        <v>0.85143168036556094</v>
      </c>
      <c r="C87">
        <v>6.7481695512901313E-2</v>
      </c>
      <c r="D87">
        <v>2.208838388333292E-2</v>
      </c>
      <c r="E87">
        <v>1.9778278498279601E-2</v>
      </c>
      <c r="F87">
        <v>0.35606632092584972</v>
      </c>
      <c r="G87">
        <v>0.15560623993956321</v>
      </c>
      <c r="H87">
        <v>0.67225273804650398</v>
      </c>
      <c r="I87">
        <v>0.40341792271209459</v>
      </c>
      <c r="J87">
        <v>7.5605537582245058E-2</v>
      </c>
      <c r="K87">
        <v>9.0670557436479157E-2</v>
      </c>
      <c r="L87">
        <v>0.32344019334510898</v>
      </c>
      <c r="M87">
        <v>0.40647450317018219</v>
      </c>
      <c r="N87">
        <v>6.504742849761054E-2</v>
      </c>
      <c r="O87">
        <v>3.8857775822369059E-2</v>
      </c>
      <c r="P87">
        <v>4.8701690510847002E-2</v>
      </c>
      <c r="Q87">
        <v>1.764082657075584E-2</v>
      </c>
      <c r="R87">
        <v>4.0208122355955472E-2</v>
      </c>
      <c r="S87">
        <v>0.27354273292743619</v>
      </c>
      <c r="T87">
        <v>8.0611413339277377E-2</v>
      </c>
      <c r="U87">
        <v>0.40108092136985513</v>
      </c>
      <c r="V87">
        <v>0.60364351195769017</v>
      </c>
      <c r="W87">
        <v>1.3759536386853159</v>
      </c>
      <c r="X87">
        <v>1.385350060159057E-2</v>
      </c>
      <c r="Y87">
        <v>4.4564734303556577E-2</v>
      </c>
      <c r="Z87">
        <v>0.31908178743663601</v>
      </c>
      <c r="AA87">
        <v>0.54439075436146367</v>
      </c>
      <c r="AB87">
        <v>0.15660906039683881</v>
      </c>
      <c r="AC87">
        <v>0.36178933479423159</v>
      </c>
      <c r="AD87">
        <v>0.86994470757203402</v>
      </c>
      <c r="AE87">
        <v>0.38646469281754092</v>
      </c>
      <c r="AF87">
        <v>0.3052042103079543</v>
      </c>
      <c r="AG87">
        <v>1.1754427454487679</v>
      </c>
      <c r="AH87">
        <v>1.8447321283388269</v>
      </c>
      <c r="AI87">
        <v>0.59396840902259584</v>
      </c>
      <c r="AJ87">
        <v>2.101349011308435</v>
      </c>
      <c r="AK87">
        <v>1.0170168189867179</v>
      </c>
      <c r="AL87">
        <v>5.2162629806781773</v>
      </c>
      <c r="AM87">
        <v>4.3737499088461603E-3</v>
      </c>
      <c r="AN87">
        <v>0.19832061937570761</v>
      </c>
    </row>
    <row r="88" spans="1:40" x14ac:dyDescent="0.45">
      <c r="A88" s="1" t="s">
        <v>140</v>
      </c>
      <c r="B88">
        <v>0.6253797097463456</v>
      </c>
      <c r="C88">
        <v>4.5751245432967172E-2</v>
      </c>
      <c r="D88">
        <v>1.337806780571163E-2</v>
      </c>
      <c r="E88">
        <v>1.922652846514547E-2</v>
      </c>
      <c r="F88">
        <v>0.22179824176540369</v>
      </c>
      <c r="G88">
        <v>9.1735489161824293E-2</v>
      </c>
      <c r="H88">
        <v>0.80878233642948238</v>
      </c>
      <c r="I88">
        <v>0.48866186248198279</v>
      </c>
      <c r="J88">
        <v>6.8409105502858489E-2</v>
      </c>
      <c r="K88">
        <v>0.10728715856114519</v>
      </c>
      <c r="L88">
        <v>0.30227442259131232</v>
      </c>
      <c r="M88">
        <v>0.26063819394554011</v>
      </c>
      <c r="N88">
        <v>3.9415470929895932E-2</v>
      </c>
      <c r="O88">
        <v>2.5629709258343351E-2</v>
      </c>
      <c r="P88">
        <v>3.2218132422266413E-2</v>
      </c>
      <c r="Q88">
        <v>1.0640277152022979E-2</v>
      </c>
      <c r="R88">
        <v>3.7148378201885393E-2</v>
      </c>
      <c r="S88">
        <v>0.18995592187964</v>
      </c>
      <c r="T88">
        <v>7.6521437520774171E-2</v>
      </c>
      <c r="U88">
        <v>0.27109532317342427</v>
      </c>
      <c r="V88">
        <v>0.63176329744816584</v>
      </c>
      <c r="W88">
        <v>1.6049509810269851</v>
      </c>
      <c r="X88">
        <v>1.214587692382209E-2</v>
      </c>
      <c r="Y88">
        <v>2.633355370190843E-2</v>
      </c>
      <c r="Z88">
        <v>0.30014745525547831</v>
      </c>
      <c r="AA88">
        <v>0.37376346076053157</v>
      </c>
      <c r="AB88">
        <v>0.1017003545246033</v>
      </c>
      <c r="AC88">
        <v>0.37301395515241292</v>
      </c>
      <c r="AD88">
        <v>0.97682251459602465</v>
      </c>
      <c r="AE88">
        <v>0.54823205041543233</v>
      </c>
      <c r="AF88">
        <v>0.36724577004872039</v>
      </c>
      <c r="AG88">
        <v>1.2560438885224099</v>
      </c>
      <c r="AH88">
        <v>1.9528860708193081</v>
      </c>
      <c r="AI88">
        <v>0.73002377000509688</v>
      </c>
      <c r="AJ88">
        <v>2.1899933043034761</v>
      </c>
      <c r="AK88">
        <v>1.118338651139879</v>
      </c>
      <c r="AL88">
        <v>5.4046411183140872</v>
      </c>
      <c r="AM88">
        <v>2.580652788134049E-3</v>
      </c>
      <c r="AN88">
        <v>0.25889962380788278</v>
      </c>
    </row>
    <row r="89" spans="1:40" x14ac:dyDescent="0.45">
      <c r="A89" s="1" t="s">
        <v>141</v>
      </c>
      <c r="B89">
        <v>0.115291027842959</v>
      </c>
      <c r="C89">
        <v>6.1820146415801948E-3</v>
      </c>
      <c r="D89">
        <v>7.8573950748862548E-4</v>
      </c>
      <c r="E89">
        <v>6.3194782533139843E-3</v>
      </c>
      <c r="F89">
        <v>1.7426047914089821E-2</v>
      </c>
      <c r="G89">
        <v>3.5910857949081961E-3</v>
      </c>
      <c r="H89">
        <v>0.33511920291406472</v>
      </c>
      <c r="I89">
        <v>0.20367147426419521</v>
      </c>
      <c r="J89">
        <v>2.0215227211802491E-2</v>
      </c>
      <c r="K89">
        <v>4.3806287586626261E-2</v>
      </c>
      <c r="L89">
        <v>9.3935284176024397E-2</v>
      </c>
      <c r="M89">
        <v>2.56580876492725E-2</v>
      </c>
      <c r="N89">
        <v>2.328464376201583E-3</v>
      </c>
      <c r="O89">
        <v>3.0056728245674669E-3</v>
      </c>
      <c r="P89">
        <v>3.8411827126073749E-3</v>
      </c>
      <c r="Q89">
        <v>5.9337290547403711E-4</v>
      </c>
      <c r="R89">
        <v>1.1345400697468909E-2</v>
      </c>
      <c r="S89">
        <v>2.854574404906695E-2</v>
      </c>
      <c r="T89">
        <v>2.4329978691022741E-2</v>
      </c>
      <c r="U89">
        <v>3.6100329745789347E-2</v>
      </c>
      <c r="V89">
        <v>0.2277113667694301</v>
      </c>
      <c r="W89">
        <v>0.64682438525924657</v>
      </c>
      <c r="X89">
        <v>3.4026984858603671E-3</v>
      </c>
      <c r="Y89">
        <v>1.075761013931722E-3</v>
      </c>
      <c r="Z89">
        <v>9.4177555506202548E-2</v>
      </c>
      <c r="AA89">
        <v>5.3496104399644563E-2</v>
      </c>
      <c r="AB89">
        <v>1.0877558609906249E-2</v>
      </c>
      <c r="AC89">
        <v>0.13211560892992619</v>
      </c>
      <c r="AD89">
        <v>0.37958217876154199</v>
      </c>
      <c r="AE89">
        <v>0.25718352668995692</v>
      </c>
      <c r="AF89">
        <v>0.15218888056251731</v>
      </c>
      <c r="AG89">
        <v>0.463436559413891</v>
      </c>
      <c r="AH89">
        <v>0.71310251728530372</v>
      </c>
      <c r="AI89">
        <v>0.3080464171086047</v>
      </c>
      <c r="AJ89">
        <v>0.78552548084636042</v>
      </c>
      <c r="AK89">
        <v>0.42544809841149528</v>
      </c>
      <c r="AL89">
        <v>1.925403648382874</v>
      </c>
      <c r="AM89">
        <v>1.0261862031783129E-4</v>
      </c>
      <c r="AN89">
        <v>0.1145941485379</v>
      </c>
    </row>
    <row r="90" spans="1:40" x14ac:dyDescent="0.45">
      <c r="A90" s="1" t="s">
        <v>142</v>
      </c>
      <c r="B90">
        <v>2.950116216041053</v>
      </c>
      <c r="C90">
        <v>0.19473856085096891</v>
      </c>
      <c r="D90">
        <v>6.0820689225794443E-2</v>
      </c>
      <c r="E90">
        <v>2.694714073174986E-2</v>
      </c>
      <c r="F90">
        <v>1.0215244917171189</v>
      </c>
      <c r="G90">
        <v>0.33917827865482009</v>
      </c>
      <c r="H90">
        <v>2.8322758651693611</v>
      </c>
      <c r="I90">
        <v>1.7298818526395561</v>
      </c>
      <c r="J90">
        <v>0.74458476162852605</v>
      </c>
      <c r="K90">
        <v>1.547340178673374</v>
      </c>
      <c r="L90">
        <v>2.1585866698933671</v>
      </c>
      <c r="M90">
        <v>1.3054462018195101</v>
      </c>
      <c r="N90">
        <v>0.15419424136415219</v>
      </c>
      <c r="O90">
        <v>8.9369443088049741E-2</v>
      </c>
      <c r="P90">
        <v>0.16690546693970951</v>
      </c>
      <c r="Q90">
        <v>4.4512285219803542E-2</v>
      </c>
      <c r="R90">
        <v>0.21743028218334171</v>
      </c>
      <c r="S90">
        <v>0.81320347170166651</v>
      </c>
      <c r="T90">
        <v>0.27253597948242908</v>
      </c>
      <c r="U90">
        <v>15.08733762329561</v>
      </c>
      <c r="V90">
        <v>21.531807206770651</v>
      </c>
      <c r="W90">
        <v>20.79491382570038</v>
      </c>
      <c r="X90">
        <v>4.2927620266345501E-2</v>
      </c>
      <c r="Y90">
        <v>8.3834327568257275E-2</v>
      </c>
      <c r="Z90">
        <v>1.030600372334791</v>
      </c>
      <c r="AA90">
        <v>1.0351447876977951</v>
      </c>
      <c r="AB90">
        <v>0.42306206295849458</v>
      </c>
      <c r="AC90">
        <v>0.69399361993411346</v>
      </c>
      <c r="AD90">
        <v>5.1045612806268457</v>
      </c>
      <c r="AE90">
        <v>0.298159698289308</v>
      </c>
      <c r="AF90">
        <v>1.5209098372912939</v>
      </c>
      <c r="AG90">
        <v>2.9048608552003108</v>
      </c>
      <c r="AH90">
        <v>4.735135420319053</v>
      </c>
      <c r="AI90">
        <v>1.624181066885052</v>
      </c>
      <c r="AJ90">
        <v>7.1726707102400233</v>
      </c>
      <c r="AK90">
        <v>5.1292621602482624</v>
      </c>
      <c r="AL90">
        <v>33.092732091085459</v>
      </c>
      <c r="AM90">
        <v>1.6389021555914009E-2</v>
      </c>
      <c r="AN90">
        <v>1.0403240647723619</v>
      </c>
    </row>
    <row r="91" spans="1:40" x14ac:dyDescent="0.45">
      <c r="A91" s="1" t="s">
        <v>143</v>
      </c>
      <c r="B91">
        <v>1.2846559452917601</v>
      </c>
      <c r="C91">
        <v>0.10349914666204971</v>
      </c>
      <c r="D91">
        <v>3.4581972321136432E-2</v>
      </c>
      <c r="E91">
        <v>2.777017779146854E-2</v>
      </c>
      <c r="F91">
        <v>0.55475583168118314</v>
      </c>
      <c r="G91">
        <v>0.24472605833443331</v>
      </c>
      <c r="H91">
        <v>0.8754374740430253</v>
      </c>
      <c r="I91">
        <v>0.52388840874993647</v>
      </c>
      <c r="J91">
        <v>0.1083985034097046</v>
      </c>
      <c r="K91">
        <v>0.118867842131417</v>
      </c>
      <c r="L91">
        <v>0.45948722898029992</v>
      </c>
      <c r="M91">
        <v>0.63001252375715833</v>
      </c>
      <c r="N91">
        <v>0.10183114213474791</v>
      </c>
      <c r="O91">
        <v>5.9912834871528667E-2</v>
      </c>
      <c r="P91">
        <v>7.5048523439394998E-2</v>
      </c>
      <c r="Q91">
        <v>2.763822853068254E-2</v>
      </c>
      <c r="R91">
        <v>5.7309584828107912E-2</v>
      </c>
      <c r="S91">
        <v>0.41755897639241368</v>
      </c>
      <c r="T91">
        <v>0.1139961050191671</v>
      </c>
      <c r="U91">
        <v>0.61551819340223712</v>
      </c>
      <c r="V91">
        <v>0.82774044025117832</v>
      </c>
      <c r="W91">
        <v>1.8140681074758549</v>
      </c>
      <c r="X91">
        <v>2.0033769712241481E-2</v>
      </c>
      <c r="Y91">
        <v>7.0061231699482862E-2</v>
      </c>
      <c r="Z91">
        <v>0.45243758876826012</v>
      </c>
      <c r="AA91">
        <v>0.83289004254011567</v>
      </c>
      <c r="AB91">
        <v>0.24217090829000359</v>
      </c>
      <c r="AC91">
        <v>0.49858159496897569</v>
      </c>
      <c r="AD91">
        <v>1.1636522828810469</v>
      </c>
      <c r="AE91">
        <v>0.46655851288159261</v>
      </c>
      <c r="AF91">
        <v>0.39742547342940943</v>
      </c>
      <c r="AG91">
        <v>1.6004211417819709</v>
      </c>
      <c r="AH91">
        <v>2.519775912857801</v>
      </c>
      <c r="AI91">
        <v>0.76669225026651322</v>
      </c>
      <c r="AJ91">
        <v>2.885529941207257</v>
      </c>
      <c r="AK91">
        <v>1.370793099271673</v>
      </c>
      <c r="AL91">
        <v>7.1768270039638171</v>
      </c>
      <c r="AM91">
        <v>6.8777560067322437E-3</v>
      </c>
      <c r="AN91">
        <v>0.2493121623148328</v>
      </c>
    </row>
    <row r="92" spans="1:40" x14ac:dyDescent="0.45">
      <c r="A92" s="1" t="s">
        <v>144</v>
      </c>
      <c r="B92">
        <v>0.52537862161638937</v>
      </c>
      <c r="C92">
        <v>4.1350191452196497E-2</v>
      </c>
      <c r="D92">
        <v>1.3413628839268251E-2</v>
      </c>
      <c r="E92">
        <v>1.256104664253091E-2</v>
      </c>
      <c r="F92">
        <v>0.2166950494018938</v>
      </c>
      <c r="G92">
        <v>9.4304608703936185E-2</v>
      </c>
      <c r="H92">
        <v>0.438732970905997</v>
      </c>
      <c r="I92">
        <v>0.26353455850372448</v>
      </c>
      <c r="J92">
        <v>4.7630295229392793E-2</v>
      </c>
      <c r="K92">
        <v>5.9037907665372882E-2</v>
      </c>
      <c r="L92">
        <v>0.20449265962897861</v>
      </c>
      <c r="M92">
        <v>0.2479373796320892</v>
      </c>
      <c r="N92">
        <v>3.950282589231003E-2</v>
      </c>
      <c r="O92">
        <v>2.375625931740279E-2</v>
      </c>
      <c r="P92">
        <v>2.9781736400522951E-2</v>
      </c>
      <c r="Q92">
        <v>1.070941073265806E-2</v>
      </c>
      <c r="R92">
        <v>2.5388749299586861E-2</v>
      </c>
      <c r="S92">
        <v>0.16795810029963931</v>
      </c>
      <c r="T92">
        <v>5.10559538099312E-2</v>
      </c>
      <c r="U92">
        <v>0.245704001420924</v>
      </c>
      <c r="V92">
        <v>0.3867833498326903</v>
      </c>
      <c r="W92">
        <v>0.89415964495738465</v>
      </c>
      <c r="X92">
        <v>8.6979522353760157E-3</v>
      </c>
      <c r="Y92">
        <v>2.7012933025946172E-2</v>
      </c>
      <c r="Z92">
        <v>0.20188485794736249</v>
      </c>
      <c r="AA92">
        <v>0.33393687906511249</v>
      </c>
      <c r="AB92">
        <v>9.5624064083692395E-2</v>
      </c>
      <c r="AC92">
        <v>0.23138841221567</v>
      </c>
      <c r="AD92">
        <v>0.56245316243835575</v>
      </c>
      <c r="AE92">
        <v>0.2585418452543603</v>
      </c>
      <c r="AF92">
        <v>0.19919004074739091</v>
      </c>
      <c r="AG92">
        <v>0.75512483480369164</v>
      </c>
      <c r="AH92">
        <v>1.183695413271924</v>
      </c>
      <c r="AI92">
        <v>0.38881332121738249</v>
      </c>
      <c r="AJ92">
        <v>1.3457332598391389</v>
      </c>
      <c r="AK92">
        <v>0.65574730383911095</v>
      </c>
      <c r="AL92">
        <v>3.3381633352936211</v>
      </c>
      <c r="AM92">
        <v>2.650860309430127E-3</v>
      </c>
      <c r="AN92">
        <v>0.1309715856079644</v>
      </c>
    </row>
    <row r="93" spans="1:40" x14ac:dyDescent="0.45">
      <c r="A93" s="1" t="s">
        <v>145</v>
      </c>
      <c r="B93">
        <v>0.42875007786223779</v>
      </c>
      <c r="C93">
        <v>2.7502183405391161E-2</v>
      </c>
      <c r="D93">
        <v>6.2886868766558277E-3</v>
      </c>
      <c r="E93">
        <v>1.7942071774871629E-2</v>
      </c>
      <c r="F93">
        <v>0.11180856452842559</v>
      </c>
      <c r="G93">
        <v>4.0039892712762572E-2</v>
      </c>
      <c r="H93">
        <v>0.87361190344290196</v>
      </c>
      <c r="I93">
        <v>0.52988040221055732</v>
      </c>
      <c r="J93">
        <v>5.9944877763367092E-2</v>
      </c>
      <c r="K93">
        <v>0.1147749852185888</v>
      </c>
      <c r="L93">
        <v>0.27278580847850292</v>
      </c>
      <c r="M93">
        <v>0.14027525728845799</v>
      </c>
      <c r="N93">
        <v>1.855129343804408E-2</v>
      </c>
      <c r="O93">
        <v>1.4621816766871231E-2</v>
      </c>
      <c r="P93">
        <v>1.848837963523875E-2</v>
      </c>
      <c r="Q93">
        <v>4.9475668105198921E-3</v>
      </c>
      <c r="R93">
        <v>3.318313347934098E-2</v>
      </c>
      <c r="S93">
        <v>0.1191252843941087</v>
      </c>
      <c r="T93">
        <v>6.9999981324633143E-2</v>
      </c>
      <c r="U93">
        <v>0.16205152526260069</v>
      </c>
      <c r="V93">
        <v>0.62397162188151101</v>
      </c>
      <c r="W93">
        <v>1.702397208078291</v>
      </c>
      <c r="X93">
        <v>1.0323175923391509E-2</v>
      </c>
      <c r="Y93">
        <v>1.157087381767854E-2</v>
      </c>
      <c r="Z93">
        <v>0.27241592185082258</v>
      </c>
      <c r="AA93">
        <v>0.22981178565980789</v>
      </c>
      <c r="AB93">
        <v>5.622044485916014E-2</v>
      </c>
      <c r="AC93">
        <v>0.36441157322359768</v>
      </c>
      <c r="AD93">
        <v>1.0119503945333499</v>
      </c>
      <c r="AE93">
        <v>0.64368369676120596</v>
      </c>
      <c r="AF93">
        <v>0.39671823470749129</v>
      </c>
      <c r="AG93">
        <v>1.258927989116474</v>
      </c>
      <c r="AH93">
        <v>1.9445985785742379</v>
      </c>
      <c r="AI93">
        <v>0.79808026585804115</v>
      </c>
      <c r="AJ93">
        <v>2.1564115497046199</v>
      </c>
      <c r="AK93">
        <v>1.142900032422197</v>
      </c>
      <c r="AL93">
        <v>5.2991557569162282</v>
      </c>
      <c r="AM93">
        <v>1.129118737724244E-3</v>
      </c>
      <c r="AN93">
        <v>0.29220845611616991</v>
      </c>
    </row>
    <row r="94" spans="1:40" x14ac:dyDescent="0.45">
      <c r="A94" s="1" t="s">
        <v>146</v>
      </c>
      <c r="B94">
        <v>0.88976835802409815</v>
      </c>
      <c r="C94">
        <v>6.0015908539662967E-2</v>
      </c>
      <c r="D94">
        <v>1.524552596652291E-2</v>
      </c>
      <c r="E94">
        <v>3.3610249853592657E-2</v>
      </c>
      <c r="F94">
        <v>0.26267572361176078</v>
      </c>
      <c r="G94">
        <v>0.1004904639950653</v>
      </c>
      <c r="H94">
        <v>1.570028477045561</v>
      </c>
      <c r="I94">
        <v>0.95129478172462023</v>
      </c>
      <c r="J94">
        <v>0.11447052542487771</v>
      </c>
      <c r="K94">
        <v>0.206807383922537</v>
      </c>
      <c r="L94">
        <v>0.51619846165614813</v>
      </c>
      <c r="M94">
        <v>0.32035180073361219</v>
      </c>
      <c r="N94">
        <v>4.4947857217874983E-2</v>
      </c>
      <c r="O94">
        <v>3.2589491529011277E-2</v>
      </c>
      <c r="P94">
        <v>4.1108722334031039E-2</v>
      </c>
      <c r="Q94">
        <v>1.2054406163266571E-2</v>
      </c>
      <c r="R94">
        <v>6.2990493298287459E-2</v>
      </c>
      <c r="S94">
        <v>0.25567042986301558</v>
      </c>
      <c r="T94">
        <v>0.131916715946228</v>
      </c>
      <c r="U94">
        <v>0.35442312783600471</v>
      </c>
      <c r="V94">
        <v>1.1496165430811029</v>
      </c>
      <c r="W94">
        <v>3.0745724812892838</v>
      </c>
      <c r="X94">
        <v>1.9903637291022989E-2</v>
      </c>
      <c r="Y94">
        <v>2.894797924751907E-2</v>
      </c>
      <c r="Z94">
        <v>0.51460232301776732</v>
      </c>
      <c r="AA94">
        <v>0.49704350875368081</v>
      </c>
      <c r="AB94">
        <v>0.12695222990312921</v>
      </c>
      <c r="AC94">
        <v>0.67351322101269362</v>
      </c>
      <c r="AD94">
        <v>1.839506235764049</v>
      </c>
      <c r="AE94">
        <v>1.131920729010796</v>
      </c>
      <c r="AF94">
        <v>0.71295284315600715</v>
      </c>
      <c r="AG94">
        <v>2.3097613703596118</v>
      </c>
      <c r="AH94">
        <v>3.5744151469625418</v>
      </c>
      <c r="AI94">
        <v>1.4296756847446741</v>
      </c>
      <c r="AJ94">
        <v>3.9764844046679579</v>
      </c>
      <c r="AK94">
        <v>2.0854316698567512</v>
      </c>
      <c r="AL94">
        <v>9.7837786445772075</v>
      </c>
      <c r="AM94">
        <v>2.8305410248725131E-3</v>
      </c>
      <c r="AN94">
        <v>0.51908098325670604</v>
      </c>
    </row>
    <row r="95" spans="1:40" x14ac:dyDescent="0.45">
      <c r="A95" s="1" t="s">
        <v>147</v>
      </c>
      <c r="B95">
        <v>1.521106247574922</v>
      </c>
      <c r="C95">
        <v>0.10721986221144481</v>
      </c>
      <c r="D95">
        <v>2.9509722049344371E-2</v>
      </c>
      <c r="E95">
        <v>5.1767208271262771E-2</v>
      </c>
      <c r="F95">
        <v>0.49717937726602079</v>
      </c>
      <c r="G95">
        <v>0.19911344459366451</v>
      </c>
      <c r="H95">
        <v>2.3025405722826409</v>
      </c>
      <c r="I95">
        <v>1.3933354327095291</v>
      </c>
      <c r="J95">
        <v>0.1800987383811983</v>
      </c>
      <c r="K95">
        <v>0.30426970348560012</v>
      </c>
      <c r="L95">
        <v>0.80410324168005898</v>
      </c>
      <c r="M95">
        <v>0.59358161346052518</v>
      </c>
      <c r="N95">
        <v>8.6968029866922841E-2</v>
      </c>
      <c r="O95">
        <v>5.9239525518548899E-2</v>
      </c>
      <c r="P95">
        <v>7.4581085995481647E-2</v>
      </c>
      <c r="Q95">
        <v>2.34137180401752E-2</v>
      </c>
      <c r="R95">
        <v>9.8462683552312427E-2</v>
      </c>
      <c r="S95">
        <v>0.4503584399093537</v>
      </c>
      <c r="T95">
        <v>0.20455212991113389</v>
      </c>
      <c r="U95">
        <v>0.63436593661034302</v>
      </c>
      <c r="V95">
        <v>1.737178992792535</v>
      </c>
      <c r="W95">
        <v>4.5363830764949578</v>
      </c>
      <c r="X95">
        <v>3.1639952438166037E-2</v>
      </c>
      <c r="Y95">
        <v>5.7238381458823831E-2</v>
      </c>
      <c r="Z95">
        <v>0.80007348400315115</v>
      </c>
      <c r="AA95">
        <v>0.88132397337242663</v>
      </c>
      <c r="AB95">
        <v>0.23317492695095909</v>
      </c>
      <c r="AC95">
        <v>1.0214826164137409</v>
      </c>
      <c r="AD95">
        <v>2.7355721808685298</v>
      </c>
      <c r="AE95">
        <v>1.614899305121765</v>
      </c>
      <c r="AF95">
        <v>1.045557150393627</v>
      </c>
      <c r="AG95">
        <v>3.4730917598332121</v>
      </c>
      <c r="AH95">
        <v>5.3865118740093427</v>
      </c>
      <c r="AI95">
        <v>2.0883459536514359</v>
      </c>
      <c r="AJ95">
        <v>6.0149858703129322</v>
      </c>
      <c r="AK95">
        <v>3.115433918275603</v>
      </c>
      <c r="AL95">
        <v>14.82050565118794</v>
      </c>
      <c r="AM95">
        <v>5.6042284007430838E-3</v>
      </c>
      <c r="AN95">
        <v>0.7502616108918605</v>
      </c>
    </row>
    <row r="96" spans="1:40" x14ac:dyDescent="0.45">
      <c r="A96" s="1" t="s">
        <v>148</v>
      </c>
      <c r="B96">
        <v>3.960954606837912</v>
      </c>
      <c r="C96">
        <v>0.16808987466267111</v>
      </c>
      <c r="D96">
        <v>2.6260465807839681E-2</v>
      </c>
      <c r="E96">
        <v>8.9570959343009598E-2</v>
      </c>
      <c r="F96">
        <v>0.20209372736937731</v>
      </c>
      <c r="G96">
        <v>5.0221219240696967E-2</v>
      </c>
      <c r="H96">
        <v>19.593184221953141</v>
      </c>
      <c r="I96">
        <v>4.4537454846229281</v>
      </c>
      <c r="J96">
        <v>0.20010114489731609</v>
      </c>
      <c r="K96">
        <v>1.663446865286025</v>
      </c>
      <c r="L96">
        <v>5.9289739437185141</v>
      </c>
      <c r="M96">
        <v>0.3950119875444682</v>
      </c>
      <c r="N96">
        <v>6.3848256233777545E-2</v>
      </c>
      <c r="O96">
        <v>2.6891676428883619E-2</v>
      </c>
      <c r="P96">
        <v>0.16176657760216709</v>
      </c>
      <c r="Q96">
        <v>1.0206466882238771E-2</v>
      </c>
      <c r="R96">
        <v>0.1033038548466735</v>
      </c>
      <c r="S96">
        <v>2.7953647456647568</v>
      </c>
      <c r="T96">
        <v>0.2223988537006403</v>
      </c>
      <c r="U96">
        <v>0.4010060786233649</v>
      </c>
      <c r="V96">
        <v>6.6537031338087944</v>
      </c>
      <c r="W96">
        <v>8.0114736737756598</v>
      </c>
      <c r="X96">
        <v>2.435905744004209E-2</v>
      </c>
      <c r="Y96">
        <v>1.421148817471171E-2</v>
      </c>
      <c r="Z96">
        <v>0.66275631354782805</v>
      </c>
      <c r="AA96">
        <v>0.24993523233177919</v>
      </c>
      <c r="AB96">
        <v>0.15526458497083831</v>
      </c>
      <c r="AC96">
        <v>0.62979120647067699</v>
      </c>
      <c r="AD96">
        <v>1.085455803180281</v>
      </c>
      <c r="AE96">
        <v>0.37155874190449911</v>
      </c>
      <c r="AF96">
        <v>0.51550166596348646</v>
      </c>
      <c r="AG96">
        <v>2.9102833485582851</v>
      </c>
      <c r="AH96">
        <v>6.9512112672121624</v>
      </c>
      <c r="AI96">
        <v>1.009575289680456</v>
      </c>
      <c r="AJ96">
        <v>353.2805447630538</v>
      </c>
      <c r="AK96">
        <v>132.7265129739433</v>
      </c>
      <c r="AL96">
        <v>18.31720765401781</v>
      </c>
      <c r="AM96">
        <v>3.72759934142145E-3</v>
      </c>
      <c r="AN96">
        <v>0.41153069855269769</v>
      </c>
    </row>
    <row r="97" spans="1:40" x14ac:dyDescent="0.45">
      <c r="A97" s="1" t="s">
        <v>149</v>
      </c>
      <c r="B97">
        <v>1.050186432388547</v>
      </c>
      <c r="C97">
        <v>4.0481287503219977E-2</v>
      </c>
      <c r="D97">
        <v>6.1056361056251373E-3</v>
      </c>
      <c r="E97">
        <v>3.4256939521753398E-2</v>
      </c>
      <c r="F97">
        <v>0.1151745189711265</v>
      </c>
      <c r="G97">
        <v>1.7605729725580541E-2</v>
      </c>
      <c r="H97">
        <v>1.391813048784591</v>
      </c>
      <c r="I97">
        <v>0.65116954134769811</v>
      </c>
      <c r="J97">
        <v>6.335127000774736E-2</v>
      </c>
      <c r="K97">
        <v>0.34200694152927941</v>
      </c>
      <c r="L97">
        <v>1.6478310514519681</v>
      </c>
      <c r="M97">
        <v>0.29766866652093121</v>
      </c>
      <c r="N97">
        <v>2.1918400045436309E-2</v>
      </c>
      <c r="O97">
        <v>1.610681401174445E-2</v>
      </c>
      <c r="P97">
        <v>4.4496306180457267E-2</v>
      </c>
      <c r="Q97">
        <v>3.78722708526678E-3</v>
      </c>
      <c r="R97">
        <v>3.7770428222343659E-2</v>
      </c>
      <c r="S97">
        <v>0.27001027368870811</v>
      </c>
      <c r="T97">
        <v>0.16055048785280471</v>
      </c>
      <c r="U97">
        <v>0.16450970537792539</v>
      </c>
      <c r="V97">
        <v>0.90283754106781489</v>
      </c>
      <c r="W97">
        <v>2.0749824217612058</v>
      </c>
      <c r="X97">
        <v>3.7692319162171237E-2</v>
      </c>
      <c r="Y97">
        <v>4.9649598778939066E-3</v>
      </c>
      <c r="Z97">
        <v>1.0493398620065699</v>
      </c>
      <c r="AA97">
        <v>0.16566973192099291</v>
      </c>
      <c r="AB97">
        <v>6.7275460095317152E-2</v>
      </c>
      <c r="AC97">
        <v>0.244243941187267</v>
      </c>
      <c r="AD97">
        <v>0.82460941712275582</v>
      </c>
      <c r="AE97">
        <v>0.20223493187546709</v>
      </c>
      <c r="AF97">
        <v>107.2184831599527</v>
      </c>
      <c r="AG97">
        <v>1.9618492406231369</v>
      </c>
      <c r="AH97">
        <v>3.613162270293155</v>
      </c>
      <c r="AI97">
        <v>58.257755448920051</v>
      </c>
      <c r="AJ97">
        <v>59.235878161860867</v>
      </c>
      <c r="AK97">
        <v>112.837432483374</v>
      </c>
      <c r="AL97">
        <v>4.808424691782335</v>
      </c>
      <c r="AM97">
        <v>5.1765919668151734E-3</v>
      </c>
      <c r="AN97">
        <v>0.17275220400708161</v>
      </c>
    </row>
    <row r="98" spans="1:40" x14ac:dyDescent="0.45">
      <c r="A98" s="1" t="s">
        <v>150</v>
      </c>
      <c r="B98">
        <v>9.5127145398804749E-2</v>
      </c>
      <c r="C98">
        <v>4.384992913963358E-3</v>
      </c>
      <c r="D98">
        <v>5.1285255515991354E-4</v>
      </c>
      <c r="E98">
        <v>3.181525282571678E-3</v>
      </c>
      <c r="F98">
        <v>2.1144538521616019E-2</v>
      </c>
      <c r="G98">
        <v>2.675117491050291E-3</v>
      </c>
      <c r="H98">
        <v>0.1120852809109886</v>
      </c>
      <c r="I98">
        <v>6.4787960217565721E-2</v>
      </c>
      <c r="J98">
        <v>6.630786808722572E-3</v>
      </c>
      <c r="K98">
        <v>3.6549011539458852E-2</v>
      </c>
      <c r="L98">
        <v>0.19397384128956599</v>
      </c>
      <c r="M98">
        <v>2.1694184084439901E-2</v>
      </c>
      <c r="N98">
        <v>3.2420446092440111E-3</v>
      </c>
      <c r="O98">
        <v>3.388902530809874E-3</v>
      </c>
      <c r="P98">
        <v>6.8709768178715214E-3</v>
      </c>
      <c r="Q98">
        <v>8.23461225164708E-4</v>
      </c>
      <c r="R98">
        <v>3.9027025863441079E-3</v>
      </c>
      <c r="S98">
        <v>2.1409194463460419E-2</v>
      </c>
      <c r="T98">
        <v>16.337280533572251</v>
      </c>
      <c r="U98">
        <v>1.6215782975552508E-2</v>
      </c>
      <c r="V98">
        <v>8.662771587659604E-2</v>
      </c>
      <c r="W98">
        <v>0.17332906402998691</v>
      </c>
      <c r="X98">
        <v>1.038109910082222E-3</v>
      </c>
      <c r="Y98">
        <v>1.1892374833888629E-3</v>
      </c>
      <c r="Z98">
        <v>2.8534166663986789E-2</v>
      </c>
      <c r="AA98">
        <v>2.180871019164058E-2</v>
      </c>
      <c r="AB98">
        <v>6.8162483653330134E-3</v>
      </c>
      <c r="AC98">
        <v>2.9010826888199441E-2</v>
      </c>
      <c r="AD98">
        <v>0.17467996641445141</v>
      </c>
      <c r="AE98">
        <v>2.829204787916937E-2</v>
      </c>
      <c r="AF98">
        <v>0.10130229027653311</v>
      </c>
      <c r="AG98">
        <v>0.22626915352739091</v>
      </c>
      <c r="AH98">
        <v>62.312008741421018</v>
      </c>
      <c r="AI98">
        <v>19.151955244926441</v>
      </c>
      <c r="AJ98">
        <v>218.23362590775619</v>
      </c>
      <c r="AK98">
        <v>61.244816947555933</v>
      </c>
      <c r="AL98">
        <v>0.46163502937318601</v>
      </c>
      <c r="AM98">
        <v>1.2551845401038749E-3</v>
      </c>
      <c r="AN98">
        <v>2.338425609211087E-2</v>
      </c>
    </row>
    <row r="99" spans="1:40" x14ac:dyDescent="0.45">
      <c r="A99" s="1" t="s">
        <v>151</v>
      </c>
      <c r="B99">
        <v>0.37883342586110708</v>
      </c>
      <c r="C99">
        <v>1.584627920309779E-2</v>
      </c>
      <c r="D99">
        <v>2.011406922210017E-3</v>
      </c>
      <c r="E99">
        <v>1.0176003015874459E-2</v>
      </c>
      <c r="F99">
        <v>6.7054102368371352E-2</v>
      </c>
      <c r="G99">
        <v>1.22273200534919E-2</v>
      </c>
      <c r="H99">
        <v>0.17832000248937999</v>
      </c>
      <c r="I99">
        <v>0.1034177206112098</v>
      </c>
      <c r="J99">
        <v>1.859894625126169E-2</v>
      </c>
      <c r="K99">
        <v>0.1160692075790256</v>
      </c>
      <c r="L99">
        <v>0.87756811319975359</v>
      </c>
      <c r="M99">
        <v>8.3338029735633451E-2</v>
      </c>
      <c r="N99">
        <v>1.441119372828447E-2</v>
      </c>
      <c r="O99">
        <v>8.2017928667272259E-3</v>
      </c>
      <c r="P99">
        <v>3.2019745517698373E-2</v>
      </c>
      <c r="Q99">
        <v>3.749668000041612E-3</v>
      </c>
      <c r="R99">
        <v>1.119883167175224E-2</v>
      </c>
      <c r="S99">
        <v>7.4015075008294989E-2</v>
      </c>
      <c r="T99">
        <v>10.77815567532277</v>
      </c>
      <c r="U99">
        <v>5.3888133058283841E-2</v>
      </c>
      <c r="V99">
        <v>0.1712686234939271</v>
      </c>
      <c r="W99">
        <v>0.4182247652766421</v>
      </c>
      <c r="X99">
        <v>2.4695910023236909E-3</v>
      </c>
      <c r="Y99">
        <v>5.8487841344076119E-3</v>
      </c>
      <c r="Z99">
        <v>6.6236056193290649E-2</v>
      </c>
      <c r="AA99">
        <v>7.1770760482063697E-2</v>
      </c>
      <c r="AB99">
        <v>2.359073429885513E-2</v>
      </c>
      <c r="AC99">
        <v>7.2333648019747981E-2</v>
      </c>
      <c r="AD99">
        <v>0.18996309871883679</v>
      </c>
      <c r="AE99">
        <v>3.5827319521408052E-2</v>
      </c>
      <c r="AF99">
        <v>0.12903298577707301</v>
      </c>
      <c r="AG99">
        <v>0.39457030817381172</v>
      </c>
      <c r="AH99">
        <v>38.137784913812169</v>
      </c>
      <c r="AI99">
        <v>9.9207787312045141</v>
      </c>
      <c r="AJ99">
        <v>112.21034192242401</v>
      </c>
      <c r="AK99">
        <v>31.659139605532651</v>
      </c>
      <c r="AL99">
        <v>1.0626029139008819</v>
      </c>
      <c r="AM99">
        <v>4.7944602303311018E-3</v>
      </c>
      <c r="AN99">
        <v>3.7556506241229283E-2</v>
      </c>
    </row>
    <row r="100" spans="1:40" x14ac:dyDescent="0.45">
      <c r="A100" s="1" t="s">
        <v>152</v>
      </c>
      <c r="B100">
        <v>6.3525638696179471E-2</v>
      </c>
      <c r="C100">
        <v>5.3426206911343609E-3</v>
      </c>
      <c r="D100">
        <v>2.2139379946725102E-3</v>
      </c>
      <c r="E100">
        <v>1.9041840897346439E-3</v>
      </c>
      <c r="F100">
        <v>7.7537784893158199E-2</v>
      </c>
      <c r="G100">
        <v>1.2706949941171089E-2</v>
      </c>
      <c r="H100">
        <v>8.2456643754564268E-2</v>
      </c>
      <c r="I100">
        <v>4.9261323257303653E-2</v>
      </c>
      <c r="J100">
        <v>7.7068288627918213E-3</v>
      </c>
      <c r="K100">
        <v>9.7252398123599832E-3</v>
      </c>
      <c r="L100">
        <v>3.5549470239870519E-2</v>
      </c>
      <c r="M100">
        <v>4.164626339680013E-2</v>
      </c>
      <c r="N100">
        <v>8.2513217470299507E-3</v>
      </c>
      <c r="O100">
        <v>2.7316455799660231E-3</v>
      </c>
      <c r="P100">
        <v>4.0813554524453859E-3</v>
      </c>
      <c r="Q100">
        <v>1.2829831858451339E-3</v>
      </c>
      <c r="R100">
        <v>3.1173739927539009E-3</v>
      </c>
      <c r="S100">
        <v>2.353188920913803E-2</v>
      </c>
      <c r="T100">
        <v>1.144198090727316E-2</v>
      </c>
      <c r="U100">
        <v>2.715445119417648E-2</v>
      </c>
      <c r="V100">
        <v>7.7003969639243802E-2</v>
      </c>
      <c r="W100">
        <v>0.13812862732194639</v>
      </c>
      <c r="X100">
        <v>1.873581760493191E-3</v>
      </c>
      <c r="Y100">
        <v>2.6826241950028301E-3</v>
      </c>
      <c r="Z100">
        <v>3.5371626006107812E-2</v>
      </c>
      <c r="AA100">
        <v>6.064643776069082E-2</v>
      </c>
      <c r="AB100">
        <v>1.154426803183347E-2</v>
      </c>
      <c r="AC100">
        <v>3.4209913980935813E-2</v>
      </c>
      <c r="AD100">
        <v>16.246005140484421</v>
      </c>
      <c r="AE100">
        <v>2.189773069734291E-2</v>
      </c>
      <c r="AF100">
        <v>3.613265924025208E-2</v>
      </c>
      <c r="AG100">
        <v>0.16523854848968811</v>
      </c>
      <c r="AH100">
        <v>0.21325300684355991</v>
      </c>
      <c r="AI100">
        <v>2.9799228715605319</v>
      </c>
      <c r="AJ100">
        <v>0.28825949814503737</v>
      </c>
      <c r="AK100">
        <v>1.9741193942950579</v>
      </c>
      <c r="AL100">
        <v>0.97920334489179683</v>
      </c>
      <c r="AM100">
        <v>3.9069786833243841E-4</v>
      </c>
      <c r="AN100">
        <v>0.69685838095144192</v>
      </c>
    </row>
    <row r="101" spans="1:40" x14ac:dyDescent="0.45">
      <c r="A101" s="1" t="s">
        <v>153</v>
      </c>
      <c r="B101">
        <v>3.5207123301272097E-2</v>
      </c>
      <c r="C101">
        <v>3.025770231313243E-3</v>
      </c>
      <c r="D101">
        <v>1.2922827167691261E-3</v>
      </c>
      <c r="E101">
        <v>1.01643985723752E-3</v>
      </c>
      <c r="F101">
        <v>4.548195823882871E-2</v>
      </c>
      <c r="G101">
        <v>7.481345778862101E-3</v>
      </c>
      <c r="H101">
        <v>3.8592244530781958E-2</v>
      </c>
      <c r="I101">
        <v>2.3048858557865471E-2</v>
      </c>
      <c r="J101">
        <v>3.9475540041002902E-3</v>
      </c>
      <c r="K101">
        <v>4.6026754460963999E-3</v>
      </c>
      <c r="L101">
        <v>1.817112992572344E-2</v>
      </c>
      <c r="M101">
        <v>2.4037986183848649E-2</v>
      </c>
      <c r="N101">
        <v>4.8386020074139609E-3</v>
      </c>
      <c r="O101">
        <v>1.544096081530016E-3</v>
      </c>
      <c r="P101">
        <v>2.3189678371658331E-3</v>
      </c>
      <c r="Q101">
        <v>7.4999861746110328E-4</v>
      </c>
      <c r="R101">
        <v>1.6750126872920369E-3</v>
      </c>
      <c r="S101">
        <v>1.332699101033593E-2</v>
      </c>
      <c r="T101">
        <v>5.7777965204428884E-3</v>
      </c>
      <c r="U101">
        <v>1.533205622139642E-2</v>
      </c>
      <c r="V101">
        <v>3.6538188297709752E-2</v>
      </c>
      <c r="W101">
        <v>6.7892579331031003E-2</v>
      </c>
      <c r="X101">
        <v>1.003867080405214E-3</v>
      </c>
      <c r="Y101">
        <v>1.576119859181232E-3</v>
      </c>
      <c r="Z101">
        <v>1.801809777063057E-2</v>
      </c>
      <c r="AA101">
        <v>3.0000391054997279E-2</v>
      </c>
      <c r="AB101">
        <v>6.6189844843437089E-3</v>
      </c>
      <c r="AC101">
        <v>1.858020513082146E-2</v>
      </c>
      <c r="AD101">
        <v>6.6453722218705238</v>
      </c>
      <c r="AE101">
        <v>1.011541393353254E-2</v>
      </c>
      <c r="AF101">
        <v>1.681637607620512E-2</v>
      </c>
      <c r="AG101">
        <v>8.4319150099577481E-2</v>
      </c>
      <c r="AH101">
        <v>0.10329773582313791</v>
      </c>
      <c r="AI101">
        <v>1.1991276785118301</v>
      </c>
      <c r="AJ101">
        <v>0.13564612121224509</v>
      </c>
      <c r="AK101">
        <v>0.80066375785599142</v>
      </c>
      <c r="AL101">
        <v>0.4448675897552884</v>
      </c>
      <c r="AM101">
        <v>2.298671476091361E-4</v>
      </c>
      <c r="AN101">
        <v>0.28049616801018001</v>
      </c>
    </row>
    <row r="102" spans="1:40" x14ac:dyDescent="0.45">
      <c r="A102" s="1" t="s">
        <v>154</v>
      </c>
      <c r="B102">
        <v>0.10170965875621341</v>
      </c>
      <c r="C102">
        <v>8.8986160522226618E-3</v>
      </c>
      <c r="D102">
        <v>3.891940624010333E-3</v>
      </c>
      <c r="E102">
        <v>2.8418407135076709E-3</v>
      </c>
      <c r="F102">
        <v>0.13749152015703181</v>
      </c>
      <c r="G102">
        <v>2.267972017003151E-2</v>
      </c>
      <c r="H102">
        <v>9.4213740003338375E-2</v>
      </c>
      <c r="I102">
        <v>5.6248258170782349E-2</v>
      </c>
      <c r="J102">
        <v>1.061717487581325E-2</v>
      </c>
      <c r="K102">
        <v>1.1383028629468861E-2</v>
      </c>
      <c r="L102">
        <v>4.8772767893139848E-2</v>
      </c>
      <c r="M102">
        <v>7.1769060826905817E-2</v>
      </c>
      <c r="N102">
        <v>1.462373585562401E-2</v>
      </c>
      <c r="O102">
        <v>4.5340574614080326E-3</v>
      </c>
      <c r="P102">
        <v>6.8378146777524334E-3</v>
      </c>
      <c r="Q102">
        <v>2.261333566412285E-3</v>
      </c>
      <c r="R102">
        <v>4.7108425687961168E-3</v>
      </c>
      <c r="S102">
        <v>3.9193453849346319E-2</v>
      </c>
      <c r="T102">
        <v>1.532152578000886E-2</v>
      </c>
      <c r="U102">
        <v>4.4979487505257418E-2</v>
      </c>
      <c r="V102">
        <v>9.0632602797527453E-2</v>
      </c>
      <c r="W102">
        <v>0.1750815100906592</v>
      </c>
      <c r="X102">
        <v>2.816184688194718E-3</v>
      </c>
      <c r="Y102">
        <v>4.7704552246656618E-3</v>
      </c>
      <c r="Z102">
        <v>4.8198274937693707E-2</v>
      </c>
      <c r="AA102">
        <v>7.7890303617027687E-2</v>
      </c>
      <c r="AB102">
        <v>1.9658583189738631E-2</v>
      </c>
      <c r="AC102">
        <v>5.275356072852197E-2</v>
      </c>
      <c r="AD102">
        <v>13.464812540570479</v>
      </c>
      <c r="AE102">
        <v>2.431039066603944E-2</v>
      </c>
      <c r="AF102">
        <v>4.0780231667633941E-2</v>
      </c>
      <c r="AG102">
        <v>0.22594346446590979</v>
      </c>
      <c r="AH102">
        <v>0.2622189065224248</v>
      </c>
      <c r="AI102">
        <v>2.364455729483506</v>
      </c>
      <c r="AJ102">
        <v>0.33325405127928293</v>
      </c>
      <c r="AK102">
        <v>1.599762777553374</v>
      </c>
      <c r="AL102">
        <v>1.047381512669082</v>
      </c>
      <c r="AM102">
        <v>6.9647634447203631E-4</v>
      </c>
      <c r="AN102">
        <v>0.55334979669261608</v>
      </c>
    </row>
    <row r="103" spans="1:40" x14ac:dyDescent="0.45">
      <c r="A103" s="1" t="s">
        <v>155</v>
      </c>
      <c r="B103">
        <v>7.19076650811412E-2</v>
      </c>
      <c r="C103">
        <v>4.815760092498813E-3</v>
      </c>
      <c r="D103">
        <v>1.2649737367023931E-3</v>
      </c>
      <c r="E103">
        <v>2.8949504718187189E-3</v>
      </c>
      <c r="F103">
        <v>4.0064562029363503E-2</v>
      </c>
      <c r="G103">
        <v>6.0386086836671203E-3</v>
      </c>
      <c r="H103">
        <v>0.2284577010810129</v>
      </c>
      <c r="I103">
        <v>0.13661764935424681</v>
      </c>
      <c r="J103">
        <v>1.487854717703526E-2</v>
      </c>
      <c r="K103">
        <v>2.5976162904349509E-2</v>
      </c>
      <c r="L103">
        <v>6.9350167896311085E-2</v>
      </c>
      <c r="M103">
        <v>2.894921249154531E-2</v>
      </c>
      <c r="N103">
        <v>4.2909535992063574E-3</v>
      </c>
      <c r="O103">
        <v>2.5185366565127752E-3</v>
      </c>
      <c r="P103">
        <v>3.5360918391924971E-3</v>
      </c>
      <c r="Q103">
        <v>7.1181430513162197E-4</v>
      </c>
      <c r="R103">
        <v>4.5305996065312694E-3</v>
      </c>
      <c r="S103">
        <v>2.121497287144631E-2</v>
      </c>
      <c r="T103">
        <v>2.366679518014797E-2</v>
      </c>
      <c r="U103">
        <v>2.536548540993833E-2</v>
      </c>
      <c r="V103">
        <v>0.20388257004817431</v>
      </c>
      <c r="W103">
        <v>0.32102424538860869</v>
      </c>
      <c r="X103">
        <v>2.776888772712168E-3</v>
      </c>
      <c r="Y103">
        <v>1.337626901877233E-3</v>
      </c>
      <c r="Z103">
        <v>7.018444386619771E-2</v>
      </c>
      <c r="AA103">
        <v>0.13730469841980811</v>
      </c>
      <c r="AB103">
        <v>8.8669663982135407E-3</v>
      </c>
      <c r="AC103">
        <v>4.5940800900162573E-2</v>
      </c>
      <c r="AD103">
        <v>63.231120258871478</v>
      </c>
      <c r="AE103">
        <v>6.3207008729470868E-2</v>
      </c>
      <c r="AF103">
        <v>0.1019133965805705</v>
      </c>
      <c r="AG103">
        <v>0.32506017251702379</v>
      </c>
      <c r="AH103">
        <v>0.52451561298332117</v>
      </c>
      <c r="AI103">
        <v>11.97461163810399</v>
      </c>
      <c r="AJ103">
        <v>0.78474947634410619</v>
      </c>
      <c r="AK103">
        <v>7.8135799762357756</v>
      </c>
      <c r="AL103">
        <v>2.96835783712541</v>
      </c>
      <c r="AM103">
        <v>1.8871346465129489E-4</v>
      </c>
      <c r="AN103">
        <v>2.798778726936149</v>
      </c>
    </row>
    <row r="104" spans="1:40" x14ac:dyDescent="0.45">
      <c r="A104" s="1" t="s">
        <v>156</v>
      </c>
      <c r="B104">
        <v>0.114049418616209</v>
      </c>
      <c r="C104">
        <v>6.9749865790826046E-3</v>
      </c>
      <c r="D104">
        <v>1.7585136493191739E-3</v>
      </c>
      <c r="E104">
        <v>5.8826413168876638E-3</v>
      </c>
      <c r="F104">
        <v>0.1040503356682965</v>
      </c>
      <c r="G104">
        <v>9.5262444223269752E-3</v>
      </c>
      <c r="H104">
        <v>0.1813487381479667</v>
      </c>
      <c r="I104">
        <v>0.1062294018672548</v>
      </c>
      <c r="J104">
        <v>1.1881019628130591E-2</v>
      </c>
      <c r="K104">
        <v>2.3283026993559809E-2</v>
      </c>
      <c r="L104">
        <v>8.3278705696205407E-2</v>
      </c>
      <c r="M104">
        <v>7.4026639101590574E-2</v>
      </c>
      <c r="N104">
        <v>1.015151575968095E-2</v>
      </c>
      <c r="O104">
        <v>4.4414644181901084E-3</v>
      </c>
      <c r="P104">
        <v>8.705565826361443E-3</v>
      </c>
      <c r="Q104">
        <v>2.0931396536455508E-3</v>
      </c>
      <c r="R104">
        <v>6.013108049423478E-3</v>
      </c>
      <c r="S104">
        <v>3.8662317991269977E-2</v>
      </c>
      <c r="T104">
        <v>6.1178240628471839E-2</v>
      </c>
      <c r="U104">
        <v>4.0992314666786628E-2</v>
      </c>
      <c r="V104">
        <v>1.889820465007507</v>
      </c>
      <c r="W104">
        <v>1.924048283951648</v>
      </c>
      <c r="X104">
        <v>5.8331583709177303E-3</v>
      </c>
      <c r="Y104">
        <v>2.2533350206747249E-3</v>
      </c>
      <c r="Z104">
        <v>0.16016242047561771</v>
      </c>
      <c r="AA104">
        <v>0.1165427046284265</v>
      </c>
      <c r="AB104">
        <v>1.932500372925914E-2</v>
      </c>
      <c r="AC104">
        <v>6.5171194056568987E-2</v>
      </c>
      <c r="AD104">
        <v>2.243507178763799</v>
      </c>
      <c r="AE104">
        <v>4.458954103678419E-2</v>
      </c>
      <c r="AF104">
        <v>0.1485952916527114</v>
      </c>
      <c r="AG104">
        <v>0.50851981915314304</v>
      </c>
      <c r="AH104">
        <v>1.596062367084145</v>
      </c>
      <c r="AI104">
        <v>25.84273655844585</v>
      </c>
      <c r="AJ104">
        <v>1.2067557798871711</v>
      </c>
      <c r="AK104">
        <v>0.72341638203036374</v>
      </c>
      <c r="AL104">
        <v>1.316450726608112</v>
      </c>
      <c r="AM104">
        <v>5.3029197667935188E-4</v>
      </c>
      <c r="AN104">
        <v>0.1217163976331328</v>
      </c>
    </row>
    <row r="105" spans="1:40" x14ac:dyDescent="0.45">
      <c r="A105" s="1" t="s">
        <v>157</v>
      </c>
      <c r="B105">
        <v>0.30986173149927337</v>
      </c>
      <c r="C105">
        <v>2.4472781596726809E-2</v>
      </c>
      <c r="D105">
        <v>1.114914670205153E-2</v>
      </c>
      <c r="E105">
        <v>3.529305481014702E-3</v>
      </c>
      <c r="F105">
        <v>0.78136689741567833</v>
      </c>
      <c r="G105">
        <v>6.8737868503804533E-2</v>
      </c>
      <c r="H105">
        <v>0.17020322385173359</v>
      </c>
      <c r="I105">
        <v>9.7717654015428895E-2</v>
      </c>
      <c r="J105">
        <v>3.6210593202552849E-2</v>
      </c>
      <c r="K105">
        <v>4.2704257670586589E-2</v>
      </c>
      <c r="L105">
        <v>0.35556284957024409</v>
      </c>
      <c r="M105">
        <v>0.240723608749603</v>
      </c>
      <c r="N105">
        <v>7.3856423783959152E-2</v>
      </c>
      <c r="O105">
        <v>0.1787427506208526</v>
      </c>
      <c r="P105">
        <v>3.8317295767290128E-2</v>
      </c>
      <c r="Q105">
        <v>1.116566089299313E-2</v>
      </c>
      <c r="R105">
        <v>2.4280557368933579E-2</v>
      </c>
      <c r="S105">
        <v>0.1705095399740921</v>
      </c>
      <c r="T105">
        <v>5.4137544003756963E-2</v>
      </c>
      <c r="U105">
        <v>0.15186755976290561</v>
      </c>
      <c r="V105">
        <v>0.19772050083937259</v>
      </c>
      <c r="W105">
        <v>0.76510787689137483</v>
      </c>
      <c r="X105">
        <v>6.7886147931429663E-3</v>
      </c>
      <c r="Y105">
        <v>2.5465780500296329E-2</v>
      </c>
      <c r="Z105">
        <v>0.16208921339599469</v>
      </c>
      <c r="AA105">
        <v>0.32436823032205669</v>
      </c>
      <c r="AB105">
        <v>7.9606882806873863E-2</v>
      </c>
      <c r="AC105">
        <v>0.1053862427779077</v>
      </c>
      <c r="AD105">
        <v>0.17325423393235889</v>
      </c>
      <c r="AE105">
        <v>3.7379227150969002E-2</v>
      </c>
      <c r="AF105">
        <v>8.0921110205440683E-2</v>
      </c>
      <c r="AG105">
        <v>0.63191896677105674</v>
      </c>
      <c r="AH105">
        <v>2.880790514255152</v>
      </c>
      <c r="AI105">
        <v>0.13962045284635649</v>
      </c>
      <c r="AJ105">
        <v>1.021680912696215</v>
      </c>
      <c r="AK105">
        <v>0.4238394084158329</v>
      </c>
      <c r="AL105">
        <v>1.62343306567225</v>
      </c>
      <c r="AM105">
        <v>3.371895413961374E-3</v>
      </c>
      <c r="AN105">
        <v>3.2328311233861658E-2</v>
      </c>
    </row>
    <row r="106" spans="1:40" x14ac:dyDescent="0.45">
      <c r="A106" s="1" t="s">
        <v>158</v>
      </c>
      <c r="B106">
        <v>0.56916377151199549</v>
      </c>
      <c r="C106">
        <v>4.2099621279929507E-2</v>
      </c>
      <c r="D106">
        <v>1.8019192785163288E-2</v>
      </c>
      <c r="E106">
        <v>7.5272422261322067E-3</v>
      </c>
      <c r="F106">
        <v>6.1295899981627926</v>
      </c>
      <c r="G106">
        <v>0.27544440701769451</v>
      </c>
      <c r="H106">
        <v>0.69219325152169486</v>
      </c>
      <c r="I106">
        <v>0.39164925539058049</v>
      </c>
      <c r="J106">
        <v>7.8880289754211727E-2</v>
      </c>
      <c r="K106">
        <v>0.12070970156489789</v>
      </c>
      <c r="L106">
        <v>0.71591285752176148</v>
      </c>
      <c r="M106">
        <v>0.48464549198645529</v>
      </c>
      <c r="N106">
        <v>0.1180952138849642</v>
      </c>
      <c r="O106">
        <v>1.6926839142852761</v>
      </c>
      <c r="P106">
        <v>6.3816625201740182E-2</v>
      </c>
      <c r="Q106">
        <v>1.7969918596970891E-2</v>
      </c>
      <c r="R106">
        <v>0.11797706344978739</v>
      </c>
      <c r="S106">
        <v>0.29266124893319828</v>
      </c>
      <c r="T106">
        <v>0.19899172196369269</v>
      </c>
      <c r="U106">
        <v>0.29169565765190081</v>
      </c>
      <c r="V106">
        <v>0.46547497489906459</v>
      </c>
      <c r="W106">
        <v>1.997877677795538</v>
      </c>
      <c r="X106">
        <v>1.7837064536361191E-2</v>
      </c>
      <c r="Y106">
        <v>4.0861842910754211E-2</v>
      </c>
      <c r="Z106">
        <v>0.45573589279040172</v>
      </c>
      <c r="AA106">
        <v>1.0591573710403519</v>
      </c>
      <c r="AB106">
        <v>0.134285980141606</v>
      </c>
      <c r="AC106">
        <v>0.23314919586122149</v>
      </c>
      <c r="AD106">
        <v>0.65819888848410657</v>
      </c>
      <c r="AE106">
        <v>9.6531506467933237E-2</v>
      </c>
      <c r="AF106">
        <v>0.34970036126246579</v>
      </c>
      <c r="AG106">
        <v>1.959505198753988</v>
      </c>
      <c r="AH106">
        <v>26.065583152594861</v>
      </c>
      <c r="AI106">
        <v>0.55931480539284129</v>
      </c>
      <c r="AJ106">
        <v>4.6452546609985914</v>
      </c>
      <c r="AK106">
        <v>1.8961166873985229</v>
      </c>
      <c r="AL106">
        <v>4.1470588143390481</v>
      </c>
      <c r="AM106">
        <v>5.3865775933985456E-3</v>
      </c>
      <c r="AN106">
        <v>0.1088683824199831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N16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39</v>
      </c>
      <c r="B2">
        <v>1321.645884673449</v>
      </c>
      <c r="C2">
        <v>52.794778005715962</v>
      </c>
      <c r="D2">
        <v>7.825266676280453</v>
      </c>
      <c r="E2">
        <v>5.4294772275111054</v>
      </c>
      <c r="F2">
        <v>36.648672260112441</v>
      </c>
      <c r="G2">
        <v>4.4931240492706443</v>
      </c>
      <c r="H2">
        <v>431.11075738612658</v>
      </c>
      <c r="I2">
        <v>202.8917906711136</v>
      </c>
      <c r="J2">
        <v>66.978810331126652</v>
      </c>
      <c r="K2">
        <v>414.04993970322579</v>
      </c>
      <c r="L2">
        <v>7135.3672121483796</v>
      </c>
      <c r="M2">
        <v>93.184849682700019</v>
      </c>
      <c r="N2">
        <v>13.45413552483611</v>
      </c>
      <c r="O2">
        <v>6.2197272750517758</v>
      </c>
      <c r="P2">
        <v>88.656516265909772</v>
      </c>
      <c r="Q2">
        <v>3.506181257500482</v>
      </c>
      <c r="R2">
        <v>42.815181060248079</v>
      </c>
      <c r="S2">
        <v>222.4949482464161</v>
      </c>
      <c r="T2">
        <v>72.011369676227616</v>
      </c>
      <c r="U2">
        <v>99.717031941420089</v>
      </c>
      <c r="V2">
        <v>686.7424562724392</v>
      </c>
      <c r="W2">
        <v>12813.904473885221</v>
      </c>
      <c r="X2">
        <v>15.416820269818221</v>
      </c>
      <c r="Y2">
        <v>1.131647434599006</v>
      </c>
      <c r="Z2">
        <v>251.7316156486867</v>
      </c>
      <c r="AA2">
        <v>27.060197941443491</v>
      </c>
      <c r="AB2">
        <v>0.26258056700566312</v>
      </c>
      <c r="AC2">
        <v>187.52173985596161</v>
      </c>
      <c r="AD2">
        <v>328.43889803589133</v>
      </c>
      <c r="AE2">
        <v>67.278924490487157</v>
      </c>
      <c r="AF2">
        <v>240.67560501782319</v>
      </c>
      <c r="AG2">
        <v>1167.221146877888</v>
      </c>
      <c r="AH2">
        <v>1250.4501206387899</v>
      </c>
      <c r="AI2">
        <v>366.60920484302551</v>
      </c>
      <c r="AJ2">
        <v>2008.3268857797141</v>
      </c>
      <c r="AK2">
        <v>1024.9967465815389</v>
      </c>
      <c r="AL2">
        <v>4487.6389352012357</v>
      </c>
      <c r="AM2">
        <v>6.0161033837892203E-2</v>
      </c>
      <c r="AN2">
        <v>245.8325372705022</v>
      </c>
    </row>
    <row r="3" spans="1:40" x14ac:dyDescent="0.45">
      <c r="A3" s="1" t="s">
        <v>40</v>
      </c>
      <c r="B3">
        <v>13.940248826468659</v>
      </c>
      <c r="C3">
        <v>0.57918372707003773</v>
      </c>
      <c r="D3">
        <v>0.20762628106378869</v>
      </c>
      <c r="E3">
        <v>9.6248683556841463E-2</v>
      </c>
      <c r="F3">
        <v>1.4853422108177361</v>
      </c>
      <c r="G3">
        <v>1.7407760896467519</v>
      </c>
      <c r="H3">
        <v>2.7388582330113098</v>
      </c>
      <c r="I3">
        <v>1.2952277735837521</v>
      </c>
      <c r="J3">
        <v>0.66154344156410272</v>
      </c>
      <c r="K3">
        <v>0.44238533520000978</v>
      </c>
      <c r="L3">
        <v>2.636964976650559</v>
      </c>
      <c r="M3">
        <v>4.0668455368197076</v>
      </c>
      <c r="N3">
        <v>0.32483871223994948</v>
      </c>
      <c r="O3">
        <v>0.42573387443657229</v>
      </c>
      <c r="P3">
        <v>4.2058676879557728</v>
      </c>
      <c r="Q3">
        <v>0.3400306808894753</v>
      </c>
      <c r="R3">
        <v>0.37806173893694511</v>
      </c>
      <c r="S3">
        <v>3.5588082993548191</v>
      </c>
      <c r="T3">
        <v>0.37532056692982763</v>
      </c>
      <c r="U3">
        <v>2.771983294922296</v>
      </c>
      <c r="V3">
        <v>3.5776865994696432</v>
      </c>
      <c r="W3">
        <v>34.731607427196288</v>
      </c>
      <c r="X3">
        <v>8.082893609708848E-2</v>
      </c>
      <c r="Y3">
        <v>0.13994584031043289</v>
      </c>
      <c r="Z3">
        <v>1.195567610134822</v>
      </c>
      <c r="AA3">
        <v>1.290116409663904</v>
      </c>
      <c r="AB3">
        <v>2.9134240619351289E-3</v>
      </c>
      <c r="AC3">
        <v>3.7519707907821762</v>
      </c>
      <c r="AD3">
        <v>1.288452533954179</v>
      </c>
      <c r="AE3">
        <v>0.9077866962348714</v>
      </c>
      <c r="AF3">
        <v>0.551220381975561</v>
      </c>
      <c r="AG3">
        <v>6.3467967311114064</v>
      </c>
      <c r="AH3">
        <v>11.730023062467451</v>
      </c>
      <c r="AI3">
        <v>1.2031366674062369</v>
      </c>
      <c r="AJ3">
        <v>10.169655755803941</v>
      </c>
      <c r="AK3">
        <v>3.7014183075894609</v>
      </c>
      <c r="AL3">
        <v>28.75052470053793</v>
      </c>
      <c r="AM3">
        <v>0.110786088022562</v>
      </c>
      <c r="AN3">
        <v>1.093307477312855</v>
      </c>
    </row>
    <row r="4" spans="1:40" x14ac:dyDescent="0.45">
      <c r="A4" s="1" t="s">
        <v>41</v>
      </c>
      <c r="B4">
        <v>87.365298010841357</v>
      </c>
      <c r="C4">
        <v>6.2899644230764524</v>
      </c>
      <c r="D4">
        <v>2.4845565476366658</v>
      </c>
      <c r="E4">
        <v>0.48778365063426499</v>
      </c>
      <c r="F4">
        <v>13.765291171733651</v>
      </c>
      <c r="G4">
        <v>3.8733050128987832</v>
      </c>
      <c r="H4">
        <v>23.4646884532144</v>
      </c>
      <c r="I4">
        <v>10.96806227825577</v>
      </c>
      <c r="J4">
        <v>4.9173805085134008</v>
      </c>
      <c r="K4">
        <v>15.91855591898935</v>
      </c>
      <c r="L4">
        <v>611.12168340971527</v>
      </c>
      <c r="M4">
        <v>23.848547595937841</v>
      </c>
      <c r="N4">
        <v>2.7520234887868269</v>
      </c>
      <c r="O4">
        <v>2.366070867676862</v>
      </c>
      <c r="P4">
        <v>9.6318053434970317</v>
      </c>
      <c r="Q4">
        <v>2.2250424421174411</v>
      </c>
      <c r="R4">
        <v>3.1287581407034111</v>
      </c>
      <c r="S4">
        <v>26.631614717676101</v>
      </c>
      <c r="T4">
        <v>5.1274446003561067</v>
      </c>
      <c r="U4">
        <v>19.618548354176578</v>
      </c>
      <c r="V4">
        <v>169.58259762523659</v>
      </c>
      <c r="W4">
        <v>421.46766761937909</v>
      </c>
      <c r="X4">
        <v>1.8900919613001439</v>
      </c>
      <c r="Y4">
        <v>0.88360757511184163</v>
      </c>
      <c r="Z4">
        <v>27.038473989105508</v>
      </c>
      <c r="AA4">
        <v>9.0752608186989061</v>
      </c>
      <c r="AB4">
        <v>2.6213389204552771E-2</v>
      </c>
      <c r="AC4">
        <v>21.48003186573121</v>
      </c>
      <c r="AD4">
        <v>23.7715570914431</v>
      </c>
      <c r="AE4">
        <v>6.7060283108494563</v>
      </c>
      <c r="AF4">
        <v>10.93193829597277</v>
      </c>
      <c r="AG4">
        <v>111.63288040117131</v>
      </c>
      <c r="AH4">
        <v>130.40076984044441</v>
      </c>
      <c r="AI4">
        <v>21.98919808068672</v>
      </c>
      <c r="AJ4">
        <v>121.0827827186085</v>
      </c>
      <c r="AK4">
        <v>51.361530362378581</v>
      </c>
      <c r="AL4">
        <v>294.93264135862239</v>
      </c>
      <c r="AM4">
        <v>1.0337044640293951</v>
      </c>
      <c r="AN4">
        <v>9.1882178803138022</v>
      </c>
    </row>
    <row r="5" spans="1:40" x14ac:dyDescent="0.45">
      <c r="A5" s="1" t="s">
        <v>42</v>
      </c>
      <c r="B5">
        <v>150.46891477270941</v>
      </c>
      <c r="C5">
        <v>8.4748495545884914</v>
      </c>
      <c r="D5">
        <v>1.2212865514806071</v>
      </c>
      <c r="E5">
        <v>0.31429172687688128</v>
      </c>
      <c r="F5">
        <v>74.938911326994074</v>
      </c>
      <c r="G5">
        <v>41.149424022391791</v>
      </c>
      <c r="H5">
        <v>15.2979076439509</v>
      </c>
      <c r="I5">
        <v>6.8023692916768086</v>
      </c>
      <c r="J5">
        <v>5.574829355542251</v>
      </c>
      <c r="K5">
        <v>3.2275383638333128</v>
      </c>
      <c r="L5">
        <v>20.077483493338541</v>
      </c>
      <c r="M5">
        <v>88.255742104224282</v>
      </c>
      <c r="N5">
        <v>15.103709828380371</v>
      </c>
      <c r="O5">
        <v>6.1857122366392057</v>
      </c>
      <c r="P5">
        <v>29.049735412604772</v>
      </c>
      <c r="Q5">
        <v>7.0144579982847626</v>
      </c>
      <c r="R5">
        <v>3.592732830458071</v>
      </c>
      <c r="S5">
        <v>41.252316259279667</v>
      </c>
      <c r="T5">
        <v>4.4052690238963903</v>
      </c>
      <c r="U5">
        <v>27.975186687244349</v>
      </c>
      <c r="V5">
        <v>54.403479108810608</v>
      </c>
      <c r="W5">
        <v>232.30001215238269</v>
      </c>
      <c r="X5">
        <v>1.185849681360398</v>
      </c>
      <c r="Y5">
        <v>2.2627870795595779</v>
      </c>
      <c r="Z5">
        <v>13.81793570107877</v>
      </c>
      <c r="AA5">
        <v>19.979285185523729</v>
      </c>
      <c r="AB5">
        <v>4.9184412798853432E-2</v>
      </c>
      <c r="AC5">
        <v>45.24088420828641</v>
      </c>
      <c r="AD5">
        <v>10.17027238489684</v>
      </c>
      <c r="AE5">
        <v>6.9081359774915923</v>
      </c>
      <c r="AF5">
        <v>4.936356390252385</v>
      </c>
      <c r="AG5">
        <v>147.18041391008711</v>
      </c>
      <c r="AH5">
        <v>109.6931522493541</v>
      </c>
      <c r="AI5">
        <v>10.66414552055851</v>
      </c>
      <c r="AJ5">
        <v>106.2266237243698</v>
      </c>
      <c r="AK5">
        <v>38.102771291846913</v>
      </c>
      <c r="AL5">
        <v>291.44707955383592</v>
      </c>
      <c r="AM5">
        <v>0.35946479668654258</v>
      </c>
      <c r="AN5">
        <v>5.7992989097855547</v>
      </c>
    </row>
    <row r="6" spans="1:40" x14ac:dyDescent="0.45">
      <c r="A6" s="1" t="s">
        <v>43</v>
      </c>
      <c r="B6">
        <v>173.0263012805151</v>
      </c>
      <c r="C6">
        <v>11.873268648423711</v>
      </c>
      <c r="D6">
        <v>3.69347894374746</v>
      </c>
      <c r="E6">
        <v>0.77540556807920824</v>
      </c>
      <c r="F6">
        <v>386.66613146236239</v>
      </c>
      <c r="G6">
        <v>203.57636204693321</v>
      </c>
      <c r="H6">
        <v>67.591863501854803</v>
      </c>
      <c r="I6">
        <v>30.38498385724775</v>
      </c>
      <c r="J6">
        <v>27.431116166959502</v>
      </c>
      <c r="K6">
        <v>14.56196912872567</v>
      </c>
      <c r="L6">
        <v>95.932378624169431</v>
      </c>
      <c r="M6">
        <v>323.17639317721381</v>
      </c>
      <c r="N6">
        <v>54.53292481186034</v>
      </c>
      <c r="O6">
        <v>40.639159349035403</v>
      </c>
      <c r="P6">
        <v>110.6326409174219</v>
      </c>
      <c r="Q6">
        <v>38.233896578577209</v>
      </c>
      <c r="R6">
        <v>14.13439566183197</v>
      </c>
      <c r="S6">
        <v>182.20187975775761</v>
      </c>
      <c r="T6">
        <v>18.215969053452611</v>
      </c>
      <c r="U6">
        <v>88.609553446663782</v>
      </c>
      <c r="V6">
        <v>98.334912065597791</v>
      </c>
      <c r="W6">
        <v>471.94157325736347</v>
      </c>
      <c r="X6">
        <v>3.9332102941021549</v>
      </c>
      <c r="Y6">
        <v>32.683996275489307</v>
      </c>
      <c r="Z6">
        <v>56.393213556084447</v>
      </c>
      <c r="AA6">
        <v>274.18141999762793</v>
      </c>
      <c r="AB6">
        <v>0.17304594353431779</v>
      </c>
      <c r="AC6">
        <v>157.40163070975601</v>
      </c>
      <c r="AD6">
        <v>38.465353617892497</v>
      </c>
      <c r="AE6">
        <v>31.421445048883609</v>
      </c>
      <c r="AF6">
        <v>24.02719817463494</v>
      </c>
      <c r="AG6">
        <v>111.0876133584291</v>
      </c>
      <c r="AH6">
        <v>423.64314945654507</v>
      </c>
      <c r="AI6">
        <v>43.319385721927191</v>
      </c>
      <c r="AJ6">
        <v>418.09439983209938</v>
      </c>
      <c r="AK6">
        <v>156.18334949829779</v>
      </c>
      <c r="AL6">
        <v>1748.915219471435</v>
      </c>
      <c r="AM6">
        <v>1.376663161463187</v>
      </c>
      <c r="AN6">
        <v>25.8397904783813</v>
      </c>
    </row>
    <row r="7" spans="1:40" x14ac:dyDescent="0.45">
      <c r="A7" s="1" t="s">
        <v>44</v>
      </c>
      <c r="B7">
        <v>95.868006553804065</v>
      </c>
      <c r="C7">
        <v>11.6520279819057</v>
      </c>
      <c r="D7">
        <v>22.958515515367861</v>
      </c>
      <c r="E7">
        <v>0.18518728431924861</v>
      </c>
      <c r="F7">
        <v>8.0730732799732863</v>
      </c>
      <c r="G7">
        <v>2.0670362388054619</v>
      </c>
      <c r="H7">
        <v>4.4536517449133539</v>
      </c>
      <c r="I7">
        <v>2.0802673195102832</v>
      </c>
      <c r="J7">
        <v>3.354521259677528</v>
      </c>
      <c r="K7">
        <v>1.204767802411409</v>
      </c>
      <c r="L7">
        <v>9.5972226099730413</v>
      </c>
      <c r="M7">
        <v>9.4164351164178317</v>
      </c>
      <c r="N7">
        <v>3.1934402733479068</v>
      </c>
      <c r="O7">
        <v>0.6523201694353562</v>
      </c>
      <c r="P7">
        <v>5.1421674692994834</v>
      </c>
      <c r="Q7">
        <v>0.66596093159097047</v>
      </c>
      <c r="R7">
        <v>1.766790161569832</v>
      </c>
      <c r="S7">
        <v>21.611019446092779</v>
      </c>
      <c r="T7">
        <v>2.3062007992359859</v>
      </c>
      <c r="U7">
        <v>18.270714456445681</v>
      </c>
      <c r="V7">
        <v>10.17468273144598</v>
      </c>
      <c r="W7">
        <v>23.000101295295359</v>
      </c>
      <c r="X7">
        <v>0.29084583800774438</v>
      </c>
      <c r="Y7">
        <v>0.4693569684297566</v>
      </c>
      <c r="Z7">
        <v>4.3639956133142732</v>
      </c>
      <c r="AA7">
        <v>4.1187481669538979</v>
      </c>
      <c r="AB7">
        <v>4.5630730676750773E-3</v>
      </c>
      <c r="AC7">
        <v>20.317257592339871</v>
      </c>
      <c r="AD7">
        <v>4.3735671364496529</v>
      </c>
      <c r="AE7">
        <v>3.6521295621421901</v>
      </c>
      <c r="AF7">
        <v>2.0444109691713201</v>
      </c>
      <c r="AG7">
        <v>122.2629709348473</v>
      </c>
      <c r="AH7">
        <v>34.055580749064028</v>
      </c>
      <c r="AI7">
        <v>5.9974425087071577</v>
      </c>
      <c r="AJ7">
        <v>37.679783423577348</v>
      </c>
      <c r="AK7">
        <v>13.205429087470121</v>
      </c>
      <c r="AL7">
        <v>71.831985237669628</v>
      </c>
      <c r="AM7">
        <v>0.23068182034278209</v>
      </c>
      <c r="AN7">
        <v>2.2049499727231558</v>
      </c>
    </row>
    <row r="8" spans="1:40" x14ac:dyDescent="0.45">
      <c r="A8" s="1" t="s">
        <v>45</v>
      </c>
      <c r="B8">
        <v>81.64994223723015</v>
      </c>
      <c r="C8">
        <v>6.7902997138318817</v>
      </c>
      <c r="D8">
        <v>4.0686609729345227</v>
      </c>
      <c r="E8">
        <v>0.50573635259262817</v>
      </c>
      <c r="F8">
        <v>20.409744984309981</v>
      </c>
      <c r="G8">
        <v>5.0658079060884056</v>
      </c>
      <c r="H8">
        <v>36.657875571948182</v>
      </c>
      <c r="I8">
        <v>17.019263293782078</v>
      </c>
      <c r="J8">
        <v>8.5817784533891697</v>
      </c>
      <c r="K8">
        <v>9.9559016445609689</v>
      </c>
      <c r="L8">
        <v>75.565956462680404</v>
      </c>
      <c r="M8">
        <v>63.686312097104079</v>
      </c>
      <c r="N8">
        <v>5.007720066624227</v>
      </c>
      <c r="O8">
        <v>4.8008248382368537</v>
      </c>
      <c r="P8">
        <v>19.006951687513862</v>
      </c>
      <c r="Q8">
        <v>3.4151336831135009</v>
      </c>
      <c r="R8">
        <v>4.3255994202407697</v>
      </c>
      <c r="S8">
        <v>50.535720944603142</v>
      </c>
      <c r="T8">
        <v>6.2557493137102034</v>
      </c>
      <c r="U8">
        <v>24.841008297794431</v>
      </c>
      <c r="V8">
        <v>77.797752537873791</v>
      </c>
      <c r="W8">
        <v>899.37229622863879</v>
      </c>
      <c r="X8">
        <v>2.0929745296073539</v>
      </c>
      <c r="Y8">
        <v>2.3689048846637428</v>
      </c>
      <c r="Z8">
        <v>29.688939617167861</v>
      </c>
      <c r="AA8">
        <v>21.465917365487378</v>
      </c>
      <c r="AB8">
        <v>5.1877607277748698E-2</v>
      </c>
      <c r="AC8">
        <v>42.206124568688793</v>
      </c>
      <c r="AD8">
        <v>23.286018982470299</v>
      </c>
      <c r="AE8">
        <v>11.33598638252238</v>
      </c>
      <c r="AF8">
        <v>8.3754401687374305</v>
      </c>
      <c r="AG8">
        <v>97.636506778519404</v>
      </c>
      <c r="AH8">
        <v>206.96940853135021</v>
      </c>
      <c r="AI8">
        <v>21.831320604229418</v>
      </c>
      <c r="AJ8">
        <v>157.2696031947176</v>
      </c>
      <c r="AK8">
        <v>62.847304649081828</v>
      </c>
      <c r="AL8">
        <v>388.38926194598088</v>
      </c>
      <c r="AM8">
        <v>0.55425408968336198</v>
      </c>
      <c r="AN8">
        <v>7.9190916062137049</v>
      </c>
    </row>
    <row r="9" spans="1:40" x14ac:dyDescent="0.45">
      <c r="A9" s="1" t="s">
        <v>46</v>
      </c>
      <c r="B9">
        <v>12.004924331576589</v>
      </c>
      <c r="C9">
        <v>0.82533823907562009</v>
      </c>
      <c r="D9">
        <v>0.36542131222791713</v>
      </c>
      <c r="E9">
        <v>8.0678334800095952E-2</v>
      </c>
      <c r="F9">
        <v>5.3236993238208026</v>
      </c>
      <c r="G9">
        <v>2.0860526750893982</v>
      </c>
      <c r="H9">
        <v>5.7649929927141166</v>
      </c>
      <c r="I9">
        <v>2.6303296687266742</v>
      </c>
      <c r="J9">
        <v>1.8042136914699931</v>
      </c>
      <c r="K9">
        <v>1.4411597556041651</v>
      </c>
      <c r="L9">
        <v>8.8802591714516694</v>
      </c>
      <c r="M9">
        <v>7.885927311414255</v>
      </c>
      <c r="N9">
        <v>1.111104657055191</v>
      </c>
      <c r="O9">
        <v>2.3572430049120769</v>
      </c>
      <c r="P9">
        <v>12.26555439632469</v>
      </c>
      <c r="Q9">
        <v>1.544090485652009</v>
      </c>
      <c r="R9">
        <v>0.94685081257320702</v>
      </c>
      <c r="S9">
        <v>12.533465647041639</v>
      </c>
      <c r="T9">
        <v>1.836082996400777</v>
      </c>
      <c r="U9">
        <v>15.382124383088231</v>
      </c>
      <c r="V9">
        <v>10.66428859088194</v>
      </c>
      <c r="W9">
        <v>235.0318949518109</v>
      </c>
      <c r="X9">
        <v>0.35100296567618589</v>
      </c>
      <c r="Y9">
        <v>1.9147665315501969</v>
      </c>
      <c r="Z9">
        <v>5.1471018311027397</v>
      </c>
      <c r="AA9">
        <v>16.150154839729211</v>
      </c>
      <c r="AB9">
        <v>7.8772056952314349E-3</v>
      </c>
      <c r="AC9">
        <v>6.8275803294944826</v>
      </c>
      <c r="AD9">
        <v>3.7110539778027918</v>
      </c>
      <c r="AE9">
        <v>1.9339748306649449</v>
      </c>
      <c r="AF9">
        <v>1.833159383003957</v>
      </c>
      <c r="AG9">
        <v>9.5652918408894294</v>
      </c>
      <c r="AH9">
        <v>28.86096908266892</v>
      </c>
      <c r="AI9">
        <v>4.0158457892982033</v>
      </c>
      <c r="AJ9">
        <v>35.80714142007605</v>
      </c>
      <c r="AK9">
        <v>13.10488429246478</v>
      </c>
      <c r="AL9">
        <v>113.51952495916809</v>
      </c>
      <c r="AM9">
        <v>0.1076077590234932</v>
      </c>
      <c r="AN9">
        <v>1.8065861325317569</v>
      </c>
    </row>
    <row r="10" spans="1:40" x14ac:dyDescent="0.45">
      <c r="A10" s="1" t="s">
        <v>47</v>
      </c>
      <c r="B10">
        <v>804.66508833900446</v>
      </c>
      <c r="C10">
        <v>62.487749339586053</v>
      </c>
      <c r="D10">
        <v>33.969260970196963</v>
      </c>
      <c r="E10">
        <v>4.8974755430203354</v>
      </c>
      <c r="F10">
        <v>134.34831104222539</v>
      </c>
      <c r="G10">
        <v>51.704583760428797</v>
      </c>
      <c r="H10">
        <v>105.4003347349724</v>
      </c>
      <c r="I10">
        <v>49.415190470218143</v>
      </c>
      <c r="J10">
        <v>28.520238361555581</v>
      </c>
      <c r="K10">
        <v>25.92185495841963</v>
      </c>
      <c r="L10">
        <v>185.51764391093801</v>
      </c>
      <c r="M10">
        <v>158.9250635692612</v>
      </c>
      <c r="N10">
        <v>30.809868943003199</v>
      </c>
      <c r="O10">
        <v>22.429950964619088</v>
      </c>
      <c r="P10">
        <v>120.4768021111307</v>
      </c>
      <c r="Q10">
        <v>18.655543794239492</v>
      </c>
      <c r="R10">
        <v>12.8589839009201</v>
      </c>
      <c r="S10">
        <v>117.6471204071881</v>
      </c>
      <c r="T10">
        <v>17.672094318693429</v>
      </c>
      <c r="U10">
        <v>235.67224980136851</v>
      </c>
      <c r="V10">
        <v>448.94090999875289</v>
      </c>
      <c r="W10">
        <v>2574.017101837278</v>
      </c>
      <c r="X10">
        <v>7.5757270240223722</v>
      </c>
      <c r="Y10">
        <v>11.25394280141432</v>
      </c>
      <c r="Z10">
        <v>95.761141757682239</v>
      </c>
      <c r="AA10">
        <v>99.731801009262284</v>
      </c>
      <c r="AB10">
        <v>0.13745083947508269</v>
      </c>
      <c r="AC10">
        <v>160.37462154216641</v>
      </c>
      <c r="AD10">
        <v>82.222050479809994</v>
      </c>
      <c r="AE10">
        <v>35.710797777473353</v>
      </c>
      <c r="AF10">
        <v>31.557395991267459</v>
      </c>
      <c r="AG10">
        <v>611.79437502835378</v>
      </c>
      <c r="AH10">
        <v>550.51123514604296</v>
      </c>
      <c r="AI10">
        <v>69.424656488240117</v>
      </c>
      <c r="AJ10">
        <v>464.42952024142232</v>
      </c>
      <c r="AK10">
        <v>182.59101528823601</v>
      </c>
      <c r="AL10">
        <v>1645.48184072288</v>
      </c>
      <c r="AM10">
        <v>5.078768388794801</v>
      </c>
      <c r="AN10">
        <v>36.452007568173528</v>
      </c>
    </row>
    <row r="11" spans="1:40" x14ac:dyDescent="0.45">
      <c r="A11" s="1" t="s">
        <v>48</v>
      </c>
      <c r="B11">
        <v>68.412591649751661</v>
      </c>
      <c r="C11">
        <v>5.2566252018174158</v>
      </c>
      <c r="D11">
        <v>1.435265255494226</v>
      </c>
      <c r="E11">
        <v>0.22743609842247259</v>
      </c>
      <c r="F11">
        <v>10.547377547294211</v>
      </c>
      <c r="G11">
        <v>1.6940395557709951</v>
      </c>
      <c r="H11">
        <v>11.74759369755648</v>
      </c>
      <c r="I11">
        <v>5.4461625252500836</v>
      </c>
      <c r="J11">
        <v>4.0851296805484827</v>
      </c>
      <c r="K11">
        <v>4.4638194415434684</v>
      </c>
      <c r="L11">
        <v>48.859186208810513</v>
      </c>
      <c r="M11">
        <v>20.2296706773868</v>
      </c>
      <c r="N11">
        <v>2.1035042875938181</v>
      </c>
      <c r="O11">
        <v>2.5624582824131612</v>
      </c>
      <c r="P11">
        <v>39.869182434835238</v>
      </c>
      <c r="Q11">
        <v>2.0838587947235561</v>
      </c>
      <c r="R11">
        <v>1.905686444395319</v>
      </c>
      <c r="S11">
        <v>21.167103082203639</v>
      </c>
      <c r="T11">
        <v>2.936276801933055</v>
      </c>
      <c r="U11">
        <v>15.09394181683356</v>
      </c>
      <c r="V11">
        <v>112.1381107722847</v>
      </c>
      <c r="W11">
        <v>279.81534664040129</v>
      </c>
      <c r="X11">
        <v>0.76715912767928274</v>
      </c>
      <c r="Y11">
        <v>1.0917244206253709</v>
      </c>
      <c r="Z11">
        <v>10.682727364837261</v>
      </c>
      <c r="AA11">
        <v>9.9136748978794724</v>
      </c>
      <c r="AB11">
        <v>1.8111930056653909E-2</v>
      </c>
      <c r="AC11">
        <v>17.07506877710933</v>
      </c>
      <c r="AD11">
        <v>10.79524966425914</v>
      </c>
      <c r="AE11">
        <v>4.5172571163263529</v>
      </c>
      <c r="AF11">
        <v>4.4266328089262812</v>
      </c>
      <c r="AG11">
        <v>55.000849222195797</v>
      </c>
      <c r="AH11">
        <v>68.716429432344114</v>
      </c>
      <c r="AI11">
        <v>9.7285123836463168</v>
      </c>
      <c r="AJ11">
        <v>66.954449354096965</v>
      </c>
      <c r="AK11">
        <v>26.285599128185499</v>
      </c>
      <c r="AL11">
        <v>329.16255979746609</v>
      </c>
      <c r="AM11">
        <v>5.1566322354160263</v>
      </c>
      <c r="AN11">
        <v>4.9700493667480581</v>
      </c>
    </row>
    <row r="12" spans="1:40" x14ac:dyDescent="0.45">
      <c r="A12" s="1" t="s">
        <v>49</v>
      </c>
      <c r="B12">
        <v>79.931691807744471</v>
      </c>
      <c r="C12">
        <v>7.8395547474981004</v>
      </c>
      <c r="D12">
        <v>6.1205232824508222</v>
      </c>
      <c r="E12">
        <v>0.33951026128375977</v>
      </c>
      <c r="F12">
        <v>54.581050021210302</v>
      </c>
      <c r="G12">
        <v>7.5528577674873194</v>
      </c>
      <c r="H12">
        <v>25.346732412300511</v>
      </c>
      <c r="I12">
        <v>11.781483968028621</v>
      </c>
      <c r="J12">
        <v>6.3567313170500341</v>
      </c>
      <c r="K12">
        <v>5.2621990181827814</v>
      </c>
      <c r="L12">
        <v>34.767436559357442</v>
      </c>
      <c r="M12">
        <v>44.45767203608122</v>
      </c>
      <c r="N12">
        <v>12.97644136233345</v>
      </c>
      <c r="O12">
        <v>5.9511051132817334</v>
      </c>
      <c r="P12">
        <v>17.775764687180821</v>
      </c>
      <c r="Q12">
        <v>4.4549200080363649</v>
      </c>
      <c r="R12">
        <v>4.6171586785397061</v>
      </c>
      <c r="S12">
        <v>43.330671315456101</v>
      </c>
      <c r="T12">
        <v>5.3768545324499364</v>
      </c>
      <c r="U12">
        <v>33.945634604644312</v>
      </c>
      <c r="V12">
        <v>49.575789258880832</v>
      </c>
      <c r="W12">
        <v>445.95969607171588</v>
      </c>
      <c r="X12">
        <v>1.472363113499003</v>
      </c>
      <c r="Y12">
        <v>4.1610414969034899</v>
      </c>
      <c r="Z12">
        <v>18.334055883295729</v>
      </c>
      <c r="AA12">
        <v>35.595712931800072</v>
      </c>
      <c r="AB12">
        <v>2.857867290705382E-2</v>
      </c>
      <c r="AC12">
        <v>26.597091988740651</v>
      </c>
      <c r="AD12">
        <v>14.96091825485547</v>
      </c>
      <c r="AE12">
        <v>8.3208242904818732</v>
      </c>
      <c r="AF12">
        <v>6.3402774195601674</v>
      </c>
      <c r="AG12">
        <v>166.16817915391701</v>
      </c>
      <c r="AH12">
        <v>127.6063383323693</v>
      </c>
      <c r="AI12">
        <v>14.812671591479219</v>
      </c>
      <c r="AJ12">
        <v>128.17352445278931</v>
      </c>
      <c r="AK12">
        <v>45.348903901384432</v>
      </c>
      <c r="AL12">
        <v>341.37842351151141</v>
      </c>
      <c r="AM12">
        <v>0.5849859744641186</v>
      </c>
      <c r="AN12">
        <v>8.035925312975122</v>
      </c>
    </row>
    <row r="13" spans="1:40" x14ac:dyDescent="0.45">
      <c r="A13" s="1" t="s">
        <v>50</v>
      </c>
      <c r="B13">
        <v>191.52474332939349</v>
      </c>
      <c r="C13">
        <v>11.89862954488612</v>
      </c>
      <c r="D13">
        <v>5.2691467749088563</v>
      </c>
      <c r="E13">
        <v>0.74660531699592214</v>
      </c>
      <c r="F13">
        <v>33.617720414279432</v>
      </c>
      <c r="G13">
        <v>8.9623610951523904</v>
      </c>
      <c r="H13">
        <v>74.832400962137825</v>
      </c>
      <c r="I13">
        <v>36.189016935795962</v>
      </c>
      <c r="J13">
        <v>7.8884402163673961</v>
      </c>
      <c r="K13">
        <v>10.244193768970369</v>
      </c>
      <c r="L13">
        <v>57.073181782211471</v>
      </c>
      <c r="M13">
        <v>174.763432465655</v>
      </c>
      <c r="N13">
        <v>8.7098562060889222</v>
      </c>
      <c r="O13">
        <v>5.1467413066599486</v>
      </c>
      <c r="P13">
        <v>70.679268837989468</v>
      </c>
      <c r="Q13">
        <v>8.1809619755901473</v>
      </c>
      <c r="R13">
        <v>5.0992673663137627</v>
      </c>
      <c r="S13">
        <v>50.944181217382109</v>
      </c>
      <c r="T13">
        <v>22.690710312728768</v>
      </c>
      <c r="U13">
        <v>34.031052355480938</v>
      </c>
      <c r="V13">
        <v>77.173388929703037</v>
      </c>
      <c r="W13">
        <v>1226.908605588387</v>
      </c>
      <c r="X13">
        <v>3.8038207318527051</v>
      </c>
      <c r="Y13">
        <v>4.9698855237187276</v>
      </c>
      <c r="Z13">
        <v>47.380757009891717</v>
      </c>
      <c r="AA13">
        <v>43.002985759348228</v>
      </c>
      <c r="AB13">
        <v>0.14565958191090941</v>
      </c>
      <c r="AC13">
        <v>85.734643776326209</v>
      </c>
      <c r="AD13">
        <v>34.200253379206117</v>
      </c>
      <c r="AE13">
        <v>10.74477701931249</v>
      </c>
      <c r="AF13">
        <v>29.185440431347139</v>
      </c>
      <c r="AG13">
        <v>102.350602265418</v>
      </c>
      <c r="AH13">
        <v>298.78360350653651</v>
      </c>
      <c r="AI13">
        <v>32.808793836611478</v>
      </c>
      <c r="AJ13">
        <v>219.3464849007274</v>
      </c>
      <c r="AK13">
        <v>90.317307526299302</v>
      </c>
      <c r="AL13">
        <v>553.33878930840785</v>
      </c>
      <c r="AM13">
        <v>0.52187706485744223</v>
      </c>
      <c r="AN13">
        <v>12.359922806990861</v>
      </c>
    </row>
    <row r="14" spans="1:40" x14ac:dyDescent="0.45">
      <c r="A14" s="1" t="s">
        <v>51</v>
      </c>
      <c r="B14">
        <v>57.145174844643762</v>
      </c>
      <c r="C14">
        <v>3.242038323453249</v>
      </c>
      <c r="D14">
        <v>1.909024994036725</v>
      </c>
      <c r="E14">
        <v>0.33920258320822749</v>
      </c>
      <c r="F14">
        <v>5.7593214451745789</v>
      </c>
      <c r="G14">
        <v>2.410413676293397</v>
      </c>
      <c r="H14">
        <v>4.9982137892874086</v>
      </c>
      <c r="I14">
        <v>2.3627829595435652</v>
      </c>
      <c r="J14">
        <v>1.3740988664357801</v>
      </c>
      <c r="K14">
        <v>1.302566393024208</v>
      </c>
      <c r="L14">
        <v>16.52626437102575</v>
      </c>
      <c r="M14">
        <v>7.5225114580348116</v>
      </c>
      <c r="N14">
        <v>1.5471590502327079</v>
      </c>
      <c r="O14">
        <v>1.0418273423710971</v>
      </c>
      <c r="P14">
        <v>1.603557912886741</v>
      </c>
      <c r="Q14">
        <v>0.65655170272194596</v>
      </c>
      <c r="R14">
        <v>0.78103473807921431</v>
      </c>
      <c r="S14">
        <v>8.7697064902527053</v>
      </c>
      <c r="T14">
        <v>1.138543493620618</v>
      </c>
      <c r="U14">
        <v>4.5521124365142214</v>
      </c>
      <c r="V14">
        <v>15.89013513037996</v>
      </c>
      <c r="W14">
        <v>172.32779163022249</v>
      </c>
      <c r="X14">
        <v>0.30929113288117599</v>
      </c>
      <c r="Y14">
        <v>0.74023365524256146</v>
      </c>
      <c r="Z14">
        <v>4.0346973990145409</v>
      </c>
      <c r="AA14">
        <v>6.363016756483618</v>
      </c>
      <c r="AB14">
        <v>7.4826541921044001E-3</v>
      </c>
      <c r="AC14">
        <v>10.208623829259579</v>
      </c>
      <c r="AD14">
        <v>3.0354722564048942</v>
      </c>
      <c r="AE14">
        <v>1.6377455114942181</v>
      </c>
      <c r="AF14">
        <v>1.3850126457458929</v>
      </c>
      <c r="AG14">
        <v>22.457631304056751</v>
      </c>
      <c r="AH14">
        <v>28.772545615090291</v>
      </c>
      <c r="AI14">
        <v>3.2376530686846672</v>
      </c>
      <c r="AJ14">
        <v>22.97070981152245</v>
      </c>
      <c r="AK14">
        <v>8.6042357151026199</v>
      </c>
      <c r="AL14">
        <v>56.943420711194918</v>
      </c>
      <c r="AM14">
        <v>0.1214604238527761</v>
      </c>
      <c r="AN14">
        <v>1.4598974722419471</v>
      </c>
    </row>
    <row r="15" spans="1:40" x14ac:dyDescent="0.45">
      <c r="A15" s="1" t="s">
        <v>52</v>
      </c>
      <c r="B15">
        <v>103.1081150353353</v>
      </c>
      <c r="C15">
        <v>5.1583329498979671</v>
      </c>
      <c r="D15">
        <v>1.5384464142832319</v>
      </c>
      <c r="E15">
        <v>0.60787742547092216</v>
      </c>
      <c r="F15">
        <v>46.218972252339547</v>
      </c>
      <c r="G15">
        <v>13.405451564841339</v>
      </c>
      <c r="H15">
        <v>15.773214949189949</v>
      </c>
      <c r="I15">
        <v>7.2983218587118506</v>
      </c>
      <c r="J15">
        <v>4.6044499262157927</v>
      </c>
      <c r="K15">
        <v>3.8031427420840749</v>
      </c>
      <c r="L15">
        <v>25.58221065008324</v>
      </c>
      <c r="M15">
        <v>69.42844062614482</v>
      </c>
      <c r="N15">
        <v>13.23653996059519</v>
      </c>
      <c r="O15">
        <v>3.5440386886579129</v>
      </c>
      <c r="P15">
        <v>11.052855961003781</v>
      </c>
      <c r="Q15">
        <v>4.0199420652463598</v>
      </c>
      <c r="R15">
        <v>3.084144406241474</v>
      </c>
      <c r="S15">
        <v>31.588346395581759</v>
      </c>
      <c r="T15">
        <v>3.552937034968882</v>
      </c>
      <c r="U15">
        <v>17.593498800957651</v>
      </c>
      <c r="V15">
        <v>49.809627126850977</v>
      </c>
      <c r="W15">
        <v>264.63729033007422</v>
      </c>
      <c r="X15">
        <v>1.475429039294792</v>
      </c>
      <c r="Y15">
        <v>2.988275154766979</v>
      </c>
      <c r="Z15">
        <v>17.08815828653962</v>
      </c>
      <c r="AA15">
        <v>25.406631359506989</v>
      </c>
      <c r="AB15">
        <v>4.5234937378831018E-2</v>
      </c>
      <c r="AC15">
        <v>36.19893465503813</v>
      </c>
      <c r="AD15">
        <v>9.3500397378916293</v>
      </c>
      <c r="AE15">
        <v>5.9207039281669473</v>
      </c>
      <c r="AF15">
        <v>4.5624573338642671</v>
      </c>
      <c r="AG15">
        <v>60.488719886293943</v>
      </c>
      <c r="AH15">
        <v>89.977487251478152</v>
      </c>
      <c r="AI15">
        <v>9.5182683361201779</v>
      </c>
      <c r="AJ15">
        <v>81.120401402133197</v>
      </c>
      <c r="AK15">
        <v>29.86094645225176</v>
      </c>
      <c r="AL15">
        <v>277.75551905183721</v>
      </c>
      <c r="AM15">
        <v>0.37516975373522149</v>
      </c>
      <c r="AN15">
        <v>5.1456966298211304</v>
      </c>
    </row>
    <row r="16" spans="1:40" x14ac:dyDescent="0.45">
      <c r="A16" s="1" t="s">
        <v>53</v>
      </c>
      <c r="B16">
        <v>263.23631818325327</v>
      </c>
      <c r="C16">
        <v>11.218835523737949</v>
      </c>
      <c r="D16">
        <v>4.356091249332354</v>
      </c>
      <c r="E16">
        <v>0.85384684817105339</v>
      </c>
      <c r="F16">
        <v>62.465257705903873</v>
      </c>
      <c r="G16">
        <v>15.38326439844991</v>
      </c>
      <c r="H16">
        <v>60.927096068783747</v>
      </c>
      <c r="I16">
        <v>28.683331627641781</v>
      </c>
      <c r="J16">
        <v>19.60249635312865</v>
      </c>
      <c r="K16">
        <v>12.02454436883869</v>
      </c>
      <c r="L16">
        <v>70.410134577516075</v>
      </c>
      <c r="M16">
        <v>272.3856236379761</v>
      </c>
      <c r="N16">
        <v>14.752765284592391</v>
      </c>
      <c r="O16">
        <v>12.035322735790849</v>
      </c>
      <c r="P16">
        <v>61.182739515168521</v>
      </c>
      <c r="Q16">
        <v>24.442494977672151</v>
      </c>
      <c r="R16">
        <v>14.870827228701151</v>
      </c>
      <c r="S16">
        <v>133.58632927190959</v>
      </c>
      <c r="T16">
        <v>13.77684365465737</v>
      </c>
      <c r="U16">
        <v>48.988532815980861</v>
      </c>
      <c r="V16">
        <v>240.12720228425161</v>
      </c>
      <c r="W16">
        <v>683.08849479997127</v>
      </c>
      <c r="X16">
        <v>5.6011295190779302</v>
      </c>
      <c r="Y16">
        <v>8.4969855192754178</v>
      </c>
      <c r="Z16">
        <v>86.326044140100322</v>
      </c>
      <c r="AA16">
        <v>73.555595092517152</v>
      </c>
      <c r="AB16">
        <v>0.18440525722772369</v>
      </c>
      <c r="AC16">
        <v>134.63247424448139</v>
      </c>
      <c r="AD16">
        <v>37.739535523186227</v>
      </c>
      <c r="AE16">
        <v>26.020136581998749</v>
      </c>
      <c r="AF16">
        <v>18.483484070654772</v>
      </c>
      <c r="AG16">
        <v>191.57443467559139</v>
      </c>
      <c r="AH16">
        <v>364.85076443555391</v>
      </c>
      <c r="AI16">
        <v>39.249524556554242</v>
      </c>
      <c r="AJ16">
        <v>304.26506098279611</v>
      </c>
      <c r="AK16">
        <v>109.1228412594988</v>
      </c>
      <c r="AL16">
        <v>983.07038894406196</v>
      </c>
      <c r="AM16">
        <v>0.89615773714868951</v>
      </c>
      <c r="AN16">
        <v>23.275653574592418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N107"/>
  <sheetViews>
    <sheetView workbookViewId="0"/>
  </sheetViews>
  <sheetFormatPr defaultColWidth="8.86328125" defaultRowHeight="14.25" x14ac:dyDescent="0.45"/>
  <sheetData>
    <row r="1" spans="1:40" x14ac:dyDescent="0.4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45">
      <c r="A2" s="1" t="s">
        <v>54</v>
      </c>
      <c r="B2">
        <v>866.70279368299373</v>
      </c>
      <c r="C2">
        <v>19.64387540138943</v>
      </c>
      <c r="D2">
        <v>8.6642413007000307</v>
      </c>
      <c r="E2">
        <v>1.0622478703460121</v>
      </c>
      <c r="F2">
        <v>28.946650531162131</v>
      </c>
      <c r="G2">
        <v>9.4868691730156822</v>
      </c>
      <c r="H2">
        <v>12.045068769975799</v>
      </c>
      <c r="I2">
        <v>5.9113843869986562</v>
      </c>
      <c r="J2">
        <v>1.984923334896634</v>
      </c>
      <c r="K2">
        <v>1.290931090165677</v>
      </c>
      <c r="L2">
        <v>6.5155253818222638</v>
      </c>
      <c r="M2">
        <v>12.817132030242311</v>
      </c>
      <c r="N2">
        <v>4.889112285552935</v>
      </c>
      <c r="O2">
        <v>0.49134165628890741</v>
      </c>
      <c r="P2">
        <v>2.7658462140859021</v>
      </c>
      <c r="Q2">
        <v>0.45870533048587242</v>
      </c>
      <c r="R2">
        <v>1.221425225882002</v>
      </c>
      <c r="S2">
        <v>11.34683060738868</v>
      </c>
      <c r="T2">
        <v>2.4468228987187111</v>
      </c>
      <c r="U2">
        <v>3.4450773524247231</v>
      </c>
      <c r="V2">
        <v>8.8300309791905978</v>
      </c>
      <c r="W2">
        <v>27.326298664600039</v>
      </c>
      <c r="X2">
        <v>0.28409080682138299</v>
      </c>
      <c r="Y2">
        <v>0.41004619525147418</v>
      </c>
      <c r="Z2">
        <v>3.9666171866503421</v>
      </c>
      <c r="AA2">
        <v>3.744937868475231</v>
      </c>
      <c r="AB2">
        <v>6.764219447494879E-3</v>
      </c>
      <c r="AC2">
        <v>105.7906784650712</v>
      </c>
      <c r="AD2">
        <v>7.6484623909427407</v>
      </c>
      <c r="AE2">
        <v>2.0102465504771492</v>
      </c>
      <c r="AF2">
        <v>3.3159653298110858</v>
      </c>
      <c r="AG2">
        <v>172.48507945373009</v>
      </c>
      <c r="AH2">
        <v>35.774424658239667</v>
      </c>
      <c r="AI2">
        <v>7.2933132348934331</v>
      </c>
      <c r="AJ2">
        <v>38.134288678398022</v>
      </c>
      <c r="AK2">
        <v>14.578181300880299</v>
      </c>
      <c r="AL2">
        <v>135.24758097909421</v>
      </c>
      <c r="AM2">
        <v>0.2168542906226909</v>
      </c>
      <c r="AN2">
        <v>12.215419695787761</v>
      </c>
    </row>
    <row r="3" spans="1:40" x14ac:dyDescent="0.45">
      <c r="A3" s="1" t="s">
        <v>55</v>
      </c>
      <c r="B3">
        <v>2.8854073496700541</v>
      </c>
      <c r="C3">
        <v>0.19149227322830989</v>
      </c>
      <c r="D3">
        <v>9.2172629061257769E-2</v>
      </c>
      <c r="E3">
        <v>2.0477171383032709E-2</v>
      </c>
      <c r="F3">
        <v>1.997451664080157</v>
      </c>
      <c r="G3">
        <v>1.1470881399096551</v>
      </c>
      <c r="H3">
        <v>0.89777510801657756</v>
      </c>
      <c r="I3">
        <v>0.43290638404696019</v>
      </c>
      <c r="J3">
        <v>0.7912135421306431</v>
      </c>
      <c r="K3">
        <v>0.12356706197788429</v>
      </c>
      <c r="L3">
        <v>0.53586541561009837</v>
      </c>
      <c r="M3">
        <v>2.7636432059588212</v>
      </c>
      <c r="N3">
        <v>0.35035726983587517</v>
      </c>
      <c r="O3">
        <v>7.0096819692984119E-2</v>
      </c>
      <c r="P3">
        <v>0.22306824942323381</v>
      </c>
      <c r="Q3">
        <v>8.6622644855877992E-2</v>
      </c>
      <c r="R3">
        <v>0.1232843179920764</v>
      </c>
      <c r="S3">
        <v>1.1926022887257759</v>
      </c>
      <c r="T3">
        <v>0.14308217687659719</v>
      </c>
      <c r="U3">
        <v>0.50549313936902363</v>
      </c>
      <c r="V3">
        <v>0.6257534394100881</v>
      </c>
      <c r="W3">
        <v>1.269749973656088</v>
      </c>
      <c r="X3">
        <v>2.5626466452398598E-2</v>
      </c>
      <c r="Y3">
        <v>7.4307974348691894E-2</v>
      </c>
      <c r="Z3">
        <v>0.38753685453689579</v>
      </c>
      <c r="AA3">
        <v>0.64229608556786588</v>
      </c>
      <c r="AB3">
        <v>1.5575717311301471E-3</v>
      </c>
      <c r="AC3">
        <v>4.7566843989643059</v>
      </c>
      <c r="AD3">
        <v>1.1391379254026091</v>
      </c>
      <c r="AE3">
        <v>0.96113812734267257</v>
      </c>
      <c r="AF3">
        <v>0.275726894407681</v>
      </c>
      <c r="AG3">
        <v>1.956432074287237</v>
      </c>
      <c r="AH3">
        <v>6.4093852412217398</v>
      </c>
      <c r="AI3">
        <v>0.62661882008486525</v>
      </c>
      <c r="AJ3">
        <v>2.947347211723772</v>
      </c>
      <c r="AK3">
        <v>1.273886554690719</v>
      </c>
      <c r="AL3">
        <v>14.960650541157809</v>
      </c>
      <c r="AM3">
        <v>2.437247857541373E-2</v>
      </c>
      <c r="AN3">
        <v>0.39793922157641898</v>
      </c>
    </row>
    <row r="4" spans="1:40" x14ac:dyDescent="0.45">
      <c r="A4" s="1" t="s">
        <v>56</v>
      </c>
      <c r="B4">
        <v>74.334088854327973</v>
      </c>
      <c r="C4">
        <v>1.9622413183835921</v>
      </c>
      <c r="D4">
        <v>0.33200380975837862</v>
      </c>
      <c r="E4">
        <v>3.8619282684298531E-3</v>
      </c>
      <c r="F4">
        <v>0.19366829517982059</v>
      </c>
      <c r="G4">
        <v>5.946675935766154E-2</v>
      </c>
      <c r="H4">
        <v>0.61789581388707315</v>
      </c>
      <c r="I4">
        <v>0.3044469914932737</v>
      </c>
      <c r="J4">
        <v>0.16447386400908989</v>
      </c>
      <c r="K4">
        <v>7.1025938483606971E-2</v>
      </c>
      <c r="L4">
        <v>0.14387088661004291</v>
      </c>
      <c r="M4">
        <v>0.184136169662969</v>
      </c>
      <c r="N4">
        <v>2.9879293671848019E-2</v>
      </c>
      <c r="O4">
        <v>9.5151435983973059E-3</v>
      </c>
      <c r="P4">
        <v>0.132411122885815</v>
      </c>
      <c r="Q4">
        <v>8.4079293217722527E-3</v>
      </c>
      <c r="R4">
        <v>7.7661963108662108E-2</v>
      </c>
      <c r="S4">
        <v>0.62970695311777447</v>
      </c>
      <c r="T4">
        <v>7.6794029154883606E-2</v>
      </c>
      <c r="U4">
        <v>8.4482150225125993E-2</v>
      </c>
      <c r="V4">
        <v>0.22921789219511571</v>
      </c>
      <c r="W4">
        <v>7.161431985562964</v>
      </c>
      <c r="X4">
        <v>9.1247938255252133E-3</v>
      </c>
      <c r="Y4">
        <v>6.4009326811438954E-3</v>
      </c>
      <c r="Z4">
        <v>0.14091161382301179</v>
      </c>
      <c r="AA4">
        <v>6.565864712783355E-2</v>
      </c>
      <c r="AB4">
        <v>2.6427027891625569E-4</v>
      </c>
      <c r="AC4">
        <v>0.78924641047031585</v>
      </c>
      <c r="AD4">
        <v>0.2795932763084118</v>
      </c>
      <c r="AE4">
        <v>9.3448259113155213E-2</v>
      </c>
      <c r="AF4">
        <v>0.1150926872395083</v>
      </c>
      <c r="AG4">
        <v>15.037272663966441</v>
      </c>
      <c r="AH4">
        <v>1.5863999158113149</v>
      </c>
      <c r="AI4">
        <v>0.27443510385470832</v>
      </c>
      <c r="AJ4">
        <v>1.639581057567985</v>
      </c>
      <c r="AK4">
        <v>0.57585934325822841</v>
      </c>
      <c r="AL4">
        <v>7.6001095921049533</v>
      </c>
      <c r="AM4">
        <v>7.3664822204420723E-3</v>
      </c>
      <c r="AN4">
        <v>1.446326989820012</v>
      </c>
    </row>
    <row r="5" spans="1:40" x14ac:dyDescent="0.45">
      <c r="A5" s="1" t="s">
        <v>57</v>
      </c>
      <c r="B5">
        <v>48.07430512847052</v>
      </c>
      <c r="C5">
        <v>3.2460488767231528</v>
      </c>
      <c r="D5">
        <v>1.078193153653495</v>
      </c>
      <c r="E5">
        <v>0.30459978005079391</v>
      </c>
      <c r="F5">
        <v>19.08316824675795</v>
      </c>
      <c r="G5">
        <v>9.9349292467544714</v>
      </c>
      <c r="H5">
        <v>14.398056380169839</v>
      </c>
      <c r="I5">
        <v>6.62137306425487</v>
      </c>
      <c r="J5">
        <v>3.2198776270866691</v>
      </c>
      <c r="K5">
        <v>12.293124180241371</v>
      </c>
      <c r="L5">
        <v>615.23572909326299</v>
      </c>
      <c r="M5">
        <v>19.537244375833051</v>
      </c>
      <c r="N5">
        <v>3.3689257648124298</v>
      </c>
      <c r="O5">
        <v>3.1313024480841238</v>
      </c>
      <c r="P5">
        <v>10.107131679228891</v>
      </c>
      <c r="Q5">
        <v>3.299548232298632</v>
      </c>
      <c r="R5">
        <v>1.925094849636336</v>
      </c>
      <c r="S5">
        <v>17.391327069130039</v>
      </c>
      <c r="T5">
        <v>3.5279079919157161</v>
      </c>
      <c r="U5">
        <v>14.751118124954409</v>
      </c>
      <c r="V5">
        <v>41.07614879990048</v>
      </c>
      <c r="W5">
        <v>64.795064760694245</v>
      </c>
      <c r="X5">
        <v>0.76511222948101087</v>
      </c>
      <c r="Y5">
        <v>1.302559866814601</v>
      </c>
      <c r="Z5">
        <v>11.604615049388951</v>
      </c>
      <c r="AA5">
        <v>11.82921981303722</v>
      </c>
      <c r="AB5">
        <v>1.354618884091963E-2</v>
      </c>
      <c r="AC5">
        <v>14.83943856410955</v>
      </c>
      <c r="AD5">
        <v>13.17744643409627</v>
      </c>
      <c r="AE5">
        <v>4.2594230084845783</v>
      </c>
      <c r="AF5">
        <v>8.0721384957417488</v>
      </c>
      <c r="AG5">
        <v>48.460144918383513</v>
      </c>
      <c r="AH5">
        <v>68.980850352590693</v>
      </c>
      <c r="AI5">
        <v>15.437748047021749</v>
      </c>
      <c r="AJ5">
        <v>83.503908722085868</v>
      </c>
      <c r="AK5">
        <v>35.44499996967248</v>
      </c>
      <c r="AL5">
        <v>234.77323757340091</v>
      </c>
      <c r="AM5">
        <v>0.69619173286186187</v>
      </c>
      <c r="AN5">
        <v>11.277118737452559</v>
      </c>
    </row>
    <row r="6" spans="1:40" x14ac:dyDescent="0.45">
      <c r="A6" s="1" t="s">
        <v>58</v>
      </c>
      <c r="B6">
        <v>131.28956662145751</v>
      </c>
      <c r="C6">
        <v>8.7975321915540832</v>
      </c>
      <c r="D6">
        <v>3.0054586641253191</v>
      </c>
      <c r="E6">
        <v>0.6262580158803176</v>
      </c>
      <c r="F6">
        <v>51.014491244335638</v>
      </c>
      <c r="G6">
        <v>9.6933471321442024</v>
      </c>
      <c r="H6">
        <v>36.954691278045942</v>
      </c>
      <c r="I6">
        <v>17.29900191344699</v>
      </c>
      <c r="J6">
        <v>9.6945124057302277</v>
      </c>
      <c r="K6">
        <v>14.657109528951979</v>
      </c>
      <c r="L6">
        <v>495.49121984892139</v>
      </c>
      <c r="M6">
        <v>58.817246954522901</v>
      </c>
      <c r="N6">
        <v>10.056053809841391</v>
      </c>
      <c r="O6">
        <v>7.6586515939100952</v>
      </c>
      <c r="P6">
        <v>22.203141567125311</v>
      </c>
      <c r="Q6">
        <v>6.0701823552069154</v>
      </c>
      <c r="R6">
        <v>5.9998043029622661</v>
      </c>
      <c r="S6">
        <v>58.247781245044081</v>
      </c>
      <c r="T6">
        <v>8.6792984515063942</v>
      </c>
      <c r="U6">
        <v>39.127382898954053</v>
      </c>
      <c r="V6">
        <v>249.99354604680411</v>
      </c>
      <c r="W6">
        <v>288.04802008312151</v>
      </c>
      <c r="X6">
        <v>1.825463421369057</v>
      </c>
      <c r="Y6">
        <v>2.7116198813578012</v>
      </c>
      <c r="Z6">
        <v>26.535284052851718</v>
      </c>
      <c r="AA6">
        <v>25.192654907763611</v>
      </c>
      <c r="AB6">
        <v>4.0893919837635413E-2</v>
      </c>
      <c r="AC6">
        <v>45.364229470864331</v>
      </c>
      <c r="AD6">
        <v>30.18833181301823</v>
      </c>
      <c r="AE6">
        <v>14.24737386210289</v>
      </c>
      <c r="AF6">
        <v>14.225417595779019</v>
      </c>
      <c r="AG6">
        <v>141.75595347679959</v>
      </c>
      <c r="AH6">
        <v>181.28499137689269</v>
      </c>
      <c r="AI6">
        <v>29.86641644357632</v>
      </c>
      <c r="AJ6">
        <v>187.4184396137311</v>
      </c>
      <c r="AK6">
        <v>74.03657470557458</v>
      </c>
      <c r="AL6">
        <v>728.79680263049886</v>
      </c>
      <c r="AM6">
        <v>6.820196486923999</v>
      </c>
      <c r="AN6">
        <v>45.770782057889207</v>
      </c>
    </row>
    <row r="7" spans="1:40" x14ac:dyDescent="0.45">
      <c r="A7" s="1" t="s">
        <v>59</v>
      </c>
      <c r="B7">
        <v>36.301932551107861</v>
      </c>
      <c r="C7">
        <v>13.09891324327093</v>
      </c>
      <c r="D7">
        <v>4.9130395801441429</v>
      </c>
      <c r="E7">
        <v>8.0914411089516775E-2</v>
      </c>
      <c r="F7">
        <v>5.9037294132621394</v>
      </c>
      <c r="G7">
        <v>1.6688066870601119</v>
      </c>
      <c r="H7">
        <v>6.5700951804316663</v>
      </c>
      <c r="I7">
        <v>3.1526480971838309</v>
      </c>
      <c r="J7">
        <v>2.2908153798512672</v>
      </c>
      <c r="K7">
        <v>1.151453044012626</v>
      </c>
      <c r="L7">
        <v>5.218081492008972</v>
      </c>
      <c r="M7">
        <v>6.6933829270505409</v>
      </c>
      <c r="N7">
        <v>1.240772765197153</v>
      </c>
      <c r="O7">
        <v>0.70320095862545839</v>
      </c>
      <c r="P7">
        <v>19.351783715208171</v>
      </c>
      <c r="Q7">
        <v>0.6892558373138763</v>
      </c>
      <c r="R7">
        <v>2.1217504118190682</v>
      </c>
      <c r="S7">
        <v>17.203483117624611</v>
      </c>
      <c r="T7">
        <v>1.521434567479496</v>
      </c>
      <c r="U7">
        <v>3.70917835802378</v>
      </c>
      <c r="V7">
        <v>10.5327877248973</v>
      </c>
      <c r="W7">
        <v>18.602634530533219</v>
      </c>
      <c r="X7">
        <v>0.20794861691688821</v>
      </c>
      <c r="Y7">
        <v>0.37187140131581531</v>
      </c>
      <c r="Z7">
        <v>2.9875046085520949</v>
      </c>
      <c r="AA7">
        <v>3.3386885590717541</v>
      </c>
      <c r="AB7">
        <v>4.7772436551244994E-3</v>
      </c>
      <c r="AC7">
        <v>9.1220073209059542</v>
      </c>
      <c r="AD7">
        <v>3.903025898218039</v>
      </c>
      <c r="AE7">
        <v>2.5771573056622419</v>
      </c>
      <c r="AF7">
        <v>1.857353508070249</v>
      </c>
      <c r="AG7">
        <v>44.910905949126452</v>
      </c>
      <c r="AH7">
        <v>30.20867315516734</v>
      </c>
      <c r="AI7">
        <v>4.6443635696182666</v>
      </c>
      <c r="AJ7">
        <v>32.656935176300699</v>
      </c>
      <c r="AK7">
        <v>10.208931485095389</v>
      </c>
      <c r="AL7">
        <v>77.418898849487931</v>
      </c>
      <c r="AM7">
        <v>9.3564795008768964E-2</v>
      </c>
      <c r="AN7">
        <v>3.1162324848229992</v>
      </c>
    </row>
    <row r="8" spans="1:40" x14ac:dyDescent="0.45">
      <c r="A8" s="1" t="s">
        <v>60</v>
      </c>
      <c r="B8">
        <v>1.5587678650120971</v>
      </c>
      <c r="C8">
        <v>9.7172318143980405E-2</v>
      </c>
      <c r="D8">
        <v>4.2463403603884071E-2</v>
      </c>
      <c r="E8">
        <v>8.6235219418228076E-3</v>
      </c>
      <c r="F8">
        <v>0.94523430024316246</v>
      </c>
      <c r="G8">
        <v>0.21210195595776041</v>
      </c>
      <c r="H8">
        <v>0.45245723040892399</v>
      </c>
      <c r="I8">
        <v>0.20693989206544611</v>
      </c>
      <c r="J8">
        <v>0.14667580757714971</v>
      </c>
      <c r="K8">
        <v>0.2093903463494384</v>
      </c>
      <c r="L8">
        <v>7.6345041234144224</v>
      </c>
      <c r="M8">
        <v>1.0644872484960339</v>
      </c>
      <c r="N8">
        <v>0.18054045708637581</v>
      </c>
      <c r="O8">
        <v>0.165694856630031</v>
      </c>
      <c r="P8">
        <v>0.30007984224962397</v>
      </c>
      <c r="Q8">
        <v>0.1155373362202219</v>
      </c>
      <c r="R8">
        <v>0.10909399544719391</v>
      </c>
      <c r="S8">
        <v>1.0728104771221421</v>
      </c>
      <c r="T8">
        <v>0.1278360546192138</v>
      </c>
      <c r="U8">
        <v>0.61668288442483876</v>
      </c>
      <c r="V8">
        <v>4.291145890407762</v>
      </c>
      <c r="W8">
        <v>3.3815119763497932</v>
      </c>
      <c r="X8">
        <v>2.7007320192965329E-2</v>
      </c>
      <c r="Y8">
        <v>6.2493438240625247E-2</v>
      </c>
      <c r="Z8">
        <v>0.39890999220823692</v>
      </c>
      <c r="AA8">
        <v>0.55772226047100315</v>
      </c>
      <c r="AB8">
        <v>6.5540503855480005E-4</v>
      </c>
      <c r="AC8">
        <v>0.66908862441988859</v>
      </c>
      <c r="AD8">
        <v>0.37593561796181818</v>
      </c>
      <c r="AE8">
        <v>0.1867424968424162</v>
      </c>
      <c r="AF8">
        <v>0.19568927482028209</v>
      </c>
      <c r="AG8">
        <v>1.41523822131544</v>
      </c>
      <c r="AH8">
        <v>2.5894561428780558</v>
      </c>
      <c r="AI8">
        <v>0.40509450907457012</v>
      </c>
      <c r="AJ8">
        <v>2.908992332619031</v>
      </c>
      <c r="AK8">
        <v>1.093664137387943</v>
      </c>
      <c r="AL8">
        <v>9.424574878322737</v>
      </c>
      <c r="AM8">
        <v>4.9261125717508097E-2</v>
      </c>
      <c r="AN8">
        <v>0.85353202635157044</v>
      </c>
    </row>
    <row r="9" spans="1:40" x14ac:dyDescent="0.45">
      <c r="A9" s="1" t="s">
        <v>61</v>
      </c>
      <c r="B9">
        <v>133.1373547434269</v>
      </c>
      <c r="C9">
        <v>3.442278404762658</v>
      </c>
      <c r="D9">
        <v>0.2039754599484471</v>
      </c>
      <c r="E9">
        <v>2.0707748210230061E-2</v>
      </c>
      <c r="F9">
        <v>6.0606552833571143</v>
      </c>
      <c r="G9">
        <v>0.8700661501487239</v>
      </c>
      <c r="H9">
        <v>0.88843434331803328</v>
      </c>
      <c r="I9">
        <v>0.42596003306834551</v>
      </c>
      <c r="J9">
        <v>0.2224436443694939</v>
      </c>
      <c r="K9">
        <v>0.18210255309198631</v>
      </c>
      <c r="L9">
        <v>0.69673115681172904</v>
      </c>
      <c r="M9">
        <v>1.2336447938295041</v>
      </c>
      <c r="N9">
        <v>0.25478180905332559</v>
      </c>
      <c r="O9">
        <v>5.3677250592140367E-2</v>
      </c>
      <c r="P9">
        <v>0.22546037214077719</v>
      </c>
      <c r="Q9">
        <v>4.6396334062487922E-2</v>
      </c>
      <c r="R9">
        <v>0.15280430399292791</v>
      </c>
      <c r="S9">
        <v>1.604768496491612</v>
      </c>
      <c r="T9">
        <v>0.46033756709594981</v>
      </c>
      <c r="U9">
        <v>0.32581458618665521</v>
      </c>
      <c r="V9">
        <v>0.97952419891574272</v>
      </c>
      <c r="W9">
        <v>2.7726465572160168</v>
      </c>
      <c r="X9">
        <v>3.1148479337934739E-2</v>
      </c>
      <c r="Y9">
        <v>5.0001000600852642E-2</v>
      </c>
      <c r="Z9">
        <v>0.44509581363925649</v>
      </c>
      <c r="AA9">
        <v>0.44860590051101668</v>
      </c>
      <c r="AB9">
        <v>8.4773691703113243E-4</v>
      </c>
      <c r="AC9">
        <v>5.3997508093023701</v>
      </c>
      <c r="AD9">
        <v>0.85595259291771519</v>
      </c>
      <c r="AE9">
        <v>0.27949384702736257</v>
      </c>
      <c r="AF9">
        <v>0.51357422805839892</v>
      </c>
      <c r="AG9">
        <v>20.234011362069619</v>
      </c>
      <c r="AH9">
        <v>5.0045421395135996</v>
      </c>
      <c r="AI9">
        <v>1.048880394267715</v>
      </c>
      <c r="AJ9">
        <v>6.2771973511720196</v>
      </c>
      <c r="AK9">
        <v>2.380159861753099</v>
      </c>
      <c r="AL9">
        <v>6.6092719783637728</v>
      </c>
      <c r="AM9">
        <v>2.4504005693645081E-2</v>
      </c>
      <c r="AN9">
        <v>0.57614050403697958</v>
      </c>
    </row>
    <row r="10" spans="1:40" x14ac:dyDescent="0.45">
      <c r="A10" s="1" t="s">
        <v>62</v>
      </c>
      <c r="B10">
        <v>29.43397424333185</v>
      </c>
      <c r="C10">
        <v>4.5947875654770671</v>
      </c>
      <c r="D10">
        <v>0.32505084251890032</v>
      </c>
      <c r="E10">
        <v>6.280198986674021E-3</v>
      </c>
      <c r="F10">
        <v>9.794403752029085E-2</v>
      </c>
      <c r="G10">
        <v>7.5914956162159666E-2</v>
      </c>
      <c r="H10">
        <v>2.303118630644363</v>
      </c>
      <c r="I10">
        <v>1.141323683320169</v>
      </c>
      <c r="J10">
        <v>0.57966514990702211</v>
      </c>
      <c r="K10">
        <v>0.26346613275615438</v>
      </c>
      <c r="L10">
        <v>0.27732356008244941</v>
      </c>
      <c r="M10">
        <v>0.45037711967086208</v>
      </c>
      <c r="N10">
        <v>2.1102736451685651E-2</v>
      </c>
      <c r="O10">
        <v>9.9401435378092089E-3</v>
      </c>
      <c r="P10">
        <v>0.57657057504537779</v>
      </c>
      <c r="Q10">
        <v>1.0641593522634329E-2</v>
      </c>
      <c r="R10">
        <v>0.25562772821645252</v>
      </c>
      <c r="S10">
        <v>1.379849941013074</v>
      </c>
      <c r="T10">
        <v>0.1166519548302021</v>
      </c>
      <c r="U10">
        <v>0.1357612621450052</v>
      </c>
      <c r="V10">
        <v>0.45812316677929249</v>
      </c>
      <c r="W10">
        <v>2.3986784786016329</v>
      </c>
      <c r="X10">
        <v>1.963525579422588E-2</v>
      </c>
      <c r="Y10">
        <v>3.842574987171431E-3</v>
      </c>
      <c r="Z10">
        <v>0.31718867654355642</v>
      </c>
      <c r="AA10">
        <v>6.2185148300350893E-2</v>
      </c>
      <c r="AB10">
        <v>6.7228303685097981E-4</v>
      </c>
      <c r="AC10">
        <v>1.0231606819740491</v>
      </c>
      <c r="AD10">
        <v>0.66726641995935498</v>
      </c>
      <c r="AE10">
        <v>0.2038790554860137</v>
      </c>
      <c r="AF10">
        <v>0.33237153673396658</v>
      </c>
      <c r="AG10">
        <v>10.17441419630708</v>
      </c>
      <c r="AH10">
        <v>4.2449792613576811</v>
      </c>
      <c r="AI10">
        <v>0.67016236861977729</v>
      </c>
      <c r="AJ10">
        <v>3.9188940473983149</v>
      </c>
      <c r="AK10">
        <v>1.3354641498842481</v>
      </c>
      <c r="AL10">
        <v>34.153658757647229</v>
      </c>
      <c r="AM10">
        <v>3.72063110265031E-3</v>
      </c>
      <c r="AN10">
        <v>5.3315254741006042</v>
      </c>
    </row>
    <row r="11" spans="1:40" x14ac:dyDescent="0.45">
      <c r="A11" s="1" t="s">
        <v>63</v>
      </c>
      <c r="B11">
        <v>9.5004529372108735</v>
      </c>
      <c r="C11">
        <v>0.63898817256430895</v>
      </c>
      <c r="D11">
        <v>6.7408280326380771E-2</v>
      </c>
      <c r="E11">
        <v>1.6858386723464271E-3</v>
      </c>
      <c r="F11">
        <v>0.1153379554984995</v>
      </c>
      <c r="G11">
        <v>5.3420238281293678E-2</v>
      </c>
      <c r="H11">
        <v>9.929539575770889E-2</v>
      </c>
      <c r="I11">
        <v>4.8211846806172499E-2</v>
      </c>
      <c r="J11">
        <v>3.2509642786828309E-2</v>
      </c>
      <c r="K11">
        <v>1.6649783557867091E-2</v>
      </c>
      <c r="L11">
        <v>0.1171557840220442</v>
      </c>
      <c r="M11">
        <v>6.123839860918482E-2</v>
      </c>
      <c r="N11">
        <v>1.4862634009426249E-2</v>
      </c>
      <c r="O11">
        <v>4.1815694790693723E-3</v>
      </c>
      <c r="P11">
        <v>2.2448841552771669E-2</v>
      </c>
      <c r="Q11">
        <v>3.631133485516462E-3</v>
      </c>
      <c r="R11">
        <v>2.1742374628924529E-2</v>
      </c>
      <c r="S11">
        <v>0.2174054206058959</v>
      </c>
      <c r="T11">
        <v>8.4513632529306451E-2</v>
      </c>
      <c r="U11">
        <v>2.8030075527101218E-2</v>
      </c>
      <c r="V11">
        <v>8.5159502440657356E-2</v>
      </c>
      <c r="W11">
        <v>0.28054842564572141</v>
      </c>
      <c r="X11">
        <v>4.58618342333178E-3</v>
      </c>
      <c r="Y11">
        <v>3.0696575877331559E-3</v>
      </c>
      <c r="Z11">
        <v>7.1283702618209571E-2</v>
      </c>
      <c r="AA11">
        <v>2.9975107908437201E-2</v>
      </c>
      <c r="AB11">
        <v>6.1556049180688661E-5</v>
      </c>
      <c r="AC11">
        <v>1.029953515109737</v>
      </c>
      <c r="AD11">
        <v>0.13233626441508009</v>
      </c>
      <c r="AE11">
        <v>3.5446220768134667E-2</v>
      </c>
      <c r="AF11">
        <v>7.6664541161772709E-2</v>
      </c>
      <c r="AG11">
        <v>2.743662909275113</v>
      </c>
      <c r="AH11">
        <v>0.66955576874689604</v>
      </c>
      <c r="AI11">
        <v>0.19920584852286449</v>
      </c>
      <c r="AJ11">
        <v>1.168626953288838</v>
      </c>
      <c r="AK11">
        <v>0.40986720857531928</v>
      </c>
      <c r="AL11">
        <v>0.92843734363490227</v>
      </c>
      <c r="AM11">
        <v>3.745890459354034E-3</v>
      </c>
      <c r="AN11">
        <v>0.14365298606017499</v>
      </c>
    </row>
    <row r="12" spans="1:40" x14ac:dyDescent="0.45">
      <c r="A12" s="1" t="s">
        <v>64</v>
      </c>
      <c r="B12">
        <v>68.544507145705126</v>
      </c>
      <c r="C12">
        <v>0.62862182745728601</v>
      </c>
      <c r="D12">
        <v>0.1046455589961019</v>
      </c>
      <c r="E12">
        <v>4.4837902852354304E-3</v>
      </c>
      <c r="F12">
        <v>0.1005784256608519</v>
      </c>
      <c r="G12">
        <v>5.6055869839385139E-2</v>
      </c>
      <c r="H12">
        <v>0.68535317970559118</v>
      </c>
      <c r="I12">
        <v>0.33783783030282089</v>
      </c>
      <c r="J12">
        <v>0.1246266619717297</v>
      </c>
      <c r="K12">
        <v>0.1021180253409341</v>
      </c>
      <c r="L12">
        <v>0.1925519186982145</v>
      </c>
      <c r="M12">
        <v>0.1659726856447826</v>
      </c>
      <c r="N12">
        <v>1.8535082061606839E-2</v>
      </c>
      <c r="O12">
        <v>8.4965854932548893E-3</v>
      </c>
      <c r="P12">
        <v>0.1181707320960686</v>
      </c>
      <c r="Q12">
        <v>8.1410231748351783E-3</v>
      </c>
      <c r="R12">
        <v>0.10816709303347689</v>
      </c>
      <c r="S12">
        <v>0.63583094281159058</v>
      </c>
      <c r="T12">
        <v>0.16992657554358051</v>
      </c>
      <c r="U12">
        <v>9.4302546912867893E-2</v>
      </c>
      <c r="V12">
        <v>0.26091474205431292</v>
      </c>
      <c r="W12">
        <v>1.3992874874146859</v>
      </c>
      <c r="X12">
        <v>1.9370382889268289E-2</v>
      </c>
      <c r="Y12">
        <v>3.9551237665268572E-3</v>
      </c>
      <c r="Z12">
        <v>0.3079652725026466</v>
      </c>
      <c r="AA12">
        <v>5.4416947131020327E-2</v>
      </c>
      <c r="AB12">
        <v>3.0439925254036911E-4</v>
      </c>
      <c r="AC12">
        <v>0.98801340764568923</v>
      </c>
      <c r="AD12">
        <v>0.51617566413994054</v>
      </c>
      <c r="AE12">
        <v>0.11063229186121699</v>
      </c>
      <c r="AF12">
        <v>0.35782986507432479</v>
      </c>
      <c r="AG12">
        <v>15.05250902650516</v>
      </c>
      <c r="AH12">
        <v>2.4595786369568859</v>
      </c>
      <c r="AI12">
        <v>0.66833290524428401</v>
      </c>
      <c r="AJ12">
        <v>3.1225770238859138</v>
      </c>
      <c r="AK12">
        <v>1.218720802491337</v>
      </c>
      <c r="AL12">
        <v>7.0565185001393971</v>
      </c>
      <c r="AM12">
        <v>5.2373362912412234E-3</v>
      </c>
      <c r="AN12">
        <v>1.150388989155831</v>
      </c>
    </row>
    <row r="13" spans="1:40" x14ac:dyDescent="0.45">
      <c r="A13" s="1" t="s">
        <v>65</v>
      </c>
      <c r="B13">
        <v>48.1045793977719</v>
      </c>
      <c r="C13">
        <v>2.464463338672827</v>
      </c>
      <c r="D13">
        <v>8.5006546656030316E-2</v>
      </c>
      <c r="E13">
        <v>9.8724824814183758E-3</v>
      </c>
      <c r="F13">
        <v>2.783463477458616</v>
      </c>
      <c r="G13">
        <v>0.77472957715818835</v>
      </c>
      <c r="H13">
        <v>0.69798802824585338</v>
      </c>
      <c r="I13">
        <v>0.33177950715187099</v>
      </c>
      <c r="J13">
        <v>0.40583903263359061</v>
      </c>
      <c r="K13">
        <v>0.1095140465442586</v>
      </c>
      <c r="L13">
        <v>0.51396610467198423</v>
      </c>
      <c r="M13">
        <v>1.9972389126130441</v>
      </c>
      <c r="N13">
        <v>0.39754040706731852</v>
      </c>
      <c r="O13">
        <v>0.13374109996322739</v>
      </c>
      <c r="P13">
        <v>0.3506035546111525</v>
      </c>
      <c r="Q13">
        <v>0.1236872624245037</v>
      </c>
      <c r="R13">
        <v>0.22157326055121329</v>
      </c>
      <c r="S13">
        <v>2.981497001386324</v>
      </c>
      <c r="T13">
        <v>0.40576755831723488</v>
      </c>
      <c r="U13">
        <v>0.38388129800886511</v>
      </c>
      <c r="V13">
        <v>0.80874605786458376</v>
      </c>
      <c r="W13">
        <v>2.1197808903780162</v>
      </c>
      <c r="X13">
        <v>2.7772618876517729E-2</v>
      </c>
      <c r="Y13">
        <v>0.17573238281023679</v>
      </c>
      <c r="Z13">
        <v>0.41795357342719341</v>
      </c>
      <c r="AA13">
        <v>1.475812471939455</v>
      </c>
      <c r="AB13">
        <v>1.0957273329200851E-3</v>
      </c>
      <c r="AC13">
        <v>4.9492438895004547</v>
      </c>
      <c r="AD13">
        <v>0.69773480546880284</v>
      </c>
      <c r="AE13">
        <v>0.40140486850016749</v>
      </c>
      <c r="AF13">
        <v>0.44280391858677681</v>
      </c>
      <c r="AG13">
        <v>18.151199946142231</v>
      </c>
      <c r="AH13">
        <v>4.6125909434249763</v>
      </c>
      <c r="AI13">
        <v>0.89724816960383369</v>
      </c>
      <c r="AJ13">
        <v>6.0155706903452337</v>
      </c>
      <c r="AK13">
        <v>2.205136682312931</v>
      </c>
      <c r="AL13">
        <v>9.7405361769823102</v>
      </c>
      <c r="AM13">
        <v>1.533634138955069E-2</v>
      </c>
      <c r="AN13">
        <v>0.72827443521331281</v>
      </c>
    </row>
    <row r="14" spans="1:40" x14ac:dyDescent="0.45">
      <c r="A14" s="1" t="s">
        <v>66</v>
      </c>
      <c r="B14">
        <v>67.237061490105063</v>
      </c>
      <c r="C14">
        <v>4.2513183032593211</v>
      </c>
      <c r="D14">
        <v>0.49768545964269723</v>
      </c>
      <c r="E14">
        <v>8.8112927905816193E-3</v>
      </c>
      <c r="F14">
        <v>0.15025678262816741</v>
      </c>
      <c r="G14">
        <v>9.9519882398728748E-2</v>
      </c>
      <c r="H14">
        <v>1.037480617393332</v>
      </c>
      <c r="I14">
        <v>0.51109354846504429</v>
      </c>
      <c r="J14">
        <v>0.22251942870411129</v>
      </c>
      <c r="K14">
        <v>0.14726372179662919</v>
      </c>
      <c r="L14">
        <v>0.28531873365908828</v>
      </c>
      <c r="M14">
        <v>0.2256797095190784</v>
      </c>
      <c r="N14">
        <v>2.8631138979486579E-2</v>
      </c>
      <c r="O14">
        <v>1.013956245999169E-2</v>
      </c>
      <c r="P14">
        <v>0.22103914939735131</v>
      </c>
      <c r="Q14">
        <v>8.7465011031803899E-3</v>
      </c>
      <c r="R14">
        <v>0.117377268826974</v>
      </c>
      <c r="S14">
        <v>0.66756611095372809</v>
      </c>
      <c r="T14">
        <v>0.28234764991098132</v>
      </c>
      <c r="U14">
        <v>0.10260896886901651</v>
      </c>
      <c r="V14">
        <v>0.34127396573158147</v>
      </c>
      <c r="W14">
        <v>1.738001708091256</v>
      </c>
      <c r="X14">
        <v>2.0364660109513748E-2</v>
      </c>
      <c r="Y14">
        <v>3.8950309551807659E-3</v>
      </c>
      <c r="Z14">
        <v>0.32814314692935193</v>
      </c>
      <c r="AA14">
        <v>6.1540335397730697E-2</v>
      </c>
      <c r="AB14">
        <v>3.4130709633342518E-4</v>
      </c>
      <c r="AC14">
        <v>7.1430678482203813</v>
      </c>
      <c r="AD14">
        <v>0.86551383023404838</v>
      </c>
      <c r="AE14">
        <v>0.1270574624248913</v>
      </c>
      <c r="AF14">
        <v>0.44027311600690378</v>
      </c>
      <c r="AG14">
        <v>16.467247792539101</v>
      </c>
      <c r="AH14">
        <v>3.157399320994255</v>
      </c>
      <c r="AI14">
        <v>0.93601253338457635</v>
      </c>
      <c r="AJ14">
        <v>4.8096984278784856</v>
      </c>
      <c r="AK14">
        <v>1.820881016269333</v>
      </c>
      <c r="AL14">
        <v>13.42984377674661</v>
      </c>
      <c r="AM14">
        <v>5.2130412391543663E-3</v>
      </c>
      <c r="AN14">
        <v>2.1924743265406792</v>
      </c>
    </row>
    <row r="15" spans="1:40" x14ac:dyDescent="0.45">
      <c r="A15" s="1" t="s">
        <v>67</v>
      </c>
      <c r="B15">
        <v>97.916661203834025</v>
      </c>
      <c r="C15">
        <v>8.2709908088959914</v>
      </c>
      <c r="D15">
        <v>1.5224942716900081</v>
      </c>
      <c r="E15">
        <v>1.549211994512909E-2</v>
      </c>
      <c r="F15">
        <v>0.51202389664964942</v>
      </c>
      <c r="G15">
        <v>0.31730524069566768</v>
      </c>
      <c r="H15">
        <v>1.3476762961027799</v>
      </c>
      <c r="I15">
        <v>0.66090428931655021</v>
      </c>
      <c r="J15">
        <v>0.29757972432276592</v>
      </c>
      <c r="K15">
        <v>0.2061787148592279</v>
      </c>
      <c r="L15">
        <v>0.56802191695715853</v>
      </c>
      <c r="M15">
        <v>0.45845191316325151</v>
      </c>
      <c r="N15">
        <v>0.10013680883395019</v>
      </c>
      <c r="O15">
        <v>2.4348657276064549E-2</v>
      </c>
      <c r="P15">
        <v>0.29749665703166339</v>
      </c>
      <c r="Q15">
        <v>2.454356984467769E-2</v>
      </c>
      <c r="R15">
        <v>0.17141966032368461</v>
      </c>
      <c r="S15">
        <v>1.1715668824924701</v>
      </c>
      <c r="T15">
        <v>0.40122952537494538</v>
      </c>
      <c r="U15">
        <v>0.20519647655544329</v>
      </c>
      <c r="V15">
        <v>0.58429255237602151</v>
      </c>
      <c r="W15">
        <v>2.7913116078082978</v>
      </c>
      <c r="X15">
        <v>3.470967701577192E-2</v>
      </c>
      <c r="Y15">
        <v>1.298634334344298E-2</v>
      </c>
      <c r="Z15">
        <v>0.54788256895627441</v>
      </c>
      <c r="AA15">
        <v>0.15098899790780809</v>
      </c>
      <c r="AB15">
        <v>5.51581566797441E-4</v>
      </c>
      <c r="AC15">
        <v>11.36812075333221</v>
      </c>
      <c r="AD15">
        <v>1.210574219671966</v>
      </c>
      <c r="AE15">
        <v>0.21695366106293831</v>
      </c>
      <c r="AF15">
        <v>0.5784982740522161</v>
      </c>
      <c r="AG15">
        <v>31.574191970659101</v>
      </c>
      <c r="AH15">
        <v>4.8052248996508888</v>
      </c>
      <c r="AI15">
        <v>1.3159595692035111</v>
      </c>
      <c r="AJ15">
        <v>6.6324100473651004</v>
      </c>
      <c r="AK15">
        <v>2.5068327082391502</v>
      </c>
      <c r="AL15">
        <v>15.81563267381574</v>
      </c>
      <c r="AM15">
        <v>1.8622170628095441E-2</v>
      </c>
      <c r="AN15">
        <v>2.3657862667246068</v>
      </c>
    </row>
    <row r="16" spans="1:40" x14ac:dyDescent="0.45">
      <c r="A16" s="1" t="s">
        <v>68</v>
      </c>
      <c r="B16">
        <v>24.379166347251569</v>
      </c>
      <c r="C16">
        <v>1.838339066058575</v>
      </c>
      <c r="D16">
        <v>0.31747971719642021</v>
      </c>
      <c r="E16">
        <v>3.5802120502141E-3</v>
      </c>
      <c r="F16">
        <v>9.7293562711058046E-2</v>
      </c>
      <c r="G16">
        <v>6.5901646893863824E-2</v>
      </c>
      <c r="H16">
        <v>0.3353440456846325</v>
      </c>
      <c r="I16">
        <v>0.16475875577245519</v>
      </c>
      <c r="J16">
        <v>7.1849962734265083E-2</v>
      </c>
      <c r="K16">
        <v>4.9769577951649532E-2</v>
      </c>
      <c r="L16">
        <v>0.1221785009316166</v>
      </c>
      <c r="M16">
        <v>9.6624328831703535E-2</v>
      </c>
      <c r="N16">
        <v>1.8457669803583682E-2</v>
      </c>
      <c r="O16">
        <v>4.9023716024868868E-3</v>
      </c>
      <c r="P16">
        <v>7.2451736045918758E-2</v>
      </c>
      <c r="Q16">
        <v>4.7560777267007014E-3</v>
      </c>
      <c r="R16">
        <v>3.8796429859151653E-2</v>
      </c>
      <c r="S16">
        <v>0.2411440856284581</v>
      </c>
      <c r="T16">
        <v>9.5749317684084984E-2</v>
      </c>
      <c r="U16">
        <v>4.4049536355383077E-2</v>
      </c>
      <c r="V16">
        <v>0.12990825938291781</v>
      </c>
      <c r="W16">
        <v>0.61545925751075448</v>
      </c>
      <c r="X16">
        <v>8.0077119686809816E-3</v>
      </c>
      <c r="Y16">
        <v>2.3870155290541999E-3</v>
      </c>
      <c r="Z16">
        <v>0.12762245765440849</v>
      </c>
      <c r="AA16">
        <v>3.008791204138855E-2</v>
      </c>
      <c r="AB16">
        <v>1.2664165717791651E-4</v>
      </c>
      <c r="AC16">
        <v>2.7701107267155032</v>
      </c>
      <c r="AD16">
        <v>0.29754109624086328</v>
      </c>
      <c r="AE16">
        <v>4.6704476316356297E-2</v>
      </c>
      <c r="AF16">
        <v>0.14514460884662389</v>
      </c>
      <c r="AG16">
        <v>7.2352555626969686</v>
      </c>
      <c r="AH16">
        <v>1.123636045588841</v>
      </c>
      <c r="AI16">
        <v>0.32316986797295633</v>
      </c>
      <c r="AJ16">
        <v>1.614327224377486</v>
      </c>
      <c r="AK16">
        <v>0.61455151963543775</v>
      </c>
      <c r="AL16">
        <v>4.1335253964824616</v>
      </c>
      <c r="AM16">
        <v>3.728853668082665E-3</v>
      </c>
      <c r="AN16">
        <v>0.64354647405881782</v>
      </c>
    </row>
    <row r="17" spans="1:40" x14ac:dyDescent="0.45">
      <c r="A17" s="1" t="s">
        <v>69</v>
      </c>
      <c r="B17">
        <v>65.443340689310816</v>
      </c>
      <c r="C17">
        <v>7.9253956015777556</v>
      </c>
      <c r="D17">
        <v>5.2205632516241272</v>
      </c>
      <c r="E17">
        <v>2.490802729931535E-2</v>
      </c>
      <c r="F17">
        <v>0.22854327198588051</v>
      </c>
      <c r="G17">
        <v>0.21340032128089079</v>
      </c>
      <c r="H17">
        <v>1.134852605405356</v>
      </c>
      <c r="I17">
        <v>0.55867871259040802</v>
      </c>
      <c r="J17">
        <v>0.2194696284940621</v>
      </c>
      <c r="K17">
        <v>0.17900867919198091</v>
      </c>
      <c r="L17">
        <v>0.54199734803383048</v>
      </c>
      <c r="M17">
        <v>0.27036328431056222</v>
      </c>
      <c r="N17">
        <v>4.8864744523440799E-2</v>
      </c>
      <c r="O17">
        <v>1.7076466870435871E-2</v>
      </c>
      <c r="P17">
        <v>0.19336765407376749</v>
      </c>
      <c r="Q17">
        <v>1.302285619818813E-2</v>
      </c>
      <c r="R17">
        <v>0.14253509430364669</v>
      </c>
      <c r="S17">
        <v>0.92846983586277587</v>
      </c>
      <c r="T17">
        <v>0.40010145123355878</v>
      </c>
      <c r="U17">
        <v>0.16418820723774441</v>
      </c>
      <c r="V17">
        <v>0.52393574152569555</v>
      </c>
      <c r="W17">
        <v>2.515225550611432</v>
      </c>
      <c r="X17">
        <v>3.7665482229415778E-2</v>
      </c>
      <c r="Y17">
        <v>6.6543101886478457E-3</v>
      </c>
      <c r="Z17">
        <v>0.60274172658171721</v>
      </c>
      <c r="AA17">
        <v>0.1007823231232008</v>
      </c>
      <c r="AB17">
        <v>4.4377663017448633E-4</v>
      </c>
      <c r="AC17">
        <v>10.86485198873703</v>
      </c>
      <c r="AD17">
        <v>1.3869408092787081</v>
      </c>
      <c r="AE17">
        <v>0.18478735723809439</v>
      </c>
      <c r="AF17">
        <v>0.57826003854537744</v>
      </c>
      <c r="AG17">
        <v>39.498773531204797</v>
      </c>
      <c r="AH17">
        <v>4.362255591067421</v>
      </c>
      <c r="AI17">
        <v>1.3753237989241771</v>
      </c>
      <c r="AJ17">
        <v>6.3720005948474689</v>
      </c>
      <c r="AK17">
        <v>2.446135447714616</v>
      </c>
      <c r="AL17">
        <v>12.20952292579428</v>
      </c>
      <c r="AM17">
        <v>2.8622140694315231E-2</v>
      </c>
      <c r="AN17">
        <v>1.8576668514492161</v>
      </c>
    </row>
    <row r="18" spans="1:40" x14ac:dyDescent="0.45">
      <c r="A18" s="1" t="s">
        <v>70</v>
      </c>
      <c r="B18">
        <v>7.1646613655930942</v>
      </c>
      <c r="C18">
        <v>0.79587751775045501</v>
      </c>
      <c r="D18">
        <v>0.42902367061924102</v>
      </c>
      <c r="E18">
        <v>2.281600533462662E-3</v>
      </c>
      <c r="F18">
        <v>1.973704085374231E-2</v>
      </c>
      <c r="G18">
        <v>1.7838398034165062E-2</v>
      </c>
      <c r="H18">
        <v>0.1226678774791103</v>
      </c>
      <c r="I18">
        <v>6.046940942520436E-2</v>
      </c>
      <c r="J18">
        <v>2.3669473294219569E-2</v>
      </c>
      <c r="K18">
        <v>1.9057656035854919E-2</v>
      </c>
      <c r="L18">
        <v>5.1809883313724638E-2</v>
      </c>
      <c r="M18">
        <v>2.6443131411001321E-2</v>
      </c>
      <c r="N18">
        <v>4.2020531731251877E-3</v>
      </c>
      <c r="O18">
        <v>1.6107187297564329E-3</v>
      </c>
      <c r="P18">
        <v>2.1321438453938739E-2</v>
      </c>
      <c r="Q18">
        <v>1.1723036319158521E-3</v>
      </c>
      <c r="R18">
        <v>1.5404686323061139E-2</v>
      </c>
      <c r="S18">
        <v>9.5458879409238764E-2</v>
      </c>
      <c r="T18">
        <v>4.3026755164589488E-2</v>
      </c>
      <c r="U18">
        <v>1.578571041618829E-2</v>
      </c>
      <c r="V18">
        <v>5.3078756109721952E-2</v>
      </c>
      <c r="W18">
        <v>0.26475542847552141</v>
      </c>
      <c r="X18">
        <v>3.718431511739471E-3</v>
      </c>
      <c r="Y18">
        <v>5.7495935073240362E-4</v>
      </c>
      <c r="Z18">
        <v>5.9711421188494589E-2</v>
      </c>
      <c r="AA18">
        <v>9.5485201925696248E-3</v>
      </c>
      <c r="AB18">
        <v>4.5155873224712927E-5</v>
      </c>
      <c r="AC18">
        <v>1.1865569273245571</v>
      </c>
      <c r="AD18">
        <v>0.1470702395032189</v>
      </c>
      <c r="AE18">
        <v>1.8947951371321471E-2</v>
      </c>
      <c r="AF18">
        <v>6.2993028277153501E-2</v>
      </c>
      <c r="AG18">
        <v>3.6611965386365308</v>
      </c>
      <c r="AH18">
        <v>0.45579860563168789</v>
      </c>
      <c r="AI18">
        <v>0.14621414005540659</v>
      </c>
      <c r="AJ18">
        <v>0.68697744827204088</v>
      </c>
      <c r="AK18">
        <v>0.26301528800430268</v>
      </c>
      <c r="AL18">
        <v>1.37174091347455</v>
      </c>
      <c r="AM18">
        <v>2.3426343093299901E-3</v>
      </c>
      <c r="AN18">
        <v>0.21624160081472901</v>
      </c>
    </row>
    <row r="19" spans="1:40" x14ac:dyDescent="0.45">
      <c r="A19" s="1" t="s">
        <v>71</v>
      </c>
      <c r="B19">
        <v>0.19557083640205181</v>
      </c>
      <c r="C19">
        <v>1.274659285026836E-2</v>
      </c>
      <c r="D19">
        <v>7.3247154093165241E-3</v>
      </c>
      <c r="E19">
        <v>2.6884986545288232</v>
      </c>
      <c r="F19">
        <v>3.8195445259485351E-2</v>
      </c>
      <c r="G19">
        <v>2.366025221389275E-2</v>
      </c>
      <c r="H19">
        <v>1.7105749614725611E-2</v>
      </c>
      <c r="I19">
        <v>7.9087266822488664E-3</v>
      </c>
      <c r="J19">
        <v>1.262317607864959E-2</v>
      </c>
      <c r="K19">
        <v>4.5227436641685926E-3</v>
      </c>
      <c r="L19">
        <v>2.344636371498748E-2</v>
      </c>
      <c r="M19">
        <v>4.0577215272103118E-2</v>
      </c>
      <c r="N19">
        <v>6.0715605929014364E-3</v>
      </c>
      <c r="O19">
        <v>7.2266778591280317E-3</v>
      </c>
      <c r="P19">
        <v>1.5437543048561479E-2</v>
      </c>
      <c r="Q19">
        <v>5.1285663302391626E-3</v>
      </c>
      <c r="R19">
        <v>6.935648846289862E-3</v>
      </c>
      <c r="S19">
        <v>9.1828654315572286E-2</v>
      </c>
      <c r="T19">
        <v>1.0558244952158119E-2</v>
      </c>
      <c r="U19">
        <v>1.8377845225801319E-2</v>
      </c>
      <c r="V19">
        <v>4.5494294140614289E-2</v>
      </c>
      <c r="W19">
        <v>6.7941547340692951E-2</v>
      </c>
      <c r="X19">
        <v>8.6977861056146627E-4</v>
      </c>
      <c r="Y19">
        <v>2.8850483085148728E-3</v>
      </c>
      <c r="Z19">
        <v>1.2215926201819501E-2</v>
      </c>
      <c r="AA19">
        <v>2.5492291078981221E-2</v>
      </c>
      <c r="AB19">
        <v>2.5531190096932919E-5</v>
      </c>
      <c r="AC19">
        <v>4.6276561941865503E-2</v>
      </c>
      <c r="AD19">
        <v>1.973864242660317E-2</v>
      </c>
      <c r="AE19">
        <v>1.3441663669271719E-2</v>
      </c>
      <c r="AF19">
        <v>6.6832170703031548E-3</v>
      </c>
      <c r="AG19">
        <v>0.15983860661576479</v>
      </c>
      <c r="AH19">
        <v>0.14967391283026521</v>
      </c>
      <c r="AI19">
        <v>5.704385194753879E-2</v>
      </c>
      <c r="AJ19">
        <v>0.167923397719903</v>
      </c>
      <c r="AK19">
        <v>5.6555401738663982E-2</v>
      </c>
      <c r="AL19">
        <v>0.31075618927270088</v>
      </c>
      <c r="AM19">
        <v>1.349904389977711E-3</v>
      </c>
      <c r="AN19">
        <v>7.0560142613523549E-3</v>
      </c>
    </row>
    <row r="20" spans="1:40" x14ac:dyDescent="0.45">
      <c r="A20" s="1" t="s">
        <v>72</v>
      </c>
      <c r="B20">
        <v>2.335399825800311</v>
      </c>
      <c r="C20">
        <v>0.10310973964737501</v>
      </c>
      <c r="D20">
        <v>4.2339863459225871E-2</v>
      </c>
      <c r="E20">
        <v>1.197866792791435E-2</v>
      </c>
      <c r="F20">
        <v>71.12157702414595</v>
      </c>
      <c r="G20">
        <v>6.5088150140903904</v>
      </c>
      <c r="H20">
        <v>0.75224337869875813</v>
      </c>
      <c r="I20">
        <v>0.35265861070619842</v>
      </c>
      <c r="J20">
        <v>0.2358488772317732</v>
      </c>
      <c r="K20">
        <v>0.12673553010628771</v>
      </c>
      <c r="L20">
        <v>0.47753658144222982</v>
      </c>
      <c r="M20">
        <v>48.621421809324993</v>
      </c>
      <c r="N20">
        <v>31.117866347115431</v>
      </c>
      <c r="O20">
        <v>0.1030815848865359</v>
      </c>
      <c r="P20">
        <v>0.27195177754769739</v>
      </c>
      <c r="Q20">
        <v>0.1041673110368158</v>
      </c>
      <c r="R20">
        <v>0.41063415264958031</v>
      </c>
      <c r="S20">
        <v>1.380172287156249</v>
      </c>
      <c r="T20">
        <v>0.32776711471928588</v>
      </c>
      <c r="U20">
        <v>1.1061433688265421</v>
      </c>
      <c r="V20">
        <v>1.582632492516505</v>
      </c>
      <c r="W20">
        <v>2.2410946169556478</v>
      </c>
      <c r="X20">
        <v>3.2722429490320067E-2</v>
      </c>
      <c r="Y20">
        <v>9.6575921267434306E-2</v>
      </c>
      <c r="Z20">
        <v>0.49283212666128878</v>
      </c>
      <c r="AA20">
        <v>0.82833961780086551</v>
      </c>
      <c r="AB20">
        <v>2.1234778596935381E-3</v>
      </c>
      <c r="AC20">
        <v>3.19953096278602</v>
      </c>
      <c r="AD20">
        <v>0.64579081453919984</v>
      </c>
      <c r="AE20">
        <v>0.29073066741492692</v>
      </c>
      <c r="AF20">
        <v>0.52260636610915212</v>
      </c>
      <c r="AG20">
        <v>3.1933982648261798</v>
      </c>
      <c r="AH20">
        <v>5.5283025615239128</v>
      </c>
      <c r="AI20">
        <v>0.84291671755754416</v>
      </c>
      <c r="AJ20">
        <v>5.1731764017996493</v>
      </c>
      <c r="AK20">
        <v>2.0723565978469329</v>
      </c>
      <c r="AL20">
        <v>16.512602703798709</v>
      </c>
      <c r="AM20">
        <v>7.9126456963385817E-3</v>
      </c>
      <c r="AN20">
        <v>0.49211864407434031</v>
      </c>
    </row>
    <row r="21" spans="1:40" x14ac:dyDescent="0.45">
      <c r="A21" s="1" t="s">
        <v>73</v>
      </c>
      <c r="B21">
        <v>0.1323566635447605</v>
      </c>
      <c r="C21">
        <v>8.7040565294971926E-3</v>
      </c>
      <c r="D21">
        <v>4.0285294929385713E-3</v>
      </c>
      <c r="E21">
        <v>7.4528663113239727E-4</v>
      </c>
      <c r="F21">
        <v>70.617576111870676</v>
      </c>
      <c r="G21">
        <v>0.68615921520235856</v>
      </c>
      <c r="H21">
        <v>5.7944197058337962E-2</v>
      </c>
      <c r="I21">
        <v>2.7174197636558459E-2</v>
      </c>
      <c r="J21">
        <v>1.7446008332233129E-2</v>
      </c>
      <c r="K21">
        <v>8.8331605172512779E-3</v>
      </c>
      <c r="L21">
        <v>4.9864257795581707E-2</v>
      </c>
      <c r="M21">
        <v>0.64017249109226904</v>
      </c>
      <c r="N21">
        <v>0.32483165763671079</v>
      </c>
      <c r="O21">
        <v>1.176402654376035E-2</v>
      </c>
      <c r="P21">
        <v>2.369643741509906E-2</v>
      </c>
      <c r="Q21">
        <v>9.2564867469090359E-3</v>
      </c>
      <c r="R21">
        <v>1.3302719683941139E-2</v>
      </c>
      <c r="S21">
        <v>0.12552783109799351</v>
      </c>
      <c r="T21">
        <v>2.450926414053781E-2</v>
      </c>
      <c r="U21">
        <v>6.5893667048047708E-2</v>
      </c>
      <c r="V21">
        <v>7.0723992936633479E-2</v>
      </c>
      <c r="W21">
        <v>0.31134639614616649</v>
      </c>
      <c r="X21">
        <v>2.090068730468091E-3</v>
      </c>
      <c r="Y21">
        <v>1.437430337103681E-2</v>
      </c>
      <c r="Z21">
        <v>2.8660681581538599E-2</v>
      </c>
      <c r="AA21">
        <v>0.12092469160941841</v>
      </c>
      <c r="AB21">
        <v>1.210965150250621E-4</v>
      </c>
      <c r="AC21">
        <v>0.14461912977651459</v>
      </c>
      <c r="AD21">
        <v>5.2631661042527172E-2</v>
      </c>
      <c r="AE21">
        <v>2.1398983822381631E-2</v>
      </c>
      <c r="AF21">
        <v>2.6797575250317181E-2</v>
      </c>
      <c r="AG21">
        <v>0.15981990251393199</v>
      </c>
      <c r="AH21">
        <v>0.40283974792019778</v>
      </c>
      <c r="AI21">
        <v>5.1983542495686819E-2</v>
      </c>
      <c r="AJ21">
        <v>0.3673482892852255</v>
      </c>
      <c r="AK21">
        <v>0.14026034554188799</v>
      </c>
      <c r="AL21">
        <v>1.9984205612020709</v>
      </c>
      <c r="AM21">
        <v>1.6035893097562229E-3</v>
      </c>
      <c r="AN21">
        <v>0.1479782761115139</v>
      </c>
    </row>
    <row r="22" spans="1:40" x14ac:dyDescent="0.45">
      <c r="A22" s="1" t="s">
        <v>74</v>
      </c>
      <c r="B22">
        <v>0.24209259261764851</v>
      </c>
      <c r="C22">
        <v>1.6970363366675931E-2</v>
      </c>
      <c r="D22">
        <v>8.8912911511508895E-3</v>
      </c>
      <c r="E22">
        <v>1.0251803414129321E-3</v>
      </c>
      <c r="F22">
        <v>1.4872837810934609</v>
      </c>
      <c r="G22">
        <v>39.066044228489162</v>
      </c>
      <c r="H22">
        <v>6.1104361843287151E-2</v>
      </c>
      <c r="I22">
        <v>2.7727103682905031E-2</v>
      </c>
      <c r="J22">
        <v>7.5587280781909988E-2</v>
      </c>
      <c r="K22">
        <v>1.5979320307966231E-2</v>
      </c>
      <c r="L22">
        <v>6.3068244177995211E-2</v>
      </c>
      <c r="M22">
        <v>0.54264936440100842</v>
      </c>
      <c r="N22">
        <v>0.1059797997791237</v>
      </c>
      <c r="O22">
        <v>1.453885993401168E-2</v>
      </c>
      <c r="P22">
        <v>3.1083272492031151E-2</v>
      </c>
      <c r="Q22">
        <v>1.3585003002584389E-2</v>
      </c>
      <c r="R22">
        <v>0.16230028219498441</v>
      </c>
      <c r="S22">
        <v>0.58811704197423187</v>
      </c>
      <c r="T22">
        <v>4.9975511553148E-2</v>
      </c>
      <c r="U22">
        <v>0.24512234215547729</v>
      </c>
      <c r="V22">
        <v>0.1733319693891221</v>
      </c>
      <c r="W22">
        <v>0.23505117359302241</v>
      </c>
      <c r="X22">
        <v>3.8176708941088659E-3</v>
      </c>
      <c r="Y22">
        <v>1.295458794841093E-2</v>
      </c>
      <c r="Z22">
        <v>5.7272009143634658E-2</v>
      </c>
      <c r="AA22">
        <v>0.1099404311550663</v>
      </c>
      <c r="AB22">
        <v>2.662191697531564E-4</v>
      </c>
      <c r="AC22">
        <v>1.819480279564722</v>
      </c>
      <c r="AD22">
        <v>5.2790837692443388E-2</v>
      </c>
      <c r="AE22">
        <v>7.6819986894564013E-2</v>
      </c>
      <c r="AF22">
        <v>5.1391299923293048E-2</v>
      </c>
      <c r="AG22">
        <v>0.17061158697883869</v>
      </c>
      <c r="AH22">
        <v>5.535362938566724</v>
      </c>
      <c r="AI22">
        <v>0.12044627378368759</v>
      </c>
      <c r="AJ22">
        <v>0.78027893859496367</v>
      </c>
      <c r="AK22">
        <v>0.28012161805894648</v>
      </c>
      <c r="AL22">
        <v>1.419515297210447</v>
      </c>
      <c r="AM22">
        <v>1.255255445140296E-3</v>
      </c>
      <c r="AN22">
        <v>6.1467428775596432E-2</v>
      </c>
    </row>
    <row r="23" spans="1:40" x14ac:dyDescent="0.45">
      <c r="A23" s="1" t="s">
        <v>75</v>
      </c>
      <c r="B23">
        <v>5.6034015745088146</v>
      </c>
      <c r="C23">
        <v>0.545001901097243</v>
      </c>
      <c r="D23">
        <v>0.19167289612993149</v>
      </c>
      <c r="E23">
        <v>3.423503593147563E-2</v>
      </c>
      <c r="F23">
        <v>1.146613348623027</v>
      </c>
      <c r="G23">
        <v>0.6224485178989293</v>
      </c>
      <c r="H23">
        <v>8.5171958758426705</v>
      </c>
      <c r="I23">
        <v>4.2016060256275098</v>
      </c>
      <c r="J23">
        <v>12.108168521665659</v>
      </c>
      <c r="K23">
        <v>0.85929078298250861</v>
      </c>
      <c r="L23">
        <v>2.2446680077178609</v>
      </c>
      <c r="M23">
        <v>10.488317690640629</v>
      </c>
      <c r="N23">
        <v>0.27474013950745008</v>
      </c>
      <c r="O23">
        <v>0.14517067213513379</v>
      </c>
      <c r="P23">
        <v>0.72062063705194024</v>
      </c>
      <c r="Q23">
        <v>0.16771405297943001</v>
      </c>
      <c r="R23">
        <v>0.23124412678811951</v>
      </c>
      <c r="S23">
        <v>2.428160057701227</v>
      </c>
      <c r="T23">
        <v>0.35314494357759241</v>
      </c>
      <c r="U23">
        <v>1.766177651425948</v>
      </c>
      <c r="V23">
        <v>2.2681681020808249</v>
      </c>
      <c r="W23">
        <v>5.983403911728578</v>
      </c>
      <c r="X23">
        <v>9.8453381753928704E-2</v>
      </c>
      <c r="Y23">
        <v>8.0328459878303948E-2</v>
      </c>
      <c r="Z23">
        <v>1.571387562724756</v>
      </c>
      <c r="AA23">
        <v>0.78682578381847823</v>
      </c>
      <c r="AB23">
        <v>5.8868275745759431E-3</v>
      </c>
      <c r="AC23">
        <v>4.038869145379639</v>
      </c>
      <c r="AD23">
        <v>2.1049082453988071</v>
      </c>
      <c r="AE23">
        <v>12.50206456217963</v>
      </c>
      <c r="AF23">
        <v>2.2602318105693628</v>
      </c>
      <c r="AG23">
        <v>7.7415135869718599</v>
      </c>
      <c r="AH23">
        <v>40.401325457130277</v>
      </c>
      <c r="AI23">
        <v>2.5978804119035712</v>
      </c>
      <c r="AJ23">
        <v>11.118153761291079</v>
      </c>
      <c r="AK23">
        <v>6.0746559988599227</v>
      </c>
      <c r="AL23">
        <v>156.7233035682199</v>
      </c>
      <c r="AM23">
        <v>6.4667202988547862E-2</v>
      </c>
      <c r="AN23">
        <v>4.4840704982049582</v>
      </c>
    </row>
    <row r="24" spans="1:40" x14ac:dyDescent="0.45">
      <c r="A24" s="1" t="s">
        <v>76</v>
      </c>
      <c r="B24">
        <v>42.091440933462543</v>
      </c>
      <c r="C24">
        <v>2.3615624373844031</v>
      </c>
      <c r="D24">
        <v>0.78298280210111493</v>
      </c>
      <c r="E24">
        <v>1.143765525900506</v>
      </c>
      <c r="F24">
        <v>11.348250625593829</v>
      </c>
      <c r="G24">
        <v>8.9946984906312437</v>
      </c>
      <c r="H24">
        <v>8.589991395341027</v>
      </c>
      <c r="I24">
        <v>3.927690013010801</v>
      </c>
      <c r="J24">
        <v>5.0380218435752084</v>
      </c>
      <c r="K24">
        <v>2.0108892883532041</v>
      </c>
      <c r="L24">
        <v>4.6721392142237788</v>
      </c>
      <c r="M24">
        <v>8.4756063501702172</v>
      </c>
      <c r="N24">
        <v>1.8796576485812431</v>
      </c>
      <c r="O24">
        <v>0.52773632680692528</v>
      </c>
      <c r="P24">
        <v>2.1427237242231501</v>
      </c>
      <c r="Q24">
        <v>0.41623133374975518</v>
      </c>
      <c r="R24">
        <v>1.2391900523985351</v>
      </c>
      <c r="S24">
        <v>6.7537073953821416</v>
      </c>
      <c r="T24">
        <v>2.3256218590602402</v>
      </c>
      <c r="U24">
        <v>2.9807379706933022</v>
      </c>
      <c r="V24">
        <v>5.9508687894306904</v>
      </c>
      <c r="W24">
        <v>12.987948050234481</v>
      </c>
      <c r="X24">
        <v>0.20598186659820039</v>
      </c>
      <c r="Y24">
        <v>0.54567002861718938</v>
      </c>
      <c r="Z24">
        <v>3.1504279637294079</v>
      </c>
      <c r="AA24">
        <v>4.9768318161366656</v>
      </c>
      <c r="AB24">
        <v>4.8869385724156934E-3</v>
      </c>
      <c r="AC24">
        <v>14.823097277747021</v>
      </c>
      <c r="AD24">
        <v>6.9027838043915732</v>
      </c>
      <c r="AE24">
        <v>9.4597822545846988</v>
      </c>
      <c r="AF24">
        <v>5.5543027580808966</v>
      </c>
      <c r="AG24">
        <v>21.89310283162234</v>
      </c>
      <c r="AH24">
        <v>82.547393941760717</v>
      </c>
      <c r="AI24">
        <v>8.2630909007987352</v>
      </c>
      <c r="AJ24">
        <v>54.010719163213643</v>
      </c>
      <c r="AK24">
        <v>22.836757342536391</v>
      </c>
      <c r="AL24">
        <v>70.665120560591774</v>
      </c>
      <c r="AM24">
        <v>3.6043899768312543E-2</v>
      </c>
      <c r="AN24">
        <v>5.6880285503863792</v>
      </c>
    </row>
    <row r="25" spans="1:40" x14ac:dyDescent="0.45">
      <c r="A25" s="1" t="s">
        <v>77</v>
      </c>
      <c r="B25">
        <v>2.1320360069433759</v>
      </c>
      <c r="C25">
        <v>0.15564613001189251</v>
      </c>
      <c r="D25">
        <v>7.1291425502889819E-2</v>
      </c>
      <c r="E25">
        <v>3.4285221868726068E-2</v>
      </c>
      <c r="F25">
        <v>0.69135182453230182</v>
      </c>
      <c r="G25">
        <v>0.25375786440019982</v>
      </c>
      <c r="H25">
        <v>1.9978324212216541</v>
      </c>
      <c r="I25">
        <v>0.92979695681549923</v>
      </c>
      <c r="J25">
        <v>0.154020383485029</v>
      </c>
      <c r="K25">
        <v>0.25256356262980939</v>
      </c>
      <c r="L25">
        <v>0.86598653279494509</v>
      </c>
      <c r="M25">
        <v>0.75332814164076867</v>
      </c>
      <c r="N25">
        <v>0.1178778835134853</v>
      </c>
      <c r="O25">
        <v>7.2687390247732769E-2</v>
      </c>
      <c r="P25">
        <v>0.1426768816337512</v>
      </c>
      <c r="Q25">
        <v>5.3712432497123E-2</v>
      </c>
      <c r="R25">
        <v>8.2423267817226864E-2</v>
      </c>
      <c r="S25">
        <v>0.61597192924419175</v>
      </c>
      <c r="T25">
        <v>0.42475252920089512</v>
      </c>
      <c r="U25">
        <v>0.70428771430153747</v>
      </c>
      <c r="V25">
        <v>1.356482447472843</v>
      </c>
      <c r="W25">
        <v>2.9601414060174558</v>
      </c>
      <c r="X25">
        <v>5.8105156288135652E-2</v>
      </c>
      <c r="Y25">
        <v>5.7813824788590908E-2</v>
      </c>
      <c r="Z25">
        <v>0.77384420678974675</v>
      </c>
      <c r="AA25">
        <v>0.57881662453912652</v>
      </c>
      <c r="AB25">
        <v>1.0927172813299489E-3</v>
      </c>
      <c r="AC25">
        <v>11.86286173946417</v>
      </c>
      <c r="AD25">
        <v>2.0452871779876438</v>
      </c>
      <c r="AE25">
        <v>0.55376809733709531</v>
      </c>
      <c r="AF25">
        <v>1.837748745620007</v>
      </c>
      <c r="AG25">
        <v>2.5748464560204858</v>
      </c>
      <c r="AH25">
        <v>11.16897270961128</v>
      </c>
      <c r="AI25">
        <v>2.2712178524290838</v>
      </c>
      <c r="AJ25">
        <v>10.29211475823795</v>
      </c>
      <c r="AK25">
        <v>5.2199594266769589</v>
      </c>
      <c r="AL25">
        <v>11.541743073293359</v>
      </c>
      <c r="AM25">
        <v>6.2789604243005861E-3</v>
      </c>
      <c r="AN25">
        <v>0.52736623648189229</v>
      </c>
    </row>
    <row r="26" spans="1:40" x14ac:dyDescent="0.45">
      <c r="A26" s="1" t="s">
        <v>78</v>
      </c>
      <c r="B26">
        <v>100.61823772883361</v>
      </c>
      <c r="C26">
        <v>5.7807998088075809</v>
      </c>
      <c r="D26">
        <v>2.3381732400864661</v>
      </c>
      <c r="E26">
        <v>0.47331918671853052</v>
      </c>
      <c r="F26">
        <v>21.705716074178621</v>
      </c>
      <c r="G26">
        <v>8.5169411336297483</v>
      </c>
      <c r="H26">
        <v>24.56238053702808</v>
      </c>
      <c r="I26">
        <v>11.40571556916416</v>
      </c>
      <c r="J26">
        <v>6.6813186291489011</v>
      </c>
      <c r="K26">
        <v>11.193881664115709</v>
      </c>
      <c r="L26">
        <v>49.060621466713627</v>
      </c>
      <c r="M26">
        <v>19.544801553548471</v>
      </c>
      <c r="N26">
        <v>4.6845068235730629</v>
      </c>
      <c r="O26">
        <v>2.2624975049991298</v>
      </c>
      <c r="P26">
        <v>8.9924979562906771</v>
      </c>
      <c r="Q26">
        <v>1.8437732433353211</v>
      </c>
      <c r="R26">
        <v>5.3325031164212202</v>
      </c>
      <c r="S26">
        <v>46.370008572427913</v>
      </c>
      <c r="T26">
        <v>6.3410771758660083</v>
      </c>
      <c r="U26">
        <v>14.11603608639432</v>
      </c>
      <c r="V26">
        <v>717.39625755733618</v>
      </c>
      <c r="W26">
        <v>323.66677787589941</v>
      </c>
      <c r="X26">
        <v>2.1341436700974992</v>
      </c>
      <c r="Y26">
        <v>1.2365050400544471</v>
      </c>
      <c r="Z26">
        <v>32.603018123583936</v>
      </c>
      <c r="AA26">
        <v>12.29678142332417</v>
      </c>
      <c r="AB26">
        <v>2.0058982684579649E-2</v>
      </c>
      <c r="AC26">
        <v>25.46777528909103</v>
      </c>
      <c r="AD26">
        <v>26.026285463731831</v>
      </c>
      <c r="AE26">
        <v>8.7692657041530016</v>
      </c>
      <c r="AF26">
        <v>11.44346567639057</v>
      </c>
      <c r="AG26">
        <v>120.8094545898807</v>
      </c>
      <c r="AH26">
        <v>141.3461308779867</v>
      </c>
      <c r="AI26">
        <v>25.979668517060919</v>
      </c>
      <c r="AJ26">
        <v>144.0738894842498</v>
      </c>
      <c r="AK26">
        <v>58.506712537237391</v>
      </c>
      <c r="AL26">
        <v>260.77747289911048</v>
      </c>
      <c r="AM26">
        <v>0.94945889359263413</v>
      </c>
      <c r="AN26">
        <v>8.890719713040582</v>
      </c>
    </row>
    <row r="27" spans="1:40" x14ac:dyDescent="0.45">
      <c r="A27" s="1" t="s">
        <v>79</v>
      </c>
      <c r="B27">
        <v>0.1903820349946099</v>
      </c>
      <c r="C27">
        <v>9.5122107874978518E-3</v>
      </c>
      <c r="D27">
        <v>1.24117539994705E-3</v>
      </c>
      <c r="E27">
        <v>2.0559788571688029E-3</v>
      </c>
      <c r="F27">
        <v>1.2655608459288009E-2</v>
      </c>
      <c r="G27">
        <v>2.8979753988208371E-3</v>
      </c>
      <c r="H27">
        <v>9.0378429412547104E-2</v>
      </c>
      <c r="I27">
        <v>4.344543330201938E-2</v>
      </c>
      <c r="J27">
        <v>3.1182987478112809E-2</v>
      </c>
      <c r="K27">
        <v>5.4374800768494387E-2</v>
      </c>
      <c r="L27">
        <v>4.2715191382150422E-2</v>
      </c>
      <c r="M27">
        <v>5.4435082840896327E-2</v>
      </c>
      <c r="N27">
        <v>1.094185051100962E-2</v>
      </c>
      <c r="O27">
        <v>1.7731314570719439E-3</v>
      </c>
      <c r="P27">
        <v>3.39472174969188E-2</v>
      </c>
      <c r="Q27">
        <v>2.6180878443750242E-3</v>
      </c>
      <c r="R27">
        <v>0.4030531477957498</v>
      </c>
      <c r="S27">
        <v>2.1192270100792281</v>
      </c>
      <c r="T27">
        <v>1.8992585271526471E-2</v>
      </c>
      <c r="U27">
        <v>3.9515155914487829E-2</v>
      </c>
      <c r="V27">
        <v>0.233293307598188</v>
      </c>
      <c r="W27">
        <v>0.2163513976086974</v>
      </c>
      <c r="X27">
        <v>2.6821140645148971E-3</v>
      </c>
      <c r="Y27">
        <v>8.7859743506311829E-4</v>
      </c>
      <c r="Z27">
        <v>4.3701409073962291E-2</v>
      </c>
      <c r="AA27">
        <v>1.4326009738117059E-2</v>
      </c>
      <c r="AB27">
        <v>2.7236106060191911E-5</v>
      </c>
      <c r="AC27">
        <v>0.15642056624288039</v>
      </c>
      <c r="AD27">
        <v>8.7263291120412312E-2</v>
      </c>
      <c r="AE27">
        <v>0.22714863232413501</v>
      </c>
      <c r="AF27">
        <v>4.1964758553198457E-2</v>
      </c>
      <c r="AG27">
        <v>0.1867863478472549</v>
      </c>
      <c r="AH27">
        <v>2.0706210332330501</v>
      </c>
      <c r="AI27">
        <v>8.4898366269434172E-2</v>
      </c>
      <c r="AJ27">
        <v>2.3717993223227198</v>
      </c>
      <c r="AK27">
        <v>0.17893498645794181</v>
      </c>
      <c r="AL27">
        <v>1.232857294540761</v>
      </c>
      <c r="AM27">
        <v>3.3102634820645293E-5</v>
      </c>
      <c r="AN27">
        <v>0.1470456762473577</v>
      </c>
    </row>
    <row r="28" spans="1:40" x14ac:dyDescent="0.45">
      <c r="A28" s="1" t="s">
        <v>80</v>
      </c>
      <c r="B28">
        <v>0.3624183856980992</v>
      </c>
      <c r="C28">
        <v>1.8107801390622898E-2</v>
      </c>
      <c r="D28">
        <v>2.36274806511937E-3</v>
      </c>
      <c r="E28">
        <v>3.9138385009154699E-3</v>
      </c>
      <c r="F28">
        <v>2.4091691151280271E-2</v>
      </c>
      <c r="G28">
        <v>5.5166947126244811E-3</v>
      </c>
      <c r="H28">
        <v>0.1720477695836809</v>
      </c>
      <c r="I28">
        <v>8.2704357077169E-2</v>
      </c>
      <c r="J28">
        <v>5.936110507160848E-2</v>
      </c>
      <c r="K28">
        <v>0.10350991109918251</v>
      </c>
      <c r="L28">
        <v>8.1314241156958997E-2</v>
      </c>
      <c r="M28">
        <v>0.10362466631422711</v>
      </c>
      <c r="N28">
        <v>2.0829317214002389E-2</v>
      </c>
      <c r="O28">
        <v>3.3753995765447419E-3</v>
      </c>
      <c r="P28">
        <v>6.4623197060184337E-2</v>
      </c>
      <c r="Q28">
        <v>4.9838902615001266E-3</v>
      </c>
      <c r="R28">
        <v>0.76726709628252809</v>
      </c>
      <c r="S28">
        <v>4.0342400581150821</v>
      </c>
      <c r="T28">
        <v>3.6154997999338537E-2</v>
      </c>
      <c r="U28">
        <v>7.5222533562806129E-2</v>
      </c>
      <c r="V28">
        <v>0.44410589442590642</v>
      </c>
      <c r="W28">
        <v>0.41185463884284901</v>
      </c>
      <c r="X28">
        <v>5.1057729766738613E-3</v>
      </c>
      <c r="Y28">
        <v>1.6725310458157519E-3</v>
      </c>
      <c r="Z28">
        <v>8.3191642161856733E-2</v>
      </c>
      <c r="AA28">
        <v>2.727152970568171E-2</v>
      </c>
      <c r="AB28">
        <v>5.1847673501947999E-5</v>
      </c>
      <c r="AC28">
        <v>0.29776805941449402</v>
      </c>
      <c r="AD28">
        <v>0.16611767543853859</v>
      </c>
      <c r="AE28">
        <v>0.4324086600018478</v>
      </c>
      <c r="AF28">
        <v>7.9885689064576271E-2</v>
      </c>
      <c r="AG28">
        <v>0.35557350072007771</v>
      </c>
      <c r="AH28">
        <v>3.9417118967033749</v>
      </c>
      <c r="AI28">
        <v>0.1616157157509395</v>
      </c>
      <c r="AJ28">
        <v>4.5150461892078324</v>
      </c>
      <c r="AK28">
        <v>0.34062735456543758</v>
      </c>
      <c r="AL28">
        <v>2.346913407539946</v>
      </c>
      <c r="AM28">
        <v>6.3015417785567947E-5</v>
      </c>
      <c r="AN28">
        <v>0.27992166703629101</v>
      </c>
    </row>
    <row r="29" spans="1:40" x14ac:dyDescent="0.45">
      <c r="A29" s="1" t="s">
        <v>81</v>
      </c>
      <c r="B29">
        <v>0.6306784579815059</v>
      </c>
      <c r="C29">
        <v>3.151109521244503E-2</v>
      </c>
      <c r="D29">
        <v>4.1116410345406118E-3</v>
      </c>
      <c r="E29">
        <v>6.8108399793001062E-3</v>
      </c>
      <c r="F29">
        <v>4.1924226874386808E-2</v>
      </c>
      <c r="G29">
        <v>9.6001214392335416E-3</v>
      </c>
      <c r="H29">
        <v>0.2993965712064659</v>
      </c>
      <c r="I29">
        <v>0.14392166194689379</v>
      </c>
      <c r="J29">
        <v>0.1032998647089238</v>
      </c>
      <c r="K29">
        <v>0.1801273712758483</v>
      </c>
      <c r="L29">
        <v>0.14150258995835541</v>
      </c>
      <c r="M29">
        <v>0.18032706766247161</v>
      </c>
      <c r="N29">
        <v>3.6247061903414812E-2</v>
      </c>
      <c r="O29">
        <v>5.8738515594514741E-3</v>
      </c>
      <c r="P29">
        <v>0.1124569279045983</v>
      </c>
      <c r="Q29">
        <v>8.6729380983731636E-3</v>
      </c>
      <c r="R29">
        <v>1.335193931211063</v>
      </c>
      <c r="S29">
        <v>7.0203620991201454</v>
      </c>
      <c r="T29">
        <v>6.2916726320672509E-2</v>
      </c>
      <c r="U29">
        <v>0.1309018343025567</v>
      </c>
      <c r="V29">
        <v>0.77283060608946674</v>
      </c>
      <c r="W29">
        <v>0.71670715059779688</v>
      </c>
      <c r="X29">
        <v>8.8850377210573234E-3</v>
      </c>
      <c r="Y29">
        <v>2.9105292185147699E-3</v>
      </c>
      <c r="Z29">
        <v>0.1447696327395904</v>
      </c>
      <c r="AA29">
        <v>4.7457764231375682E-2</v>
      </c>
      <c r="AB29">
        <v>9.0225032902652402E-5</v>
      </c>
      <c r="AC29">
        <v>0.51817431995328134</v>
      </c>
      <c r="AD29">
        <v>0.28907705437527781</v>
      </c>
      <c r="AE29">
        <v>0.75247514383828018</v>
      </c>
      <c r="AF29">
        <v>0.1390166315568942</v>
      </c>
      <c r="AG29">
        <v>0.61876702723363142</v>
      </c>
      <c r="AH29">
        <v>6.8593451075384539</v>
      </c>
      <c r="AI29">
        <v>0.28124276917972729</v>
      </c>
      <c r="AJ29">
        <v>7.8570582528252926</v>
      </c>
      <c r="AK29">
        <v>0.59275782686865131</v>
      </c>
      <c r="AL29">
        <v>4.084085651538671</v>
      </c>
      <c r="AM29">
        <v>1.096590793579897E-4</v>
      </c>
      <c r="AN29">
        <v>0.48711812724954279</v>
      </c>
    </row>
    <row r="30" spans="1:40" x14ac:dyDescent="0.45">
      <c r="A30" s="1" t="s">
        <v>82</v>
      </c>
      <c r="B30">
        <v>3.0681030821435118</v>
      </c>
      <c r="C30">
        <v>0.15329410275474359</v>
      </c>
      <c r="D30">
        <v>2.0002171266664249E-2</v>
      </c>
      <c r="E30">
        <v>3.3133142361253233E-2</v>
      </c>
      <c r="F30">
        <v>0.20395155100344631</v>
      </c>
      <c r="G30">
        <v>4.670234380754474E-2</v>
      </c>
      <c r="H30">
        <v>1.4564942424729119</v>
      </c>
      <c r="I30">
        <v>0.7001451992188229</v>
      </c>
      <c r="J30">
        <v>0.50252966355123319</v>
      </c>
      <c r="K30">
        <v>0.87627750083394385</v>
      </c>
      <c r="L30">
        <v>0.68837698020002869</v>
      </c>
      <c r="M30">
        <v>0.87724897701413906</v>
      </c>
      <c r="N30">
        <v>0.17633347221092921</v>
      </c>
      <c r="O30">
        <v>2.8574913009213651E-2</v>
      </c>
      <c r="P30">
        <v>0.54707663270561002</v>
      </c>
      <c r="Q30">
        <v>4.2191813869816491E-2</v>
      </c>
      <c r="R30">
        <v>6.4954059612546686</v>
      </c>
      <c r="S30">
        <v>34.152418433650737</v>
      </c>
      <c r="T30">
        <v>0.30607514732728619</v>
      </c>
      <c r="U30">
        <v>0.63680678513628652</v>
      </c>
      <c r="V30">
        <v>3.7596400107064709</v>
      </c>
      <c r="W30">
        <v>3.4866125359364619</v>
      </c>
      <c r="X30">
        <v>4.3223628890360327E-2</v>
      </c>
      <c r="Y30">
        <v>1.4159043412666829E-2</v>
      </c>
      <c r="Z30">
        <v>0.70427037865014031</v>
      </c>
      <c r="AA30">
        <v>0.2308709150712637</v>
      </c>
      <c r="AB30">
        <v>4.3892366709510341E-4</v>
      </c>
      <c r="AC30">
        <v>2.520796783236412</v>
      </c>
      <c r="AD30">
        <v>1.4062922084644369</v>
      </c>
      <c r="AE30">
        <v>3.6606154512325348</v>
      </c>
      <c r="AF30">
        <v>0.67628337443772868</v>
      </c>
      <c r="AG30">
        <v>3.0101567595320549</v>
      </c>
      <c r="AH30">
        <v>33.369108457073523</v>
      </c>
      <c r="AI30">
        <v>1.368180244672637</v>
      </c>
      <c r="AJ30">
        <v>38.222749385204622</v>
      </c>
      <c r="AK30">
        <v>2.883628087442506</v>
      </c>
      <c r="AL30">
        <v>19.868120777943751</v>
      </c>
      <c r="AM30">
        <v>5.3346575438784679E-4</v>
      </c>
      <c r="AN30">
        <v>2.369715674712523</v>
      </c>
    </row>
    <row r="31" spans="1:40" x14ac:dyDescent="0.45">
      <c r="A31" s="1" t="s">
        <v>83</v>
      </c>
      <c r="B31">
        <v>7.3317130081587329</v>
      </c>
      <c r="C31">
        <v>0.36632027580239018</v>
      </c>
      <c r="D31">
        <v>4.779832207096666E-2</v>
      </c>
      <c r="E31">
        <v>7.9176834789220607E-2</v>
      </c>
      <c r="F31">
        <v>0.48737418512073699</v>
      </c>
      <c r="G31">
        <v>0.111602567592369</v>
      </c>
      <c r="H31">
        <v>3.4805211878299729</v>
      </c>
      <c r="I31">
        <v>1.6731066484005499</v>
      </c>
      <c r="J31">
        <v>1.200873364616589</v>
      </c>
      <c r="K31">
        <v>2.0940023785421591</v>
      </c>
      <c r="L31">
        <v>1.6449846452758461</v>
      </c>
      <c r="M31">
        <v>2.0963238730802369</v>
      </c>
      <c r="N31">
        <v>0.42137645879858759</v>
      </c>
      <c r="O31">
        <v>6.8284231594424719E-2</v>
      </c>
      <c r="P31">
        <v>1.3073253267830649</v>
      </c>
      <c r="Q31">
        <v>0.1008239496213498</v>
      </c>
      <c r="R31">
        <v>15.52179020860391</v>
      </c>
      <c r="S31">
        <v>81.612554658737139</v>
      </c>
      <c r="T31">
        <v>0.73141451869530116</v>
      </c>
      <c r="U31">
        <v>1.5217495844388531</v>
      </c>
      <c r="V31">
        <v>8.9842488451309865</v>
      </c>
      <c r="W31">
        <v>8.3318069177373619</v>
      </c>
      <c r="X31">
        <v>0.10328963327199479</v>
      </c>
      <c r="Y31">
        <v>3.3835252594970618E-2</v>
      </c>
      <c r="Z31">
        <v>1.6829644109619191</v>
      </c>
      <c r="AA31">
        <v>0.5517022231374682</v>
      </c>
      <c r="AB31">
        <v>1.0488768706498671E-3</v>
      </c>
      <c r="AC31">
        <v>6.0238388580043782</v>
      </c>
      <c r="AD31">
        <v>3.3605555621904299</v>
      </c>
      <c r="AE31">
        <v>8.7476141456491749</v>
      </c>
      <c r="AF31">
        <v>1.6160850795477431</v>
      </c>
      <c r="AG31">
        <v>7.1932411915701682</v>
      </c>
      <c r="AH31">
        <v>79.740712745042543</v>
      </c>
      <c r="AI31">
        <v>3.2694810535387848</v>
      </c>
      <c r="AJ31">
        <v>91.339248184356663</v>
      </c>
      <c r="AK31">
        <v>6.8908811058015056</v>
      </c>
      <c r="AL31">
        <v>47.477987425881821</v>
      </c>
      <c r="AM31">
        <v>1.274800000565834E-3</v>
      </c>
      <c r="AN31">
        <v>5.6628068786362782</v>
      </c>
    </row>
    <row r="32" spans="1:40" x14ac:dyDescent="0.45">
      <c r="A32" s="1" t="s">
        <v>84</v>
      </c>
      <c r="B32">
        <v>1.2196842688646381</v>
      </c>
      <c r="C32">
        <v>6.0940066429924E-2</v>
      </c>
      <c r="D32">
        <v>7.9516016847916097E-3</v>
      </c>
      <c r="E32">
        <v>1.3171647573144631E-2</v>
      </c>
      <c r="F32">
        <v>8.107827270120771E-2</v>
      </c>
      <c r="G32">
        <v>1.8565906208527369E-2</v>
      </c>
      <c r="H32">
        <v>0.5790102443347549</v>
      </c>
      <c r="I32">
        <v>0.27833357046520291</v>
      </c>
      <c r="J32">
        <v>0.1997740978256379</v>
      </c>
      <c r="K32">
        <v>0.34835266427244138</v>
      </c>
      <c r="L32">
        <v>0.27365526884837799</v>
      </c>
      <c r="M32">
        <v>0.34873886192709541</v>
      </c>
      <c r="N32">
        <v>7.0099066547559458E-2</v>
      </c>
      <c r="O32">
        <v>1.135958308713801E-2</v>
      </c>
      <c r="P32">
        <v>0.2174831630195074</v>
      </c>
      <c r="Q32">
        <v>1.6772804001072669E-2</v>
      </c>
      <c r="R32">
        <v>2.5821637209454589</v>
      </c>
      <c r="S32">
        <v>13.576847450022569</v>
      </c>
      <c r="T32">
        <v>0.1216761732870799</v>
      </c>
      <c r="U32">
        <v>0.2531542120137481</v>
      </c>
      <c r="V32">
        <v>1.4945957338725031</v>
      </c>
      <c r="W32">
        <v>1.3860572307554011</v>
      </c>
      <c r="X32">
        <v>1.7182988572855811E-2</v>
      </c>
      <c r="Y32">
        <v>5.6287425977017518E-3</v>
      </c>
      <c r="Z32">
        <v>0.27997348161678859</v>
      </c>
      <c r="AA32">
        <v>9.1779713950834244E-2</v>
      </c>
      <c r="AB32">
        <v>1.7448836549985121E-4</v>
      </c>
      <c r="AC32">
        <v>1.0021098050493149</v>
      </c>
      <c r="AD32">
        <v>0.55905308204072734</v>
      </c>
      <c r="AE32">
        <v>1.455229814870449</v>
      </c>
      <c r="AF32">
        <v>0.26884761398567952</v>
      </c>
      <c r="AG32">
        <v>1.196648465882957</v>
      </c>
      <c r="AH32">
        <v>13.26545280958941</v>
      </c>
      <c r="AI32">
        <v>0.54390216909945766</v>
      </c>
      <c r="AJ32">
        <v>15.194954305550599</v>
      </c>
      <c r="AK32">
        <v>1.1463486464909249</v>
      </c>
      <c r="AL32">
        <v>7.8983116655358714</v>
      </c>
      <c r="AM32">
        <v>2.1207233628874181E-4</v>
      </c>
      <c r="AN32">
        <v>0.94204948554385703</v>
      </c>
    </row>
    <row r="33" spans="1:40" x14ac:dyDescent="0.45">
      <c r="A33" s="1" t="s">
        <v>85</v>
      </c>
      <c r="B33">
        <v>0.80623815202567439</v>
      </c>
      <c r="C33">
        <v>4.0282725453628418E-2</v>
      </c>
      <c r="D33">
        <v>5.2561837613584114E-3</v>
      </c>
      <c r="E33">
        <v>8.7067490084059909E-3</v>
      </c>
      <c r="F33">
        <v>5.3594523124336498E-2</v>
      </c>
      <c r="G33">
        <v>1.2272472716384861E-2</v>
      </c>
      <c r="H33">
        <v>0.38273851792065261</v>
      </c>
      <c r="I33">
        <v>0.1839846173530317</v>
      </c>
      <c r="J33">
        <v>0.13205507651867049</v>
      </c>
      <c r="K33">
        <v>0.23026877977008869</v>
      </c>
      <c r="L33">
        <v>0.1808921569955011</v>
      </c>
      <c r="M33">
        <v>0.230524064921626</v>
      </c>
      <c r="N33">
        <v>4.6337026158940572E-2</v>
      </c>
      <c r="O33">
        <v>7.5089344921055647E-3</v>
      </c>
      <c r="P33">
        <v>0.14376115846174431</v>
      </c>
      <c r="Q33">
        <v>1.1087192683645599E-2</v>
      </c>
      <c r="R33">
        <v>1.7068670636710881</v>
      </c>
      <c r="S33">
        <v>8.9745950471510785</v>
      </c>
      <c r="T33">
        <v>8.0430629139661564E-2</v>
      </c>
      <c r="U33">
        <v>0.1673405071145764</v>
      </c>
      <c r="V33">
        <v>0.98796068233667944</v>
      </c>
      <c r="W33">
        <v>0.91621434239394739</v>
      </c>
      <c r="X33">
        <v>1.1358333715456829E-2</v>
      </c>
      <c r="Y33">
        <v>3.720722769035643E-3</v>
      </c>
      <c r="Z33">
        <v>0.1850686347254713</v>
      </c>
      <c r="AA33">
        <v>6.0668411373417282E-2</v>
      </c>
      <c r="AB33">
        <v>1.153406508075518E-4</v>
      </c>
      <c r="AC33">
        <v>0.66241664172798576</v>
      </c>
      <c r="AD33">
        <v>0.36954639430443931</v>
      </c>
      <c r="AE33">
        <v>0.96193894326927931</v>
      </c>
      <c r="AF33">
        <v>0.17771419129484681</v>
      </c>
      <c r="AG33">
        <v>0.79101097914127927</v>
      </c>
      <c r="AH33">
        <v>8.7687563347380468</v>
      </c>
      <c r="AI33">
        <v>0.35953130731586808</v>
      </c>
      <c r="AJ33">
        <v>10.04419929989378</v>
      </c>
      <c r="AK33">
        <v>0.75776169121563663</v>
      </c>
      <c r="AL33">
        <v>5.2209578854961673</v>
      </c>
      <c r="AM33">
        <v>1.4018448287798479E-4</v>
      </c>
      <c r="AN33">
        <v>0.62271544835830595</v>
      </c>
    </row>
    <row r="34" spans="1:40" x14ac:dyDescent="0.45">
      <c r="A34" s="1" t="s">
        <v>86</v>
      </c>
      <c r="B34">
        <v>144.00980542130881</v>
      </c>
      <c r="C34">
        <v>7.7284045843690032</v>
      </c>
      <c r="D34">
        <v>2.6823956497857711</v>
      </c>
      <c r="E34">
        <v>0.60041754859262042</v>
      </c>
      <c r="F34">
        <v>30.215224946437491</v>
      </c>
      <c r="G34">
        <v>29.83326385208095</v>
      </c>
      <c r="H34">
        <v>50.239958882270102</v>
      </c>
      <c r="I34">
        <v>24.17021535100292</v>
      </c>
      <c r="J34">
        <v>14.813494436336381</v>
      </c>
      <c r="K34">
        <v>8.6181570240665462</v>
      </c>
      <c r="L34">
        <v>23.772867682470821</v>
      </c>
      <c r="M34">
        <v>49.761760112694233</v>
      </c>
      <c r="N34">
        <v>8.2568997486744564</v>
      </c>
      <c r="O34">
        <v>4.10288566380774</v>
      </c>
      <c r="P34">
        <v>22.79002240312936</v>
      </c>
      <c r="Q34">
        <v>25.908954126300799</v>
      </c>
      <c r="R34">
        <v>14.094069854644159</v>
      </c>
      <c r="S34">
        <v>78.708769904051792</v>
      </c>
      <c r="T34">
        <v>7.5670950661570586</v>
      </c>
      <c r="U34">
        <v>50.894176740418253</v>
      </c>
      <c r="V34">
        <v>100.2774558545581</v>
      </c>
      <c r="W34">
        <v>128.29511753734721</v>
      </c>
      <c r="X34">
        <v>5.9785314841153339</v>
      </c>
      <c r="Y34">
        <v>3.1216764071396379</v>
      </c>
      <c r="Z34">
        <v>96.172395744441516</v>
      </c>
      <c r="AA34">
        <v>27.814525464550979</v>
      </c>
      <c r="AB34">
        <v>3.6409787276347312E-2</v>
      </c>
      <c r="AC34">
        <v>36.178594831676413</v>
      </c>
      <c r="AD34">
        <v>22.455678649316141</v>
      </c>
      <c r="AE34">
        <v>18.948977256662729</v>
      </c>
      <c r="AF34">
        <v>12.597012936546619</v>
      </c>
      <c r="AG34">
        <v>77.697684935041877</v>
      </c>
      <c r="AH34">
        <v>179.21219918666921</v>
      </c>
      <c r="AI34">
        <v>23.75562873749891</v>
      </c>
      <c r="AJ34">
        <v>192.4164476357968</v>
      </c>
      <c r="AK34">
        <v>66.359657484423451</v>
      </c>
      <c r="AL34">
        <v>822.37112961812613</v>
      </c>
      <c r="AM34">
        <v>0.38843181006768818</v>
      </c>
      <c r="AN34">
        <v>23.54933870489025</v>
      </c>
    </row>
    <row r="35" spans="1:40" x14ac:dyDescent="0.45">
      <c r="A35" s="1" t="s">
        <v>87</v>
      </c>
      <c r="B35">
        <v>44.539430465591217</v>
      </c>
      <c r="C35">
        <v>3.9730068446626041</v>
      </c>
      <c r="D35">
        <v>1.6370172145884341</v>
      </c>
      <c r="E35">
        <v>0.18114351783229371</v>
      </c>
      <c r="F35">
        <v>9.7831274020801189</v>
      </c>
      <c r="G35">
        <v>2.7548141226194711</v>
      </c>
      <c r="H35">
        <v>81.546154182476215</v>
      </c>
      <c r="I35">
        <v>40.199145434759153</v>
      </c>
      <c r="J35">
        <v>22.833232309492629</v>
      </c>
      <c r="K35">
        <v>14.640653487600559</v>
      </c>
      <c r="L35">
        <v>31.594554578923258</v>
      </c>
      <c r="M35">
        <v>12.471743294697429</v>
      </c>
      <c r="N35">
        <v>2.377007124032319</v>
      </c>
      <c r="O35">
        <v>1.4289401891237761</v>
      </c>
      <c r="P35">
        <v>27.23438149269121</v>
      </c>
      <c r="Q35">
        <v>1.187954682399887</v>
      </c>
      <c r="R35">
        <v>1.731958810880049</v>
      </c>
      <c r="S35">
        <v>17.931300077162881</v>
      </c>
      <c r="T35">
        <v>2.9694766813858622</v>
      </c>
      <c r="U35">
        <v>10.12824820595136</v>
      </c>
      <c r="V35">
        <v>18.981072894985971</v>
      </c>
      <c r="W35">
        <v>68.276394344192624</v>
      </c>
      <c r="X35">
        <v>0.88067720508509573</v>
      </c>
      <c r="Y35">
        <v>0.74487343358984881</v>
      </c>
      <c r="Z35">
        <v>12.939925394146901</v>
      </c>
      <c r="AA35">
        <v>6.9343908369053793</v>
      </c>
      <c r="AB35">
        <v>1.445489042477615E-2</v>
      </c>
      <c r="AC35">
        <v>12.8332117638671</v>
      </c>
      <c r="AD35">
        <v>12.125359941603969</v>
      </c>
      <c r="AE35">
        <v>3.7141239011426701</v>
      </c>
      <c r="AF35">
        <v>13.71975994029269</v>
      </c>
      <c r="AG35">
        <v>41.469680156672318</v>
      </c>
      <c r="AH35">
        <v>72.774818001163055</v>
      </c>
      <c r="AI35">
        <v>16.93255905511711</v>
      </c>
      <c r="AJ35">
        <v>94.228440520056807</v>
      </c>
      <c r="AK35">
        <v>51.083705929484758</v>
      </c>
      <c r="AL35">
        <v>1180.294330863893</v>
      </c>
      <c r="AM35">
        <v>0.23681129275074769</v>
      </c>
      <c r="AN35">
        <v>29.185458211192291</v>
      </c>
    </row>
    <row r="36" spans="1:40" x14ac:dyDescent="0.45">
      <c r="A36" s="1" t="s">
        <v>88</v>
      </c>
      <c r="B36">
        <v>51.330867494343373</v>
      </c>
      <c r="C36">
        <v>3.9750766901269361</v>
      </c>
      <c r="D36">
        <v>2.3989855423810331</v>
      </c>
      <c r="E36">
        <v>0.11932958761853241</v>
      </c>
      <c r="F36">
        <v>11.49600340490769</v>
      </c>
      <c r="G36">
        <v>3.726423413262141</v>
      </c>
      <c r="H36">
        <v>22.326912185411611</v>
      </c>
      <c r="I36">
        <v>10.65296578364949</v>
      </c>
      <c r="J36">
        <v>8.0041911405198594</v>
      </c>
      <c r="K36">
        <v>4.0231623041604214</v>
      </c>
      <c r="L36">
        <v>20.961609530576091</v>
      </c>
      <c r="M36">
        <v>20.11738835862727</v>
      </c>
      <c r="N36">
        <v>2.7371771302563142</v>
      </c>
      <c r="O36">
        <v>3.246449210807576</v>
      </c>
      <c r="P36">
        <v>283.80483533285269</v>
      </c>
      <c r="Q36">
        <v>2.0790277240962078</v>
      </c>
      <c r="R36">
        <v>2.1434569909221248</v>
      </c>
      <c r="S36">
        <v>20.41471686639683</v>
      </c>
      <c r="T36">
        <v>2.6412921729317298</v>
      </c>
      <c r="U36">
        <v>18.635913726057218</v>
      </c>
      <c r="V36">
        <v>19.697082178115</v>
      </c>
      <c r="W36">
        <v>36.03514179498719</v>
      </c>
      <c r="X36">
        <v>0.56505145442041671</v>
      </c>
      <c r="Y36">
        <v>2.7494632205186749</v>
      </c>
      <c r="Z36">
        <v>8.3834171114168328</v>
      </c>
      <c r="AA36">
        <v>23.260166173048798</v>
      </c>
      <c r="AB36">
        <v>1.327080142188645E-2</v>
      </c>
      <c r="AC36">
        <v>23.522449916440301</v>
      </c>
      <c r="AD36">
        <v>10.239975917347641</v>
      </c>
      <c r="AE36">
        <v>3.394272331295153</v>
      </c>
      <c r="AF36">
        <v>7.6713976213010699</v>
      </c>
      <c r="AG36">
        <v>37.122546364089523</v>
      </c>
      <c r="AH36">
        <v>62.271562950551328</v>
      </c>
      <c r="AI36">
        <v>10.934783963607281</v>
      </c>
      <c r="AJ36">
        <v>69.784961293043921</v>
      </c>
      <c r="AK36">
        <v>30.22389185146935</v>
      </c>
      <c r="AL36">
        <v>355.92386180105649</v>
      </c>
      <c r="AM36">
        <v>0.22890421912211359</v>
      </c>
      <c r="AN36">
        <v>13.559514679565639</v>
      </c>
    </row>
    <row r="37" spans="1:40" x14ac:dyDescent="0.45">
      <c r="A37" s="1" t="s">
        <v>89</v>
      </c>
      <c r="B37">
        <v>66.981495466620601</v>
      </c>
      <c r="C37">
        <v>4.2637721777238404</v>
      </c>
      <c r="D37">
        <v>1.692235018847265</v>
      </c>
      <c r="E37">
        <v>0.37078756766842202</v>
      </c>
      <c r="F37">
        <v>26.642080567256642</v>
      </c>
      <c r="G37">
        <v>15.186557446060799</v>
      </c>
      <c r="H37">
        <v>35.101835357489243</v>
      </c>
      <c r="I37">
        <v>15.298242877276509</v>
      </c>
      <c r="J37">
        <v>6.6960433560609633</v>
      </c>
      <c r="K37">
        <v>10.40499861717924</v>
      </c>
      <c r="L37">
        <v>63.151445474075651</v>
      </c>
      <c r="M37">
        <v>76.183579137264445</v>
      </c>
      <c r="N37">
        <v>4.7426450137855829</v>
      </c>
      <c r="O37">
        <v>24.20918063343521</v>
      </c>
      <c r="P37">
        <v>26.14980164954153</v>
      </c>
      <c r="Q37">
        <v>21.6869643999716</v>
      </c>
      <c r="R37">
        <v>3.3934028328497741</v>
      </c>
      <c r="S37">
        <v>37.314253113525908</v>
      </c>
      <c r="T37">
        <v>5.5671169229944519</v>
      </c>
      <c r="U37">
        <v>120.4224600726365</v>
      </c>
      <c r="V37">
        <v>77.621620547416242</v>
      </c>
      <c r="W37">
        <v>114.23402670068209</v>
      </c>
      <c r="X37">
        <v>1.767498162547579</v>
      </c>
      <c r="Y37">
        <v>7.5796149702822548</v>
      </c>
      <c r="Z37">
        <v>26.06875041631141</v>
      </c>
      <c r="AA37">
        <v>66.653208212180218</v>
      </c>
      <c r="AB37">
        <v>3.9869210500898783E-2</v>
      </c>
      <c r="AC37">
        <v>36.449308472821912</v>
      </c>
      <c r="AD37">
        <v>20.709922590988171</v>
      </c>
      <c r="AE37">
        <v>8.6326819843310041</v>
      </c>
      <c r="AF37">
        <v>9.8253599931333238</v>
      </c>
      <c r="AG37">
        <v>55.772449496729642</v>
      </c>
      <c r="AH37">
        <v>134.9676781544326</v>
      </c>
      <c r="AI37">
        <v>17.290947335014241</v>
      </c>
      <c r="AJ37">
        <v>203.70815272991629</v>
      </c>
      <c r="AK37">
        <v>78.969427617874629</v>
      </c>
      <c r="AL37">
        <v>982.60835000064174</v>
      </c>
      <c r="AM37">
        <v>1.0465272858278249</v>
      </c>
      <c r="AN37">
        <v>58.989301891732133</v>
      </c>
    </row>
    <row r="38" spans="1:40" x14ac:dyDescent="0.45">
      <c r="A38" s="1" t="s">
        <v>90</v>
      </c>
      <c r="B38">
        <v>10.558571258026991</v>
      </c>
      <c r="C38">
        <v>0.69366627479871479</v>
      </c>
      <c r="D38">
        <v>0.35358791465315859</v>
      </c>
      <c r="E38">
        <v>7.1882627637009699E-2</v>
      </c>
      <c r="F38">
        <v>2.924459644470923</v>
      </c>
      <c r="G38">
        <v>1.22157411152428</v>
      </c>
      <c r="H38">
        <v>4.3134575078558743</v>
      </c>
      <c r="I38">
        <v>1.92769479041484</v>
      </c>
      <c r="J38">
        <v>0.99807457446833103</v>
      </c>
      <c r="K38">
        <v>1.368823888418883</v>
      </c>
      <c r="L38">
        <v>12.38408976492874</v>
      </c>
      <c r="M38">
        <v>12.084170801205079</v>
      </c>
      <c r="N38">
        <v>0.59530931771351692</v>
      </c>
      <c r="O38">
        <v>3.1780645405821222</v>
      </c>
      <c r="P38">
        <v>2.848579121478334</v>
      </c>
      <c r="Q38">
        <v>2.1866759056043619</v>
      </c>
      <c r="R38">
        <v>0.79978443268666188</v>
      </c>
      <c r="S38">
        <v>7.5946582032060599</v>
      </c>
      <c r="T38">
        <v>0.786335418412201</v>
      </c>
      <c r="U38">
        <v>12.330697923052689</v>
      </c>
      <c r="V38">
        <v>8.8507913019135387</v>
      </c>
      <c r="W38">
        <v>11.85373893047149</v>
      </c>
      <c r="X38">
        <v>0.20587951225883791</v>
      </c>
      <c r="Y38">
        <v>0.92470537879439008</v>
      </c>
      <c r="Z38">
        <v>3.104774959088318</v>
      </c>
      <c r="AA38">
        <v>8.179926109409509</v>
      </c>
      <c r="AB38">
        <v>7.0534479723890044E-3</v>
      </c>
      <c r="AC38">
        <v>6.0288925271038512</v>
      </c>
      <c r="AD38">
        <v>2.6088457481576741</v>
      </c>
      <c r="AE38">
        <v>1.310566455552213</v>
      </c>
      <c r="AF38">
        <v>1.246518221286615</v>
      </c>
      <c r="AG38">
        <v>7.8493152816213918</v>
      </c>
      <c r="AH38">
        <v>20.384501258934471</v>
      </c>
      <c r="AI38">
        <v>2.3055993413985889</v>
      </c>
      <c r="AJ38">
        <v>25.381106309356351</v>
      </c>
      <c r="AK38">
        <v>9.2734650016573852</v>
      </c>
      <c r="AL38">
        <v>106.822613789416</v>
      </c>
      <c r="AM38">
        <v>0.36091468599512477</v>
      </c>
      <c r="AN38">
        <v>4.7189416366181991</v>
      </c>
    </row>
    <row r="39" spans="1:40" x14ac:dyDescent="0.45">
      <c r="A39" s="1" t="s">
        <v>91</v>
      </c>
      <c r="B39">
        <v>0.40387201838409292</v>
      </c>
      <c r="C39">
        <v>2.5317650829932301E-2</v>
      </c>
      <c r="D39">
        <v>1.017576604922054E-2</v>
      </c>
      <c r="E39">
        <v>1.7157754393371551E-3</v>
      </c>
      <c r="F39">
        <v>0.10205801636081881</v>
      </c>
      <c r="G39">
        <v>6.5992174555495386E-2</v>
      </c>
      <c r="H39">
        <v>0.17944393742268991</v>
      </c>
      <c r="I39">
        <v>7.4007890527285736E-2</v>
      </c>
      <c r="J39">
        <v>3.7643544538733628E-2</v>
      </c>
      <c r="K39">
        <v>4.2261517462322928E-2</v>
      </c>
      <c r="L39">
        <v>0.245902009276949</v>
      </c>
      <c r="M39">
        <v>0.43634865075700258</v>
      </c>
      <c r="N39">
        <v>1.8915973400971401E-2</v>
      </c>
      <c r="O39">
        <v>4.9013092229167193E-2</v>
      </c>
      <c r="P39">
        <v>0.25857737010246379</v>
      </c>
      <c r="Q39">
        <v>0.20915476620974249</v>
      </c>
      <c r="R39">
        <v>1.8231983745755121E-2</v>
      </c>
      <c r="S39">
        <v>0.15729222978434729</v>
      </c>
      <c r="T39">
        <v>2.508867681822775E-2</v>
      </c>
      <c r="U39">
        <v>0.54370648330639604</v>
      </c>
      <c r="V39">
        <v>0.31611029750839031</v>
      </c>
      <c r="W39">
        <v>0.45512803018720838</v>
      </c>
      <c r="X39">
        <v>7.5055713948458244E-3</v>
      </c>
      <c r="Y39">
        <v>2.8257136795316759E-2</v>
      </c>
      <c r="Z39">
        <v>0.11329441921791809</v>
      </c>
      <c r="AA39">
        <v>0.24225065085646769</v>
      </c>
      <c r="AB39">
        <v>1.6706759331269069E-4</v>
      </c>
      <c r="AC39">
        <v>0.19223432973993829</v>
      </c>
      <c r="AD39">
        <v>8.5676521263958333E-2</v>
      </c>
      <c r="AE39">
        <v>5.9921534300468079E-2</v>
      </c>
      <c r="AF39">
        <v>4.9270165720906728E-2</v>
      </c>
      <c r="AG39">
        <v>0.2773895167337932</v>
      </c>
      <c r="AH39">
        <v>0.66878035626520027</v>
      </c>
      <c r="AI39">
        <v>8.0876930705043468E-2</v>
      </c>
      <c r="AJ39">
        <v>1.236491717929016</v>
      </c>
      <c r="AK39">
        <v>0.47250567954089367</v>
      </c>
      <c r="AL39">
        <v>4.727312863443518</v>
      </c>
      <c r="AM39">
        <v>2.9324525882680869E-3</v>
      </c>
      <c r="AN39">
        <v>0.10584724915293391</v>
      </c>
    </row>
    <row r="40" spans="1:40" x14ac:dyDescent="0.45">
      <c r="A40" s="1" t="s">
        <v>92</v>
      </c>
      <c r="B40">
        <v>4.5746200803069366</v>
      </c>
      <c r="C40">
        <v>0.27466290667101462</v>
      </c>
      <c r="D40">
        <v>9.445498967548803E-2</v>
      </c>
      <c r="E40">
        <v>2.07931183063127E-2</v>
      </c>
      <c r="F40">
        <v>0.94079406013708766</v>
      </c>
      <c r="G40">
        <v>0.5860495447904519</v>
      </c>
      <c r="H40">
        <v>2.5914555004946731</v>
      </c>
      <c r="I40">
        <v>1.1098830223718259</v>
      </c>
      <c r="J40">
        <v>0.47668520726843849</v>
      </c>
      <c r="K40">
        <v>0.72496358193964627</v>
      </c>
      <c r="L40">
        <v>3.761483676067614</v>
      </c>
      <c r="M40">
        <v>8.165681299297507</v>
      </c>
      <c r="N40">
        <v>0.19083321123808589</v>
      </c>
      <c r="O40">
        <v>0.52389528418682652</v>
      </c>
      <c r="P40">
        <v>2.4580751361513968</v>
      </c>
      <c r="Q40">
        <v>1.969667272946964</v>
      </c>
      <c r="R40">
        <v>0.1907550555776707</v>
      </c>
      <c r="S40">
        <v>1.696949941933233</v>
      </c>
      <c r="T40">
        <v>0.35446475553037748</v>
      </c>
      <c r="U40">
        <v>8.5360156321010905</v>
      </c>
      <c r="V40">
        <v>4.955607224940775</v>
      </c>
      <c r="W40">
        <v>6.7234583896084512</v>
      </c>
      <c r="X40">
        <v>0.1142541274759923</v>
      </c>
      <c r="Y40">
        <v>0.27926280666471698</v>
      </c>
      <c r="Z40">
        <v>1.783457601585009</v>
      </c>
      <c r="AA40">
        <v>2.427140458308279</v>
      </c>
      <c r="AB40">
        <v>1.874196294691415E-3</v>
      </c>
      <c r="AC40">
        <v>1.9938082869254901</v>
      </c>
      <c r="AD40">
        <v>1.3373329663825719</v>
      </c>
      <c r="AE40">
        <v>0.63219551948988051</v>
      </c>
      <c r="AF40">
        <v>0.79243844099222593</v>
      </c>
      <c r="AG40">
        <v>3.9493859989738862</v>
      </c>
      <c r="AH40">
        <v>8.2551338145321012</v>
      </c>
      <c r="AI40">
        <v>1.2438779260988331</v>
      </c>
      <c r="AJ40">
        <v>15.61759472971608</v>
      </c>
      <c r="AK40">
        <v>6.2372223950888426</v>
      </c>
      <c r="AL40">
        <v>67.091152866775033</v>
      </c>
      <c r="AM40">
        <v>2.5524121674468391E-2</v>
      </c>
      <c r="AN40">
        <v>2.1986900660966371</v>
      </c>
    </row>
    <row r="41" spans="1:40" x14ac:dyDescent="0.45">
      <c r="A41" s="1" t="s">
        <v>93</v>
      </c>
      <c r="B41">
        <v>7.4118170406521884</v>
      </c>
      <c r="C41">
        <v>0.48407287917240183</v>
      </c>
      <c r="D41">
        <v>0.2125565381465479</v>
      </c>
      <c r="E41">
        <v>4.588883209366882E-2</v>
      </c>
      <c r="F41">
        <v>2.82322855326795</v>
      </c>
      <c r="G41">
        <v>1.4513585560129389</v>
      </c>
      <c r="H41">
        <v>3.8918596097128688</v>
      </c>
      <c r="I41">
        <v>1.474880456859484</v>
      </c>
      <c r="J41">
        <v>1.041679387435084</v>
      </c>
      <c r="K41">
        <v>0.93149960481176464</v>
      </c>
      <c r="L41">
        <v>13.10729511044949</v>
      </c>
      <c r="M41">
        <v>4.5540208629062784</v>
      </c>
      <c r="N41">
        <v>0.60994726315416903</v>
      </c>
      <c r="O41">
        <v>1.689241541232464</v>
      </c>
      <c r="P41">
        <v>0.78988564087794344</v>
      </c>
      <c r="Q41">
        <v>0.73675310330261767</v>
      </c>
      <c r="R41">
        <v>0.7615172113651405</v>
      </c>
      <c r="S41">
        <v>26.13810465049491</v>
      </c>
      <c r="T41">
        <v>3.7404942998990349</v>
      </c>
      <c r="U41">
        <v>6.3215909893602804</v>
      </c>
      <c r="V41">
        <v>5.5015249372696662</v>
      </c>
      <c r="W41">
        <v>10.45269968829373</v>
      </c>
      <c r="X41">
        <v>0.24720274043089471</v>
      </c>
      <c r="Y41">
        <v>15.896604353652419</v>
      </c>
      <c r="Z41">
        <v>2.7531101683633832</v>
      </c>
      <c r="AA41">
        <v>129.62034796410131</v>
      </c>
      <c r="AB41">
        <v>2.6850871576861051E-3</v>
      </c>
      <c r="AC41">
        <v>4.8009272238717458</v>
      </c>
      <c r="AD41">
        <v>3.683756139631702</v>
      </c>
      <c r="AE41">
        <v>1.238054876041522</v>
      </c>
      <c r="AF41">
        <v>3.1424869380288452</v>
      </c>
      <c r="AG41">
        <v>5.8941964329005296</v>
      </c>
      <c r="AH41">
        <v>34.120432236776331</v>
      </c>
      <c r="AI41">
        <v>6.5851626820366036</v>
      </c>
      <c r="AJ41">
        <v>70.751284704991519</v>
      </c>
      <c r="AK41">
        <v>24.767507004819599</v>
      </c>
      <c r="AL41">
        <v>183.89691446299909</v>
      </c>
      <c r="AM41">
        <v>0.17678723136074781</v>
      </c>
      <c r="AN41">
        <v>1.4790611623547429</v>
      </c>
    </row>
    <row r="42" spans="1:40" x14ac:dyDescent="0.45">
      <c r="A42" s="1" t="s">
        <v>94</v>
      </c>
      <c r="B42">
        <v>1.612524221072771</v>
      </c>
      <c r="C42">
        <v>0.101554314633826</v>
      </c>
      <c r="D42">
        <v>3.6048394904994327E-2</v>
      </c>
      <c r="E42">
        <v>8.972001546042177E-3</v>
      </c>
      <c r="F42">
        <v>0.28425057367044598</v>
      </c>
      <c r="G42">
        <v>0.14838186782709659</v>
      </c>
      <c r="H42">
        <v>1.2968486904585641</v>
      </c>
      <c r="I42">
        <v>0.59582220327428481</v>
      </c>
      <c r="J42">
        <v>0.210435082034126</v>
      </c>
      <c r="K42">
        <v>0.32161840156832999</v>
      </c>
      <c r="L42">
        <v>3.7295699970224452</v>
      </c>
      <c r="M42">
        <v>0.64964724369423676</v>
      </c>
      <c r="N42">
        <v>5.3020414702150527E-2</v>
      </c>
      <c r="O42">
        <v>2.402089038788346</v>
      </c>
      <c r="P42">
        <v>0.2926964903737726</v>
      </c>
      <c r="Q42">
        <v>0.77712586544784834</v>
      </c>
      <c r="R42">
        <v>4.7971636705011221E-2</v>
      </c>
      <c r="S42">
        <v>0.54167192708442324</v>
      </c>
      <c r="T42">
        <v>0.1355755297896914</v>
      </c>
      <c r="U42">
        <v>2.1500081973615628</v>
      </c>
      <c r="V42">
        <v>1.380268235243959</v>
      </c>
      <c r="W42">
        <v>3.500543076109953</v>
      </c>
      <c r="X42">
        <v>6.9491005423715044E-2</v>
      </c>
      <c r="Y42">
        <v>0.12532082014419771</v>
      </c>
      <c r="Z42">
        <v>1.0455611041712161</v>
      </c>
      <c r="AA42">
        <v>1.4469286542833499</v>
      </c>
      <c r="AB42">
        <v>4.4425239047710688E-4</v>
      </c>
      <c r="AC42">
        <v>0.65456130302164128</v>
      </c>
      <c r="AD42">
        <v>0.83204660714110779</v>
      </c>
      <c r="AE42">
        <v>0.1385637336210146</v>
      </c>
      <c r="AF42">
        <v>0.31699264861568999</v>
      </c>
      <c r="AG42">
        <v>1.7995100778189179</v>
      </c>
      <c r="AH42">
        <v>3.7055725574975642</v>
      </c>
      <c r="AI42">
        <v>0.54923929747781763</v>
      </c>
      <c r="AJ42">
        <v>5.0216249200719512</v>
      </c>
      <c r="AK42">
        <v>2.0893609763949148</v>
      </c>
      <c r="AL42">
        <v>30.62094865853237</v>
      </c>
      <c r="AM42">
        <v>1.5709817521900309E-2</v>
      </c>
      <c r="AN42">
        <v>0.87386877010438713</v>
      </c>
    </row>
    <row r="43" spans="1:40" x14ac:dyDescent="0.45">
      <c r="A43" s="1" t="s">
        <v>95</v>
      </c>
      <c r="B43">
        <v>3.894256702654106</v>
      </c>
      <c r="C43">
        <v>0.2313106956432619</v>
      </c>
      <c r="D43">
        <v>8.0372287462979849E-2</v>
      </c>
      <c r="E43">
        <v>2.9641007360016298E-2</v>
      </c>
      <c r="F43">
        <v>1.294821936368969</v>
      </c>
      <c r="G43">
        <v>0.67204036415739954</v>
      </c>
      <c r="H43">
        <v>2.202199289246153</v>
      </c>
      <c r="I43">
        <v>1.004512926895464</v>
      </c>
      <c r="J43">
        <v>0.36840929937629241</v>
      </c>
      <c r="K43">
        <v>1.004942011751222</v>
      </c>
      <c r="L43">
        <v>4.5635567327069131</v>
      </c>
      <c r="M43">
        <v>2.5977571248887821</v>
      </c>
      <c r="N43">
        <v>0.24914567610658819</v>
      </c>
      <c r="O43">
        <v>0.77097656133167825</v>
      </c>
      <c r="P43">
        <v>0.65771519035752379</v>
      </c>
      <c r="Q43">
        <v>0.48618998727197432</v>
      </c>
      <c r="R43">
        <v>0.140153717018795</v>
      </c>
      <c r="S43">
        <v>1.449196762106477</v>
      </c>
      <c r="T43">
        <v>0.34420167032020288</v>
      </c>
      <c r="U43">
        <v>6.759107982019982</v>
      </c>
      <c r="V43">
        <v>6.6140321607728216</v>
      </c>
      <c r="W43">
        <v>6.2428867065056659</v>
      </c>
      <c r="X43">
        <v>0.13545236926639681</v>
      </c>
      <c r="Y43">
        <v>0.26588026787641678</v>
      </c>
      <c r="Z43">
        <v>2.1225428901159278</v>
      </c>
      <c r="AA43">
        <v>2.3759957275058858</v>
      </c>
      <c r="AB43">
        <v>1.2851295341778401E-3</v>
      </c>
      <c r="AC43">
        <v>1.432888656842624</v>
      </c>
      <c r="AD43">
        <v>1.438396004264898</v>
      </c>
      <c r="AE43">
        <v>0.34863841698209219</v>
      </c>
      <c r="AF43">
        <v>0.65222537687865867</v>
      </c>
      <c r="AG43">
        <v>3.3500355141074971</v>
      </c>
      <c r="AH43">
        <v>6.7342801055861203</v>
      </c>
      <c r="AI43">
        <v>1.1603589290310941</v>
      </c>
      <c r="AJ43">
        <v>10.39384365040447</v>
      </c>
      <c r="AK43">
        <v>4.283121222902321</v>
      </c>
      <c r="AL43">
        <v>100.3430517108803</v>
      </c>
      <c r="AM43">
        <v>4.7308787211278562E-2</v>
      </c>
      <c r="AN43">
        <v>1.6872757360512249</v>
      </c>
    </row>
    <row r="44" spans="1:40" x14ac:dyDescent="0.45">
      <c r="A44" s="1" t="s">
        <v>96</v>
      </c>
      <c r="B44">
        <v>2.2978295960016042</v>
      </c>
      <c r="C44">
        <v>0.13202046500841819</v>
      </c>
      <c r="D44">
        <v>3.7753952649082163E-2</v>
      </c>
      <c r="E44">
        <v>1.339118613552959E-2</v>
      </c>
      <c r="F44">
        <v>0.30784870906764872</v>
      </c>
      <c r="G44">
        <v>0.15373597094186789</v>
      </c>
      <c r="H44">
        <v>1.7436364744187209</v>
      </c>
      <c r="I44">
        <v>0.77142504754688357</v>
      </c>
      <c r="J44">
        <v>0.21843563899835411</v>
      </c>
      <c r="K44">
        <v>0.57529530786960481</v>
      </c>
      <c r="L44">
        <v>1.5834624355837521</v>
      </c>
      <c r="M44">
        <v>2.6165763626801928</v>
      </c>
      <c r="N44">
        <v>8.6211045084876869E-2</v>
      </c>
      <c r="O44">
        <v>0.20507454761795171</v>
      </c>
      <c r="P44">
        <v>0.38077007318853878</v>
      </c>
      <c r="Q44">
        <v>0.25306690107082991</v>
      </c>
      <c r="R44">
        <v>8.8886024626408169E-2</v>
      </c>
      <c r="S44">
        <v>0.79020849372273416</v>
      </c>
      <c r="T44">
        <v>0.32688146191633749</v>
      </c>
      <c r="U44">
        <v>27.315736419348038</v>
      </c>
      <c r="V44">
        <v>9.0605728868766171</v>
      </c>
      <c r="W44">
        <v>7.6084063860307909</v>
      </c>
      <c r="X44">
        <v>0.15214835982633981</v>
      </c>
      <c r="Y44">
        <v>0.122965486667706</v>
      </c>
      <c r="Z44">
        <v>2.4555212658748231</v>
      </c>
      <c r="AA44">
        <v>1.1340583122727741</v>
      </c>
      <c r="AB44">
        <v>1.0646486360762269E-3</v>
      </c>
      <c r="AC44">
        <v>0.71383710148134083</v>
      </c>
      <c r="AD44">
        <v>1.5802154536038671</v>
      </c>
      <c r="AE44">
        <v>0.30625196769969748</v>
      </c>
      <c r="AF44">
        <v>0.67497474965359283</v>
      </c>
      <c r="AG44">
        <v>2.569706437808811</v>
      </c>
      <c r="AH44">
        <v>5.9175252526398037</v>
      </c>
      <c r="AI44">
        <v>1.184655095442718</v>
      </c>
      <c r="AJ44">
        <v>10.470131231026381</v>
      </c>
      <c r="AK44">
        <v>4.3501849814359916</v>
      </c>
      <c r="AL44">
        <v>46.05001157100957</v>
      </c>
      <c r="AM44">
        <v>7.9106361910138423E-3</v>
      </c>
      <c r="AN44">
        <v>1.705223470426334</v>
      </c>
    </row>
    <row r="45" spans="1:40" x14ac:dyDescent="0.45">
      <c r="A45" s="1" t="s">
        <v>97</v>
      </c>
      <c r="B45">
        <v>0.21513915654228991</v>
      </c>
      <c r="C45">
        <v>1.197616553527142E-2</v>
      </c>
      <c r="D45">
        <v>2.0912733910052588E-3</v>
      </c>
      <c r="E45">
        <v>1.2747367519899131E-3</v>
      </c>
      <c r="F45">
        <v>3.6839600263021327E-2</v>
      </c>
      <c r="G45">
        <v>2.3707507565193641E-2</v>
      </c>
      <c r="H45">
        <v>0.2396231537505695</v>
      </c>
      <c r="I45">
        <v>9.3011872153758418E-2</v>
      </c>
      <c r="J45">
        <v>2.5825350527467681E-2</v>
      </c>
      <c r="K45">
        <v>6.4022577084734772E-2</v>
      </c>
      <c r="L45">
        <v>0.26403877263346209</v>
      </c>
      <c r="M45">
        <v>0.66624978373104349</v>
      </c>
      <c r="N45">
        <v>4.8799492079909714E-3</v>
      </c>
      <c r="O45">
        <v>2.1659351485650419E-2</v>
      </c>
      <c r="P45">
        <v>4.4053447372668843E-2</v>
      </c>
      <c r="Q45">
        <v>3.1718394932925262E-2</v>
      </c>
      <c r="R45">
        <v>7.3074679458361262E-3</v>
      </c>
      <c r="S45">
        <v>8.8344160998648696E-2</v>
      </c>
      <c r="T45">
        <v>3.1049432894662009E-2</v>
      </c>
      <c r="U45">
        <v>0.72364290375288631</v>
      </c>
      <c r="V45">
        <v>0.41175226869709919</v>
      </c>
      <c r="W45">
        <v>0.93009511793900912</v>
      </c>
      <c r="X45">
        <v>9.7337885920447606E-3</v>
      </c>
      <c r="Y45">
        <v>1.2295899304169669E-2</v>
      </c>
      <c r="Z45">
        <v>0.15648421219930059</v>
      </c>
      <c r="AA45">
        <v>0.11134852958611791</v>
      </c>
      <c r="AB45">
        <v>9.6130671717778774E-5</v>
      </c>
      <c r="AC45">
        <v>7.6101093908027398E-2</v>
      </c>
      <c r="AD45">
        <v>0.1207243108507744</v>
      </c>
      <c r="AE45">
        <v>2.741958773061549E-2</v>
      </c>
      <c r="AF45">
        <v>6.6037194077745331E-2</v>
      </c>
      <c r="AG45">
        <v>0.28376126814644881</v>
      </c>
      <c r="AH45">
        <v>0.5412614429388044</v>
      </c>
      <c r="AI45">
        <v>0.11020067319209501</v>
      </c>
      <c r="AJ45">
        <v>1.9226055014648611</v>
      </c>
      <c r="AK45">
        <v>0.74946533568955254</v>
      </c>
      <c r="AL45">
        <v>6.6759082231822138</v>
      </c>
      <c r="AM45">
        <v>2.667518294195991E-4</v>
      </c>
      <c r="AN45">
        <v>0.22148248601607981</v>
      </c>
    </row>
    <row r="46" spans="1:40" x14ac:dyDescent="0.45">
      <c r="A46" s="1" t="s">
        <v>98</v>
      </c>
      <c r="B46">
        <v>0.66039766184823334</v>
      </c>
      <c r="C46">
        <v>3.9768901021011292E-2</v>
      </c>
      <c r="D46">
        <v>9.5079432529910426E-3</v>
      </c>
      <c r="E46">
        <v>4.1212884898325051E-3</v>
      </c>
      <c r="F46">
        <v>0.21613508701252621</v>
      </c>
      <c r="G46">
        <v>0.10359844081317419</v>
      </c>
      <c r="H46">
        <v>0.88233401225041597</v>
      </c>
      <c r="I46">
        <v>0.28935185104886352</v>
      </c>
      <c r="J46">
        <v>7.2322067615291127E-2</v>
      </c>
      <c r="K46">
        <v>0.1695174442747869</v>
      </c>
      <c r="L46">
        <v>0.73572316309671115</v>
      </c>
      <c r="M46">
        <v>1.7002681960368169</v>
      </c>
      <c r="N46">
        <v>2.781864109708556E-2</v>
      </c>
      <c r="O46">
        <v>7.3342804000753464E-2</v>
      </c>
      <c r="P46">
        <v>0.12531809644113129</v>
      </c>
      <c r="Q46">
        <v>8.7870197782198928E-2</v>
      </c>
      <c r="R46">
        <v>2.394264919608521E-2</v>
      </c>
      <c r="S46">
        <v>0.34503774541913801</v>
      </c>
      <c r="T46">
        <v>9.9264324773463822E-2</v>
      </c>
      <c r="U46">
        <v>2.032898206811649</v>
      </c>
      <c r="V46">
        <v>1.124387460937428</v>
      </c>
      <c r="W46">
        <v>3.9797783378462288</v>
      </c>
      <c r="X46">
        <v>2.7065962755317089E-2</v>
      </c>
      <c r="Y46">
        <v>4.9066006700430417E-2</v>
      </c>
      <c r="Z46">
        <v>0.42617837225768351</v>
      </c>
      <c r="AA46">
        <v>0.43217938439667969</v>
      </c>
      <c r="AB46">
        <v>3.4461371361627151E-4</v>
      </c>
      <c r="AC46">
        <v>0.25958350892926041</v>
      </c>
      <c r="AD46">
        <v>0.33560232660035721</v>
      </c>
      <c r="AE46">
        <v>8.2287637117572643E-2</v>
      </c>
      <c r="AF46">
        <v>0.1775184741139357</v>
      </c>
      <c r="AG46">
        <v>0.7914765243345121</v>
      </c>
      <c r="AH46">
        <v>1.735172290163753</v>
      </c>
      <c r="AI46">
        <v>0.31735561754573222</v>
      </c>
      <c r="AJ46">
        <v>9.6437237296996123</v>
      </c>
      <c r="AK46">
        <v>3.594439702283569</v>
      </c>
      <c r="AL46">
        <v>26.889554406703379</v>
      </c>
      <c r="AM46">
        <v>1.713363276043729E-3</v>
      </c>
      <c r="AN46">
        <v>0.53799268981040638</v>
      </c>
    </row>
    <row r="47" spans="1:40" x14ac:dyDescent="0.45">
      <c r="A47" s="1" t="s">
        <v>99</v>
      </c>
      <c r="B47">
        <v>0.1134299324233978</v>
      </c>
      <c r="C47">
        <v>6.5688215075341023E-3</v>
      </c>
      <c r="D47">
        <v>1.3640547326518469E-3</v>
      </c>
      <c r="E47">
        <v>6.8972678029001835E-4</v>
      </c>
      <c r="F47">
        <v>2.814691590199677E-2</v>
      </c>
      <c r="G47">
        <v>1.510899144712128E-2</v>
      </c>
      <c r="H47">
        <v>0.13876423216447739</v>
      </c>
      <c r="I47">
        <v>4.936461475864732E-2</v>
      </c>
      <c r="J47">
        <v>1.3027626461221979E-2</v>
      </c>
      <c r="K47">
        <v>3.1468921820976423E-2</v>
      </c>
      <c r="L47">
        <v>0.132881538376142</v>
      </c>
      <c r="M47">
        <v>0.32207887032240651</v>
      </c>
      <c r="N47">
        <v>3.6597665080650731E-3</v>
      </c>
      <c r="O47">
        <v>1.20001064329095E-2</v>
      </c>
      <c r="P47">
        <v>2.238784419790131E-2</v>
      </c>
      <c r="Q47">
        <v>1.5919541798908879E-2</v>
      </c>
      <c r="R47">
        <v>3.9807351301114511E-3</v>
      </c>
      <c r="S47">
        <v>5.2830526161898247E-2</v>
      </c>
      <c r="T47">
        <v>1.6705220532788299E-2</v>
      </c>
      <c r="U47">
        <v>0.36558317527972728</v>
      </c>
      <c r="V47">
        <v>0.20527970550458879</v>
      </c>
      <c r="W47">
        <v>0.58559523723867413</v>
      </c>
      <c r="X47">
        <v>4.8938972010751664E-3</v>
      </c>
      <c r="Y47">
        <v>7.4413437594728097E-3</v>
      </c>
      <c r="Z47">
        <v>7.7919018885674152E-2</v>
      </c>
      <c r="AA47">
        <v>6.6358386887120785E-2</v>
      </c>
      <c r="AB47">
        <v>5.4876632285325918E-5</v>
      </c>
      <c r="AC47">
        <v>4.232292786622216E-2</v>
      </c>
      <c r="AD47">
        <v>6.0689777221734839E-2</v>
      </c>
      <c r="AE47">
        <v>1.4297520353571571E-2</v>
      </c>
      <c r="AF47">
        <v>3.2684914642449041E-2</v>
      </c>
      <c r="AG47">
        <v>0.14287475406794009</v>
      </c>
      <c r="AH47">
        <v>0.29161351691775461</v>
      </c>
      <c r="AI47">
        <v>5.6331263953333821E-2</v>
      </c>
      <c r="AJ47">
        <v>1.3304496030253989</v>
      </c>
      <c r="AK47">
        <v>0.50467725323619494</v>
      </c>
      <c r="AL47">
        <v>4.061330117101245</v>
      </c>
      <c r="AM47">
        <v>2.1636736248123581E-4</v>
      </c>
      <c r="AN47">
        <v>0.10476407213380599</v>
      </c>
    </row>
    <row r="48" spans="1:40" x14ac:dyDescent="0.45">
      <c r="A48" s="1" t="s">
        <v>100</v>
      </c>
      <c r="B48">
        <v>2.3634516923936069</v>
      </c>
      <c r="C48">
        <v>0.16284681101300141</v>
      </c>
      <c r="D48">
        <v>5.4286235358893438E-2</v>
      </c>
      <c r="E48">
        <v>1.4514682420087049E-2</v>
      </c>
      <c r="F48">
        <v>3.8817531115935</v>
      </c>
      <c r="G48">
        <v>1.20245982658322</v>
      </c>
      <c r="H48">
        <v>1.3096455192306951</v>
      </c>
      <c r="I48">
        <v>0.5987823984243843</v>
      </c>
      <c r="J48">
        <v>0.33792051505493892</v>
      </c>
      <c r="K48">
        <v>0.34404895083231191</v>
      </c>
      <c r="L48">
        <v>1.4174878465282419</v>
      </c>
      <c r="M48">
        <v>111.2896545648466</v>
      </c>
      <c r="N48">
        <v>0.40659832140197583</v>
      </c>
      <c r="O48">
        <v>0.2859910932130742</v>
      </c>
      <c r="P48">
        <v>0.95573168136281139</v>
      </c>
      <c r="Q48">
        <v>0.3596926688390738</v>
      </c>
      <c r="R48">
        <v>0.28216674403853809</v>
      </c>
      <c r="S48">
        <v>10.73681918299885</v>
      </c>
      <c r="T48">
        <v>0.31672859985237939</v>
      </c>
      <c r="U48">
        <v>1.761181619313549</v>
      </c>
      <c r="V48">
        <v>1.535383319733826</v>
      </c>
      <c r="W48">
        <v>4.8210252112190144</v>
      </c>
      <c r="X48">
        <v>4.9799082039045747E-2</v>
      </c>
      <c r="Y48">
        <v>0.106974013851047</v>
      </c>
      <c r="Z48">
        <v>0.70600806633196644</v>
      </c>
      <c r="AA48">
        <v>0.96357820271095185</v>
      </c>
      <c r="AB48">
        <v>5.758308597640284E-2</v>
      </c>
      <c r="AC48">
        <v>28.70387131462137</v>
      </c>
      <c r="AD48">
        <v>0.81049071518978522</v>
      </c>
      <c r="AE48">
        <v>1.4266774613385631</v>
      </c>
      <c r="AF48">
        <v>0.89975404639409795</v>
      </c>
      <c r="AG48">
        <v>2.8644195346537509</v>
      </c>
      <c r="AH48">
        <v>41.914270007220772</v>
      </c>
      <c r="AI48">
        <v>1.093636376685261</v>
      </c>
      <c r="AJ48">
        <v>7.2403643182803057</v>
      </c>
      <c r="AK48">
        <v>3.2659350658367741</v>
      </c>
      <c r="AL48">
        <v>39.549653923170482</v>
      </c>
      <c r="AM48">
        <v>3.0322014676690909E-2</v>
      </c>
      <c r="AN48">
        <v>0.81011714583765437</v>
      </c>
    </row>
    <row r="49" spans="1:40" x14ac:dyDescent="0.45">
      <c r="A49" s="1" t="s">
        <v>101</v>
      </c>
      <c r="B49">
        <v>8.7102039446136104</v>
      </c>
      <c r="C49">
        <v>0.67045895887064288</v>
      </c>
      <c r="D49">
        <v>0.29229919344963279</v>
      </c>
      <c r="E49">
        <v>5.1796923348653087E-2</v>
      </c>
      <c r="F49">
        <v>17.464559180294479</v>
      </c>
      <c r="G49">
        <v>4.7441637533281691</v>
      </c>
      <c r="H49">
        <v>3.5635829243356651</v>
      </c>
      <c r="I49">
        <v>1.628626597781067</v>
      </c>
      <c r="J49">
        <v>1.2741172514001911</v>
      </c>
      <c r="K49">
        <v>0.78820074045731159</v>
      </c>
      <c r="L49">
        <v>4.7862891846938398</v>
      </c>
      <c r="M49">
        <v>417.92526690047862</v>
      </c>
      <c r="N49">
        <v>1.7876294413875189</v>
      </c>
      <c r="O49">
        <v>1.178451597611786</v>
      </c>
      <c r="P49">
        <v>3.8233028859465041</v>
      </c>
      <c r="Q49">
        <v>1.2194972382945071</v>
      </c>
      <c r="R49">
        <v>1.213270565243256</v>
      </c>
      <c r="S49">
        <v>49.754821222983431</v>
      </c>
      <c r="T49">
        <v>1.158372030462298</v>
      </c>
      <c r="U49">
        <v>5.6094428716608098</v>
      </c>
      <c r="V49">
        <v>5.5157115438557334</v>
      </c>
      <c r="W49">
        <v>16.547874059658039</v>
      </c>
      <c r="X49">
        <v>0.16661191902164521</v>
      </c>
      <c r="Y49">
        <v>0.4684061810692064</v>
      </c>
      <c r="Z49">
        <v>2.2509048528788962</v>
      </c>
      <c r="AA49">
        <v>4.1218293110884776</v>
      </c>
      <c r="AB49">
        <v>0.2701603527830389</v>
      </c>
      <c r="AC49">
        <v>133.82255042345281</v>
      </c>
      <c r="AD49">
        <v>2.2372961745534168</v>
      </c>
      <c r="AE49">
        <v>6.4090100454601897</v>
      </c>
      <c r="AF49">
        <v>2.8033282126427679</v>
      </c>
      <c r="AG49">
        <v>9.6800650202100353</v>
      </c>
      <c r="AH49">
        <v>187.83057541986449</v>
      </c>
      <c r="AI49">
        <v>3.513849345683993</v>
      </c>
      <c r="AJ49">
        <v>22.379348492023428</v>
      </c>
      <c r="AK49">
        <v>9.7923820483335238</v>
      </c>
      <c r="AL49">
        <v>110.71754443780139</v>
      </c>
      <c r="AM49">
        <v>0.13865198493609421</v>
      </c>
      <c r="AN49">
        <v>1.29257421308132</v>
      </c>
    </row>
    <row r="50" spans="1:40" x14ac:dyDescent="0.45">
      <c r="A50" s="1" t="s">
        <v>102</v>
      </c>
      <c r="B50">
        <v>4.5763142965524993E-2</v>
      </c>
      <c r="C50">
        <v>3.228890537374463E-3</v>
      </c>
      <c r="D50">
        <v>1.1448198942413249E-3</v>
      </c>
      <c r="E50">
        <v>3.1836754709033539E-4</v>
      </c>
      <c r="F50">
        <v>3.119171957856981E-2</v>
      </c>
      <c r="G50">
        <v>1.20291081156788E-2</v>
      </c>
      <c r="H50">
        <v>8.4237214712813174E-2</v>
      </c>
      <c r="I50">
        <v>2.0655189049408891E-2</v>
      </c>
      <c r="J50">
        <v>3.9177751027765044E-3</v>
      </c>
      <c r="K50">
        <v>7.4973955278790959E-3</v>
      </c>
      <c r="L50">
        <v>3.9217111422766453E-2</v>
      </c>
      <c r="M50">
        <v>6.3559215880522088E-2</v>
      </c>
      <c r="N50">
        <v>3.9478538044081871E-3</v>
      </c>
      <c r="O50">
        <v>6.1612249305390094E-3</v>
      </c>
      <c r="P50">
        <v>7.124866735566119E-3</v>
      </c>
      <c r="Q50">
        <v>4.595342702099223E-3</v>
      </c>
      <c r="R50">
        <v>1.896949722705664E-3</v>
      </c>
      <c r="S50">
        <v>3.5530219297406768E-2</v>
      </c>
      <c r="T50">
        <v>7.5007952267517114E-3</v>
      </c>
      <c r="U50">
        <v>0.111226216477097</v>
      </c>
      <c r="V50">
        <v>5.5960371156520791E-2</v>
      </c>
      <c r="W50">
        <v>0.45275222574153989</v>
      </c>
      <c r="X50">
        <v>1.4329404965101951E-3</v>
      </c>
      <c r="Y50">
        <v>5.1815517678138467E-3</v>
      </c>
      <c r="Z50">
        <v>2.100929934390942E-2</v>
      </c>
      <c r="AA50">
        <v>4.4169177783804643E-2</v>
      </c>
      <c r="AB50">
        <v>3.1673356678930823E-5</v>
      </c>
      <c r="AC50">
        <v>2.2076155250841299E-2</v>
      </c>
      <c r="AD50">
        <v>1.7752688864509741E-2</v>
      </c>
      <c r="AE50">
        <v>5.4063715403293421E-3</v>
      </c>
      <c r="AF50">
        <v>8.3377137595409736E-3</v>
      </c>
      <c r="AG50">
        <v>4.2327351642524602E-2</v>
      </c>
      <c r="AH50">
        <v>0.1318372222163002</v>
      </c>
      <c r="AI50">
        <v>1.870002046782215E-2</v>
      </c>
      <c r="AJ50">
        <v>1.2570569568920991</v>
      </c>
      <c r="AK50">
        <v>0.45266073209366031</v>
      </c>
      <c r="AL50">
        <v>2.8698668970001009</v>
      </c>
      <c r="AM50">
        <v>2.5947821050867727E-4</v>
      </c>
      <c r="AN50">
        <v>1.495766498372063E-2</v>
      </c>
    </row>
    <row r="51" spans="1:40" x14ac:dyDescent="0.45">
      <c r="A51" s="1" t="s">
        <v>103</v>
      </c>
      <c r="B51">
        <v>0.2002855204832342</v>
      </c>
      <c r="C51">
        <v>1.3996026832524129E-2</v>
      </c>
      <c r="D51">
        <v>4.8712552258641413E-3</v>
      </c>
      <c r="E51">
        <v>1.3839732622944079E-3</v>
      </c>
      <c r="F51">
        <v>0.13187057173605829</v>
      </c>
      <c r="G51">
        <v>5.1257639834133971E-2</v>
      </c>
      <c r="H51">
        <v>0.36205798150827773</v>
      </c>
      <c r="I51">
        <v>9.0225875169547123E-2</v>
      </c>
      <c r="J51">
        <v>1.7459584762777092E-2</v>
      </c>
      <c r="K51">
        <v>3.4029495051109443E-2</v>
      </c>
      <c r="L51">
        <v>0.17500488334287581</v>
      </c>
      <c r="M51">
        <v>0.29370662621063648</v>
      </c>
      <c r="N51">
        <v>1.6699696446154131E-2</v>
      </c>
      <c r="O51">
        <v>2.6656153940481719E-2</v>
      </c>
      <c r="P51">
        <v>3.1628865574942933E-2</v>
      </c>
      <c r="Q51">
        <v>2.053948462497375E-2</v>
      </c>
      <c r="R51">
        <v>8.2340452384454133E-3</v>
      </c>
      <c r="S51">
        <v>0.15217355559074289</v>
      </c>
      <c r="T51">
        <v>3.2649625601852333E-2</v>
      </c>
      <c r="U51">
        <v>0.49527674884473999</v>
      </c>
      <c r="V51">
        <v>0.25120019915420688</v>
      </c>
      <c r="W51">
        <v>1.9308355895108911</v>
      </c>
      <c r="X51">
        <v>6.3980860794223358E-3</v>
      </c>
      <c r="Y51">
        <v>2.2167389414931911E-2</v>
      </c>
      <c r="Z51">
        <v>9.4388829472414004E-2</v>
      </c>
      <c r="AA51">
        <v>0.18923807169108231</v>
      </c>
      <c r="AB51">
        <v>1.3638952859937919E-4</v>
      </c>
      <c r="AC51">
        <v>9.5447428345916865E-2</v>
      </c>
      <c r="AD51">
        <v>7.9271440617279268E-2</v>
      </c>
      <c r="AE51">
        <v>2.3746058318164322E-2</v>
      </c>
      <c r="AF51">
        <v>3.7625359705900738E-2</v>
      </c>
      <c r="AG51">
        <v>0.18883271923994749</v>
      </c>
      <c r="AH51">
        <v>0.57367467005651274</v>
      </c>
      <c r="AI51">
        <v>8.2784281322291167E-2</v>
      </c>
      <c r="AJ51">
        <v>5.333029056501565</v>
      </c>
      <c r="AK51">
        <v>1.922816493568086</v>
      </c>
      <c r="AL51">
        <v>12.27200507361694</v>
      </c>
      <c r="AM51">
        <v>1.095328265049874E-3</v>
      </c>
      <c r="AN51">
        <v>7.1854324772998746E-2</v>
      </c>
    </row>
    <row r="52" spans="1:40" x14ac:dyDescent="0.45">
      <c r="A52" s="1" t="s">
        <v>104</v>
      </c>
      <c r="B52">
        <v>69.826273128880473</v>
      </c>
      <c r="C52">
        <v>5.1436560161131304</v>
      </c>
      <c r="D52">
        <v>3.727050373116402</v>
      </c>
      <c r="E52">
        <v>0.32300941334900912</v>
      </c>
      <c r="F52">
        <v>25.290146256019849</v>
      </c>
      <c r="G52">
        <v>6.1298082004678891</v>
      </c>
      <c r="H52">
        <v>10.359468931063811</v>
      </c>
      <c r="I52">
        <v>4.9216754098043456</v>
      </c>
      <c r="J52">
        <v>1.907737567583784</v>
      </c>
      <c r="K52">
        <v>3.9171382061094349</v>
      </c>
      <c r="L52">
        <v>27.2916954497814</v>
      </c>
      <c r="M52">
        <v>17.43903855423768</v>
      </c>
      <c r="N52">
        <v>3.1911185086602569</v>
      </c>
      <c r="O52">
        <v>1.542090236631332</v>
      </c>
      <c r="P52">
        <v>4.4208698531335493</v>
      </c>
      <c r="Q52">
        <v>1.1078613151250361</v>
      </c>
      <c r="R52">
        <v>1.1149141378062599</v>
      </c>
      <c r="S52">
        <v>11.188570561337841</v>
      </c>
      <c r="T52">
        <v>1.93211081361923</v>
      </c>
      <c r="U52">
        <v>10.96492755413446</v>
      </c>
      <c r="V52">
        <v>14.767062685416709</v>
      </c>
      <c r="W52">
        <v>45.92857476318845</v>
      </c>
      <c r="X52">
        <v>0.62104510632734722</v>
      </c>
      <c r="Y52">
        <v>1.187748040932014</v>
      </c>
      <c r="Z52">
        <v>6.7175652257284568</v>
      </c>
      <c r="AA52">
        <v>10.34624473943021</v>
      </c>
      <c r="AB52">
        <v>1.1243576969286221E-2</v>
      </c>
      <c r="AC52">
        <v>13.7675091984042</v>
      </c>
      <c r="AD52">
        <v>9.4985953904291147</v>
      </c>
      <c r="AE52">
        <v>2.7004280659804718</v>
      </c>
      <c r="AF52">
        <v>2.6553358766027628</v>
      </c>
      <c r="AG52">
        <v>77.443929023584133</v>
      </c>
      <c r="AH52">
        <v>47.72482260373765</v>
      </c>
      <c r="AI52">
        <v>6.8576071174205824</v>
      </c>
      <c r="AJ52">
        <v>40.438681635334483</v>
      </c>
      <c r="AK52">
        <v>17.499613702510569</v>
      </c>
      <c r="AL52">
        <v>107.2577313481236</v>
      </c>
      <c r="AM52">
        <v>0.1534098088684771</v>
      </c>
      <c r="AN52">
        <v>2.509552750470097</v>
      </c>
    </row>
    <row r="53" spans="1:40" x14ac:dyDescent="0.45">
      <c r="A53" s="1" t="s">
        <v>105</v>
      </c>
      <c r="B53">
        <v>766.66925358732931</v>
      </c>
      <c r="C53">
        <v>53.127903063386043</v>
      </c>
      <c r="D53">
        <v>38.720003840392451</v>
      </c>
      <c r="E53">
        <v>3.7164251834640338</v>
      </c>
      <c r="F53">
        <v>331.02683524357718</v>
      </c>
      <c r="G53">
        <v>144.42508517809719</v>
      </c>
      <c r="H53">
        <v>195.20225030247741</v>
      </c>
      <c r="I53">
        <v>90.95061933174604</v>
      </c>
      <c r="J53">
        <v>44.537601028163188</v>
      </c>
      <c r="K53">
        <v>146.50449363869029</v>
      </c>
      <c r="L53">
        <v>6594.0290245537299</v>
      </c>
      <c r="M53">
        <v>309.33813498837901</v>
      </c>
      <c r="N53">
        <v>71.10937822209705</v>
      </c>
      <c r="O53">
        <v>37.508834609117173</v>
      </c>
      <c r="P53">
        <v>112.8363753030133</v>
      </c>
      <c r="Q53">
        <v>34.557723223595971</v>
      </c>
      <c r="R53">
        <v>25.90157355129314</v>
      </c>
      <c r="S53">
        <v>263.97826914764011</v>
      </c>
      <c r="T53">
        <v>53.465102906305283</v>
      </c>
      <c r="U53">
        <v>179.2005623088059</v>
      </c>
      <c r="V53">
        <v>302.34961869531543</v>
      </c>
      <c r="W53">
        <v>728.43735650063991</v>
      </c>
      <c r="X53">
        <v>9.7744385249566772</v>
      </c>
      <c r="Y53">
        <v>24.851008567083461</v>
      </c>
      <c r="Z53">
        <v>140.60427237560879</v>
      </c>
      <c r="AA53">
        <v>216.81900839983791</v>
      </c>
      <c r="AB53">
        <v>0.1912301554500154</v>
      </c>
      <c r="AC53">
        <v>233.16417622448219</v>
      </c>
      <c r="AD53">
        <v>164.82927488656401</v>
      </c>
      <c r="AE53">
        <v>59.197299611380267</v>
      </c>
      <c r="AF53">
        <v>101.7041773147091</v>
      </c>
      <c r="AG53">
        <v>805.61172813398446</v>
      </c>
      <c r="AH53">
        <v>943.99397381936399</v>
      </c>
      <c r="AI53">
        <v>181.052541867369</v>
      </c>
      <c r="AJ53">
        <v>1054.9774612547201</v>
      </c>
      <c r="AK53">
        <v>440.15941759516642</v>
      </c>
      <c r="AL53">
        <v>2801.3925623912992</v>
      </c>
      <c r="AM53">
        <v>2.4115662390157842</v>
      </c>
      <c r="AN53">
        <v>62.585063944142462</v>
      </c>
    </row>
    <row r="54" spans="1:40" x14ac:dyDescent="0.45">
      <c r="A54" s="1" t="s">
        <v>106</v>
      </c>
      <c r="B54">
        <v>97.942377752129261</v>
      </c>
      <c r="C54">
        <v>8.2940242002419087</v>
      </c>
      <c r="D54">
        <v>4.3348682325900789</v>
      </c>
      <c r="E54">
        <v>0.71836880908411116</v>
      </c>
      <c r="F54">
        <v>27.903784724213931</v>
      </c>
      <c r="G54">
        <v>13.937365016132009</v>
      </c>
      <c r="H54">
        <v>17.911627702320619</v>
      </c>
      <c r="I54">
        <v>8.3877241392053286</v>
      </c>
      <c r="J54">
        <v>4.7661992153440798</v>
      </c>
      <c r="K54">
        <v>4.6403358049943861</v>
      </c>
      <c r="L54">
        <v>243.33707636069261</v>
      </c>
      <c r="M54">
        <v>30.724336455174491</v>
      </c>
      <c r="N54">
        <v>7.0869615181000638</v>
      </c>
      <c r="O54">
        <v>4.0589547323674786</v>
      </c>
      <c r="P54">
        <v>10.566041261401461</v>
      </c>
      <c r="Q54">
        <v>3.2361100665067881</v>
      </c>
      <c r="R54">
        <v>2.6366882194040051</v>
      </c>
      <c r="S54">
        <v>27.412713726111718</v>
      </c>
      <c r="T54">
        <v>5.4473037230582451</v>
      </c>
      <c r="U54">
        <v>29.953861668007441</v>
      </c>
      <c r="V54">
        <v>54.354238189739497</v>
      </c>
      <c r="W54">
        <v>61.359910004764913</v>
      </c>
      <c r="X54">
        <v>1.149265196544778</v>
      </c>
      <c r="Y54">
        <v>2.0049628934728601</v>
      </c>
      <c r="Z54">
        <v>13.517197338299789</v>
      </c>
      <c r="AA54">
        <v>17.65828493037834</v>
      </c>
      <c r="AB54">
        <v>1.871446151423858E-2</v>
      </c>
      <c r="AC54">
        <v>26.381699952965079</v>
      </c>
      <c r="AD54">
        <v>14.744179986585261</v>
      </c>
      <c r="AE54">
        <v>6.2444643132340438</v>
      </c>
      <c r="AF54">
        <v>8.8089570529966679</v>
      </c>
      <c r="AG54">
        <v>82.668537665160358</v>
      </c>
      <c r="AH54">
        <v>92.664440234217551</v>
      </c>
      <c r="AI54">
        <v>13.237734548951879</v>
      </c>
      <c r="AJ54">
        <v>90.937170234228518</v>
      </c>
      <c r="AK54">
        <v>36.268445211892207</v>
      </c>
      <c r="AL54">
        <v>232.98608632606451</v>
      </c>
      <c r="AM54">
        <v>0.68294196161367104</v>
      </c>
      <c r="AN54">
        <v>5.1058503006250371</v>
      </c>
    </row>
    <row r="55" spans="1:40" x14ac:dyDescent="0.45">
      <c r="A55" s="1" t="s">
        <v>107</v>
      </c>
      <c r="B55">
        <v>2.151525836954487</v>
      </c>
      <c r="C55">
        <v>0.14010707788490401</v>
      </c>
      <c r="D55">
        <v>6.5241700979680045E-2</v>
      </c>
      <c r="E55">
        <v>8.6469281603229215E-3</v>
      </c>
      <c r="F55">
        <v>0.23698054281711109</v>
      </c>
      <c r="G55">
        <v>6.8708609152525912E-2</v>
      </c>
      <c r="H55">
        <v>0.70977468957661183</v>
      </c>
      <c r="I55">
        <v>0.31741627017127899</v>
      </c>
      <c r="J55">
        <v>8.7940257129447488E-2</v>
      </c>
      <c r="K55">
        <v>106.21283193147509</v>
      </c>
      <c r="L55">
        <v>0.72505982884554843</v>
      </c>
      <c r="M55">
        <v>0.2844573742189378</v>
      </c>
      <c r="N55">
        <v>7.071565454194928E-2</v>
      </c>
      <c r="O55">
        <v>3.9455842861176343E-2</v>
      </c>
      <c r="P55">
        <v>0.1074499630746001</v>
      </c>
      <c r="Q55">
        <v>2.635914538785266E-2</v>
      </c>
      <c r="R55">
        <v>5.7586020947906172E-2</v>
      </c>
      <c r="S55">
        <v>0.4823496621085791</v>
      </c>
      <c r="T55">
        <v>0.16318739283603989</v>
      </c>
      <c r="U55">
        <v>0.2915998708178108</v>
      </c>
      <c r="V55">
        <v>0.35879213743319671</v>
      </c>
      <c r="W55">
        <v>0.80694054075452648</v>
      </c>
      <c r="X55">
        <v>1.208424940079615E-2</v>
      </c>
      <c r="Y55">
        <v>2.3000691707229431E-2</v>
      </c>
      <c r="Z55">
        <v>0.1789933070994647</v>
      </c>
      <c r="AA55">
        <v>0.21988291985956129</v>
      </c>
      <c r="AB55">
        <v>1.9881177968023191E-4</v>
      </c>
      <c r="AC55">
        <v>0.41345966494255793</v>
      </c>
      <c r="AD55">
        <v>0.63383049796307689</v>
      </c>
      <c r="AE55">
        <v>9.8271067039388413E-2</v>
      </c>
      <c r="AF55">
        <v>0.5293991149165902</v>
      </c>
      <c r="AG55">
        <v>1.282262289968924</v>
      </c>
      <c r="AH55">
        <v>3.4358526916132561</v>
      </c>
      <c r="AI55">
        <v>0.65524122382847994</v>
      </c>
      <c r="AJ55">
        <v>4.4990250435797599</v>
      </c>
      <c r="AK55">
        <v>2.350082859754691</v>
      </c>
      <c r="AL55">
        <v>4.7595790044955484</v>
      </c>
      <c r="AM55">
        <v>2.4468041760407721E-3</v>
      </c>
      <c r="AN55">
        <v>0.1898437863344597</v>
      </c>
    </row>
    <row r="56" spans="1:40" x14ac:dyDescent="0.45">
      <c r="A56" s="1" t="s">
        <v>108</v>
      </c>
      <c r="B56">
        <v>0.99122103373777881</v>
      </c>
      <c r="C56">
        <v>6.567278303003822E-2</v>
      </c>
      <c r="D56">
        <v>3.0498794427512171E-2</v>
      </c>
      <c r="E56">
        <v>8.1766122812184684E-3</v>
      </c>
      <c r="F56">
        <v>0.23922776425469749</v>
      </c>
      <c r="G56">
        <v>7.5663660201908803E-2</v>
      </c>
      <c r="H56">
        <v>0.7630460699382009</v>
      </c>
      <c r="I56">
        <v>0.33680780737817317</v>
      </c>
      <c r="J56">
        <v>4.984885380269205E-2</v>
      </c>
      <c r="K56">
        <v>17.329110193618341</v>
      </c>
      <c r="L56">
        <v>0.87066803732684139</v>
      </c>
      <c r="M56">
        <v>0.25046027311241659</v>
      </c>
      <c r="N56">
        <v>5.0381140003218229E-2</v>
      </c>
      <c r="O56">
        <v>2.7522398980810079E-2</v>
      </c>
      <c r="P56">
        <v>7.2419089391096092E-2</v>
      </c>
      <c r="Q56">
        <v>1.9364917904341399E-2</v>
      </c>
      <c r="R56">
        <v>2.8063271096412691E-2</v>
      </c>
      <c r="S56">
        <v>0.23148068456583429</v>
      </c>
      <c r="T56">
        <v>0.24193706397717921</v>
      </c>
      <c r="U56">
        <v>0.24821161586938739</v>
      </c>
      <c r="V56">
        <v>0.57336993867272068</v>
      </c>
      <c r="W56">
        <v>1.955130585902058</v>
      </c>
      <c r="X56">
        <v>1.8133693564111271E-2</v>
      </c>
      <c r="Y56">
        <v>1.012789700318484E-2</v>
      </c>
      <c r="Z56">
        <v>0.2311979779375993</v>
      </c>
      <c r="AA56">
        <v>0.1091030592606</v>
      </c>
      <c r="AB56">
        <v>3.3471901679719301E-4</v>
      </c>
      <c r="AC56">
        <v>0.30000018292155722</v>
      </c>
      <c r="AD56">
        <v>0.49413533081223621</v>
      </c>
      <c r="AE56">
        <v>9.6940063208919278E-2</v>
      </c>
      <c r="AF56">
        <v>0.19814908588722119</v>
      </c>
      <c r="AG56">
        <v>1.739677151778523</v>
      </c>
      <c r="AH56">
        <v>2.3156608876185758</v>
      </c>
      <c r="AI56">
        <v>0.59450860169503539</v>
      </c>
      <c r="AJ56">
        <v>5.6160134121700347</v>
      </c>
      <c r="AK56">
        <v>22.84945571952365</v>
      </c>
      <c r="AL56">
        <v>3.669330618290827</v>
      </c>
      <c r="AM56">
        <v>4.0963732506226896E-3</v>
      </c>
      <c r="AN56">
        <v>0.1069726506106026</v>
      </c>
    </row>
    <row r="57" spans="1:40" x14ac:dyDescent="0.45">
      <c r="A57" s="1" t="s">
        <v>109</v>
      </c>
      <c r="B57">
        <v>5.0567983410702499</v>
      </c>
      <c r="C57">
        <v>0.32637221136917077</v>
      </c>
      <c r="D57">
        <v>0.1478421932444173</v>
      </c>
      <c r="E57">
        <v>4.0554264489364313E-2</v>
      </c>
      <c r="F57">
        <v>1.188939429011753</v>
      </c>
      <c r="G57">
        <v>0.3666691017963859</v>
      </c>
      <c r="H57">
        <v>4.2110803709230851</v>
      </c>
      <c r="I57">
        <v>1.855655722300199</v>
      </c>
      <c r="J57">
        <v>0.25624565263275062</v>
      </c>
      <c r="K57">
        <v>98.459184535677409</v>
      </c>
      <c r="L57">
        <v>4.2472010071504709</v>
      </c>
      <c r="M57">
        <v>1.231573597776576</v>
      </c>
      <c r="N57">
        <v>0.24476871788138749</v>
      </c>
      <c r="O57">
        <v>0.1385425536187232</v>
      </c>
      <c r="P57">
        <v>0.35923448300897709</v>
      </c>
      <c r="Q57">
        <v>9.4013163163797736E-2</v>
      </c>
      <c r="R57">
        <v>0.14488337129884221</v>
      </c>
      <c r="S57">
        <v>1.1636355502358819</v>
      </c>
      <c r="T57">
        <v>1.3475440471458</v>
      </c>
      <c r="U57">
        <v>1.231531147333262</v>
      </c>
      <c r="V57">
        <v>2.9674126455163998</v>
      </c>
      <c r="W57">
        <v>10.371510572787519</v>
      </c>
      <c r="X57">
        <v>9.4092610700025864E-2</v>
      </c>
      <c r="Y57">
        <v>4.9167642057590062E-2</v>
      </c>
      <c r="Z57">
        <v>1.223879495791141</v>
      </c>
      <c r="AA57">
        <v>0.54434574402608726</v>
      </c>
      <c r="AB57">
        <v>1.7264169392820421E-3</v>
      </c>
      <c r="AC57">
        <v>1.540218772425602</v>
      </c>
      <c r="AD57">
        <v>2.7097672331006568</v>
      </c>
      <c r="AE57">
        <v>0.51321621089715208</v>
      </c>
      <c r="AF57">
        <v>1.085845738605246</v>
      </c>
      <c r="AG57">
        <v>9.0539762672745141</v>
      </c>
      <c r="AH57">
        <v>12.524666521858419</v>
      </c>
      <c r="AI57">
        <v>3.24798474047078</v>
      </c>
      <c r="AJ57">
        <v>31.32848212001117</v>
      </c>
      <c r="AK57">
        <v>129.83364113568319</v>
      </c>
      <c r="AL57">
        <v>19.50674727427171</v>
      </c>
      <c r="AM57">
        <v>1.975783096852303E-2</v>
      </c>
      <c r="AN57">
        <v>0.5745084071819303</v>
      </c>
    </row>
    <row r="58" spans="1:40" x14ac:dyDescent="0.45">
      <c r="A58" s="1" t="s">
        <v>110</v>
      </c>
      <c r="B58">
        <v>0.15140440088689469</v>
      </c>
      <c r="C58">
        <v>1.223106285330847E-2</v>
      </c>
      <c r="D58">
        <v>6.6265390047332449E-3</v>
      </c>
      <c r="E58">
        <v>1.543355410324788E-3</v>
      </c>
      <c r="F58">
        <v>4.4540197338159823E-2</v>
      </c>
      <c r="G58">
        <v>1.6467215484395881E-2</v>
      </c>
      <c r="H58">
        <v>3.5715322676140603E-2</v>
      </c>
      <c r="I58">
        <v>1.6554733445164629E-2</v>
      </c>
      <c r="J58">
        <v>7.1221857506082332E-3</v>
      </c>
      <c r="K58">
        <v>9.4074847005775952E-2</v>
      </c>
      <c r="L58">
        <v>0.18240253655839039</v>
      </c>
      <c r="M58">
        <v>4.9980981493300061E-2</v>
      </c>
      <c r="N58">
        <v>1.080743614728547E-2</v>
      </c>
      <c r="O58">
        <v>4.6775828968312026E-3</v>
      </c>
      <c r="P58">
        <v>1.365629178245518E-2</v>
      </c>
      <c r="Q58">
        <v>4.1713541806790901E-3</v>
      </c>
      <c r="R58">
        <v>3.850729863691494E-3</v>
      </c>
      <c r="S58">
        <v>3.9746301097121968E-2</v>
      </c>
      <c r="T58">
        <v>8.188693839523772E-3</v>
      </c>
      <c r="U58">
        <v>4.6735227540860652E-2</v>
      </c>
      <c r="V58">
        <v>7.6833809733479697E-2</v>
      </c>
      <c r="W58">
        <v>0.1977628009584583</v>
      </c>
      <c r="X58">
        <v>2.3681052246055552E-3</v>
      </c>
      <c r="Y58">
        <v>2.1819987747297028E-3</v>
      </c>
      <c r="Z58">
        <v>2.4038880486797719E-2</v>
      </c>
      <c r="AA58">
        <v>1.9776386408065921E-2</v>
      </c>
      <c r="AB58">
        <v>4.6347874638441048E-5</v>
      </c>
      <c r="AC58">
        <v>4.3349717186722279E-2</v>
      </c>
      <c r="AD58">
        <v>2.75102539821689E-2</v>
      </c>
      <c r="AE58">
        <v>1.006663798838109E-2</v>
      </c>
      <c r="AF58">
        <v>1.1228560288922459E-2</v>
      </c>
      <c r="AG58">
        <v>0.22030753013209861</v>
      </c>
      <c r="AH58">
        <v>0.17312724977850111</v>
      </c>
      <c r="AI58">
        <v>3.6200220758046818E-2</v>
      </c>
      <c r="AJ58">
        <v>0.17780622499408719</v>
      </c>
      <c r="AK58">
        <v>0.1216591460353699</v>
      </c>
      <c r="AL58">
        <v>0.36053924011403099</v>
      </c>
      <c r="AM58">
        <v>9.1522897669923844E-4</v>
      </c>
      <c r="AN58">
        <v>9.0317685803545118E-3</v>
      </c>
    </row>
    <row r="59" spans="1:40" x14ac:dyDescent="0.45">
      <c r="A59" s="1" t="s">
        <v>111</v>
      </c>
      <c r="B59">
        <v>9.884375565358722</v>
      </c>
      <c r="C59">
        <v>0.53841268343836601</v>
      </c>
      <c r="D59">
        <v>0.23928927589880949</v>
      </c>
      <c r="E59">
        <v>7.2300673932423287E-2</v>
      </c>
      <c r="F59">
        <v>2.0637082832838378</v>
      </c>
      <c r="G59">
        <v>0.52372703047457614</v>
      </c>
      <c r="H59">
        <v>72.461266197345111</v>
      </c>
      <c r="I59">
        <v>36.068019826726832</v>
      </c>
      <c r="J59">
        <v>18.11427629638689</v>
      </c>
      <c r="K59">
        <v>4.9535393754102213</v>
      </c>
      <c r="L59">
        <v>8.0849424058572179</v>
      </c>
      <c r="M59">
        <v>2.2371233304528841</v>
      </c>
      <c r="N59">
        <v>0.36055248140741669</v>
      </c>
      <c r="O59">
        <v>0.40295503969318403</v>
      </c>
      <c r="P59">
        <v>0.91840181366884766</v>
      </c>
      <c r="Q59">
        <v>0.24811764846255499</v>
      </c>
      <c r="R59">
        <v>0.25325176128326082</v>
      </c>
      <c r="S59">
        <v>1.9509302047656141</v>
      </c>
      <c r="T59">
        <v>0.95347866067886411</v>
      </c>
      <c r="U59">
        <v>2.1644005089346892</v>
      </c>
      <c r="V59">
        <v>6.5610258825958354</v>
      </c>
      <c r="W59">
        <v>26.99183394460945</v>
      </c>
      <c r="X59">
        <v>0.39712322518510901</v>
      </c>
      <c r="Y59">
        <v>0.14680668658332099</v>
      </c>
      <c r="Z59">
        <v>5.9791580824688904</v>
      </c>
      <c r="AA59">
        <v>1.5267414324638211</v>
      </c>
      <c r="AB59">
        <v>7.3776935343835733E-3</v>
      </c>
      <c r="AC59">
        <v>2.553896830642775</v>
      </c>
      <c r="AD59">
        <v>4.7820573183805584</v>
      </c>
      <c r="AE59">
        <v>0.83085159371919892</v>
      </c>
      <c r="AF59">
        <v>2.2957475962234728</v>
      </c>
      <c r="AG59">
        <v>18.216365217755431</v>
      </c>
      <c r="AH59">
        <v>37.345497392419581</v>
      </c>
      <c r="AI59">
        <v>4.4900178448423009</v>
      </c>
      <c r="AJ59">
        <v>38.266542868676318</v>
      </c>
      <c r="AK59">
        <v>16.739160029588739</v>
      </c>
      <c r="AL59">
        <v>1103.152493766923</v>
      </c>
      <c r="AM59">
        <v>4.4506874847442188E-2</v>
      </c>
      <c r="AN59">
        <v>26.455624799499301</v>
      </c>
    </row>
    <row r="60" spans="1:40" x14ac:dyDescent="0.45">
      <c r="A60" s="1" t="s">
        <v>112</v>
      </c>
      <c r="B60">
        <v>19.826388189942382</v>
      </c>
      <c r="C60">
        <v>1.211733645782991</v>
      </c>
      <c r="D60">
        <v>0.60532380399903329</v>
      </c>
      <c r="E60">
        <v>0.1400362373574956</v>
      </c>
      <c r="F60">
        <v>4.8913068171467877</v>
      </c>
      <c r="G60">
        <v>1.5747336121838471</v>
      </c>
      <c r="H60">
        <v>5.441857741359204</v>
      </c>
      <c r="I60">
        <v>2.6227375490912102</v>
      </c>
      <c r="J60">
        <v>0.79390888852348263</v>
      </c>
      <c r="K60">
        <v>1.6030068827243289</v>
      </c>
      <c r="L60">
        <v>7.1357661019145846</v>
      </c>
      <c r="M60">
        <v>3.749965746375719</v>
      </c>
      <c r="N60">
        <v>0.86403579267539099</v>
      </c>
      <c r="O60">
        <v>0.53546027444340671</v>
      </c>
      <c r="P60">
        <v>1.4626895930748101</v>
      </c>
      <c r="Q60">
        <v>0.39932009377103411</v>
      </c>
      <c r="R60">
        <v>0.36408363443351072</v>
      </c>
      <c r="S60">
        <v>3.186041656098594</v>
      </c>
      <c r="T60">
        <v>0.69284420701681526</v>
      </c>
      <c r="U60">
        <v>5.2186799006630906</v>
      </c>
      <c r="V60">
        <v>145.41457106438861</v>
      </c>
      <c r="W60">
        <v>30.23670606828609</v>
      </c>
      <c r="X60">
        <v>0.23127552866101889</v>
      </c>
      <c r="Y60">
        <v>0.28058080342081643</v>
      </c>
      <c r="Z60">
        <v>3.1039751508629161</v>
      </c>
      <c r="AA60">
        <v>2.6298765423493662</v>
      </c>
      <c r="AB60">
        <v>4.1599925038344138E-3</v>
      </c>
      <c r="AC60">
        <v>4.0956650426690064</v>
      </c>
      <c r="AD60">
        <v>3.3284274076449201</v>
      </c>
      <c r="AE60">
        <v>0.96659870563157235</v>
      </c>
      <c r="AF60">
        <v>1.4579412409686561</v>
      </c>
      <c r="AG60">
        <v>17.180725079912101</v>
      </c>
      <c r="AH60">
        <v>20.97274550614226</v>
      </c>
      <c r="AI60">
        <v>2.7607434890450442</v>
      </c>
      <c r="AJ60">
        <v>16.22053655736568</v>
      </c>
      <c r="AK60">
        <v>7.414607724631443</v>
      </c>
      <c r="AL60">
        <v>48.234723890720112</v>
      </c>
      <c r="AM60">
        <v>4.745686801182878E-2</v>
      </c>
      <c r="AN60">
        <v>1.1458690407548799</v>
      </c>
    </row>
    <row r="61" spans="1:40" x14ac:dyDescent="0.45">
      <c r="A61" s="1" t="s">
        <v>113</v>
      </c>
      <c r="B61">
        <v>-1.8600138142684479E-11</v>
      </c>
      <c r="C61">
        <v>2.3955121906979342E-12</v>
      </c>
      <c r="D61">
        <v>6.3184914536455103E-13</v>
      </c>
      <c r="E61">
        <v>-1.4657618262396159E-14</v>
      </c>
      <c r="F61">
        <v>6.6212958116996608E-12</v>
      </c>
      <c r="G61">
        <v>1.097336746398082E-13</v>
      </c>
      <c r="H61">
        <v>-4.2220770808761954E-12</v>
      </c>
      <c r="I61">
        <v>-2.668457789959084E-12</v>
      </c>
      <c r="J61">
        <v>-4.478082882445292E-13</v>
      </c>
      <c r="K61">
        <v>1.216789303780075E-12</v>
      </c>
      <c r="L61">
        <v>-5.0637681011294922E-12</v>
      </c>
      <c r="M61">
        <v>-1.323506990007099E-12</v>
      </c>
      <c r="N61">
        <v>7.1992547902308647E-13</v>
      </c>
      <c r="O61">
        <v>2.3266013659883319E-12</v>
      </c>
      <c r="P61">
        <v>-1.191039576619978E-12</v>
      </c>
      <c r="Q61">
        <v>2.433555154289205E-13</v>
      </c>
      <c r="R61">
        <v>5.6503583221886211E-14</v>
      </c>
      <c r="S61">
        <v>5.4034827941379628E-12</v>
      </c>
      <c r="T61">
        <v>-8.0463539719568411E-13</v>
      </c>
      <c r="U61">
        <v>-4.8537989050165987E-11</v>
      </c>
      <c r="V61">
        <v>1.1257526860221E-13</v>
      </c>
      <c r="W61">
        <v>-2.7982202006907001E-11</v>
      </c>
      <c r="X61">
        <v>2.6887259248303938E-13</v>
      </c>
      <c r="Y61">
        <v>-1.268951343872216E-13</v>
      </c>
      <c r="Z61">
        <v>-9.1893922436564746E-13</v>
      </c>
      <c r="AA61">
        <v>-3.1793147886040258E-13</v>
      </c>
      <c r="AB61">
        <v>7.9890891136241887E-15</v>
      </c>
      <c r="AC61">
        <v>-1.532496521399239E-12</v>
      </c>
      <c r="AD61">
        <v>4.8674464234731873E-13</v>
      </c>
      <c r="AE61">
        <v>4.426374949065611E-13</v>
      </c>
      <c r="AF61">
        <v>3.7439801620723263E-11</v>
      </c>
      <c r="AG61">
        <v>-4.7916929237665041E-11</v>
      </c>
      <c r="AH61">
        <v>4.4291806505305849E-11</v>
      </c>
      <c r="AI61">
        <v>2.0713899595912061E-11</v>
      </c>
      <c r="AJ61">
        <v>5.4676122091849492E-11</v>
      </c>
      <c r="AK61">
        <v>4.4108152797762098E-11</v>
      </c>
      <c r="AL61">
        <v>-9.7689356713715399E-11</v>
      </c>
      <c r="AM61">
        <v>9.4363436401954228E-13</v>
      </c>
      <c r="AN61">
        <v>-9.7197720083941491E-13</v>
      </c>
    </row>
    <row r="62" spans="1:40" x14ac:dyDescent="0.45">
      <c r="A62" s="1" t="s">
        <v>114</v>
      </c>
      <c r="B62">
        <v>8.705193572029882E-11</v>
      </c>
      <c r="C62">
        <v>-1.704155181609765E-13</v>
      </c>
      <c r="D62">
        <v>1.7939145426085531E-14</v>
      </c>
      <c r="E62">
        <v>5.6464276830668918E-14</v>
      </c>
      <c r="F62">
        <v>-1.2728453666550509E-12</v>
      </c>
      <c r="G62">
        <v>1.9605003717039928E-12</v>
      </c>
      <c r="H62">
        <v>1.9064373848833181E-12</v>
      </c>
      <c r="I62">
        <v>1.617636186471163E-12</v>
      </c>
      <c r="J62">
        <v>2.2162095326111E-13</v>
      </c>
      <c r="K62">
        <v>-6.2675291538562784E-13</v>
      </c>
      <c r="L62">
        <v>4.9297483290424524E-13</v>
      </c>
      <c r="M62">
        <v>2.5596580291696201E-12</v>
      </c>
      <c r="N62">
        <v>9.0791598630284111E-14</v>
      </c>
      <c r="O62">
        <v>2.6211509723246071E-13</v>
      </c>
      <c r="P62">
        <v>1.950074978050502E-12</v>
      </c>
      <c r="Q62">
        <v>1.7301951954391021E-12</v>
      </c>
      <c r="R62">
        <v>-1.040337134117467E-12</v>
      </c>
      <c r="S62">
        <v>-1.189426686931646E-12</v>
      </c>
      <c r="T62">
        <v>-6.2312265653953284E-12</v>
      </c>
      <c r="U62">
        <v>-2.244920211574737E-13</v>
      </c>
      <c r="V62">
        <v>-1.978840514449898E-11</v>
      </c>
      <c r="W62">
        <v>2.2228875894884529E-11</v>
      </c>
      <c r="X62">
        <v>-6.0210604635801387E-14</v>
      </c>
      <c r="Y62">
        <v>5.2322245421567991E-14</v>
      </c>
      <c r="Z62">
        <v>2.471556966473446E-12</v>
      </c>
      <c r="AA62">
        <v>2.0912007190835749E-13</v>
      </c>
      <c r="AB62">
        <v>1.451772111801447E-15</v>
      </c>
      <c r="AC62">
        <v>1.3221649623838519E-11</v>
      </c>
      <c r="AD62">
        <v>-8.4131079440617802E-13</v>
      </c>
      <c r="AE62">
        <v>3.646791215236607E-13</v>
      </c>
      <c r="AF62">
        <v>2.89898769385763E-11</v>
      </c>
      <c r="AG62">
        <v>-1.6155635833352019E-11</v>
      </c>
      <c r="AH62">
        <v>-1.5276693789708179E-11</v>
      </c>
      <c r="AI62">
        <v>1.645726063447964E-11</v>
      </c>
      <c r="AJ62">
        <v>-4.5890484173236718E-11</v>
      </c>
      <c r="AK62">
        <v>2.1845330283802159E-11</v>
      </c>
      <c r="AL62">
        <v>4.9229242591495191E-11</v>
      </c>
      <c r="AM62">
        <v>-1.636502036036389E-12</v>
      </c>
      <c r="AN62">
        <v>6.2765400260060884E-13</v>
      </c>
    </row>
    <row r="63" spans="1:40" x14ac:dyDescent="0.45">
      <c r="A63" s="1" t="s">
        <v>115</v>
      </c>
      <c r="B63">
        <v>8.3647489225029421</v>
      </c>
      <c r="C63">
        <v>0.65960659145015699</v>
      </c>
      <c r="D63">
        <v>0.28860247679035023</v>
      </c>
      <c r="E63">
        <v>6.9236781870841618E-2</v>
      </c>
      <c r="F63">
        <v>4.6053759933952358</v>
      </c>
      <c r="G63">
        <v>2.0825921599960688</v>
      </c>
      <c r="H63">
        <v>3.0291101695920419</v>
      </c>
      <c r="I63">
        <v>1.3518920476793821</v>
      </c>
      <c r="J63">
        <v>0.47499408762973638</v>
      </c>
      <c r="K63">
        <v>0.93790585173670815</v>
      </c>
      <c r="L63">
        <v>6.8011224738391594</v>
      </c>
      <c r="M63">
        <v>3.2490988840894022</v>
      </c>
      <c r="N63">
        <v>0.63052535246451513</v>
      </c>
      <c r="O63">
        <v>0.37958574523113148</v>
      </c>
      <c r="P63">
        <v>1.042894502643068</v>
      </c>
      <c r="Q63">
        <v>0.29617209978365588</v>
      </c>
      <c r="R63">
        <v>0.31862660304772927</v>
      </c>
      <c r="S63">
        <v>3.10495319449916</v>
      </c>
      <c r="T63">
        <v>0.67956228490658699</v>
      </c>
      <c r="U63">
        <v>3.2424657074366929</v>
      </c>
      <c r="V63">
        <v>4.7449099595337927</v>
      </c>
      <c r="W63">
        <v>793.36275067366591</v>
      </c>
      <c r="X63">
        <v>0.26330332151237879</v>
      </c>
      <c r="Y63">
        <v>0.29869880495672402</v>
      </c>
      <c r="Z63">
        <v>2.754622862067305</v>
      </c>
      <c r="AA63">
        <v>2.6391760176619199</v>
      </c>
      <c r="AB63">
        <v>4.657979203779623E-3</v>
      </c>
      <c r="AC63">
        <v>2.5741203874358169</v>
      </c>
      <c r="AD63">
        <v>2.4766091224183762</v>
      </c>
      <c r="AE63">
        <v>0.66956021378962349</v>
      </c>
      <c r="AF63">
        <v>1.495337808965717</v>
      </c>
      <c r="AG63">
        <v>6.9074463873079059</v>
      </c>
      <c r="AH63">
        <v>13.63235414606792</v>
      </c>
      <c r="AI63">
        <v>2.3861412321972311</v>
      </c>
      <c r="AJ63">
        <v>18.49075185313443</v>
      </c>
      <c r="AK63">
        <v>7.7766526790247097</v>
      </c>
      <c r="AL63">
        <v>27.797714593356901</v>
      </c>
      <c r="AM63">
        <v>3.137313942931666E-2</v>
      </c>
      <c r="AN63">
        <v>0.65708388879626334</v>
      </c>
    </row>
    <row r="64" spans="1:40" x14ac:dyDescent="0.45">
      <c r="A64" s="1" t="s">
        <v>116</v>
      </c>
      <c r="B64">
        <v>85.426354853626961</v>
      </c>
      <c r="C64">
        <v>6.5547870882113344</v>
      </c>
      <c r="D64">
        <v>2.0368016170379581</v>
      </c>
      <c r="E64">
        <v>0.65297476887321992</v>
      </c>
      <c r="F64">
        <v>11.797076568907</v>
      </c>
      <c r="G64">
        <v>5.2547702710127888</v>
      </c>
      <c r="H64">
        <v>28.373296236213051</v>
      </c>
      <c r="I64">
        <v>13.57135535774294</v>
      </c>
      <c r="J64">
        <v>3.6581581265035479</v>
      </c>
      <c r="K64">
        <v>22.660567918373971</v>
      </c>
      <c r="L64">
        <v>17.458644260470969</v>
      </c>
      <c r="M64">
        <v>11.008056006594909</v>
      </c>
      <c r="N64">
        <v>2.2073648519820321</v>
      </c>
      <c r="O64">
        <v>1.1616402305624429</v>
      </c>
      <c r="P64">
        <v>5.6054787399998283</v>
      </c>
      <c r="Q64">
        <v>0.83476686778284226</v>
      </c>
      <c r="R64">
        <v>1.870611452459086</v>
      </c>
      <c r="S64">
        <v>12.501644486536669</v>
      </c>
      <c r="T64">
        <v>6.8842185490310328</v>
      </c>
      <c r="U64">
        <v>13.89701420214406</v>
      </c>
      <c r="V64">
        <v>60.605660082324228</v>
      </c>
      <c r="W64">
        <v>1694.1893407479911</v>
      </c>
      <c r="X64">
        <v>1.1536400834616181</v>
      </c>
      <c r="Y64">
        <v>0.65118614925661289</v>
      </c>
      <c r="Z64">
        <v>17.290504883018219</v>
      </c>
      <c r="AA64">
        <v>6.8317742536823216</v>
      </c>
      <c r="AB64">
        <v>3.3568583304629827E-2</v>
      </c>
      <c r="AC64">
        <v>15.08930580412361</v>
      </c>
      <c r="AD64">
        <v>17.371083997288221</v>
      </c>
      <c r="AE64">
        <v>4.5374585561838181</v>
      </c>
      <c r="AF64">
        <v>16.91235224739027</v>
      </c>
      <c r="AG64">
        <v>82.64609394526056</v>
      </c>
      <c r="AH64">
        <v>109.4235988800522</v>
      </c>
      <c r="AI64">
        <v>21.89958753477136</v>
      </c>
      <c r="AJ64">
        <v>137.28490843304121</v>
      </c>
      <c r="AK64">
        <v>84.891159213793827</v>
      </c>
      <c r="AL64">
        <v>231.99110822182089</v>
      </c>
      <c r="AM64">
        <v>0.1256295121537454</v>
      </c>
      <c r="AN64">
        <v>7.654208276882466</v>
      </c>
    </row>
    <row r="65" spans="1:40" x14ac:dyDescent="0.45">
      <c r="A65" s="1" t="s">
        <v>117</v>
      </c>
      <c r="B65">
        <v>100.0813099163511</v>
      </c>
      <c r="C65">
        <v>7.8372567131166253</v>
      </c>
      <c r="D65">
        <v>3.458144904835081</v>
      </c>
      <c r="E65">
        <v>0.79834113248848027</v>
      </c>
      <c r="F65">
        <v>30.155526384798431</v>
      </c>
      <c r="G65">
        <v>12.44543835687808</v>
      </c>
      <c r="H65">
        <v>26.766352650492092</v>
      </c>
      <c r="I65">
        <v>12.73839227819472</v>
      </c>
      <c r="J65">
        <v>5.290230692863565</v>
      </c>
      <c r="K65">
        <v>6.7932296328803918</v>
      </c>
      <c r="L65">
        <v>50.332640053986353</v>
      </c>
      <c r="M65">
        <v>26.951630573469011</v>
      </c>
      <c r="N65">
        <v>5.1359607360032467</v>
      </c>
      <c r="O65">
        <v>3.9507308532294698</v>
      </c>
      <c r="P65">
        <v>9.717632465040726</v>
      </c>
      <c r="Q65">
        <v>2.7183316422412078</v>
      </c>
      <c r="R65">
        <v>2.9528991031085319</v>
      </c>
      <c r="S65">
        <v>27.35205814046088</v>
      </c>
      <c r="T65">
        <v>4.7107666718783507</v>
      </c>
      <c r="U65">
        <v>31.168905265668389</v>
      </c>
      <c r="V65">
        <v>83.7093805768924</v>
      </c>
      <c r="W65">
        <v>10431.62690450117</v>
      </c>
      <c r="X65">
        <v>2.655191667782677</v>
      </c>
      <c r="Y65">
        <v>2.6128054417410058</v>
      </c>
      <c r="Z65">
        <v>38.070872677511282</v>
      </c>
      <c r="AA65">
        <v>23.692343791725332</v>
      </c>
      <c r="AB65">
        <v>0.1160738156059425</v>
      </c>
      <c r="AC65">
        <v>24.500781151379218</v>
      </c>
      <c r="AD65">
        <v>22.18239941052946</v>
      </c>
      <c r="AE65">
        <v>6.9209417889264628</v>
      </c>
      <c r="AF65">
        <v>8.2043057948079881</v>
      </c>
      <c r="AG65">
        <v>95.940938403386767</v>
      </c>
      <c r="AH65">
        <v>127.52782422123251</v>
      </c>
      <c r="AI65">
        <v>18.157688466504389</v>
      </c>
      <c r="AJ65">
        <v>122.3080821763016</v>
      </c>
      <c r="AK65">
        <v>44.522741173411362</v>
      </c>
      <c r="AL65">
        <v>356.40860824653078</v>
      </c>
      <c r="AM65">
        <v>0.84065540117376514</v>
      </c>
      <c r="AN65">
        <v>7.5510504656178572</v>
      </c>
    </row>
    <row r="66" spans="1:40" x14ac:dyDescent="0.45">
      <c r="A66" s="1" t="s">
        <v>118</v>
      </c>
      <c r="B66">
        <v>45.797076524274999</v>
      </c>
      <c r="C66">
        <v>3.6258207457581828</v>
      </c>
      <c r="D66">
        <v>1.651858367631887</v>
      </c>
      <c r="E66">
        <v>0.43080396951526551</v>
      </c>
      <c r="F66">
        <v>16.08386339357639</v>
      </c>
      <c r="G66">
        <v>6.3082303461139837</v>
      </c>
      <c r="H66">
        <v>33.511289702364117</v>
      </c>
      <c r="I66">
        <v>16.11029843420091</v>
      </c>
      <c r="J66">
        <v>2.971348282959533</v>
      </c>
      <c r="K66">
        <v>4.775316468097154</v>
      </c>
      <c r="L66">
        <v>20.503430858940131</v>
      </c>
      <c r="M66">
        <v>14.94392861758082</v>
      </c>
      <c r="N66">
        <v>2.6612338016653601</v>
      </c>
      <c r="O66">
        <v>2.1402329709661259</v>
      </c>
      <c r="P66">
        <v>4.6717843821181777</v>
      </c>
      <c r="Q66">
        <v>1.336759918770781</v>
      </c>
      <c r="R66">
        <v>1.883365826948268</v>
      </c>
      <c r="S66">
        <v>15.70769775413989</v>
      </c>
      <c r="T66">
        <v>3.202664348813725</v>
      </c>
      <c r="U66">
        <v>15.5758688658852</v>
      </c>
      <c r="V66">
        <v>26.172506129277298</v>
      </c>
      <c r="W66">
        <v>5460.0043603294043</v>
      </c>
      <c r="X66">
        <v>2.7801507382298078</v>
      </c>
      <c r="Y66">
        <v>1.721749193787794</v>
      </c>
      <c r="Z66">
        <v>41.485542376454667</v>
      </c>
      <c r="AA66">
        <v>17.538035107159679</v>
      </c>
      <c r="AB66">
        <v>3.7493501618385792E-2</v>
      </c>
      <c r="AC66">
        <v>14.34756612062942</v>
      </c>
      <c r="AD66">
        <v>32.523719483517468</v>
      </c>
      <c r="AE66">
        <v>4.7612406589822749</v>
      </c>
      <c r="AF66">
        <v>5.7375283969002444</v>
      </c>
      <c r="AG66">
        <v>44.722385995079037</v>
      </c>
      <c r="AH66">
        <v>191.70565587584949</v>
      </c>
      <c r="AI66">
        <v>16.840085593634178</v>
      </c>
      <c r="AJ66">
        <v>93.202019243746179</v>
      </c>
      <c r="AK66">
        <v>36.154545173720358</v>
      </c>
      <c r="AL66">
        <v>239.61074783653439</v>
      </c>
      <c r="AM66">
        <v>0.19720834310346241</v>
      </c>
      <c r="AN66">
        <v>5.0582792274870396</v>
      </c>
    </row>
    <row r="67" spans="1:40" x14ac:dyDescent="0.45">
      <c r="A67" s="1" t="s">
        <v>119</v>
      </c>
      <c r="B67">
        <v>16.268030333206401</v>
      </c>
      <c r="C67">
        <v>1.339018628957571</v>
      </c>
      <c r="D67">
        <v>0.6306305845040181</v>
      </c>
      <c r="E67">
        <v>0.1066493393277817</v>
      </c>
      <c r="F67">
        <v>7.7899437283757456</v>
      </c>
      <c r="G67">
        <v>3.413118306889094</v>
      </c>
      <c r="H67">
        <v>6.9156711243349331</v>
      </c>
      <c r="I67">
        <v>3.3376667914958378</v>
      </c>
      <c r="J67">
        <v>0.87412432168467791</v>
      </c>
      <c r="K67">
        <v>1.4257746660007891</v>
      </c>
      <c r="L67">
        <v>5.7218191862395544</v>
      </c>
      <c r="M67">
        <v>5.1570473017484124</v>
      </c>
      <c r="N67">
        <v>1.147920507368358</v>
      </c>
      <c r="O67">
        <v>0.62100220516616078</v>
      </c>
      <c r="P67">
        <v>1.478015323950352</v>
      </c>
      <c r="Q67">
        <v>0.46150796234476199</v>
      </c>
      <c r="R67">
        <v>0.4261779801290394</v>
      </c>
      <c r="S67">
        <v>4.1271066019701239</v>
      </c>
      <c r="T67">
        <v>0.85865418172008134</v>
      </c>
      <c r="U67">
        <v>5.105937142651638</v>
      </c>
      <c r="V67">
        <v>16.782310366825669</v>
      </c>
      <c r="W67">
        <v>154.7315229084715</v>
      </c>
      <c r="X67">
        <v>0.51897337134898824</v>
      </c>
      <c r="Y67">
        <v>0.5479755313670569</v>
      </c>
      <c r="Z67">
        <v>7.1624563269538069</v>
      </c>
      <c r="AA67">
        <v>5.0058816287225314</v>
      </c>
      <c r="AB67">
        <v>0.13635847606715559</v>
      </c>
      <c r="AC67">
        <v>4.4727780836828224</v>
      </c>
      <c r="AD67">
        <v>5.1244458106457813</v>
      </c>
      <c r="AE67">
        <v>1.224659375901135</v>
      </c>
      <c r="AF67">
        <v>2.4340649032633328</v>
      </c>
      <c r="AG67">
        <v>17.69422634227984</v>
      </c>
      <c r="AH67">
        <v>30.816803362470839</v>
      </c>
      <c r="AI67">
        <v>3.645011395784465</v>
      </c>
      <c r="AJ67">
        <v>36.4211663441478</v>
      </c>
      <c r="AK67">
        <v>9.0790860042675536</v>
      </c>
      <c r="AL67">
        <v>55.707944699129918</v>
      </c>
      <c r="AM67">
        <v>4.7863074666894698E-2</v>
      </c>
      <c r="AN67">
        <v>1.1418534857665761</v>
      </c>
    </row>
    <row r="68" spans="1:40" x14ac:dyDescent="0.45">
      <c r="A68" s="1" t="s">
        <v>120</v>
      </c>
      <c r="B68">
        <v>2.7638887096332398</v>
      </c>
      <c r="C68">
        <v>0.15398377357080589</v>
      </c>
      <c r="D68">
        <v>4.6142032325598978E-2</v>
      </c>
      <c r="E68">
        <v>2.9644598155668941E-2</v>
      </c>
      <c r="F68">
        <v>0.92767806073106163</v>
      </c>
      <c r="G68">
        <v>0.37327425820905991</v>
      </c>
      <c r="H68">
        <v>5.5175687990483091</v>
      </c>
      <c r="I68">
        <v>2.6363081819122209</v>
      </c>
      <c r="J68">
        <v>0.37491299123598959</v>
      </c>
      <c r="K68">
        <v>0.77353281095227555</v>
      </c>
      <c r="L68">
        <v>1.493082915696504</v>
      </c>
      <c r="M68">
        <v>0.55344697709788193</v>
      </c>
      <c r="N68">
        <v>0.10479101818855779</v>
      </c>
      <c r="O68">
        <v>9.641582956500977E-2</v>
      </c>
      <c r="P68">
        <v>0.1486534426732323</v>
      </c>
      <c r="Q68">
        <v>4.468396988629366E-2</v>
      </c>
      <c r="R68">
        <v>0.1315822867129699</v>
      </c>
      <c r="S68">
        <v>0.79085507592357163</v>
      </c>
      <c r="T68">
        <v>0.47766392620030879</v>
      </c>
      <c r="U68">
        <v>0.76895287038715765</v>
      </c>
      <c r="V68">
        <v>2.6066324731743529</v>
      </c>
      <c r="W68">
        <v>8.5779764737261033</v>
      </c>
      <c r="X68">
        <v>6.3949519525741403</v>
      </c>
      <c r="Y68">
        <v>5.4821659343449909E-2</v>
      </c>
      <c r="Z68">
        <v>95.094746167484402</v>
      </c>
      <c r="AA68">
        <v>0.84898980194810647</v>
      </c>
      <c r="AB68">
        <v>2.2296968577279158E-3</v>
      </c>
      <c r="AC68">
        <v>1.1208984635155921</v>
      </c>
      <c r="AD68">
        <v>3.8893813046500569</v>
      </c>
      <c r="AE68">
        <v>0.59264300549660409</v>
      </c>
      <c r="AF68">
        <v>0.90035083673693783</v>
      </c>
      <c r="AG68">
        <v>7.2458591546004456</v>
      </c>
      <c r="AH68">
        <v>33.935611951844457</v>
      </c>
      <c r="AI68">
        <v>2.2165686944545469</v>
      </c>
      <c r="AJ68">
        <v>14.623984037114329</v>
      </c>
      <c r="AK68">
        <v>6.0214888370319386</v>
      </c>
      <c r="AL68">
        <v>32.335690971994161</v>
      </c>
      <c r="AM68">
        <v>4.5702115288823158E-3</v>
      </c>
      <c r="AN68">
        <v>0.74236151303206999</v>
      </c>
    </row>
    <row r="69" spans="1:40" x14ac:dyDescent="0.45">
      <c r="A69" s="1" t="s">
        <v>121</v>
      </c>
      <c r="B69">
        <v>3.1367153254752731</v>
      </c>
      <c r="C69">
        <v>0.25885042376395989</v>
      </c>
      <c r="D69">
        <v>0.18383633538037289</v>
      </c>
      <c r="E69">
        <v>2.2123460658616749E-2</v>
      </c>
      <c r="F69">
        <v>1.0871188000171681</v>
      </c>
      <c r="G69">
        <v>0.38334064505346521</v>
      </c>
      <c r="H69">
        <v>3.2917754907697558</v>
      </c>
      <c r="I69">
        <v>1.5538126460627131</v>
      </c>
      <c r="J69">
        <v>0.18485688960563679</v>
      </c>
      <c r="K69">
        <v>0.41030755329547458</v>
      </c>
      <c r="L69">
        <v>1.6308932844600801</v>
      </c>
      <c r="M69">
        <v>1.2109925509274371</v>
      </c>
      <c r="N69">
        <v>0.17468277980833219</v>
      </c>
      <c r="O69">
        <v>0.12997060892106899</v>
      </c>
      <c r="P69">
        <v>0.34153910746555632</v>
      </c>
      <c r="Q69">
        <v>9.2595837559470373E-2</v>
      </c>
      <c r="R69">
        <v>0.11496084977104611</v>
      </c>
      <c r="S69">
        <v>0.95177181469298988</v>
      </c>
      <c r="T69">
        <v>0.76882582639790531</v>
      </c>
      <c r="U69">
        <v>0.89881440405320401</v>
      </c>
      <c r="V69">
        <v>1.883335005705854</v>
      </c>
      <c r="W69">
        <v>7.572336705171919</v>
      </c>
      <c r="X69">
        <v>0.1119574144747217</v>
      </c>
      <c r="Y69">
        <v>7.6051232453312301E-2</v>
      </c>
      <c r="Z69">
        <v>1.572352568366062</v>
      </c>
      <c r="AA69">
        <v>0.76414338240076418</v>
      </c>
      <c r="AB69">
        <v>2.3234524532274618E-3</v>
      </c>
      <c r="AC69">
        <v>1.0530282804382189</v>
      </c>
      <c r="AD69">
        <v>1.890470892954857</v>
      </c>
      <c r="AE69">
        <v>0.34211486658718038</v>
      </c>
      <c r="AF69">
        <v>0.84506840460647015</v>
      </c>
      <c r="AG69">
        <v>255.15917426547239</v>
      </c>
      <c r="AH69">
        <v>18.907614706393169</v>
      </c>
      <c r="AI69">
        <v>1.8890919618545869</v>
      </c>
      <c r="AJ69">
        <v>15.24527692927145</v>
      </c>
      <c r="AK69">
        <v>5.7282082630522329</v>
      </c>
      <c r="AL69">
        <v>14.44057633642611</v>
      </c>
      <c r="AM69">
        <v>2.6645705636008099E-2</v>
      </c>
      <c r="AN69">
        <v>0.34863661161050818</v>
      </c>
    </row>
    <row r="70" spans="1:40" x14ac:dyDescent="0.45">
      <c r="A70" s="1" t="s">
        <v>122</v>
      </c>
      <c r="B70">
        <v>3.443108903156078</v>
      </c>
      <c r="C70">
        <v>0.28108929686880962</v>
      </c>
      <c r="D70">
        <v>0.1982634463645141</v>
      </c>
      <c r="E70">
        <v>2.4459813905881891E-2</v>
      </c>
      <c r="F70">
        <v>1.1768366486720681</v>
      </c>
      <c r="G70">
        <v>0.4136586672579588</v>
      </c>
      <c r="H70">
        <v>4.1224778487299538</v>
      </c>
      <c r="I70">
        <v>1.9627137055460391</v>
      </c>
      <c r="J70">
        <v>0.2190379070513204</v>
      </c>
      <c r="K70">
        <v>0.45578366056108183</v>
      </c>
      <c r="L70">
        <v>1.785520801553744</v>
      </c>
      <c r="M70">
        <v>1.3097386850057999</v>
      </c>
      <c r="N70">
        <v>0.1885823410098611</v>
      </c>
      <c r="O70">
        <v>0.14143493837214219</v>
      </c>
      <c r="P70">
        <v>0.36975970631890398</v>
      </c>
      <c r="Q70">
        <v>0.10003534707277</v>
      </c>
      <c r="R70">
        <v>0.125412759741098</v>
      </c>
      <c r="S70">
        <v>1.0320650324009131</v>
      </c>
      <c r="T70">
        <v>0.85984300576481476</v>
      </c>
      <c r="U70">
        <v>0.9899277619302892</v>
      </c>
      <c r="V70">
        <v>2.145972344142975</v>
      </c>
      <c r="W70">
        <v>8.32036645000675</v>
      </c>
      <c r="X70">
        <v>0.12282572830379861</v>
      </c>
      <c r="Y70">
        <v>8.2102121065733863E-2</v>
      </c>
      <c r="Z70">
        <v>1.7296888172541209</v>
      </c>
      <c r="AA70">
        <v>0.8451609163252285</v>
      </c>
      <c r="AB70">
        <v>2.5346149545640781E-3</v>
      </c>
      <c r="AC70">
        <v>1.148828767238212</v>
      </c>
      <c r="AD70">
        <v>2.1687051295621429</v>
      </c>
      <c r="AE70">
        <v>0.37717114474922148</v>
      </c>
      <c r="AF70">
        <v>0.92624709612512912</v>
      </c>
      <c r="AG70">
        <v>390.98484296995122</v>
      </c>
      <c r="AH70">
        <v>20.74056506304218</v>
      </c>
      <c r="AI70">
        <v>2.1080280762324972</v>
      </c>
      <c r="AJ70">
        <v>16.94407357383108</v>
      </c>
      <c r="AK70">
        <v>6.3409527288906791</v>
      </c>
      <c r="AL70">
        <v>17.033550733618139</v>
      </c>
      <c r="AM70">
        <v>2.880573859857621E-2</v>
      </c>
      <c r="AN70">
        <v>0.40905899029980008</v>
      </c>
    </row>
    <row r="71" spans="1:40" x14ac:dyDescent="0.45">
      <c r="A71" s="1" t="s">
        <v>123</v>
      </c>
      <c r="B71">
        <v>0.3860514048014293</v>
      </c>
      <c r="C71">
        <v>2.51742705329921E-2</v>
      </c>
      <c r="D71">
        <v>7.5652834953969994E-3</v>
      </c>
      <c r="E71">
        <v>8.4479427585421821E-3</v>
      </c>
      <c r="F71">
        <v>0.123152559850031</v>
      </c>
      <c r="G71">
        <v>5.1913776538369608E-2</v>
      </c>
      <c r="H71">
        <v>0.80702662243448475</v>
      </c>
      <c r="I71">
        <v>0.39327002033726649</v>
      </c>
      <c r="J71">
        <v>3.8180458277422932E-2</v>
      </c>
      <c r="K71">
        <v>0.1093937108006902</v>
      </c>
      <c r="L71">
        <v>0.21820414178953701</v>
      </c>
      <c r="M71">
        <v>8.4778976507029952E-2</v>
      </c>
      <c r="N71">
        <v>1.283945577274761E-2</v>
      </c>
      <c r="O71">
        <v>1.713509230937928E-2</v>
      </c>
      <c r="P71">
        <v>2.0199365776102141E-2</v>
      </c>
      <c r="Q71">
        <v>7.4079129388091329E-3</v>
      </c>
      <c r="R71">
        <v>2.9893870421291571E-2</v>
      </c>
      <c r="S71">
        <v>9.9152215235378302E-2</v>
      </c>
      <c r="T71">
        <v>6.9157815548250678E-2</v>
      </c>
      <c r="U71">
        <v>0.118117558298529</v>
      </c>
      <c r="V71">
        <v>0.44673707697983089</v>
      </c>
      <c r="W71">
        <v>1.5474525826395149</v>
      </c>
      <c r="X71">
        <v>1.483737764582631E-2</v>
      </c>
      <c r="Y71">
        <v>9.0441575472440718E-3</v>
      </c>
      <c r="Z71">
        <v>0.2289517768866014</v>
      </c>
      <c r="AA71">
        <v>0.13160683031472259</v>
      </c>
      <c r="AB71">
        <v>3.6195611189483202E-4</v>
      </c>
      <c r="AC71">
        <v>0.5846780946452953</v>
      </c>
      <c r="AD71">
        <v>0.77213698259464014</v>
      </c>
      <c r="AE71">
        <v>0.49598471774881481</v>
      </c>
      <c r="AF71">
        <v>0.29953006640770441</v>
      </c>
      <c r="AG71">
        <v>1.08470568125225</v>
      </c>
      <c r="AH71">
        <v>3.5708347256987412</v>
      </c>
      <c r="AI71">
        <v>0.69964367997417176</v>
      </c>
      <c r="AJ71">
        <v>1.8318336997458331</v>
      </c>
      <c r="AK71">
        <v>0.94092154808753403</v>
      </c>
      <c r="AL71">
        <v>4.6762058826755677</v>
      </c>
      <c r="AM71">
        <v>5.3150594593314045E-4</v>
      </c>
      <c r="AN71">
        <v>0.14531042441774089</v>
      </c>
    </row>
    <row r="72" spans="1:40" x14ac:dyDescent="0.45">
      <c r="A72" s="1" t="s">
        <v>124</v>
      </c>
      <c r="B72">
        <v>0.25639495698874709</v>
      </c>
      <c r="C72">
        <v>1.677123738439586E-2</v>
      </c>
      <c r="D72">
        <v>6.1554065461085234E-3</v>
      </c>
      <c r="E72">
        <v>5.0142121867107524E-3</v>
      </c>
      <c r="F72">
        <v>6.9874239516905481E-2</v>
      </c>
      <c r="G72">
        <v>1.549794842354436E-2</v>
      </c>
      <c r="H72">
        <v>0.48810869060669432</v>
      </c>
      <c r="I72">
        <v>0.23599481987236459</v>
      </c>
      <c r="J72">
        <v>2.284918130414923E-2</v>
      </c>
      <c r="K72">
        <v>8.0346228426086505E-2</v>
      </c>
      <c r="L72">
        <v>0.23620569361304439</v>
      </c>
      <c r="M72">
        <v>9.4119994760663142E-2</v>
      </c>
      <c r="N72">
        <v>9.2970009798673744E-3</v>
      </c>
      <c r="O72">
        <v>1.3526058773218859E-2</v>
      </c>
      <c r="P72">
        <v>1.7768075695847568E-2</v>
      </c>
      <c r="Q72">
        <v>5.3432053014793642E-3</v>
      </c>
      <c r="R72">
        <v>1.7810113860425612E-2</v>
      </c>
      <c r="S72">
        <v>0.1056170244086877</v>
      </c>
      <c r="T72">
        <v>4.72269504962117E-2</v>
      </c>
      <c r="U72">
        <v>9.589991400484861E-2</v>
      </c>
      <c r="V72">
        <v>0.32903446606650433</v>
      </c>
      <c r="W72">
        <v>1.5098794774666491</v>
      </c>
      <c r="X72">
        <v>3.1350542319694627E-2</v>
      </c>
      <c r="Y72">
        <v>1.1386529600744349E-2</v>
      </c>
      <c r="Z72">
        <v>0.48980230729366292</v>
      </c>
      <c r="AA72">
        <v>0.66270995587348158</v>
      </c>
      <c r="AB72">
        <v>2.019357503305927E-4</v>
      </c>
      <c r="AC72">
        <v>0.18441808540653021</v>
      </c>
      <c r="AD72">
        <v>2.908300349447023</v>
      </c>
      <c r="AE72">
        <v>0.10733279918911361</v>
      </c>
      <c r="AF72">
        <v>0.2640933423676925</v>
      </c>
      <c r="AG72">
        <v>0.74802350454979605</v>
      </c>
      <c r="AH72">
        <v>2.7705427278797612</v>
      </c>
      <c r="AI72">
        <v>0.45490481877926342</v>
      </c>
      <c r="AJ72">
        <v>2.093743892805195</v>
      </c>
      <c r="AK72">
        <v>0.72873713166611687</v>
      </c>
      <c r="AL72">
        <v>9.9062551596719945</v>
      </c>
      <c r="AM72">
        <v>5.7042045598278048E-4</v>
      </c>
      <c r="AN72">
        <v>9.16169654023717E-2</v>
      </c>
    </row>
    <row r="73" spans="1:40" x14ac:dyDescent="0.45">
      <c r="A73" s="1" t="s">
        <v>125</v>
      </c>
      <c r="B73">
        <v>2.1828991294251789</v>
      </c>
      <c r="C73">
        <v>0.14964830405436541</v>
      </c>
      <c r="D73">
        <v>6.3381007474662909E-2</v>
      </c>
      <c r="E73">
        <v>1.8213642475517131E-2</v>
      </c>
      <c r="F73">
        <v>1.2877475032632271</v>
      </c>
      <c r="G73">
        <v>0.56541113221382933</v>
      </c>
      <c r="H73">
        <v>2.2634444842531352</v>
      </c>
      <c r="I73">
        <v>1.076543190384277</v>
      </c>
      <c r="J73">
        <v>0.17007197671940719</v>
      </c>
      <c r="K73">
        <v>0.31801154913430713</v>
      </c>
      <c r="L73">
        <v>1.0527360455593511</v>
      </c>
      <c r="M73">
        <v>0.67990428475043196</v>
      </c>
      <c r="N73">
        <v>0.15013908450701949</v>
      </c>
      <c r="O73">
        <v>0.1138225662981041</v>
      </c>
      <c r="P73">
        <v>0.16786485025774339</v>
      </c>
      <c r="Q73">
        <v>6.2355256517098077E-2</v>
      </c>
      <c r="R73">
        <v>9.8281747374847739E-2</v>
      </c>
      <c r="S73">
        <v>0.75858383353510495</v>
      </c>
      <c r="T73">
        <v>0.29703281213237642</v>
      </c>
      <c r="U73">
        <v>0.66263869798906039</v>
      </c>
      <c r="V73">
        <v>1.3274117758764641</v>
      </c>
      <c r="W73">
        <v>5.4351734531778364</v>
      </c>
      <c r="X73">
        <v>2.4726514902745942</v>
      </c>
      <c r="Y73">
        <v>8.1602722234652897E-2</v>
      </c>
      <c r="Z73">
        <v>25.781405503140601</v>
      </c>
      <c r="AA73">
        <v>0.82989216136806487</v>
      </c>
      <c r="AB73">
        <v>1.179643270790564E-3</v>
      </c>
      <c r="AC73">
        <v>0.88004644103346386</v>
      </c>
      <c r="AD73">
        <v>2.308302973271632</v>
      </c>
      <c r="AE73">
        <v>0.31472444268552652</v>
      </c>
      <c r="AF73">
        <v>0.43198262419969607</v>
      </c>
      <c r="AG73">
        <v>3.5381522983045781</v>
      </c>
      <c r="AH73">
        <v>14.32918144479178</v>
      </c>
      <c r="AI73">
        <v>1.1509562803064439</v>
      </c>
      <c r="AJ73">
        <v>6.9117843918212793</v>
      </c>
      <c r="AK73">
        <v>2.8223799542948518</v>
      </c>
      <c r="AL73">
        <v>14.741834363507071</v>
      </c>
      <c r="AM73">
        <v>6.9314250983475226E-3</v>
      </c>
      <c r="AN73">
        <v>0.30559891143118229</v>
      </c>
    </row>
    <row r="74" spans="1:40" x14ac:dyDescent="0.45">
      <c r="A74" s="1" t="s">
        <v>126</v>
      </c>
      <c r="B74">
        <v>1.4546764505388861</v>
      </c>
      <c r="C74">
        <v>0.1043903713536494</v>
      </c>
      <c r="D74">
        <v>4.6630172435996028E-2</v>
      </c>
      <c r="E74">
        <v>2.0729598312003428E-2</v>
      </c>
      <c r="F74">
        <v>0.48592965600802368</v>
      </c>
      <c r="G74">
        <v>0.11803999914832</v>
      </c>
      <c r="H74">
        <v>1.777006215668441</v>
      </c>
      <c r="I74">
        <v>0.85291199494155545</v>
      </c>
      <c r="J74">
        <v>0.1068101954658503</v>
      </c>
      <c r="K74">
        <v>0.2938805973435975</v>
      </c>
      <c r="L74">
        <v>1.069667829564261</v>
      </c>
      <c r="M74">
        <v>0.47948274077622127</v>
      </c>
      <c r="N74">
        <v>6.9983832509314517E-2</v>
      </c>
      <c r="O74">
        <v>8.7638595802826819E-2</v>
      </c>
      <c r="P74">
        <v>0.1175440739830295</v>
      </c>
      <c r="Q74">
        <v>3.8612686128037157E-2</v>
      </c>
      <c r="R74">
        <v>9.1819915933250382E-2</v>
      </c>
      <c r="S74">
        <v>0.64534003098404502</v>
      </c>
      <c r="T74">
        <v>0.20752434425047239</v>
      </c>
      <c r="U74">
        <v>0.592018482727099</v>
      </c>
      <c r="V74">
        <v>1.247287851600595</v>
      </c>
      <c r="W74">
        <v>5.608717905068227</v>
      </c>
      <c r="X74">
        <v>0.14881277510089991</v>
      </c>
      <c r="Y74">
        <v>8.4676915662631774E-2</v>
      </c>
      <c r="Z74">
        <v>2.2509860187131658</v>
      </c>
      <c r="AA74">
        <v>2.1195529260623118</v>
      </c>
      <c r="AB74">
        <v>7.6333083018667938E-4</v>
      </c>
      <c r="AC74">
        <v>0.84787357208759739</v>
      </c>
      <c r="AD74">
        <v>7.8980152012107574</v>
      </c>
      <c r="AE74">
        <v>0.3852171822538169</v>
      </c>
      <c r="AF74">
        <v>0.79779079439041245</v>
      </c>
      <c r="AG74">
        <v>2.7045484576750378</v>
      </c>
      <c r="AH74">
        <v>11.182408478125589</v>
      </c>
      <c r="AI74">
        <v>1.56557730316465</v>
      </c>
      <c r="AJ74">
        <v>7.2804421016074699</v>
      </c>
      <c r="AK74">
        <v>2.6640115377518749</v>
      </c>
      <c r="AL74">
        <v>35.843285863032051</v>
      </c>
      <c r="AM74">
        <v>4.5195992092359914E-3</v>
      </c>
      <c r="AN74">
        <v>0.32066256487305878</v>
      </c>
    </row>
    <row r="75" spans="1:40" x14ac:dyDescent="0.45">
      <c r="A75" s="1" t="s">
        <v>127</v>
      </c>
      <c r="B75">
        <v>0.24157179501321821</v>
      </c>
      <c r="C75">
        <v>1.7444379922098071E-2</v>
      </c>
      <c r="D75">
        <v>7.8814610596676573E-3</v>
      </c>
      <c r="E75">
        <v>3.3516228667615539E-3</v>
      </c>
      <c r="F75">
        <v>8.1749553004897821E-2</v>
      </c>
      <c r="G75">
        <v>1.9956797384515241E-2</v>
      </c>
      <c r="H75">
        <v>0.2834201734893011</v>
      </c>
      <c r="I75">
        <v>0.13591891656376201</v>
      </c>
      <c r="J75">
        <v>1.7468839074769361E-2</v>
      </c>
      <c r="K75">
        <v>4.6897093186947507E-2</v>
      </c>
      <c r="L75">
        <v>0.17445174305154659</v>
      </c>
      <c r="M75">
        <v>7.898398346784645E-2</v>
      </c>
      <c r="N75">
        <v>1.1824784883348569E-2</v>
      </c>
      <c r="O75">
        <v>1.468202344790521E-2</v>
      </c>
      <c r="P75">
        <v>1.9717010103871589E-2</v>
      </c>
      <c r="Q75">
        <v>6.5099034318596132E-3</v>
      </c>
      <c r="R75">
        <v>1.51395312993645E-2</v>
      </c>
      <c r="S75">
        <v>0.1077115710233601</v>
      </c>
      <c r="T75">
        <v>3.3751508162831151E-2</v>
      </c>
      <c r="U75">
        <v>9.8877987771816903E-2</v>
      </c>
      <c r="V75">
        <v>0.19984000786225789</v>
      </c>
      <c r="W75">
        <v>0.89660338357147729</v>
      </c>
      <c r="X75">
        <v>2.4370691605451709E-2</v>
      </c>
      <c r="Y75">
        <v>1.4298204291623619E-2</v>
      </c>
      <c r="Z75">
        <v>0.36759756948045957</v>
      </c>
      <c r="AA75">
        <v>0.33267769036121742</v>
      </c>
      <c r="AB75">
        <v>1.2226258459896569E-4</v>
      </c>
      <c r="AC75">
        <v>0.13846708674883049</v>
      </c>
      <c r="AD75">
        <v>1.210338507388107</v>
      </c>
      <c r="AE75">
        <v>6.1337887343520248E-2</v>
      </c>
      <c r="AF75">
        <v>0.1242400459843528</v>
      </c>
      <c r="AG75">
        <v>0.43101368153346031</v>
      </c>
      <c r="AH75">
        <v>1.803619773035976</v>
      </c>
      <c r="AI75">
        <v>0.24803786356630281</v>
      </c>
      <c r="AJ75">
        <v>1.154906306611071</v>
      </c>
      <c r="AK75">
        <v>0.42509267495023062</v>
      </c>
      <c r="AL75">
        <v>5.7126949553774757</v>
      </c>
      <c r="AM75">
        <v>7.6565429887907887E-4</v>
      </c>
      <c r="AN75">
        <v>5.0907245877349967E-2</v>
      </c>
    </row>
    <row r="76" spans="1:40" x14ac:dyDescent="0.45">
      <c r="A76" s="1" t="s">
        <v>128</v>
      </c>
      <c r="B76">
        <v>5.6081097282989507</v>
      </c>
      <c r="C76">
        <v>0.40246523661658862</v>
      </c>
      <c r="D76">
        <v>0.21127345619158</v>
      </c>
      <c r="E76">
        <v>4.4630310519255798E-2</v>
      </c>
      <c r="F76">
        <v>2.4168787095937319</v>
      </c>
      <c r="G76">
        <v>0.76649529470942823</v>
      </c>
      <c r="H76">
        <v>7.1739019321914128</v>
      </c>
      <c r="I76">
        <v>3.556168102715564</v>
      </c>
      <c r="J76">
        <v>0.2105817345189164</v>
      </c>
      <c r="K76">
        <v>0.31410866076763172</v>
      </c>
      <c r="L76">
        <v>1.9798414806694611</v>
      </c>
      <c r="M76">
        <v>1.756715841543897</v>
      </c>
      <c r="N76">
        <v>0.40615232991396288</v>
      </c>
      <c r="O76">
        <v>0.21631159226049809</v>
      </c>
      <c r="P76">
        <v>0.39179459775152431</v>
      </c>
      <c r="Q76">
        <v>0.14839295881708339</v>
      </c>
      <c r="R76">
        <v>0.1310356097564993</v>
      </c>
      <c r="S76">
        <v>1.2636484670563439</v>
      </c>
      <c r="T76">
        <v>0.30069963516456671</v>
      </c>
      <c r="U76">
        <v>1.584137396266045</v>
      </c>
      <c r="V76">
        <v>2.09975195772792</v>
      </c>
      <c r="W76">
        <v>5.7660893024281554</v>
      </c>
      <c r="X76">
        <v>6.5868907144562935E-2</v>
      </c>
      <c r="Y76">
        <v>0.1719908706668728</v>
      </c>
      <c r="Z76">
        <v>0.80146315122387701</v>
      </c>
      <c r="AA76">
        <v>1.5076041538447349</v>
      </c>
      <c r="AB76">
        <v>1.1908484484235301E-3</v>
      </c>
      <c r="AC76">
        <v>1.4583626500809781</v>
      </c>
      <c r="AD76">
        <v>1.401506978067431</v>
      </c>
      <c r="AE76">
        <v>0.32817457919109588</v>
      </c>
      <c r="AF76">
        <v>0.39820886248640802</v>
      </c>
      <c r="AG76">
        <v>5.2701557879118432</v>
      </c>
      <c r="AH76">
        <v>30.24322768430633</v>
      </c>
      <c r="AI76">
        <v>1.010913800008121</v>
      </c>
      <c r="AJ76">
        <v>6.6374103245173428</v>
      </c>
      <c r="AK76">
        <v>2.621377048755086</v>
      </c>
      <c r="AL76">
        <v>15.760129411023129</v>
      </c>
      <c r="AM76">
        <v>1.699995817810946E-2</v>
      </c>
      <c r="AN76">
        <v>0.32349953581325103</v>
      </c>
    </row>
    <row r="77" spans="1:40" x14ac:dyDescent="0.45">
      <c r="A77" s="1" t="s">
        <v>129</v>
      </c>
      <c r="B77">
        <v>2.4672614612751489</v>
      </c>
      <c r="C77">
        <v>0.14769148309565119</v>
      </c>
      <c r="D77">
        <v>6.2925607167887712E-2</v>
      </c>
      <c r="E77">
        <v>1.541672515329307E-2</v>
      </c>
      <c r="F77">
        <v>0.91545527821051242</v>
      </c>
      <c r="G77">
        <v>0.30924023620644481</v>
      </c>
      <c r="H77">
        <v>2.4144807378594688</v>
      </c>
      <c r="I77">
        <v>1.200185523727362</v>
      </c>
      <c r="J77">
        <v>7.3975438205452687E-2</v>
      </c>
      <c r="K77">
        <v>0.27772147697467042</v>
      </c>
      <c r="L77">
        <v>1.665832267792174</v>
      </c>
      <c r="M77">
        <v>0.50589256034214058</v>
      </c>
      <c r="N77">
        <v>0.1449152322624129</v>
      </c>
      <c r="O77">
        <v>5.3322490837629591E-2</v>
      </c>
      <c r="P77">
        <v>0.1420674169833242</v>
      </c>
      <c r="Q77">
        <v>3.6897893601220318E-2</v>
      </c>
      <c r="R77">
        <v>5.0282748948579793E-2</v>
      </c>
      <c r="S77">
        <v>0.44675071864030119</v>
      </c>
      <c r="T77">
        <v>0.1300643356341839</v>
      </c>
      <c r="U77">
        <v>0.37906184366227558</v>
      </c>
      <c r="V77">
        <v>1.2379251332428649</v>
      </c>
      <c r="W77">
        <v>2.9284896051228388</v>
      </c>
      <c r="X77">
        <v>2.431233957126136E-2</v>
      </c>
      <c r="Y77">
        <v>4.6857655454606108E-2</v>
      </c>
      <c r="Z77">
        <v>0.32739815380574411</v>
      </c>
      <c r="AA77">
        <v>0.41862163814010422</v>
      </c>
      <c r="AB77">
        <v>3.9688497313878301E-4</v>
      </c>
      <c r="AC77">
        <v>0.51012876831574772</v>
      </c>
      <c r="AD77">
        <v>0.42260738459540381</v>
      </c>
      <c r="AE77">
        <v>0.1036008558065924</v>
      </c>
      <c r="AF77">
        <v>0.15017320721338251</v>
      </c>
      <c r="AG77">
        <v>1.848667532053007</v>
      </c>
      <c r="AH77">
        <v>18.4200058497048</v>
      </c>
      <c r="AI77">
        <v>0.37045905587549349</v>
      </c>
      <c r="AJ77">
        <v>2.333004618457073</v>
      </c>
      <c r="AK77">
        <v>1.0376854594935689</v>
      </c>
      <c r="AL77">
        <v>4.8311676216472614</v>
      </c>
      <c r="AM77">
        <v>6.158508146401012E-3</v>
      </c>
      <c r="AN77">
        <v>0.12862268389329501</v>
      </c>
    </row>
    <row r="78" spans="1:40" x14ac:dyDescent="0.45">
      <c r="A78" s="1" t="s">
        <v>130</v>
      </c>
      <c r="B78">
        <v>1.9235057538280631</v>
      </c>
      <c r="C78">
        <v>0.1221722269666408</v>
      </c>
      <c r="D78">
        <v>6.2255298548715157E-2</v>
      </c>
      <c r="E78">
        <v>1.3012426650176561E-2</v>
      </c>
      <c r="F78">
        <v>0.42344696245911551</v>
      </c>
      <c r="G78">
        <v>0.1354126655023967</v>
      </c>
      <c r="H78">
        <v>1.624321208205058</v>
      </c>
      <c r="I78">
        <v>0.80116647723120082</v>
      </c>
      <c r="J78">
        <v>8.2629316216184523E-2</v>
      </c>
      <c r="K78">
        <v>0.1832063983395677</v>
      </c>
      <c r="L78">
        <v>1.029385895582094</v>
      </c>
      <c r="M78">
        <v>0.36563409065404429</v>
      </c>
      <c r="N78">
        <v>7.5948044256587216E-2</v>
      </c>
      <c r="O78">
        <v>4.7848506529090867E-2</v>
      </c>
      <c r="P78">
        <v>0.1044241235614797</v>
      </c>
      <c r="Q78">
        <v>3.3102514411912753E-2</v>
      </c>
      <c r="R78">
        <v>5.7223132686190212E-2</v>
      </c>
      <c r="S78">
        <v>0.46918348727831632</v>
      </c>
      <c r="T78">
        <v>9.712521357474739E-2</v>
      </c>
      <c r="U78">
        <v>0.38135996493704111</v>
      </c>
      <c r="V78">
        <v>1.1002985041546831</v>
      </c>
      <c r="W78">
        <v>2.9039759656084518</v>
      </c>
      <c r="X78">
        <v>3.6772910819655683E-2</v>
      </c>
      <c r="Y78">
        <v>3.7209844248863512E-2</v>
      </c>
      <c r="Z78">
        <v>0.51750040253571306</v>
      </c>
      <c r="AA78">
        <v>0.38268502959011058</v>
      </c>
      <c r="AB78">
        <v>4.2259200443310542E-4</v>
      </c>
      <c r="AC78">
        <v>0.50637545166451914</v>
      </c>
      <c r="AD78">
        <v>0.72058032635943481</v>
      </c>
      <c r="AE78">
        <v>0.16605492511722619</v>
      </c>
      <c r="AF78">
        <v>0.19303486985502549</v>
      </c>
      <c r="AG78">
        <v>1.829114898363597</v>
      </c>
      <c r="AH78">
        <v>15.59712717778196</v>
      </c>
      <c r="AI78">
        <v>0.41462826669065622</v>
      </c>
      <c r="AJ78">
        <v>2.302400160215591</v>
      </c>
      <c r="AK78">
        <v>0.98155035735794505</v>
      </c>
      <c r="AL78">
        <v>5.9321920866020452</v>
      </c>
      <c r="AM78">
        <v>5.8902166108672389E-3</v>
      </c>
      <c r="AN78">
        <v>0.13874840069350761</v>
      </c>
    </row>
    <row r="79" spans="1:40" x14ac:dyDescent="0.45">
      <c r="A79" s="1" t="s">
        <v>131</v>
      </c>
      <c r="B79">
        <v>1.1646162472672199</v>
      </c>
      <c r="C79">
        <v>8.4604598677607501E-2</v>
      </c>
      <c r="D79">
        <v>4.241359339590129E-2</v>
      </c>
      <c r="E79">
        <v>9.4411066177012525E-3</v>
      </c>
      <c r="F79">
        <v>0.68245061251453631</v>
      </c>
      <c r="G79">
        <v>0.34299872215908428</v>
      </c>
      <c r="H79">
        <v>48.03318386691587</v>
      </c>
      <c r="I79">
        <v>24.207616055242209</v>
      </c>
      <c r="J79">
        <v>4.5169761561737153E-2</v>
      </c>
      <c r="K79">
        <v>0.1203354796034149</v>
      </c>
      <c r="L79">
        <v>0.60181500054597181</v>
      </c>
      <c r="M79">
        <v>0.44554750779485292</v>
      </c>
      <c r="N79">
        <v>7.8424433296260504E-2</v>
      </c>
      <c r="O79">
        <v>4.8124780527724488E-2</v>
      </c>
      <c r="P79">
        <v>9.2012537362949537E-2</v>
      </c>
      <c r="Q79">
        <v>3.4720458093851228E-2</v>
      </c>
      <c r="R79">
        <v>2.718488455834921E-2</v>
      </c>
      <c r="S79">
        <v>0.25825767858031179</v>
      </c>
      <c r="T79">
        <v>9.9152341499141122E-2</v>
      </c>
      <c r="U79">
        <v>0.43545943504859552</v>
      </c>
      <c r="V79">
        <v>0.39685130481932518</v>
      </c>
      <c r="W79">
        <v>1.3159333447216759</v>
      </c>
      <c r="X79">
        <v>2.157605486389547E-2</v>
      </c>
      <c r="Y79">
        <v>3.3607029191788297E-2</v>
      </c>
      <c r="Z79">
        <v>0.24625980178522741</v>
      </c>
      <c r="AA79">
        <v>0.29802457296564228</v>
      </c>
      <c r="AB79">
        <v>3.5532633906083181E-4</v>
      </c>
      <c r="AC79">
        <v>0.35703572348083468</v>
      </c>
      <c r="AD79">
        <v>0.30194975505265159</v>
      </c>
      <c r="AE79">
        <v>7.1716549525719681E-2</v>
      </c>
      <c r="AF79">
        <v>0.1126088818103957</v>
      </c>
      <c r="AG79">
        <v>1.879245157597599</v>
      </c>
      <c r="AH79">
        <v>2.7474293602503672</v>
      </c>
      <c r="AI79">
        <v>0.28051802470057691</v>
      </c>
      <c r="AJ79">
        <v>1.789986036654202</v>
      </c>
      <c r="AK79">
        <v>0.7389950406565764</v>
      </c>
      <c r="AL79">
        <v>5.7363151306808442</v>
      </c>
      <c r="AM79">
        <v>3.2060392331316832E-3</v>
      </c>
      <c r="AN79">
        <v>7.3385727232120182E-2</v>
      </c>
    </row>
    <row r="80" spans="1:40" x14ac:dyDescent="0.45">
      <c r="A80" s="1" t="s">
        <v>132</v>
      </c>
      <c r="B80">
        <v>-2.6139884700171211E-11</v>
      </c>
      <c r="C80">
        <v>-3.5464936088355922E-13</v>
      </c>
      <c r="D80">
        <v>-1.1400577651021821E-13</v>
      </c>
      <c r="E80">
        <v>-1.117313954584307E-14</v>
      </c>
      <c r="F80">
        <v>-7.0758003796994706E-13</v>
      </c>
      <c r="G80">
        <v>-1.2032515331099501E-13</v>
      </c>
      <c r="H80">
        <v>-8.4179486302392407E-13</v>
      </c>
      <c r="I80">
        <v>-4.1188748649707182E-13</v>
      </c>
      <c r="J80">
        <v>2.9704783428878569E-15</v>
      </c>
      <c r="K80">
        <v>-2.4500707240917289E-14</v>
      </c>
      <c r="L80">
        <v>-1.2303645719657E-12</v>
      </c>
      <c r="M80">
        <v>-1.286812934361935E-12</v>
      </c>
      <c r="N80">
        <v>-8.0333533310742911E-14</v>
      </c>
      <c r="O80">
        <v>7.3499917304375832E-14</v>
      </c>
      <c r="P80">
        <v>-4.6963712259997621E-13</v>
      </c>
      <c r="Q80">
        <v>-3.9757246916107398E-13</v>
      </c>
      <c r="R80">
        <v>-1.8277938347150241E-13</v>
      </c>
      <c r="S80">
        <v>-1.5523424889816001E-12</v>
      </c>
      <c r="T80">
        <v>9.5759408934180174E-13</v>
      </c>
      <c r="U80">
        <v>3.5494018421420161E-12</v>
      </c>
      <c r="V80">
        <v>1.679052644619681E-12</v>
      </c>
      <c r="W80">
        <v>2.364986330527617E-12</v>
      </c>
      <c r="X80">
        <v>-4.8769068889425607E-14</v>
      </c>
      <c r="Y80">
        <v>-8.389917496295615E-15</v>
      </c>
      <c r="Z80">
        <v>-5.6759830866737512E-13</v>
      </c>
      <c r="AA80">
        <v>-1.1518866052635309E-13</v>
      </c>
      <c r="AB80">
        <v>-1.0336910130329681E-15</v>
      </c>
      <c r="AC80">
        <v>-4.4357823471337873E-12</v>
      </c>
      <c r="AD80">
        <v>-1.1190165264708709E-12</v>
      </c>
      <c r="AE80">
        <v>-4.3740005091212158E-13</v>
      </c>
      <c r="AF80">
        <v>-2.3320696454465379E-11</v>
      </c>
      <c r="AG80">
        <v>-2.8071547225731719E-11</v>
      </c>
      <c r="AH80">
        <v>-1.383716591175601E-11</v>
      </c>
      <c r="AI80">
        <v>-1.3842381322333809E-11</v>
      </c>
      <c r="AJ80">
        <v>-9.6050292783818975E-12</v>
      </c>
      <c r="AK80">
        <v>-2.5957049045164381E-11</v>
      </c>
      <c r="AL80">
        <v>-3.494886515234125E-12</v>
      </c>
      <c r="AM80">
        <v>-5.1381727293088953E-14</v>
      </c>
      <c r="AN80">
        <v>-2.9150040888413277E-14</v>
      </c>
    </row>
    <row r="81" spans="1:40" x14ac:dyDescent="0.45">
      <c r="A81" s="1" t="s">
        <v>133</v>
      </c>
      <c r="B81">
        <v>2.851989436803113E-2</v>
      </c>
      <c r="C81">
        <v>1.8522166493619989E-3</v>
      </c>
      <c r="D81">
        <v>8.1070713215375932E-4</v>
      </c>
      <c r="E81">
        <v>2.629456730960129E-4</v>
      </c>
      <c r="F81">
        <v>1.3563478310920229E-2</v>
      </c>
      <c r="G81">
        <v>6.4059846268551546E-3</v>
      </c>
      <c r="H81">
        <v>13.125168273534699</v>
      </c>
      <c r="I81">
        <v>6.6175313209568554</v>
      </c>
      <c r="J81">
        <v>2.0394030833104531E-3</v>
      </c>
      <c r="K81">
        <v>8.133451826635954E-3</v>
      </c>
      <c r="L81">
        <v>1.8018950918779791E-2</v>
      </c>
      <c r="M81">
        <v>9.2512261643360166E-3</v>
      </c>
      <c r="N81">
        <v>1.494796479542647E-3</v>
      </c>
      <c r="O81">
        <v>1.194379724047452E-3</v>
      </c>
      <c r="P81">
        <v>1.985630922960641E-3</v>
      </c>
      <c r="Q81">
        <v>6.7598476037841976E-4</v>
      </c>
      <c r="R81">
        <v>7.2497078053809566E-4</v>
      </c>
      <c r="S81">
        <v>5.8242419423616331E-3</v>
      </c>
      <c r="T81">
        <v>5.3611894222624131E-3</v>
      </c>
      <c r="U81">
        <v>9.3913632191278719E-3</v>
      </c>
      <c r="V81">
        <v>2.0304617180273779E-2</v>
      </c>
      <c r="W81">
        <v>8.0626967681762529E-2</v>
      </c>
      <c r="X81">
        <v>1.009312389724635E-3</v>
      </c>
      <c r="Y81">
        <v>6.2938330806308618E-4</v>
      </c>
      <c r="Z81">
        <v>1.454080359776741E-2</v>
      </c>
      <c r="AA81">
        <v>6.3907381776130969E-3</v>
      </c>
      <c r="AB81">
        <v>1.8457354733865711E-5</v>
      </c>
      <c r="AC81">
        <v>9.0862522920523645E-3</v>
      </c>
      <c r="AD81">
        <v>1.5337956742072769E-2</v>
      </c>
      <c r="AE81">
        <v>2.9570152552982729E-3</v>
      </c>
      <c r="AF81">
        <v>7.5569922963611494E-3</v>
      </c>
      <c r="AG81">
        <v>0.116525145673769</v>
      </c>
      <c r="AH81">
        <v>0.18516953774301351</v>
      </c>
      <c r="AI81">
        <v>2.8441149567666298E-2</v>
      </c>
      <c r="AJ81">
        <v>0.1504625599380631</v>
      </c>
      <c r="AK81">
        <v>6.088848370503732E-2</v>
      </c>
      <c r="AL81">
        <v>0.78443186188009706</v>
      </c>
      <c r="AM81">
        <v>6.0044685906390662E-5</v>
      </c>
      <c r="AN81">
        <v>3.8709370682135928E-3</v>
      </c>
    </row>
    <row r="82" spans="1:40" x14ac:dyDescent="0.45">
      <c r="A82" s="1" t="s">
        <v>134</v>
      </c>
      <c r="B82">
        <v>0.85826631954113974</v>
      </c>
      <c r="C82">
        <v>6.5880568105416343E-2</v>
      </c>
      <c r="D82">
        <v>2.6163258468998151E-2</v>
      </c>
      <c r="E82">
        <v>1.175469858793445E-2</v>
      </c>
      <c r="F82">
        <v>0.40136298437769802</v>
      </c>
      <c r="G82">
        <v>0.19265444535809539</v>
      </c>
      <c r="H82">
        <v>0.88425765979643567</v>
      </c>
      <c r="I82">
        <v>0.42801343722084911</v>
      </c>
      <c r="J82">
        <v>5.6214775215559662E-2</v>
      </c>
      <c r="K82">
        <v>0.1211481836503</v>
      </c>
      <c r="L82">
        <v>0.33128949959109322</v>
      </c>
      <c r="M82">
        <v>0.2514727935036688</v>
      </c>
      <c r="N82">
        <v>4.4187966774959363E-2</v>
      </c>
      <c r="O82">
        <v>4.6881512539207928E-2</v>
      </c>
      <c r="P82">
        <v>5.5477368427179777E-2</v>
      </c>
      <c r="Q82">
        <v>2.5448255874171519E-2</v>
      </c>
      <c r="R82">
        <v>4.3415180828530048E-2</v>
      </c>
      <c r="S82">
        <v>0.23879686835239819</v>
      </c>
      <c r="T82">
        <v>0.1004657300121726</v>
      </c>
      <c r="U82">
        <v>0.30492655430960341</v>
      </c>
      <c r="V82">
        <v>0.57472804074515826</v>
      </c>
      <c r="W82">
        <v>1.759442474288736</v>
      </c>
      <c r="X82">
        <v>2.358025243657931E-2</v>
      </c>
      <c r="Y82">
        <v>3.3272806127601501E-2</v>
      </c>
      <c r="Z82">
        <v>0.3344631541961216</v>
      </c>
      <c r="AA82">
        <v>0.34430998156316189</v>
      </c>
      <c r="AB82">
        <v>4.4361598951974258E-4</v>
      </c>
      <c r="AC82">
        <v>0.67323275216709022</v>
      </c>
      <c r="AD82">
        <v>0.93003707555235826</v>
      </c>
      <c r="AE82">
        <v>0.46396246215374282</v>
      </c>
      <c r="AF82">
        <v>0.32654888389034709</v>
      </c>
      <c r="AG82">
        <v>1.360277479634117</v>
      </c>
      <c r="AH82">
        <v>4.3305607004517324</v>
      </c>
      <c r="AI82">
        <v>0.74680362055880334</v>
      </c>
      <c r="AJ82">
        <v>2.3664188138626008</v>
      </c>
      <c r="AK82">
        <v>1.1368892135301969</v>
      </c>
      <c r="AL82">
        <v>6.0613995369843412</v>
      </c>
      <c r="AM82">
        <v>1.9775515631752089E-3</v>
      </c>
      <c r="AN82">
        <v>0.15683110163305899</v>
      </c>
    </row>
    <row r="83" spans="1:40" x14ac:dyDescent="0.45">
      <c r="A83" s="1" t="s">
        <v>135</v>
      </c>
      <c r="B83">
        <v>0.6804210016985941</v>
      </c>
      <c r="C83">
        <v>4.8996428700086338E-2</v>
      </c>
      <c r="D83">
        <v>1.7694725972908491E-2</v>
      </c>
      <c r="E83">
        <v>1.1610348728602249E-2</v>
      </c>
      <c r="F83">
        <v>0.27659393552676642</v>
      </c>
      <c r="G83">
        <v>0.12754573410380429</v>
      </c>
      <c r="H83">
        <v>0.99774916777819989</v>
      </c>
      <c r="I83">
        <v>0.48486093967079541</v>
      </c>
      <c r="J83">
        <v>5.3914746957509793E-2</v>
      </c>
      <c r="K83">
        <v>0.13584646058183331</v>
      </c>
      <c r="L83">
        <v>0.31280198963522149</v>
      </c>
      <c r="M83">
        <v>0.17882208199443669</v>
      </c>
      <c r="N83">
        <v>2.9930288358681532E-2</v>
      </c>
      <c r="O83">
        <v>3.4301578895323002E-2</v>
      </c>
      <c r="P83">
        <v>4.0534687777794787E-2</v>
      </c>
      <c r="Q83">
        <v>1.7246953179698089E-2</v>
      </c>
      <c r="R83">
        <v>4.1933737960635681E-2</v>
      </c>
      <c r="S83">
        <v>0.18332669453602879</v>
      </c>
      <c r="T83">
        <v>9.7024035339532161E-2</v>
      </c>
      <c r="U83">
        <v>0.22793803898603709</v>
      </c>
      <c r="V83">
        <v>0.59209324470793356</v>
      </c>
      <c r="W83">
        <v>1.942980051068167</v>
      </c>
      <c r="X83">
        <v>2.1761388951233099E-2</v>
      </c>
      <c r="Y83">
        <v>2.2084812324142569E-2</v>
      </c>
      <c r="Z83">
        <v>0.32207490653491211</v>
      </c>
      <c r="AA83">
        <v>0.25609721477345182</v>
      </c>
      <c r="AB83">
        <v>4.6944050985858201E-4</v>
      </c>
      <c r="AC83">
        <v>0.73806850053127204</v>
      </c>
      <c r="AD83">
        <v>0.9938195551287472</v>
      </c>
      <c r="AE83">
        <v>0.57610391704813313</v>
      </c>
      <c r="AF83">
        <v>0.36954922340675528</v>
      </c>
      <c r="AG83">
        <v>1.421212998136987</v>
      </c>
      <c r="AH83">
        <v>4.6097977017913268</v>
      </c>
      <c r="AI83">
        <v>0.85575074259215278</v>
      </c>
      <c r="AJ83">
        <v>2.4324184353837239</v>
      </c>
      <c r="AK83">
        <v>1.21272007775058</v>
      </c>
      <c r="AL83">
        <v>6.2189288962792171</v>
      </c>
      <c r="AM83">
        <v>1.308228369610768E-3</v>
      </c>
      <c r="AN83">
        <v>0.1785380893508042</v>
      </c>
    </row>
    <row r="84" spans="1:40" x14ac:dyDescent="0.45">
      <c r="A84" s="1" t="s">
        <v>136</v>
      </c>
      <c r="B84">
        <v>1.4449032710029639</v>
      </c>
      <c r="C84">
        <v>0.1080559611666098</v>
      </c>
      <c r="D84">
        <v>4.1355226388700442E-2</v>
      </c>
      <c r="E84">
        <v>2.1812780899476289E-2</v>
      </c>
      <c r="F84">
        <v>0.63896158329581543</v>
      </c>
      <c r="G84">
        <v>0.30209244014350978</v>
      </c>
      <c r="H84">
        <v>1.750702431631143</v>
      </c>
      <c r="I84">
        <v>0.84909455413788248</v>
      </c>
      <c r="J84">
        <v>0.1028942194537775</v>
      </c>
      <c r="K84">
        <v>0.23910464293805861</v>
      </c>
      <c r="L84">
        <v>0.60202834638333935</v>
      </c>
      <c r="M84">
        <v>0.40521695106862698</v>
      </c>
      <c r="N84">
        <v>6.9885995816441907E-2</v>
      </c>
      <c r="O84">
        <v>7.6395179194803278E-2</v>
      </c>
      <c r="P84">
        <v>9.0352833239519426E-2</v>
      </c>
      <c r="Q84">
        <v>4.0256663694259121E-2</v>
      </c>
      <c r="R84">
        <v>7.972656284635575E-2</v>
      </c>
      <c r="S84">
        <v>0.39672973053697808</v>
      </c>
      <c r="T84">
        <v>0.18448082674783001</v>
      </c>
      <c r="U84">
        <v>0.50115810501744817</v>
      </c>
      <c r="V84">
        <v>1.08807109031718</v>
      </c>
      <c r="W84">
        <v>3.4461026694599339</v>
      </c>
      <c r="X84">
        <v>4.240649196790304E-2</v>
      </c>
      <c r="Y84">
        <v>5.2223649252975041E-2</v>
      </c>
      <c r="Z84">
        <v>0.61333839866559281</v>
      </c>
      <c r="AA84">
        <v>0.56475526821059652</v>
      </c>
      <c r="AB84">
        <v>8.5081978032212034E-4</v>
      </c>
      <c r="AC84">
        <v>1.313853394440351</v>
      </c>
      <c r="AD84">
        <v>1.7922510019435749</v>
      </c>
      <c r="AE84">
        <v>0.96502508640427576</v>
      </c>
      <c r="AF84">
        <v>0.64748123687213466</v>
      </c>
      <c r="AG84">
        <v>2.5927846947973712</v>
      </c>
      <c r="AH84">
        <v>8.3296342034691015</v>
      </c>
      <c r="AI84">
        <v>1.490129878662267</v>
      </c>
      <c r="AJ84">
        <v>4.4752295249750649</v>
      </c>
      <c r="AK84">
        <v>2.1889827318330051</v>
      </c>
      <c r="AL84">
        <v>11.45277902043942</v>
      </c>
      <c r="AM84">
        <v>3.1000249774186489E-3</v>
      </c>
      <c r="AN84">
        <v>0.31189670650693951</v>
      </c>
    </row>
    <row r="85" spans="1:40" x14ac:dyDescent="0.45">
      <c r="A85" s="1" t="s">
        <v>137</v>
      </c>
      <c r="B85">
        <v>1.498920741072918</v>
      </c>
      <c r="C85">
        <v>0.10787484133657529</v>
      </c>
      <c r="D85">
        <v>3.8922837735947208E-2</v>
      </c>
      <c r="E85">
        <v>2.561998636775864E-2</v>
      </c>
      <c r="F85">
        <v>0.60853340518386123</v>
      </c>
      <c r="G85">
        <v>0.28049978275096538</v>
      </c>
      <c r="H85">
        <v>2.203565164781629</v>
      </c>
      <c r="I85">
        <v>1.07085827891429</v>
      </c>
      <c r="J85">
        <v>0.1189466741299967</v>
      </c>
      <c r="K85">
        <v>0.30001056238873769</v>
      </c>
      <c r="L85">
        <v>0.69002666660187673</v>
      </c>
      <c r="M85">
        <v>0.39354561844102781</v>
      </c>
      <c r="N85">
        <v>6.5838227078558437E-2</v>
      </c>
      <c r="O85">
        <v>7.5510019209847429E-2</v>
      </c>
      <c r="P85">
        <v>8.9230169505235102E-2</v>
      </c>
      <c r="Q85">
        <v>3.7938669123186962E-2</v>
      </c>
      <c r="R85">
        <v>9.2518775152164223E-2</v>
      </c>
      <c r="S85">
        <v>0.40374326467497562</v>
      </c>
      <c r="T85">
        <v>0.21406477379624059</v>
      </c>
      <c r="U85">
        <v>0.50187169964659406</v>
      </c>
      <c r="V85">
        <v>1.306912537571647</v>
      </c>
      <c r="W85">
        <v>4.2905819163558849</v>
      </c>
      <c r="X85">
        <v>4.7996654365644147E-2</v>
      </c>
      <c r="Y85">
        <v>4.8570408522302308E-2</v>
      </c>
      <c r="Z85">
        <v>0.71058161135128606</v>
      </c>
      <c r="AA85">
        <v>0.56384669437987112</v>
      </c>
      <c r="AB85">
        <v>1.0363643807966591E-3</v>
      </c>
      <c r="AC85">
        <v>1.62976536179767</v>
      </c>
      <c r="AD85">
        <v>2.194150426548791</v>
      </c>
      <c r="AE85">
        <v>1.2730427978603971</v>
      </c>
      <c r="AF85">
        <v>0.81617725988690204</v>
      </c>
      <c r="AG85">
        <v>3.1372954054157578</v>
      </c>
      <c r="AH85">
        <v>10.17724275125844</v>
      </c>
      <c r="AI85">
        <v>1.8901299352582981</v>
      </c>
      <c r="AJ85">
        <v>5.3689362961961642</v>
      </c>
      <c r="AK85">
        <v>2.6774081442482638</v>
      </c>
      <c r="AL85">
        <v>13.72651396695775</v>
      </c>
      <c r="AM85">
        <v>2.8770456611168201E-3</v>
      </c>
      <c r="AN85">
        <v>0.39432873396971341</v>
      </c>
    </row>
    <row r="86" spans="1:40" x14ac:dyDescent="0.45">
      <c r="A86" s="1" t="s">
        <v>138</v>
      </c>
      <c r="B86">
        <v>1.2753407154726979</v>
      </c>
      <c r="C86">
        <v>8.609274005843337E-2</v>
      </c>
      <c r="D86">
        <v>3.8905657840322037E-2</v>
      </c>
      <c r="E86">
        <v>2.1119615924389649E-2</v>
      </c>
      <c r="F86">
        <v>0.31420354025800079</v>
      </c>
      <c r="G86">
        <v>0.1724749015168098</v>
      </c>
      <c r="H86">
        <v>0.95565308735217736</v>
      </c>
      <c r="I86">
        <v>0.41925283627817989</v>
      </c>
      <c r="J86">
        <v>0.1579488681371442</v>
      </c>
      <c r="K86">
        <v>0.16033155438625599</v>
      </c>
      <c r="L86">
        <v>0.79638776886596241</v>
      </c>
      <c r="M86">
        <v>0.39603315030933861</v>
      </c>
      <c r="N86">
        <v>7.7928589690626104E-2</v>
      </c>
      <c r="O86">
        <v>8.7823337824147626E-2</v>
      </c>
      <c r="P86">
        <v>0.1077888684535994</v>
      </c>
      <c r="Q86">
        <v>5.0819713138010862E-2</v>
      </c>
      <c r="R86">
        <v>0.1408611324122723</v>
      </c>
      <c r="S86">
        <v>1.387793450481251</v>
      </c>
      <c r="T86">
        <v>0.553316037923552</v>
      </c>
      <c r="U86">
        <v>0.97368515481750018</v>
      </c>
      <c r="V86">
        <v>1.0720661322776941</v>
      </c>
      <c r="W86">
        <v>2.099021169368303</v>
      </c>
      <c r="X86">
        <v>4.0805291327623741E-2</v>
      </c>
      <c r="Y86">
        <v>0.1195141777367172</v>
      </c>
      <c r="Z86">
        <v>0.60711508169349004</v>
      </c>
      <c r="AA86">
        <v>1.0669494045106089</v>
      </c>
      <c r="AB86">
        <v>4.7251576253550529E-4</v>
      </c>
      <c r="AC86">
        <v>0.64153342845776928</v>
      </c>
      <c r="AD86">
        <v>1.0206836699065911</v>
      </c>
      <c r="AE86">
        <v>0.30139780995828702</v>
      </c>
      <c r="AF86">
        <v>0.51011844814690688</v>
      </c>
      <c r="AG86">
        <v>1.1551569316055601</v>
      </c>
      <c r="AH86">
        <v>5.3280211691450923</v>
      </c>
      <c r="AI86">
        <v>2.187020552564118</v>
      </c>
      <c r="AJ86">
        <v>10.48614851441886</v>
      </c>
      <c r="AK86">
        <v>3.6652799173984398</v>
      </c>
      <c r="AL86">
        <v>32.975095516165837</v>
      </c>
      <c r="AM86">
        <v>9.4082397592618501E-3</v>
      </c>
      <c r="AN86">
        <v>0.18024866113341281</v>
      </c>
    </row>
    <row r="87" spans="1:40" x14ac:dyDescent="0.45">
      <c r="A87" s="1" t="s">
        <v>139</v>
      </c>
      <c r="B87">
        <v>0.87653049004093908</v>
      </c>
      <c r="C87">
        <v>6.8546780591612552E-2</v>
      </c>
      <c r="D87">
        <v>2.79116898748983E-2</v>
      </c>
      <c r="E87">
        <v>1.110872304038318E-2</v>
      </c>
      <c r="F87">
        <v>0.42617334741578089</v>
      </c>
      <c r="G87">
        <v>0.20660467600084201</v>
      </c>
      <c r="H87">
        <v>0.78703262526964557</v>
      </c>
      <c r="I87">
        <v>0.38020462453991638</v>
      </c>
      <c r="J87">
        <v>5.3755032786734797E-2</v>
      </c>
      <c r="K87">
        <v>0.1081605034689021</v>
      </c>
      <c r="L87">
        <v>0.31872266310145991</v>
      </c>
      <c r="M87">
        <v>0.26485773041999833</v>
      </c>
      <c r="N87">
        <v>4.7123311805311353E-2</v>
      </c>
      <c r="O87">
        <v>4.8999766214712782E-2</v>
      </c>
      <c r="P87">
        <v>5.8005981138131248E-2</v>
      </c>
      <c r="Q87">
        <v>2.7134905577214239E-2</v>
      </c>
      <c r="R87">
        <v>4.140017389779771E-2</v>
      </c>
      <c r="S87">
        <v>0.24622031668168551</v>
      </c>
      <c r="T87">
        <v>9.5808157328627463E-2</v>
      </c>
      <c r="U87">
        <v>0.31681367276475991</v>
      </c>
      <c r="V87">
        <v>0.53359271505235517</v>
      </c>
      <c r="W87">
        <v>1.582525219830228</v>
      </c>
      <c r="X87">
        <v>2.2882483829582911E-2</v>
      </c>
      <c r="Y87">
        <v>3.5659918056116818E-2</v>
      </c>
      <c r="Z87">
        <v>0.31932136887160367</v>
      </c>
      <c r="AA87">
        <v>0.35823323797253631</v>
      </c>
      <c r="AB87">
        <v>4.0700728293430541E-4</v>
      </c>
      <c r="AC87">
        <v>0.60764627518154124</v>
      </c>
      <c r="AD87">
        <v>0.8495166030477066</v>
      </c>
      <c r="AE87">
        <v>0.39238107180491849</v>
      </c>
      <c r="AF87">
        <v>0.29021865895753091</v>
      </c>
      <c r="AG87">
        <v>1.255160433956896</v>
      </c>
      <c r="AH87">
        <v>3.9625744726119771</v>
      </c>
      <c r="AI87">
        <v>0.65956967381916232</v>
      </c>
      <c r="AJ87">
        <v>2.1991971067051299</v>
      </c>
      <c r="AK87">
        <v>1.0392959524243659</v>
      </c>
      <c r="AL87">
        <v>5.6375806590415092</v>
      </c>
      <c r="AM87">
        <v>2.1211375958262719E-3</v>
      </c>
      <c r="AN87">
        <v>0.13897014277066189</v>
      </c>
    </row>
    <row r="88" spans="1:40" x14ac:dyDescent="0.45">
      <c r="A88" s="1" t="s">
        <v>140</v>
      </c>
      <c r="B88">
        <v>0.66001590530134524</v>
      </c>
      <c r="C88">
        <v>4.729263308244612E-2</v>
      </c>
      <c r="D88">
        <v>1.6943095058385971E-2</v>
      </c>
      <c r="E88">
        <v>1.142834458491507E-2</v>
      </c>
      <c r="F88">
        <v>0.26528218681669558</v>
      </c>
      <c r="G88">
        <v>0.12189408457026291</v>
      </c>
      <c r="H88">
        <v>0.98934681139681668</v>
      </c>
      <c r="I88">
        <v>0.4808752724554699</v>
      </c>
      <c r="J88">
        <v>5.2975877859428998E-2</v>
      </c>
      <c r="K88">
        <v>0.1346591085922654</v>
      </c>
      <c r="L88">
        <v>0.30705916014501461</v>
      </c>
      <c r="M88">
        <v>0.17196965088220351</v>
      </c>
      <c r="N88">
        <v>2.8662752962266811E-2</v>
      </c>
      <c r="O88">
        <v>3.3065105327180343E-2</v>
      </c>
      <c r="P88">
        <v>3.9069113751814058E-2</v>
      </c>
      <c r="Q88">
        <v>1.6517385807154519E-2</v>
      </c>
      <c r="R88">
        <v>4.1221183562924313E-2</v>
      </c>
      <c r="S88">
        <v>0.17739466048927299</v>
      </c>
      <c r="T88">
        <v>9.5374559573255219E-2</v>
      </c>
      <c r="U88">
        <v>0.22010137295700169</v>
      </c>
      <c r="V88">
        <v>0.58423322662279042</v>
      </c>
      <c r="W88">
        <v>1.924463188391178</v>
      </c>
      <c r="X88">
        <v>2.1331237222422649E-2</v>
      </c>
      <c r="Y88">
        <v>2.1111145569526681E-2</v>
      </c>
      <c r="Z88">
        <v>0.31654401889025702</v>
      </c>
      <c r="AA88">
        <v>0.24719391758122991</v>
      </c>
      <c r="AB88">
        <v>4.639018908315695E-4</v>
      </c>
      <c r="AC88">
        <v>0.73075382628690499</v>
      </c>
      <c r="AD88">
        <v>0.98261798009985413</v>
      </c>
      <c r="AE88">
        <v>0.57393225961204131</v>
      </c>
      <c r="AF88">
        <v>0.3664926183379133</v>
      </c>
      <c r="AG88">
        <v>1.4034534178271221</v>
      </c>
      <c r="AH88">
        <v>4.5568842590273437</v>
      </c>
      <c r="AI88">
        <v>0.84921157486490473</v>
      </c>
      <c r="AJ88">
        <v>2.3998211653427739</v>
      </c>
      <c r="AK88">
        <v>1.1989362070804921</v>
      </c>
      <c r="AL88">
        <v>6.1349433600192764</v>
      </c>
      <c r="AM88">
        <v>1.2501731005487759E-3</v>
      </c>
      <c r="AN88">
        <v>0.17711498364616521</v>
      </c>
    </row>
    <row r="89" spans="1:40" x14ac:dyDescent="0.45">
      <c r="A89" s="1" t="s">
        <v>141</v>
      </c>
      <c r="B89">
        <v>0.13263015024203481</v>
      </c>
      <c r="C89">
        <v>7.0060376940939244E-3</v>
      </c>
      <c r="D89">
        <v>1.0506840451658421E-3</v>
      </c>
      <c r="E89">
        <v>4.0667235386342288E-3</v>
      </c>
      <c r="F89">
        <v>2.1170102786973288E-2</v>
      </c>
      <c r="G89">
        <v>5.0359076805196754E-3</v>
      </c>
      <c r="H89">
        <v>0.42803976377868469</v>
      </c>
      <c r="I89">
        <v>0.20906613367282351</v>
      </c>
      <c r="J89">
        <v>1.786760064481822E-2</v>
      </c>
      <c r="K89">
        <v>5.7808404794772533E-2</v>
      </c>
      <c r="L89">
        <v>0.10045460523107499</v>
      </c>
      <c r="M89">
        <v>1.868783392263116E-2</v>
      </c>
      <c r="N89">
        <v>1.818821846386957E-3</v>
      </c>
      <c r="O89">
        <v>4.4307900392155496E-3</v>
      </c>
      <c r="P89">
        <v>5.1880156786906096E-3</v>
      </c>
      <c r="Q89">
        <v>1.0571249747334309E-3</v>
      </c>
      <c r="R89">
        <v>1.408890328772228E-2</v>
      </c>
      <c r="S89">
        <v>3.1021484548638109E-2</v>
      </c>
      <c r="T89">
        <v>3.258940588886481E-2</v>
      </c>
      <c r="U89">
        <v>3.3565746703219122E-2</v>
      </c>
      <c r="V89">
        <v>0.2228205414520921</v>
      </c>
      <c r="W89">
        <v>0.81016611349359835</v>
      </c>
      <c r="X89">
        <v>6.6561349414003554E-3</v>
      </c>
      <c r="Y89">
        <v>9.2546631379616679E-4</v>
      </c>
      <c r="Z89">
        <v>0.1075805661440473</v>
      </c>
      <c r="AA89">
        <v>3.6643364176020578E-2</v>
      </c>
      <c r="AB89">
        <v>1.8418647303847921E-4</v>
      </c>
      <c r="AC89">
        <v>0.30470564470303702</v>
      </c>
      <c r="AD89">
        <v>0.39561376521021357</v>
      </c>
      <c r="AE89">
        <v>0.27623760197013592</v>
      </c>
      <c r="AF89">
        <v>0.15914079547862961</v>
      </c>
      <c r="AG89">
        <v>0.54685493300047083</v>
      </c>
      <c r="AH89">
        <v>1.824672295277129</v>
      </c>
      <c r="AI89">
        <v>0.37436496292320792</v>
      </c>
      <c r="AJ89">
        <v>0.91205223470235819</v>
      </c>
      <c r="AK89">
        <v>0.48150406583874461</v>
      </c>
      <c r="AL89">
        <v>2.3248349454354682</v>
      </c>
      <c r="AM89">
        <v>5.0712379466948178E-5</v>
      </c>
      <c r="AN89">
        <v>7.7466621481160902E-2</v>
      </c>
    </row>
    <row r="90" spans="1:40" x14ac:dyDescent="0.45">
      <c r="A90" s="1" t="s">
        <v>142</v>
      </c>
      <c r="B90">
        <v>3.053561861446108</v>
      </c>
      <c r="C90">
        <v>0.19332330580605969</v>
      </c>
      <c r="D90">
        <v>7.5745729636296097E-2</v>
      </c>
      <c r="E90">
        <v>1.5098356537425219E-2</v>
      </c>
      <c r="F90">
        <v>1.26204190934655</v>
      </c>
      <c r="G90">
        <v>0.44937595576820449</v>
      </c>
      <c r="H90">
        <v>3.3550258112491691</v>
      </c>
      <c r="I90">
        <v>1.6479789150183699</v>
      </c>
      <c r="J90">
        <v>0.5780450766776114</v>
      </c>
      <c r="K90">
        <v>1.737385448576046</v>
      </c>
      <c r="L90">
        <v>2.3281509839888428</v>
      </c>
      <c r="M90">
        <v>0.81330231069268188</v>
      </c>
      <c r="N90">
        <v>0.1127316061050295</v>
      </c>
      <c r="O90">
        <v>0.1140887334829563</v>
      </c>
      <c r="P90">
        <v>0.19899844033153519</v>
      </c>
      <c r="Q90">
        <v>6.7715866981279307E-2</v>
      </c>
      <c r="R90">
        <v>0.25106038345314308</v>
      </c>
      <c r="S90">
        <v>0.76185775069802575</v>
      </c>
      <c r="T90">
        <v>0.33183299613985051</v>
      </c>
      <c r="U90">
        <v>13.33123070062555</v>
      </c>
      <c r="V90">
        <v>22.922865097325008</v>
      </c>
      <c r="W90">
        <v>21.923558001742581</v>
      </c>
      <c r="X90">
        <v>7.2311595019773384E-2</v>
      </c>
      <c r="Y90">
        <v>6.7088622621950061E-2</v>
      </c>
      <c r="Z90">
        <v>1.043712375542833</v>
      </c>
      <c r="AA90">
        <v>0.68293221516199787</v>
      </c>
      <c r="AB90">
        <v>3.3138651106668689E-3</v>
      </c>
      <c r="AC90">
        <v>0.91951304173420312</v>
      </c>
      <c r="AD90">
        <v>6.6860117772945227</v>
      </c>
      <c r="AE90">
        <v>0.29563092464207702</v>
      </c>
      <c r="AF90">
        <v>1.3776897655028331</v>
      </c>
      <c r="AG90">
        <v>3.0033744252719612</v>
      </c>
      <c r="AH90">
        <v>7.8322848324552004</v>
      </c>
      <c r="AI90">
        <v>1.679393168713903</v>
      </c>
      <c r="AJ90">
        <v>7.5362800630703708</v>
      </c>
      <c r="AK90">
        <v>5.2128856840381106</v>
      </c>
      <c r="AL90">
        <v>36.206305498643651</v>
      </c>
      <c r="AM90">
        <v>8.2579643275275776E-3</v>
      </c>
      <c r="AN90">
        <v>0.95282815451769698</v>
      </c>
    </row>
    <row r="91" spans="1:40" x14ac:dyDescent="0.45">
      <c r="A91" s="1" t="s">
        <v>143</v>
      </c>
      <c r="B91">
        <v>1.26692344903729</v>
      </c>
      <c r="C91">
        <v>0.10086644083228791</v>
      </c>
      <c r="D91">
        <v>4.2030347779924933E-2</v>
      </c>
      <c r="E91">
        <v>1.478760164432558E-2</v>
      </c>
      <c r="F91">
        <v>0.63901912693361618</v>
      </c>
      <c r="G91">
        <v>0.31257000065268309</v>
      </c>
      <c r="H91">
        <v>0.97326581504406895</v>
      </c>
      <c r="I91">
        <v>0.46895562295524318</v>
      </c>
      <c r="J91">
        <v>7.252031099168664E-2</v>
      </c>
      <c r="K91">
        <v>0.1342946877382008</v>
      </c>
      <c r="L91">
        <v>0.43290227806320958</v>
      </c>
      <c r="M91">
        <v>0.39419549701262768</v>
      </c>
      <c r="N91">
        <v>7.0935939783501489E-2</v>
      </c>
      <c r="O91">
        <v>7.2410100632590374E-2</v>
      </c>
      <c r="P91">
        <v>8.5749559413315329E-2</v>
      </c>
      <c r="Q91">
        <v>4.0841664993674087E-2</v>
      </c>
      <c r="R91">
        <v>5.567812030386167E-2</v>
      </c>
      <c r="S91">
        <v>0.35919860381432378</v>
      </c>
      <c r="T91">
        <v>0.12885816334388189</v>
      </c>
      <c r="U91">
        <v>0.46556056229047899</v>
      </c>
      <c r="V91">
        <v>0.69568856388217315</v>
      </c>
      <c r="W91">
        <v>1.983856783767397</v>
      </c>
      <c r="X91">
        <v>3.1375578493206463E-2</v>
      </c>
      <c r="Y91">
        <v>5.3919583961174473E-2</v>
      </c>
      <c r="Z91">
        <v>0.43002626811976319</v>
      </c>
      <c r="AA91">
        <v>0.52712401094404848</v>
      </c>
      <c r="AB91">
        <v>5.2308336530210164E-4</v>
      </c>
      <c r="AC91">
        <v>0.76513726544772376</v>
      </c>
      <c r="AD91">
        <v>1.0858510546242199</v>
      </c>
      <c r="AE91">
        <v>0.45181366365515269</v>
      </c>
      <c r="AF91">
        <v>0.35820041164620808</v>
      </c>
      <c r="AG91">
        <v>1.6243741232257369</v>
      </c>
      <c r="AH91">
        <v>5.0759499578513738</v>
      </c>
      <c r="AI91">
        <v>0.80732022944180204</v>
      </c>
      <c r="AJ91">
        <v>2.8706240789311259</v>
      </c>
      <c r="AK91">
        <v>1.3297501912609171</v>
      </c>
      <c r="AL91">
        <v>7.3657770737425574</v>
      </c>
      <c r="AM91">
        <v>3.2095725601807091E-3</v>
      </c>
      <c r="AN91">
        <v>0.17085149460349039</v>
      </c>
    </row>
    <row r="92" spans="1:40" x14ac:dyDescent="0.45">
      <c r="A92" s="1" t="s">
        <v>144</v>
      </c>
      <c r="B92">
        <v>0.59576674528567819</v>
      </c>
      <c r="C92">
        <v>4.6592436332078727E-2</v>
      </c>
      <c r="D92">
        <v>1.8973158642206361E-2</v>
      </c>
      <c r="E92">
        <v>7.5490047634343251E-3</v>
      </c>
      <c r="F92">
        <v>0.28969106899057678</v>
      </c>
      <c r="G92">
        <v>0.14044258727953551</v>
      </c>
      <c r="H92">
        <v>0.53474782150337397</v>
      </c>
      <c r="I92">
        <v>0.25832791591287918</v>
      </c>
      <c r="J92">
        <v>3.6530685259736163E-2</v>
      </c>
      <c r="K92">
        <v>7.3490068135461509E-2</v>
      </c>
      <c r="L92">
        <v>0.2165999433499762</v>
      </c>
      <c r="M92">
        <v>0.18003350624558609</v>
      </c>
      <c r="N92">
        <v>3.2032360266448283E-2</v>
      </c>
      <c r="O92">
        <v>3.3306343440140752E-2</v>
      </c>
      <c r="P92">
        <v>3.942812356246847E-2</v>
      </c>
      <c r="Q92">
        <v>1.8445112546010209E-2</v>
      </c>
      <c r="R92">
        <v>2.813440709287594E-2</v>
      </c>
      <c r="S92">
        <v>0.16735665222178889</v>
      </c>
      <c r="T92">
        <v>6.5108569076494732E-2</v>
      </c>
      <c r="U92">
        <v>0.2153430290587347</v>
      </c>
      <c r="V92">
        <v>0.36258963534870131</v>
      </c>
      <c r="W92">
        <v>1.075274549021392</v>
      </c>
      <c r="X92">
        <v>1.5550989302167679E-2</v>
      </c>
      <c r="Y92">
        <v>2.424032293658963E-2</v>
      </c>
      <c r="Z92">
        <v>0.21700258704469899</v>
      </c>
      <c r="AA92">
        <v>0.24349733095532389</v>
      </c>
      <c r="AB92">
        <v>2.7656298583594391E-4</v>
      </c>
      <c r="AC92">
        <v>0.41287981871190238</v>
      </c>
      <c r="AD92">
        <v>0.57724292735122951</v>
      </c>
      <c r="AE92">
        <v>0.26656426634140362</v>
      </c>
      <c r="AF92">
        <v>0.1971877231705767</v>
      </c>
      <c r="AG92">
        <v>0.85289915119761683</v>
      </c>
      <c r="AH92">
        <v>2.6925651427511008</v>
      </c>
      <c r="AI92">
        <v>0.44813382171417843</v>
      </c>
      <c r="AJ92">
        <v>1.494413443120735</v>
      </c>
      <c r="AK92">
        <v>0.70619870718674838</v>
      </c>
      <c r="AL92">
        <v>3.8308953645965831</v>
      </c>
      <c r="AM92">
        <v>1.441875287312215E-3</v>
      </c>
      <c r="AN92">
        <v>9.4421849861265839E-2</v>
      </c>
    </row>
    <row r="93" spans="1:40" x14ac:dyDescent="0.45">
      <c r="A93" s="1" t="s">
        <v>145</v>
      </c>
      <c r="B93">
        <v>0.47170239052112861</v>
      </c>
      <c r="C93">
        <v>2.9471483330698461E-2</v>
      </c>
      <c r="D93">
        <v>8.0296436262225299E-3</v>
      </c>
      <c r="E93">
        <v>1.123522966258921E-2</v>
      </c>
      <c r="F93">
        <v>0.1339001587108016</v>
      </c>
      <c r="G93">
        <v>5.339563970845701E-2</v>
      </c>
      <c r="H93">
        <v>1.1043040366336481</v>
      </c>
      <c r="I93">
        <v>0.53851123625679942</v>
      </c>
      <c r="J93">
        <v>5.0376178805286449E-2</v>
      </c>
      <c r="K93">
        <v>0.14952307418207669</v>
      </c>
      <c r="L93">
        <v>0.28660194310868109</v>
      </c>
      <c r="M93">
        <v>9.540362614824309E-2</v>
      </c>
      <c r="N93">
        <v>1.3655498654895241E-2</v>
      </c>
      <c r="O93">
        <v>1.979505698390353E-2</v>
      </c>
      <c r="P93">
        <v>2.3307464373499731E-2</v>
      </c>
      <c r="Q93">
        <v>7.884801132653543E-3</v>
      </c>
      <c r="R93">
        <v>3.9520477477749852E-2</v>
      </c>
      <c r="S93">
        <v>0.1187646744231132</v>
      </c>
      <c r="T93">
        <v>9.1424915894527642E-2</v>
      </c>
      <c r="U93">
        <v>0.13882379334777309</v>
      </c>
      <c r="V93">
        <v>0.60022250011339107</v>
      </c>
      <c r="W93">
        <v>2.1091714862157711</v>
      </c>
      <c r="X93">
        <v>1.9351408986149319E-2</v>
      </c>
      <c r="Y93">
        <v>9.340063419558892E-3</v>
      </c>
      <c r="Z93">
        <v>0.30242633031069932</v>
      </c>
      <c r="AA93">
        <v>0.15408524909218541</v>
      </c>
      <c r="AB93">
        <v>4.8917719449610491E-4</v>
      </c>
      <c r="AC93">
        <v>0.79581487424463815</v>
      </c>
      <c r="AD93">
        <v>1.0456471088865791</v>
      </c>
      <c r="AE93">
        <v>0.68901421383081163</v>
      </c>
      <c r="AF93">
        <v>0.4100791921433195</v>
      </c>
      <c r="AG93">
        <v>1.46195130346111</v>
      </c>
      <c r="AH93">
        <v>4.8318803358540876</v>
      </c>
      <c r="AI93">
        <v>0.9599373324917222</v>
      </c>
      <c r="AJ93">
        <v>2.459928332728111</v>
      </c>
      <c r="AK93">
        <v>1.273757907303888</v>
      </c>
      <c r="AL93">
        <v>6.2769038719757138</v>
      </c>
      <c r="AM93">
        <v>5.4601390461798797E-4</v>
      </c>
      <c r="AN93">
        <v>0.19914709119073201</v>
      </c>
    </row>
    <row r="94" spans="1:40" x14ac:dyDescent="0.45">
      <c r="A94" s="1" t="s">
        <v>146</v>
      </c>
      <c r="B94">
        <v>0.95193643783558979</v>
      </c>
      <c r="C94">
        <v>6.3069055670383942E-2</v>
      </c>
      <c r="D94">
        <v>1.9591271767984648E-2</v>
      </c>
      <c r="E94">
        <v>2.012687810985982E-2</v>
      </c>
      <c r="F94">
        <v>0.31645972329080302</v>
      </c>
      <c r="G94">
        <v>0.13575235975979411</v>
      </c>
      <c r="H94">
        <v>1.8987865194029589</v>
      </c>
      <c r="I94">
        <v>0.92500281018276587</v>
      </c>
      <c r="J94">
        <v>9.127303999447757E-2</v>
      </c>
      <c r="K94">
        <v>0.25751232510827599</v>
      </c>
      <c r="L94">
        <v>0.52263628209029789</v>
      </c>
      <c r="M94">
        <v>0.21536426705979239</v>
      </c>
      <c r="N94">
        <v>3.3227854604104379E-2</v>
      </c>
      <c r="O94">
        <v>4.3132920425889197E-2</v>
      </c>
      <c r="P94">
        <v>5.0867644206360793E-2</v>
      </c>
      <c r="Q94">
        <v>1.9166624676502549E-2</v>
      </c>
      <c r="R94">
        <v>7.1403348388433735E-2</v>
      </c>
      <c r="S94">
        <v>0.24633282826262981</v>
      </c>
      <c r="T94">
        <v>0.16519041396089809</v>
      </c>
      <c r="U94">
        <v>0.29550026576026078</v>
      </c>
      <c r="V94">
        <v>1.0596345436736341</v>
      </c>
      <c r="W94">
        <v>3.647278760740857</v>
      </c>
      <c r="X94">
        <v>3.5643637155167968E-2</v>
      </c>
      <c r="Y94">
        <v>2.3620978952534309E-2</v>
      </c>
      <c r="Z94">
        <v>0.54706126467233573</v>
      </c>
      <c r="AA94">
        <v>0.32970408762381442</v>
      </c>
      <c r="AB94">
        <v>8.5632976738619438E-4</v>
      </c>
      <c r="AC94">
        <v>1.3789087178243351</v>
      </c>
      <c r="AD94">
        <v>1.8251178078432071</v>
      </c>
      <c r="AE94">
        <v>1.1589944987297349</v>
      </c>
      <c r="AF94">
        <v>0.7045746912984292</v>
      </c>
      <c r="AG94">
        <v>2.5693312424476078</v>
      </c>
      <c r="AH94">
        <v>8.4434202840448922</v>
      </c>
      <c r="AI94">
        <v>1.6441499736304379</v>
      </c>
      <c r="AJ94">
        <v>4.3459821439458501</v>
      </c>
      <c r="AK94">
        <v>2.2244337148146558</v>
      </c>
      <c r="AL94">
        <v>11.096246028434191</v>
      </c>
      <c r="AM94">
        <v>1.3903778783314091E-3</v>
      </c>
      <c r="AN94">
        <v>0.3416498580607038</v>
      </c>
    </row>
    <row r="95" spans="1:40" x14ac:dyDescent="0.45">
      <c r="A95" s="1" t="s">
        <v>147</v>
      </c>
      <c r="B95">
        <v>1.628632059311542</v>
      </c>
      <c r="C95">
        <v>0.1123020874728544</v>
      </c>
      <c r="D95">
        <v>3.7664995392960671E-2</v>
      </c>
      <c r="E95">
        <v>3.1315804905653027E-2</v>
      </c>
      <c r="F95">
        <v>0.59803619256202434</v>
      </c>
      <c r="G95">
        <v>0.26653343504908072</v>
      </c>
      <c r="H95">
        <v>2.8447328529917582</v>
      </c>
      <c r="I95">
        <v>1.3844799613579111</v>
      </c>
      <c r="J95">
        <v>0.14343261576917149</v>
      </c>
      <c r="K95">
        <v>0.38639902310373558</v>
      </c>
      <c r="L95">
        <v>0.82589193061311006</v>
      </c>
      <c r="M95">
        <v>0.39641536379286529</v>
      </c>
      <c r="N95">
        <v>6.3790954276892242E-2</v>
      </c>
      <c r="O95">
        <v>7.7694192286642053E-2</v>
      </c>
      <c r="P95">
        <v>9.1718721950197313E-2</v>
      </c>
      <c r="Q95">
        <v>3.6776431471921063E-2</v>
      </c>
      <c r="R95">
        <v>0.1119338833541992</v>
      </c>
      <c r="S95">
        <v>0.42959094857513258</v>
      </c>
      <c r="T95">
        <v>0.25896952821446501</v>
      </c>
      <c r="U95">
        <v>0.52434601770331313</v>
      </c>
      <c r="V95">
        <v>1.6271750805298271</v>
      </c>
      <c r="W95">
        <v>5.4940192987161636</v>
      </c>
      <c r="X95">
        <v>5.6806849344559679E-2</v>
      </c>
      <c r="Y95">
        <v>4.6255384700929623E-2</v>
      </c>
      <c r="Z95">
        <v>0.85848381638564375</v>
      </c>
      <c r="AA95">
        <v>0.58703326568247316</v>
      </c>
      <c r="AB95">
        <v>1.304810948964344E-3</v>
      </c>
      <c r="AC95">
        <v>2.0810239223678519</v>
      </c>
      <c r="AD95">
        <v>2.7734377675193351</v>
      </c>
      <c r="AE95">
        <v>1.69941628410197</v>
      </c>
      <c r="AF95">
        <v>1.054817549599961</v>
      </c>
      <c r="AG95">
        <v>3.9292260907523691</v>
      </c>
      <c r="AH95">
        <v>12.84422691583187</v>
      </c>
      <c r="AI95">
        <v>2.4540332431115521</v>
      </c>
      <c r="AJ95">
        <v>6.678195032747583</v>
      </c>
      <c r="AK95">
        <v>3.3818800529808581</v>
      </c>
      <c r="AL95">
        <v>17.060368900421121</v>
      </c>
      <c r="AM95">
        <v>2.731977560191307E-3</v>
      </c>
      <c r="AN95">
        <v>0.51074512611838863</v>
      </c>
    </row>
    <row r="96" spans="1:40" x14ac:dyDescent="0.45">
      <c r="A96" s="1" t="s">
        <v>148</v>
      </c>
      <c r="B96">
        <v>3.466110968703962</v>
      </c>
      <c r="C96">
        <v>0.15374936018548579</v>
      </c>
      <c r="D96">
        <v>3.1637481268034673E-2</v>
      </c>
      <c r="E96">
        <v>4.6964979396652611E-2</v>
      </c>
      <c r="F96">
        <v>0.23431376337772569</v>
      </c>
      <c r="G96">
        <v>6.5509474851444413E-2</v>
      </c>
      <c r="H96">
        <v>22.465687046248821</v>
      </c>
      <c r="I96">
        <v>4.097642309071527</v>
      </c>
      <c r="J96">
        <v>0.14200389366434729</v>
      </c>
      <c r="K96">
        <v>1.775796227265056</v>
      </c>
      <c r="L96">
        <v>5.2709514943877727</v>
      </c>
      <c r="M96">
        <v>0.25960209022875308</v>
      </c>
      <c r="N96">
        <v>4.5602273368469337E-2</v>
      </c>
      <c r="O96">
        <v>3.3707306566419237E-2</v>
      </c>
      <c r="P96">
        <v>0.1764916336126878</v>
      </c>
      <c r="Q96">
        <v>1.5986848334417759E-2</v>
      </c>
      <c r="R96">
        <v>9.909283216605376E-2</v>
      </c>
      <c r="S96">
        <v>1.7207967453729509</v>
      </c>
      <c r="T96">
        <v>0.25348013801381131</v>
      </c>
      <c r="U96">
        <v>0.31447191373289268</v>
      </c>
      <c r="V96">
        <v>5.6802198934969947</v>
      </c>
      <c r="W96">
        <v>8.6299864959474846</v>
      </c>
      <c r="X96">
        <v>3.9566839903355043E-2</v>
      </c>
      <c r="Y96">
        <v>1.15080793712259E-2</v>
      </c>
      <c r="Z96">
        <v>0.62871327806115229</v>
      </c>
      <c r="AA96">
        <v>0.15804582164335351</v>
      </c>
      <c r="AB96">
        <v>7.1853474411344128E-4</v>
      </c>
      <c r="AC96">
        <v>0.83045823129280216</v>
      </c>
      <c r="AD96">
        <v>1.009111627898905</v>
      </c>
      <c r="AE96">
        <v>0.35161868360097898</v>
      </c>
      <c r="AF96">
        <v>0.44149585717291562</v>
      </c>
      <c r="AG96">
        <v>2.819033038237178</v>
      </c>
      <c r="AH96">
        <v>9.1145928209302074</v>
      </c>
      <c r="AI96">
        <v>1.0240318803664341</v>
      </c>
      <c r="AJ96">
        <v>385.97347603002459</v>
      </c>
      <c r="AK96">
        <v>139.47384949116969</v>
      </c>
      <c r="AL96">
        <v>19.08517471138525</v>
      </c>
      <c r="AM96">
        <v>1.8462491026803619E-3</v>
      </c>
      <c r="AN96">
        <v>0.40631984923338299</v>
      </c>
    </row>
    <row r="97" spans="1:40" x14ac:dyDescent="0.45">
      <c r="A97" s="1" t="s">
        <v>149</v>
      </c>
      <c r="B97">
        <v>1.01892421281805</v>
      </c>
      <c r="C97">
        <v>4.1133731821756767E-2</v>
      </c>
      <c r="D97">
        <v>8.0703197877593016E-3</v>
      </c>
      <c r="E97">
        <v>1.994241508234517E-2</v>
      </c>
      <c r="F97">
        <v>0.14122379855205891</v>
      </c>
      <c r="G97">
        <v>2.4644068551785778E-2</v>
      </c>
      <c r="H97">
        <v>1.6334634171862099</v>
      </c>
      <c r="I97">
        <v>0.61977629685932234</v>
      </c>
      <c r="J97">
        <v>4.841481343964333E-2</v>
      </c>
      <c r="K97">
        <v>0.39352585449877542</v>
      </c>
      <c r="L97">
        <v>1.589330693868624</v>
      </c>
      <c r="M97">
        <v>0.1204453458371991</v>
      </c>
      <c r="N97">
        <v>1.6695457125019561E-2</v>
      </c>
      <c r="O97">
        <v>2.2591018285894458E-2</v>
      </c>
      <c r="P97">
        <v>5.2499759200935803E-2</v>
      </c>
      <c r="Q97">
        <v>6.2155298244450843E-3</v>
      </c>
      <c r="R97">
        <v>4.0000268879051809E-2</v>
      </c>
      <c r="S97">
        <v>0.23915812737011291</v>
      </c>
      <c r="T97">
        <v>0.21071104514361569</v>
      </c>
      <c r="U97">
        <v>0.1408847797840159</v>
      </c>
      <c r="V97">
        <v>1.000642309234782</v>
      </c>
      <c r="W97">
        <v>2.376330266202948</v>
      </c>
      <c r="X97">
        <v>6.650835075105449E-2</v>
      </c>
      <c r="Y97">
        <v>4.3343039627168076E-3</v>
      </c>
      <c r="Z97">
        <v>1.0781034621496679</v>
      </c>
      <c r="AA97">
        <v>0.1099662153086835</v>
      </c>
      <c r="AB97">
        <v>7.624943291778632E-4</v>
      </c>
      <c r="AC97">
        <v>0.35969128202145317</v>
      </c>
      <c r="AD97">
        <v>0.87266326790488624</v>
      </c>
      <c r="AE97">
        <v>0.20647959229403789</v>
      </c>
      <c r="AF97">
        <v>110.3684028380785</v>
      </c>
      <c r="AG97">
        <v>2.105226591926773</v>
      </c>
      <c r="AH97">
        <v>7.6741220133956372</v>
      </c>
      <c r="AI97">
        <v>63.293873827443363</v>
      </c>
      <c r="AJ97">
        <v>62.344161797912797</v>
      </c>
      <c r="AK97">
        <v>125.644430096403</v>
      </c>
      <c r="AL97">
        <v>5.4495980176097767</v>
      </c>
      <c r="AM97">
        <v>2.7884187140734111E-3</v>
      </c>
      <c r="AN97">
        <v>0.4433317488587355</v>
      </c>
    </row>
    <row r="98" spans="1:40" x14ac:dyDescent="0.45">
      <c r="A98" s="1" t="s">
        <v>150</v>
      </c>
      <c r="B98">
        <v>0.1025497509022137</v>
      </c>
      <c r="C98">
        <v>4.8364447698125753E-3</v>
      </c>
      <c r="D98">
        <v>7.0412473047123567E-4</v>
      </c>
      <c r="E98">
        <v>1.8556478942036031E-3</v>
      </c>
      <c r="F98">
        <v>2.6592464810164539E-2</v>
      </c>
      <c r="G98">
        <v>3.8129514686397791E-3</v>
      </c>
      <c r="H98">
        <v>0.13241383685942951</v>
      </c>
      <c r="I98">
        <v>6.1697244861812807E-2</v>
      </c>
      <c r="J98">
        <v>5.4450362776226804E-3</v>
      </c>
      <c r="K98">
        <v>4.8174853397755277E-2</v>
      </c>
      <c r="L98">
        <v>0.19453245941086639</v>
      </c>
      <c r="M98">
        <v>1.553898225621963E-2</v>
      </c>
      <c r="N98">
        <v>2.5394285225455592E-3</v>
      </c>
      <c r="O98">
        <v>4.752233497717845E-3</v>
      </c>
      <c r="P98">
        <v>8.7626299189162878E-3</v>
      </c>
      <c r="Q98">
        <v>1.4304224441118909E-3</v>
      </c>
      <c r="R98">
        <v>4.6199050086870039E-3</v>
      </c>
      <c r="S98">
        <v>2.3578169659180109E-2</v>
      </c>
      <c r="T98">
        <v>20.857295712462602</v>
      </c>
      <c r="U98">
        <v>1.461438488413901E-2</v>
      </c>
      <c r="V98">
        <v>7.3710834676695661E-2</v>
      </c>
      <c r="W98">
        <v>0.21366695226604879</v>
      </c>
      <c r="X98">
        <v>1.843200540927856E-3</v>
      </c>
      <c r="Y98">
        <v>1.012988484662118E-3</v>
      </c>
      <c r="Z98">
        <v>2.9575914546168449E-2</v>
      </c>
      <c r="AA98">
        <v>1.4939622600064741E-2</v>
      </c>
      <c r="AB98">
        <v>4.9530824807211973E-5</v>
      </c>
      <c r="AC98">
        <v>4.9134032282916552E-2</v>
      </c>
      <c r="AD98">
        <v>0.1736010820050298</v>
      </c>
      <c r="AE98">
        <v>2.8424355094805131E-2</v>
      </c>
      <c r="AF98">
        <v>9.8551273856780724E-2</v>
      </c>
      <c r="AG98">
        <v>0.24920760526406391</v>
      </c>
      <c r="AH98">
        <v>65.496002650394672</v>
      </c>
      <c r="AI98">
        <v>20.94419725159802</v>
      </c>
      <c r="AJ98">
        <v>242.22907919779331</v>
      </c>
      <c r="AK98">
        <v>66.939033594422511</v>
      </c>
      <c r="AL98">
        <v>0.53541216518927481</v>
      </c>
      <c r="AM98">
        <v>7.1050561634141448E-4</v>
      </c>
      <c r="AN98">
        <v>1.959984562723726E-2</v>
      </c>
    </row>
    <row r="99" spans="1:40" x14ac:dyDescent="0.45">
      <c r="A99" s="1" t="s">
        <v>151</v>
      </c>
      <c r="B99">
        <v>0.34336692876528702</v>
      </c>
      <c r="C99">
        <v>1.4964959317420101E-2</v>
      </c>
      <c r="D99">
        <v>2.487645072921517E-3</v>
      </c>
      <c r="E99">
        <v>5.2004346076239827E-3</v>
      </c>
      <c r="F99">
        <v>7.8765645221002045E-2</v>
      </c>
      <c r="G99">
        <v>1.548168147299177E-2</v>
      </c>
      <c r="H99">
        <v>0.18921294845254391</v>
      </c>
      <c r="I99">
        <v>8.8392066739188438E-2</v>
      </c>
      <c r="J99">
        <v>1.233550594910502E-2</v>
      </c>
      <c r="K99">
        <v>0.1220406066250858</v>
      </c>
      <c r="L99">
        <v>0.79530484407961621</v>
      </c>
      <c r="M99">
        <v>5.2568671794284837E-2</v>
      </c>
      <c r="N99">
        <v>9.953403544520241E-3</v>
      </c>
      <c r="O99">
        <v>1.018098678772936E-2</v>
      </c>
      <c r="P99">
        <v>3.6090619805618972E-2</v>
      </c>
      <c r="Q99">
        <v>5.7307673340113736E-3</v>
      </c>
      <c r="R99">
        <v>1.0723580854837969E-2</v>
      </c>
      <c r="S99">
        <v>6.7425457776189787E-2</v>
      </c>
      <c r="T99">
        <v>13.200712566704359</v>
      </c>
      <c r="U99">
        <v>4.2492035147245852E-2</v>
      </c>
      <c r="V99">
        <v>0.12924575066622759</v>
      </c>
      <c r="W99">
        <v>0.42836649085758433</v>
      </c>
      <c r="X99">
        <v>3.8346798590029991E-3</v>
      </c>
      <c r="Y99">
        <v>4.3712411209150728E-3</v>
      </c>
      <c r="Z99">
        <v>6.0282400750153703E-2</v>
      </c>
      <c r="AA99">
        <v>4.4296991857616951E-2</v>
      </c>
      <c r="AB99">
        <v>7.7371553364781814E-5</v>
      </c>
      <c r="AC99">
        <v>9.4961768297512406E-2</v>
      </c>
      <c r="AD99">
        <v>0.17375148919095171</v>
      </c>
      <c r="AE99">
        <v>3.3397799234448883E-2</v>
      </c>
      <c r="AF99">
        <v>0.1126282825117606</v>
      </c>
      <c r="AG99">
        <v>0.36699523702294762</v>
      </c>
      <c r="AH99">
        <v>39.176118389418349</v>
      </c>
      <c r="AI99">
        <v>10.744021384739019</v>
      </c>
      <c r="AJ99">
        <v>123.443860531833</v>
      </c>
      <c r="AK99">
        <v>34.260403455263052</v>
      </c>
      <c r="AL99">
        <v>1.0548520187684201</v>
      </c>
      <c r="AM99">
        <v>2.5772370953243621E-3</v>
      </c>
      <c r="AN99">
        <v>3.8953647313385339E-2</v>
      </c>
    </row>
    <row r="100" spans="1:40" x14ac:dyDescent="0.45">
      <c r="A100" s="1" t="s">
        <v>152</v>
      </c>
      <c r="B100">
        <v>7.315336566043952E-2</v>
      </c>
      <c r="C100">
        <v>5.8724782582899159E-3</v>
      </c>
      <c r="D100">
        <v>3.0339909013176571E-3</v>
      </c>
      <c r="E100">
        <v>1.1094317200061449E-3</v>
      </c>
      <c r="F100">
        <v>0.10060420883920609</v>
      </c>
      <c r="G100">
        <v>1.8310062951516871E-2</v>
      </c>
      <c r="H100">
        <v>0.1009974925230319</v>
      </c>
      <c r="I100">
        <v>4.8521419849323608E-2</v>
      </c>
      <c r="J100">
        <v>5.9516367379293588E-3</v>
      </c>
      <c r="K100">
        <v>1.1955231786335179E-2</v>
      </c>
      <c r="L100">
        <v>3.7419055535299887E-2</v>
      </c>
      <c r="M100">
        <v>3.0093351259619039E-2</v>
      </c>
      <c r="N100">
        <v>6.5207972739052631E-3</v>
      </c>
      <c r="O100">
        <v>3.755649823745745E-3</v>
      </c>
      <c r="P100">
        <v>5.331903152985493E-3</v>
      </c>
      <c r="Q100">
        <v>2.1545235301577638E-3</v>
      </c>
      <c r="R100">
        <v>3.380548138536936E-3</v>
      </c>
      <c r="S100">
        <v>2.3293530766246229E-2</v>
      </c>
      <c r="T100">
        <v>1.4266840039364299E-2</v>
      </c>
      <c r="U100">
        <v>2.3588803035668141E-2</v>
      </c>
      <c r="V100">
        <v>7.0723674654468327E-2</v>
      </c>
      <c r="W100">
        <v>0.1658184950387315</v>
      </c>
      <c r="X100">
        <v>3.1900325410507391E-3</v>
      </c>
      <c r="Y100">
        <v>2.34584236618524E-3</v>
      </c>
      <c r="Z100">
        <v>3.7893757512789929E-2</v>
      </c>
      <c r="AA100">
        <v>4.211051019877303E-2</v>
      </c>
      <c r="AB100">
        <v>3.9975437610813217E-5</v>
      </c>
      <c r="AC100">
        <v>5.1997829542073409E-2</v>
      </c>
      <c r="AD100">
        <v>16.772837932160751</v>
      </c>
      <c r="AE100">
        <v>2.2816141314136729E-2</v>
      </c>
      <c r="AF100">
        <v>3.5394633356197948E-2</v>
      </c>
      <c r="AG100">
        <v>0.18248950447150711</v>
      </c>
      <c r="AH100">
        <v>0.48777629524358052</v>
      </c>
      <c r="AI100">
        <v>3.640742461062823</v>
      </c>
      <c r="AJ100">
        <v>0.32289620958264692</v>
      </c>
      <c r="AK100">
        <v>2.1025085033104438</v>
      </c>
      <c r="AL100">
        <v>1.1719106928812719</v>
      </c>
      <c r="AM100">
        <v>2.0873443099816909E-4</v>
      </c>
      <c r="AN100">
        <v>6.631245277495057E-2</v>
      </c>
    </row>
    <row r="101" spans="1:40" x14ac:dyDescent="0.45">
      <c r="A101" s="1" t="s">
        <v>153</v>
      </c>
      <c r="B101">
        <v>3.5330873475063217E-2</v>
      </c>
      <c r="C101">
        <v>2.8889857801535921E-3</v>
      </c>
      <c r="D101">
        <v>1.5245105002011381E-3</v>
      </c>
      <c r="E101">
        <v>5.2429323295575159E-4</v>
      </c>
      <c r="F101">
        <v>5.0719721829829062E-2</v>
      </c>
      <c r="G101">
        <v>9.2506076798979982E-3</v>
      </c>
      <c r="H101">
        <v>4.4137414772341482E-2</v>
      </c>
      <c r="I101">
        <v>2.1201426267949901E-2</v>
      </c>
      <c r="J101">
        <v>2.7233976788969901E-3</v>
      </c>
      <c r="K101">
        <v>5.2593363689901473E-3</v>
      </c>
      <c r="L101">
        <v>1.7268935471048619E-2</v>
      </c>
      <c r="M101">
        <v>1.5016322967827209E-2</v>
      </c>
      <c r="N101">
        <v>3.2849620491555301E-3</v>
      </c>
      <c r="O101">
        <v>1.844492823663941E-3</v>
      </c>
      <c r="P101">
        <v>2.6280721057661159E-3</v>
      </c>
      <c r="Q101">
        <v>1.082560119421216E-3</v>
      </c>
      <c r="R101">
        <v>1.5991252339815239E-3</v>
      </c>
      <c r="S101">
        <v>1.1450491576828649E-2</v>
      </c>
      <c r="T101">
        <v>6.5201772574988966E-3</v>
      </c>
      <c r="U101">
        <v>1.1576825301504711E-2</v>
      </c>
      <c r="V101">
        <v>3.1302139355325748E-2</v>
      </c>
      <c r="W101">
        <v>7.4727466717624452E-2</v>
      </c>
      <c r="X101">
        <v>1.5055379908770791E-3</v>
      </c>
      <c r="Y101">
        <v>1.1832970142373869E-3</v>
      </c>
      <c r="Z101">
        <v>1.740259180799375E-2</v>
      </c>
      <c r="AA101">
        <v>1.9170390564373311E-2</v>
      </c>
      <c r="AB101">
        <v>1.8284294993144129E-5</v>
      </c>
      <c r="AC101">
        <v>2.4387128755318441E-2</v>
      </c>
      <c r="AD101">
        <v>6.8198127722523507</v>
      </c>
      <c r="AE101">
        <v>9.9061456951474291E-3</v>
      </c>
      <c r="AF101">
        <v>1.541492489424515E-2</v>
      </c>
      <c r="AG101">
        <v>8.4192350062978344E-2</v>
      </c>
      <c r="AH101">
        <v>0.2147942828207903</v>
      </c>
      <c r="AI101">
        <v>1.4672623999928429</v>
      </c>
      <c r="AJ101">
        <v>0.14160492007715611</v>
      </c>
      <c r="AK101">
        <v>0.85097562574127239</v>
      </c>
      <c r="AL101">
        <v>0.50355622293460311</v>
      </c>
      <c r="AM101">
        <v>1.054354482555048E-4</v>
      </c>
      <c r="AN101">
        <v>2.714393842687023E-2</v>
      </c>
    </row>
    <row r="102" spans="1:40" x14ac:dyDescent="0.45">
      <c r="A102" s="1" t="s">
        <v>154</v>
      </c>
      <c r="B102">
        <v>0.1037394136155133</v>
      </c>
      <c r="C102">
        <v>8.7497746560852747E-3</v>
      </c>
      <c r="D102">
        <v>4.7759108554864139E-3</v>
      </c>
      <c r="E102">
        <v>1.481081295158165E-3</v>
      </c>
      <c r="F102">
        <v>0.15971173746720249</v>
      </c>
      <c r="G102">
        <v>2.9224215356673029E-2</v>
      </c>
      <c r="H102">
        <v>0.1061019066014743</v>
      </c>
      <c r="I102">
        <v>5.0948418454254747E-2</v>
      </c>
      <c r="J102">
        <v>7.2317906701350448E-3</v>
      </c>
      <c r="K102">
        <v>1.2837165854694479E-2</v>
      </c>
      <c r="L102">
        <v>4.6638788147945018E-2</v>
      </c>
      <c r="M102">
        <v>4.6532015844896732E-2</v>
      </c>
      <c r="N102">
        <v>1.0331895026842579E-2</v>
      </c>
      <c r="O102">
        <v>5.570887959151935E-3</v>
      </c>
      <c r="P102">
        <v>7.9845228439673552E-3</v>
      </c>
      <c r="Q102">
        <v>3.3912042891943738E-3</v>
      </c>
      <c r="R102">
        <v>4.5254140786784068E-3</v>
      </c>
      <c r="S102">
        <v>3.4635785066838683E-2</v>
      </c>
      <c r="T102">
        <v>1.7270283763607629E-2</v>
      </c>
      <c r="U102">
        <v>3.4924347190892553E-2</v>
      </c>
      <c r="V102">
        <v>7.7456126077745685E-2</v>
      </c>
      <c r="W102">
        <v>0.1922939038146752</v>
      </c>
      <c r="X102">
        <v>4.2426531542574409E-3</v>
      </c>
      <c r="Y102">
        <v>3.7291875426705128E-3</v>
      </c>
      <c r="Z102">
        <v>4.6547231332353951E-2</v>
      </c>
      <c r="AA102">
        <v>5.0377332678893799E-2</v>
      </c>
      <c r="AB102">
        <v>4.8509985626906777E-5</v>
      </c>
      <c r="AC102">
        <v>6.7929627652626404E-2</v>
      </c>
      <c r="AD102">
        <v>13.53997917789612</v>
      </c>
      <c r="AE102">
        <v>2.3450575024117591E-2</v>
      </c>
      <c r="AF102">
        <v>3.6759086345205548E-2</v>
      </c>
      <c r="AG102">
        <v>0.22723932310559949</v>
      </c>
      <c r="AH102">
        <v>0.52545596953364027</v>
      </c>
      <c r="AI102">
        <v>2.8345647663698061</v>
      </c>
      <c r="AJ102">
        <v>0.34317020038089951</v>
      </c>
      <c r="AK102">
        <v>1.6660578145836269</v>
      </c>
      <c r="AL102">
        <v>1.1624621130072279</v>
      </c>
      <c r="AM102">
        <v>3.3298495470903138E-4</v>
      </c>
      <c r="AN102">
        <v>5.4981958085624207E-2</v>
      </c>
    </row>
    <row r="103" spans="1:40" x14ac:dyDescent="0.45">
      <c r="A103" s="1" t="s">
        <v>155</v>
      </c>
      <c r="B103">
        <v>8.9238486119279314E-2</v>
      </c>
      <c r="C103">
        <v>5.3224778966124778E-3</v>
      </c>
      <c r="D103">
        <v>1.635487036923575E-3</v>
      </c>
      <c r="E103">
        <v>1.755752720231057E-3</v>
      </c>
      <c r="F103">
        <v>4.8352846902506033E-2</v>
      </c>
      <c r="G103">
        <v>8.1172601617391007E-3</v>
      </c>
      <c r="H103">
        <v>0.28519502523292029</v>
      </c>
      <c r="I103">
        <v>0.13712425713165469</v>
      </c>
      <c r="J103">
        <v>1.253266078379906E-2</v>
      </c>
      <c r="K103">
        <v>3.2547154907286213E-2</v>
      </c>
      <c r="L103">
        <v>7.368475878397765E-2</v>
      </c>
      <c r="M103">
        <v>1.988287666687415E-2</v>
      </c>
      <c r="N103">
        <v>3.221484189059856E-3</v>
      </c>
      <c r="O103">
        <v>3.5125183365798309E-3</v>
      </c>
      <c r="P103">
        <v>4.6571824823123421E-3</v>
      </c>
      <c r="Q103">
        <v>1.162742642642721E-3</v>
      </c>
      <c r="R103">
        <v>5.2957877315355862E-3</v>
      </c>
      <c r="S103">
        <v>2.1420473590174911E-2</v>
      </c>
      <c r="T103">
        <v>3.032712449087193E-2</v>
      </c>
      <c r="U103">
        <v>2.2348655900211671E-2</v>
      </c>
      <c r="V103">
        <v>0.1859279250735319</v>
      </c>
      <c r="W103">
        <v>0.38927743770083162</v>
      </c>
      <c r="X103">
        <v>5.1183143408129496E-3</v>
      </c>
      <c r="Y103">
        <v>1.1052013187415909E-3</v>
      </c>
      <c r="Z103">
        <v>7.7600796390083812E-2</v>
      </c>
      <c r="AA103">
        <v>9.2125096699944647E-2</v>
      </c>
      <c r="AB103">
        <v>8.4457027724374155E-5</v>
      </c>
      <c r="AC103">
        <v>8.8778779461604257E-2</v>
      </c>
      <c r="AD103">
        <v>65.168548135007967</v>
      </c>
      <c r="AE103">
        <v>6.6691181665337357E-2</v>
      </c>
      <c r="AF103">
        <v>0.101798624859691</v>
      </c>
      <c r="AG103">
        <v>0.36028810189842791</v>
      </c>
      <c r="AH103">
        <v>1.32052865754628</v>
      </c>
      <c r="AI103">
        <v>14.601363936913589</v>
      </c>
      <c r="AJ103">
        <v>0.89453190131016791</v>
      </c>
      <c r="AK103">
        <v>8.305173003270113</v>
      </c>
      <c r="AL103">
        <v>3.6088965876594159</v>
      </c>
      <c r="AM103">
        <v>9.3281246107585568E-5</v>
      </c>
      <c r="AN103">
        <v>0.25131720590088991</v>
      </c>
    </row>
    <row r="104" spans="1:40" x14ac:dyDescent="0.45">
      <c r="A104" s="1" t="s">
        <v>156</v>
      </c>
      <c r="B104">
        <v>0.12430619453802209</v>
      </c>
      <c r="C104">
        <v>7.527578017843083E-3</v>
      </c>
      <c r="D104">
        <v>2.3872842014504808E-3</v>
      </c>
      <c r="E104">
        <v>3.532717469060663E-3</v>
      </c>
      <c r="F104">
        <v>0.12414054658906259</v>
      </c>
      <c r="G104">
        <v>1.320290990585694E-2</v>
      </c>
      <c r="H104">
        <v>0.20709785614367091</v>
      </c>
      <c r="I104">
        <v>9.7404016154805623E-2</v>
      </c>
      <c r="J104">
        <v>8.4282191501095227E-3</v>
      </c>
      <c r="K104">
        <v>2.7751161471070221E-2</v>
      </c>
      <c r="L104">
        <v>8.164607989452044E-2</v>
      </c>
      <c r="M104">
        <v>4.8024361102845227E-2</v>
      </c>
      <c r="N104">
        <v>7.4304749509523536E-3</v>
      </c>
      <c r="O104">
        <v>5.6312672747690111E-3</v>
      </c>
      <c r="P104">
        <v>1.047188932202173E-2</v>
      </c>
      <c r="Q104">
        <v>3.2854179718424439E-3</v>
      </c>
      <c r="R104">
        <v>6.2988848960101483E-3</v>
      </c>
      <c r="S104">
        <v>3.7108062185355971E-2</v>
      </c>
      <c r="T104">
        <v>6.8420222328539199E-2</v>
      </c>
      <c r="U104">
        <v>3.4060936310773338E-2</v>
      </c>
      <c r="V104">
        <v>1.724870151424974</v>
      </c>
      <c r="W104">
        <v>1.980739180909965</v>
      </c>
      <c r="X104">
        <v>1.0681457805011479E-2</v>
      </c>
      <c r="Y104">
        <v>1.856673192881122E-3</v>
      </c>
      <c r="Z104">
        <v>0.17159809159106171</v>
      </c>
      <c r="AA104">
        <v>7.5488675952731163E-2</v>
      </c>
      <c r="AB104">
        <v>2.1293007725316891E-4</v>
      </c>
      <c r="AC104">
        <v>9.0419068301819866E-2</v>
      </c>
      <c r="AD104">
        <v>2.297941580172306</v>
      </c>
      <c r="AE104">
        <v>4.3592058182511523E-2</v>
      </c>
      <c r="AF104">
        <v>0.14024301940522971</v>
      </c>
      <c r="AG104">
        <v>0.53923954201091251</v>
      </c>
      <c r="AH104">
        <v>6.1656466691423626</v>
      </c>
      <c r="AI104">
        <v>30.177234829191121</v>
      </c>
      <c r="AJ104">
        <v>1.240183819466375</v>
      </c>
      <c r="AK104">
        <v>0.73571803695192994</v>
      </c>
      <c r="AL104">
        <v>1.455471433357435</v>
      </c>
      <c r="AM104">
        <v>2.6032070755188441E-4</v>
      </c>
      <c r="AN104">
        <v>3.2510948279754377E-2</v>
      </c>
    </row>
    <row r="105" spans="1:40" x14ac:dyDescent="0.45">
      <c r="A105" s="1" t="s">
        <v>157</v>
      </c>
      <c r="B105">
        <v>0.29729170843866187</v>
      </c>
      <c r="C105">
        <v>2.3296840924425591E-2</v>
      </c>
      <c r="D105">
        <v>1.361385959519737E-2</v>
      </c>
      <c r="E105">
        <v>1.860162930255677E-3</v>
      </c>
      <c r="F105">
        <v>0.96047003191544456</v>
      </c>
      <c r="G105">
        <v>9.5462088297673747E-2</v>
      </c>
      <c r="H105">
        <v>0.18296089416064201</v>
      </c>
      <c r="I105">
        <v>8.4607996105088706E-2</v>
      </c>
      <c r="J105">
        <v>2.3129512392584449E-2</v>
      </c>
      <c r="K105">
        <v>4.3956182793447707E-2</v>
      </c>
      <c r="L105">
        <v>0.32348816765390181</v>
      </c>
      <c r="M105">
        <v>0.16788307616220821</v>
      </c>
      <c r="N105">
        <v>5.1342020347179537E-2</v>
      </c>
      <c r="O105">
        <v>0.25686680720698368</v>
      </c>
      <c r="P105">
        <v>4.4162457193555438E-2</v>
      </c>
      <c r="Q105">
        <v>1.7024137338266122E-2</v>
      </c>
      <c r="R105">
        <v>2.4856871088330779E-2</v>
      </c>
      <c r="S105">
        <v>0.1512241141248846</v>
      </c>
      <c r="T105">
        <v>6.0732487782307699E-2</v>
      </c>
      <c r="U105">
        <v>0.11592426259631861</v>
      </c>
      <c r="V105">
        <v>0.1588796055956436</v>
      </c>
      <c r="W105">
        <v>0.80027662501599595</v>
      </c>
      <c r="X105">
        <v>1.0458154909735669E-2</v>
      </c>
      <c r="Y105">
        <v>2.0417272025465991E-2</v>
      </c>
      <c r="Z105">
        <v>0.14958634163536469</v>
      </c>
      <c r="AA105">
        <v>0.22364885286697389</v>
      </c>
      <c r="AB105">
        <v>1.2354126397174639E-4</v>
      </c>
      <c r="AC105">
        <v>0.1202138334257329</v>
      </c>
      <c r="AD105">
        <v>0.16387676593500719</v>
      </c>
      <c r="AE105">
        <v>3.4351616981770812E-2</v>
      </c>
      <c r="AF105">
        <v>6.8857649698976314E-2</v>
      </c>
      <c r="AG105">
        <v>0.62154468954367925</v>
      </c>
      <c r="AH105">
        <v>12.798271626891241</v>
      </c>
      <c r="AI105">
        <v>0.138826834387281</v>
      </c>
      <c r="AJ105">
        <v>1.017479749005775</v>
      </c>
      <c r="AK105">
        <v>0.4055368843488979</v>
      </c>
      <c r="AL105">
        <v>1.631993052317702</v>
      </c>
      <c r="AM105">
        <v>1.619443774306851E-3</v>
      </c>
      <c r="AN105">
        <v>3.248646303082664E-2</v>
      </c>
    </row>
    <row r="106" spans="1:40" x14ac:dyDescent="0.45">
      <c r="A106" s="1" t="s">
        <v>158</v>
      </c>
      <c r="B106">
        <v>0.55708630371791534</v>
      </c>
      <c r="C106">
        <v>4.0466566051457903E-2</v>
      </c>
      <c r="D106">
        <v>2.1920041959721529E-2</v>
      </c>
      <c r="E106">
        <v>4.1157457994576273E-3</v>
      </c>
      <c r="F106">
        <v>7.8075593051956984</v>
      </c>
      <c r="G106">
        <v>0.41198853114825279</v>
      </c>
      <c r="H106">
        <v>0.81937086549957949</v>
      </c>
      <c r="I106">
        <v>0.3743786345807435</v>
      </c>
      <c r="J106">
        <v>5.4876872815483382E-2</v>
      </c>
      <c r="K106">
        <v>0.13035108456761199</v>
      </c>
      <c r="L106">
        <v>0.67714806877102296</v>
      </c>
      <c r="M106">
        <v>0.3323757068214746</v>
      </c>
      <c r="N106">
        <v>8.1761806681731275E-2</v>
      </c>
      <c r="O106">
        <v>2.569431879241328</v>
      </c>
      <c r="P106">
        <v>7.3697432949930836E-2</v>
      </c>
      <c r="Q106">
        <v>2.7354670880109781E-2</v>
      </c>
      <c r="R106">
        <v>0.1394298456876647</v>
      </c>
      <c r="S106">
        <v>0.25853708523499008</v>
      </c>
      <c r="T106">
        <v>0.24424075440049661</v>
      </c>
      <c r="U106">
        <v>0.2286482206223821</v>
      </c>
      <c r="V106">
        <v>0.39823716071245108</v>
      </c>
      <c r="W106">
        <v>2.1745882377986412</v>
      </c>
      <c r="X106">
        <v>2.986029082644685E-2</v>
      </c>
      <c r="Y106">
        <v>3.266367712114019E-2</v>
      </c>
      <c r="Z106">
        <v>0.45421015747761739</v>
      </c>
      <c r="AA106">
        <v>0.80861834838442481</v>
      </c>
      <c r="AB106">
        <v>3.232961769829437E-4</v>
      </c>
      <c r="AC106">
        <v>0.29320907017236603</v>
      </c>
      <c r="AD106">
        <v>0.69470564675466939</v>
      </c>
      <c r="AE106">
        <v>9.2749511216646804E-2</v>
      </c>
      <c r="AF106">
        <v>0.32440540091597458</v>
      </c>
      <c r="AG106">
        <v>2.1170587109879908</v>
      </c>
      <c r="AH106">
        <v>133.66185002851699</v>
      </c>
      <c r="AI106">
        <v>0.60068297228773782</v>
      </c>
      <c r="AJ106">
        <v>4.999892581689326</v>
      </c>
      <c r="AK106">
        <v>1.9645099088226561</v>
      </c>
      <c r="AL106">
        <v>4.4237132521629654</v>
      </c>
      <c r="AM106">
        <v>2.5740798669081329E-3</v>
      </c>
      <c r="AN106">
        <v>9.8370866741190013E-2</v>
      </c>
    </row>
    <row r="107" spans="1:40" x14ac:dyDescent="0.45">
      <c r="A107" s="1" t="s">
        <v>159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Q3"/>
  <sheetViews>
    <sheetView workbookViewId="0"/>
  </sheetViews>
  <sheetFormatPr defaultColWidth="8.86328125" defaultRowHeight="14.25" x14ac:dyDescent="0.45"/>
  <sheetData>
    <row r="1" spans="1:17" x14ac:dyDescent="0.45">
      <c r="A1" s="1" t="s">
        <v>160</v>
      </c>
      <c r="B1" s="1">
        <v>2001</v>
      </c>
      <c r="C1" s="1">
        <v>2002</v>
      </c>
      <c r="D1" s="1">
        <v>2003</v>
      </c>
      <c r="E1" s="1">
        <v>2004</v>
      </c>
      <c r="F1" s="1">
        <v>2005</v>
      </c>
      <c r="G1" s="1">
        <v>2006</v>
      </c>
      <c r="H1" s="1">
        <v>2007</v>
      </c>
      <c r="I1" s="1">
        <v>2008</v>
      </c>
      <c r="J1" s="1">
        <v>2009</v>
      </c>
      <c r="K1" s="1">
        <v>2010</v>
      </c>
      <c r="L1" s="1">
        <v>2011</v>
      </c>
      <c r="M1" s="1">
        <v>2012</v>
      </c>
      <c r="N1" s="1">
        <v>2013</v>
      </c>
      <c r="O1" s="1">
        <v>2014</v>
      </c>
      <c r="P1" s="1">
        <v>2015</v>
      </c>
      <c r="Q1" s="1">
        <v>2016</v>
      </c>
    </row>
    <row r="2" spans="1:17" x14ac:dyDescent="0.45">
      <c r="A2" s="1" t="s">
        <v>161</v>
      </c>
      <c r="B2">
        <v>11336.188045938699</v>
      </c>
      <c r="C2">
        <v>10522.702939684919</v>
      </c>
      <c r="D2">
        <v>11360.606161334041</v>
      </c>
      <c r="E2">
        <v>11423.895330969261</v>
      </c>
      <c r="F2">
        <v>10751.557147906071</v>
      </c>
      <c r="G2">
        <v>10392.8891989849</v>
      </c>
      <c r="H2">
        <v>10113.32893248001</v>
      </c>
      <c r="I2">
        <v>10349.18341497003</v>
      </c>
      <c r="J2">
        <v>10449.661023022571</v>
      </c>
      <c r="K2">
        <v>11806.202258174</v>
      </c>
      <c r="L2">
        <v>9292.4759309134388</v>
      </c>
      <c r="M2">
        <v>11161.573536202601</v>
      </c>
      <c r="N2">
        <v>11542.46964357198</v>
      </c>
      <c r="O2">
        <v>9438.9892817740365</v>
      </c>
      <c r="P2">
        <v>9515.3616395026111</v>
      </c>
      <c r="Q2">
        <v>10666.562277548661</v>
      </c>
    </row>
    <row r="3" spans="1:17" x14ac:dyDescent="0.45">
      <c r="A3" s="1" t="s">
        <v>162</v>
      </c>
      <c r="B3">
        <v>6396.9771030241618</v>
      </c>
      <c r="C3">
        <v>5932.8612689699376</v>
      </c>
      <c r="D3">
        <v>7425.1506129683876</v>
      </c>
      <c r="E3">
        <v>6508.5935053380063</v>
      </c>
      <c r="F3">
        <v>6551.28955812002</v>
      </c>
      <c r="G3">
        <v>6868.0009398241364</v>
      </c>
      <c r="H3">
        <v>7032.4390474912943</v>
      </c>
      <c r="I3">
        <v>6895.2790047295002</v>
      </c>
      <c r="J3">
        <v>5769.755876529337</v>
      </c>
      <c r="K3">
        <v>6577.8614349970248</v>
      </c>
      <c r="L3">
        <v>6032.7495634118459</v>
      </c>
      <c r="M3">
        <v>5501.9207524475414</v>
      </c>
      <c r="N3">
        <v>5935.5529246975912</v>
      </c>
      <c r="O3">
        <v>6907.1859128484684</v>
      </c>
      <c r="P3">
        <v>6130.7480294153966</v>
      </c>
      <c r="Q3">
        <v>6565.6175288708464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Q314"/>
  <sheetViews>
    <sheetView workbookViewId="0"/>
  </sheetViews>
  <sheetFormatPr defaultColWidth="8.86328125" defaultRowHeight="14.25" x14ac:dyDescent="0.45"/>
  <sheetData>
    <row r="1" spans="1:17" x14ac:dyDescent="0.45">
      <c r="B1" s="1">
        <v>2001</v>
      </c>
      <c r="C1" s="1">
        <v>2002</v>
      </c>
      <c r="D1" s="1">
        <v>2003</v>
      </c>
      <c r="E1" s="1">
        <v>2004</v>
      </c>
      <c r="F1" s="1">
        <v>2005</v>
      </c>
      <c r="G1" s="1">
        <v>2006</v>
      </c>
      <c r="H1" s="1">
        <v>2007</v>
      </c>
      <c r="I1" s="1">
        <v>2008</v>
      </c>
      <c r="J1" s="1">
        <v>2009</v>
      </c>
      <c r="K1" s="1">
        <v>2010</v>
      </c>
      <c r="L1" s="1">
        <v>2011</v>
      </c>
      <c r="M1" s="1">
        <v>2012</v>
      </c>
      <c r="N1" s="1">
        <v>2013</v>
      </c>
      <c r="O1" s="1">
        <v>2014</v>
      </c>
      <c r="P1" s="1">
        <v>2015</v>
      </c>
      <c r="Q1" s="1">
        <v>2016</v>
      </c>
    </row>
    <row r="2" spans="1:17" x14ac:dyDescent="0.45">
      <c r="A2" s="1" t="s">
        <v>163</v>
      </c>
      <c r="B2">
        <v>9.9316585603281293</v>
      </c>
      <c r="C2">
        <v>11.05250684471617</v>
      </c>
      <c r="D2">
        <v>9.6241536953091824</v>
      </c>
      <c r="E2">
        <v>9.8275986941276283</v>
      </c>
      <c r="F2">
        <v>8.7578645909640329</v>
      </c>
      <c r="G2">
        <v>12.02118952977402</v>
      </c>
      <c r="H2">
        <v>11.039907200617479</v>
      </c>
      <c r="I2">
        <v>14.786345912009169</v>
      </c>
      <c r="J2">
        <v>9.1456386208154044</v>
      </c>
      <c r="K2">
        <v>7.3572795979947614</v>
      </c>
      <c r="L2">
        <v>7.7911343164259872</v>
      </c>
      <c r="M2">
        <v>9.2998357322599734</v>
      </c>
      <c r="N2">
        <v>12.288702685494901</v>
      </c>
      <c r="O2">
        <v>12.115380541942081</v>
      </c>
      <c r="P2">
        <v>12.47778682188455</v>
      </c>
      <c r="Q2">
        <v>11.309560643899911</v>
      </c>
    </row>
    <row r="3" spans="1:17" x14ac:dyDescent="0.45">
      <c r="A3" s="1" t="s">
        <v>164</v>
      </c>
      <c r="B3">
        <v>43.524362897379007</v>
      </c>
      <c r="C3">
        <v>44.335226578883798</v>
      </c>
      <c r="D3">
        <v>40.762104256052083</v>
      </c>
      <c r="E3">
        <v>43.266617227215939</v>
      </c>
      <c r="F3">
        <v>36.767207404289067</v>
      </c>
      <c r="G3">
        <v>41.938170590994922</v>
      </c>
      <c r="H3">
        <v>41.234292434082008</v>
      </c>
      <c r="I3">
        <v>40.424162714249803</v>
      </c>
      <c r="J3">
        <v>29.562581116915911</v>
      </c>
      <c r="K3">
        <v>29.47876979303696</v>
      </c>
      <c r="L3">
        <v>32.296689811158771</v>
      </c>
      <c r="M3">
        <v>31.552699711141759</v>
      </c>
      <c r="N3">
        <v>44.637791322576078</v>
      </c>
      <c r="O3">
        <v>38.480236162403791</v>
      </c>
      <c r="P3">
        <v>39.919837809850137</v>
      </c>
      <c r="Q3">
        <v>36.69983280314446</v>
      </c>
    </row>
    <row r="4" spans="1:17" x14ac:dyDescent="0.45">
      <c r="A4" s="1" t="s">
        <v>165</v>
      </c>
      <c r="B4">
        <v>37.435867040768748</v>
      </c>
      <c r="C4">
        <v>39.817703492563041</v>
      </c>
      <c r="D4">
        <v>34.620965114334041</v>
      </c>
      <c r="E4">
        <v>33.13931465706348</v>
      </c>
      <c r="F4">
        <v>31.089524021880749</v>
      </c>
      <c r="G4">
        <v>35.908058575367058</v>
      </c>
      <c r="H4">
        <v>31.73385000429025</v>
      </c>
      <c r="I4">
        <v>32.764189234213418</v>
      </c>
      <c r="J4">
        <v>24.49952622934461</v>
      </c>
      <c r="K4">
        <v>24.090726235096291</v>
      </c>
      <c r="L4">
        <v>27.02232123113097</v>
      </c>
      <c r="M4">
        <v>26.075446651598231</v>
      </c>
      <c r="N4">
        <v>37.738238925844371</v>
      </c>
      <c r="O4">
        <v>43.341439224274133</v>
      </c>
      <c r="P4">
        <v>39.764307302175709</v>
      </c>
      <c r="Q4">
        <v>37.86804534049584</v>
      </c>
    </row>
    <row r="5" spans="1:17" x14ac:dyDescent="0.45">
      <c r="A5" s="1" t="s">
        <v>166</v>
      </c>
      <c r="B5">
        <v>10.81327734277591</v>
      </c>
      <c r="C5">
        <v>10.12844691693909</v>
      </c>
      <c r="D5">
        <v>7.7988369673310602</v>
      </c>
      <c r="E5">
        <v>8.5000739430599328</v>
      </c>
      <c r="F5">
        <v>6.9875188661428549</v>
      </c>
      <c r="G5">
        <v>7.4775084100823257</v>
      </c>
      <c r="H5">
        <v>6.9678472773325293</v>
      </c>
      <c r="I5">
        <v>7.2523729668875943</v>
      </c>
      <c r="J5">
        <v>6.5019636241121379</v>
      </c>
      <c r="K5">
        <v>5.9146998343211603</v>
      </c>
      <c r="L5">
        <v>6.8467815321809908</v>
      </c>
      <c r="M5">
        <v>7.6708279252380702</v>
      </c>
      <c r="N5">
        <v>7.8038270983909328</v>
      </c>
      <c r="O5">
        <v>8.7386902253040795</v>
      </c>
      <c r="P5">
        <v>7.3983061477011232</v>
      </c>
      <c r="Q5">
        <v>7.9677074509539647</v>
      </c>
    </row>
    <row r="6" spans="1:17" x14ac:dyDescent="0.45">
      <c r="A6" s="1" t="s">
        <v>167</v>
      </c>
      <c r="B6">
        <v>190.30597452038779</v>
      </c>
      <c r="C6">
        <v>188.3234017736082</v>
      </c>
      <c r="D6">
        <v>186.20006383303701</v>
      </c>
      <c r="E6">
        <v>191.71376902390881</v>
      </c>
      <c r="F6">
        <v>206.3406860004408</v>
      </c>
      <c r="G6">
        <v>215.73587708568661</v>
      </c>
      <c r="H6">
        <v>190.71733314525659</v>
      </c>
      <c r="I6">
        <v>180.22689805999121</v>
      </c>
      <c r="J6">
        <v>182.0522128237063</v>
      </c>
      <c r="K6">
        <v>191.85352602012199</v>
      </c>
      <c r="L6">
        <v>214.74537063931379</v>
      </c>
      <c r="M6">
        <v>213.3934890332809</v>
      </c>
      <c r="N6">
        <v>258.58821843856367</v>
      </c>
      <c r="O6">
        <v>247.41921753948969</v>
      </c>
      <c r="P6">
        <v>233.29113772449529</v>
      </c>
      <c r="Q6">
        <v>212.81172776634989</v>
      </c>
    </row>
    <row r="7" spans="1:17" x14ac:dyDescent="0.45">
      <c r="A7" s="1" t="s">
        <v>168</v>
      </c>
      <c r="B7">
        <v>189.75413259279071</v>
      </c>
      <c r="C7">
        <v>178.2850773239349</v>
      </c>
      <c r="D7">
        <v>185.00283773404561</v>
      </c>
      <c r="E7">
        <v>162.77399191007129</v>
      </c>
      <c r="F7">
        <v>187.0450461047771</v>
      </c>
      <c r="G7">
        <v>183.72373078141061</v>
      </c>
      <c r="H7">
        <v>172.50861670916191</v>
      </c>
      <c r="I7">
        <v>168.81524629139341</v>
      </c>
      <c r="J7">
        <v>148.7813431074045</v>
      </c>
      <c r="K7">
        <v>154.63747647448869</v>
      </c>
      <c r="L7">
        <v>164.76133317041351</v>
      </c>
      <c r="M7">
        <v>178.411858174846</v>
      </c>
      <c r="N7">
        <v>167.55201711445389</v>
      </c>
      <c r="O7">
        <v>152.55338502689759</v>
      </c>
      <c r="P7">
        <v>135.433698012333</v>
      </c>
      <c r="Q7">
        <v>171.50977885258061</v>
      </c>
    </row>
    <row r="8" spans="1:17" x14ac:dyDescent="0.45">
      <c r="A8" s="1" t="s">
        <v>169</v>
      </c>
      <c r="B8">
        <v>194.05400570461609</v>
      </c>
      <c r="C8">
        <v>162.07873489304771</v>
      </c>
      <c r="D8">
        <v>185.34943259072531</v>
      </c>
      <c r="E8">
        <v>180.83246398551549</v>
      </c>
      <c r="F8">
        <v>173.88501721885629</v>
      </c>
      <c r="G8">
        <v>158.8689967098955</v>
      </c>
      <c r="H8">
        <v>160.84411968126639</v>
      </c>
      <c r="I8">
        <v>117.9643658087889</v>
      </c>
      <c r="J8">
        <v>132.4120460268866</v>
      </c>
      <c r="K8">
        <v>132.44576687119579</v>
      </c>
      <c r="L8">
        <v>129.99558720831121</v>
      </c>
      <c r="M8">
        <v>113.1347579525401</v>
      </c>
      <c r="N8">
        <v>132.98439342602009</v>
      </c>
      <c r="O8">
        <v>125.4976314363774</v>
      </c>
      <c r="P8">
        <v>108.4628284534123</v>
      </c>
      <c r="Q8">
        <v>122.63851002212461</v>
      </c>
    </row>
    <row r="9" spans="1:17" x14ac:dyDescent="0.45">
      <c r="A9" s="1" t="s">
        <v>170</v>
      </c>
      <c r="B9">
        <v>210.0401404657263</v>
      </c>
      <c r="C9">
        <v>228.19348204839261</v>
      </c>
      <c r="D9">
        <v>206.97992436526499</v>
      </c>
      <c r="E9">
        <v>247.21493374170981</v>
      </c>
      <c r="F9">
        <v>237.04251443356731</v>
      </c>
      <c r="G9">
        <v>245.30596156630449</v>
      </c>
      <c r="H9">
        <v>184.17472565333779</v>
      </c>
      <c r="I9">
        <v>203.86806644265761</v>
      </c>
      <c r="J9">
        <v>194.6346310572072</v>
      </c>
      <c r="K9">
        <v>228.3615995683129</v>
      </c>
      <c r="L9">
        <v>213.2958590706213</v>
      </c>
      <c r="M9">
        <v>203.73996480598441</v>
      </c>
      <c r="N9">
        <v>294.87039722649149</v>
      </c>
      <c r="O9">
        <v>280.57115135947049</v>
      </c>
      <c r="P9">
        <v>251.4821390337865</v>
      </c>
      <c r="Q9">
        <v>269.80633700100998</v>
      </c>
    </row>
    <row r="10" spans="1:17" x14ac:dyDescent="0.45">
      <c r="A10" s="1" t="s">
        <v>171</v>
      </c>
      <c r="B10">
        <v>105.7422859481425</v>
      </c>
      <c r="C10">
        <v>99.568659534284322</v>
      </c>
      <c r="D10">
        <v>74.70375040177629</v>
      </c>
      <c r="E10">
        <v>98.490758226251728</v>
      </c>
      <c r="F10">
        <v>111.1191184485408</v>
      </c>
      <c r="G10">
        <v>95.635979687894022</v>
      </c>
      <c r="H10">
        <v>90.775761057186457</v>
      </c>
      <c r="I10">
        <v>88.176350869863711</v>
      </c>
      <c r="J10">
        <v>75.388443661055518</v>
      </c>
      <c r="K10">
        <v>83.59212188324156</v>
      </c>
      <c r="L10">
        <v>91.307227320769627</v>
      </c>
      <c r="M10">
        <v>93.657895226992778</v>
      </c>
      <c r="N10">
        <v>97.551821789740558</v>
      </c>
      <c r="O10">
        <v>98.318390418235367</v>
      </c>
      <c r="P10">
        <v>83.534855880842343</v>
      </c>
      <c r="Q10">
        <v>81.281713769427853</v>
      </c>
    </row>
    <row r="11" spans="1:17" x14ac:dyDescent="0.45">
      <c r="A11" s="1" t="s">
        <v>172</v>
      </c>
      <c r="B11">
        <v>148.0546610068906</v>
      </c>
      <c r="C11">
        <v>166.37142798184991</v>
      </c>
      <c r="D11">
        <v>158.3256100050265</v>
      </c>
      <c r="E11">
        <v>175.9300886219462</v>
      </c>
      <c r="F11">
        <v>218.925382036624</v>
      </c>
      <c r="G11">
        <v>163.20665231955809</v>
      </c>
      <c r="H11">
        <v>140.9497069336754</v>
      </c>
      <c r="I11">
        <v>119.97566607588109</v>
      </c>
      <c r="J11">
        <v>137.65337222594059</v>
      </c>
      <c r="K11">
        <v>193.15580937651529</v>
      </c>
      <c r="L11">
        <v>138.62694045493791</v>
      </c>
      <c r="M11">
        <v>206.60305158886709</v>
      </c>
      <c r="N11">
        <v>162.24124629242689</v>
      </c>
      <c r="O11">
        <v>171.3478270056074</v>
      </c>
      <c r="P11">
        <v>196.13862869197939</v>
      </c>
      <c r="Q11">
        <v>134.43205410458509</v>
      </c>
    </row>
    <row r="12" spans="1:17" x14ac:dyDescent="0.45">
      <c r="A12" s="1" t="s">
        <v>173</v>
      </c>
      <c r="B12">
        <v>334.09596997939201</v>
      </c>
      <c r="C12">
        <v>310.90555841663831</v>
      </c>
      <c r="D12">
        <v>308.55900490482207</v>
      </c>
      <c r="E12">
        <v>319.09817198866989</v>
      </c>
      <c r="F12">
        <v>363.25589548419111</v>
      </c>
      <c r="G12">
        <v>312.26322850998702</v>
      </c>
      <c r="H12">
        <v>305.07066173329912</v>
      </c>
      <c r="I12">
        <v>273.61531711998538</v>
      </c>
      <c r="J12">
        <v>373.15603986618783</v>
      </c>
      <c r="K12">
        <v>350.96928249460967</v>
      </c>
      <c r="L12">
        <v>350.9024297040412</v>
      </c>
      <c r="M12">
        <v>372.08614757497719</v>
      </c>
      <c r="N12">
        <v>429.18263173028072</v>
      </c>
      <c r="O12">
        <v>456.54333239846522</v>
      </c>
      <c r="P12">
        <v>341.71326107558377</v>
      </c>
      <c r="Q12">
        <v>429.95543624846391</v>
      </c>
    </row>
    <row r="13" spans="1:17" x14ac:dyDescent="0.45">
      <c r="A13" s="1" t="s">
        <v>174</v>
      </c>
      <c r="B13">
        <v>124.0588125884759</v>
      </c>
      <c r="C13">
        <v>129.17131979154109</v>
      </c>
      <c r="D13">
        <v>121.8032991764308</v>
      </c>
      <c r="E13">
        <v>110.1922519428103</v>
      </c>
      <c r="F13">
        <v>103.8017244077336</v>
      </c>
      <c r="G13">
        <v>108.4924254067875</v>
      </c>
      <c r="H13">
        <v>76.969203815098055</v>
      </c>
      <c r="I13">
        <v>94.87659702107257</v>
      </c>
      <c r="J13">
        <v>93.09399478661048</v>
      </c>
      <c r="K13">
        <v>105.66301208748619</v>
      </c>
      <c r="L13">
        <v>102.0261532900782</v>
      </c>
      <c r="M13">
        <v>90.207718073504964</v>
      </c>
      <c r="N13">
        <v>107.42179861531039</v>
      </c>
      <c r="O13">
        <v>131.04939244893839</v>
      </c>
      <c r="P13">
        <v>88.072334599726602</v>
      </c>
      <c r="Q13">
        <v>85.418208831895569</v>
      </c>
    </row>
    <row r="14" spans="1:17" x14ac:dyDescent="0.45">
      <c r="A14" s="1" t="s">
        <v>175</v>
      </c>
      <c r="B14">
        <v>114.8113454375345</v>
      </c>
      <c r="C14">
        <v>108.152502773245</v>
      </c>
      <c r="D14">
        <v>103.83539309362951</v>
      </c>
      <c r="E14">
        <v>115.222848892389</v>
      </c>
      <c r="F14">
        <v>104.6888185614272</v>
      </c>
      <c r="G14">
        <v>112.52359787728339</v>
      </c>
      <c r="H14">
        <v>100.6503283364011</v>
      </c>
      <c r="I14">
        <v>107.4964609525331</v>
      </c>
      <c r="J14">
        <v>88.118143075405158</v>
      </c>
      <c r="K14">
        <v>132.83783172333381</v>
      </c>
      <c r="L14">
        <v>126.0082828392146</v>
      </c>
      <c r="M14">
        <v>101.6597435078266</v>
      </c>
      <c r="N14">
        <v>124.1850471871234</v>
      </c>
      <c r="O14">
        <v>131.62176886992609</v>
      </c>
      <c r="P14">
        <v>121.9637081314828</v>
      </c>
      <c r="Q14">
        <v>115.27940304741929</v>
      </c>
    </row>
    <row r="15" spans="1:17" x14ac:dyDescent="0.45">
      <c r="A15" s="1" t="s">
        <v>176</v>
      </c>
      <c r="B15">
        <v>21.952277225658239</v>
      </c>
      <c r="C15">
        <v>22.841421468633801</v>
      </c>
      <c r="D15">
        <v>16.41547473042592</v>
      </c>
      <c r="E15">
        <v>20.142172830659721</v>
      </c>
      <c r="F15">
        <v>19.106510489599628</v>
      </c>
      <c r="G15">
        <v>17.028274999333011</v>
      </c>
      <c r="H15">
        <v>14.45548419809384</v>
      </c>
      <c r="I15">
        <v>12.82053320591127</v>
      </c>
      <c r="J15">
        <v>19.222982280941661</v>
      </c>
      <c r="K15">
        <v>13.63541025197053</v>
      </c>
      <c r="L15">
        <v>18.83489606042259</v>
      </c>
      <c r="M15">
        <v>21.58841293139379</v>
      </c>
      <c r="N15">
        <v>34.372362899382992</v>
      </c>
      <c r="O15">
        <v>20.681432479085689</v>
      </c>
      <c r="P15">
        <v>15.24637638244303</v>
      </c>
      <c r="Q15">
        <v>21.01108356200896</v>
      </c>
    </row>
    <row r="16" spans="1:17" x14ac:dyDescent="0.45">
      <c r="A16" s="1" t="s">
        <v>177</v>
      </c>
      <c r="B16">
        <v>364.82940441925621</v>
      </c>
      <c r="C16">
        <v>360.93157038109501</v>
      </c>
      <c r="D16">
        <v>601.94528925882355</v>
      </c>
      <c r="E16">
        <v>560.12586836388607</v>
      </c>
      <c r="F16">
        <v>597.71409105159785</v>
      </c>
      <c r="G16">
        <v>604.16437188790542</v>
      </c>
      <c r="H16">
        <v>479.08471555861661</v>
      </c>
      <c r="I16">
        <v>472.80124627117368</v>
      </c>
      <c r="J16">
        <v>503.93845516653329</v>
      </c>
      <c r="K16">
        <v>563.88183853549185</v>
      </c>
      <c r="L16">
        <v>573.28833634645116</v>
      </c>
      <c r="M16">
        <v>562.39407795067973</v>
      </c>
      <c r="N16">
        <v>778.48947517894976</v>
      </c>
      <c r="O16">
        <v>628.54960907842428</v>
      </c>
      <c r="P16">
        <v>634.72379476685398</v>
      </c>
      <c r="Q16">
        <v>592.88805197289275</v>
      </c>
    </row>
    <row r="17" spans="1:17" x14ac:dyDescent="0.45">
      <c r="A17" s="1" t="s">
        <v>178</v>
      </c>
      <c r="B17">
        <v>310.95625776120619</v>
      </c>
      <c r="C17">
        <v>308.5047857576098</v>
      </c>
      <c r="D17">
        <v>2.3585891339586889</v>
      </c>
      <c r="E17">
        <v>2.7154733954713861</v>
      </c>
      <c r="F17">
        <v>9.0653862160196006</v>
      </c>
      <c r="G17">
        <v>1.642774227701091</v>
      </c>
      <c r="H17">
        <v>11.8922997959885</v>
      </c>
      <c r="I17">
        <v>18.651318173549061</v>
      </c>
      <c r="J17">
        <v>3.802132493465689</v>
      </c>
      <c r="K17">
        <v>12.516344724689491</v>
      </c>
      <c r="L17">
        <v>19.08131823461353</v>
      </c>
      <c r="M17">
        <v>1.907053260075426</v>
      </c>
      <c r="N17">
        <v>17.854522592350911</v>
      </c>
      <c r="O17">
        <v>7.1374733903519774</v>
      </c>
      <c r="P17">
        <v>1.5399010214473221</v>
      </c>
      <c r="Q17">
        <v>7.3559021813491388</v>
      </c>
    </row>
    <row r="18" spans="1:17" x14ac:dyDescent="0.45">
      <c r="A18" s="1" t="s">
        <v>179</v>
      </c>
      <c r="B18">
        <v>35.263051978533703</v>
      </c>
      <c r="C18">
        <v>29.214393014372899</v>
      </c>
      <c r="D18">
        <v>22.31214993870034</v>
      </c>
      <c r="E18">
        <v>27.792189285358909</v>
      </c>
      <c r="F18">
        <v>26.521517456811601</v>
      </c>
      <c r="G18">
        <v>32.681666046381878</v>
      </c>
      <c r="H18">
        <v>31.543897995852699</v>
      </c>
      <c r="I18">
        <v>32.294605775793947</v>
      </c>
      <c r="J18">
        <v>30.305421305263561</v>
      </c>
      <c r="K18">
        <v>32.431755995444021</v>
      </c>
      <c r="L18">
        <v>41.065903145944461</v>
      </c>
      <c r="M18">
        <v>58.629538891947178</v>
      </c>
      <c r="N18">
        <v>55.324674719871773</v>
      </c>
      <c r="O18">
        <v>65.451033961884903</v>
      </c>
      <c r="P18">
        <v>49.040236738117173</v>
      </c>
      <c r="Q18">
        <v>64.200686490311668</v>
      </c>
    </row>
    <row r="19" spans="1:17" x14ac:dyDescent="0.45">
      <c r="A19" s="1" t="s">
        <v>180</v>
      </c>
      <c r="B19">
        <v>17.1324766685449</v>
      </c>
      <c r="C19">
        <v>21.50461005356394</v>
      </c>
      <c r="D19">
        <v>14.500779760616229</v>
      </c>
      <c r="E19">
        <v>14.6219514604345</v>
      </c>
      <c r="F19">
        <v>18.611455629352719</v>
      </c>
      <c r="G19">
        <v>16.758499600286971</v>
      </c>
      <c r="H19">
        <v>24.744892847494551</v>
      </c>
      <c r="I19">
        <v>25.363622949878881</v>
      </c>
      <c r="J19">
        <v>25.668881817917569</v>
      </c>
      <c r="K19">
        <v>27.66905925231158</v>
      </c>
      <c r="L19">
        <v>23.859135534624372</v>
      </c>
      <c r="M19">
        <v>23.089055221688032</v>
      </c>
      <c r="N19">
        <v>27.298716974883771</v>
      </c>
      <c r="O19">
        <v>43.694794645336877</v>
      </c>
      <c r="P19">
        <v>35.772845391347118</v>
      </c>
      <c r="Q19">
        <v>40.980591224683728</v>
      </c>
    </row>
    <row r="20" spans="1:17" x14ac:dyDescent="0.45">
      <c r="A20" s="1" t="s">
        <v>181</v>
      </c>
      <c r="B20">
        <v>26.235859587555058</v>
      </c>
      <c r="C20">
        <v>25.313345418289991</v>
      </c>
      <c r="D20">
        <v>23.81724727190262</v>
      </c>
      <c r="E20">
        <v>23.996743327566978</v>
      </c>
      <c r="F20">
        <v>24.90970466283191</v>
      </c>
      <c r="G20">
        <v>26.33154427528952</v>
      </c>
      <c r="H20">
        <v>29.062039620115019</v>
      </c>
      <c r="I20">
        <v>29.224201231303891</v>
      </c>
      <c r="J20">
        <v>32.771044107570717</v>
      </c>
      <c r="K20">
        <v>46.243483719937842</v>
      </c>
      <c r="L20">
        <v>46.115802584291359</v>
      </c>
      <c r="M20">
        <v>44.902816823899428</v>
      </c>
      <c r="N20">
        <v>56.466703041680987</v>
      </c>
      <c r="O20">
        <v>56.440400834003547</v>
      </c>
      <c r="P20">
        <v>58.350240378843552</v>
      </c>
      <c r="Q20">
        <v>48.281207637837987</v>
      </c>
    </row>
    <row r="21" spans="1:17" x14ac:dyDescent="0.45">
      <c r="A21" s="1" t="s">
        <v>182</v>
      </c>
      <c r="B21">
        <v>50.278530943165698</v>
      </c>
      <c r="C21">
        <v>42.938592035011553</v>
      </c>
      <c r="D21">
        <v>42.081140788418047</v>
      </c>
      <c r="E21">
        <v>32.917009852998902</v>
      </c>
      <c r="F21">
        <v>36.538099679604173</v>
      </c>
      <c r="G21">
        <v>42.620614444163571</v>
      </c>
      <c r="H21">
        <v>36.838631448660053</v>
      </c>
      <c r="I21">
        <v>44.31401061979588</v>
      </c>
      <c r="J21">
        <v>29.43073336155194</v>
      </c>
      <c r="K21">
        <v>32.763840192725787</v>
      </c>
      <c r="L21">
        <v>26.534715482588091</v>
      </c>
      <c r="M21">
        <v>26.066839781447339</v>
      </c>
      <c r="N21">
        <v>25.114279943409748</v>
      </c>
      <c r="O21">
        <v>21.634520957142989</v>
      </c>
      <c r="P21">
        <v>25.177609440361749</v>
      </c>
      <c r="Q21">
        <v>22.193800641104819</v>
      </c>
    </row>
    <row r="22" spans="1:17" x14ac:dyDescent="0.45">
      <c r="A22" s="1" t="s">
        <v>183</v>
      </c>
      <c r="B22">
        <v>77.68862956502845</v>
      </c>
      <c r="C22">
        <v>71.171908309737802</v>
      </c>
      <c r="D22">
        <v>64.441573759117176</v>
      </c>
      <c r="E22">
        <v>73.544212548813462</v>
      </c>
      <c r="F22">
        <v>72.404255325192167</v>
      </c>
      <c r="G22">
        <v>79.505322637551899</v>
      </c>
      <c r="H22">
        <v>77.483702831896153</v>
      </c>
      <c r="I22">
        <v>80.014758468925805</v>
      </c>
      <c r="J22">
        <v>68.708669429335288</v>
      </c>
      <c r="K22">
        <v>64.977877565751385</v>
      </c>
      <c r="L22">
        <v>67.763857022688526</v>
      </c>
      <c r="M22">
        <v>59.841197637755982</v>
      </c>
      <c r="N22">
        <v>72.298244536759228</v>
      </c>
      <c r="O22">
        <v>70.21648708741246</v>
      </c>
      <c r="P22">
        <v>59.004287565786328</v>
      </c>
      <c r="Q22">
        <v>58.646016243720098</v>
      </c>
    </row>
    <row r="23" spans="1:17" x14ac:dyDescent="0.45">
      <c r="A23" s="1" t="s">
        <v>184</v>
      </c>
      <c r="B23">
        <v>17.167828811828539</v>
      </c>
      <c r="C23">
        <v>11.461009631161239</v>
      </c>
      <c r="D23">
        <v>8.8155792616348023</v>
      </c>
      <c r="E23">
        <v>12.60414699020213</v>
      </c>
      <c r="F23">
        <v>7.8547124350230986</v>
      </c>
      <c r="G23">
        <v>11.82793726915895</v>
      </c>
      <c r="H23">
        <v>15.939515082514291</v>
      </c>
      <c r="I23">
        <v>10.12623097055487</v>
      </c>
      <c r="J23">
        <v>8.6002864978385816</v>
      </c>
      <c r="K23">
        <v>8.9955400994080925</v>
      </c>
      <c r="L23">
        <v>12.58867854819259</v>
      </c>
      <c r="M23">
        <v>9.0349062314220419</v>
      </c>
      <c r="N23">
        <v>28.41656098447201</v>
      </c>
      <c r="O23">
        <v>14.04685075921695</v>
      </c>
      <c r="P23">
        <v>15.58132818144564</v>
      </c>
      <c r="Q23">
        <v>20.486126928351599</v>
      </c>
    </row>
    <row r="24" spans="1:17" x14ac:dyDescent="0.45">
      <c r="A24" s="1" t="s">
        <v>185</v>
      </c>
      <c r="B24">
        <v>101.2629795715156</v>
      </c>
      <c r="C24">
        <v>100.73398131010561</v>
      </c>
      <c r="D24">
        <v>80.19885834675263</v>
      </c>
      <c r="E24">
        <v>85.847914402816983</v>
      </c>
      <c r="F24">
        <v>86.84013268207795</v>
      </c>
      <c r="G24">
        <v>97.710452070673085</v>
      </c>
      <c r="H24">
        <v>100.5262642998829</v>
      </c>
      <c r="I24">
        <v>84.809263279416939</v>
      </c>
      <c r="J24">
        <v>71.606011991356581</v>
      </c>
      <c r="K24">
        <v>86.954436286263828</v>
      </c>
      <c r="L24">
        <v>85.033455152308122</v>
      </c>
      <c r="M24">
        <v>86.889382582234745</v>
      </c>
      <c r="N24">
        <v>101.4265509611534</v>
      </c>
      <c r="O24">
        <v>101.58970156826059</v>
      </c>
      <c r="P24">
        <v>92.906414540204935</v>
      </c>
      <c r="Q24">
        <v>96.153062577176129</v>
      </c>
    </row>
    <row r="25" spans="1:17" x14ac:dyDescent="0.45">
      <c r="A25" s="1" t="s">
        <v>186</v>
      </c>
      <c r="B25">
        <v>34.062028357683637</v>
      </c>
      <c r="C25">
        <v>33.752496378317019</v>
      </c>
      <c r="D25">
        <v>30.488071280100939</v>
      </c>
      <c r="E25">
        <v>31.51273184553672</v>
      </c>
      <c r="F25">
        <v>32.998211763059473</v>
      </c>
      <c r="G25">
        <v>31.976732145300709</v>
      </c>
      <c r="H25">
        <v>38.208743445784762</v>
      </c>
      <c r="I25">
        <v>40.292481869490842</v>
      </c>
      <c r="J25">
        <v>32.416627837545221</v>
      </c>
      <c r="K25">
        <v>34.442199732960773</v>
      </c>
      <c r="L25">
        <v>32.603463229605623</v>
      </c>
      <c r="M25">
        <v>39.805283647603751</v>
      </c>
      <c r="N25">
        <v>42.303540923249862</v>
      </c>
      <c r="O25">
        <v>44.167222559067113</v>
      </c>
      <c r="P25">
        <v>40.601505491965263</v>
      </c>
      <c r="Q25">
        <v>41.540736024958811</v>
      </c>
    </row>
    <row r="26" spans="1:17" x14ac:dyDescent="0.45">
      <c r="A26" s="1" t="s">
        <v>187</v>
      </c>
      <c r="B26">
        <v>54.706386887011178</v>
      </c>
      <c r="C26">
        <v>54.524087354152023</v>
      </c>
      <c r="D26">
        <v>46.47477107990251</v>
      </c>
      <c r="E26">
        <v>40.858092250150072</v>
      </c>
      <c r="F26">
        <v>45.293846807884613</v>
      </c>
      <c r="G26">
        <v>51.027183019528131</v>
      </c>
      <c r="H26">
        <v>43.512213718297673</v>
      </c>
      <c r="I26">
        <v>43.544140606585579</v>
      </c>
      <c r="J26">
        <v>40.659562090725707</v>
      </c>
      <c r="K26">
        <v>43.93329987639742</v>
      </c>
      <c r="L26">
        <v>42.073687774201851</v>
      </c>
      <c r="M26">
        <v>39.80418622726414</v>
      </c>
      <c r="N26">
        <v>48.492303318390917</v>
      </c>
      <c r="O26">
        <v>57.876098914075882</v>
      </c>
      <c r="P26">
        <v>42.944850679298384</v>
      </c>
      <c r="Q26">
        <v>52.825433600227527</v>
      </c>
    </row>
    <row r="27" spans="1:17" x14ac:dyDescent="0.45">
      <c r="A27" s="1" t="s">
        <v>188</v>
      </c>
      <c r="B27">
        <v>45.614552947545221</v>
      </c>
      <c r="C27">
        <v>42.781158632044452</v>
      </c>
      <c r="D27">
        <v>50.438569220456387</v>
      </c>
      <c r="E27">
        <v>44.563720697980877</v>
      </c>
      <c r="F27">
        <v>57.305319160617067</v>
      </c>
      <c r="G27">
        <v>60.920760675806733</v>
      </c>
      <c r="H27">
        <v>59.270481264570073</v>
      </c>
      <c r="I27">
        <v>58.564407112590722</v>
      </c>
      <c r="J27">
        <v>49.711041045855062</v>
      </c>
      <c r="K27">
        <v>51.385102559759368</v>
      </c>
      <c r="L27">
        <v>45.492913746694967</v>
      </c>
      <c r="M27">
        <v>47.620322448389437</v>
      </c>
      <c r="N27">
        <v>62.260585754695192</v>
      </c>
      <c r="O27">
        <v>60.280608798682053</v>
      </c>
      <c r="P27">
        <v>57.910645697537582</v>
      </c>
      <c r="Q27">
        <v>51.629247304258662</v>
      </c>
    </row>
    <row r="28" spans="1:17" x14ac:dyDescent="0.45">
      <c r="A28" s="1" t="s">
        <v>189</v>
      </c>
      <c r="B28">
        <v>21.14642525445915</v>
      </c>
      <c r="C28">
        <v>15.984648277154619</v>
      </c>
      <c r="D28">
        <v>16.043803121725642</v>
      </c>
      <c r="E28">
        <v>13.065247338584919</v>
      </c>
      <c r="F28">
        <v>16.24574576383398</v>
      </c>
      <c r="G28">
        <v>17.84499456919206</v>
      </c>
      <c r="H28">
        <v>16.928771118102699</v>
      </c>
      <c r="I28">
        <v>23.53635852118941</v>
      </c>
      <c r="J28">
        <v>13.95161187575485</v>
      </c>
      <c r="K28">
        <v>14.431318534359081</v>
      </c>
      <c r="L28">
        <v>16.684052972281631</v>
      </c>
      <c r="M28">
        <v>19.668248708812381</v>
      </c>
      <c r="N28">
        <v>21.53949431549697</v>
      </c>
      <c r="O28">
        <v>20.713600224219991</v>
      </c>
      <c r="P28">
        <v>21.041836933629391</v>
      </c>
      <c r="Q28">
        <v>15.95745103115137</v>
      </c>
    </row>
    <row r="29" spans="1:17" x14ac:dyDescent="0.45">
      <c r="A29" s="1" t="s">
        <v>190</v>
      </c>
      <c r="B29">
        <v>27.82492640507143</v>
      </c>
      <c r="C29">
        <v>24.890769065471499</v>
      </c>
      <c r="D29">
        <v>20.70341686589391</v>
      </c>
      <c r="E29">
        <v>22.269077075992389</v>
      </c>
      <c r="F29">
        <v>22.099249833406631</v>
      </c>
      <c r="G29">
        <v>24.234807020830619</v>
      </c>
      <c r="H29">
        <v>21.505438487855809</v>
      </c>
      <c r="I29">
        <v>25.100804497893691</v>
      </c>
      <c r="J29">
        <v>18.801938719575091</v>
      </c>
      <c r="K29">
        <v>21.620242675809511</v>
      </c>
      <c r="L29">
        <v>20.434421353531981</v>
      </c>
      <c r="M29">
        <v>19.482437167812918</v>
      </c>
      <c r="N29">
        <v>20.562497119025391</v>
      </c>
      <c r="O29">
        <v>23.913994917365141</v>
      </c>
      <c r="P29">
        <v>17.268925109944671</v>
      </c>
      <c r="Q29">
        <v>22.963784806820321</v>
      </c>
    </row>
    <row r="30" spans="1:17" x14ac:dyDescent="0.45">
      <c r="A30" s="1" t="s">
        <v>191</v>
      </c>
      <c r="B30">
        <v>14.41859258282402</v>
      </c>
      <c r="C30">
        <v>12.91072635067834</v>
      </c>
      <c r="D30">
        <v>12.753045114710851</v>
      </c>
      <c r="E30">
        <v>9.7634404519565123</v>
      </c>
      <c r="F30">
        <v>9.4525941605374406</v>
      </c>
      <c r="G30">
        <v>11.498017796627559</v>
      </c>
      <c r="H30">
        <v>7.4408058412054983</v>
      </c>
      <c r="I30">
        <v>7.4895454678089006</v>
      </c>
      <c r="J30">
        <v>8.5948888071319853</v>
      </c>
      <c r="K30">
        <v>8.614969430242617</v>
      </c>
      <c r="L30">
        <v>10.527605324867981</v>
      </c>
      <c r="M30">
        <v>9.6913560452716183</v>
      </c>
      <c r="N30">
        <v>10.742152807165031</v>
      </c>
      <c r="O30">
        <v>10.574850778783629</v>
      </c>
      <c r="P30">
        <v>9.9498057051306148</v>
      </c>
      <c r="Q30">
        <v>9.3155028814044343</v>
      </c>
    </row>
    <row r="31" spans="1:17" x14ac:dyDescent="0.45">
      <c r="A31" s="1" t="s">
        <v>192</v>
      </c>
      <c r="B31">
        <v>21.017235926128489</v>
      </c>
      <c r="C31">
        <v>15.9080822781895</v>
      </c>
      <c r="D31">
        <v>10.91832894591264</v>
      </c>
      <c r="E31">
        <v>11.8870573249971</v>
      </c>
      <c r="F31">
        <v>7.4157713881183902</v>
      </c>
      <c r="G31">
        <v>6.3732531847047369</v>
      </c>
      <c r="H31">
        <v>8.2756462124911323</v>
      </c>
      <c r="I31">
        <v>10.57207476280896</v>
      </c>
      <c r="J31">
        <v>10.28086466381208</v>
      </c>
      <c r="K31">
        <v>7.9614118836077514</v>
      </c>
      <c r="L31">
        <v>10.277502585105889</v>
      </c>
      <c r="M31">
        <v>12.17731640936524</v>
      </c>
      <c r="N31">
        <v>13.94854701037203</v>
      </c>
      <c r="O31">
        <v>11.943996667848459</v>
      </c>
      <c r="P31">
        <v>29.042815616627511</v>
      </c>
      <c r="Q31">
        <v>10.477864832501879</v>
      </c>
    </row>
    <row r="32" spans="1:17" x14ac:dyDescent="0.45">
      <c r="A32" s="1" t="s">
        <v>193</v>
      </c>
      <c r="B32">
        <v>14.49767928670588</v>
      </c>
      <c r="C32">
        <v>12.781661056618869</v>
      </c>
      <c r="D32">
        <v>12.277001186230949</v>
      </c>
      <c r="E32">
        <v>11.81973519581847</v>
      </c>
      <c r="F32">
        <v>12.159389263656539</v>
      </c>
      <c r="G32">
        <v>10.89145340441913</v>
      </c>
      <c r="H32">
        <v>9.5221514216143284</v>
      </c>
      <c r="I32">
        <v>8.5192946338508726</v>
      </c>
      <c r="J32">
        <v>7.6025447514240314</v>
      </c>
      <c r="K32">
        <v>8.2457235200548116</v>
      </c>
      <c r="L32">
        <v>7.6902043937144358</v>
      </c>
      <c r="M32">
        <v>6.4515119992730741</v>
      </c>
      <c r="N32">
        <v>9.115584570880813</v>
      </c>
      <c r="O32">
        <v>9.1079673098181324</v>
      </c>
      <c r="P32">
        <v>8.4682853337846176</v>
      </c>
      <c r="Q32">
        <v>9.0377931162244032</v>
      </c>
    </row>
    <row r="33" spans="1:17" x14ac:dyDescent="0.45">
      <c r="A33" s="1" t="s">
        <v>194</v>
      </c>
      <c r="B33">
        <v>13.762836141111769</v>
      </c>
      <c r="C33">
        <v>13.77382494985773</v>
      </c>
      <c r="D33">
        <v>10.68101447874102</v>
      </c>
      <c r="E33">
        <v>9.8840128354652261</v>
      </c>
      <c r="F33">
        <v>10.61997864452451</v>
      </c>
      <c r="G33">
        <v>9.4155072437847966</v>
      </c>
      <c r="H33">
        <v>8.4044979061398379</v>
      </c>
      <c r="I33">
        <v>7.1477728894611774</v>
      </c>
      <c r="J33">
        <v>5.682557458094939</v>
      </c>
      <c r="K33">
        <v>5.9678037224999336</v>
      </c>
      <c r="L33">
        <v>5.7039757537593996</v>
      </c>
      <c r="M33">
        <v>4.7240391051336559</v>
      </c>
      <c r="N33">
        <v>6.3842457833411759</v>
      </c>
      <c r="O33">
        <v>7.1022044372805286</v>
      </c>
      <c r="P33">
        <v>5.9291572370133316</v>
      </c>
      <c r="Q33">
        <v>6.2893509989077172</v>
      </c>
    </row>
    <row r="34" spans="1:17" x14ac:dyDescent="0.45">
      <c r="A34" s="1" t="s">
        <v>195</v>
      </c>
      <c r="B34">
        <v>13.87725254075224</v>
      </c>
      <c r="C34">
        <v>15.40769031316181</v>
      </c>
      <c r="D34">
        <v>12.589962254830709</v>
      </c>
      <c r="E34">
        <v>11.43064827394806</v>
      </c>
      <c r="F34">
        <v>10.739633028210489</v>
      </c>
      <c r="G34">
        <v>9.405356004789553</v>
      </c>
      <c r="H34">
        <v>9.4406230639774549</v>
      </c>
      <c r="I34">
        <v>7.3171812735353843</v>
      </c>
      <c r="J34">
        <v>6.8733642183264489</v>
      </c>
      <c r="K34">
        <v>7.4009536615139133</v>
      </c>
      <c r="L34">
        <v>6.4341421709433879</v>
      </c>
      <c r="M34">
        <v>6.2173818151436162</v>
      </c>
      <c r="N34">
        <v>8.0360505406718925</v>
      </c>
      <c r="O34">
        <v>8.7507900595724912</v>
      </c>
      <c r="P34">
        <v>7.0734462364463031</v>
      </c>
      <c r="Q34">
        <v>7.6332814838301477</v>
      </c>
    </row>
    <row r="35" spans="1:17" x14ac:dyDescent="0.45">
      <c r="A35" s="1" t="s">
        <v>196</v>
      </c>
      <c r="B35">
        <v>3.7579495372681428</v>
      </c>
      <c r="C35">
        <v>3.6930895954981611</v>
      </c>
      <c r="D35">
        <v>3.8528464851798292</v>
      </c>
      <c r="E35">
        <v>3.401221771388462</v>
      </c>
      <c r="F35">
        <v>3.5385539084603761</v>
      </c>
      <c r="G35">
        <v>3.5598174199659538</v>
      </c>
      <c r="H35">
        <v>2.1687305954499738</v>
      </c>
      <c r="I35">
        <v>2.0450362763826111</v>
      </c>
      <c r="J35">
        <v>1.9849781821628469</v>
      </c>
      <c r="K35">
        <v>2.520183450740483</v>
      </c>
      <c r="L35">
        <v>2.4592546015627961</v>
      </c>
      <c r="M35">
        <v>1.2915073883398229</v>
      </c>
      <c r="N35">
        <v>2.432066315005061</v>
      </c>
      <c r="O35">
        <v>2.72341223704615</v>
      </c>
      <c r="P35">
        <v>1.490440969652814</v>
      </c>
      <c r="Q35">
        <v>1.5047393512188849</v>
      </c>
    </row>
    <row r="36" spans="1:17" x14ac:dyDescent="0.45">
      <c r="A36" s="1" t="s">
        <v>197</v>
      </c>
      <c r="B36">
        <v>12.67809856684981</v>
      </c>
      <c r="C36">
        <v>12.95091244179128</v>
      </c>
      <c r="D36">
        <v>12.48098289257023</v>
      </c>
      <c r="E36">
        <v>12.077076659983399</v>
      </c>
      <c r="F36">
        <v>14.922993245206319</v>
      </c>
      <c r="G36">
        <v>14.16326677845159</v>
      </c>
      <c r="H36">
        <v>10.166725164297279</v>
      </c>
      <c r="I36">
        <v>8.4850820672760392</v>
      </c>
      <c r="J36">
        <v>6.6000246950384076</v>
      </c>
      <c r="K36">
        <v>8.2103684045597145</v>
      </c>
      <c r="L36">
        <v>6.82946258685819</v>
      </c>
      <c r="M36">
        <v>5.8973909261569197</v>
      </c>
      <c r="N36">
        <v>7.2168659133644333</v>
      </c>
      <c r="O36">
        <v>9.2779421662008552</v>
      </c>
      <c r="P36">
        <v>10.18429914315206</v>
      </c>
      <c r="Q36">
        <v>11.18376739430323</v>
      </c>
    </row>
    <row r="37" spans="1:17" x14ac:dyDescent="0.45">
      <c r="A37" s="1" t="s">
        <v>198</v>
      </c>
      <c r="B37">
        <v>15.77316526286436</v>
      </c>
      <c r="C37">
        <v>15.723424533872009</v>
      </c>
      <c r="D37">
        <v>17.162295758898541</v>
      </c>
      <c r="E37">
        <v>15.95456334370648</v>
      </c>
      <c r="F37">
        <v>20.679494438740171</v>
      </c>
      <c r="G37">
        <v>19.304813251241331</v>
      </c>
      <c r="H37">
        <v>14.73812465158519</v>
      </c>
      <c r="I37">
        <v>13.09903684676215</v>
      </c>
      <c r="J37">
        <v>12.76440623523051</v>
      </c>
      <c r="K37">
        <v>14.709672167754571</v>
      </c>
      <c r="L37">
        <v>12.741001099429059</v>
      </c>
      <c r="M37">
        <v>11.47970481654526</v>
      </c>
      <c r="N37">
        <v>13.51916290340192</v>
      </c>
      <c r="O37">
        <v>16.076854322478319</v>
      </c>
      <c r="P37">
        <v>16.173046965976791</v>
      </c>
      <c r="Q37">
        <v>19.010353384390498</v>
      </c>
    </row>
    <row r="38" spans="1:17" x14ac:dyDescent="0.45">
      <c r="A38" s="1" t="s">
        <v>199</v>
      </c>
      <c r="B38">
        <v>6.9423712591922868</v>
      </c>
      <c r="C38">
        <v>8.0982791943212824</v>
      </c>
      <c r="D38">
        <v>5.8036578700693608</v>
      </c>
      <c r="E38">
        <v>6.0182616488154306</v>
      </c>
      <c r="F38">
        <v>7.1806183026384236</v>
      </c>
      <c r="G38">
        <v>8.7740824899961343</v>
      </c>
      <c r="H38">
        <v>6.0161143110366009</v>
      </c>
      <c r="I38">
        <v>6.6582917661708683</v>
      </c>
      <c r="J38">
        <v>4.3258714358746904</v>
      </c>
      <c r="K38">
        <v>6.3788643441460637</v>
      </c>
      <c r="L38">
        <v>5.6708601577250546</v>
      </c>
      <c r="M38">
        <v>4.5161528371468478</v>
      </c>
      <c r="N38">
        <v>5.667562643930891</v>
      </c>
      <c r="O38">
        <v>7.4191309990785461</v>
      </c>
      <c r="P38">
        <v>5.8285377602030293</v>
      </c>
      <c r="Q38">
        <v>6.4355147018379517</v>
      </c>
    </row>
    <row r="39" spans="1:17" x14ac:dyDescent="0.45">
      <c r="A39" s="1" t="s">
        <v>200</v>
      </c>
      <c r="B39">
        <v>11.08055012773794</v>
      </c>
      <c r="C39">
        <v>10.59996704695444</v>
      </c>
      <c r="D39">
        <v>8.6277144064203029</v>
      </c>
      <c r="E39">
        <v>11.11440524601089</v>
      </c>
      <c r="F39">
        <v>12.69735210780874</v>
      </c>
      <c r="G39">
        <v>10.413274588985839</v>
      </c>
      <c r="H39">
        <v>8.9924674905852857</v>
      </c>
      <c r="I39">
        <v>8.633994077461324</v>
      </c>
      <c r="J39">
        <v>8.3915159705614517</v>
      </c>
      <c r="K39">
        <v>9.8770414592754801</v>
      </c>
      <c r="L39">
        <v>7.978395242838511</v>
      </c>
      <c r="M39">
        <v>9.2803341052847372</v>
      </c>
      <c r="N39">
        <v>11.92577973109038</v>
      </c>
      <c r="O39">
        <v>13.80557703791219</v>
      </c>
      <c r="P39">
        <v>9.6120452905417952</v>
      </c>
      <c r="Q39">
        <v>15.661271682375951</v>
      </c>
    </row>
    <row r="40" spans="1:17" x14ac:dyDescent="0.45">
      <c r="A40" s="1" t="s">
        <v>201</v>
      </c>
      <c r="B40">
        <v>3.6055308277891158</v>
      </c>
      <c r="C40">
        <v>4.0170545119090919</v>
      </c>
      <c r="D40">
        <v>3.3378046126779402</v>
      </c>
      <c r="E40">
        <v>3.1371132360766398</v>
      </c>
      <c r="F40">
        <v>2.9155927051109192</v>
      </c>
      <c r="G40">
        <v>2.5034200864355478</v>
      </c>
      <c r="H40">
        <v>2.1064819418501739</v>
      </c>
      <c r="I40">
        <v>1.8573710549610889</v>
      </c>
      <c r="J40">
        <v>1.6138462592042451</v>
      </c>
      <c r="K40">
        <v>1.7630441877113481</v>
      </c>
      <c r="L40">
        <v>1.397292823263538</v>
      </c>
      <c r="M40">
        <v>1.4002374567403371</v>
      </c>
      <c r="N40">
        <v>1.5799833327439019</v>
      </c>
      <c r="O40">
        <v>1.654980191651465</v>
      </c>
      <c r="P40">
        <v>1.845534327776079</v>
      </c>
      <c r="Q40">
        <v>1.713942092680691</v>
      </c>
    </row>
    <row r="41" spans="1:17" x14ac:dyDescent="0.45">
      <c r="A41" s="1" t="s">
        <v>202</v>
      </c>
      <c r="B41">
        <v>26.16557735043693</v>
      </c>
      <c r="C41">
        <v>21.863205878119931</v>
      </c>
      <c r="D41">
        <v>21.88140971252469</v>
      </c>
      <c r="E41">
        <v>19.31053985366799</v>
      </c>
      <c r="F41">
        <v>21.43370733748009</v>
      </c>
      <c r="G41">
        <v>17.895684643611741</v>
      </c>
      <c r="H41">
        <v>16.064646223518292</v>
      </c>
      <c r="I41">
        <v>13.55024590632561</v>
      </c>
      <c r="J41">
        <v>12.720536392571191</v>
      </c>
      <c r="K41">
        <v>15.01902412379104</v>
      </c>
      <c r="L41">
        <v>13.94879202223494</v>
      </c>
      <c r="M41">
        <v>11.308104916401531</v>
      </c>
      <c r="N41">
        <v>13.68200046779311</v>
      </c>
      <c r="O41">
        <v>16.500899277240361</v>
      </c>
      <c r="P41">
        <v>12.99426477021859</v>
      </c>
      <c r="Q41">
        <v>15.915284454464841</v>
      </c>
    </row>
    <row r="42" spans="1:17" x14ac:dyDescent="0.45">
      <c r="A42" s="1" t="s">
        <v>203</v>
      </c>
      <c r="B42">
        <v>10.396547506516301</v>
      </c>
      <c r="C42">
        <v>9.9094959003007617</v>
      </c>
      <c r="D42">
        <v>7.9314817285647363</v>
      </c>
      <c r="E42">
        <v>8.2442879174644368</v>
      </c>
      <c r="F42">
        <v>8.0013098518866066</v>
      </c>
      <c r="G42">
        <v>6.7512794868041084</v>
      </c>
      <c r="H42">
        <v>6.5384791808591043</v>
      </c>
      <c r="I42">
        <v>5.4964755170827031</v>
      </c>
      <c r="J42">
        <v>4.6112411426091846</v>
      </c>
      <c r="K42">
        <v>5.3121637123955452</v>
      </c>
      <c r="L42">
        <v>4.6493025739729434</v>
      </c>
      <c r="M42">
        <v>4.0709380755260467</v>
      </c>
      <c r="N42">
        <v>4.5114359052953716</v>
      </c>
      <c r="O42">
        <v>5.102696727272849</v>
      </c>
      <c r="P42">
        <v>3.6073378857534921</v>
      </c>
      <c r="Q42">
        <v>5.0325962209446633</v>
      </c>
    </row>
    <row r="43" spans="1:17" x14ac:dyDescent="0.45">
      <c r="A43" s="1" t="s">
        <v>204</v>
      </c>
      <c r="B43">
        <v>39.334543871575868</v>
      </c>
      <c r="C43">
        <v>34.218699700760538</v>
      </c>
      <c r="D43">
        <v>35.52148340705692</v>
      </c>
      <c r="E43">
        <v>31.53966240585131</v>
      </c>
      <c r="F43">
        <v>34.07695690483996</v>
      </c>
      <c r="G43">
        <v>29.676713705049149</v>
      </c>
      <c r="H43">
        <v>26.41989604778135</v>
      </c>
      <c r="I43">
        <v>23.278564926750558</v>
      </c>
      <c r="J43">
        <v>20.981417747365491</v>
      </c>
      <c r="K43">
        <v>23.209009887106131</v>
      </c>
      <c r="L43">
        <v>21.119868489233621</v>
      </c>
      <c r="M43">
        <v>18.874557133288501</v>
      </c>
      <c r="N43">
        <v>22.234554979948381</v>
      </c>
      <c r="O43">
        <v>25.479837876207309</v>
      </c>
      <c r="P43">
        <v>20.151656258018139</v>
      </c>
      <c r="Q43">
        <v>23.4347037505289</v>
      </c>
    </row>
    <row r="44" spans="1:17" x14ac:dyDescent="0.45">
      <c r="A44" s="1" t="s">
        <v>205</v>
      </c>
      <c r="B44">
        <v>30.28290043062907</v>
      </c>
      <c r="C44">
        <v>29.619692888212018</v>
      </c>
      <c r="D44">
        <v>23.627417293101718</v>
      </c>
      <c r="E44">
        <v>25.562411262713781</v>
      </c>
      <c r="F44">
        <v>24.710786658766409</v>
      </c>
      <c r="G44">
        <v>25.11748220414654</v>
      </c>
      <c r="H44">
        <v>20.64817929172213</v>
      </c>
      <c r="I44">
        <v>19.09187110222086</v>
      </c>
      <c r="J44">
        <v>16.45485282904642</v>
      </c>
      <c r="K44">
        <v>17.216925646601378</v>
      </c>
      <c r="L44">
        <v>17.36325225103403</v>
      </c>
      <c r="M44">
        <v>16.015033838603379</v>
      </c>
      <c r="N44">
        <v>18.142050244992941</v>
      </c>
      <c r="O44">
        <v>21.565015418088361</v>
      </c>
      <c r="P44">
        <v>20.643998353979828</v>
      </c>
      <c r="Q44">
        <v>19.18726247334865</v>
      </c>
    </row>
    <row r="45" spans="1:17" x14ac:dyDescent="0.45">
      <c r="A45" s="1" t="s">
        <v>206</v>
      </c>
      <c r="B45">
        <v>1.502659823532688</v>
      </c>
      <c r="C45">
        <v>1.9668770987438211</v>
      </c>
      <c r="D45">
        <v>1.060223795680399</v>
      </c>
      <c r="E45">
        <v>2.7883148520799859</v>
      </c>
      <c r="F45">
        <v>1.6131108523957041</v>
      </c>
      <c r="G45">
        <v>1.6134332869889449</v>
      </c>
      <c r="H45">
        <v>1.2847128721025669</v>
      </c>
      <c r="I45">
        <v>2.5417791722195529</v>
      </c>
      <c r="J45">
        <v>1.1770495175685589</v>
      </c>
      <c r="K45">
        <v>0.84981839802619774</v>
      </c>
      <c r="L45">
        <v>0.90417060979190733</v>
      </c>
      <c r="M45">
        <v>1.0801159080354039</v>
      </c>
      <c r="N45">
        <v>1.136340355660783</v>
      </c>
      <c r="O45">
        <v>1.34769849162377</v>
      </c>
      <c r="P45">
        <v>1.219258152240005</v>
      </c>
      <c r="Q45">
        <v>1.979679767960852</v>
      </c>
    </row>
    <row r="46" spans="1:17" x14ac:dyDescent="0.45">
      <c r="A46" s="1" t="s">
        <v>207</v>
      </c>
      <c r="B46">
        <v>27.295725992671549</v>
      </c>
      <c r="C46">
        <v>26.866893941332279</v>
      </c>
      <c r="D46">
        <v>25.46005598578984</v>
      </c>
      <c r="E46">
        <v>24.997066534756161</v>
      </c>
      <c r="F46">
        <v>22.91304138813658</v>
      </c>
      <c r="G46">
        <v>20.586598326421871</v>
      </c>
      <c r="H46">
        <v>18.966340981294309</v>
      </c>
      <c r="I46">
        <v>18.592254132337391</v>
      </c>
      <c r="J46">
        <v>16.390835625254098</v>
      </c>
      <c r="K46">
        <v>18.680387037954471</v>
      </c>
      <c r="L46">
        <v>17.903173938519409</v>
      </c>
      <c r="M46">
        <v>17.692013341803179</v>
      </c>
      <c r="N46">
        <v>18.572454770570641</v>
      </c>
      <c r="O46">
        <v>20.8443117988975</v>
      </c>
      <c r="P46">
        <v>17.262278161675429</v>
      </c>
      <c r="Q46">
        <v>20.359102106892799</v>
      </c>
    </row>
    <row r="47" spans="1:17" x14ac:dyDescent="0.45">
      <c r="A47" s="1" t="s">
        <v>208</v>
      </c>
      <c r="B47">
        <v>23.080161958668331</v>
      </c>
      <c r="C47">
        <v>18.415208806794681</v>
      </c>
      <c r="D47">
        <v>17.272133312355059</v>
      </c>
      <c r="E47">
        <v>13.23490270871576</v>
      </c>
      <c r="F47">
        <v>11.5636896371857</v>
      </c>
      <c r="G47">
        <v>10.56707799281919</v>
      </c>
      <c r="H47">
        <v>10.875588520030281</v>
      </c>
      <c r="I47">
        <v>10.99451869208449</v>
      </c>
      <c r="J47">
        <v>8.5638675418306995</v>
      </c>
      <c r="K47">
        <v>8.8001223470036471</v>
      </c>
      <c r="L47">
        <v>8.818853947580358</v>
      </c>
      <c r="M47">
        <v>7.9441477980133808</v>
      </c>
      <c r="N47">
        <v>9.6031591636645874</v>
      </c>
      <c r="O47">
        <v>9.360950467374602</v>
      </c>
      <c r="P47">
        <v>8.5020920752103706</v>
      </c>
      <c r="Q47">
        <v>8.0793920360659524</v>
      </c>
    </row>
    <row r="48" spans="1:17" x14ac:dyDescent="0.45">
      <c r="A48" s="1" t="s">
        <v>209</v>
      </c>
      <c r="B48">
        <v>26.42886735659361</v>
      </c>
      <c r="C48">
        <v>21.98835883500157</v>
      </c>
      <c r="D48">
        <v>23.867638791838228</v>
      </c>
      <c r="E48">
        <v>17.713223154624341</v>
      </c>
      <c r="F48">
        <v>17.949140616760509</v>
      </c>
      <c r="G48">
        <v>16.58036741634368</v>
      </c>
      <c r="H48">
        <v>13.04372461535935</v>
      </c>
      <c r="I48">
        <v>11.91565676835493</v>
      </c>
      <c r="J48">
        <v>9.9870088355530129</v>
      </c>
      <c r="K48">
        <v>12.407625064282261</v>
      </c>
      <c r="L48">
        <v>13.142325766536359</v>
      </c>
      <c r="M48">
        <v>12.234201514231961</v>
      </c>
      <c r="N48">
        <v>13.303731665463779</v>
      </c>
      <c r="O48">
        <v>16.869781010479269</v>
      </c>
      <c r="P48">
        <v>15.023704141870819</v>
      </c>
      <c r="Q48">
        <v>13.66875670504704</v>
      </c>
    </row>
    <row r="49" spans="1:17" x14ac:dyDescent="0.45">
      <c r="A49" s="1" t="s">
        <v>210</v>
      </c>
      <c r="B49">
        <v>27.02561211454335</v>
      </c>
      <c r="C49">
        <v>29.260540883061971</v>
      </c>
      <c r="D49">
        <v>26.458953409989739</v>
      </c>
      <c r="E49">
        <v>30.100279684918728</v>
      </c>
      <c r="F49">
        <v>27.630426061459811</v>
      </c>
      <c r="G49">
        <v>24.864781267247441</v>
      </c>
      <c r="H49">
        <v>20.853210989880321</v>
      </c>
      <c r="I49">
        <v>22.248628512300328</v>
      </c>
      <c r="J49">
        <v>17.455885208286841</v>
      </c>
      <c r="K49">
        <v>16.94327666929609</v>
      </c>
      <c r="L49">
        <v>17.52666374563556</v>
      </c>
      <c r="M49">
        <v>14.527911842607059</v>
      </c>
      <c r="N49">
        <v>16.573916775909129</v>
      </c>
      <c r="O49">
        <v>13.74347474196156</v>
      </c>
      <c r="P49">
        <v>15.9618603831202</v>
      </c>
      <c r="Q49">
        <v>15.15292858650634</v>
      </c>
    </row>
    <row r="50" spans="1:17" x14ac:dyDescent="0.45">
      <c r="A50" s="1" t="s">
        <v>211</v>
      </c>
      <c r="B50">
        <v>6.3647319664661834</v>
      </c>
      <c r="C50">
        <v>6.0546528478208641</v>
      </c>
      <c r="D50">
        <v>6.5687775494901874</v>
      </c>
      <c r="E50">
        <v>9.8918671218269001</v>
      </c>
      <c r="F50">
        <v>8.587374649460795</v>
      </c>
      <c r="G50">
        <v>7.2599664596403537</v>
      </c>
      <c r="H50">
        <v>5.4423958985326086</v>
      </c>
      <c r="I50">
        <v>8.1660492651799537</v>
      </c>
      <c r="J50">
        <v>8.9227426705451993</v>
      </c>
      <c r="K50">
        <v>7.6460989676166511</v>
      </c>
      <c r="L50">
        <v>10.434077359514269</v>
      </c>
      <c r="M50">
        <v>7.6920040814374646</v>
      </c>
      <c r="N50">
        <v>7.999460281109811</v>
      </c>
      <c r="O50">
        <v>12.587604514751609</v>
      </c>
      <c r="P50">
        <v>9.2604141083347233</v>
      </c>
      <c r="Q50">
        <v>8.7779038351145946</v>
      </c>
    </row>
    <row r="51" spans="1:17" x14ac:dyDescent="0.45">
      <c r="A51" s="1" t="s">
        <v>212</v>
      </c>
      <c r="B51">
        <v>26.484210123928221</v>
      </c>
      <c r="C51">
        <v>32.35132374649168</v>
      </c>
      <c r="D51">
        <v>32.066620535565228</v>
      </c>
      <c r="E51">
        <v>30.59174143544471</v>
      </c>
      <c r="F51">
        <v>29.194926675302291</v>
      </c>
      <c r="G51">
        <v>25.305115604187598</v>
      </c>
      <c r="H51">
        <v>22.667989905209371</v>
      </c>
      <c r="I51">
        <v>29.372869507228039</v>
      </c>
      <c r="J51">
        <v>21.599417282738731</v>
      </c>
      <c r="K51">
        <v>22.413438240160168</v>
      </c>
      <c r="L51">
        <v>22.897672845600439</v>
      </c>
      <c r="M51">
        <v>21.99813521331922</v>
      </c>
      <c r="N51">
        <v>20.136283764627048</v>
      </c>
      <c r="O51">
        <v>21.833219978052281</v>
      </c>
      <c r="P51">
        <v>25.371264661528699</v>
      </c>
      <c r="Q51">
        <v>24.321556579729691</v>
      </c>
    </row>
    <row r="52" spans="1:17" x14ac:dyDescent="0.45">
      <c r="A52" s="1" t="s">
        <v>213</v>
      </c>
      <c r="B52">
        <v>172.86039927275269</v>
      </c>
      <c r="C52">
        <v>147.12891630599839</v>
      </c>
      <c r="D52">
        <v>153.0644438890115</v>
      </c>
      <c r="E52">
        <v>153.32228600986971</v>
      </c>
      <c r="F52">
        <v>140.93230983418681</v>
      </c>
      <c r="G52">
        <v>166.4811685902456</v>
      </c>
      <c r="H52">
        <v>135.7774609947771</v>
      </c>
      <c r="I52">
        <v>116.2159923147704</v>
      </c>
      <c r="J52">
        <v>98.837998076907496</v>
      </c>
      <c r="K52">
        <v>114.3581407235886</v>
      </c>
      <c r="L52">
        <v>98.205064042283226</v>
      </c>
      <c r="M52">
        <v>85.263104298506306</v>
      </c>
      <c r="N52">
        <v>91.278343944132644</v>
      </c>
      <c r="O52">
        <v>98.272988044014454</v>
      </c>
      <c r="P52">
        <v>105.1205317763491</v>
      </c>
      <c r="Q52">
        <v>110.6187087714887</v>
      </c>
    </row>
    <row r="53" spans="1:17" x14ac:dyDescent="0.45">
      <c r="A53" s="1" t="s">
        <v>214</v>
      </c>
      <c r="B53">
        <v>66.516768666554469</v>
      </c>
      <c r="C53">
        <v>65.008561138107879</v>
      </c>
      <c r="D53">
        <v>74.766162944850734</v>
      </c>
      <c r="E53">
        <v>53.935332324966069</v>
      </c>
      <c r="F53">
        <v>56.078776828142438</v>
      </c>
      <c r="G53">
        <v>54.246953546199173</v>
      </c>
      <c r="H53">
        <v>56.724135855206328</v>
      </c>
      <c r="I53">
        <v>42.374884144187668</v>
      </c>
      <c r="J53">
        <v>36.696354850638073</v>
      </c>
      <c r="K53">
        <v>32.474107563926559</v>
      </c>
      <c r="L53">
        <v>30.67150600776251</v>
      </c>
      <c r="M53">
        <v>32.014136380428234</v>
      </c>
      <c r="N53">
        <v>30.463980607364469</v>
      </c>
      <c r="O53">
        <v>33.73558902412239</v>
      </c>
      <c r="P53">
        <v>41.163335519775757</v>
      </c>
      <c r="Q53">
        <v>39.735249773614363</v>
      </c>
    </row>
    <row r="54" spans="1:17" x14ac:dyDescent="0.45">
      <c r="A54" s="1" t="s">
        <v>215</v>
      </c>
      <c r="B54">
        <v>77.882316062077663</v>
      </c>
      <c r="C54">
        <v>74.763165393397088</v>
      </c>
      <c r="D54">
        <v>77.853833704621138</v>
      </c>
      <c r="E54">
        <v>59.476467187525799</v>
      </c>
      <c r="F54">
        <v>61.77290875523942</v>
      </c>
      <c r="G54">
        <v>65.443156567810732</v>
      </c>
      <c r="H54">
        <v>50.17235981974062</v>
      </c>
      <c r="I54">
        <v>47.520203976323181</v>
      </c>
      <c r="J54">
        <v>37.05411095368602</v>
      </c>
      <c r="K54">
        <v>36.067450244421373</v>
      </c>
      <c r="L54">
        <v>46.562671813499428</v>
      </c>
      <c r="M54">
        <v>28.318226599422481</v>
      </c>
      <c r="N54">
        <v>34.20833270964841</v>
      </c>
      <c r="O54">
        <v>32.620250571229093</v>
      </c>
      <c r="P54">
        <v>32.328723993005703</v>
      </c>
      <c r="Q54">
        <v>43.403976133812357</v>
      </c>
    </row>
    <row r="55" spans="1:17" x14ac:dyDescent="0.45">
      <c r="A55" s="1" t="s">
        <v>216</v>
      </c>
      <c r="B55">
        <v>144.02413884302931</v>
      </c>
      <c r="C55">
        <v>127.1077298709787</v>
      </c>
      <c r="D55">
        <v>121.07798683316859</v>
      </c>
      <c r="E55">
        <v>136.824996087817</v>
      </c>
      <c r="F55">
        <v>136.48563590012461</v>
      </c>
      <c r="G55">
        <v>134.89775433411251</v>
      </c>
      <c r="H55">
        <v>118.6690632127451</v>
      </c>
      <c r="I55">
        <v>94.454872572792141</v>
      </c>
      <c r="J55">
        <v>88.957893390721779</v>
      </c>
      <c r="K55">
        <v>79.708480538726732</v>
      </c>
      <c r="L55">
        <v>86.310057042573902</v>
      </c>
      <c r="M55">
        <v>65.727392726852912</v>
      </c>
      <c r="N55">
        <v>75.892072234899416</v>
      </c>
      <c r="O55">
        <v>75.383342111779598</v>
      </c>
      <c r="P55">
        <v>79.32721244074591</v>
      </c>
      <c r="Q55">
        <v>71.551770662563669</v>
      </c>
    </row>
    <row r="56" spans="1:17" x14ac:dyDescent="0.45">
      <c r="A56" s="1" t="s">
        <v>217</v>
      </c>
      <c r="B56">
        <v>93.742444678285921</v>
      </c>
      <c r="C56">
        <v>96.694117449811671</v>
      </c>
      <c r="D56">
        <v>99.918318492133039</v>
      </c>
      <c r="E56">
        <v>85.532357411718692</v>
      </c>
      <c r="F56">
        <v>97.984011692555171</v>
      </c>
      <c r="G56">
        <v>94.331905848694035</v>
      </c>
      <c r="H56">
        <v>76.843407139551431</v>
      </c>
      <c r="I56">
        <v>71.373941343349799</v>
      </c>
      <c r="J56">
        <v>63.92479607087855</v>
      </c>
      <c r="K56">
        <v>60.117744054703692</v>
      </c>
      <c r="L56">
        <v>64.826402754013515</v>
      </c>
      <c r="M56">
        <v>52.861390841920198</v>
      </c>
      <c r="N56">
        <v>61.267271532527502</v>
      </c>
      <c r="O56">
        <v>61.854487421557863</v>
      </c>
      <c r="P56">
        <v>51.777953401128457</v>
      </c>
      <c r="Q56">
        <v>78.454855278003407</v>
      </c>
    </row>
    <row r="57" spans="1:17" x14ac:dyDescent="0.45">
      <c r="A57" s="1" t="s">
        <v>218</v>
      </c>
      <c r="B57">
        <v>52.952363595548981</v>
      </c>
      <c r="C57">
        <v>35.607392111614338</v>
      </c>
      <c r="D57">
        <v>38.142685279748413</v>
      </c>
      <c r="E57">
        <v>68.130688658372563</v>
      </c>
      <c r="F57">
        <v>47.835180032899579</v>
      </c>
      <c r="G57">
        <v>59.204318422169777</v>
      </c>
      <c r="H57">
        <v>42.802316941768787</v>
      </c>
      <c r="I57">
        <v>97.204194019322657</v>
      </c>
      <c r="J57">
        <v>42.056208026632483</v>
      </c>
      <c r="K57">
        <v>34.542151137139157</v>
      </c>
      <c r="L57">
        <v>32.199994427755399</v>
      </c>
      <c r="M57">
        <v>22.948804119097861</v>
      </c>
      <c r="N57">
        <v>24.022074779465779</v>
      </c>
      <c r="O57">
        <v>27.763863291588319</v>
      </c>
      <c r="P57">
        <v>27.64830054172814</v>
      </c>
      <c r="Q57">
        <v>31.964636710754711</v>
      </c>
    </row>
    <row r="58" spans="1:17" x14ac:dyDescent="0.45">
      <c r="A58" s="1" t="s">
        <v>219</v>
      </c>
      <c r="B58">
        <v>48.313568959966048</v>
      </c>
      <c r="C58">
        <v>47.393698144117778</v>
      </c>
      <c r="D58">
        <v>52.461686765762131</v>
      </c>
      <c r="E58">
        <v>66.259728728630535</v>
      </c>
      <c r="F58">
        <v>44.503742202718563</v>
      </c>
      <c r="G58">
        <v>49.433683257855058</v>
      </c>
      <c r="H58">
        <v>39.083035343930739</v>
      </c>
      <c r="I58">
        <v>43.585639542669703</v>
      </c>
      <c r="J58">
        <v>50.573931128421428</v>
      </c>
      <c r="K58">
        <v>43.285094907936923</v>
      </c>
      <c r="L58">
        <v>28.654283336294871</v>
      </c>
      <c r="M58">
        <v>35.396420219960312</v>
      </c>
      <c r="N58">
        <v>36.29146102782164</v>
      </c>
      <c r="O58">
        <v>42.017833356816702</v>
      </c>
      <c r="P58">
        <v>45.538185130179968</v>
      </c>
      <c r="Q58">
        <v>41.986220981963619</v>
      </c>
    </row>
    <row r="59" spans="1:17" x14ac:dyDescent="0.45">
      <c r="A59" s="1" t="s">
        <v>220</v>
      </c>
      <c r="B59">
        <v>55.928260410733976</v>
      </c>
      <c r="C59">
        <v>51.437739159873047</v>
      </c>
      <c r="D59">
        <v>47.141401940249743</v>
      </c>
      <c r="E59">
        <v>50.772723587894177</v>
      </c>
      <c r="F59">
        <v>44.525475505931212</v>
      </c>
      <c r="G59">
        <v>49.327213968662832</v>
      </c>
      <c r="H59">
        <v>45.905784716892747</v>
      </c>
      <c r="I59">
        <v>38.011558195333052</v>
      </c>
      <c r="J59">
        <v>33.949488097127627</v>
      </c>
      <c r="K59">
        <v>32.783013752951312</v>
      </c>
      <c r="L59">
        <v>30.071516316709278</v>
      </c>
      <c r="M59">
        <v>27.103171369952602</v>
      </c>
      <c r="N59">
        <v>26.45276805262521</v>
      </c>
      <c r="O59">
        <v>23.75096069564913</v>
      </c>
      <c r="P59">
        <v>28.401152395008339</v>
      </c>
      <c r="Q59">
        <v>25.435768131879811</v>
      </c>
    </row>
    <row r="60" spans="1:17" x14ac:dyDescent="0.45">
      <c r="A60" s="1" t="s">
        <v>221</v>
      </c>
      <c r="B60">
        <v>15.44288817349681</v>
      </c>
      <c r="C60">
        <v>8.0633441104453318</v>
      </c>
      <c r="D60">
        <v>11.766190097095199</v>
      </c>
      <c r="E60">
        <v>10.123962730495681</v>
      </c>
      <c r="F60">
        <v>9.9385698664269029</v>
      </c>
      <c r="G60">
        <v>9.8966654517109625</v>
      </c>
      <c r="H60">
        <v>8.339856485585404</v>
      </c>
      <c r="I60">
        <v>6.075200207572367</v>
      </c>
      <c r="J60">
        <v>4.2700274524228421</v>
      </c>
      <c r="K60">
        <v>7.9395617062029364</v>
      </c>
      <c r="L60">
        <v>5.7209673212046273</v>
      </c>
      <c r="M60">
        <v>5.3907317158746686</v>
      </c>
      <c r="N60">
        <v>5.4888931844702276</v>
      </c>
      <c r="O60">
        <v>4.0793519805705341</v>
      </c>
      <c r="P60">
        <v>4.5241292555044614</v>
      </c>
      <c r="Q60">
        <v>11.299568470046831</v>
      </c>
    </row>
    <row r="61" spans="1:17" x14ac:dyDescent="0.45">
      <c r="A61" s="1" t="s">
        <v>222</v>
      </c>
      <c r="B61">
        <v>64.29056363313741</v>
      </c>
      <c r="C61">
        <v>64.755882534158985</v>
      </c>
      <c r="D61">
        <v>57.507092640438472</v>
      </c>
      <c r="E61">
        <v>48.766094328636918</v>
      </c>
      <c r="F61">
        <v>60.437821166077313</v>
      </c>
      <c r="G61">
        <v>65.781242682276812</v>
      </c>
      <c r="H61">
        <v>53.514082041373698</v>
      </c>
      <c r="I61">
        <v>45.140250046816497</v>
      </c>
      <c r="J61">
        <v>39.224268311718212</v>
      </c>
      <c r="K61">
        <v>39.372667376553757</v>
      </c>
      <c r="L61">
        <v>40.397311035781527</v>
      </c>
      <c r="M61">
        <v>32.11897190717405</v>
      </c>
      <c r="N61">
        <v>39.239966436952848</v>
      </c>
      <c r="O61">
        <v>42.403978318240931</v>
      </c>
      <c r="P61">
        <v>31.050264504756559</v>
      </c>
      <c r="Q61">
        <v>32.809326026878409</v>
      </c>
    </row>
    <row r="62" spans="1:17" x14ac:dyDescent="0.45">
      <c r="A62" s="1" t="s">
        <v>223</v>
      </c>
      <c r="B62">
        <v>39.294018795510382</v>
      </c>
      <c r="C62">
        <v>36.820149080043407</v>
      </c>
      <c r="D62">
        <v>43.911934866826961</v>
      </c>
      <c r="E62">
        <v>51.598942241357634</v>
      </c>
      <c r="F62">
        <v>50.987528016655077</v>
      </c>
      <c r="G62">
        <v>53.755073824175497</v>
      </c>
      <c r="H62">
        <v>43.565378865854122</v>
      </c>
      <c r="I62">
        <v>37.186745607134881</v>
      </c>
      <c r="J62">
        <v>29.147890387532829</v>
      </c>
      <c r="K62">
        <v>25.894649850566189</v>
      </c>
      <c r="L62">
        <v>24.400462038819011</v>
      </c>
      <c r="M62">
        <v>30.07719592469568</v>
      </c>
      <c r="N62">
        <v>28.057154006680442</v>
      </c>
      <c r="O62">
        <v>27.548803533144241</v>
      </c>
      <c r="P62">
        <v>28.646390096493981</v>
      </c>
      <c r="Q62">
        <v>33.955353858184331</v>
      </c>
    </row>
    <row r="63" spans="1:17" x14ac:dyDescent="0.45">
      <c r="A63" s="1" t="s">
        <v>224</v>
      </c>
      <c r="B63">
        <v>114.3343742550793</v>
      </c>
      <c r="C63">
        <v>129.2489818354691</v>
      </c>
      <c r="D63">
        <v>126.7076901589211</v>
      </c>
      <c r="E63">
        <v>142.8289430466821</v>
      </c>
      <c r="F63">
        <v>138.42284041033821</v>
      </c>
      <c r="G63">
        <v>124.11162605266099</v>
      </c>
      <c r="H63">
        <v>117.8378230978213</v>
      </c>
      <c r="I63">
        <v>115.66667982333919</v>
      </c>
      <c r="J63">
        <v>66.758165402842991</v>
      </c>
      <c r="K63">
        <v>66.903155181645488</v>
      </c>
      <c r="L63">
        <v>64.577654038912712</v>
      </c>
      <c r="M63">
        <v>67.424288986251028</v>
      </c>
      <c r="N63">
        <v>63.651464501700382</v>
      </c>
      <c r="O63">
        <v>66.827435676538641</v>
      </c>
      <c r="P63">
        <v>69.944414036078655</v>
      </c>
      <c r="Q63">
        <v>60.895238455611683</v>
      </c>
    </row>
    <row r="64" spans="1:17" x14ac:dyDescent="0.45">
      <c r="A64" s="1" t="s">
        <v>225</v>
      </c>
      <c r="B64">
        <v>17.097905197416789</v>
      </c>
      <c r="C64">
        <v>16.344705858534549</v>
      </c>
      <c r="D64">
        <v>21.845579110794759</v>
      </c>
      <c r="E64">
        <v>19.03315076095614</v>
      </c>
      <c r="F64">
        <v>10.02006703399641</v>
      </c>
      <c r="G64">
        <v>12.323647432116079</v>
      </c>
      <c r="H64">
        <v>12.27815182041441</v>
      </c>
      <c r="I64">
        <v>12.101660237323649</v>
      </c>
      <c r="J64">
        <v>7.437872091231851</v>
      </c>
      <c r="K64">
        <v>9.2351553073809693</v>
      </c>
      <c r="L64">
        <v>7.1123632340616414</v>
      </c>
      <c r="M64">
        <v>11.998943550866199</v>
      </c>
      <c r="N64">
        <v>17.832985192800841</v>
      </c>
      <c r="O64">
        <v>17.30612945194202</v>
      </c>
      <c r="P64">
        <v>11.5478852650146</v>
      </c>
      <c r="Q64">
        <v>18.38345703483569</v>
      </c>
    </row>
    <row r="65" spans="1:17" x14ac:dyDescent="0.45">
      <c r="A65" s="1" t="s">
        <v>226</v>
      </c>
      <c r="B65">
        <v>49.320206021928271</v>
      </c>
      <c r="C65">
        <v>44.552498328457858</v>
      </c>
      <c r="D65">
        <v>42.237147509353278</v>
      </c>
      <c r="E65">
        <v>40.553945329301627</v>
      </c>
      <c r="F65">
        <v>44.476124109796693</v>
      </c>
      <c r="G65">
        <v>40.117968904278861</v>
      </c>
      <c r="H65">
        <v>38.409367931845424</v>
      </c>
      <c r="I65">
        <v>40.054161827279287</v>
      </c>
      <c r="J65">
        <v>28.86392225477697</v>
      </c>
      <c r="K65">
        <v>27.435211457686989</v>
      </c>
      <c r="L65">
        <v>25.328015723059409</v>
      </c>
      <c r="M65">
        <v>28.560270240631102</v>
      </c>
      <c r="N65">
        <v>39.251133015224141</v>
      </c>
      <c r="O65">
        <v>28.752073341506449</v>
      </c>
      <c r="P65">
        <v>28.77063335465699</v>
      </c>
      <c r="Q65">
        <v>34.603626187808871</v>
      </c>
    </row>
    <row r="66" spans="1:17" x14ac:dyDescent="0.45">
      <c r="A66" s="1" t="s">
        <v>227</v>
      </c>
      <c r="B66">
        <v>3.202913848449342</v>
      </c>
      <c r="C66">
        <v>3.5567046293849689</v>
      </c>
      <c r="D66">
        <v>1.2706847250927349</v>
      </c>
      <c r="E66">
        <v>2.6688821704010728</v>
      </c>
      <c r="F66">
        <v>1.3755413724933909</v>
      </c>
      <c r="G66">
        <v>1.7218411872177619</v>
      </c>
      <c r="H66">
        <v>1.814006243815983</v>
      </c>
      <c r="I66">
        <v>1.719599122024241</v>
      </c>
      <c r="J66">
        <v>0.95591901196940143</v>
      </c>
      <c r="K66">
        <v>0.98791133837039347</v>
      </c>
      <c r="L66">
        <v>1.2286558624431549</v>
      </c>
      <c r="M66">
        <v>0.62557597899052075</v>
      </c>
      <c r="N66">
        <v>2.411126033247307</v>
      </c>
      <c r="O66">
        <v>1.739602264613278</v>
      </c>
      <c r="P66">
        <v>0.84749999535058396</v>
      </c>
      <c r="Q66">
        <v>0.80796373804569099</v>
      </c>
    </row>
    <row r="67" spans="1:17" x14ac:dyDescent="0.45">
      <c r="A67" s="1" t="s">
        <v>228</v>
      </c>
      <c r="B67">
        <v>6.2558535515959264</v>
      </c>
      <c r="C67">
        <v>2.5791000424690118</v>
      </c>
      <c r="D67">
        <v>4.2562430252263779</v>
      </c>
      <c r="E67">
        <v>8.1430997937912952</v>
      </c>
      <c r="F67">
        <v>3.973093094912961</v>
      </c>
      <c r="G67">
        <v>2.4236636548520818</v>
      </c>
      <c r="H67">
        <v>4.3054888520704804</v>
      </c>
      <c r="I67">
        <v>2.9954559016151512</v>
      </c>
      <c r="J67">
        <v>3.419265760414834</v>
      </c>
      <c r="K67">
        <v>6.068029393726988</v>
      </c>
      <c r="L67">
        <v>3.4731613895771791</v>
      </c>
      <c r="M67">
        <v>3.395449256026053</v>
      </c>
      <c r="N67">
        <v>2.9843578482632691</v>
      </c>
      <c r="O67">
        <v>4.3372340470830011</v>
      </c>
      <c r="P67">
        <v>4.6744833479253751</v>
      </c>
      <c r="Q67">
        <v>6.5832955643022082</v>
      </c>
    </row>
    <row r="68" spans="1:17" x14ac:dyDescent="0.45">
      <c r="A68" s="1" t="s">
        <v>229</v>
      </c>
      <c r="B68">
        <v>49.320206021928271</v>
      </c>
      <c r="C68">
        <v>44.552498328457858</v>
      </c>
      <c r="D68">
        <v>42.237147509353278</v>
      </c>
      <c r="E68">
        <v>40.553945329301627</v>
      </c>
      <c r="F68">
        <v>44.476124109796693</v>
      </c>
      <c r="G68">
        <v>40.117968904278861</v>
      </c>
      <c r="H68">
        <v>38.409367931845424</v>
      </c>
      <c r="I68">
        <v>40.054161827279287</v>
      </c>
      <c r="J68">
        <v>28.86392225477697</v>
      </c>
      <c r="K68">
        <v>27.435211457686989</v>
      </c>
      <c r="L68">
        <v>25.328015723059409</v>
      </c>
      <c r="M68">
        <v>28.560270240631102</v>
      </c>
      <c r="N68">
        <v>39.251133015224141</v>
      </c>
      <c r="O68">
        <v>28.752073341506449</v>
      </c>
      <c r="P68">
        <v>28.77063335465699</v>
      </c>
      <c r="Q68">
        <v>34.603626187808871</v>
      </c>
    </row>
    <row r="69" spans="1:17" x14ac:dyDescent="0.45">
      <c r="A69" s="1" t="s">
        <v>230</v>
      </c>
      <c r="B69">
        <v>1.641059654202657</v>
      </c>
      <c r="C69">
        <v>1.1700061960862169</v>
      </c>
      <c r="D69">
        <v>1.6508597325098671</v>
      </c>
      <c r="E69">
        <v>1.4198944873639501</v>
      </c>
      <c r="F69">
        <v>1.6261719527247589</v>
      </c>
      <c r="G69">
        <v>0.96434731717808164</v>
      </c>
      <c r="H69">
        <v>1.1245951585505369</v>
      </c>
      <c r="I69">
        <v>3.21203758601234</v>
      </c>
      <c r="J69">
        <v>1.541081027598793</v>
      </c>
      <c r="K69">
        <v>1.357724576837321</v>
      </c>
      <c r="L69">
        <v>1.0784658879914379</v>
      </c>
      <c r="M69">
        <v>1.0923446439173761</v>
      </c>
      <c r="N69">
        <v>1.450174769077188</v>
      </c>
      <c r="O69">
        <v>1.2821326842786711</v>
      </c>
      <c r="P69">
        <v>2.1052789568243928</v>
      </c>
      <c r="Q69">
        <v>2.364369014114609</v>
      </c>
    </row>
    <row r="70" spans="1:17" x14ac:dyDescent="0.45">
      <c r="A70" s="1" t="s">
        <v>231</v>
      </c>
      <c r="B70">
        <v>1.991842968604653</v>
      </c>
      <c r="C70">
        <v>1.414172516829292</v>
      </c>
      <c r="D70">
        <v>1.5155794606399511</v>
      </c>
      <c r="E70">
        <v>1.297240145159541</v>
      </c>
      <c r="F70">
        <v>1.3069807759816929</v>
      </c>
      <c r="G70">
        <v>0.3664193262479738</v>
      </c>
      <c r="H70">
        <v>0.75635350896199549</v>
      </c>
      <c r="I70">
        <v>0.27427971789953159</v>
      </c>
      <c r="J70">
        <v>0.2884367815112141</v>
      </c>
      <c r="K70">
        <v>0.54916154257204419</v>
      </c>
      <c r="L70">
        <v>0.14662676110280559</v>
      </c>
      <c r="M70">
        <v>0.1280501637389535</v>
      </c>
      <c r="N70">
        <v>0.2349634445861204</v>
      </c>
      <c r="O70">
        <v>0.10145477856206769</v>
      </c>
      <c r="P70">
        <v>0.15670498729439589</v>
      </c>
      <c r="Q70">
        <v>7.6234014526502192E-2</v>
      </c>
    </row>
    <row r="71" spans="1:17" x14ac:dyDescent="0.45">
      <c r="A71" s="1" t="s">
        <v>232</v>
      </c>
      <c r="B71">
        <v>52.555373490248407</v>
      </c>
      <c r="C71">
        <v>49.277827837478739</v>
      </c>
      <c r="D71">
        <v>43.859146597041821</v>
      </c>
      <c r="E71">
        <v>63.585955283782283</v>
      </c>
      <c r="F71">
        <v>44.849231095160157</v>
      </c>
      <c r="G71">
        <v>67.254806161338777</v>
      </c>
      <c r="H71">
        <v>51.065054955897153</v>
      </c>
      <c r="I71">
        <v>64.410095973339679</v>
      </c>
      <c r="J71">
        <v>24.06662536571314</v>
      </c>
      <c r="K71">
        <v>48.0858944825614</v>
      </c>
      <c r="L71">
        <v>40.557682430410708</v>
      </c>
      <c r="M71">
        <v>35.826853537635017</v>
      </c>
      <c r="N71">
        <v>23.972140897998511</v>
      </c>
      <c r="O71">
        <v>18.684513830463871</v>
      </c>
      <c r="P71">
        <v>27.029266124385721</v>
      </c>
      <c r="Q71">
        <v>11.38232260945219</v>
      </c>
    </row>
    <row r="72" spans="1:17" x14ac:dyDescent="0.45">
      <c r="A72" s="1" t="s">
        <v>233</v>
      </c>
      <c r="B72">
        <v>0.12904063313110939</v>
      </c>
      <c r="C72">
        <v>3.436971903550611</v>
      </c>
      <c r="D72">
        <v>6.9873852515308407E-2</v>
      </c>
      <c r="E72">
        <v>3.2565691477921082</v>
      </c>
      <c r="F72">
        <v>0.363950802523067</v>
      </c>
      <c r="G72">
        <v>0.95048691457212819</v>
      </c>
      <c r="H72">
        <v>0.84451209199153354</v>
      </c>
      <c r="I72">
        <v>0</v>
      </c>
      <c r="J72">
        <v>0.7623785728109207</v>
      </c>
      <c r="K72">
        <v>0.33422133486400679</v>
      </c>
      <c r="L72">
        <v>0</v>
      </c>
      <c r="M72">
        <v>0.41691460141889031</v>
      </c>
      <c r="N72">
        <v>0.13833319868042929</v>
      </c>
      <c r="O72">
        <v>0.18298925956633949</v>
      </c>
      <c r="P72">
        <v>6.3508016769254758E-2</v>
      </c>
      <c r="Q72">
        <v>0.70962479288580227</v>
      </c>
    </row>
    <row r="73" spans="1:17" x14ac:dyDescent="0.45">
      <c r="A73" s="1" t="s">
        <v>234</v>
      </c>
      <c r="B73">
        <v>4.6050931872024261</v>
      </c>
      <c r="C73">
        <v>6.1542046392249752</v>
      </c>
      <c r="D73">
        <v>3.5329733754503718</v>
      </c>
      <c r="E73">
        <v>3.8526910494708591</v>
      </c>
      <c r="F73">
        <v>3.2019790757339082</v>
      </c>
      <c r="G73">
        <v>7.69384808489359</v>
      </c>
      <c r="H73">
        <v>5.3502817451797604</v>
      </c>
      <c r="I73">
        <v>3.2870663877093671</v>
      </c>
      <c r="J73">
        <v>1.3971369755947869</v>
      </c>
      <c r="K73">
        <v>4.5933820077854817</v>
      </c>
      <c r="L73">
        <v>4.287077844921888</v>
      </c>
      <c r="M73">
        <v>4.4821411860832523</v>
      </c>
      <c r="N73">
        <v>4.1997700484116276</v>
      </c>
      <c r="O73">
        <v>4.8578747169495768</v>
      </c>
      <c r="P73">
        <v>3.229055821093235</v>
      </c>
      <c r="Q73">
        <v>3.794815502604977</v>
      </c>
    </row>
    <row r="74" spans="1:17" x14ac:dyDescent="0.45">
      <c r="A74" s="1" t="s">
        <v>235</v>
      </c>
      <c r="B74">
        <v>248.07842223862829</v>
      </c>
      <c r="C74">
        <v>243.15482574170659</v>
      </c>
      <c r="D74">
        <v>319.4742370888506</v>
      </c>
      <c r="E74">
        <v>254.19858949236769</v>
      </c>
      <c r="F74">
        <v>251.11123040788871</v>
      </c>
      <c r="G74">
        <v>282.03954316058491</v>
      </c>
      <c r="H74">
        <v>296.51557959335491</v>
      </c>
      <c r="I74">
        <v>263.28524409388677</v>
      </c>
      <c r="J74">
        <v>190.93142412142629</v>
      </c>
      <c r="K74">
        <v>220.18836187899541</v>
      </c>
      <c r="L74">
        <v>226.7069469005946</v>
      </c>
      <c r="M74">
        <v>242.5926237183576</v>
      </c>
      <c r="N74">
        <v>201.24482276441461</v>
      </c>
      <c r="O74">
        <v>254.86223456778569</v>
      </c>
      <c r="P74">
        <v>196.38253147437609</v>
      </c>
      <c r="Q74">
        <v>234.3053939989455</v>
      </c>
    </row>
    <row r="75" spans="1:17" x14ac:dyDescent="0.45">
      <c r="A75" s="1" t="s">
        <v>236</v>
      </c>
      <c r="B75">
        <v>17.885940921251109</v>
      </c>
      <c r="C75">
        <v>22.182355159748099</v>
      </c>
      <c r="D75">
        <v>22.21209021932523</v>
      </c>
      <c r="E75">
        <v>20.777054513935081</v>
      </c>
      <c r="F75">
        <v>20.023064658753881</v>
      </c>
      <c r="G75">
        <v>21.865001119640031</v>
      </c>
      <c r="H75">
        <v>26.653982786883411</v>
      </c>
      <c r="I75">
        <v>23.666726604909542</v>
      </c>
      <c r="J75">
        <v>14.26366706313472</v>
      </c>
      <c r="K75">
        <v>21.173697898561851</v>
      </c>
      <c r="L75">
        <v>21.23942603697218</v>
      </c>
      <c r="M75">
        <v>18.432334956138291</v>
      </c>
      <c r="N75">
        <v>19.33946361437712</v>
      </c>
      <c r="O75">
        <v>15.326774105858201</v>
      </c>
      <c r="P75">
        <v>19.969165517771831</v>
      </c>
      <c r="Q75">
        <v>18.314878002253462</v>
      </c>
    </row>
    <row r="76" spans="1:17" x14ac:dyDescent="0.45">
      <c r="A76" s="1" t="s">
        <v>237</v>
      </c>
      <c r="B76">
        <v>382.02560790323929</v>
      </c>
      <c r="C76">
        <v>426.650490028197</v>
      </c>
      <c r="D76">
        <v>458.21163317903921</v>
      </c>
      <c r="E76">
        <v>491.19705509416133</v>
      </c>
      <c r="F76">
        <v>493.10743270433449</v>
      </c>
      <c r="G76">
        <v>515.20811617143374</v>
      </c>
      <c r="H76">
        <v>482.41793986003307</v>
      </c>
      <c r="I76">
        <v>444.08910236263779</v>
      </c>
      <c r="J76">
        <v>497.11550833427509</v>
      </c>
      <c r="K76">
        <v>450.90051137734082</v>
      </c>
      <c r="L76">
        <v>349.5821449542276</v>
      </c>
      <c r="M76">
        <v>301.77307404052999</v>
      </c>
      <c r="N76">
        <v>305.27406710613002</v>
      </c>
      <c r="O76">
        <v>327.61443337060581</v>
      </c>
      <c r="P76">
        <v>294.23427726105962</v>
      </c>
      <c r="Q76">
        <v>326.08740226123899</v>
      </c>
    </row>
    <row r="77" spans="1:17" x14ac:dyDescent="0.45">
      <c r="A77" s="1" t="s">
        <v>238</v>
      </c>
      <c r="B77">
        <v>52.472945314649351</v>
      </c>
      <c r="C77">
        <v>49.451760776056503</v>
      </c>
      <c r="D77">
        <v>48.054169974778553</v>
      </c>
      <c r="E77">
        <v>51.201410379341553</v>
      </c>
      <c r="F77">
        <v>75.393050263851734</v>
      </c>
      <c r="G77">
        <v>93.740152973279152</v>
      </c>
      <c r="H77">
        <v>55.679871343715803</v>
      </c>
      <c r="I77">
        <v>60.439492591436789</v>
      </c>
      <c r="J77">
        <v>39.76223839829229</v>
      </c>
      <c r="K77">
        <v>46.06227387065141</v>
      </c>
      <c r="L77">
        <v>45.237875448399564</v>
      </c>
      <c r="M77">
        <v>31.189692694008311</v>
      </c>
      <c r="N77">
        <v>40.332310896396358</v>
      </c>
      <c r="O77">
        <v>26.094730711033371</v>
      </c>
      <c r="P77">
        <v>36.365742505074877</v>
      </c>
      <c r="Q77">
        <v>60.10541320294589</v>
      </c>
    </row>
    <row r="78" spans="1:17" x14ac:dyDescent="0.45">
      <c r="A78" s="1" t="s">
        <v>239</v>
      </c>
      <c r="B78">
        <v>43.379551423004948</v>
      </c>
      <c r="C78">
        <v>35.05752203543684</v>
      </c>
      <c r="D78">
        <v>37.467344589114759</v>
      </c>
      <c r="E78">
        <v>53.490551119548478</v>
      </c>
      <c r="F78">
        <v>66.646002594966902</v>
      </c>
      <c r="G78">
        <v>16.832950734746991</v>
      </c>
      <c r="H78">
        <v>52.61571519421053</v>
      </c>
      <c r="I78">
        <v>29.330530917787829</v>
      </c>
      <c r="J78">
        <v>26.041314154325281</v>
      </c>
      <c r="K78">
        <v>54.285063465158672</v>
      </c>
      <c r="L78">
        <v>23.997799554919919</v>
      </c>
      <c r="M78">
        <v>31.654517816839231</v>
      </c>
      <c r="N78">
        <v>25.23598217088043</v>
      </c>
      <c r="O78">
        <v>37.135501216338021</v>
      </c>
      <c r="P78">
        <v>30.906527901220379</v>
      </c>
      <c r="Q78">
        <v>30.014231994548389</v>
      </c>
    </row>
    <row r="79" spans="1:17" x14ac:dyDescent="0.45">
      <c r="A79" s="1" t="s">
        <v>240</v>
      </c>
      <c r="B79">
        <v>54.334276011873648</v>
      </c>
      <c r="C79">
        <v>63.729452742488427</v>
      </c>
      <c r="D79">
        <v>57.421390082006788</v>
      </c>
      <c r="E79">
        <v>48.580751162917252</v>
      </c>
      <c r="F79">
        <v>52.446388113104483</v>
      </c>
      <c r="G79">
        <v>53.023089321512188</v>
      </c>
      <c r="H79">
        <v>48.4956988412426</v>
      </c>
      <c r="I79">
        <v>44.901726122893152</v>
      </c>
      <c r="J79">
        <v>43.635684698773296</v>
      </c>
      <c r="K79">
        <v>54.253627717197041</v>
      </c>
      <c r="L79">
        <v>42.651805005231857</v>
      </c>
      <c r="M79">
        <v>37.604445435643242</v>
      </c>
      <c r="N79">
        <v>41.258098854733703</v>
      </c>
      <c r="O79">
        <v>42.246974223924539</v>
      </c>
      <c r="P79">
        <v>44.29954425332118</v>
      </c>
      <c r="Q79">
        <v>23.760024532379909</v>
      </c>
    </row>
    <row r="80" spans="1:17" x14ac:dyDescent="0.45">
      <c r="A80" s="1" t="s">
        <v>241</v>
      </c>
      <c r="B80">
        <v>38.395029468811067</v>
      </c>
      <c r="C80">
        <v>26.0139971468219</v>
      </c>
      <c r="D80">
        <v>34.321430613582017</v>
      </c>
      <c r="E80">
        <v>25.245564326351111</v>
      </c>
      <c r="F80">
        <v>41.961356485776221</v>
      </c>
      <c r="G80">
        <v>33.483729498213997</v>
      </c>
      <c r="H80">
        <v>31.220611218736991</v>
      </c>
      <c r="I80">
        <v>30.760317006374429</v>
      </c>
      <c r="J80">
        <v>36.373794296175802</v>
      </c>
      <c r="K80">
        <v>25.595506035979302</v>
      </c>
      <c r="L80">
        <v>53.365894390214187</v>
      </c>
      <c r="M80">
        <v>22.02487755216654</v>
      </c>
      <c r="N80">
        <v>30.27193627898701</v>
      </c>
      <c r="O80">
        <v>53.492280779086776</v>
      </c>
      <c r="P80">
        <v>25.997370666215929</v>
      </c>
      <c r="Q80">
        <v>40.556651064414083</v>
      </c>
    </row>
    <row r="81" spans="1:17" x14ac:dyDescent="0.45">
      <c r="A81" s="1" t="s">
        <v>242</v>
      </c>
      <c r="B81">
        <v>19.0313749071377</v>
      </c>
      <c r="C81">
        <v>14.065421225983769</v>
      </c>
      <c r="D81">
        <v>15.986336011252019</v>
      </c>
      <c r="E81">
        <v>21.171005666748119</v>
      </c>
      <c r="F81">
        <v>19.68107744955784</v>
      </c>
      <c r="G81">
        <v>20.033403108637</v>
      </c>
      <c r="H81">
        <v>16.26566534031814</v>
      </c>
      <c r="I81">
        <v>17.038800039350519</v>
      </c>
      <c r="J81">
        <v>19.3197364013566</v>
      </c>
      <c r="K81">
        <v>26.15068408799802</v>
      </c>
      <c r="L81">
        <v>19.32652067025149</v>
      </c>
      <c r="M81">
        <v>14.586464116371969</v>
      </c>
      <c r="N81">
        <v>15.50575379035492</v>
      </c>
      <c r="O81">
        <v>16.303501073680419</v>
      </c>
      <c r="P81">
        <v>15.39419917154933</v>
      </c>
      <c r="Q81">
        <v>13.346002839886379</v>
      </c>
    </row>
    <row r="82" spans="1:17" x14ac:dyDescent="0.45">
      <c r="A82" s="1" t="s">
        <v>243</v>
      </c>
      <c r="B82">
        <v>5.2124158548943429</v>
      </c>
      <c r="C82">
        <v>4.1963474011088184</v>
      </c>
      <c r="D82">
        <v>5.5981789043117818</v>
      </c>
      <c r="E82">
        <v>3.285241886835379</v>
      </c>
      <c r="F82">
        <v>8.8101407603387045</v>
      </c>
      <c r="G82">
        <v>7.8758715502629233</v>
      </c>
      <c r="H82">
        <v>9.700445832368958</v>
      </c>
      <c r="I82">
        <v>6.1617650993429329</v>
      </c>
      <c r="J82">
        <v>6.6936843131260737</v>
      </c>
      <c r="K82">
        <v>9.6301091331403725</v>
      </c>
      <c r="L82">
        <v>4.9126379267673066</v>
      </c>
      <c r="M82">
        <v>24.296968908246459</v>
      </c>
      <c r="N82">
        <v>18.384168151169629</v>
      </c>
      <c r="O82">
        <v>12.41844578131958</v>
      </c>
      <c r="P82">
        <v>6.4511918536782167</v>
      </c>
      <c r="Q82">
        <v>8.0910630948349773</v>
      </c>
    </row>
    <row r="83" spans="1:17" x14ac:dyDescent="0.45">
      <c r="A83" s="1" t="s">
        <v>244</v>
      </c>
      <c r="B83">
        <v>2.364183866760889</v>
      </c>
      <c r="C83">
        <v>4.3268527033426807</v>
      </c>
      <c r="D83">
        <v>4.1810027286356384</v>
      </c>
      <c r="E83">
        <v>6.5176052965094096</v>
      </c>
      <c r="F83">
        <v>9.5645959523522794</v>
      </c>
      <c r="G83">
        <v>19.212315290917029</v>
      </c>
      <c r="H83">
        <v>7.627951636060236</v>
      </c>
      <c r="I83">
        <v>8.2219603123644518</v>
      </c>
      <c r="J83">
        <v>8.7158359802593672</v>
      </c>
      <c r="K83">
        <v>20.594763996335701</v>
      </c>
      <c r="L83">
        <v>9.0877353534793741</v>
      </c>
      <c r="M83">
        <v>11.565361290826869</v>
      </c>
      <c r="N83">
        <v>10.57302328276405</v>
      </c>
      <c r="O83">
        <v>14.28130083553126</v>
      </c>
      <c r="P83">
        <v>7.8889368090940506</v>
      </c>
      <c r="Q83">
        <v>13.0892812193014</v>
      </c>
    </row>
    <row r="84" spans="1:17" x14ac:dyDescent="0.45">
      <c r="A84" s="1" t="s">
        <v>245</v>
      </c>
      <c r="B84">
        <v>1.427949692546725</v>
      </c>
      <c r="C84">
        <v>1.617432052457463</v>
      </c>
      <c r="D84">
        <v>1.614642258933167</v>
      </c>
      <c r="E84">
        <v>2.377963833930083</v>
      </c>
      <c r="F84">
        <v>2.882036052246546</v>
      </c>
      <c r="G84">
        <v>2.452584521642605</v>
      </c>
      <c r="H84">
        <v>2.078511003619953</v>
      </c>
      <c r="I84">
        <v>4.5820987539510423</v>
      </c>
      <c r="J84">
        <v>2.593855847885338</v>
      </c>
      <c r="K84">
        <v>2.8545221660294788</v>
      </c>
      <c r="L84">
        <v>1.7803106015229091</v>
      </c>
      <c r="M84">
        <v>3.4734327848944888</v>
      </c>
      <c r="N84">
        <v>2.8901644709602698</v>
      </c>
      <c r="O84">
        <v>2.8476280130305729</v>
      </c>
      <c r="P84">
        <v>2.2912153770752011</v>
      </c>
      <c r="Q84">
        <v>1.526350423721498</v>
      </c>
    </row>
    <row r="85" spans="1:17" x14ac:dyDescent="0.45">
      <c r="A85" s="1" t="s">
        <v>246</v>
      </c>
      <c r="B85">
        <v>0.2480581379119004</v>
      </c>
      <c r="C85">
        <v>0.33212756667330823</v>
      </c>
      <c r="D85">
        <v>0.64113414413169334</v>
      </c>
      <c r="E85">
        <v>0.55289052067555078</v>
      </c>
      <c r="F85">
        <v>0.50148939742667176</v>
      </c>
      <c r="G85">
        <v>2.0581950780771798</v>
      </c>
      <c r="H85">
        <v>6.8752935424153783E-2</v>
      </c>
      <c r="I85">
        <v>0</v>
      </c>
      <c r="J85">
        <v>0</v>
      </c>
      <c r="K85">
        <v>1.1419109556142599</v>
      </c>
      <c r="L85">
        <v>4.7748124804982073</v>
      </c>
      <c r="M85">
        <v>0</v>
      </c>
      <c r="N85">
        <v>0</v>
      </c>
      <c r="O85">
        <v>2.1811865758630211</v>
      </c>
      <c r="P85">
        <v>0</v>
      </c>
      <c r="Q85">
        <v>0</v>
      </c>
    </row>
    <row r="86" spans="1:17" x14ac:dyDescent="0.45">
      <c r="A86" s="1" t="s">
        <v>247</v>
      </c>
      <c r="B86">
        <v>376.61286411631409</v>
      </c>
      <c r="C86">
        <v>156.25973583993559</v>
      </c>
      <c r="D86">
        <v>144.96669202124141</v>
      </c>
      <c r="E86">
        <v>170.49692684924631</v>
      </c>
      <c r="F86">
        <v>142.73289934407919</v>
      </c>
      <c r="G86">
        <v>132.19784413812371</v>
      </c>
      <c r="H86">
        <v>105.5833703801064</v>
      </c>
      <c r="I86">
        <v>60.343841332989911</v>
      </c>
      <c r="J86">
        <v>174.3688393841536</v>
      </c>
      <c r="K86">
        <v>100.023174059746</v>
      </c>
      <c r="L86">
        <v>89.688083908581305</v>
      </c>
      <c r="M86">
        <v>74.425158924760581</v>
      </c>
      <c r="N86">
        <v>54.906530143190061</v>
      </c>
      <c r="O86">
        <v>120.863724380896</v>
      </c>
      <c r="P86">
        <v>25.747646163984381</v>
      </c>
      <c r="Q86">
        <v>103.79060971587</v>
      </c>
    </row>
    <row r="87" spans="1:17" x14ac:dyDescent="0.45">
      <c r="A87" s="1" t="s">
        <v>248</v>
      </c>
      <c r="B87">
        <v>31.004832879277441</v>
      </c>
      <c r="C87">
        <v>23.411358413126049</v>
      </c>
      <c r="D87">
        <v>29.322640874957461</v>
      </c>
      <c r="E87">
        <v>21.274318036455451</v>
      </c>
      <c r="F87">
        <v>29.233233230341561</v>
      </c>
      <c r="G87">
        <v>25.987278329868399</v>
      </c>
      <c r="H87">
        <v>34.043191843110741</v>
      </c>
      <c r="I87">
        <v>24.44340702487078</v>
      </c>
      <c r="J87">
        <v>25.64736891393208</v>
      </c>
      <c r="K87">
        <v>33.423937406830767</v>
      </c>
      <c r="L87">
        <v>23.592006051018789</v>
      </c>
      <c r="M87">
        <v>13.57118777959832</v>
      </c>
      <c r="N87">
        <v>26.800294327187171</v>
      </c>
      <c r="O87">
        <v>25.14981723342537</v>
      </c>
      <c r="P87">
        <v>18.22034564411403</v>
      </c>
      <c r="Q87">
        <v>20.168353993318409</v>
      </c>
    </row>
    <row r="88" spans="1:17" x14ac:dyDescent="0.45">
      <c r="A88" s="1" t="s">
        <v>249</v>
      </c>
      <c r="B88">
        <v>7.485191099430514</v>
      </c>
      <c r="C88">
        <v>5.0548548572397616</v>
      </c>
      <c r="D88">
        <v>7.0123125099096422</v>
      </c>
      <c r="E88">
        <v>7.5284172342728137</v>
      </c>
      <c r="F88">
        <v>3.681859346540362</v>
      </c>
      <c r="G88">
        <v>8.5115191041538658</v>
      </c>
      <c r="H88">
        <v>6.7887027173449548</v>
      </c>
      <c r="I88">
        <v>2.5887963580489242</v>
      </c>
      <c r="J88">
        <v>9.8126858538675847</v>
      </c>
      <c r="K88">
        <v>5.2561027732545433</v>
      </c>
      <c r="L88">
        <v>6.8754647154982207</v>
      </c>
      <c r="M88">
        <v>1.826280927010145</v>
      </c>
      <c r="N88">
        <v>1.2025046845329039</v>
      </c>
      <c r="O88">
        <v>2.180301925003469</v>
      </c>
      <c r="P88">
        <v>1.1353057950532719</v>
      </c>
      <c r="Q88">
        <v>1.6932201048927109</v>
      </c>
    </row>
    <row r="89" spans="1:17" x14ac:dyDescent="0.45">
      <c r="A89" s="1" t="s">
        <v>250</v>
      </c>
      <c r="B89">
        <v>93.069871349280177</v>
      </c>
      <c r="C89">
        <v>75.223321845564982</v>
      </c>
      <c r="D89">
        <v>86.199351683459909</v>
      </c>
      <c r="E89">
        <v>64.348832476722791</v>
      </c>
      <c r="F89">
        <v>105.9662477310477</v>
      </c>
      <c r="G89">
        <v>121.48946464443181</v>
      </c>
      <c r="H89">
        <v>120.78271186209039</v>
      </c>
      <c r="I89">
        <v>94.299229934156941</v>
      </c>
      <c r="J89">
        <v>63.871257108604773</v>
      </c>
      <c r="K89">
        <v>73.09156375588951</v>
      </c>
      <c r="L89">
        <v>72.412717234334096</v>
      </c>
      <c r="M89">
        <v>89.01121053868809</v>
      </c>
      <c r="N89">
        <v>124.4947455853689</v>
      </c>
      <c r="O89">
        <v>163.28992800105681</v>
      </c>
      <c r="P89">
        <v>93.82888533803731</v>
      </c>
      <c r="Q89">
        <v>135.89086351751331</v>
      </c>
    </row>
    <row r="90" spans="1:17" x14ac:dyDescent="0.45">
      <c r="A90" s="1" t="s">
        <v>251</v>
      </c>
      <c r="B90">
        <v>102.9012829380769</v>
      </c>
      <c r="C90">
        <v>121.5798409583104</v>
      </c>
      <c r="D90">
        <v>127.1254500617095</v>
      </c>
      <c r="E90">
        <v>175.9872595409328</v>
      </c>
      <c r="F90">
        <v>193.54060455845229</v>
      </c>
      <c r="G90">
        <v>176.3798362302758</v>
      </c>
      <c r="H90">
        <v>174.63051310841999</v>
      </c>
      <c r="I90">
        <v>198.4596223599153</v>
      </c>
      <c r="J90">
        <v>179.42155961825341</v>
      </c>
      <c r="K90">
        <v>204.04722345485331</v>
      </c>
      <c r="L90">
        <v>141.97326647115071</v>
      </c>
      <c r="M90">
        <v>161.0621683709351</v>
      </c>
      <c r="N90">
        <v>131.73114050911329</v>
      </c>
      <c r="O90">
        <v>146.501396898835</v>
      </c>
      <c r="P90">
        <v>140.12139203457451</v>
      </c>
      <c r="Q90">
        <v>169.00460055212639</v>
      </c>
    </row>
    <row r="91" spans="1:17" x14ac:dyDescent="0.45">
      <c r="A91" s="1" t="s">
        <v>252</v>
      </c>
      <c r="B91">
        <v>46.905875480961328</v>
      </c>
      <c r="C91">
        <v>55.642344386011793</v>
      </c>
      <c r="D91">
        <v>44.395591984049389</v>
      </c>
      <c r="E91">
        <v>47.333773596571859</v>
      </c>
      <c r="F91">
        <v>59.740373998731997</v>
      </c>
      <c r="G91">
        <v>36.308895051978332</v>
      </c>
      <c r="H91">
        <v>40.009748176274563</v>
      </c>
      <c r="I91">
        <v>49.13802507583987</v>
      </c>
      <c r="J91">
        <v>50.752757229372222</v>
      </c>
      <c r="K91">
        <v>53.051921194820757</v>
      </c>
      <c r="L91">
        <v>34.458708875217162</v>
      </c>
      <c r="M91">
        <v>53.580865627845753</v>
      </c>
      <c r="N91">
        <v>47.677394072031767</v>
      </c>
      <c r="O91">
        <v>73.565640899515287</v>
      </c>
      <c r="P91">
        <v>45.400280421175012</v>
      </c>
      <c r="Q91">
        <v>55.513535560919323</v>
      </c>
    </row>
    <row r="92" spans="1:17" x14ac:dyDescent="0.45">
      <c r="A92" s="1" t="s">
        <v>253</v>
      </c>
      <c r="B92">
        <v>9.4193821182713364</v>
      </c>
      <c r="C92">
        <v>4.5205801474221534</v>
      </c>
      <c r="D92">
        <v>7.075042227732677</v>
      </c>
      <c r="E92">
        <v>13.794369873780241</v>
      </c>
      <c r="F92">
        <v>12.99949201158126</v>
      </c>
      <c r="G92">
        <v>11.754959629684709</v>
      </c>
      <c r="H92">
        <v>6.0642015952100223</v>
      </c>
      <c r="I92">
        <v>2.1332503234510618</v>
      </c>
      <c r="J92">
        <v>6.0581761560022613</v>
      </c>
      <c r="K92">
        <v>9.654462929158079</v>
      </c>
      <c r="L92">
        <v>2.6766948532060901</v>
      </c>
      <c r="M92">
        <v>10.048271855430761</v>
      </c>
      <c r="N92">
        <v>4.1558702064692579</v>
      </c>
      <c r="O92">
        <v>11.86350157083127</v>
      </c>
      <c r="P92">
        <v>3.998095489129557</v>
      </c>
      <c r="Q92">
        <v>4.7558602289897012</v>
      </c>
    </row>
    <row r="93" spans="1:17" x14ac:dyDescent="0.45">
      <c r="A93" s="1" t="s">
        <v>254</v>
      </c>
      <c r="B93">
        <v>687.33063627730735</v>
      </c>
      <c r="C93">
        <v>637.33502085498799</v>
      </c>
      <c r="D93">
        <v>598.76639395150335</v>
      </c>
      <c r="E93">
        <v>538.38034644761365</v>
      </c>
      <c r="F93">
        <v>527.22814525420222</v>
      </c>
      <c r="G93">
        <v>639.3425290283468</v>
      </c>
      <c r="H93">
        <v>642.4842907091263</v>
      </c>
      <c r="I93">
        <v>677.00102109754243</v>
      </c>
      <c r="J93">
        <v>558.77784255391202</v>
      </c>
      <c r="K93">
        <v>588.86524711260108</v>
      </c>
      <c r="L93">
        <v>591.21752263123631</v>
      </c>
      <c r="M93">
        <v>688.3087581488503</v>
      </c>
      <c r="N93">
        <v>664.00258723245372</v>
      </c>
      <c r="O93">
        <v>668.1016508977051</v>
      </c>
      <c r="P93">
        <v>802.18069246808955</v>
      </c>
      <c r="Q93">
        <v>886.10618214196234</v>
      </c>
    </row>
    <row r="94" spans="1:17" x14ac:dyDescent="0.45">
      <c r="A94" s="1" t="s">
        <v>255</v>
      </c>
      <c r="B94">
        <v>675.36137939665934</v>
      </c>
      <c r="C94">
        <v>632.14222508476087</v>
      </c>
      <c r="D94">
        <v>632.37879860507064</v>
      </c>
      <c r="E94">
        <v>667.12449586838022</v>
      </c>
      <c r="F94">
        <v>590.98176670284056</v>
      </c>
      <c r="G94">
        <v>543.11136824263178</v>
      </c>
      <c r="H94">
        <v>619.22210265414128</v>
      </c>
      <c r="I94">
        <v>502.24086772135848</v>
      </c>
      <c r="J94">
        <v>348.54253512420559</v>
      </c>
      <c r="K94">
        <v>485.67540852903181</v>
      </c>
      <c r="L94">
        <v>483.57669335985531</v>
      </c>
      <c r="M94">
        <v>412.87297370282607</v>
      </c>
      <c r="N94">
        <v>475.96092394713202</v>
      </c>
      <c r="O94">
        <v>427.48746983640098</v>
      </c>
      <c r="P94">
        <v>466.66091663684711</v>
      </c>
      <c r="Q94">
        <v>415.24858449908692</v>
      </c>
    </row>
    <row r="95" spans="1:17" x14ac:dyDescent="0.45">
      <c r="A95" s="1" t="s">
        <v>256</v>
      </c>
      <c r="B95">
        <v>16.843420380669809</v>
      </c>
      <c r="C95">
        <v>13.901105357156929</v>
      </c>
      <c r="D95">
        <v>15.99102322503111</v>
      </c>
      <c r="E95">
        <v>15.185772965650621</v>
      </c>
      <c r="F95">
        <v>18.091207737122769</v>
      </c>
      <c r="G95">
        <v>22.733690657284189</v>
      </c>
      <c r="H95">
        <v>21.63798055633681</v>
      </c>
      <c r="I95">
        <v>20.8117867593627</v>
      </c>
      <c r="J95">
        <v>18.290403427549251</v>
      </c>
      <c r="K95">
        <v>15.620177224267939</v>
      </c>
      <c r="L95">
        <v>14.10636035803843</v>
      </c>
      <c r="M95">
        <v>9.9687896739898267</v>
      </c>
      <c r="N95">
        <v>14.831520563018479</v>
      </c>
      <c r="O95">
        <v>10.9496074983273</v>
      </c>
      <c r="P95">
        <v>8.3552297984505124</v>
      </c>
      <c r="Q95">
        <v>6.8529512151217178</v>
      </c>
    </row>
    <row r="96" spans="1:17" x14ac:dyDescent="0.45">
      <c r="A96" s="1" t="s">
        <v>257</v>
      </c>
      <c r="B96">
        <v>233.26021698598669</v>
      </c>
      <c r="C96">
        <v>246.43725389900891</v>
      </c>
      <c r="D96">
        <v>197.3382076682029</v>
      </c>
      <c r="E96">
        <v>403.42078154545072</v>
      </c>
      <c r="F96">
        <v>298.80532719843978</v>
      </c>
      <c r="G96">
        <v>323.83808147239569</v>
      </c>
      <c r="H96">
        <v>237.1558760005681</v>
      </c>
      <c r="I96">
        <v>295.0048796245398</v>
      </c>
      <c r="J96">
        <v>148.42218424949181</v>
      </c>
      <c r="K96">
        <v>192.7301522702746</v>
      </c>
      <c r="L96">
        <v>155.09964676697001</v>
      </c>
      <c r="M96">
        <v>90.07989316948715</v>
      </c>
      <c r="N96">
        <v>172.4921644192369</v>
      </c>
      <c r="O96">
        <v>184.7429434900171</v>
      </c>
      <c r="P96">
        <v>250.87602028243089</v>
      </c>
      <c r="Q96">
        <v>149.01350305566041</v>
      </c>
    </row>
    <row r="97" spans="1:17" x14ac:dyDescent="0.45">
      <c r="A97" s="1" t="s">
        <v>258</v>
      </c>
      <c r="B97">
        <v>49.605996997363043</v>
      </c>
      <c r="C97">
        <v>43.589687365597271</v>
      </c>
      <c r="D97">
        <v>57.510891774706998</v>
      </c>
      <c r="E97">
        <v>62.069440229474303</v>
      </c>
      <c r="F97">
        <v>33.658822148684493</v>
      </c>
      <c r="G97">
        <v>25.357671751658948</v>
      </c>
      <c r="H97">
        <v>37.146128593224923</v>
      </c>
      <c r="I97">
        <v>17.7492400221814</v>
      </c>
      <c r="J97">
        <v>32.017696789412028</v>
      </c>
      <c r="K97">
        <v>16.51309243120679</v>
      </c>
      <c r="L97">
        <v>24.629440219693041</v>
      </c>
      <c r="M97">
        <v>22.910826268165572</v>
      </c>
      <c r="N97">
        <v>87.457607153171239</v>
      </c>
      <c r="O97">
        <v>21.719543691733939</v>
      </c>
      <c r="P97">
        <v>21.824343133539291</v>
      </c>
      <c r="Q97">
        <v>23.638279995851679</v>
      </c>
    </row>
    <row r="98" spans="1:17" x14ac:dyDescent="0.45">
      <c r="A98" s="1" t="s">
        <v>259</v>
      </c>
      <c r="B98">
        <v>42.948607515859592</v>
      </c>
      <c r="C98">
        <v>40.545452023414448</v>
      </c>
      <c r="D98">
        <v>145.33063905848371</v>
      </c>
      <c r="E98">
        <v>89.648105003311741</v>
      </c>
      <c r="F98">
        <v>180.33838466220831</v>
      </c>
      <c r="G98">
        <v>27.04611325978982</v>
      </c>
      <c r="H98">
        <v>21.500761503054001</v>
      </c>
      <c r="I98">
        <v>57.476108271340863</v>
      </c>
      <c r="J98">
        <v>10.32551321181389</v>
      </c>
      <c r="K98">
        <v>18.77050076712435</v>
      </c>
      <c r="L98">
        <v>10.22090740414591</v>
      </c>
      <c r="M98">
        <v>16.507036183255089</v>
      </c>
      <c r="N98">
        <v>14.986929285037331</v>
      </c>
      <c r="O98">
        <v>3.5011960713847659</v>
      </c>
      <c r="P98">
        <v>12.591635424413539</v>
      </c>
      <c r="Q98">
        <v>12.231043662910521</v>
      </c>
    </row>
    <row r="99" spans="1:17" x14ac:dyDescent="0.45">
      <c r="A99" s="1" t="s">
        <v>260</v>
      </c>
      <c r="B99">
        <v>308.6827707637093</v>
      </c>
      <c r="C99">
        <v>210.07357336908299</v>
      </c>
      <c r="D99">
        <v>263.06505148685619</v>
      </c>
      <c r="E99">
        <v>302.12109527317352</v>
      </c>
      <c r="F99">
        <v>338.8324865770619</v>
      </c>
      <c r="G99">
        <v>333.69060946557619</v>
      </c>
      <c r="H99">
        <v>337.66000276302827</v>
      </c>
      <c r="I99">
        <v>297.16488820362429</v>
      </c>
      <c r="J99">
        <v>293.06447296674492</v>
      </c>
      <c r="K99">
        <v>300.06278140797639</v>
      </c>
      <c r="L99">
        <v>283.91742528155493</v>
      </c>
      <c r="M99">
        <v>292.87090709744632</v>
      </c>
      <c r="N99">
        <v>335.20678070944871</v>
      </c>
      <c r="O99">
        <v>324.50075553552801</v>
      </c>
      <c r="P99">
        <v>310.27406048542349</v>
      </c>
      <c r="Q99">
        <v>328.09567354404197</v>
      </c>
    </row>
    <row r="100" spans="1:17" x14ac:dyDescent="0.45">
      <c r="A100" s="1" t="s">
        <v>261</v>
      </c>
      <c r="B100">
        <v>144.63298143372401</v>
      </c>
      <c r="C100">
        <v>91.36817411953426</v>
      </c>
      <c r="D100">
        <v>111.02269474986041</v>
      </c>
      <c r="E100">
        <v>176.79568796650369</v>
      </c>
      <c r="F100">
        <v>158.10469719256179</v>
      </c>
      <c r="G100">
        <v>280.0053377880219</v>
      </c>
      <c r="H100">
        <v>210.7752108625422</v>
      </c>
      <c r="I100">
        <v>177.97562457657509</v>
      </c>
      <c r="J100">
        <v>171.0387588549701</v>
      </c>
      <c r="K100">
        <v>125.9556743879064</v>
      </c>
      <c r="L100">
        <v>161.724977036426</v>
      </c>
      <c r="M100">
        <v>166.16162579119339</v>
      </c>
      <c r="N100">
        <v>174.0494637433622</v>
      </c>
      <c r="O100">
        <v>202.38421598002469</v>
      </c>
      <c r="P100">
        <v>163.39816200177819</v>
      </c>
      <c r="Q100">
        <v>194.0055729301092</v>
      </c>
    </row>
    <row r="101" spans="1:17" x14ac:dyDescent="0.45">
      <c r="A101" s="1" t="s">
        <v>262</v>
      </c>
      <c r="B101">
        <v>1.8359066404486031</v>
      </c>
      <c r="C101">
        <v>0</v>
      </c>
      <c r="D101">
        <v>31.06590328644025</v>
      </c>
      <c r="E101">
        <v>13.36509833632981</v>
      </c>
      <c r="F101">
        <v>7.3501912803331848</v>
      </c>
      <c r="G101">
        <v>0</v>
      </c>
      <c r="H101">
        <v>28.092317803585541</v>
      </c>
      <c r="I101">
        <v>0.61052513650432727</v>
      </c>
      <c r="J101">
        <v>1.6709755200021259</v>
      </c>
      <c r="K101">
        <v>8.9689070237559605</v>
      </c>
      <c r="L101">
        <v>0</v>
      </c>
      <c r="M101">
        <v>0.63761913720411534</v>
      </c>
      <c r="N101">
        <v>0</v>
      </c>
      <c r="O101">
        <v>7.4975001583288474</v>
      </c>
      <c r="P101">
        <v>3.7750383393445071</v>
      </c>
      <c r="Q101">
        <v>1.7232918694629571</v>
      </c>
    </row>
    <row r="102" spans="1:17" x14ac:dyDescent="0.45">
      <c r="A102" s="1" t="s">
        <v>263</v>
      </c>
      <c r="B102">
        <v>9036.8517713213296</v>
      </c>
      <c r="C102">
        <v>8590.0623862298562</v>
      </c>
      <c r="D102">
        <v>9218.5887039547761</v>
      </c>
      <c r="E102">
        <v>10048.8666189218</v>
      </c>
      <c r="F102">
        <v>9368.415695549922</v>
      </c>
      <c r="G102">
        <v>10784.404426935929</v>
      </c>
      <c r="H102">
        <v>11008.42982240148</v>
      </c>
      <c r="I102">
        <v>10791.95438152635</v>
      </c>
      <c r="J102">
        <v>9955.7677133249272</v>
      </c>
      <c r="K102">
        <v>9865.0237702264858</v>
      </c>
      <c r="L102">
        <v>9150.939446113176</v>
      </c>
      <c r="M102">
        <v>9290.5615664954421</v>
      </c>
      <c r="N102">
        <v>9927.8037739143383</v>
      </c>
      <c r="O102">
        <v>8811.4891347969315</v>
      </c>
      <c r="P102">
        <v>7976.3976298861398</v>
      </c>
      <c r="Q102">
        <v>7234.1980927349841</v>
      </c>
    </row>
    <row r="103" spans="1:17" x14ac:dyDescent="0.45">
      <c r="A103" s="1" t="s">
        <v>264</v>
      </c>
      <c r="B103">
        <v>12929.009560947639</v>
      </c>
      <c r="C103">
        <v>12160.9884920243</v>
      </c>
      <c r="D103">
        <v>13318.69819902581</v>
      </c>
      <c r="E103">
        <v>13272.85005666838</v>
      </c>
      <c r="F103">
        <v>12337.27269163542</v>
      </c>
      <c r="G103">
        <v>12043.09781444255</v>
      </c>
      <c r="H103">
        <v>11864.565989271779</v>
      </c>
      <c r="I103">
        <v>12271.435303253231</v>
      </c>
      <c r="J103">
        <v>12141.90167738564</v>
      </c>
      <c r="K103">
        <v>13452.32820752652</v>
      </c>
      <c r="L103">
        <v>10616.564224170281</v>
      </c>
      <c r="M103">
        <v>12661.83878564113</v>
      </c>
      <c r="N103">
        <v>13222.31851473584</v>
      </c>
      <c r="O103">
        <v>10810.387701508709</v>
      </c>
      <c r="P103">
        <v>10758.76275143069</v>
      </c>
      <c r="Q103">
        <v>11826.745113657869</v>
      </c>
    </row>
    <row r="104" spans="1:17" x14ac:dyDescent="0.45">
      <c r="A104" s="1" t="s">
        <v>265</v>
      </c>
      <c r="B104">
        <v>6.2650435445828734</v>
      </c>
      <c r="C104">
        <v>9.5064997020026283</v>
      </c>
      <c r="D104">
        <v>9.2421874839826277</v>
      </c>
      <c r="E104">
        <v>13.258823200577879</v>
      </c>
      <c r="F104">
        <v>5.7832313844410272</v>
      </c>
      <c r="G104">
        <v>3.9960018535097892</v>
      </c>
      <c r="H104">
        <v>5.0246979058794956</v>
      </c>
      <c r="I104">
        <v>4.3204559721814304</v>
      </c>
      <c r="J104">
        <v>1.8235439244237419</v>
      </c>
      <c r="K104">
        <v>15.24238834244191</v>
      </c>
      <c r="L104">
        <v>7.8230919256666356</v>
      </c>
      <c r="M104">
        <v>2.1935510593573642</v>
      </c>
      <c r="N104">
        <v>4.6145917892362984</v>
      </c>
      <c r="O104">
        <v>2.1691707024551139</v>
      </c>
      <c r="P104">
        <v>3.0140356148614971</v>
      </c>
      <c r="Q104">
        <v>3.5342901121137071</v>
      </c>
    </row>
    <row r="105" spans="1:17" x14ac:dyDescent="0.45">
      <c r="A105" s="1" t="s">
        <v>266</v>
      </c>
      <c r="B105">
        <v>2.047333466643289</v>
      </c>
      <c r="C105">
        <v>0</v>
      </c>
      <c r="D105">
        <v>7.2358484106354783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4.2412994010080052</v>
      </c>
      <c r="N105">
        <v>0</v>
      </c>
      <c r="O105">
        <v>12.081618973363231</v>
      </c>
      <c r="P105">
        <v>0</v>
      </c>
      <c r="Q105">
        <v>0</v>
      </c>
    </row>
    <row r="106" spans="1:17" x14ac:dyDescent="0.45">
      <c r="A106" s="1" t="s">
        <v>267</v>
      </c>
      <c r="B106">
        <v>2.8784334972627148</v>
      </c>
      <c r="C106">
        <v>0.26330711169930898</v>
      </c>
      <c r="D106">
        <v>6.8221105503293344</v>
      </c>
      <c r="E106">
        <v>0.80269786703310331</v>
      </c>
      <c r="F106">
        <v>2.576067117331506</v>
      </c>
      <c r="G106">
        <v>0.95110329294953799</v>
      </c>
      <c r="H106">
        <v>4.3022930187599977</v>
      </c>
      <c r="I106">
        <v>1.102414939467752</v>
      </c>
      <c r="J106">
        <v>0.73946969965955078</v>
      </c>
      <c r="K106">
        <v>2.5730868248528829</v>
      </c>
      <c r="L106">
        <v>3.1199184628636312</v>
      </c>
      <c r="M106">
        <v>3.776230591699667</v>
      </c>
      <c r="N106">
        <v>0</v>
      </c>
      <c r="O106">
        <v>0</v>
      </c>
      <c r="P106">
        <v>4.4255657284853367</v>
      </c>
      <c r="Q106">
        <v>0</v>
      </c>
    </row>
    <row r="107" spans="1:17" x14ac:dyDescent="0.45">
      <c r="A107" s="1" t="s">
        <v>268</v>
      </c>
      <c r="B107">
        <v>908.87543591320798</v>
      </c>
      <c r="C107">
        <v>1210.223203018814</v>
      </c>
      <c r="D107">
        <v>997.58017200501376</v>
      </c>
      <c r="E107">
        <v>807.12661635167933</v>
      </c>
      <c r="F107">
        <v>857.00763653001979</v>
      </c>
      <c r="G107">
        <v>1111.0151539631199</v>
      </c>
      <c r="H107">
        <v>849.68488787854506</v>
      </c>
      <c r="I107">
        <v>1018.171002679406</v>
      </c>
      <c r="J107">
        <v>1141.988958763098</v>
      </c>
      <c r="K107">
        <v>1015.881639253004</v>
      </c>
      <c r="L107">
        <v>942.8223562445487</v>
      </c>
      <c r="M107">
        <v>740.610314006463</v>
      </c>
      <c r="N107">
        <v>1317.0593513109841</v>
      </c>
      <c r="O107">
        <v>1336.14470093357</v>
      </c>
      <c r="P107">
        <v>1796.459859451578</v>
      </c>
      <c r="Q107">
        <v>1012.503917768009</v>
      </c>
    </row>
    <row r="108" spans="1:17" x14ac:dyDescent="0.45">
      <c r="A108" s="1" t="s">
        <v>269</v>
      </c>
      <c r="B108">
        <v>192.91827893365149</v>
      </c>
      <c r="C108">
        <v>179.33781128388631</v>
      </c>
      <c r="D108">
        <v>244.39616520869339</v>
      </c>
      <c r="E108">
        <v>413.93958952775108</v>
      </c>
      <c r="F108">
        <v>59.724526268574152</v>
      </c>
      <c r="G108">
        <v>140.7336723761322</v>
      </c>
      <c r="H108">
        <v>436.42898333592478</v>
      </c>
      <c r="I108">
        <v>133.66864645205479</v>
      </c>
      <c r="J108">
        <v>83.535225893968686</v>
      </c>
      <c r="K108">
        <v>169.36083354740441</v>
      </c>
      <c r="L108">
        <v>106.8968494086469</v>
      </c>
      <c r="M108">
        <v>120.9297092075608</v>
      </c>
      <c r="N108">
        <v>62.483381093226363</v>
      </c>
      <c r="O108">
        <v>61.970310692155493</v>
      </c>
      <c r="P108">
        <v>108.4082186247618</v>
      </c>
      <c r="Q108">
        <v>139.12358964937741</v>
      </c>
    </row>
    <row r="109" spans="1:17" x14ac:dyDescent="0.45">
      <c r="A109" s="1" t="s">
        <v>270</v>
      </c>
      <c r="B109">
        <v>0.55232680210759133</v>
      </c>
      <c r="C109">
        <v>33.814799817786863</v>
      </c>
      <c r="D109">
        <v>18.560844373709831</v>
      </c>
      <c r="E109">
        <v>4.433142136496163</v>
      </c>
      <c r="F109">
        <v>2.6234231856053509</v>
      </c>
      <c r="G109">
        <v>31.054776998060181</v>
      </c>
      <c r="H109">
        <v>69.108965191600703</v>
      </c>
      <c r="I109">
        <v>20.081720802903799</v>
      </c>
      <c r="J109">
        <v>10.34926739277512</v>
      </c>
      <c r="K109">
        <v>3.769741747682851</v>
      </c>
      <c r="L109">
        <v>12.513471642067071</v>
      </c>
      <c r="M109">
        <v>11.687676761483051</v>
      </c>
      <c r="N109">
        <v>30.05202554941933</v>
      </c>
      <c r="O109">
        <v>34.851564308184393</v>
      </c>
      <c r="P109">
        <v>1.4462806057099391</v>
      </c>
      <c r="Q109">
        <v>10.469111798467649</v>
      </c>
    </row>
    <row r="110" spans="1:17" x14ac:dyDescent="0.45">
      <c r="A110" s="1" t="s">
        <v>271</v>
      </c>
      <c r="B110">
        <v>170.68920038602761</v>
      </c>
      <c r="C110">
        <v>292.95446490198702</v>
      </c>
      <c r="D110">
        <v>371.06202386659282</v>
      </c>
      <c r="E110">
        <v>223.50385085897551</v>
      </c>
      <c r="F110">
        <v>174.81390334344351</v>
      </c>
      <c r="G110">
        <v>129.20668226905951</v>
      </c>
      <c r="H110">
        <v>393.50064937592572</v>
      </c>
      <c r="I110">
        <v>232.73996762401569</v>
      </c>
      <c r="J110">
        <v>208.2245792000073</v>
      </c>
      <c r="K110">
        <v>176.0317132374883</v>
      </c>
      <c r="L110">
        <v>244.8986540329208</v>
      </c>
      <c r="M110">
        <v>77.946562244906815</v>
      </c>
      <c r="N110">
        <v>123.53603701131669</v>
      </c>
      <c r="O110">
        <v>179.02537434387099</v>
      </c>
      <c r="P110">
        <v>238.7387752763683</v>
      </c>
      <c r="Q110">
        <v>199.04643312797859</v>
      </c>
    </row>
    <row r="111" spans="1:17" x14ac:dyDescent="0.45">
      <c r="A111" s="1" t="s">
        <v>272</v>
      </c>
      <c r="B111">
        <v>8.2675342493508541</v>
      </c>
      <c r="C111">
        <v>1.1481448714290761</v>
      </c>
      <c r="D111">
        <v>8.3963209244461723</v>
      </c>
      <c r="E111">
        <v>2.4854717911423401</v>
      </c>
      <c r="F111">
        <v>2.2045695648280859</v>
      </c>
      <c r="G111">
        <v>2.7630417544291479</v>
      </c>
      <c r="H111">
        <v>0.36681864068583081</v>
      </c>
      <c r="I111">
        <v>1.254995763732413E-2</v>
      </c>
      <c r="J111">
        <v>0.12369766372974229</v>
      </c>
      <c r="K111">
        <v>0.58394507143518715</v>
      </c>
      <c r="L111">
        <v>3.13918123420983</v>
      </c>
      <c r="M111">
        <v>0.1117810255550893</v>
      </c>
      <c r="N111">
        <v>1.860769894829776</v>
      </c>
      <c r="O111">
        <v>0.25534899932542671</v>
      </c>
      <c r="P111">
        <v>0.98644954736191304</v>
      </c>
      <c r="Q111">
        <v>9.0414748538790848E-2</v>
      </c>
    </row>
    <row r="112" spans="1:17" x14ac:dyDescent="0.45">
      <c r="A112" s="1" t="s">
        <v>273</v>
      </c>
      <c r="B112">
        <v>425.84997542308861</v>
      </c>
      <c r="C112">
        <v>139.72586335703079</v>
      </c>
      <c r="D112">
        <v>178.9711699072875</v>
      </c>
      <c r="E112">
        <v>213.6360966455367</v>
      </c>
      <c r="F112">
        <v>164.5687706041974</v>
      </c>
      <c r="G112">
        <v>115.2724876354637</v>
      </c>
      <c r="H112">
        <v>196.40064248582581</v>
      </c>
      <c r="I112">
        <v>159.81738894440471</v>
      </c>
      <c r="J112">
        <v>197.2454858464757</v>
      </c>
      <c r="K112">
        <v>132.6733743822567</v>
      </c>
      <c r="L112">
        <v>115.2434223569911</v>
      </c>
      <c r="M112">
        <v>149.71565350674331</v>
      </c>
      <c r="N112">
        <v>70.25428370613966</v>
      </c>
      <c r="O112">
        <v>99.868516309838455</v>
      </c>
      <c r="P112">
        <v>123.2983209026264</v>
      </c>
      <c r="Q112">
        <v>111.277378444753</v>
      </c>
    </row>
    <row r="113" spans="1:17" x14ac:dyDescent="0.45">
      <c r="A113" s="1" t="s">
        <v>274</v>
      </c>
      <c r="B113">
        <v>288.86608939594061</v>
      </c>
      <c r="C113">
        <v>132.33989033174601</v>
      </c>
      <c r="D113">
        <v>205.90706498195999</v>
      </c>
      <c r="E113">
        <v>147.75856585515811</v>
      </c>
      <c r="F113">
        <v>118.62554785618249</v>
      </c>
      <c r="G113">
        <v>288.98238247550739</v>
      </c>
      <c r="H113">
        <v>291.06208732770392</v>
      </c>
      <c r="I113">
        <v>139.36507029889739</v>
      </c>
      <c r="J113">
        <v>206.81018028741519</v>
      </c>
      <c r="K113">
        <v>206.06482205950519</v>
      </c>
      <c r="L113">
        <v>175.31376993214269</v>
      </c>
      <c r="M113">
        <v>72.336778354720082</v>
      </c>
      <c r="N113">
        <v>125.9969309946248</v>
      </c>
      <c r="O113">
        <v>160.89451734582511</v>
      </c>
      <c r="P113">
        <v>127.47244995981779</v>
      </c>
      <c r="Q113">
        <v>68.338654012817614</v>
      </c>
    </row>
    <row r="114" spans="1:17" x14ac:dyDescent="0.45">
      <c r="A114" s="1" t="s">
        <v>275</v>
      </c>
      <c r="B114">
        <v>14.254257090276321</v>
      </c>
      <c r="C114">
        <v>32.792743424242808</v>
      </c>
      <c r="D114">
        <v>0.35214272407650971</v>
      </c>
      <c r="E114">
        <v>78.264424676804026</v>
      </c>
      <c r="F114">
        <v>0</v>
      </c>
      <c r="G114">
        <v>0</v>
      </c>
      <c r="H114">
        <v>0</v>
      </c>
      <c r="I114">
        <v>37.143556121482618</v>
      </c>
      <c r="J114">
        <v>0</v>
      </c>
      <c r="K114">
        <v>0</v>
      </c>
      <c r="L114">
        <v>0</v>
      </c>
      <c r="M114">
        <v>1.183600078445054</v>
      </c>
      <c r="N114">
        <v>0.76179832323767105</v>
      </c>
      <c r="O114">
        <v>1.0517390093660739</v>
      </c>
      <c r="P114">
        <v>0</v>
      </c>
      <c r="Q114">
        <v>13.67539842726652</v>
      </c>
    </row>
    <row r="115" spans="1:17" x14ac:dyDescent="0.45">
      <c r="A115" s="1" t="s">
        <v>276</v>
      </c>
      <c r="B115">
        <v>146.11859290846999</v>
      </c>
      <c r="C115">
        <v>2.8443268716384811</v>
      </c>
      <c r="D115">
        <v>8.0769880972469981</v>
      </c>
      <c r="E115">
        <v>7.66984498478182</v>
      </c>
      <c r="F115">
        <v>2.80009610414315</v>
      </c>
      <c r="G115">
        <v>2.1822224615975712</v>
      </c>
      <c r="H115">
        <v>36.865441113036042</v>
      </c>
      <c r="I115">
        <v>1.0812727576819809</v>
      </c>
      <c r="J115">
        <v>2.6533627574818728</v>
      </c>
      <c r="K115">
        <v>12.1402724960023</v>
      </c>
      <c r="L115">
        <v>19.88905414251542</v>
      </c>
      <c r="M115">
        <v>0</v>
      </c>
      <c r="N115">
        <v>0.99686166004559107</v>
      </c>
      <c r="O115">
        <v>0.1118246489429903</v>
      </c>
      <c r="P115">
        <v>0</v>
      </c>
      <c r="Q115">
        <v>0.82678039186458163</v>
      </c>
    </row>
    <row r="116" spans="1:17" x14ac:dyDescent="0.45">
      <c r="A116" s="1" t="s">
        <v>277</v>
      </c>
      <c r="B116">
        <v>67.319095317780494</v>
      </c>
      <c r="C116">
        <v>71.165063558168299</v>
      </c>
      <c r="D116">
        <v>29.830325870089808</v>
      </c>
      <c r="E116">
        <v>26.246380446978709</v>
      </c>
      <c r="F116">
        <v>27.78461406292686</v>
      </c>
      <c r="G116">
        <v>46.156481417588601</v>
      </c>
      <c r="H116">
        <v>86.291215538358529</v>
      </c>
      <c r="I116">
        <v>76.298586083087599</v>
      </c>
      <c r="J116">
        <v>33.405506790910742</v>
      </c>
      <c r="K116">
        <v>67.884174072793243</v>
      </c>
      <c r="L116">
        <v>32.436081526771737</v>
      </c>
      <c r="M116">
        <v>9.0241569399766214E-2</v>
      </c>
      <c r="N116">
        <v>9.0734158660650692</v>
      </c>
      <c r="O116">
        <v>10.25545554531867</v>
      </c>
      <c r="P116">
        <v>7.0958950182185649</v>
      </c>
      <c r="Q116">
        <v>0.35540706383462289</v>
      </c>
    </row>
    <row r="117" spans="1:17" x14ac:dyDescent="0.45">
      <c r="A117" s="1" t="s">
        <v>278</v>
      </c>
      <c r="B117">
        <v>102.3600683384236</v>
      </c>
      <c r="C117">
        <v>41.49472040572185</v>
      </c>
      <c r="D117">
        <v>34.885775464084851</v>
      </c>
      <c r="E117">
        <v>11.17272454807107</v>
      </c>
      <c r="F117">
        <v>5.7570149829339838</v>
      </c>
      <c r="G117">
        <v>213.70468524081059</v>
      </c>
      <c r="H117">
        <v>44.154914264403843</v>
      </c>
      <c r="I117">
        <v>134.4286125806548</v>
      </c>
      <c r="J117">
        <v>7.2799716042014868</v>
      </c>
      <c r="K117">
        <v>45.824235163793603</v>
      </c>
      <c r="L117">
        <v>22.28199587896788</v>
      </c>
      <c r="M117">
        <v>0.4596737445541425</v>
      </c>
      <c r="N117">
        <v>1.4310777120151981</v>
      </c>
      <c r="O117">
        <v>0.13672809436969441</v>
      </c>
      <c r="P117">
        <v>1.395117209033722</v>
      </c>
      <c r="Q117">
        <v>0.31473848521170311</v>
      </c>
    </row>
    <row r="118" spans="1:17" x14ac:dyDescent="0.45">
      <c r="A118" s="1" t="s">
        <v>279</v>
      </c>
      <c r="B118">
        <v>104.81396077693999</v>
      </c>
      <c r="C118">
        <v>61.482324585083148</v>
      </c>
      <c r="D118">
        <v>199.3861637970478</v>
      </c>
      <c r="E118">
        <v>152.25823323308401</v>
      </c>
      <c r="F118">
        <v>144.01847873988839</v>
      </c>
      <c r="G118">
        <v>26.964824952429002</v>
      </c>
      <c r="H118">
        <v>182.87862915277611</v>
      </c>
      <c r="I118">
        <v>67.570058852028282</v>
      </c>
      <c r="J118">
        <v>38.557945339401243</v>
      </c>
      <c r="K118">
        <v>41.74138813242088</v>
      </c>
      <c r="L118">
        <v>50.730053102008327</v>
      </c>
      <c r="M118">
        <v>20.556730929968118</v>
      </c>
      <c r="N118">
        <v>47.23945719666559</v>
      </c>
      <c r="O118">
        <v>6.0441144786291554</v>
      </c>
      <c r="P118">
        <v>47.817619590847151</v>
      </c>
      <c r="Q118">
        <v>68.227219487594496</v>
      </c>
    </row>
    <row r="119" spans="1:17" x14ac:dyDescent="0.45">
      <c r="A119" s="1" t="s">
        <v>280</v>
      </c>
      <c r="B119">
        <v>0</v>
      </c>
      <c r="C119">
        <v>2.3335040003490048</v>
      </c>
      <c r="D119">
        <v>1.559694460481879</v>
      </c>
      <c r="E119">
        <v>0</v>
      </c>
      <c r="F119">
        <v>0</v>
      </c>
      <c r="G119">
        <v>0</v>
      </c>
      <c r="H119">
        <v>9.9957958439304857</v>
      </c>
      <c r="I119">
        <v>1.388753202349934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0.93256317340850514</v>
      </c>
    </row>
    <row r="120" spans="1:17" x14ac:dyDescent="0.45">
      <c r="A120" s="1" t="s">
        <v>281</v>
      </c>
      <c r="B120">
        <v>40.317478910373637</v>
      </c>
      <c r="C120">
        <v>87.927861245970476</v>
      </c>
      <c r="D120">
        <v>68.737762443586547</v>
      </c>
      <c r="E120">
        <v>58.066477150750792</v>
      </c>
      <c r="F120">
        <v>68.348572981137337</v>
      </c>
      <c r="G120">
        <v>83.494118375565463</v>
      </c>
      <c r="H120">
        <v>71.069377691506958</v>
      </c>
      <c r="I120">
        <v>57.50550896238768</v>
      </c>
      <c r="J120">
        <v>13.220637125175021</v>
      </c>
      <c r="K120">
        <v>10.07011457242097</v>
      </c>
      <c r="L120">
        <v>11.79589576584989</v>
      </c>
      <c r="M120">
        <v>13.38115246921801</v>
      </c>
      <c r="N120">
        <v>17.380286896765359</v>
      </c>
      <c r="O120">
        <v>21.152863814895849</v>
      </c>
      <c r="P120">
        <v>26.955551286139801</v>
      </c>
      <c r="Q120">
        <v>16.467478897943408</v>
      </c>
    </row>
    <row r="121" spans="1:17" x14ac:dyDescent="0.45">
      <c r="A121" s="1" t="s">
        <v>282</v>
      </c>
      <c r="B121">
        <v>9.8810443799971566</v>
      </c>
      <c r="C121">
        <v>44.894019944199101</v>
      </c>
      <c r="D121">
        <v>39.092358741829159</v>
      </c>
      <c r="E121">
        <v>42.373869092097877</v>
      </c>
      <c r="F121">
        <v>15.898385063298671</v>
      </c>
      <c r="G121">
        <v>28.869925971975</v>
      </c>
      <c r="H121">
        <v>7.7740622060629816</v>
      </c>
      <c r="I121">
        <v>9.2622796855167202</v>
      </c>
      <c r="J121">
        <v>5.3120595360606639</v>
      </c>
      <c r="K121">
        <v>0.89933298155213204</v>
      </c>
      <c r="L121">
        <v>46.03902892800641</v>
      </c>
      <c r="M121">
        <v>13.547486529534391</v>
      </c>
      <c r="N121">
        <v>21.147231974132669</v>
      </c>
      <c r="O121">
        <v>13.645733208466901</v>
      </c>
      <c r="P121">
        <v>12.05842093700868</v>
      </c>
      <c r="Q121">
        <v>15.55865012209404</v>
      </c>
    </row>
    <row r="122" spans="1:17" x14ac:dyDescent="0.45">
      <c r="A122" s="1" t="s">
        <v>283</v>
      </c>
      <c r="B122">
        <v>0</v>
      </c>
      <c r="C122">
        <v>0</v>
      </c>
      <c r="D122">
        <v>8.2353493330216949</v>
      </c>
      <c r="E122">
        <v>0</v>
      </c>
      <c r="F122">
        <v>1.89903431048648</v>
      </c>
      <c r="G122">
        <v>0</v>
      </c>
      <c r="H122">
        <v>0</v>
      </c>
      <c r="I122">
        <v>2.528240460607349</v>
      </c>
      <c r="J122">
        <v>2.7144607435239099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</row>
    <row r="123" spans="1:17" x14ac:dyDescent="0.45">
      <c r="A123" s="1" t="s">
        <v>284</v>
      </c>
      <c r="B123">
        <v>272.1514688562757</v>
      </c>
      <c r="C123">
        <v>233.76574610116839</v>
      </c>
      <c r="D123">
        <v>453.97802832823311</v>
      </c>
      <c r="E123">
        <v>359.92700270463342</v>
      </c>
      <c r="F123">
        <v>333.03410228674869</v>
      </c>
      <c r="G123">
        <v>368.32984612599711</v>
      </c>
      <c r="H123">
        <v>260.60361999204281</v>
      </c>
      <c r="I123">
        <v>257.06599824499131</v>
      </c>
      <c r="J123">
        <v>136.80309123450331</v>
      </c>
      <c r="K123">
        <v>258.29679178808902</v>
      </c>
      <c r="L123">
        <v>316.00789843756257</v>
      </c>
      <c r="M123">
        <v>212.36548951214439</v>
      </c>
      <c r="N123">
        <v>341.10958727670811</v>
      </c>
      <c r="O123">
        <v>244.62072014762461</v>
      </c>
      <c r="P123">
        <v>155.23407793014781</v>
      </c>
      <c r="Q123">
        <v>139.94903612738241</v>
      </c>
    </row>
    <row r="124" spans="1:17" x14ac:dyDescent="0.45">
      <c r="A124" s="1" t="s">
        <v>285</v>
      </c>
      <c r="B124">
        <v>371.62373833966529</v>
      </c>
      <c r="C124">
        <v>218.8503796491687</v>
      </c>
      <c r="D124">
        <v>268.24247627923307</v>
      </c>
      <c r="E124">
        <v>304.76673290807582</v>
      </c>
      <c r="F124">
        <v>294.86891209959413</v>
      </c>
      <c r="G124">
        <v>348.38954757178988</v>
      </c>
      <c r="H124">
        <v>232.41824421174081</v>
      </c>
      <c r="I124">
        <v>401.62764657042197</v>
      </c>
      <c r="J124">
        <v>280.8213926236084</v>
      </c>
      <c r="K124">
        <v>207.18079385229009</v>
      </c>
      <c r="L124">
        <v>211.59485746757039</v>
      </c>
      <c r="M124">
        <v>140.59247859170711</v>
      </c>
      <c r="N124">
        <v>293.71016155868182</v>
      </c>
      <c r="O124">
        <v>411.70263985223733</v>
      </c>
      <c r="P124">
        <v>173.2435153594916</v>
      </c>
      <c r="Q124">
        <v>260.7853358709242</v>
      </c>
    </row>
    <row r="125" spans="1:17" x14ac:dyDescent="0.45">
      <c r="A125" s="1" t="s">
        <v>286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2.210340570232411</v>
      </c>
      <c r="H125">
        <v>0</v>
      </c>
      <c r="I125">
        <v>4.6856352905975012</v>
      </c>
      <c r="J125">
        <v>23.125974903564671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</row>
    <row r="126" spans="1:17" x14ac:dyDescent="0.45">
      <c r="A126" s="1" t="s">
        <v>287</v>
      </c>
      <c r="B126">
        <v>0</v>
      </c>
      <c r="C126">
        <v>192.47805929642061</v>
      </c>
      <c r="D126">
        <v>290.017065157697</v>
      </c>
      <c r="E126">
        <v>195.82749879603159</v>
      </c>
      <c r="F126">
        <v>145.33464236544981</v>
      </c>
      <c r="G126">
        <v>186.52560592009769</v>
      </c>
      <c r="H126">
        <v>200.35318862409019</v>
      </c>
      <c r="I126">
        <v>169.43034614653419</v>
      </c>
      <c r="J126">
        <v>215.5445400350269</v>
      </c>
      <c r="K126">
        <v>180.63562305235769</v>
      </c>
      <c r="L126">
        <v>92.375588540642681</v>
      </c>
      <c r="M126">
        <v>63.490241265619893</v>
      </c>
      <c r="N126">
        <v>142.0457967138382</v>
      </c>
      <c r="O126">
        <v>243.17894446711841</v>
      </c>
      <c r="P126">
        <v>172.76075736211141</v>
      </c>
      <c r="Q126">
        <v>200.49703864241599</v>
      </c>
    </row>
    <row r="127" spans="1:17" x14ac:dyDescent="0.45">
      <c r="A127" s="1" t="s">
        <v>288</v>
      </c>
      <c r="B127">
        <v>76.623770059784732</v>
      </c>
      <c r="C127">
        <v>30.496454604394199</v>
      </c>
      <c r="D127">
        <v>51.704762111095583</v>
      </c>
      <c r="E127">
        <v>27.935697027928938</v>
      </c>
      <c r="F127">
        <v>22.19698196819202</v>
      </c>
      <c r="G127">
        <v>13.77774329784202</v>
      </c>
      <c r="H127">
        <v>15.175305729982391</v>
      </c>
      <c r="I127">
        <v>14.98862727137452</v>
      </c>
      <c r="J127">
        <v>14.168964814461241</v>
      </c>
      <c r="K127">
        <v>1.8121260165761051</v>
      </c>
      <c r="L127">
        <v>17.714747802877032</v>
      </c>
      <c r="M127">
        <v>18.700258751010018</v>
      </c>
      <c r="N127">
        <v>39.848296476362108</v>
      </c>
      <c r="O127">
        <v>40.18309782360835</v>
      </c>
      <c r="P127">
        <v>2.123729541437549</v>
      </c>
      <c r="Q127">
        <v>10.926443077910401</v>
      </c>
    </row>
    <row r="128" spans="1:17" x14ac:dyDescent="0.45">
      <c r="A128" s="1" t="s">
        <v>289</v>
      </c>
      <c r="B128">
        <v>66.628272082243669</v>
      </c>
      <c r="C128">
        <v>40.333098413446308</v>
      </c>
      <c r="D128">
        <v>47.981926903577509</v>
      </c>
      <c r="E128">
        <v>96.409185231084251</v>
      </c>
      <c r="F128">
        <v>60.532081623786581</v>
      </c>
      <c r="G128">
        <v>43.098774700818844</v>
      </c>
      <c r="H128">
        <v>52.786656909346931</v>
      </c>
      <c r="I128">
        <v>26.75407149102568</v>
      </c>
      <c r="J128">
        <v>25.555844289728078</v>
      </c>
      <c r="K128">
        <v>16.62588882336285</v>
      </c>
      <c r="L128">
        <v>17.109806901219521</v>
      </c>
      <c r="M128">
        <v>15.959379873372299</v>
      </c>
      <c r="N128">
        <v>21.715055473875971</v>
      </c>
      <c r="O128">
        <v>8.785567719663776</v>
      </c>
      <c r="P128">
        <v>26.052952750275889</v>
      </c>
      <c r="Q128">
        <v>51.86123330226556</v>
      </c>
    </row>
    <row r="129" spans="1:17" x14ac:dyDescent="0.45">
      <c r="A129" s="1" t="s">
        <v>290</v>
      </c>
      <c r="B129">
        <v>50.415704408918799</v>
      </c>
      <c r="C129">
        <v>89.153668173391679</v>
      </c>
      <c r="D129">
        <v>60.918404157466419</v>
      </c>
      <c r="E129">
        <v>62.780797824911303</v>
      </c>
      <c r="F129">
        <v>53.4016347497505</v>
      </c>
      <c r="G129">
        <v>47.926281710282353</v>
      </c>
      <c r="H129">
        <v>65.892647828286442</v>
      </c>
      <c r="I129">
        <v>79.060549479522706</v>
      </c>
      <c r="J129">
        <v>23.939752794634579</v>
      </c>
      <c r="K129">
        <v>32.362546252061527</v>
      </c>
      <c r="L129">
        <v>19.373266447562511</v>
      </c>
      <c r="M129">
        <v>31.20659385789957</v>
      </c>
      <c r="N129">
        <v>16.832982518398861</v>
      </c>
      <c r="O129">
        <v>23.42314036995559</v>
      </c>
      <c r="P129">
        <v>10.187162299837279</v>
      </c>
      <c r="Q129">
        <v>15.81298854661703</v>
      </c>
    </row>
    <row r="130" spans="1:17" x14ac:dyDescent="0.45">
      <c r="A130" s="1" t="s">
        <v>291</v>
      </c>
      <c r="B130">
        <v>97.401318745030423</v>
      </c>
      <c r="C130">
        <v>260.36712669102911</v>
      </c>
      <c r="D130">
        <v>122.23243543657161</v>
      </c>
      <c r="E130">
        <v>168.94193424380171</v>
      </c>
      <c r="F130">
        <v>76.654238252359761</v>
      </c>
      <c r="G130">
        <v>88.163282613451443</v>
      </c>
      <c r="H130">
        <v>132.23019966171859</v>
      </c>
      <c r="I130">
        <v>188.5453943972249</v>
      </c>
      <c r="J130">
        <v>56.92076872911688</v>
      </c>
      <c r="K130">
        <v>43.559786209077558</v>
      </c>
      <c r="L130">
        <v>43.423783134432362</v>
      </c>
      <c r="M130">
        <v>45.702963547416083</v>
      </c>
      <c r="N130">
        <v>37.847001739491851</v>
      </c>
      <c r="O130">
        <v>28.990738550450288</v>
      </c>
      <c r="P130">
        <v>16.731615614349241</v>
      </c>
      <c r="Q130">
        <v>22.157006442267619</v>
      </c>
    </row>
    <row r="131" spans="1:17" x14ac:dyDescent="0.45">
      <c r="A131" s="1" t="s">
        <v>292</v>
      </c>
      <c r="B131">
        <v>86.835674107356965</v>
      </c>
      <c r="C131">
        <v>91.494043995707756</v>
      </c>
      <c r="D131">
        <v>93.621056359733672</v>
      </c>
      <c r="E131">
        <v>124.1347087582992</v>
      </c>
      <c r="F131">
        <v>103.6720701261583</v>
      </c>
      <c r="G131">
        <v>109.42143369904839</v>
      </c>
      <c r="H131">
        <v>91.420962737427175</v>
      </c>
      <c r="I131">
        <v>93.374061530000176</v>
      </c>
      <c r="J131">
        <v>47.266166633790483</v>
      </c>
      <c r="K131">
        <v>51.342106923127808</v>
      </c>
      <c r="L131">
        <v>71.00120858549775</v>
      </c>
      <c r="M131">
        <v>64.769906932344767</v>
      </c>
      <c r="N131">
        <v>59.000317799219467</v>
      </c>
      <c r="O131">
        <v>45.5511563755054</v>
      </c>
      <c r="P131">
        <v>26.203508392873321</v>
      </c>
      <c r="Q131">
        <v>18.681396006895248</v>
      </c>
    </row>
    <row r="132" spans="1:17" x14ac:dyDescent="0.45">
      <c r="A132" s="1" t="s">
        <v>293</v>
      </c>
      <c r="B132">
        <v>41.004532287697401</v>
      </c>
      <c r="C132">
        <v>37.427771858915328</v>
      </c>
      <c r="D132">
        <v>38.819905904601697</v>
      </c>
      <c r="E132">
        <v>40.409187238016017</v>
      </c>
      <c r="F132">
        <v>36.575152989692953</v>
      </c>
      <c r="G132">
        <v>51.531658926160809</v>
      </c>
      <c r="H132">
        <v>48.023833352428341</v>
      </c>
      <c r="I132">
        <v>44.092932967335507</v>
      </c>
      <c r="J132">
        <v>39.853883510174697</v>
      </c>
      <c r="K132">
        <v>46.823362717919572</v>
      </c>
      <c r="L132">
        <v>43.565089790621471</v>
      </c>
      <c r="M132">
        <v>45.384072718547188</v>
      </c>
      <c r="N132">
        <v>39.68908121888385</v>
      </c>
      <c r="O132">
        <v>34.56335729813879</v>
      </c>
      <c r="P132">
        <v>31.148805340303511</v>
      </c>
      <c r="Q132">
        <v>27.300523209886279</v>
      </c>
    </row>
    <row r="133" spans="1:17" x14ac:dyDescent="0.45">
      <c r="A133" s="1" t="s">
        <v>294</v>
      </c>
      <c r="B133">
        <v>51.942661886291653</v>
      </c>
      <c r="C133">
        <v>37.614627545432967</v>
      </c>
      <c r="D133">
        <v>46.057185996238353</v>
      </c>
      <c r="E133">
        <v>45.08748515362123</v>
      </c>
      <c r="F133">
        <v>40.585630414826348</v>
      </c>
      <c r="G133">
        <v>51.212762135597828</v>
      </c>
      <c r="H133">
        <v>62.218183282036392</v>
      </c>
      <c r="I133">
        <v>47.84889617715271</v>
      </c>
      <c r="J133">
        <v>43.404178518503947</v>
      </c>
      <c r="K133">
        <v>54.785500671115457</v>
      </c>
      <c r="L133">
        <v>47.01425034968841</v>
      </c>
      <c r="M133">
        <v>45.218554969564408</v>
      </c>
      <c r="N133">
        <v>54.936437038688787</v>
      </c>
      <c r="O133">
        <v>51.785635426778327</v>
      </c>
      <c r="P133">
        <v>41.788939390924909</v>
      </c>
      <c r="Q133">
        <v>38.421733118321477</v>
      </c>
    </row>
    <row r="134" spans="1:17" x14ac:dyDescent="0.45">
      <c r="A134" s="1" t="s">
        <v>295</v>
      </c>
      <c r="B134">
        <v>40.834194458196613</v>
      </c>
      <c r="C134">
        <v>26.959782961014049</v>
      </c>
      <c r="D134">
        <v>30.722386971842671</v>
      </c>
      <c r="E134">
        <v>27.689124271951869</v>
      </c>
      <c r="F134">
        <v>27.77993923759783</v>
      </c>
      <c r="G134">
        <v>30.225423668614081</v>
      </c>
      <c r="H134">
        <v>41.364870514388613</v>
      </c>
      <c r="I134">
        <v>33.818426249055022</v>
      </c>
      <c r="J134">
        <v>28.209857151076442</v>
      </c>
      <c r="K134">
        <v>29.679926061167869</v>
      </c>
      <c r="L134">
        <v>33.319509491602389</v>
      </c>
      <c r="M134">
        <v>34.5464811407331</v>
      </c>
      <c r="N134">
        <v>46.916906038320988</v>
      </c>
      <c r="O134">
        <v>39.581329870966492</v>
      </c>
      <c r="P134">
        <v>26.92316727317521</v>
      </c>
      <c r="Q134">
        <v>30.062408215366752</v>
      </c>
    </row>
    <row r="135" spans="1:17" x14ac:dyDescent="0.45">
      <c r="A135" s="1" t="s">
        <v>296</v>
      </c>
      <c r="B135">
        <v>14.01892261829064</v>
      </c>
      <c r="C135">
        <v>6.0179854449602459</v>
      </c>
      <c r="D135">
        <v>9.5659668422180371</v>
      </c>
      <c r="E135">
        <v>6.6466403854010103</v>
      </c>
      <c r="F135">
        <v>10.104581074571319</v>
      </c>
      <c r="G135">
        <v>12.79507522686994</v>
      </c>
      <c r="H135">
        <v>10.217776408049669</v>
      </c>
      <c r="I135">
        <v>5.4551258926554089</v>
      </c>
      <c r="J135">
        <v>8.3342264740771697</v>
      </c>
      <c r="K135">
        <v>7.9050693037594364</v>
      </c>
      <c r="L135">
        <v>9.6762950605934321</v>
      </c>
      <c r="M135">
        <v>8.8754087112944102</v>
      </c>
      <c r="N135">
        <v>13.979446971018479</v>
      </c>
      <c r="O135">
        <v>10.69834084243282</v>
      </c>
      <c r="P135">
        <v>9.1025728535160617</v>
      </c>
      <c r="Q135">
        <v>6.3997993674889919</v>
      </c>
    </row>
    <row r="136" spans="1:17" x14ac:dyDescent="0.45">
      <c r="A136" s="1" t="s">
        <v>297</v>
      </c>
      <c r="B136">
        <v>0</v>
      </c>
      <c r="C136">
        <v>3.9136488990551461</v>
      </c>
      <c r="D136">
        <v>3.6476323271627362</v>
      </c>
      <c r="E136">
        <v>5.3808220369005344</v>
      </c>
      <c r="F136">
        <v>4.6765318721503828</v>
      </c>
      <c r="G136">
        <v>6.9855758945783144</v>
      </c>
      <c r="H136">
        <v>6.7236558741271386</v>
      </c>
      <c r="I136">
        <v>5.8584596217446414</v>
      </c>
      <c r="J136">
        <v>5.5961885506066142</v>
      </c>
      <c r="K136">
        <v>5.7073293072015749</v>
      </c>
      <c r="L136">
        <v>6.1718653520885471</v>
      </c>
      <c r="M136">
        <v>5.9644830044897654</v>
      </c>
      <c r="N136">
        <v>7.2096953494355871</v>
      </c>
      <c r="O136">
        <v>6.2448070296485056</v>
      </c>
      <c r="P136">
        <v>7.2380608021752364</v>
      </c>
      <c r="Q136">
        <v>4.7429127055470301</v>
      </c>
    </row>
    <row r="137" spans="1:17" x14ac:dyDescent="0.45">
      <c r="A137" s="1" t="s">
        <v>298</v>
      </c>
      <c r="B137">
        <v>6.0320740884166906</v>
      </c>
      <c r="C137">
        <v>4.0572244276103762</v>
      </c>
      <c r="D137">
        <v>3.1658007418871219</v>
      </c>
      <c r="E137">
        <v>5.7515530660312866</v>
      </c>
      <c r="F137">
        <v>3.193044106632883</v>
      </c>
      <c r="G137">
        <v>4.1822420232406543</v>
      </c>
      <c r="H137">
        <v>4.3802785268025701</v>
      </c>
      <c r="I137">
        <v>4.116361216283126</v>
      </c>
      <c r="J137">
        <v>3.934384209584298</v>
      </c>
      <c r="K137">
        <v>8.8864437322850236</v>
      </c>
      <c r="L137">
        <v>9.0447599956958964</v>
      </c>
      <c r="M137">
        <v>8.5136736672453122</v>
      </c>
      <c r="N137">
        <v>5.617510032516587</v>
      </c>
      <c r="O137">
        <v>4.9702911800091707</v>
      </c>
      <c r="P137">
        <v>3.6904269011322328</v>
      </c>
      <c r="Q137">
        <v>5.57922581081439</v>
      </c>
    </row>
    <row r="138" spans="1:17" x14ac:dyDescent="0.45">
      <c r="A138" s="1" t="s">
        <v>299</v>
      </c>
      <c r="B138">
        <v>12.179635696553269</v>
      </c>
      <c r="C138">
        <v>35.705753677566783</v>
      </c>
      <c r="D138">
        <v>17.936997310794059</v>
      </c>
      <c r="E138">
        <v>1.7484066006130461</v>
      </c>
      <c r="F138">
        <v>1.674544710145125</v>
      </c>
      <c r="G138">
        <v>1.8946359737647529</v>
      </c>
      <c r="H138">
        <v>1.7108164285915479</v>
      </c>
      <c r="I138">
        <v>0.95041586391511523</v>
      </c>
      <c r="J138">
        <v>1.00269223131878</v>
      </c>
      <c r="K138">
        <v>1.4498512251725379</v>
      </c>
      <c r="L138">
        <v>0.89498078826110339</v>
      </c>
      <c r="M138">
        <v>1.0121012117852819</v>
      </c>
      <c r="N138">
        <v>2.1902189752679209</v>
      </c>
      <c r="O138">
        <v>1.338426536026009</v>
      </c>
      <c r="P138">
        <v>1.3358836103103049</v>
      </c>
      <c r="Q138">
        <v>1.382331161033622</v>
      </c>
    </row>
    <row r="139" spans="1:17" x14ac:dyDescent="0.45">
      <c r="A139" s="1" t="s">
        <v>300</v>
      </c>
      <c r="B139">
        <v>1.7509440368105109</v>
      </c>
      <c r="C139">
        <v>4.763580721807025</v>
      </c>
      <c r="D139">
        <v>2.9159744999496269</v>
      </c>
      <c r="E139">
        <v>0.32468292649511488</v>
      </c>
      <c r="F139">
        <v>0.97058605978267443</v>
      </c>
      <c r="G139">
        <v>0.62227429785017463</v>
      </c>
      <c r="H139">
        <v>0.61921924617906132</v>
      </c>
      <c r="I139">
        <v>0.24292822024963129</v>
      </c>
      <c r="J139">
        <v>0.113558618677217</v>
      </c>
      <c r="K139">
        <v>0.17378683632373859</v>
      </c>
      <c r="L139">
        <v>0.1884832923246875</v>
      </c>
      <c r="M139">
        <v>0.2571233830160895</v>
      </c>
      <c r="N139">
        <v>0.32251134347185623</v>
      </c>
      <c r="O139">
        <v>0.23152497646952361</v>
      </c>
      <c r="P139">
        <v>0.15172395518983431</v>
      </c>
      <c r="Q139">
        <v>0.41653900129447252</v>
      </c>
    </row>
    <row r="140" spans="1:17" x14ac:dyDescent="0.45">
      <c r="A140" s="1" t="s">
        <v>301</v>
      </c>
      <c r="B140">
        <v>0</v>
      </c>
      <c r="C140">
        <v>0</v>
      </c>
      <c r="D140">
        <v>0</v>
      </c>
      <c r="E140">
        <v>0</v>
      </c>
      <c r="F140">
        <v>6.8421726032233593E-2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2.0685765556414229E-2</v>
      </c>
      <c r="M140">
        <v>0</v>
      </c>
      <c r="N140">
        <v>0</v>
      </c>
      <c r="O140">
        <v>0</v>
      </c>
      <c r="P140">
        <v>0</v>
      </c>
      <c r="Q140">
        <v>0</v>
      </c>
    </row>
    <row r="141" spans="1:17" x14ac:dyDescent="0.45">
      <c r="A141" s="1" t="s">
        <v>302</v>
      </c>
      <c r="B141">
        <v>86.155656483880279</v>
      </c>
      <c r="C141">
        <v>97.436819249942502</v>
      </c>
      <c r="D141">
        <v>114.7773240948804</v>
      </c>
      <c r="E141">
        <v>118.534236732401</v>
      </c>
      <c r="F141">
        <v>92.411895490457212</v>
      </c>
      <c r="G141">
        <v>150.6782438243718</v>
      </c>
      <c r="H141">
        <v>98.082643032929639</v>
      </c>
      <c r="I141">
        <v>122.04199248024079</v>
      </c>
      <c r="J141">
        <v>82.221420904953476</v>
      </c>
      <c r="K141">
        <v>82.127279926535678</v>
      </c>
      <c r="L141">
        <v>97.828138461506299</v>
      </c>
      <c r="M141">
        <v>124.5670115014199</v>
      </c>
      <c r="N141">
        <v>62.109820162939471</v>
      </c>
      <c r="O141">
        <v>91.995767421805922</v>
      </c>
      <c r="P141">
        <v>108.350625472844</v>
      </c>
      <c r="Q141">
        <v>73.424415464892263</v>
      </c>
    </row>
    <row r="142" spans="1:17" x14ac:dyDescent="0.45">
      <c r="A142" s="1" t="s">
        <v>303</v>
      </c>
      <c r="B142">
        <v>417.95498498656332</v>
      </c>
      <c r="C142">
        <v>341.62981890323653</v>
      </c>
      <c r="D142">
        <v>482.55695165598189</v>
      </c>
      <c r="E142">
        <v>524.28651279606174</v>
      </c>
      <c r="F142">
        <v>546.92769644957934</v>
      </c>
      <c r="G142">
        <v>472.23745009701508</v>
      </c>
      <c r="H142">
        <v>510.84965300064027</v>
      </c>
      <c r="I142">
        <v>415.90321345346428</v>
      </c>
      <c r="J142">
        <v>311.07649692586102</v>
      </c>
      <c r="K142">
        <v>525.05296362251352</v>
      </c>
      <c r="L142">
        <v>732.03169433559731</v>
      </c>
      <c r="M142">
        <v>542.97603139605076</v>
      </c>
      <c r="N142">
        <v>457.29511872295001</v>
      </c>
      <c r="O142">
        <v>433.20581313593669</v>
      </c>
      <c r="P142">
        <v>617.04026934319756</v>
      </c>
      <c r="Q142">
        <v>658.37142525154718</v>
      </c>
    </row>
    <row r="143" spans="1:17" x14ac:dyDescent="0.45">
      <c r="A143" s="1" t="s">
        <v>304</v>
      </c>
      <c r="B143">
        <v>45.609350087744467</v>
      </c>
      <c r="C143">
        <v>25.182055115494361</v>
      </c>
      <c r="D143">
        <v>39.541868781399053</v>
      </c>
      <c r="E143">
        <v>57.793286376155621</v>
      </c>
      <c r="F143">
        <v>31.308221334700349</v>
      </c>
      <c r="G143">
        <v>31.352582300971751</v>
      </c>
      <c r="H143">
        <v>59.781852096384462</v>
      </c>
      <c r="I143">
        <v>20.558195879785011</v>
      </c>
      <c r="J143">
        <v>41.959503938610027</v>
      </c>
      <c r="K143">
        <v>42.147931463864907</v>
      </c>
      <c r="L143">
        <v>45.996936075974467</v>
      </c>
      <c r="M143">
        <v>59.674711929340504</v>
      </c>
      <c r="N143">
        <v>64.778018820947636</v>
      </c>
      <c r="O143">
        <v>91.424138746116711</v>
      </c>
      <c r="P143">
        <v>39.188210798210903</v>
      </c>
      <c r="Q143">
        <v>77.263000849511855</v>
      </c>
    </row>
    <row r="144" spans="1:17" x14ac:dyDescent="0.45">
      <c r="A144" s="1" t="s">
        <v>305</v>
      </c>
      <c r="B144">
        <v>35.256508068221741</v>
      </c>
      <c r="C144">
        <v>19.410728190331081</v>
      </c>
      <c r="D144">
        <v>4.9598111795079696</v>
      </c>
      <c r="E144">
        <v>31.64993615743531</v>
      </c>
      <c r="F144">
        <v>10.35750203074085</v>
      </c>
      <c r="G144">
        <v>12.4560473748648</v>
      </c>
      <c r="H144">
        <v>185.20683383843831</v>
      </c>
      <c r="I144">
        <v>6.5864954509876474</v>
      </c>
      <c r="J144">
        <v>9.2950451221203032</v>
      </c>
      <c r="K144">
        <v>162.7784019570764</v>
      </c>
      <c r="L144">
        <v>90.16723047939216</v>
      </c>
      <c r="M144">
        <v>1.372739902639962</v>
      </c>
      <c r="N144">
        <v>9.9595740433076507</v>
      </c>
      <c r="O144">
        <v>31.612548656458699</v>
      </c>
      <c r="P144">
        <v>100.4793223965079</v>
      </c>
      <c r="Q144">
        <v>11.08338991337876</v>
      </c>
    </row>
    <row r="145" spans="1:17" x14ac:dyDescent="0.45">
      <c r="A145" s="1" t="s">
        <v>306</v>
      </c>
      <c r="B145">
        <v>117.1668855242488</v>
      </c>
      <c r="C145">
        <v>62.122781968599483</v>
      </c>
      <c r="D145">
        <v>228.73971967701101</v>
      </c>
      <c r="E145">
        <v>166.49467360947219</v>
      </c>
      <c r="F145">
        <v>109.25308975276241</v>
      </c>
      <c r="G145">
        <v>99.006658708926835</v>
      </c>
      <c r="H145">
        <v>177.11219381054349</v>
      </c>
      <c r="I145">
        <v>102.46930200763001</v>
      </c>
      <c r="J145">
        <v>153.51264611802949</v>
      </c>
      <c r="K145">
        <v>136.861768312051</v>
      </c>
      <c r="L145">
        <v>85.6400417205774</v>
      </c>
      <c r="M145">
        <v>107.01399240137199</v>
      </c>
      <c r="N145">
        <v>121.65264904076589</v>
      </c>
      <c r="O145">
        <v>112.09809209263609</v>
      </c>
      <c r="P145">
        <v>196.98902424818931</v>
      </c>
      <c r="Q145">
        <v>139.01241042646021</v>
      </c>
    </row>
    <row r="146" spans="1:17" x14ac:dyDescent="0.45">
      <c r="A146" s="1" t="s">
        <v>307</v>
      </c>
      <c r="B146">
        <v>8.8292352358976345</v>
      </c>
      <c r="C146">
        <v>5.171418974732501</v>
      </c>
      <c r="D146">
        <v>5.5834875772273511</v>
      </c>
      <c r="E146">
        <v>9.7325856806541005</v>
      </c>
      <c r="F146">
        <v>7.0702949996713418</v>
      </c>
      <c r="G146">
        <v>9.3233962832612427</v>
      </c>
      <c r="H146">
        <v>4.1836763614786641</v>
      </c>
      <c r="I146">
        <v>0.85804277037541743</v>
      </c>
      <c r="J146">
        <v>1.4851590583172429</v>
      </c>
      <c r="K146">
        <v>5.8603704604046971</v>
      </c>
      <c r="L146">
        <v>0.82536713753936142</v>
      </c>
      <c r="M146">
        <v>2.3868943537933651</v>
      </c>
      <c r="N146">
        <v>2.229700055109483</v>
      </c>
      <c r="O146">
        <v>1.3903516224320061</v>
      </c>
      <c r="P146">
        <v>3.1640890409787952</v>
      </c>
      <c r="Q146">
        <v>8.6985895924053036</v>
      </c>
    </row>
    <row r="147" spans="1:17" x14ac:dyDescent="0.45">
      <c r="A147" s="1" t="s">
        <v>308</v>
      </c>
      <c r="B147">
        <v>18.458751677310421</v>
      </c>
      <c r="C147">
        <v>45.328973859049057</v>
      </c>
      <c r="D147">
        <v>38.193323202853897</v>
      </c>
      <c r="E147">
        <v>28.018890730687239</v>
      </c>
      <c r="F147">
        <v>19.3883407522714</v>
      </c>
      <c r="G147">
        <v>46.744868956078271</v>
      </c>
      <c r="H147">
        <v>92.418537902741591</v>
      </c>
      <c r="I147">
        <v>33.194739915336129</v>
      </c>
      <c r="J147">
        <v>44.789800263189917</v>
      </c>
      <c r="K147">
        <v>84.911283957355081</v>
      </c>
      <c r="L147">
        <v>63.048671588046489</v>
      </c>
      <c r="M147">
        <v>22.56862004208142</v>
      </c>
      <c r="N147">
        <v>57.64380488464338</v>
      </c>
      <c r="O147">
        <v>82.63730367621551</v>
      </c>
      <c r="P147">
        <v>52.569405102208357</v>
      </c>
      <c r="Q147">
        <v>66.660469967770283</v>
      </c>
    </row>
    <row r="148" spans="1:17" x14ac:dyDescent="0.45">
      <c r="A148" s="1" t="s">
        <v>309</v>
      </c>
      <c r="B148">
        <v>72.963001636680886</v>
      </c>
      <c r="C148">
        <v>41.611614574997787</v>
      </c>
      <c r="D148">
        <v>54.433111391006143</v>
      </c>
      <c r="E148">
        <v>93.964445415554351</v>
      </c>
      <c r="F148">
        <v>130.81711211036929</v>
      </c>
      <c r="G148">
        <v>73.603931885258291</v>
      </c>
      <c r="H148">
        <v>167.19826757073639</v>
      </c>
      <c r="I148">
        <v>146.73203264514279</v>
      </c>
      <c r="J148">
        <v>156.80530926681871</v>
      </c>
      <c r="K148">
        <v>319.39545891344869</v>
      </c>
      <c r="L148">
        <v>200.19062860670249</v>
      </c>
      <c r="M148">
        <v>94.374178873231273</v>
      </c>
      <c r="N148">
        <v>110.3963578845737</v>
      </c>
      <c r="O148">
        <v>253.88143008925491</v>
      </c>
      <c r="P148">
        <v>100.28756647463059</v>
      </c>
      <c r="Q148">
        <v>111.0171962114913</v>
      </c>
    </row>
    <row r="149" spans="1:17" x14ac:dyDescent="0.45">
      <c r="A149" s="1" t="s">
        <v>310</v>
      </c>
      <c r="B149">
        <v>0</v>
      </c>
      <c r="C149">
        <v>26.255042514902019</v>
      </c>
      <c r="D149">
        <v>0</v>
      </c>
      <c r="E149">
        <v>0</v>
      </c>
      <c r="F149">
        <v>0</v>
      </c>
      <c r="G149">
        <v>0</v>
      </c>
      <c r="H149">
        <v>2.04581667678845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</row>
    <row r="150" spans="1:17" x14ac:dyDescent="0.45">
      <c r="A150" s="1" t="s">
        <v>311</v>
      </c>
      <c r="B150">
        <v>183.6755740448061</v>
      </c>
      <c r="C150">
        <v>0</v>
      </c>
      <c r="D150">
        <v>2.8423286585868608</v>
      </c>
      <c r="E150">
        <v>0</v>
      </c>
      <c r="F150">
        <v>0</v>
      </c>
      <c r="G150">
        <v>0</v>
      </c>
      <c r="H150">
        <v>0</v>
      </c>
      <c r="I150">
        <v>2.4644044912413401</v>
      </c>
      <c r="J150">
        <v>0</v>
      </c>
      <c r="K150">
        <v>0</v>
      </c>
      <c r="L150">
        <v>0</v>
      </c>
      <c r="M150">
        <v>2.4821029722514032</v>
      </c>
      <c r="N150">
        <v>0</v>
      </c>
      <c r="O150">
        <v>0</v>
      </c>
      <c r="P150">
        <v>0</v>
      </c>
      <c r="Q150">
        <v>0</v>
      </c>
    </row>
    <row r="151" spans="1:17" x14ac:dyDescent="0.45">
      <c r="A151" s="1" t="s">
        <v>312</v>
      </c>
      <c r="B151">
        <v>511.0817837271137</v>
      </c>
      <c r="C151">
        <v>720.70672267042255</v>
      </c>
      <c r="D151">
        <v>444.09737021553991</v>
      </c>
      <c r="E151">
        <v>696.57297075227393</v>
      </c>
      <c r="F151">
        <v>759.14383571190308</v>
      </c>
      <c r="G151">
        <v>308.4599353125347</v>
      </c>
      <c r="H151">
        <v>547.57441199234381</v>
      </c>
      <c r="I151">
        <v>185.78143650558641</v>
      </c>
      <c r="J151">
        <v>216.63874867390359</v>
      </c>
      <c r="K151">
        <v>466.30459723202239</v>
      </c>
      <c r="L151">
        <v>81.750460229645313</v>
      </c>
      <c r="M151">
        <v>94.442177032264681</v>
      </c>
      <c r="N151">
        <v>178.6871450353039</v>
      </c>
      <c r="O151">
        <v>424.29593054787318</v>
      </c>
      <c r="P151">
        <v>178.59774733500339</v>
      </c>
      <c r="Q151">
        <v>143.77633656662681</v>
      </c>
    </row>
    <row r="152" spans="1:17" x14ac:dyDescent="0.45">
      <c r="A152" s="1" t="s">
        <v>313</v>
      </c>
      <c r="B152">
        <v>509.1358836777643</v>
      </c>
      <c r="C152">
        <v>330.29900152152248</v>
      </c>
      <c r="D152">
        <v>282.65321908502989</v>
      </c>
      <c r="E152">
        <v>288.87158393682489</v>
      </c>
      <c r="F152">
        <v>209.00694311014581</v>
      </c>
      <c r="G152">
        <v>152.54346366535469</v>
      </c>
      <c r="H152">
        <v>192.30777431549291</v>
      </c>
      <c r="I152">
        <v>108.0291842646141</v>
      </c>
      <c r="J152">
        <v>296.38426837469763</v>
      </c>
      <c r="K152">
        <v>83.219400231365924</v>
      </c>
      <c r="L152">
        <v>42.828105929346528</v>
      </c>
      <c r="M152">
        <v>129.16170126876511</v>
      </c>
      <c r="N152">
        <v>141.0164018829521</v>
      </c>
      <c r="O152">
        <v>78.906959337296485</v>
      </c>
      <c r="P152">
        <v>107.990025574924</v>
      </c>
      <c r="Q152">
        <v>127.7498778473343</v>
      </c>
    </row>
    <row r="153" spans="1:17" x14ac:dyDescent="0.45">
      <c r="A153" s="1" t="s">
        <v>314</v>
      </c>
      <c r="B153">
        <v>887.47412614494158</v>
      </c>
      <c r="C153">
        <v>770.44740725917893</v>
      </c>
      <c r="D153">
        <v>700.55301781382275</v>
      </c>
      <c r="E153">
        <v>572.58158221052656</v>
      </c>
      <c r="F153">
        <v>923.66334344051575</v>
      </c>
      <c r="G153">
        <v>1228.423876588914</v>
      </c>
      <c r="H153">
        <v>578.21271318866445</v>
      </c>
      <c r="I153">
        <v>692.49604611247116</v>
      </c>
      <c r="J153">
        <v>421.67714505985049</v>
      </c>
      <c r="K153">
        <v>534.97217547667481</v>
      </c>
      <c r="L153">
        <v>527.65244308877584</v>
      </c>
      <c r="M153">
        <v>358.66705811593181</v>
      </c>
      <c r="N153">
        <v>456.13508663785802</v>
      </c>
      <c r="O153">
        <v>196.83397466480861</v>
      </c>
      <c r="P153">
        <v>441.6562102333699</v>
      </c>
      <c r="Q153">
        <v>253.23804461476499</v>
      </c>
    </row>
    <row r="154" spans="1:17" x14ac:dyDescent="0.45">
      <c r="A154" s="1" t="s">
        <v>315</v>
      </c>
      <c r="B154">
        <v>278.85029120297571</v>
      </c>
      <c r="C154">
        <v>270.89900202468817</v>
      </c>
      <c r="D154">
        <v>372.29920720858388</v>
      </c>
      <c r="E154">
        <v>247.79139766337909</v>
      </c>
      <c r="F154">
        <v>307.05893701055311</v>
      </c>
      <c r="G154">
        <v>241.78136718794099</v>
      </c>
      <c r="H154">
        <v>265.62322795831869</v>
      </c>
      <c r="I154">
        <v>155.9236713311652</v>
      </c>
      <c r="J154">
        <v>96.571497904003962</v>
      </c>
      <c r="K154">
        <v>108.67285197359639</v>
      </c>
      <c r="L154">
        <v>385.13620637587468</v>
      </c>
      <c r="M154">
        <v>126.8532067102831</v>
      </c>
      <c r="N154">
        <v>83.853378858029814</v>
      </c>
      <c r="O154">
        <v>103.07565911872931</v>
      </c>
      <c r="P154">
        <v>117.67784013697521</v>
      </c>
      <c r="Q154">
        <v>118.7555263518981</v>
      </c>
    </row>
    <row r="155" spans="1:17" x14ac:dyDescent="0.45">
      <c r="A155" s="1" t="s">
        <v>316</v>
      </c>
      <c r="B155">
        <v>24.4478998526216</v>
      </c>
      <c r="C155">
        <v>46.939339128171611</v>
      </c>
      <c r="D155">
        <v>58.751279781395709</v>
      </c>
      <c r="E155">
        <v>8.0868116718283876</v>
      </c>
      <c r="F155">
        <v>26.504575946220552</v>
      </c>
      <c r="G155">
        <v>19.631984405421971</v>
      </c>
      <c r="H155">
        <v>17.76696558706314</v>
      </c>
      <c r="I155">
        <v>6.8298515376475137</v>
      </c>
      <c r="J155">
        <v>11.428785236657211</v>
      </c>
      <c r="K155">
        <v>20.853178242985699</v>
      </c>
      <c r="L155">
        <v>58.326359235933602</v>
      </c>
      <c r="M155">
        <v>14.976377979067591</v>
      </c>
      <c r="N155">
        <v>8.4662837571224969</v>
      </c>
      <c r="O155">
        <v>0</v>
      </c>
      <c r="P155">
        <v>19.113032939768161</v>
      </c>
      <c r="Q155">
        <v>23.948717639951461</v>
      </c>
    </row>
    <row r="156" spans="1:17" x14ac:dyDescent="0.45">
      <c r="A156" s="1" t="s">
        <v>317</v>
      </c>
      <c r="B156">
        <v>9.9608787078942349</v>
      </c>
      <c r="C156">
        <v>14.8774054515419</v>
      </c>
      <c r="D156">
        <v>16.019640365096389</v>
      </c>
      <c r="E156">
        <v>0</v>
      </c>
      <c r="F156">
        <v>2.839362235872759</v>
      </c>
      <c r="G156">
        <v>4.705686623509747</v>
      </c>
      <c r="H156">
        <v>0</v>
      </c>
      <c r="I156">
        <v>13.880115429579551</v>
      </c>
      <c r="J156">
        <v>5.4517001276124759</v>
      </c>
      <c r="K156">
        <v>0</v>
      </c>
      <c r="L156">
        <v>14.24417895229659</v>
      </c>
      <c r="M156">
        <v>2.4736666513201619</v>
      </c>
      <c r="N156">
        <v>0.71347682351560959</v>
      </c>
      <c r="O156">
        <v>97.906916804756477</v>
      </c>
      <c r="P156">
        <v>2.8984667254144161</v>
      </c>
      <c r="Q156">
        <v>0</v>
      </c>
    </row>
    <row r="157" spans="1:17" x14ac:dyDescent="0.45">
      <c r="A157" s="1" t="s">
        <v>318</v>
      </c>
      <c r="B157">
        <v>4.8563881567016489</v>
      </c>
      <c r="C157">
        <v>6.8458284842954003</v>
      </c>
      <c r="D157">
        <v>10.918829890858319</v>
      </c>
      <c r="E157">
        <v>32.526084399083878</v>
      </c>
      <c r="F157">
        <v>13.344544019629421</v>
      </c>
      <c r="G157">
        <v>32.253907547976027</v>
      </c>
      <c r="H157">
        <v>35.853997197330017</v>
      </c>
      <c r="I157">
        <v>0</v>
      </c>
      <c r="J157">
        <v>14.36884357847781</v>
      </c>
      <c r="K157">
        <v>4.9600858457459651</v>
      </c>
      <c r="L157">
        <v>12.59300232847842</v>
      </c>
      <c r="M157">
        <v>34.157576130726888</v>
      </c>
      <c r="N157">
        <v>8.3716254043264549</v>
      </c>
      <c r="O157">
        <v>8.7379987821786926</v>
      </c>
      <c r="P157">
        <v>10.95613450113731</v>
      </c>
      <c r="Q157">
        <v>19.594670472959869</v>
      </c>
    </row>
    <row r="158" spans="1:17" x14ac:dyDescent="0.45">
      <c r="A158" s="1" t="s">
        <v>319</v>
      </c>
      <c r="B158">
        <v>11.209986296943001</v>
      </c>
      <c r="C158">
        <v>2.5886622912119939</v>
      </c>
      <c r="D158">
        <v>7.3852950774122146</v>
      </c>
      <c r="E158">
        <v>31.886381743589261</v>
      </c>
      <c r="F158">
        <v>8.4368889469797317</v>
      </c>
      <c r="G158">
        <v>5.6280909415392237</v>
      </c>
      <c r="H158">
        <v>2.2851560321331519</v>
      </c>
      <c r="I158">
        <v>7.5319432253550316</v>
      </c>
      <c r="J158">
        <v>7.5506753158958144</v>
      </c>
      <c r="K158">
        <v>6.0230211110080871</v>
      </c>
      <c r="L158">
        <v>3.2028809370723259</v>
      </c>
      <c r="M158">
        <v>6.7214186069616604</v>
      </c>
      <c r="N158">
        <v>6.1215486598157884</v>
      </c>
      <c r="O158">
        <v>0</v>
      </c>
      <c r="P158">
        <v>11.59115609835191</v>
      </c>
      <c r="Q158">
        <v>1.2519652435742961</v>
      </c>
    </row>
    <row r="159" spans="1:17" x14ac:dyDescent="0.45">
      <c r="A159" s="1" t="s">
        <v>320</v>
      </c>
      <c r="B159">
        <v>41.450890360189888</v>
      </c>
      <c r="C159">
        <v>119.4563286936054</v>
      </c>
      <c r="D159">
        <v>64.886729824359165</v>
      </c>
      <c r="E159">
        <v>36.262456670234883</v>
      </c>
      <c r="F159">
        <v>56.723465346397418</v>
      </c>
      <c r="G159">
        <v>32.799264899763067</v>
      </c>
      <c r="H159">
        <v>64.51750102230487</v>
      </c>
      <c r="I159">
        <v>37.687241563000903</v>
      </c>
      <c r="J159">
        <v>41.722747931407028</v>
      </c>
      <c r="K159">
        <v>36.786881751894327</v>
      </c>
      <c r="L159">
        <v>17.998224913806769</v>
      </c>
      <c r="M159">
        <v>35.887518565049049</v>
      </c>
      <c r="N159">
        <v>20.302617522282159</v>
      </c>
      <c r="O159">
        <v>36.821546383599483</v>
      </c>
      <c r="P159">
        <v>20.006251278499569</v>
      </c>
      <c r="Q159">
        <v>5.4252198307927726</v>
      </c>
    </row>
    <row r="160" spans="1:17" x14ac:dyDescent="0.45">
      <c r="A160" s="1" t="s">
        <v>321</v>
      </c>
      <c r="B160">
        <v>5.5200658288428119</v>
      </c>
      <c r="C160">
        <v>17.404975511230148</v>
      </c>
      <c r="D160">
        <v>0.26565913211459169</v>
      </c>
      <c r="E160">
        <v>2.4841288919257041</v>
      </c>
      <c r="F160">
        <v>1.120786891436522</v>
      </c>
      <c r="G160">
        <v>0.49596879950419442</v>
      </c>
      <c r="H160">
        <v>7.9689848754604728</v>
      </c>
      <c r="I160">
        <v>0</v>
      </c>
      <c r="J160">
        <v>9.5031848989998728</v>
      </c>
      <c r="K160">
        <v>0</v>
      </c>
      <c r="L160">
        <v>2.8927683428039721</v>
      </c>
      <c r="M160">
        <v>0.1227721219995969</v>
      </c>
      <c r="N160">
        <v>0</v>
      </c>
      <c r="O160">
        <v>0</v>
      </c>
      <c r="P160">
        <v>0</v>
      </c>
      <c r="Q160">
        <v>0</v>
      </c>
    </row>
    <row r="161" spans="1:17" x14ac:dyDescent="0.45">
      <c r="A161" s="1" t="s">
        <v>322</v>
      </c>
      <c r="B161">
        <v>7.3419496368526014</v>
      </c>
      <c r="C161">
        <v>15.07646473375627</v>
      </c>
      <c r="D161">
        <v>17.63148553246079</v>
      </c>
      <c r="E161">
        <v>12.137623035293579</v>
      </c>
      <c r="F161">
        <v>11.277469529729739</v>
      </c>
      <c r="G161">
        <v>20.19382810788014</v>
      </c>
      <c r="H161">
        <v>8.8908752836724858</v>
      </c>
      <c r="I161">
        <v>7.5275712113096631</v>
      </c>
      <c r="J161">
        <v>6.4133965004349891</v>
      </c>
      <c r="K161">
        <v>8.0025303101087282</v>
      </c>
      <c r="L161">
        <v>1.0718775364459161</v>
      </c>
      <c r="M161">
        <v>7.7708558570937996</v>
      </c>
      <c r="N161">
        <v>2.432009221453769</v>
      </c>
      <c r="O161">
        <v>17.201528593800841</v>
      </c>
      <c r="P161">
        <v>5.5548743853251166</v>
      </c>
      <c r="Q161">
        <v>8.8377079004666808</v>
      </c>
    </row>
    <row r="162" spans="1:17" x14ac:dyDescent="0.45">
      <c r="A162" s="1" t="s">
        <v>323</v>
      </c>
      <c r="B162">
        <v>8010.825597264462</v>
      </c>
      <c r="C162">
        <v>7227.8645344435317</v>
      </c>
      <c r="D162">
        <v>9025.6088290891457</v>
      </c>
      <c r="E162">
        <v>7765.2309113887459</v>
      </c>
      <c r="F162">
        <v>7852.3652963248333</v>
      </c>
      <c r="G162">
        <v>8259.8342912110984</v>
      </c>
      <c r="H162">
        <v>8452.3808291210153</v>
      </c>
      <c r="I162">
        <v>8278.1851902775416</v>
      </c>
      <c r="J162">
        <v>6907.0411468369657</v>
      </c>
      <c r="K162">
        <v>8114.8717162401708</v>
      </c>
      <c r="L162">
        <v>7478.0980782093329</v>
      </c>
      <c r="M162">
        <v>6764.6516878306284</v>
      </c>
      <c r="N162">
        <v>7231.1507836332694</v>
      </c>
      <c r="O162">
        <v>8221.665937538548</v>
      </c>
      <c r="P162">
        <v>7187.6429644497211</v>
      </c>
      <c r="Q162">
        <v>7549.5518966889294</v>
      </c>
    </row>
    <row r="163" spans="1:17" x14ac:dyDescent="0.45">
      <c r="A163" s="1" t="s">
        <v>324</v>
      </c>
      <c r="B163">
        <v>134.57695608625701</v>
      </c>
      <c r="C163">
        <v>113.5002520417261</v>
      </c>
      <c r="D163">
        <v>249.23200558545119</v>
      </c>
      <c r="E163">
        <v>124.6596877112022</v>
      </c>
      <c r="F163">
        <v>162.98425172916001</v>
      </c>
      <c r="G163">
        <v>178.3328116112429</v>
      </c>
      <c r="H163">
        <v>242.72441505403799</v>
      </c>
      <c r="I163">
        <v>222.58614293770799</v>
      </c>
      <c r="J163">
        <v>272.25633298433979</v>
      </c>
      <c r="K163">
        <v>345.20098930838992</v>
      </c>
      <c r="L163">
        <v>341.78271095030601</v>
      </c>
      <c r="M163">
        <v>418.56091915797242</v>
      </c>
      <c r="N163">
        <v>435.31637064587471</v>
      </c>
      <c r="O163">
        <v>501.70127948328081</v>
      </c>
      <c r="P163">
        <v>431.10656297343832</v>
      </c>
      <c r="Q163">
        <v>338.23026622950999</v>
      </c>
    </row>
    <row r="164" spans="1:17" x14ac:dyDescent="0.45">
      <c r="A164" s="1" t="s">
        <v>325</v>
      </c>
      <c r="B164">
        <v>18.318524880662629</v>
      </c>
      <c r="C164">
        <v>8.4340161619860119</v>
      </c>
      <c r="D164">
        <v>11.14656538280018</v>
      </c>
      <c r="E164">
        <v>6.6277630389961573</v>
      </c>
      <c r="F164">
        <v>3.6897528383318692</v>
      </c>
      <c r="G164">
        <v>3.4804913397794421</v>
      </c>
      <c r="H164">
        <v>5.2615848649176273</v>
      </c>
      <c r="I164">
        <v>1.706146257405337</v>
      </c>
      <c r="J164">
        <v>4.5949549716029043</v>
      </c>
      <c r="K164">
        <v>8.8228589867851355</v>
      </c>
      <c r="L164">
        <v>9.2033121616492597</v>
      </c>
      <c r="M164">
        <v>1.4433526929468441</v>
      </c>
      <c r="N164">
        <v>6.747361238830166</v>
      </c>
      <c r="O164">
        <v>5.6562930008621173</v>
      </c>
      <c r="P164">
        <v>4.05681289934369</v>
      </c>
      <c r="Q164">
        <v>7.5273230254893884</v>
      </c>
    </row>
    <row r="165" spans="1:17" x14ac:dyDescent="0.45">
      <c r="A165" s="1" t="s">
        <v>326</v>
      </c>
      <c r="B165">
        <v>1048.8286426297959</v>
      </c>
      <c r="C165">
        <v>1101.302695361411</v>
      </c>
      <c r="D165">
        <v>973.10018235484472</v>
      </c>
      <c r="E165">
        <v>995.93582949604229</v>
      </c>
      <c r="F165">
        <v>930.11352622947709</v>
      </c>
      <c r="G165">
        <v>810.09319589973563</v>
      </c>
      <c r="H165">
        <v>842.62740627811968</v>
      </c>
      <c r="I165">
        <v>849.84369778761106</v>
      </c>
      <c r="J165">
        <v>935.43487702905645</v>
      </c>
      <c r="K165">
        <v>791.36503305175313</v>
      </c>
      <c r="L165">
        <v>682.06133199499368</v>
      </c>
      <c r="M165">
        <v>697.86090130975333</v>
      </c>
      <c r="N165">
        <v>551.47466679762852</v>
      </c>
      <c r="O165">
        <v>659.36493261548014</v>
      </c>
      <c r="P165">
        <v>674.18212635466045</v>
      </c>
      <c r="Q165">
        <v>529.27807331016436</v>
      </c>
    </row>
    <row r="166" spans="1:17" x14ac:dyDescent="0.45">
      <c r="A166" s="1" t="s">
        <v>327</v>
      </c>
      <c r="B166">
        <v>11.205805397944291</v>
      </c>
      <c r="C166">
        <v>19.834242077738409</v>
      </c>
      <c r="D166">
        <v>20.827567137247879</v>
      </c>
      <c r="E166">
        <v>6.0009762869147281</v>
      </c>
      <c r="F166">
        <v>18.522912386781162</v>
      </c>
      <c r="G166">
        <v>17.206967268063138</v>
      </c>
      <c r="H166">
        <v>13.2534173004927</v>
      </c>
      <c r="I166">
        <v>16.124458928032361</v>
      </c>
      <c r="J166">
        <v>0</v>
      </c>
      <c r="K166">
        <v>22.87341439378455</v>
      </c>
      <c r="L166">
        <v>17.057698811313561</v>
      </c>
      <c r="M166">
        <v>6.2445633329845451</v>
      </c>
      <c r="N166">
        <v>0.3749391961812571</v>
      </c>
      <c r="O166">
        <v>8.2654532673670431</v>
      </c>
      <c r="P166">
        <v>17.339982985253791</v>
      </c>
      <c r="Q166">
        <v>1.526225833131331</v>
      </c>
    </row>
    <row r="167" spans="1:17" x14ac:dyDescent="0.45">
      <c r="A167" s="1" t="s">
        <v>328</v>
      </c>
      <c r="B167">
        <v>35.546113612155928</v>
      </c>
      <c r="C167">
        <v>65.521973860851048</v>
      </c>
      <c r="D167">
        <v>66.867917892858571</v>
      </c>
      <c r="E167">
        <v>36.049365258735293</v>
      </c>
      <c r="F167">
        <v>29.65375660346821</v>
      </c>
      <c r="G167">
        <v>37.616205913195373</v>
      </c>
      <c r="H167">
        <v>40.453041038696377</v>
      </c>
      <c r="I167">
        <v>37.445747187335947</v>
      </c>
      <c r="J167">
        <v>30.584984174151419</v>
      </c>
      <c r="K167">
        <v>28.155657466732819</v>
      </c>
      <c r="L167">
        <v>27.800295231058598</v>
      </c>
      <c r="M167">
        <v>26.55548439521176</v>
      </c>
      <c r="N167">
        <v>28.489317645747199</v>
      </c>
      <c r="O167">
        <v>25.2825007168666</v>
      </c>
      <c r="P167">
        <v>39.03169117672342</v>
      </c>
      <c r="Q167">
        <v>40.254387009117643</v>
      </c>
    </row>
    <row r="168" spans="1:17" x14ac:dyDescent="0.45">
      <c r="A168" s="1" t="s">
        <v>329</v>
      </c>
      <c r="B168">
        <v>67.933700186172487</v>
      </c>
      <c r="C168">
        <v>62.940797867492918</v>
      </c>
      <c r="D168">
        <v>96.939266395718818</v>
      </c>
      <c r="E168">
        <v>49.626645408643917</v>
      </c>
      <c r="F168">
        <v>50.332713849247313</v>
      </c>
      <c r="G168">
        <v>57.482301632898412</v>
      </c>
      <c r="H168">
        <v>57.377725792514617</v>
      </c>
      <c r="I168">
        <v>56.950319205641307</v>
      </c>
      <c r="J168">
        <v>38.313757342417993</v>
      </c>
      <c r="K168">
        <v>76.50210649440595</v>
      </c>
      <c r="L168">
        <v>23.58067810323697</v>
      </c>
      <c r="M168">
        <v>51.562110816310508</v>
      </c>
      <c r="N168">
        <v>24.329624276918111</v>
      </c>
      <c r="O168">
        <v>65.594108512150456</v>
      </c>
      <c r="P168">
        <v>87.988113059572825</v>
      </c>
      <c r="Q168">
        <v>45.033720831952053</v>
      </c>
    </row>
    <row r="169" spans="1:17" x14ac:dyDescent="0.45">
      <c r="A169" s="1" t="s">
        <v>330</v>
      </c>
      <c r="B169">
        <v>84.123030106196381</v>
      </c>
      <c r="C169">
        <v>78.322186637579037</v>
      </c>
      <c r="D169">
        <v>143.75558284820099</v>
      </c>
      <c r="E169">
        <v>151.74086979403179</v>
      </c>
      <c r="F169">
        <v>111.0410020636899</v>
      </c>
      <c r="G169">
        <v>94.197607247933036</v>
      </c>
      <c r="H169">
        <v>62.983579352471367</v>
      </c>
      <c r="I169">
        <v>90.233591393088702</v>
      </c>
      <c r="J169">
        <v>96.210900409232366</v>
      </c>
      <c r="K169">
        <v>77.285716369547501</v>
      </c>
      <c r="L169">
        <v>87.424127501820237</v>
      </c>
      <c r="M169">
        <v>48.233900630286662</v>
      </c>
      <c r="N169">
        <v>136.649067136566</v>
      </c>
      <c r="O169">
        <v>80.403240492381386</v>
      </c>
      <c r="P169">
        <v>104.03819463869451</v>
      </c>
      <c r="Q169">
        <v>100.5139489194317</v>
      </c>
    </row>
    <row r="170" spans="1:17" x14ac:dyDescent="0.45">
      <c r="A170" s="1" t="s">
        <v>331</v>
      </c>
      <c r="B170">
        <v>36.50569089770692</v>
      </c>
      <c r="C170">
        <v>84.930804194975835</v>
      </c>
      <c r="D170">
        <v>35.011112852620933</v>
      </c>
      <c r="E170">
        <v>21.2232309330807</v>
      </c>
      <c r="F170">
        <v>46.546023991725797</v>
      </c>
      <c r="G170">
        <v>37.879415047551682</v>
      </c>
      <c r="H170">
        <v>40.201524500949638</v>
      </c>
      <c r="I170">
        <v>21.621096987088791</v>
      </c>
      <c r="J170">
        <v>11.921607447658021</v>
      </c>
      <c r="K170">
        <v>55.317771908259743</v>
      </c>
      <c r="L170">
        <v>39.701876649113643</v>
      </c>
      <c r="M170">
        <v>7.8176856199216074</v>
      </c>
      <c r="N170">
        <v>28.001748551212049</v>
      </c>
      <c r="O170">
        <v>93.183616323925776</v>
      </c>
      <c r="P170">
        <v>22.324503661979069</v>
      </c>
      <c r="Q170">
        <v>23.54081406238631</v>
      </c>
    </row>
    <row r="171" spans="1:17" x14ac:dyDescent="0.45">
      <c r="A171" s="1" t="s">
        <v>332</v>
      </c>
      <c r="B171">
        <v>163.9607764266031</v>
      </c>
      <c r="C171">
        <v>47.52709510552711</v>
      </c>
      <c r="D171">
        <v>63.010249302417179</v>
      </c>
      <c r="E171">
        <v>40.053933338443841</v>
      </c>
      <c r="F171">
        <v>77.899586058817562</v>
      </c>
      <c r="G171">
        <v>61.990526603407801</v>
      </c>
      <c r="H171">
        <v>6.545776251568336</v>
      </c>
      <c r="I171">
        <v>27.893969861266552</v>
      </c>
      <c r="J171">
        <v>7.5115709903768693</v>
      </c>
      <c r="K171">
        <v>153.81711216931339</v>
      </c>
      <c r="L171">
        <v>5.2868547551769609</v>
      </c>
      <c r="M171">
        <v>113.0591911989581</v>
      </c>
      <c r="N171">
        <v>0.1228103851655564</v>
      </c>
      <c r="O171">
        <v>37.750594743818347</v>
      </c>
      <c r="P171">
        <v>8.8347127724688121</v>
      </c>
      <c r="Q171">
        <v>19.57899901876096</v>
      </c>
    </row>
    <row r="172" spans="1:17" x14ac:dyDescent="0.45">
      <c r="A172" s="1" t="s">
        <v>333</v>
      </c>
      <c r="B172">
        <v>122.5045880051869</v>
      </c>
      <c r="C172">
        <v>250.90443169409801</v>
      </c>
      <c r="D172">
        <v>215.36514526128059</v>
      </c>
      <c r="E172">
        <v>246.33382479962319</v>
      </c>
      <c r="F172">
        <v>182.7043195964053</v>
      </c>
      <c r="G172">
        <v>254.50713324837099</v>
      </c>
      <c r="H172">
        <v>230.18324197735089</v>
      </c>
      <c r="I172">
        <v>295.69801821679818</v>
      </c>
      <c r="J172">
        <v>187.66820551408961</v>
      </c>
      <c r="K172">
        <v>221.32851695562451</v>
      </c>
      <c r="L172">
        <v>439.39595832714099</v>
      </c>
      <c r="M172">
        <v>428.50903851288888</v>
      </c>
      <c r="N172">
        <v>688.6494538891202</v>
      </c>
      <c r="O172">
        <v>470.99970144078031</v>
      </c>
      <c r="P172">
        <v>567.34531437329213</v>
      </c>
      <c r="Q172">
        <v>507.33071027748122</v>
      </c>
    </row>
    <row r="173" spans="1:17" x14ac:dyDescent="0.45">
      <c r="A173" s="1" t="s">
        <v>334</v>
      </c>
      <c r="B173">
        <v>469.5915255433369</v>
      </c>
      <c r="C173">
        <v>446.87810306567752</v>
      </c>
      <c r="D173">
        <v>430.06853041847319</v>
      </c>
      <c r="E173">
        <v>413.12728822224562</v>
      </c>
      <c r="F173">
        <v>399.58939114317928</v>
      </c>
      <c r="G173">
        <v>408.18122425779069</v>
      </c>
      <c r="H173">
        <v>419.89185929774322</v>
      </c>
      <c r="I173">
        <v>325.742191931138</v>
      </c>
      <c r="J173">
        <v>370.62673852197588</v>
      </c>
      <c r="K173">
        <v>294.39065483156071</v>
      </c>
      <c r="L173">
        <v>392.85262754317853</v>
      </c>
      <c r="M173">
        <v>400.05483771156378</v>
      </c>
      <c r="N173">
        <v>319.45034144146348</v>
      </c>
      <c r="O173">
        <v>498.76226348205512</v>
      </c>
      <c r="P173">
        <v>448.68073534163398</v>
      </c>
      <c r="Q173">
        <v>504.92488355078001</v>
      </c>
    </row>
    <row r="174" spans="1:17" x14ac:dyDescent="0.45">
      <c r="A174" s="1" t="s">
        <v>335</v>
      </c>
      <c r="B174">
        <v>121.7511347144507</v>
      </c>
      <c r="C174">
        <v>214.91633522357989</v>
      </c>
      <c r="D174">
        <v>171.53794736099039</v>
      </c>
      <c r="E174">
        <v>275.68728676751562</v>
      </c>
      <c r="F174">
        <v>260.90775075615068</v>
      </c>
      <c r="G174">
        <v>262.93269773537122</v>
      </c>
      <c r="H174">
        <v>137.9795023434514</v>
      </c>
      <c r="I174">
        <v>136.88558519814359</v>
      </c>
      <c r="J174">
        <v>124.8969045346654</v>
      </c>
      <c r="K174">
        <v>249.10462217553601</v>
      </c>
      <c r="L174">
        <v>266.95446744351329</v>
      </c>
      <c r="M174">
        <v>221.80277858900831</v>
      </c>
      <c r="N174">
        <v>276.39984012588059</v>
      </c>
      <c r="O174">
        <v>129.8952281305628</v>
      </c>
      <c r="P174">
        <v>228.13318057848139</v>
      </c>
      <c r="Q174">
        <v>181.14882650895939</v>
      </c>
    </row>
    <row r="175" spans="1:17" x14ac:dyDescent="0.45">
      <c r="A175" s="1" t="s">
        <v>336</v>
      </c>
      <c r="B175">
        <v>265.61246768798912</v>
      </c>
      <c r="C175">
        <v>358.80160509367118</v>
      </c>
      <c r="D175">
        <v>301.75619119940779</v>
      </c>
      <c r="E175">
        <v>315.21595922188442</v>
      </c>
      <c r="F175">
        <v>316.46556027351721</v>
      </c>
      <c r="G175">
        <v>249.5263341175137</v>
      </c>
      <c r="H175">
        <v>137.36709536563359</v>
      </c>
      <c r="I175">
        <v>99.273915088897454</v>
      </c>
      <c r="J175">
        <v>135.59760713815641</v>
      </c>
      <c r="K175">
        <v>116.407812066009</v>
      </c>
      <c r="L175">
        <v>150.70343609748329</v>
      </c>
      <c r="M175">
        <v>66.717985025031112</v>
      </c>
      <c r="N175">
        <v>108.0811207312663</v>
      </c>
      <c r="O175">
        <v>174.35705107068179</v>
      </c>
      <c r="P175">
        <v>128.45027222275499</v>
      </c>
      <c r="Q175">
        <v>139.1701773604826</v>
      </c>
    </row>
    <row r="176" spans="1:17" x14ac:dyDescent="0.45">
      <c r="A176" s="1" t="s">
        <v>337</v>
      </c>
      <c r="B176">
        <v>1337.867609690675</v>
      </c>
      <c r="C176">
        <v>1577.187979310401</v>
      </c>
      <c r="D176">
        <v>1555.3120768689239</v>
      </c>
      <c r="E176">
        <v>1996.984569104713</v>
      </c>
      <c r="F176">
        <v>2004.139741474243</v>
      </c>
      <c r="G176">
        <v>2069.044112706099</v>
      </c>
      <c r="H176">
        <v>3581.1966315722029</v>
      </c>
      <c r="I176">
        <v>2395.822958891597</v>
      </c>
      <c r="J176">
        <v>2522.682134776941</v>
      </c>
      <c r="K176">
        <v>3112.254708246307</v>
      </c>
      <c r="L176">
        <v>4389.1086647786096</v>
      </c>
      <c r="M176">
        <v>2072.1107567675072</v>
      </c>
      <c r="N176">
        <v>1384.132562420293</v>
      </c>
      <c r="O176">
        <v>1213.3392703536999</v>
      </c>
      <c r="P176">
        <v>1060.7191611785049</v>
      </c>
      <c r="Q176">
        <v>1250.927445825122</v>
      </c>
    </row>
    <row r="177" spans="1:17" x14ac:dyDescent="0.45">
      <c r="A177" s="1" t="s">
        <v>338</v>
      </c>
      <c r="B177">
        <v>6602.3545978586317</v>
      </c>
      <c r="C177">
        <v>6735.0876126416706</v>
      </c>
      <c r="D177">
        <v>7470.6487990943569</v>
      </c>
      <c r="E177">
        <v>7422.025469340253</v>
      </c>
      <c r="F177">
        <v>8545.0224640313845</v>
      </c>
      <c r="G177">
        <v>7770.1496138048633</v>
      </c>
      <c r="H177">
        <v>7011.9716386654327</v>
      </c>
      <c r="I177">
        <v>7509.383896805155</v>
      </c>
      <c r="J177">
        <v>6808.5265732862281</v>
      </c>
      <c r="K177">
        <v>9197.2119365465824</v>
      </c>
      <c r="L177">
        <v>6187.051898815711</v>
      </c>
      <c r="M177">
        <v>8505.0599256081077</v>
      </c>
      <c r="N177">
        <v>7616.9805619568206</v>
      </c>
      <c r="O177">
        <v>10573.121690898961</v>
      </c>
      <c r="P177">
        <v>9400.4015168179958</v>
      </c>
      <c r="Q177">
        <v>10580.75098523395</v>
      </c>
    </row>
    <row r="178" spans="1:17" x14ac:dyDescent="0.45">
      <c r="A178" s="1" t="s">
        <v>339</v>
      </c>
      <c r="B178">
        <v>227.1505103386564</v>
      </c>
      <c r="C178">
        <v>378.22552509926271</v>
      </c>
      <c r="D178">
        <v>162.35644573303369</v>
      </c>
      <c r="E178">
        <v>231.77680437135439</v>
      </c>
      <c r="F178">
        <v>328.81746952716128</v>
      </c>
      <c r="G178">
        <v>183.19036285177481</v>
      </c>
      <c r="H178">
        <v>211.1248380755074</v>
      </c>
      <c r="I178">
        <v>425.09995599806052</v>
      </c>
      <c r="J178">
        <v>226.15253281020341</v>
      </c>
      <c r="K178">
        <v>269.08944608338288</v>
      </c>
      <c r="L178">
        <v>288.78501023445421</v>
      </c>
      <c r="M178">
        <v>272.86511817162159</v>
      </c>
      <c r="N178">
        <v>279.0416091916702</v>
      </c>
      <c r="O178">
        <v>460.46026139052998</v>
      </c>
      <c r="P178">
        <v>268.76872846098257</v>
      </c>
      <c r="Q178">
        <v>124.4336056024238</v>
      </c>
    </row>
    <row r="179" spans="1:17" x14ac:dyDescent="0.45">
      <c r="A179" s="1" t="s">
        <v>340</v>
      </c>
      <c r="B179">
        <v>2735.5994977590299</v>
      </c>
      <c r="C179">
        <v>3956.3522218149469</v>
      </c>
      <c r="D179">
        <v>2992.0214806369049</v>
      </c>
      <c r="E179">
        <v>4026.254362762832</v>
      </c>
      <c r="F179">
        <v>3988.872323216412</v>
      </c>
      <c r="G179">
        <v>3885.2191976017548</v>
      </c>
      <c r="H179">
        <v>4969.8491222353377</v>
      </c>
      <c r="I179">
        <v>5637.1111314843938</v>
      </c>
      <c r="J179">
        <v>4279.5655004568289</v>
      </c>
      <c r="K179">
        <v>5960.722690700919</v>
      </c>
      <c r="L179">
        <v>4532.9620067439864</v>
      </c>
      <c r="M179">
        <v>3823.252665286233</v>
      </c>
      <c r="N179">
        <v>6045.4839571040429</v>
      </c>
      <c r="O179">
        <v>5571.8201975931224</v>
      </c>
      <c r="P179">
        <v>4808.5240081079182</v>
      </c>
      <c r="Q179">
        <v>5759.9299979319176</v>
      </c>
    </row>
    <row r="180" spans="1:17" x14ac:dyDescent="0.45">
      <c r="A180" s="1" t="s">
        <v>341</v>
      </c>
      <c r="B180">
        <v>12.91196172279159</v>
      </c>
      <c r="C180">
        <v>6.5880860703031576</v>
      </c>
      <c r="D180">
        <v>32.504631952108582</v>
      </c>
      <c r="E180">
        <v>14.42177569570088</v>
      </c>
      <c r="F180">
        <v>5.3262575459002086</v>
      </c>
      <c r="G180">
        <v>0</v>
      </c>
      <c r="H180">
        <v>0</v>
      </c>
      <c r="I180">
        <v>0</v>
      </c>
      <c r="J180">
        <v>0.45537213544701921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</row>
    <row r="181" spans="1:17" x14ac:dyDescent="0.45">
      <c r="A181" s="1" t="s">
        <v>342</v>
      </c>
      <c r="B181">
        <v>416.28984867699779</v>
      </c>
      <c r="C181">
        <v>407.87680872138839</v>
      </c>
      <c r="D181">
        <v>461.38810977364261</v>
      </c>
      <c r="E181">
        <v>451.11700008880717</v>
      </c>
      <c r="F181">
        <v>363.17810953016931</v>
      </c>
      <c r="G181">
        <v>406.18291357757641</v>
      </c>
      <c r="H181">
        <v>499.41901045689127</v>
      </c>
      <c r="I181">
        <v>308.24894708600499</v>
      </c>
      <c r="J181">
        <v>234.0646709668882</v>
      </c>
      <c r="K181">
        <v>395.62365638085328</v>
      </c>
      <c r="L181">
        <v>232.75246592133161</v>
      </c>
      <c r="M181">
        <v>484.79192555885641</v>
      </c>
      <c r="N181">
        <v>247.9725587422875</v>
      </c>
      <c r="O181">
        <v>309.96463908813462</v>
      </c>
      <c r="P181">
        <v>238.86240683787679</v>
      </c>
      <c r="Q181">
        <v>527.41514116082897</v>
      </c>
    </row>
    <row r="182" spans="1:17" x14ac:dyDescent="0.45">
      <c r="A182" s="1" t="s">
        <v>343</v>
      </c>
      <c r="B182">
        <v>204.6007312489397</v>
      </c>
      <c r="C182">
        <v>665.82652273484518</v>
      </c>
      <c r="D182">
        <v>172.550384518876</v>
      </c>
      <c r="E182">
        <v>264.4134051573277</v>
      </c>
      <c r="F182">
        <v>436.56148365710459</v>
      </c>
      <c r="G182">
        <v>367.56358885266337</v>
      </c>
      <c r="H182">
        <v>125.27302197957221</v>
      </c>
      <c r="I182">
        <v>390.16922059039189</v>
      </c>
      <c r="J182">
        <v>438.22065207077623</v>
      </c>
      <c r="K182">
        <v>565.97154177003245</v>
      </c>
      <c r="L182">
        <v>402.01485134767393</v>
      </c>
      <c r="M182">
        <v>423.04929625464251</v>
      </c>
      <c r="N182">
        <v>482.81918791126941</v>
      </c>
      <c r="O182">
        <v>514.81998153784662</v>
      </c>
      <c r="P182">
        <v>374.78898087849751</v>
      </c>
      <c r="Q182">
        <v>447.44145347886428</v>
      </c>
    </row>
    <row r="183" spans="1:17" x14ac:dyDescent="0.45">
      <c r="A183" s="1" t="s">
        <v>344</v>
      </c>
      <c r="B183">
        <v>212.49292594579461</v>
      </c>
      <c r="C183">
        <v>70.91795956467142</v>
      </c>
      <c r="D183">
        <v>96.995975138776942</v>
      </c>
      <c r="E183">
        <v>73.131391743674982</v>
      </c>
      <c r="F183">
        <v>147.41668144543371</v>
      </c>
      <c r="G183">
        <v>122.7812134221447</v>
      </c>
      <c r="H183">
        <v>12.71875980782275</v>
      </c>
      <c r="I183">
        <v>48.082661907700313</v>
      </c>
      <c r="J183">
        <v>14.280652356648419</v>
      </c>
      <c r="K183">
        <v>340.70775666345872</v>
      </c>
      <c r="L183">
        <v>12.60034471513482</v>
      </c>
      <c r="M183">
        <v>247.09226781791969</v>
      </c>
      <c r="N183">
        <v>0.2387055741075767</v>
      </c>
      <c r="O183">
        <v>71.871241478665127</v>
      </c>
      <c r="P183">
        <v>16.846346139084659</v>
      </c>
      <c r="Q183">
        <v>36.726248479207442</v>
      </c>
    </row>
    <row r="184" spans="1:17" x14ac:dyDescent="0.45">
      <c r="A184" s="1" t="s">
        <v>345</v>
      </c>
      <c r="B184">
        <v>82.252016197767588</v>
      </c>
      <c r="C184">
        <v>215.42367400631241</v>
      </c>
      <c r="D184">
        <v>345.90858443692241</v>
      </c>
      <c r="E184">
        <v>148.9317322569446</v>
      </c>
      <c r="F184">
        <v>202.55407000253419</v>
      </c>
      <c r="G184">
        <v>334.97091186821962</v>
      </c>
      <c r="H184">
        <v>175.67116918207421</v>
      </c>
      <c r="I184">
        <v>235.6863147182915</v>
      </c>
      <c r="J184">
        <v>364.82552967425079</v>
      </c>
      <c r="K184">
        <v>122.99963680564611</v>
      </c>
      <c r="L184">
        <v>293.28460344328181</v>
      </c>
      <c r="M184">
        <v>329.79026979753138</v>
      </c>
      <c r="N184">
        <v>309.27367411474842</v>
      </c>
      <c r="O184">
        <v>537.52224923486233</v>
      </c>
      <c r="P184">
        <v>195.1251235960423</v>
      </c>
      <c r="Q184">
        <v>543.58946328240597</v>
      </c>
    </row>
    <row r="185" spans="1:17" x14ac:dyDescent="0.45">
      <c r="A185" s="1" t="s">
        <v>346</v>
      </c>
      <c r="B185">
        <v>256.37940240429378</v>
      </c>
      <c r="C185">
        <v>55.069464466627252</v>
      </c>
      <c r="D185">
        <v>37.706562581203649</v>
      </c>
      <c r="E185">
        <v>84.524913387206993</v>
      </c>
      <c r="F185">
        <v>126.1760549843122</v>
      </c>
      <c r="G185">
        <v>28.82958567387908</v>
      </c>
      <c r="H185">
        <v>107.1802462686002</v>
      </c>
      <c r="I185">
        <v>56.793345711309243</v>
      </c>
      <c r="J185">
        <v>205.37492904618111</v>
      </c>
      <c r="K185">
        <v>51.177091218351613</v>
      </c>
      <c r="L185">
        <v>111.1109476512293</v>
      </c>
      <c r="M185">
        <v>34.470293887089227</v>
      </c>
      <c r="N185">
        <v>401.10143328283891</v>
      </c>
      <c r="O185">
        <v>213.27003965892931</v>
      </c>
      <c r="P185">
        <v>1207.5872331983569</v>
      </c>
      <c r="Q185">
        <v>174.7150150229229</v>
      </c>
    </row>
    <row r="186" spans="1:17" x14ac:dyDescent="0.45">
      <c r="A186" s="1" t="s">
        <v>347</v>
      </c>
      <c r="B186">
        <v>61.57047324717275</v>
      </c>
      <c r="C186">
        <v>38.877016482903358</v>
      </c>
      <c r="D186">
        <v>50.842633480119837</v>
      </c>
      <c r="E186">
        <v>41.144907190758317</v>
      </c>
      <c r="F186">
        <v>47.668553693083197</v>
      </c>
      <c r="G186">
        <v>50.609376194183561</v>
      </c>
      <c r="H186">
        <v>45.921265381519511</v>
      </c>
      <c r="I186">
        <v>38.278034760835048</v>
      </c>
      <c r="J186">
        <v>40.59853499971944</v>
      </c>
      <c r="K186">
        <v>46.626953838733357</v>
      </c>
      <c r="L186">
        <v>31.086679222247358</v>
      </c>
      <c r="M186">
        <v>40.54930498868648</v>
      </c>
      <c r="N186">
        <v>38.356665377003438</v>
      </c>
      <c r="O186">
        <v>34.899916543754983</v>
      </c>
      <c r="P186">
        <v>28.504517396613959</v>
      </c>
      <c r="Q186">
        <v>46.246544164276543</v>
      </c>
    </row>
    <row r="187" spans="1:17" x14ac:dyDescent="0.45">
      <c r="A187" s="1" t="s">
        <v>348</v>
      </c>
      <c r="B187">
        <v>23.84556286308003</v>
      </c>
      <c r="C187">
        <v>10.73687754239155</v>
      </c>
      <c r="D187">
        <v>13.525022700774571</v>
      </c>
      <c r="E187">
        <v>9.4639908649230673</v>
      </c>
      <c r="F187">
        <v>8.8793902946660328</v>
      </c>
      <c r="G187">
        <v>23.162066010635751</v>
      </c>
      <c r="H187">
        <v>20.281095648063879</v>
      </c>
      <c r="I187">
        <v>14.263903206520791</v>
      </c>
      <c r="J187">
        <v>6.4051330096278374</v>
      </c>
      <c r="K187">
        <v>0.47827512152984741</v>
      </c>
      <c r="L187">
        <v>2.9360768997525359</v>
      </c>
      <c r="M187">
        <v>0</v>
      </c>
      <c r="N187">
        <v>9.926666192432716</v>
      </c>
      <c r="O187">
        <v>0</v>
      </c>
      <c r="P187">
        <v>7.5592753357473903</v>
      </c>
      <c r="Q187">
        <v>3.7006055355816061</v>
      </c>
    </row>
    <row r="188" spans="1:17" x14ac:dyDescent="0.45">
      <c r="A188" s="1" t="s">
        <v>349</v>
      </c>
      <c r="B188">
        <v>70.980067563290575</v>
      </c>
      <c r="C188">
        <v>68.174054437942459</v>
      </c>
      <c r="D188">
        <v>78.271864054073561</v>
      </c>
      <c r="E188">
        <v>48.160466430382257</v>
      </c>
      <c r="F188">
        <v>8.0581450245655812</v>
      </c>
      <c r="G188">
        <v>24.631092363374531</v>
      </c>
      <c r="H188">
        <v>68.234234390044108</v>
      </c>
      <c r="I188">
        <v>11.77551771513521</v>
      </c>
      <c r="J188">
        <v>36.955204202927852</v>
      </c>
      <c r="K188">
        <v>49.410784623580533</v>
      </c>
      <c r="L188">
        <v>13.05968212091155</v>
      </c>
      <c r="M188">
        <v>80.237771032124741</v>
      </c>
      <c r="N188">
        <v>83.665965411549706</v>
      </c>
      <c r="O188">
        <v>23.643892584006611</v>
      </c>
      <c r="P188">
        <v>89.929040166046178</v>
      </c>
      <c r="Q188">
        <v>71.856495626079166</v>
      </c>
    </row>
    <row r="189" spans="1:17" x14ac:dyDescent="0.45">
      <c r="A189" s="1" t="s">
        <v>350</v>
      </c>
      <c r="B189">
        <v>2.2373727634074609</v>
      </c>
      <c r="C189">
        <v>3.6300843738538608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5.8029833889615619</v>
      </c>
      <c r="M189">
        <v>0</v>
      </c>
      <c r="N189">
        <v>0</v>
      </c>
      <c r="O189">
        <v>0</v>
      </c>
      <c r="P189">
        <v>0</v>
      </c>
      <c r="Q189">
        <v>0</v>
      </c>
    </row>
    <row r="190" spans="1:17" x14ac:dyDescent="0.45">
      <c r="A190" s="1" t="s">
        <v>351</v>
      </c>
      <c r="B190">
        <v>376.45866854251432</v>
      </c>
      <c r="C190">
        <v>356.62463577743358</v>
      </c>
      <c r="D190">
        <v>347.87840296345678</v>
      </c>
      <c r="E190">
        <v>365.25129442629748</v>
      </c>
      <c r="F190">
        <v>344.35697286091983</v>
      </c>
      <c r="G190">
        <v>346.9514401784138</v>
      </c>
      <c r="H190">
        <v>311.19487124322472</v>
      </c>
      <c r="I190">
        <v>285.165729075841</v>
      </c>
      <c r="J190">
        <v>293.66231301359181</v>
      </c>
      <c r="K190">
        <v>313.13322562184652</v>
      </c>
      <c r="L190">
        <v>281.67040869334141</v>
      </c>
      <c r="M190">
        <v>236.86129114630759</v>
      </c>
      <c r="N190">
        <v>178.78682091545281</v>
      </c>
      <c r="O190">
        <v>173.7225680792703</v>
      </c>
      <c r="P190">
        <v>167.7900135474851</v>
      </c>
      <c r="Q190">
        <v>149.53482306926671</v>
      </c>
    </row>
    <row r="191" spans="1:17" x14ac:dyDescent="0.45">
      <c r="A191" s="1" t="s">
        <v>352</v>
      </c>
      <c r="B191">
        <v>16.711539720901719</v>
      </c>
      <c r="C191">
        <v>22.0550594800517</v>
      </c>
      <c r="D191">
        <v>8.1867776669910928</v>
      </c>
      <c r="E191">
        <v>9.516340875917729</v>
      </c>
      <c r="F191">
        <v>17.47811775614905</v>
      </c>
      <c r="G191">
        <v>7.2098647616316383</v>
      </c>
      <c r="H191">
        <v>16.424764978751259</v>
      </c>
      <c r="I191">
        <v>6.2160072210106403</v>
      </c>
      <c r="J191">
        <v>3.5699136867554668</v>
      </c>
      <c r="K191">
        <v>3.7418120126416752</v>
      </c>
      <c r="L191">
        <v>2.0929547817995</v>
      </c>
      <c r="M191">
        <v>6.0150605080189203</v>
      </c>
      <c r="N191">
        <v>3.2829144158545649</v>
      </c>
      <c r="O191">
        <v>1.010272205064503</v>
      </c>
      <c r="P191">
        <v>0.66759842609798759</v>
      </c>
      <c r="Q191">
        <v>0</v>
      </c>
    </row>
    <row r="192" spans="1:17" x14ac:dyDescent="0.45">
      <c r="A192" s="1" t="s">
        <v>353</v>
      </c>
      <c r="B192">
        <v>240.02054196306071</v>
      </c>
      <c r="C192">
        <v>186.0370284412225</v>
      </c>
      <c r="D192">
        <v>284.69756348077908</v>
      </c>
      <c r="E192">
        <v>227.01102487842519</v>
      </c>
      <c r="F192">
        <v>312.94288675020113</v>
      </c>
      <c r="G192">
        <v>319.97543319822353</v>
      </c>
      <c r="H192">
        <v>268.8271088578955</v>
      </c>
      <c r="I192">
        <v>317.29585265683562</v>
      </c>
      <c r="J192">
        <v>266.32544608992413</v>
      </c>
      <c r="K192">
        <v>328.41217978068192</v>
      </c>
      <c r="L192">
        <v>390.54246697420399</v>
      </c>
      <c r="M192">
        <v>361.40000591588148</v>
      </c>
      <c r="N192">
        <v>352.21855999574331</v>
      </c>
      <c r="O192">
        <v>348.66878912307141</v>
      </c>
      <c r="P192">
        <v>360.56275176204412</v>
      </c>
      <c r="Q192">
        <v>356.20188193531732</v>
      </c>
    </row>
    <row r="193" spans="1:17" x14ac:dyDescent="0.45">
      <c r="A193" s="1" t="s">
        <v>354</v>
      </c>
      <c r="B193">
        <v>73.198048051385996</v>
      </c>
      <c r="C193">
        <v>56.632153561285278</v>
      </c>
      <c r="D193">
        <v>69.405808305876533</v>
      </c>
      <c r="E193">
        <v>77.402215563374</v>
      </c>
      <c r="F193">
        <v>67.290245022636327</v>
      </c>
      <c r="G193">
        <v>62.483907655560238</v>
      </c>
      <c r="H193">
        <v>73.190760927443307</v>
      </c>
      <c r="I193">
        <v>55.878961534347702</v>
      </c>
      <c r="J193">
        <v>37.530917274057451</v>
      </c>
      <c r="K193">
        <v>64.037317850276054</v>
      </c>
      <c r="L193">
        <v>72.110625836297359</v>
      </c>
      <c r="M193">
        <v>60.817126817926379</v>
      </c>
      <c r="N193">
        <v>35.172583083273771</v>
      </c>
      <c r="O193">
        <v>28.043758937517751</v>
      </c>
      <c r="P193">
        <v>22.69290661841044</v>
      </c>
      <c r="Q193">
        <v>17.016342909265909</v>
      </c>
    </row>
    <row r="194" spans="1:17" x14ac:dyDescent="0.45">
      <c r="A194" s="1" t="s">
        <v>355</v>
      </c>
      <c r="B194">
        <v>8.4326400734833094</v>
      </c>
      <c r="C194">
        <v>10.8074122049296</v>
      </c>
      <c r="D194">
        <v>7.9255159040814238</v>
      </c>
      <c r="E194">
        <v>16.877872677065451</v>
      </c>
      <c r="F194">
        <v>21.108020976450451</v>
      </c>
      <c r="G194">
        <v>22.132369643126442</v>
      </c>
      <c r="H194">
        <v>16.531033275004429</v>
      </c>
      <c r="I194">
        <v>18.26045549884617</v>
      </c>
      <c r="J194">
        <v>11.30505541563987</v>
      </c>
      <c r="K194">
        <v>21.547130638589351</v>
      </c>
      <c r="L194">
        <v>0</v>
      </c>
      <c r="M194">
        <v>0</v>
      </c>
      <c r="N194">
        <v>144.28909358658379</v>
      </c>
      <c r="O194">
        <v>140.47168247744801</v>
      </c>
      <c r="P194">
        <v>136.64056701615459</v>
      </c>
      <c r="Q194">
        <v>146.23137749418689</v>
      </c>
    </row>
    <row r="195" spans="1:17" x14ac:dyDescent="0.45">
      <c r="A195" s="1" t="s">
        <v>356</v>
      </c>
      <c r="B195">
        <v>163.279173406159</v>
      </c>
      <c r="C195">
        <v>98.943323202969111</v>
      </c>
      <c r="D195">
        <v>130.08018361810821</v>
      </c>
      <c r="E195">
        <v>55.526413093932412</v>
      </c>
      <c r="F195">
        <v>165.36719465496219</v>
      </c>
      <c r="G195">
        <v>316.07835802163629</v>
      </c>
      <c r="H195">
        <v>125.0395538516341</v>
      </c>
      <c r="I195">
        <v>28.22668206696255</v>
      </c>
      <c r="J195">
        <v>158.42960074268959</v>
      </c>
      <c r="K195">
        <v>81.342271816564249</v>
      </c>
      <c r="L195">
        <v>24.546374252986759</v>
      </c>
      <c r="M195">
        <v>34.145768225545723</v>
      </c>
      <c r="N195">
        <v>10.67605968269268</v>
      </c>
      <c r="O195">
        <v>139.0002128741815</v>
      </c>
      <c r="P195">
        <v>31.276276309767571</v>
      </c>
      <c r="Q195">
        <v>67.554371022051015</v>
      </c>
    </row>
    <row r="196" spans="1:17" x14ac:dyDescent="0.45">
      <c r="A196" s="1" t="s">
        <v>357</v>
      </c>
      <c r="B196">
        <v>363.91644070903959</v>
      </c>
      <c r="C196">
        <v>242.3248026408923</v>
      </c>
      <c r="D196">
        <v>279.52133304832358</v>
      </c>
      <c r="E196">
        <v>226.79208836968391</v>
      </c>
      <c r="F196">
        <v>310.71876054338912</v>
      </c>
      <c r="G196">
        <v>219.93717970248511</v>
      </c>
      <c r="H196">
        <v>114.32957529080601</v>
      </c>
      <c r="I196">
        <v>139.84682744021629</v>
      </c>
      <c r="J196">
        <v>133.96448065417039</v>
      </c>
      <c r="K196">
        <v>91.637029960463764</v>
      </c>
      <c r="L196">
        <v>88.610237385357166</v>
      </c>
      <c r="M196">
        <v>136.28603741549381</v>
      </c>
      <c r="N196">
        <v>74.403146029911341</v>
      </c>
      <c r="O196">
        <v>168.82988069506959</v>
      </c>
      <c r="P196">
        <v>193.80413630619469</v>
      </c>
      <c r="Q196">
        <v>55.470761974043882</v>
      </c>
    </row>
    <row r="197" spans="1:17" x14ac:dyDescent="0.45">
      <c r="A197" s="1" t="s">
        <v>358</v>
      </c>
      <c r="B197">
        <v>171.43636520858109</v>
      </c>
      <c r="C197">
        <v>67.601792989096893</v>
      </c>
      <c r="D197">
        <v>249.7070629212628</v>
      </c>
      <c r="E197">
        <v>547.59818550909699</v>
      </c>
      <c r="F197">
        <v>46.370217887055553</v>
      </c>
      <c r="G197">
        <v>26.546555859547851</v>
      </c>
      <c r="H197">
        <v>146.104545692405</v>
      </c>
      <c r="I197">
        <v>183.97107976083299</v>
      </c>
      <c r="J197">
        <v>98.842551155944051</v>
      </c>
      <c r="K197">
        <v>168.69180426206179</v>
      </c>
      <c r="L197">
        <v>344.82677381988327</v>
      </c>
      <c r="M197">
        <v>197.61284462471781</v>
      </c>
      <c r="N197">
        <v>132.7109292254973</v>
      </c>
      <c r="O197">
        <v>62.015312078653601</v>
      </c>
      <c r="P197">
        <v>156.646043003469</v>
      </c>
      <c r="Q197">
        <v>124.6462757199333</v>
      </c>
    </row>
    <row r="198" spans="1:17" x14ac:dyDescent="0.45">
      <c r="A198" s="1" t="s">
        <v>359</v>
      </c>
      <c r="B198">
        <v>0.154599271234695</v>
      </c>
      <c r="C198">
        <v>0</v>
      </c>
      <c r="D198">
        <v>0</v>
      </c>
      <c r="E198">
        <v>15.555578673242129</v>
      </c>
      <c r="F198">
        <v>0</v>
      </c>
      <c r="G198">
        <v>0</v>
      </c>
      <c r="H198">
        <v>0</v>
      </c>
      <c r="I198">
        <v>0</v>
      </c>
      <c r="J198">
        <v>50.226551160595008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2.4802533388125259</v>
      </c>
    </row>
    <row r="199" spans="1:17" x14ac:dyDescent="0.45">
      <c r="A199" s="1" t="s">
        <v>360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23.65368809369712</v>
      </c>
      <c r="I199">
        <v>0</v>
      </c>
      <c r="J199">
        <v>0</v>
      </c>
      <c r="K199">
        <v>0</v>
      </c>
      <c r="L199">
        <v>0</v>
      </c>
      <c r="M199">
        <v>0.28157163842520022</v>
      </c>
      <c r="N199">
        <v>0</v>
      </c>
      <c r="O199">
        <v>0</v>
      </c>
      <c r="P199">
        <v>0</v>
      </c>
      <c r="Q199">
        <v>0</v>
      </c>
    </row>
    <row r="200" spans="1:17" x14ac:dyDescent="0.45">
      <c r="A200" s="1" t="s">
        <v>361</v>
      </c>
      <c r="B200">
        <v>114.5452790252306</v>
      </c>
      <c r="C200">
        <v>158.22659280610611</v>
      </c>
      <c r="D200">
        <v>41.552638583446161</v>
      </c>
      <c r="E200">
        <v>6.9001207537444653</v>
      </c>
      <c r="F200">
        <v>0.64391619662261323</v>
      </c>
      <c r="G200">
        <v>4.0078858533325201</v>
      </c>
      <c r="H200">
        <v>3.2332307719705602</v>
      </c>
      <c r="I200">
        <v>0.26033717282986929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38.123357494386077</v>
      </c>
    </row>
    <row r="201" spans="1:17" x14ac:dyDescent="0.45">
      <c r="A201" s="1" t="s">
        <v>362</v>
      </c>
      <c r="B201">
        <v>0</v>
      </c>
      <c r="C201">
        <v>0</v>
      </c>
      <c r="D201">
        <v>5.5316977832163747</v>
      </c>
      <c r="E201">
        <v>60.776486417738582</v>
      </c>
      <c r="F201">
        <v>111.16138345069901</v>
      </c>
      <c r="G201">
        <v>10.901981029041311</v>
      </c>
      <c r="H201">
        <v>13.796611679775859</v>
      </c>
      <c r="I201">
        <v>1.780167660804175</v>
      </c>
      <c r="J201">
        <v>0</v>
      </c>
      <c r="K201">
        <v>27.500938282519861</v>
      </c>
      <c r="L201">
        <v>47.62271038670238</v>
      </c>
      <c r="M201">
        <v>28.720312792537989</v>
      </c>
      <c r="N201">
        <v>0</v>
      </c>
      <c r="O201">
        <v>20.184296634021479</v>
      </c>
      <c r="P201">
        <v>3.1896476826175721</v>
      </c>
      <c r="Q201">
        <v>24.897390491623121</v>
      </c>
    </row>
    <row r="202" spans="1:17" x14ac:dyDescent="0.45">
      <c r="A202" s="1" t="s">
        <v>363</v>
      </c>
      <c r="B202">
        <v>187.19383065546549</v>
      </c>
      <c r="C202">
        <v>205.97148422755049</v>
      </c>
      <c r="D202">
        <v>285.15677953439899</v>
      </c>
      <c r="E202">
        <v>145.4539193604206</v>
      </c>
      <c r="F202">
        <v>271.41323983346132</v>
      </c>
      <c r="G202">
        <v>191.7450228779677</v>
      </c>
      <c r="H202">
        <v>171.8587000128048</v>
      </c>
      <c r="I202">
        <v>151.69627160881441</v>
      </c>
      <c r="J202">
        <v>99.603169619798607</v>
      </c>
      <c r="K202">
        <v>102.3181445132678</v>
      </c>
      <c r="L202">
        <v>103.85641439718469</v>
      </c>
      <c r="M202">
        <v>86.753122594778759</v>
      </c>
      <c r="N202">
        <v>115.859543336744</v>
      </c>
      <c r="O202">
        <v>56.753565705772388</v>
      </c>
      <c r="P202">
        <v>69.865713064466092</v>
      </c>
      <c r="Q202">
        <v>79.876923516373097</v>
      </c>
    </row>
    <row r="203" spans="1:17" x14ac:dyDescent="0.45">
      <c r="A203" s="1" t="s">
        <v>364</v>
      </c>
      <c r="B203">
        <v>383.58891304802643</v>
      </c>
      <c r="C203">
        <v>358.13867774298228</v>
      </c>
      <c r="D203">
        <v>271.52895176877138</v>
      </c>
      <c r="E203">
        <v>387.49403181942438</v>
      </c>
      <c r="F203">
        <v>433.19082892484562</v>
      </c>
      <c r="G203">
        <v>302.10598574386461</v>
      </c>
      <c r="H203">
        <v>266.16444446640247</v>
      </c>
      <c r="I203">
        <v>340.86879932879128</v>
      </c>
      <c r="J203">
        <v>227.13271237052641</v>
      </c>
      <c r="K203">
        <v>509.89765006300382</v>
      </c>
      <c r="L203">
        <v>479.39010059155959</v>
      </c>
      <c r="M203">
        <v>333.47712181654009</v>
      </c>
      <c r="N203">
        <v>501.56662074524132</v>
      </c>
      <c r="O203">
        <v>846.79479510272995</v>
      </c>
      <c r="P203">
        <v>527.40935939084204</v>
      </c>
      <c r="Q203">
        <v>239.58195508594</v>
      </c>
    </row>
    <row r="204" spans="1:17" x14ac:dyDescent="0.45">
      <c r="A204" s="1" t="s">
        <v>365</v>
      </c>
      <c r="B204">
        <v>19.54293506700866</v>
      </c>
      <c r="C204">
        <v>8.1135034045666501</v>
      </c>
      <c r="D204">
        <v>10.2161524885397</v>
      </c>
      <c r="E204">
        <v>4.3389306755048338</v>
      </c>
      <c r="F204">
        <v>20.69541830447946</v>
      </c>
      <c r="G204">
        <v>15.879173142142941</v>
      </c>
      <c r="H204">
        <v>1.988026695691568</v>
      </c>
      <c r="I204">
        <v>14.079786825224989</v>
      </c>
      <c r="J204">
        <v>7.8056136425637526</v>
      </c>
      <c r="K204">
        <v>1.721922304702147</v>
      </c>
      <c r="L204">
        <v>10.923895198037931</v>
      </c>
      <c r="M204">
        <v>15.57683029237306</v>
      </c>
      <c r="N204">
        <v>3.7736156755707211</v>
      </c>
      <c r="O204">
        <v>5.3103799417768691</v>
      </c>
      <c r="P204">
        <v>6.9892333005378244</v>
      </c>
      <c r="Q204">
        <v>23.27204723418896</v>
      </c>
    </row>
    <row r="205" spans="1:17" x14ac:dyDescent="0.45">
      <c r="A205" s="1" t="s">
        <v>366</v>
      </c>
      <c r="B205">
        <v>20.788705829422749</v>
      </c>
      <c r="C205">
        <v>37.972664676314011</v>
      </c>
      <c r="D205">
        <v>24.239763774144411</v>
      </c>
      <c r="E205">
        <v>36.243210167592324</v>
      </c>
      <c r="F205">
        <v>58.277855849546732</v>
      </c>
      <c r="G205">
        <v>5.869169542412731</v>
      </c>
      <c r="H205">
        <v>31.82641229953451</v>
      </c>
      <c r="I205">
        <v>0</v>
      </c>
      <c r="J205">
        <v>36.093110178813298</v>
      </c>
      <c r="K205">
        <v>57.496918234381504</v>
      </c>
      <c r="L205">
        <v>0.27987835082507911</v>
      </c>
      <c r="M205">
        <v>14.381649909192401</v>
      </c>
      <c r="N205">
        <v>7.5039726818483778</v>
      </c>
      <c r="O205">
        <v>25.850921390859352</v>
      </c>
      <c r="P205">
        <v>34.015205270479427</v>
      </c>
      <c r="Q205">
        <v>10.987182654574431</v>
      </c>
    </row>
    <row r="206" spans="1:17" x14ac:dyDescent="0.45">
      <c r="A206" s="1" t="s">
        <v>367</v>
      </c>
      <c r="B206">
        <v>174.54264757608701</v>
      </c>
      <c r="C206">
        <v>144.87803865817619</v>
      </c>
      <c r="D206">
        <v>86.11846874978248</v>
      </c>
      <c r="E206">
        <v>76.845660953070379</v>
      </c>
      <c r="F206">
        <v>236.13221915754499</v>
      </c>
      <c r="G206">
        <v>119.0365945682783</v>
      </c>
      <c r="H206">
        <v>161.40736906651921</v>
      </c>
      <c r="I206">
        <v>156.8470020048737</v>
      </c>
      <c r="J206">
        <v>349.39516601702911</v>
      </c>
      <c r="K206">
        <v>39.628094165312419</v>
      </c>
      <c r="L206">
        <v>85.488328137352752</v>
      </c>
      <c r="M206">
        <v>34.577303651692823</v>
      </c>
      <c r="N206">
        <v>98.129279744607388</v>
      </c>
      <c r="O206">
        <v>68.722300132597269</v>
      </c>
      <c r="P206">
        <v>13.24778463779605</v>
      </c>
      <c r="Q206">
        <v>0</v>
      </c>
    </row>
    <row r="207" spans="1:17" x14ac:dyDescent="0.45">
      <c r="A207" s="1" t="s">
        <v>368</v>
      </c>
      <c r="B207">
        <v>44.945603164155649</v>
      </c>
      <c r="C207">
        <v>21.094960322599679</v>
      </c>
      <c r="D207">
        <v>23.84658215451493</v>
      </c>
      <c r="E207">
        <v>15.995708141631241</v>
      </c>
      <c r="F207">
        <v>14.470295952390559</v>
      </c>
      <c r="G207">
        <v>2.4748859743785441</v>
      </c>
      <c r="H207">
        <v>6.0708977162101121</v>
      </c>
      <c r="I207">
        <v>8.706123219902631</v>
      </c>
      <c r="J207">
        <v>5.1680635544091196</v>
      </c>
      <c r="K207">
        <v>0.49896522639373458</v>
      </c>
      <c r="L207">
        <v>4.830691491938957</v>
      </c>
      <c r="M207">
        <v>3.322769138674603</v>
      </c>
      <c r="N207">
        <v>0.28450353224306391</v>
      </c>
      <c r="O207">
        <v>0</v>
      </c>
      <c r="P207">
        <v>0</v>
      </c>
      <c r="Q207">
        <v>0</v>
      </c>
    </row>
    <row r="208" spans="1:17" x14ac:dyDescent="0.45">
      <c r="A208" s="1" t="s">
        <v>369</v>
      </c>
      <c r="B208">
        <v>3.611485063024328</v>
      </c>
      <c r="C208">
        <v>3.7428985051633221</v>
      </c>
      <c r="D208">
        <v>9.8861839414563235</v>
      </c>
      <c r="E208">
        <v>0</v>
      </c>
      <c r="F208">
        <v>0</v>
      </c>
      <c r="G208">
        <v>0</v>
      </c>
      <c r="H208">
        <v>0.49337281992170612</v>
      </c>
      <c r="I208">
        <v>0</v>
      </c>
      <c r="J208">
        <v>2.6954232022429432</v>
      </c>
      <c r="K208">
        <v>0</v>
      </c>
      <c r="L208">
        <v>5.0809443184885961</v>
      </c>
      <c r="M208">
        <v>0</v>
      </c>
      <c r="N208">
        <v>0</v>
      </c>
      <c r="O208">
        <v>0</v>
      </c>
      <c r="P208">
        <v>0</v>
      </c>
      <c r="Q208">
        <v>0</v>
      </c>
    </row>
    <row r="209" spans="1:17" x14ac:dyDescent="0.45">
      <c r="A209" s="1" t="s">
        <v>370</v>
      </c>
      <c r="B209">
        <v>0</v>
      </c>
      <c r="C209">
        <v>0</v>
      </c>
      <c r="D209">
        <v>4.2649820620985421</v>
      </c>
      <c r="E209">
        <v>0</v>
      </c>
      <c r="F209">
        <v>0</v>
      </c>
      <c r="G209">
        <v>2.7734956842350469</v>
      </c>
      <c r="H209">
        <v>0</v>
      </c>
      <c r="I209">
        <v>963.89741668862894</v>
      </c>
      <c r="J209">
        <v>515.88023666729396</v>
      </c>
      <c r="K209">
        <v>0</v>
      </c>
      <c r="L209">
        <v>0</v>
      </c>
      <c r="M209">
        <v>0</v>
      </c>
      <c r="N209">
        <v>1.547659179177133</v>
      </c>
      <c r="O209">
        <v>602.3535048721194</v>
      </c>
      <c r="P209">
        <v>0</v>
      </c>
      <c r="Q209">
        <v>0</v>
      </c>
    </row>
    <row r="210" spans="1:17" x14ac:dyDescent="0.45">
      <c r="A210" s="1" t="s">
        <v>371</v>
      </c>
      <c r="B210">
        <v>26.54680729058277</v>
      </c>
      <c r="C210">
        <v>24.24999613151277</v>
      </c>
      <c r="D210">
        <v>98.032721601213609</v>
      </c>
      <c r="E210">
        <v>0.80859267583308181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9.6615504151475164</v>
      </c>
      <c r="O210">
        <v>0</v>
      </c>
      <c r="P210">
        <v>286.69340479168238</v>
      </c>
      <c r="Q210">
        <v>0</v>
      </c>
    </row>
    <row r="211" spans="1:17" x14ac:dyDescent="0.45">
      <c r="A211" s="1" t="s">
        <v>372</v>
      </c>
      <c r="B211">
        <v>0</v>
      </c>
      <c r="C211">
        <v>19.2082451679135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19.958451193816099</v>
      </c>
      <c r="K211">
        <v>1.4727956182320669</v>
      </c>
      <c r="L211">
        <v>1.2900054312822911</v>
      </c>
      <c r="M211">
        <v>0</v>
      </c>
      <c r="N211">
        <v>0</v>
      </c>
      <c r="O211">
        <v>0</v>
      </c>
      <c r="P211">
        <v>12.436424789460659</v>
      </c>
      <c r="Q211">
        <v>0</v>
      </c>
    </row>
    <row r="212" spans="1:17" x14ac:dyDescent="0.45">
      <c r="A212" s="1" t="s">
        <v>373</v>
      </c>
      <c r="B212">
        <v>2.8687784087162398</v>
      </c>
      <c r="C212">
        <v>0.39380419440788361</v>
      </c>
      <c r="D212">
        <v>0.5035925966007484</v>
      </c>
      <c r="E212">
        <v>2.7438165911851369E-2</v>
      </c>
      <c r="F212">
        <v>0.54095400124074011</v>
      </c>
      <c r="G212">
        <v>1.218262902189972</v>
      </c>
      <c r="H212">
        <v>4.9541550472946341</v>
      </c>
      <c r="I212">
        <v>0</v>
      </c>
      <c r="J212">
        <v>9.59018488788939E-2</v>
      </c>
      <c r="K212">
        <v>0.65008982829343598</v>
      </c>
      <c r="L212">
        <v>0.79761708191183234</v>
      </c>
      <c r="M212">
        <v>10.25915058976379</v>
      </c>
      <c r="N212">
        <v>5.2241092870567876</v>
      </c>
      <c r="O212">
        <v>1.127841657245537</v>
      </c>
      <c r="P212">
        <v>9.0438284789726597E-2</v>
      </c>
      <c r="Q212">
        <v>1.1451794957943371</v>
      </c>
    </row>
    <row r="213" spans="1:17" x14ac:dyDescent="0.45">
      <c r="A213" s="1" t="s">
        <v>374</v>
      </c>
      <c r="B213">
        <v>0</v>
      </c>
      <c r="C213">
        <v>54.243032283050837</v>
      </c>
      <c r="D213">
        <v>1.6667095236710949</v>
      </c>
      <c r="E213">
        <v>3.3330096882303071</v>
      </c>
      <c r="F213">
        <v>0.4500832871339252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</row>
    <row r="214" spans="1:17" x14ac:dyDescent="0.45">
      <c r="A214" s="1" t="s">
        <v>375</v>
      </c>
      <c r="B214">
        <v>16.566343625592172</v>
      </c>
      <c r="C214">
        <v>35.819465299466707</v>
      </c>
      <c r="D214">
        <v>8.3445645596249118</v>
      </c>
      <c r="E214">
        <v>34.417363846182518</v>
      </c>
      <c r="F214">
        <v>7.6062080484139099</v>
      </c>
      <c r="G214">
        <v>0</v>
      </c>
      <c r="H214">
        <v>2.4317342385208969</v>
      </c>
      <c r="I214">
        <v>15.68555189193612</v>
      </c>
      <c r="J214">
        <v>4.048676966753658</v>
      </c>
      <c r="K214">
        <v>0</v>
      </c>
      <c r="L214">
        <v>44.474000719343003</v>
      </c>
      <c r="M214">
        <v>98.915896258052868</v>
      </c>
      <c r="N214">
        <v>0.2426641498472675</v>
      </c>
      <c r="O214">
        <v>38.563512498411839</v>
      </c>
      <c r="P214">
        <v>120.5549807740553</v>
      </c>
      <c r="Q214">
        <v>0</v>
      </c>
    </row>
    <row r="215" spans="1:17" x14ac:dyDescent="0.45">
      <c r="A215" s="1" t="s">
        <v>376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</row>
    <row r="216" spans="1:17" x14ac:dyDescent="0.45">
      <c r="A216" s="1" t="s">
        <v>377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</row>
    <row r="217" spans="1:17" x14ac:dyDescent="0.45">
      <c r="A217" s="1" t="s">
        <v>378</v>
      </c>
      <c r="B217">
        <v>269.12087084594879</v>
      </c>
      <c r="C217">
        <v>359.37066771048632</v>
      </c>
      <c r="D217">
        <v>391.61911521240438</v>
      </c>
      <c r="E217">
        <v>243.9642773614602</v>
      </c>
      <c r="F217">
        <v>209.588700686897</v>
      </c>
      <c r="G217">
        <v>199.66788219474091</v>
      </c>
      <c r="H217">
        <v>200.69985331310991</v>
      </c>
      <c r="I217">
        <v>218.46452227243151</v>
      </c>
      <c r="J217">
        <v>209.34351448121259</v>
      </c>
      <c r="K217">
        <v>229.67446256865111</v>
      </c>
      <c r="L217">
        <v>169.47291670315181</v>
      </c>
      <c r="M217">
        <v>283.02752542202791</v>
      </c>
      <c r="N217">
        <v>246.7015864422149</v>
      </c>
      <c r="O217">
        <v>292.82006362390922</v>
      </c>
      <c r="P217">
        <v>206.62349178491999</v>
      </c>
      <c r="Q217">
        <v>201.66601681885339</v>
      </c>
    </row>
    <row r="218" spans="1:17" x14ac:dyDescent="0.45">
      <c r="A218" s="1" t="s">
        <v>379</v>
      </c>
      <c r="B218">
        <v>174.85567650839079</v>
      </c>
      <c r="C218">
        <v>310.12594414807899</v>
      </c>
      <c r="D218">
        <v>277.84791189019222</v>
      </c>
      <c r="E218">
        <v>425.31805876313172</v>
      </c>
      <c r="F218">
        <v>300.90799886330802</v>
      </c>
      <c r="G218">
        <v>201.29440308961659</v>
      </c>
      <c r="H218">
        <v>266.89184058798799</v>
      </c>
      <c r="I218">
        <v>214.17617893439319</v>
      </c>
      <c r="J218">
        <v>241.15077141390401</v>
      </c>
      <c r="K218">
        <v>178.61816262807511</v>
      </c>
      <c r="L218">
        <v>648.69589366597916</v>
      </c>
      <c r="M218">
        <v>250.4785317630878</v>
      </c>
      <c r="N218">
        <v>214.17997271758691</v>
      </c>
      <c r="O218">
        <v>245.38240384144649</v>
      </c>
      <c r="P218">
        <v>95.061734306827077</v>
      </c>
      <c r="Q218">
        <v>105.87682875435731</v>
      </c>
    </row>
    <row r="219" spans="1:17" x14ac:dyDescent="0.45">
      <c r="A219" s="1" t="s">
        <v>380</v>
      </c>
      <c r="B219">
        <v>2.2972618883353659</v>
      </c>
      <c r="C219">
        <v>33.046959558013029</v>
      </c>
      <c r="D219">
        <v>189.88391139058581</v>
      </c>
      <c r="E219">
        <v>10.57390532917761</v>
      </c>
      <c r="F219">
        <v>231.6211706655715</v>
      </c>
      <c r="G219">
        <v>81.472903723601462</v>
      </c>
      <c r="H219">
        <v>320.65807454108233</v>
      </c>
      <c r="I219">
        <v>220.6567869992225</v>
      </c>
      <c r="J219">
        <v>21.004930104831029</v>
      </c>
      <c r="K219">
        <v>94.168731183536295</v>
      </c>
      <c r="L219">
        <v>59.064400961417412</v>
      </c>
      <c r="M219">
        <v>6.8362068882616196</v>
      </c>
      <c r="N219">
        <v>0</v>
      </c>
      <c r="O219">
        <v>2.7226973264786629</v>
      </c>
      <c r="P219">
        <v>38.351928579150339</v>
      </c>
      <c r="Q219">
        <v>60.526638000213332</v>
      </c>
    </row>
    <row r="220" spans="1:17" x14ac:dyDescent="0.45">
      <c r="A220" s="1" t="s">
        <v>381</v>
      </c>
      <c r="B220">
        <v>95.1247645902817</v>
      </c>
      <c r="C220">
        <v>66.507277113728946</v>
      </c>
      <c r="D220">
        <v>106.6314628896271</v>
      </c>
      <c r="E220">
        <v>79.493462553695892</v>
      </c>
      <c r="F220">
        <v>112.00265503385801</v>
      </c>
      <c r="G220">
        <v>166.6149911955913</v>
      </c>
      <c r="H220">
        <v>98.112242735637494</v>
      </c>
      <c r="I220">
        <v>197.919824985041</v>
      </c>
      <c r="J220">
        <v>39.079833147770358</v>
      </c>
      <c r="K220">
        <v>142.02421456899799</v>
      </c>
      <c r="L220">
        <v>123.89940716255479</v>
      </c>
      <c r="M220">
        <v>120.3149231809343</v>
      </c>
      <c r="N220">
        <v>110.74622186859639</v>
      </c>
      <c r="O220">
        <v>65.298904628940548</v>
      </c>
      <c r="P220">
        <v>115.3350306654721</v>
      </c>
      <c r="Q220">
        <v>95.221272328341087</v>
      </c>
    </row>
    <row r="221" spans="1:17" x14ac:dyDescent="0.45">
      <c r="A221" s="1" t="s">
        <v>382</v>
      </c>
      <c r="B221">
        <v>8.6739967339118955</v>
      </c>
      <c r="C221">
        <v>72.696287252409689</v>
      </c>
      <c r="D221">
        <v>46.879077005719267</v>
      </c>
      <c r="E221">
        <v>15.3396059560609</v>
      </c>
      <c r="F221">
        <v>1.724552876070959</v>
      </c>
      <c r="G221">
        <v>36.459919269375654</v>
      </c>
      <c r="H221">
        <v>6.2209918491959826</v>
      </c>
      <c r="I221">
        <v>3.9853826171936602</v>
      </c>
      <c r="J221">
        <v>0.22783082182635239</v>
      </c>
      <c r="K221">
        <v>9.6251381226410828</v>
      </c>
      <c r="L221">
        <v>1.91991615181987</v>
      </c>
      <c r="M221">
        <v>12.65697237651483</v>
      </c>
      <c r="N221">
        <v>6.7112316680763797</v>
      </c>
      <c r="O221">
        <v>0</v>
      </c>
      <c r="P221">
        <v>5.868069750715005</v>
      </c>
      <c r="Q221">
        <v>1.5498018499560939</v>
      </c>
    </row>
    <row r="222" spans="1:17" x14ac:dyDescent="0.45">
      <c r="A222" s="1" t="s">
        <v>383</v>
      </c>
      <c r="B222">
        <v>272.94293503925331</v>
      </c>
      <c r="C222">
        <v>334.65339257842879</v>
      </c>
      <c r="D222">
        <v>353.28952473757607</v>
      </c>
      <c r="E222">
        <v>270.89614586895527</v>
      </c>
      <c r="F222">
        <v>295.47868500483139</v>
      </c>
      <c r="G222">
        <v>297.11084671703378</v>
      </c>
      <c r="H222">
        <v>319.98824982122602</v>
      </c>
      <c r="I222">
        <v>251.39706454431089</v>
      </c>
      <c r="J222">
        <v>169.58714128043309</v>
      </c>
      <c r="K222">
        <v>201.46778499711451</v>
      </c>
      <c r="L222">
        <v>165.74303327766509</v>
      </c>
      <c r="M222">
        <v>148.57128713159361</v>
      </c>
      <c r="N222">
        <v>167.85020847637949</v>
      </c>
      <c r="O222">
        <v>183.5483732093777</v>
      </c>
      <c r="P222">
        <v>163.52564833330871</v>
      </c>
      <c r="Q222">
        <v>155.40222528534429</v>
      </c>
    </row>
    <row r="223" spans="1:17" x14ac:dyDescent="0.45">
      <c r="A223" s="1" t="s">
        <v>384</v>
      </c>
      <c r="B223">
        <v>7.8281138970204216</v>
      </c>
      <c r="C223">
        <v>3.1846500160157141</v>
      </c>
      <c r="D223">
        <v>13.178489373697319</v>
      </c>
      <c r="E223">
        <v>11.35029799944898</v>
      </c>
      <c r="F223">
        <v>0</v>
      </c>
      <c r="G223">
        <v>34.616171670210861</v>
      </c>
      <c r="H223">
        <v>9.6605387546640316</v>
      </c>
      <c r="I223">
        <v>1.2643740948037401</v>
      </c>
      <c r="J223">
        <v>0.55075282039577422</v>
      </c>
      <c r="K223">
        <v>0.18322380396549329</v>
      </c>
      <c r="L223">
        <v>0.45490541770154519</v>
      </c>
      <c r="M223">
        <v>0.45436023458840091</v>
      </c>
      <c r="N223">
        <v>0.48330495763587772</v>
      </c>
      <c r="O223">
        <v>0.2288005951997279</v>
      </c>
      <c r="P223">
        <v>5.6023617282015756</v>
      </c>
      <c r="Q223">
        <v>0.73850025818059106</v>
      </c>
    </row>
    <row r="224" spans="1:17" x14ac:dyDescent="0.45">
      <c r="A224" s="1" t="s">
        <v>385</v>
      </c>
      <c r="B224">
        <v>7.0467323800024548</v>
      </c>
      <c r="C224">
        <v>3.1275233286179902</v>
      </c>
      <c r="D224">
        <v>4.272921498504159</v>
      </c>
      <c r="E224">
        <v>0.40037612751743862</v>
      </c>
      <c r="F224">
        <v>0.85089377215376572</v>
      </c>
      <c r="G224">
        <v>0.59452182169525247</v>
      </c>
      <c r="H224">
        <v>1.32942562278266</v>
      </c>
      <c r="I224">
        <v>0.2131313139305577</v>
      </c>
      <c r="J224">
        <v>0.90951747037035857</v>
      </c>
      <c r="K224">
        <v>1.2682400085274561</v>
      </c>
      <c r="L224">
        <v>1.143084686789956</v>
      </c>
      <c r="M224">
        <v>1.254366481577591</v>
      </c>
      <c r="N224">
        <v>1.003925306130941</v>
      </c>
      <c r="O224">
        <v>1.6058577830151981</v>
      </c>
      <c r="P224">
        <v>1.9274384541085821</v>
      </c>
      <c r="Q224">
        <v>2.0863373601790318</v>
      </c>
    </row>
    <row r="225" spans="1:17" x14ac:dyDescent="0.45">
      <c r="A225" s="1" t="s">
        <v>386</v>
      </c>
      <c r="B225">
        <v>99.452396960660934</v>
      </c>
      <c r="C225">
        <v>143.2821901140735</v>
      </c>
      <c r="D225">
        <v>114.3045250174071</v>
      </c>
      <c r="E225">
        <v>99.372851336899956</v>
      </c>
      <c r="F225">
        <v>88.012431757182071</v>
      </c>
      <c r="G225">
        <v>83.239247838855675</v>
      </c>
      <c r="H225">
        <v>100.5276306808737</v>
      </c>
      <c r="I225">
        <v>86.302329648297047</v>
      </c>
      <c r="J225">
        <v>101.97253528429449</v>
      </c>
      <c r="K225">
        <v>95.221010711519597</v>
      </c>
      <c r="L225">
        <v>91.243714283615461</v>
      </c>
      <c r="M225">
        <v>87.167379254960991</v>
      </c>
      <c r="N225">
        <v>122.3405234056675</v>
      </c>
      <c r="O225">
        <v>149.28992429297719</v>
      </c>
      <c r="P225">
        <v>114.38851284329439</v>
      </c>
      <c r="Q225">
        <v>81.976070680098644</v>
      </c>
    </row>
    <row r="226" spans="1:17" x14ac:dyDescent="0.45">
      <c r="A226" s="1" t="s">
        <v>387</v>
      </c>
      <c r="B226">
        <v>24.536580584533489</v>
      </c>
      <c r="C226">
        <v>40.253424486937149</v>
      </c>
      <c r="D226">
        <v>60.01474972346135</v>
      </c>
      <c r="E226">
        <v>24.591049946557309</v>
      </c>
      <c r="F226">
        <v>24.492114282165911</v>
      </c>
      <c r="G226">
        <v>30.044347880348031</v>
      </c>
      <c r="H226">
        <v>20.698087405749451</v>
      </c>
      <c r="I226">
        <v>14.746028421634049</v>
      </c>
      <c r="J226">
        <v>26.907647952302089</v>
      </c>
      <c r="K226">
        <v>71.017503104653883</v>
      </c>
      <c r="L226">
        <v>18.701917636870888</v>
      </c>
      <c r="M226">
        <v>14.86155294048338</v>
      </c>
      <c r="N226">
        <v>25.519704448048969</v>
      </c>
      <c r="O226">
        <v>25.75237256944482</v>
      </c>
      <c r="P226">
        <v>28.706950588897509</v>
      </c>
      <c r="Q226">
        <v>67.34668941404405</v>
      </c>
    </row>
    <row r="227" spans="1:17" x14ac:dyDescent="0.45">
      <c r="A227" s="1" t="s">
        <v>388</v>
      </c>
      <c r="B227">
        <v>37.969363254482261</v>
      </c>
      <c r="C227">
        <v>61.009596476571673</v>
      </c>
      <c r="D227">
        <v>32.229468101336657</v>
      </c>
      <c r="E227">
        <v>34.183713682160899</v>
      </c>
      <c r="F227">
        <v>18.411200471417249</v>
      </c>
      <c r="G227">
        <v>26.274775389685288</v>
      </c>
      <c r="H227">
        <v>61.686514526902549</v>
      </c>
      <c r="I227">
        <v>68.657371640139331</v>
      </c>
      <c r="J227">
        <v>6.024042509483718</v>
      </c>
      <c r="K227">
        <v>95.901655150275218</v>
      </c>
      <c r="L227">
        <v>79.976661547260377</v>
      </c>
      <c r="M227">
        <v>72.843546186801007</v>
      </c>
      <c r="N227">
        <v>37.649486832528119</v>
      </c>
      <c r="O227">
        <v>110.67899272132119</v>
      </c>
      <c r="P227">
        <v>46.849664808302357</v>
      </c>
      <c r="Q227">
        <v>183.17829798459451</v>
      </c>
    </row>
    <row r="228" spans="1:17" x14ac:dyDescent="0.45">
      <c r="A228" s="1" t="s">
        <v>389</v>
      </c>
      <c r="B228">
        <v>7.0411288565565524</v>
      </c>
      <c r="C228">
        <v>57.97009251964586</v>
      </c>
      <c r="D228">
        <v>5.2007002142287204</v>
      </c>
      <c r="E228">
        <v>4.9687723118413674</v>
      </c>
      <c r="F228">
        <v>18.464896954316082</v>
      </c>
      <c r="G228">
        <v>9.0424500567551043</v>
      </c>
      <c r="H228">
        <v>11.95262704488886</v>
      </c>
      <c r="I228">
        <v>9.5997990462177754</v>
      </c>
      <c r="J228">
        <v>12.948176076499349</v>
      </c>
      <c r="K228">
        <v>14.95109023296326</v>
      </c>
      <c r="L228">
        <v>53.204447503906678</v>
      </c>
      <c r="M228">
        <v>17.344936338837851</v>
      </c>
      <c r="N228">
        <v>12.7009520888053</v>
      </c>
      <c r="O228">
        <v>28.129878923905359</v>
      </c>
      <c r="P228">
        <v>9.4076414033594524</v>
      </c>
      <c r="Q228">
        <v>13.824680696384331</v>
      </c>
    </row>
    <row r="229" spans="1:17" x14ac:dyDescent="0.45">
      <c r="A229" s="1" t="s">
        <v>390</v>
      </c>
      <c r="B229">
        <v>38.587383028971651</v>
      </c>
      <c r="C229">
        <v>39.621722346951621</v>
      </c>
      <c r="D229">
        <v>31.52827413440609</v>
      </c>
      <c r="E229">
        <v>27.270487093684661</v>
      </c>
      <c r="F229">
        <v>21.78341755122711</v>
      </c>
      <c r="G229">
        <v>28.11364036495068</v>
      </c>
      <c r="H229">
        <v>23.760050748125838</v>
      </c>
      <c r="I229">
        <v>26.56605457306971</v>
      </c>
      <c r="J229">
        <v>15.70099070638906</v>
      </c>
      <c r="K229">
        <v>15.385755685832009</v>
      </c>
      <c r="L229">
        <v>18.571287175614721</v>
      </c>
      <c r="M229">
        <v>23.536459911703549</v>
      </c>
      <c r="N229">
        <v>17.408724746163539</v>
      </c>
      <c r="O229">
        <v>29.175420362202001</v>
      </c>
      <c r="P229">
        <v>18.072677057638661</v>
      </c>
      <c r="Q229">
        <v>14.141229650438831</v>
      </c>
    </row>
    <row r="230" spans="1:17" x14ac:dyDescent="0.45">
      <c r="A230" s="1" t="s">
        <v>391</v>
      </c>
      <c r="B230">
        <v>46.683962460686573</v>
      </c>
      <c r="C230">
        <v>60.63468091166073</v>
      </c>
      <c r="D230">
        <v>66.660065928147503</v>
      </c>
      <c r="E230">
        <v>39.499830539556093</v>
      </c>
      <c r="F230">
        <v>40.353880722343547</v>
      </c>
      <c r="G230">
        <v>38.607243052843067</v>
      </c>
      <c r="H230">
        <v>60.115907699013484</v>
      </c>
      <c r="I230">
        <v>57.536598168100006</v>
      </c>
      <c r="J230">
        <v>52.97658048241577</v>
      </c>
      <c r="K230">
        <v>68.257091189378855</v>
      </c>
      <c r="L230">
        <v>31.882843637907278</v>
      </c>
      <c r="M230">
        <v>24.1141681080917</v>
      </c>
      <c r="N230">
        <v>49.702077809159839</v>
      </c>
      <c r="O230">
        <v>152.65362756821401</v>
      </c>
      <c r="P230">
        <v>30.758624235229419</v>
      </c>
      <c r="Q230">
        <v>61.339096909937027</v>
      </c>
    </row>
    <row r="231" spans="1:17" x14ac:dyDescent="0.45">
      <c r="A231" s="1" t="s">
        <v>392</v>
      </c>
      <c r="B231">
        <v>88.89937999755935</v>
      </c>
      <c r="C231">
        <v>85.931722635249685</v>
      </c>
      <c r="D231">
        <v>65.036062287463622</v>
      </c>
      <c r="E231">
        <v>51.967409715622743</v>
      </c>
      <c r="F231">
        <v>45.98560660968824</v>
      </c>
      <c r="G231">
        <v>78.277615412083605</v>
      </c>
      <c r="H231">
        <v>70.197757744965742</v>
      </c>
      <c r="I231">
        <v>34.75596630410579</v>
      </c>
      <c r="J231">
        <v>65.180885723968387</v>
      </c>
      <c r="K231">
        <v>88.897515464188814</v>
      </c>
      <c r="L231">
        <v>69.321156182087492</v>
      </c>
      <c r="M231">
        <v>62.273979659891197</v>
      </c>
      <c r="N231">
        <v>53.755880010280237</v>
      </c>
      <c r="O231">
        <v>45.689409113635428</v>
      </c>
      <c r="P231">
        <v>87.766668015853526</v>
      </c>
      <c r="Q231">
        <v>74.160667277341531</v>
      </c>
    </row>
    <row r="232" spans="1:17" x14ac:dyDescent="0.45">
      <c r="A232" s="1" t="s">
        <v>393</v>
      </c>
      <c r="B232">
        <v>0</v>
      </c>
      <c r="C232">
        <v>2.8893805807560882</v>
      </c>
      <c r="D232">
        <v>0.4532539010279934</v>
      </c>
      <c r="E232">
        <v>3.1685316848127618</v>
      </c>
      <c r="F232">
        <v>0.30288546439292519</v>
      </c>
      <c r="G232">
        <v>1.3437907270453371</v>
      </c>
      <c r="H232">
        <v>0.93437245716859962</v>
      </c>
      <c r="I232">
        <v>0.69690990260037611</v>
      </c>
      <c r="J232">
        <v>4.4424886488554307</v>
      </c>
      <c r="K232">
        <v>4.7855936815173008</v>
      </c>
      <c r="L232">
        <v>4.3918225157174016</v>
      </c>
      <c r="M232">
        <v>0.540210575644821</v>
      </c>
      <c r="N232">
        <v>0</v>
      </c>
      <c r="O232">
        <v>1.7448140414515221</v>
      </c>
      <c r="P232">
        <v>1.6952105312982999</v>
      </c>
      <c r="Q232">
        <v>4.597636076399592</v>
      </c>
    </row>
    <row r="233" spans="1:17" x14ac:dyDescent="0.45">
      <c r="A233" s="1" t="s">
        <v>394</v>
      </c>
      <c r="B233">
        <v>31.105033676197259</v>
      </c>
      <c r="C233">
        <v>27.581880752507761</v>
      </c>
      <c r="D233">
        <v>29.307629246101779</v>
      </c>
      <c r="E233">
        <v>24.79907759759978</v>
      </c>
      <c r="F233">
        <v>25.55255846540112</v>
      </c>
      <c r="G233">
        <v>27.698793934450709</v>
      </c>
      <c r="H233">
        <v>35.639294322110707</v>
      </c>
      <c r="I233">
        <v>29.495566112706559</v>
      </c>
      <c r="J233">
        <v>28.473845046412951</v>
      </c>
      <c r="K233">
        <v>46.047224143284907</v>
      </c>
      <c r="L233">
        <v>24.562879548643561</v>
      </c>
      <c r="M233">
        <v>29.714014488563802</v>
      </c>
      <c r="N233">
        <v>29.67615377384859</v>
      </c>
      <c r="O233">
        <v>42.382190642896703</v>
      </c>
      <c r="P233">
        <v>26.31240685626134</v>
      </c>
      <c r="Q233">
        <v>26.1867154522512</v>
      </c>
    </row>
    <row r="234" spans="1:17" x14ac:dyDescent="0.45">
      <c r="A234" s="1" t="s">
        <v>395</v>
      </c>
      <c r="B234">
        <v>29.90392980954709</v>
      </c>
      <c r="C234">
        <v>42.028111199199678</v>
      </c>
      <c r="D234">
        <v>32.418407841530353</v>
      </c>
      <c r="E234">
        <v>70.549493256749741</v>
      </c>
      <c r="F234">
        <v>34.827284893411971</v>
      </c>
      <c r="G234">
        <v>47.903626657495863</v>
      </c>
      <c r="H234">
        <v>27.49288588522619</v>
      </c>
      <c r="I234">
        <v>67.505772607956317</v>
      </c>
      <c r="J234">
        <v>52.754726527724642</v>
      </c>
      <c r="K234">
        <v>77.133696528054685</v>
      </c>
      <c r="L234">
        <v>65.153679730988813</v>
      </c>
      <c r="M234">
        <v>43.102752645953927</v>
      </c>
      <c r="N234">
        <v>39.450084015451949</v>
      </c>
      <c r="O234">
        <v>68.862912269147287</v>
      </c>
      <c r="P234">
        <v>28.35173493341528</v>
      </c>
      <c r="Q234">
        <v>75.195190310853647</v>
      </c>
    </row>
    <row r="235" spans="1:17" x14ac:dyDescent="0.45">
      <c r="A235" s="1" t="s">
        <v>396</v>
      </c>
      <c r="B235">
        <v>21.38120179242383</v>
      </c>
      <c r="C235">
        <v>22.23057885815091</v>
      </c>
      <c r="D235">
        <v>13.55582223340341</v>
      </c>
      <c r="E235">
        <v>14.77009768347922</v>
      </c>
      <c r="F235">
        <v>8.7841546335731344</v>
      </c>
      <c r="G235">
        <v>11.317214741149311</v>
      </c>
      <c r="H235">
        <v>19.200181555396782</v>
      </c>
      <c r="I235">
        <v>9.3466866602585199</v>
      </c>
      <c r="J235">
        <v>35.60222952131484</v>
      </c>
      <c r="K235">
        <v>38.72416548930704</v>
      </c>
      <c r="L235">
        <v>17.496537712773211</v>
      </c>
      <c r="M235">
        <v>21.703581608985662</v>
      </c>
      <c r="N235">
        <v>14.179717434831201</v>
      </c>
      <c r="O235">
        <v>14.291310237241561</v>
      </c>
      <c r="P235">
        <v>27.26621152266986</v>
      </c>
      <c r="Q235">
        <v>15.62303209417049</v>
      </c>
    </row>
    <row r="236" spans="1:17" x14ac:dyDescent="0.45">
      <c r="A236" s="1" t="s">
        <v>397</v>
      </c>
      <c r="B236">
        <v>64.536166826993636</v>
      </c>
      <c r="C236">
        <v>62.00371168974317</v>
      </c>
      <c r="D236">
        <v>66.692785261302504</v>
      </c>
      <c r="E236">
        <v>65.09527215373069</v>
      </c>
      <c r="F236">
        <v>70.715481784270764</v>
      </c>
      <c r="G236">
        <v>86.731607861829531</v>
      </c>
      <c r="H236">
        <v>96.522238931227349</v>
      </c>
      <c r="I236">
        <v>98.277481362578911</v>
      </c>
      <c r="J236">
        <v>84.267706520926865</v>
      </c>
      <c r="K236">
        <v>85.875168496597993</v>
      </c>
      <c r="L236">
        <v>80.902116599662151</v>
      </c>
      <c r="M236">
        <v>75.902663726927813</v>
      </c>
      <c r="N236">
        <v>84.719395168295875</v>
      </c>
      <c r="O236">
        <v>71.124247184647373</v>
      </c>
      <c r="P236">
        <v>70.277491274332448</v>
      </c>
      <c r="Q236">
        <v>73.195232161825572</v>
      </c>
    </row>
    <row r="237" spans="1:17" x14ac:dyDescent="0.45">
      <c r="A237" s="1" t="s">
        <v>398</v>
      </c>
      <c r="B237">
        <v>47.501959811299358</v>
      </c>
      <c r="C237">
        <v>45.661282005672383</v>
      </c>
      <c r="D237">
        <v>62.618487475620512</v>
      </c>
      <c r="E237">
        <v>51.810372510399972</v>
      </c>
      <c r="F237">
        <v>57.741226950339538</v>
      </c>
      <c r="G237">
        <v>75.268046631198587</v>
      </c>
      <c r="H237">
        <v>77.651674410318705</v>
      </c>
      <c r="I237">
        <v>83.645466075787112</v>
      </c>
      <c r="J237">
        <v>76.727469805910388</v>
      </c>
      <c r="K237">
        <v>79.62222747785286</v>
      </c>
      <c r="L237">
        <v>90.722345869109219</v>
      </c>
      <c r="M237">
        <v>97.106296846296459</v>
      </c>
      <c r="N237">
        <v>94.149801928658704</v>
      </c>
      <c r="O237">
        <v>84.423299238035767</v>
      </c>
      <c r="P237">
        <v>80.827965131018516</v>
      </c>
      <c r="Q237">
        <v>78.206870360455653</v>
      </c>
    </row>
    <row r="238" spans="1:17" x14ac:dyDescent="0.45">
      <c r="A238" s="1" t="s">
        <v>399</v>
      </c>
      <c r="B238">
        <v>19.806595795128789</v>
      </c>
      <c r="C238">
        <v>17.590750352872131</v>
      </c>
      <c r="D238">
        <v>9.099131163721621</v>
      </c>
      <c r="E238">
        <v>9.9368877818493395</v>
      </c>
      <c r="F238">
        <v>4.799207898918926</v>
      </c>
      <c r="G238">
        <v>3.7482345108164732</v>
      </c>
      <c r="H238">
        <v>11.949778356048389</v>
      </c>
      <c r="I238">
        <v>10.33491654207679</v>
      </c>
      <c r="J238">
        <v>10.17565371090962</v>
      </c>
      <c r="K238">
        <v>14.143086033389631</v>
      </c>
      <c r="L238">
        <v>0.76443315927260969</v>
      </c>
      <c r="M238">
        <v>0</v>
      </c>
      <c r="N238">
        <v>0.26477027021776212</v>
      </c>
      <c r="O238">
        <v>0.45755387218632643</v>
      </c>
      <c r="P238">
        <v>0.18368679022992709</v>
      </c>
      <c r="Q238">
        <v>1.667910463316999</v>
      </c>
    </row>
    <row r="239" spans="1:17" x14ac:dyDescent="0.45">
      <c r="A239" s="1" t="s">
        <v>400</v>
      </c>
      <c r="B239">
        <v>39.632256629707207</v>
      </c>
      <c r="C239">
        <v>32.579220183746571</v>
      </c>
      <c r="D239">
        <v>43.455806461737538</v>
      </c>
      <c r="E239">
        <v>31.041268090431441</v>
      </c>
      <c r="F239">
        <v>39.841958451095351</v>
      </c>
      <c r="G239">
        <v>44.276687513841942</v>
      </c>
      <c r="H239">
        <v>41.55284437766025</v>
      </c>
      <c r="I239">
        <v>25.7659444380864</v>
      </c>
      <c r="J239">
        <v>25.599147816507909</v>
      </c>
      <c r="K239">
        <v>41.21538836919467</v>
      </c>
      <c r="L239">
        <v>28.962294646894541</v>
      </c>
      <c r="M239">
        <v>38.385862932387553</v>
      </c>
      <c r="N239">
        <v>37.929982480626258</v>
      </c>
      <c r="O239">
        <v>30.298735640269701</v>
      </c>
      <c r="P239">
        <v>37.813723643553871</v>
      </c>
      <c r="Q239">
        <v>46.01447389486205</v>
      </c>
    </row>
    <row r="240" spans="1:17" x14ac:dyDescent="0.45">
      <c r="A240" s="1" t="s">
        <v>401</v>
      </c>
      <c r="B240">
        <v>0</v>
      </c>
      <c r="C240">
        <v>0</v>
      </c>
      <c r="D240">
        <v>7.7979822806958005E-2</v>
      </c>
      <c r="E240">
        <v>0.77109410532187361</v>
      </c>
      <c r="F240">
        <v>0</v>
      </c>
      <c r="G240">
        <v>0.23606766484772229</v>
      </c>
      <c r="H240">
        <v>0</v>
      </c>
      <c r="I240">
        <v>2.4534799288476008</v>
      </c>
      <c r="J240">
        <v>0.6473317961731081</v>
      </c>
      <c r="K240">
        <v>0</v>
      </c>
      <c r="L240">
        <v>0</v>
      </c>
      <c r="M240">
        <v>0</v>
      </c>
      <c r="N240">
        <v>0</v>
      </c>
      <c r="O240">
        <v>0.2024574632992914</v>
      </c>
      <c r="P240">
        <v>0</v>
      </c>
      <c r="Q240">
        <v>0</v>
      </c>
    </row>
    <row r="241" spans="1:17" x14ac:dyDescent="0.45">
      <c r="A241" s="1" t="s">
        <v>402</v>
      </c>
      <c r="B241">
        <v>6.1515546476463623</v>
      </c>
      <c r="C241">
        <v>5.7002303353738686</v>
      </c>
      <c r="D241">
        <v>6.577089582836475</v>
      </c>
      <c r="E241">
        <v>4.8832136799962456</v>
      </c>
      <c r="F241">
        <v>4.282882729857457</v>
      </c>
      <c r="G241">
        <v>5.5667436050826602</v>
      </c>
      <c r="H241">
        <v>2.1435206884271691</v>
      </c>
      <c r="I241">
        <v>1.449209137640326</v>
      </c>
      <c r="J241">
        <v>7.7249989146579647</v>
      </c>
      <c r="K241">
        <v>2.154741681485195</v>
      </c>
      <c r="L241">
        <v>2.1890415327902741</v>
      </c>
      <c r="M241">
        <v>2.3207549397611689</v>
      </c>
      <c r="N241">
        <v>5.4310513776048852</v>
      </c>
      <c r="O241">
        <v>1.6776693462694461</v>
      </c>
      <c r="P241">
        <v>6.4065058398688022</v>
      </c>
      <c r="Q241">
        <v>4.7566365975551212</v>
      </c>
    </row>
    <row r="242" spans="1:17" x14ac:dyDescent="0.45">
      <c r="A242" s="1" t="s">
        <v>403</v>
      </c>
      <c r="B242">
        <v>38.782090448164553</v>
      </c>
      <c r="C242">
        <v>21.44534017068921</v>
      </c>
      <c r="D242">
        <v>38.45428878093206</v>
      </c>
      <c r="E242">
        <v>43.790824156985529</v>
      </c>
      <c r="F242">
        <v>23.776106565914152</v>
      </c>
      <c r="G242">
        <v>36.071206521894062</v>
      </c>
      <c r="H242">
        <v>22.538925924366239</v>
      </c>
      <c r="I242">
        <v>35.140623576243229</v>
      </c>
      <c r="J242">
        <v>18.545064512805912</v>
      </c>
      <c r="K242">
        <v>28.605008079630121</v>
      </c>
      <c r="L242">
        <v>33.485995735320422</v>
      </c>
      <c r="M242">
        <v>36.773214453528283</v>
      </c>
      <c r="N242">
        <v>26.475864535444622</v>
      </c>
      <c r="O242">
        <v>16.83720631237183</v>
      </c>
      <c r="P242">
        <v>28.597557715960608</v>
      </c>
      <c r="Q242">
        <v>19.887324473390059</v>
      </c>
    </row>
    <row r="243" spans="1:17" x14ac:dyDescent="0.45">
      <c r="A243" s="1" t="s">
        <v>404</v>
      </c>
      <c r="B243">
        <v>7.8613077801556921</v>
      </c>
      <c r="C243">
        <v>10.42198526904987</v>
      </c>
      <c r="D243">
        <v>8.0968558104176118</v>
      </c>
      <c r="E243">
        <v>9.2305365968938542</v>
      </c>
      <c r="F243">
        <v>10.96923985582259</v>
      </c>
      <c r="G243">
        <v>11.05980133585911</v>
      </c>
      <c r="H243">
        <v>12.674881095857261</v>
      </c>
      <c r="I243">
        <v>35.766447876384888</v>
      </c>
      <c r="J243">
        <v>7.9716109299261202</v>
      </c>
      <c r="K243">
        <v>12.90495699818867</v>
      </c>
      <c r="L243">
        <v>9.9080698622932779</v>
      </c>
      <c r="M243">
        <v>9.139119591647388</v>
      </c>
      <c r="N243">
        <v>5.8658668945455519</v>
      </c>
      <c r="O243">
        <v>13.623819839724449</v>
      </c>
      <c r="P243">
        <v>11.05351379581503</v>
      </c>
      <c r="Q243">
        <v>17.428893831488519</v>
      </c>
    </row>
    <row r="244" spans="1:17" x14ac:dyDescent="0.45">
      <c r="A244" s="1" t="s">
        <v>405</v>
      </c>
      <c r="B244">
        <v>13.972887642322251</v>
      </c>
      <c r="C244">
        <v>12.690705346311351</v>
      </c>
      <c r="D244">
        <v>12.040040429270009</v>
      </c>
      <c r="E244">
        <v>22.361105610305291</v>
      </c>
      <c r="F244">
        <v>14.21695442861356</v>
      </c>
      <c r="G244">
        <v>19.61665054538576</v>
      </c>
      <c r="H244">
        <v>32.826734215985759</v>
      </c>
      <c r="I244">
        <v>17.04726105817732</v>
      </c>
      <c r="J244">
        <v>26.71128685974292</v>
      </c>
      <c r="K244">
        <v>22.88774379735613</v>
      </c>
      <c r="L244">
        <v>18.571085184478399</v>
      </c>
      <c r="M244">
        <v>9.6926294441819536</v>
      </c>
      <c r="N244">
        <v>16.44983640526895</v>
      </c>
      <c r="O244">
        <v>19.86131912478286</v>
      </c>
      <c r="P244">
        <v>32.791681540398223</v>
      </c>
      <c r="Q244">
        <v>12.290331476515011</v>
      </c>
    </row>
    <row r="245" spans="1:17" x14ac:dyDescent="0.45">
      <c r="A245" s="1" t="s">
        <v>406</v>
      </c>
      <c r="B245">
        <v>2.9856376265019882</v>
      </c>
      <c r="C245">
        <v>2.0021572301493609</v>
      </c>
      <c r="D245">
        <v>9.8546711606556379</v>
      </c>
      <c r="E245">
        <v>2.1349436988827049</v>
      </c>
      <c r="F245">
        <v>2.754787525404288</v>
      </c>
      <c r="G245">
        <v>2.3137784398305739</v>
      </c>
      <c r="H245">
        <v>2.2668814493767129</v>
      </c>
      <c r="I245">
        <v>4.2051139625165206</v>
      </c>
      <c r="J245">
        <v>1.280669302277331</v>
      </c>
      <c r="K245">
        <v>2.1052928531775672</v>
      </c>
      <c r="L245">
        <v>4.0830204755146546</v>
      </c>
      <c r="M245">
        <v>1.1160538498404711</v>
      </c>
      <c r="N245">
        <v>3.4415185403313102</v>
      </c>
      <c r="O245">
        <v>1.107935744971698</v>
      </c>
      <c r="P245">
        <v>0.76346091942593342</v>
      </c>
      <c r="Q245">
        <v>4.3922375104906957</v>
      </c>
    </row>
    <row r="246" spans="1:17" x14ac:dyDescent="0.45">
      <c r="A246" s="1" t="s">
        <v>407</v>
      </c>
      <c r="B246">
        <v>3.5167970841020599</v>
      </c>
      <c r="C246">
        <v>5.3228271862037637</v>
      </c>
      <c r="D246">
        <v>3.3281607871744239</v>
      </c>
      <c r="E246">
        <v>1.2907575285068551</v>
      </c>
      <c r="F246">
        <v>4.2627485379483412</v>
      </c>
      <c r="G246">
        <v>3.1768796356388349</v>
      </c>
      <c r="H246">
        <v>0.63001921050888232</v>
      </c>
      <c r="I246">
        <v>2.204368363203145</v>
      </c>
      <c r="J246">
        <v>1.1454289759769301</v>
      </c>
      <c r="K246">
        <v>0</v>
      </c>
      <c r="L246">
        <v>0.64098397850641009</v>
      </c>
      <c r="M246">
        <v>4.9085037550268771</v>
      </c>
      <c r="N246">
        <v>1.5217347029992829</v>
      </c>
      <c r="O246">
        <v>0</v>
      </c>
      <c r="P246">
        <v>0</v>
      </c>
      <c r="Q246">
        <v>0</v>
      </c>
    </row>
    <row r="247" spans="1:17" x14ac:dyDescent="0.45">
      <c r="A247" s="1" t="s">
        <v>408</v>
      </c>
      <c r="B247">
        <v>18.336758994292961</v>
      </c>
      <c r="C247">
        <v>23.185108232467261</v>
      </c>
      <c r="D247">
        <v>16.550863712968258</v>
      </c>
      <c r="E247">
        <v>16.59468946960996</v>
      </c>
      <c r="F247">
        <v>12.075982691443031</v>
      </c>
      <c r="G247">
        <v>16.786140774870692</v>
      </c>
      <c r="H247">
        <v>18.374485612853942</v>
      </c>
      <c r="I247">
        <v>3.8323578360496602</v>
      </c>
      <c r="J247">
        <v>19.911002248842351</v>
      </c>
      <c r="K247">
        <v>3.2941857241187851</v>
      </c>
      <c r="L247">
        <v>3.726797554170223</v>
      </c>
      <c r="M247">
        <v>6.145204887552512</v>
      </c>
      <c r="N247">
        <v>2.75467096879329</v>
      </c>
      <c r="O247">
        <v>11.625429805373621</v>
      </c>
      <c r="P247">
        <v>0.29320729092143272</v>
      </c>
      <c r="Q247">
        <v>5.2578448747190683</v>
      </c>
    </row>
    <row r="248" spans="1:17" x14ac:dyDescent="0.45">
      <c r="A248" s="1" t="s">
        <v>409</v>
      </c>
      <c r="B248">
        <v>74.796231697537678</v>
      </c>
      <c r="C248">
        <v>149.32368885790029</v>
      </c>
      <c r="D248">
        <v>119.7541045106272</v>
      </c>
      <c r="E248">
        <v>143.5327156530453</v>
      </c>
      <c r="F248">
        <v>139.8983139222091</v>
      </c>
      <c r="G248">
        <v>124.2715829049482</v>
      </c>
      <c r="H248">
        <v>137.97294398019261</v>
      </c>
      <c r="I248">
        <v>137.06807259344271</v>
      </c>
      <c r="J248">
        <v>75.673606393063352</v>
      </c>
      <c r="K248">
        <v>93.215248448730847</v>
      </c>
      <c r="L248">
        <v>110.691838053647</v>
      </c>
      <c r="M248">
        <v>102.6335838718755</v>
      </c>
      <c r="N248">
        <v>124.46314675604729</v>
      </c>
      <c r="O248">
        <v>119.7951425178049</v>
      </c>
      <c r="P248">
        <v>100.4184875642982</v>
      </c>
      <c r="Q248">
        <v>64.896055496599558</v>
      </c>
    </row>
    <row r="249" spans="1:17" x14ac:dyDescent="0.45">
      <c r="A249" s="1" t="s">
        <v>410</v>
      </c>
      <c r="B249">
        <v>108.84802254361659</v>
      </c>
      <c r="C249">
        <v>49.678854472597372</v>
      </c>
      <c r="D249">
        <v>70.712552155630888</v>
      </c>
      <c r="E249">
        <v>47.034747727357498</v>
      </c>
      <c r="F249">
        <v>42.103511057899318</v>
      </c>
      <c r="G249">
        <v>46.824855685718447</v>
      </c>
      <c r="H249">
        <v>65.263285084841968</v>
      </c>
      <c r="I249">
        <v>63.46864254840758</v>
      </c>
      <c r="J249">
        <v>15.682273991839629</v>
      </c>
      <c r="K249">
        <v>38.579876881418983</v>
      </c>
      <c r="L249">
        <v>42.303834106577533</v>
      </c>
      <c r="M249">
        <v>32.359210448988989</v>
      </c>
      <c r="N249">
        <v>22.47434579679766</v>
      </c>
      <c r="O249">
        <v>39.880985116242627</v>
      </c>
      <c r="P249">
        <v>49.569096525765808</v>
      </c>
      <c r="Q249">
        <v>12.746633447419169</v>
      </c>
    </row>
    <row r="250" spans="1:17" x14ac:dyDescent="0.45">
      <c r="A250" s="1" t="s">
        <v>411</v>
      </c>
      <c r="B250">
        <v>177.6216863138356</v>
      </c>
      <c r="C250">
        <v>141.3190862643529</v>
      </c>
      <c r="D250">
        <v>143.9198300522938</v>
      </c>
      <c r="E250">
        <v>144.8530246357673</v>
      </c>
      <c r="F250">
        <v>165.95956446369371</v>
      </c>
      <c r="G250">
        <v>149.43315797705111</v>
      </c>
      <c r="H250">
        <v>143.34481201277259</v>
      </c>
      <c r="I250">
        <v>91.189017279094017</v>
      </c>
      <c r="J250">
        <v>74.945546628134537</v>
      </c>
      <c r="K250">
        <v>79.144153648308915</v>
      </c>
      <c r="L250">
        <v>80.220264624753383</v>
      </c>
      <c r="M250">
        <v>97.570064845093924</v>
      </c>
      <c r="N250">
        <v>78.372364755147345</v>
      </c>
      <c r="O250">
        <v>88.348071920146339</v>
      </c>
      <c r="P250">
        <v>50.941494490213742</v>
      </c>
      <c r="Q250">
        <v>58.316740138077918</v>
      </c>
    </row>
    <row r="251" spans="1:17" x14ac:dyDescent="0.45">
      <c r="A251" s="1" t="s">
        <v>412</v>
      </c>
      <c r="B251">
        <v>68.431272905432067</v>
      </c>
      <c r="C251">
        <v>49.687652721229647</v>
      </c>
      <c r="D251">
        <v>49.175593870396547</v>
      </c>
      <c r="E251">
        <v>66.333193597943961</v>
      </c>
      <c r="F251">
        <v>75.38878385832065</v>
      </c>
      <c r="G251">
        <v>47.17975963371255</v>
      </c>
      <c r="H251">
        <v>53.146392783655479</v>
      </c>
      <c r="I251">
        <v>34.614481914435899</v>
      </c>
      <c r="J251">
        <v>40.185124604114932</v>
      </c>
      <c r="K251">
        <v>43.015698370656096</v>
      </c>
      <c r="L251">
        <v>45.438825008177723</v>
      </c>
      <c r="M251">
        <v>41.604023029006477</v>
      </c>
      <c r="N251">
        <v>42.086416873685863</v>
      </c>
      <c r="O251">
        <v>50.739299890501499</v>
      </c>
      <c r="P251">
        <v>39.313774665592263</v>
      </c>
      <c r="Q251">
        <v>36.477099359221768</v>
      </c>
    </row>
    <row r="252" spans="1:17" x14ac:dyDescent="0.45">
      <c r="A252" s="1" t="s">
        <v>413</v>
      </c>
      <c r="B252">
        <v>88.691462997091577</v>
      </c>
      <c r="C252">
        <v>82.927715954391928</v>
      </c>
      <c r="D252">
        <v>80.699057880676136</v>
      </c>
      <c r="E252">
        <v>89.391873059087828</v>
      </c>
      <c r="F252">
        <v>69.825493807394508</v>
      </c>
      <c r="G252">
        <v>69.003590198896575</v>
      </c>
      <c r="H252">
        <v>59.859982447284203</v>
      </c>
      <c r="I252">
        <v>50.870261346965833</v>
      </c>
      <c r="J252">
        <v>54.823451640409118</v>
      </c>
      <c r="K252">
        <v>43.040430771361883</v>
      </c>
      <c r="L252">
        <v>52.49647674955493</v>
      </c>
      <c r="M252">
        <v>52.392471361095382</v>
      </c>
      <c r="N252">
        <v>43.78537242196245</v>
      </c>
      <c r="O252">
        <v>42.034033305049618</v>
      </c>
      <c r="P252">
        <v>55.321461858394109</v>
      </c>
      <c r="Q252">
        <v>49.986404476611703</v>
      </c>
    </row>
    <row r="253" spans="1:17" x14ac:dyDescent="0.45">
      <c r="A253" s="1" t="s">
        <v>414</v>
      </c>
      <c r="B253">
        <v>130.79367043522959</v>
      </c>
      <c r="C253">
        <v>115.36690038039271</v>
      </c>
      <c r="D253">
        <v>126.4885846149503</v>
      </c>
      <c r="E253">
        <v>124.5344678041929</v>
      </c>
      <c r="F253">
        <v>121.2364744270196</v>
      </c>
      <c r="G253">
        <v>141.54735644837771</v>
      </c>
      <c r="H253">
        <v>109.7061123435896</v>
      </c>
      <c r="I253">
        <v>94.612857228637807</v>
      </c>
      <c r="J253">
        <v>61.499757670153848</v>
      </c>
      <c r="K253">
        <v>74.42465403906192</v>
      </c>
      <c r="L253">
        <v>64.490070830807539</v>
      </c>
      <c r="M253">
        <v>77.887396677551038</v>
      </c>
      <c r="N253">
        <v>68.943287457551747</v>
      </c>
      <c r="O253">
        <v>62.160013399274739</v>
      </c>
      <c r="P253">
        <v>64.950655570411072</v>
      </c>
      <c r="Q253">
        <v>48.451504543692153</v>
      </c>
    </row>
    <row r="254" spans="1:17" x14ac:dyDescent="0.45">
      <c r="A254" s="1" t="s">
        <v>415</v>
      </c>
      <c r="B254">
        <v>85.68744928937835</v>
      </c>
      <c r="C254">
        <v>72.693562263965688</v>
      </c>
      <c r="D254">
        <v>58.554793559219704</v>
      </c>
      <c r="E254">
        <v>65.813782904790969</v>
      </c>
      <c r="F254">
        <v>61.175632938214513</v>
      </c>
      <c r="G254">
        <v>67.132574492984247</v>
      </c>
      <c r="H254">
        <v>62.448657990992601</v>
      </c>
      <c r="I254">
        <v>50.145959688916328</v>
      </c>
      <c r="J254">
        <v>41.98015448596896</v>
      </c>
      <c r="K254">
        <v>36.004157163729339</v>
      </c>
      <c r="L254">
        <v>39.670351930039082</v>
      </c>
      <c r="M254">
        <v>35.213233001532878</v>
      </c>
      <c r="N254">
        <v>32.59295701868465</v>
      </c>
      <c r="O254">
        <v>27.91659870018923</v>
      </c>
      <c r="P254">
        <v>22.342645055684191</v>
      </c>
      <c r="Q254">
        <v>29.784905006926628</v>
      </c>
    </row>
    <row r="255" spans="1:17" x14ac:dyDescent="0.45">
      <c r="A255" s="1" t="s">
        <v>416</v>
      </c>
      <c r="B255">
        <v>278.23240107289803</v>
      </c>
      <c r="C255">
        <v>312.79419425684921</v>
      </c>
      <c r="D255">
        <v>269.5431414780353</v>
      </c>
      <c r="E255">
        <v>304.66656669067891</v>
      </c>
      <c r="F255">
        <v>272.6281565830032</v>
      </c>
      <c r="G255">
        <v>333.6367179786248</v>
      </c>
      <c r="H255">
        <v>403.4906271656983</v>
      </c>
      <c r="I255">
        <v>463.52912642841579</v>
      </c>
      <c r="J255">
        <v>414.9925486460329</v>
      </c>
      <c r="K255">
        <v>383.04613821243203</v>
      </c>
      <c r="L255">
        <v>280.80003058866419</v>
      </c>
      <c r="M255">
        <v>282.42643884065973</v>
      </c>
      <c r="N255">
        <v>368.1542892169482</v>
      </c>
      <c r="O255">
        <v>369.36956043895037</v>
      </c>
      <c r="P255">
        <v>421.22254586444518</v>
      </c>
      <c r="Q255">
        <v>379.99796277098301</v>
      </c>
    </row>
    <row r="256" spans="1:17" x14ac:dyDescent="0.45">
      <c r="A256" s="1" t="s">
        <v>417</v>
      </c>
      <c r="B256">
        <v>11.65941289201408</v>
      </c>
      <c r="C256">
        <v>20.696212783233481</v>
      </c>
      <c r="D256">
        <v>12.464189390951899</v>
      </c>
      <c r="E256">
        <v>6.7825614372763994</v>
      </c>
      <c r="F256">
        <v>7.2040154648437458</v>
      </c>
      <c r="G256">
        <v>3.557012422234771</v>
      </c>
      <c r="H256">
        <v>19.81294116386827</v>
      </c>
      <c r="I256">
        <v>9.6031810195394929</v>
      </c>
      <c r="J256">
        <v>15.966503072694509</v>
      </c>
      <c r="K256">
        <v>4.5781973275028518</v>
      </c>
      <c r="L256">
        <v>17.003845634870942</v>
      </c>
      <c r="M256">
        <v>17.24014347705571</v>
      </c>
      <c r="N256">
        <v>8.0125195439875494</v>
      </c>
      <c r="O256">
        <v>30.606943080082569</v>
      </c>
      <c r="P256">
        <v>11.00561603340841</v>
      </c>
      <c r="Q256">
        <v>9.3180667119547067</v>
      </c>
    </row>
    <row r="257" spans="1:17" x14ac:dyDescent="0.45">
      <c r="A257" s="1" t="s">
        <v>418</v>
      </c>
      <c r="B257">
        <v>1071.78958006672</v>
      </c>
      <c r="C257">
        <v>1102.8935467806921</v>
      </c>
      <c r="D257">
        <v>1181.269264554546</v>
      </c>
      <c r="E257">
        <v>1353.8340767800571</v>
      </c>
      <c r="F257">
        <v>1185.764216201113</v>
      </c>
      <c r="G257">
        <v>1109.2328717144169</v>
      </c>
      <c r="H257">
        <v>1209.3015938019189</v>
      </c>
      <c r="I257">
        <v>1101.8165981944139</v>
      </c>
      <c r="J257">
        <v>910.55699831783545</v>
      </c>
      <c r="K257">
        <v>1039.790299665807</v>
      </c>
      <c r="L257">
        <v>830.19741083165036</v>
      </c>
      <c r="M257">
        <v>995.03245658598212</v>
      </c>
      <c r="N257">
        <v>1016.430802672274</v>
      </c>
      <c r="O257">
        <v>1020.764509254294</v>
      </c>
      <c r="P257">
        <v>943.7179939212258</v>
      </c>
      <c r="Q257">
        <v>1041.5087338416199</v>
      </c>
    </row>
    <row r="258" spans="1:17" x14ac:dyDescent="0.45">
      <c r="A258" s="1" t="s">
        <v>419</v>
      </c>
      <c r="B258">
        <v>680.3300199512945</v>
      </c>
      <c r="C258">
        <v>682.65285266812975</v>
      </c>
      <c r="D258">
        <v>785.26230456530755</v>
      </c>
      <c r="E258">
        <v>773.12289651706942</v>
      </c>
      <c r="F258">
        <v>734.83742159384838</v>
      </c>
      <c r="G258">
        <v>627.97370706163815</v>
      </c>
      <c r="H258">
        <v>780.32959168559489</v>
      </c>
      <c r="I258">
        <v>541.05635839108493</v>
      </c>
      <c r="J258">
        <v>368.99946713926892</v>
      </c>
      <c r="K258">
        <v>530.25520135186889</v>
      </c>
      <c r="L258">
        <v>379.64720427047138</v>
      </c>
      <c r="M258">
        <v>549.05933214617437</v>
      </c>
      <c r="N258">
        <v>409.78583555018889</v>
      </c>
      <c r="O258">
        <v>412.72744863967853</v>
      </c>
      <c r="P258">
        <v>428.53433801131592</v>
      </c>
      <c r="Q258">
        <v>441.20534846692698</v>
      </c>
    </row>
    <row r="259" spans="1:17" x14ac:dyDescent="0.45">
      <c r="A259" s="1" t="s">
        <v>420</v>
      </c>
      <c r="B259">
        <v>277.88105492860188</v>
      </c>
      <c r="C259">
        <v>318.07216545074903</v>
      </c>
      <c r="D259">
        <v>369.80242824046871</v>
      </c>
      <c r="E259">
        <v>307.82504796736822</v>
      </c>
      <c r="F259">
        <v>319.99019733628472</v>
      </c>
      <c r="G259">
        <v>293.88782426878851</v>
      </c>
      <c r="H259">
        <v>330.69160719982489</v>
      </c>
      <c r="I259">
        <v>302.65767797961718</v>
      </c>
      <c r="J259">
        <v>198.9067809983066</v>
      </c>
      <c r="K259">
        <v>255.75712819915779</v>
      </c>
      <c r="L259">
        <v>229.90230539936459</v>
      </c>
      <c r="M259">
        <v>231.0846198269889</v>
      </c>
      <c r="N259">
        <v>257.89516776505508</v>
      </c>
      <c r="O259">
        <v>227.51854427730399</v>
      </c>
      <c r="P259">
        <v>220.24375764584349</v>
      </c>
      <c r="Q259">
        <v>262.56960169716558</v>
      </c>
    </row>
    <row r="260" spans="1:17" x14ac:dyDescent="0.45">
      <c r="A260" s="1" t="s">
        <v>421</v>
      </c>
      <c r="B260">
        <v>333.51217613479957</v>
      </c>
      <c r="C260">
        <v>311.4876995434293</v>
      </c>
      <c r="D260">
        <v>358.98449822467097</v>
      </c>
      <c r="E260">
        <v>351.62391822313049</v>
      </c>
      <c r="F260">
        <v>361.85694692615488</v>
      </c>
      <c r="G260">
        <v>328.18929769591261</v>
      </c>
      <c r="H260">
        <v>355.65291638228302</v>
      </c>
      <c r="I260">
        <v>339.4290482383991</v>
      </c>
      <c r="J260">
        <v>241.06835020832619</v>
      </c>
      <c r="K260">
        <v>289.11106629869857</v>
      </c>
      <c r="L260">
        <v>243.78341597351849</v>
      </c>
      <c r="M260">
        <v>261.17047151729179</v>
      </c>
      <c r="N260">
        <v>229.81222214228239</v>
      </c>
      <c r="O260">
        <v>252.2951725754402</v>
      </c>
      <c r="P260">
        <v>203.86961960096031</v>
      </c>
      <c r="Q260">
        <v>255.7119052575483</v>
      </c>
    </row>
    <row r="261" spans="1:17" x14ac:dyDescent="0.45">
      <c r="A261" s="1" t="s">
        <v>422</v>
      </c>
      <c r="B261">
        <v>32.469484004721949</v>
      </c>
      <c r="C261">
        <v>35.469473080726097</v>
      </c>
      <c r="D261">
        <v>36.465513694528283</v>
      </c>
      <c r="E261">
        <v>28.39530437690971</v>
      </c>
      <c r="F261">
        <v>40.792121182902022</v>
      </c>
      <c r="G261">
        <v>29.604251647093029</v>
      </c>
      <c r="H261">
        <v>26.082732464899181</v>
      </c>
      <c r="I261">
        <v>26.91764004865826</v>
      </c>
      <c r="J261">
        <v>16.72089550787296</v>
      </c>
      <c r="K261">
        <v>21.560183347554052</v>
      </c>
      <c r="L261">
        <v>16.188414065793051</v>
      </c>
      <c r="M261">
        <v>17.098499041030379</v>
      </c>
      <c r="N261">
        <v>15.547055077824471</v>
      </c>
      <c r="O261">
        <v>15.44035548903174</v>
      </c>
      <c r="P261">
        <v>13.21213215708992</v>
      </c>
      <c r="Q261">
        <v>10.719416190051669</v>
      </c>
    </row>
    <row r="262" spans="1:17" x14ac:dyDescent="0.45">
      <c r="A262" s="1" t="s">
        <v>423</v>
      </c>
      <c r="B262">
        <v>11.165688136602951</v>
      </c>
      <c r="C262">
        <v>13.9582231244087</v>
      </c>
      <c r="D262">
        <v>14.851590466365201</v>
      </c>
      <c r="E262">
        <v>9.9385096164337963</v>
      </c>
      <c r="F262">
        <v>10.6380772694974</v>
      </c>
      <c r="G262">
        <v>11.97869638180428</v>
      </c>
      <c r="H262">
        <v>9.5014764948707118</v>
      </c>
      <c r="I262">
        <v>12.0316452500261</v>
      </c>
      <c r="J262">
        <v>7.5464885232267349</v>
      </c>
      <c r="K262">
        <v>7.7166564628256129</v>
      </c>
      <c r="L262">
        <v>5.2910007916424426</v>
      </c>
      <c r="M262">
        <v>8.8387220147263754</v>
      </c>
      <c r="N262">
        <v>7.5778833389218399</v>
      </c>
      <c r="O262">
        <v>7.7268178390830116</v>
      </c>
      <c r="P262">
        <v>6.1580592097455629</v>
      </c>
      <c r="Q262">
        <v>5.9470541224021014</v>
      </c>
    </row>
    <row r="263" spans="1:17" x14ac:dyDescent="0.45">
      <c r="A263" s="1" t="s">
        <v>424</v>
      </c>
      <c r="B263">
        <v>77.095677486589608</v>
      </c>
      <c r="C263">
        <v>78.298584877608846</v>
      </c>
      <c r="D263">
        <v>100.68480775545881</v>
      </c>
      <c r="E263">
        <v>81.959398341653326</v>
      </c>
      <c r="F263">
        <v>102.63521425349749</v>
      </c>
      <c r="G263">
        <v>88.598014860489855</v>
      </c>
      <c r="H263">
        <v>74.698944930124284</v>
      </c>
      <c r="I263">
        <v>76.917371676922571</v>
      </c>
      <c r="J263">
        <v>47.646845081996851</v>
      </c>
      <c r="K263">
        <v>62.984183256300909</v>
      </c>
      <c r="L263">
        <v>49.397133096586899</v>
      </c>
      <c r="M263">
        <v>47.029070405635409</v>
      </c>
      <c r="N263">
        <v>44.083498560635533</v>
      </c>
      <c r="O263">
        <v>45.916098304036652</v>
      </c>
      <c r="P263">
        <v>39.306800900221063</v>
      </c>
      <c r="Q263">
        <v>41.831537632599343</v>
      </c>
    </row>
    <row r="264" spans="1:17" x14ac:dyDescent="0.45">
      <c r="A264" s="1" t="s">
        <v>425</v>
      </c>
      <c r="B264">
        <v>9.6259922073538</v>
      </c>
      <c r="C264">
        <v>12.73446263973822</v>
      </c>
      <c r="D264">
        <v>9.2705159300658977</v>
      </c>
      <c r="E264">
        <v>10.76877549598804</v>
      </c>
      <c r="F264">
        <v>41.804984607146643</v>
      </c>
      <c r="G264">
        <v>25.57120532880964</v>
      </c>
      <c r="H264">
        <v>19.373858480155381</v>
      </c>
      <c r="I264">
        <v>2.2403360761445552</v>
      </c>
      <c r="J264">
        <v>274.81632566262442</v>
      </c>
      <c r="K264">
        <v>73.469665981500654</v>
      </c>
      <c r="L264">
        <v>0</v>
      </c>
      <c r="M264">
        <v>1.7055090975711491</v>
      </c>
      <c r="N264">
        <v>0.38729753144666879</v>
      </c>
      <c r="O264">
        <v>3.9095935421115851</v>
      </c>
      <c r="P264">
        <v>132.11382038779931</v>
      </c>
      <c r="Q264">
        <v>1.7492010925231469</v>
      </c>
    </row>
    <row r="265" spans="1:17" x14ac:dyDescent="0.45">
      <c r="A265" s="1" t="s">
        <v>426</v>
      </c>
      <c r="B265">
        <v>30.858448285846841</v>
      </c>
      <c r="C265">
        <v>34.750273189327132</v>
      </c>
      <c r="D265">
        <v>50.753780006158223</v>
      </c>
      <c r="E265">
        <v>57.376632825887476</v>
      </c>
      <c r="F265">
        <v>57.541737283381977</v>
      </c>
      <c r="G265">
        <v>32.511174166289607</v>
      </c>
      <c r="H265">
        <v>47.676633961921077</v>
      </c>
      <c r="I265">
        <v>48.606354765874308</v>
      </c>
      <c r="J265">
        <v>64.046039129153769</v>
      </c>
      <c r="K265">
        <v>36.430497811531232</v>
      </c>
      <c r="L265">
        <v>48.842361182312573</v>
      </c>
      <c r="M265">
        <v>36.073031672012327</v>
      </c>
      <c r="N265">
        <v>37.99024287384087</v>
      </c>
      <c r="O265">
        <v>51.204594291708439</v>
      </c>
      <c r="P265">
        <v>36.674073284126763</v>
      </c>
      <c r="Q265">
        <v>35.450926763679711</v>
      </c>
    </row>
    <row r="266" spans="1:17" x14ac:dyDescent="0.45">
      <c r="A266" s="1" t="s">
        <v>427</v>
      </c>
      <c r="B266">
        <v>126.34376245257479</v>
      </c>
      <c r="C266">
        <v>122.7482869138946</v>
      </c>
      <c r="D266">
        <v>133.2808673998033</v>
      </c>
      <c r="E266">
        <v>134.1570380009554</v>
      </c>
      <c r="F266">
        <v>126.6847906920764</v>
      </c>
      <c r="G266">
        <v>153.55705897295141</v>
      </c>
      <c r="H266">
        <v>128.49147709188759</v>
      </c>
      <c r="I266">
        <v>125.82393022375641</v>
      </c>
      <c r="J266">
        <v>85.500132542333475</v>
      </c>
      <c r="K266">
        <v>78.11619010086774</v>
      </c>
      <c r="L266">
        <v>68.293189138022569</v>
      </c>
      <c r="M266">
        <v>42.908396290633817</v>
      </c>
      <c r="N266">
        <v>79.87779957002482</v>
      </c>
      <c r="O266">
        <v>58.567381308746171</v>
      </c>
      <c r="P266">
        <v>64.760446897205497</v>
      </c>
      <c r="Q266">
        <v>50.606023404583219</v>
      </c>
    </row>
    <row r="267" spans="1:17" x14ac:dyDescent="0.45">
      <c r="A267" s="1" t="s">
        <v>428</v>
      </c>
      <c r="B267">
        <v>266.8640027519927</v>
      </c>
      <c r="C267">
        <v>222.4449500832684</v>
      </c>
      <c r="D267">
        <v>248.62538116613231</v>
      </c>
      <c r="E267">
        <v>272.70791063389868</v>
      </c>
      <c r="F267">
        <v>296.01422535322263</v>
      </c>
      <c r="G267">
        <v>288.80781243823452</v>
      </c>
      <c r="H267">
        <v>162.4330272544461</v>
      </c>
      <c r="I267">
        <v>254.2956626132335</v>
      </c>
      <c r="J267">
        <v>155.85950863320559</v>
      </c>
      <c r="K267">
        <v>232.2732457085705</v>
      </c>
      <c r="L267">
        <v>304.83955619887882</v>
      </c>
      <c r="M267">
        <v>143.42661890267931</v>
      </c>
      <c r="N267">
        <v>203.70396414587381</v>
      </c>
      <c r="O267">
        <v>406.7513841710761</v>
      </c>
      <c r="P267">
        <v>278.76975567607252</v>
      </c>
      <c r="Q267">
        <v>273.48838817801618</v>
      </c>
    </row>
    <row r="268" spans="1:17" x14ac:dyDescent="0.45">
      <c r="A268" s="1" t="s">
        <v>429</v>
      </c>
      <c r="B268">
        <v>440.8869271638477</v>
      </c>
      <c r="C268">
        <v>462.95044920731351</v>
      </c>
      <c r="D268">
        <v>426.61792210498658</v>
      </c>
      <c r="E268">
        <v>490.13217782741702</v>
      </c>
      <c r="F268">
        <v>621.93280973891433</v>
      </c>
      <c r="G268">
        <v>784.70670465206967</v>
      </c>
      <c r="H268">
        <v>480.66306074229482</v>
      </c>
      <c r="I268">
        <v>493.79483634969682</v>
      </c>
      <c r="J268">
        <v>626.4971198749904</v>
      </c>
      <c r="K268">
        <v>629.9459517381124</v>
      </c>
      <c r="L268">
        <v>497.36114970027501</v>
      </c>
      <c r="M268">
        <v>495.27985495107743</v>
      </c>
      <c r="N268">
        <v>352.86075391533461</v>
      </c>
      <c r="O268">
        <v>607.65742169518728</v>
      </c>
      <c r="P268">
        <v>570.229489495444</v>
      </c>
      <c r="Q268">
        <v>558.38072268512144</v>
      </c>
    </row>
    <row r="269" spans="1:17" x14ac:dyDescent="0.45">
      <c r="A269" s="1" t="s">
        <v>430</v>
      </c>
      <c r="B269">
        <v>0.74517521305531298</v>
      </c>
      <c r="C269">
        <v>2.0733270507388539</v>
      </c>
      <c r="D269">
        <v>2.8516222039057419</v>
      </c>
      <c r="E269">
        <v>35.208218918168228</v>
      </c>
      <c r="F269">
        <v>0</v>
      </c>
      <c r="G269">
        <v>0</v>
      </c>
      <c r="H269">
        <v>0.24349795072008881</v>
      </c>
      <c r="I269">
        <v>0</v>
      </c>
      <c r="J269">
        <v>20.742564274890182</v>
      </c>
      <c r="K269">
        <v>0</v>
      </c>
      <c r="L269">
        <v>0</v>
      </c>
      <c r="M269">
        <v>7.3291011827105379</v>
      </c>
      <c r="N269">
        <v>1.226054562033974</v>
      </c>
      <c r="O269">
        <v>12.3256642329626</v>
      </c>
      <c r="P269">
        <v>6.5175652929674941</v>
      </c>
      <c r="Q269">
        <v>3.5995530365309838</v>
      </c>
    </row>
    <row r="270" spans="1:17" x14ac:dyDescent="0.45">
      <c r="A270" s="1" t="s">
        <v>431</v>
      </c>
      <c r="B270">
        <v>260.22359003039338</v>
      </c>
      <c r="C270">
        <v>259.47129607404798</v>
      </c>
      <c r="D270">
        <v>259.51085388582948</v>
      </c>
      <c r="E270">
        <v>370.23788073226939</v>
      </c>
      <c r="F270">
        <v>320.30193437407632</v>
      </c>
      <c r="G270">
        <v>397.22623478188558</v>
      </c>
      <c r="H270">
        <v>331.25560311074418</v>
      </c>
      <c r="I270">
        <v>219.5361462647177</v>
      </c>
      <c r="J270">
        <v>318.7619101414931</v>
      </c>
      <c r="K270">
        <v>329.71909414381099</v>
      </c>
      <c r="L270">
        <v>320.00548730640031</v>
      </c>
      <c r="M270">
        <v>403.03308007511782</v>
      </c>
      <c r="N270">
        <v>350.17198385139369</v>
      </c>
      <c r="O270">
        <v>419.43209576691322</v>
      </c>
      <c r="P270">
        <v>428.77519345603412</v>
      </c>
      <c r="Q270">
        <v>396.11522120141291</v>
      </c>
    </row>
    <row r="271" spans="1:17" x14ac:dyDescent="0.45">
      <c r="A271" s="1" t="s">
        <v>432</v>
      </c>
      <c r="B271">
        <v>334.10705726747619</v>
      </c>
      <c r="C271">
        <v>328.21440116655839</v>
      </c>
      <c r="D271">
        <v>344.32662975354418</v>
      </c>
      <c r="E271">
        <v>408.84479767048799</v>
      </c>
      <c r="F271">
        <v>425.41632425053672</v>
      </c>
      <c r="G271">
        <v>460.98390059534302</v>
      </c>
      <c r="H271">
        <v>377.98753383210942</v>
      </c>
      <c r="I271">
        <v>317.52256340052799</v>
      </c>
      <c r="J271">
        <v>240.71907189629471</v>
      </c>
      <c r="K271">
        <v>192.49185112831799</v>
      </c>
      <c r="L271">
        <v>194.39149165763871</v>
      </c>
      <c r="M271">
        <v>180.22634685740169</v>
      </c>
      <c r="N271">
        <v>151.4562273718565</v>
      </c>
      <c r="O271">
        <v>143.26929555641831</v>
      </c>
      <c r="P271">
        <v>148.02130107739359</v>
      </c>
      <c r="Q271">
        <v>146.59783654315581</v>
      </c>
    </row>
    <row r="272" spans="1:17" x14ac:dyDescent="0.45">
      <c r="A272" s="1" t="s">
        <v>433</v>
      </c>
      <c r="B272">
        <v>56.229839731771463</v>
      </c>
      <c r="C272">
        <v>44.290038210988627</v>
      </c>
      <c r="D272">
        <v>51.916346113149402</v>
      </c>
      <c r="E272">
        <v>40.685534346555968</v>
      </c>
      <c r="F272">
        <v>45.368657228666713</v>
      </c>
      <c r="G272">
        <v>61.695328299458907</v>
      </c>
      <c r="H272">
        <v>64.743629207517699</v>
      </c>
      <c r="I272">
        <v>58.911195418759107</v>
      </c>
      <c r="J272">
        <v>60.570923615341243</v>
      </c>
      <c r="K272">
        <v>58.614585781198521</v>
      </c>
      <c r="L272">
        <v>71.279745361732282</v>
      </c>
      <c r="M272">
        <v>60.121767807132457</v>
      </c>
      <c r="N272">
        <v>75.401756808355898</v>
      </c>
      <c r="O272">
        <v>72.289923196012438</v>
      </c>
      <c r="P272">
        <v>62.784856676573938</v>
      </c>
      <c r="Q272">
        <v>66.256275384633824</v>
      </c>
    </row>
    <row r="273" spans="1:17" x14ac:dyDescent="0.45">
      <c r="A273" s="1" t="s">
        <v>434</v>
      </c>
      <c r="B273">
        <v>15.461700553040099</v>
      </c>
      <c r="C273">
        <v>10.85325476519029</v>
      </c>
      <c r="D273">
        <v>12.73275806269347</v>
      </c>
      <c r="E273">
        <v>11.064480973695391</v>
      </c>
      <c r="F273">
        <v>12.81839023600457</v>
      </c>
      <c r="G273">
        <v>19.435559595853061</v>
      </c>
      <c r="H273">
        <v>22.42447976755891</v>
      </c>
      <c r="I273">
        <v>17.93181094889453</v>
      </c>
      <c r="J273">
        <v>14.808066513976099</v>
      </c>
      <c r="K273">
        <v>20.444395357764918</v>
      </c>
      <c r="L273">
        <v>22.389494514312691</v>
      </c>
      <c r="M273">
        <v>18.481306033648359</v>
      </c>
      <c r="N273">
        <v>21.997069244288419</v>
      </c>
      <c r="O273">
        <v>20.3825933845397</v>
      </c>
      <c r="P273">
        <v>18.438666216979499</v>
      </c>
      <c r="Q273">
        <v>22.61408041305609</v>
      </c>
    </row>
    <row r="274" spans="1:17" x14ac:dyDescent="0.45">
      <c r="A274" s="1" t="s">
        <v>435</v>
      </c>
      <c r="B274">
        <v>29.478336877299519</v>
      </c>
      <c r="C274">
        <v>20.098730681937301</v>
      </c>
      <c r="D274">
        <v>20.581906551090128</v>
      </c>
      <c r="E274">
        <v>16.316831867913589</v>
      </c>
      <c r="F274">
        <v>16.2512742927758</v>
      </c>
      <c r="G274">
        <v>23.856298677169711</v>
      </c>
      <c r="H274">
        <v>37.477888713323182</v>
      </c>
      <c r="I274">
        <v>21.915903408739322</v>
      </c>
      <c r="J274">
        <v>15.4324793585505</v>
      </c>
      <c r="K274">
        <v>28.221130808841419</v>
      </c>
      <c r="L274">
        <v>27.164686895837789</v>
      </c>
      <c r="M274">
        <v>33.71936476844953</v>
      </c>
      <c r="N274">
        <v>36.194622024954327</v>
      </c>
      <c r="O274">
        <v>27.431929566700891</v>
      </c>
      <c r="P274">
        <v>22.150900118257251</v>
      </c>
      <c r="Q274">
        <v>28.268281287630121</v>
      </c>
    </row>
    <row r="275" spans="1:17" x14ac:dyDescent="0.45">
      <c r="A275" s="1" t="s">
        <v>436</v>
      </c>
      <c r="B275">
        <v>32.013558490609093</v>
      </c>
      <c r="C275">
        <v>20.740386812565561</v>
      </c>
      <c r="D275">
        <v>24.628750138421029</v>
      </c>
      <c r="E275">
        <v>24.135665165761662</v>
      </c>
      <c r="F275">
        <v>19.233925059613469</v>
      </c>
      <c r="G275">
        <v>35.615897264374652</v>
      </c>
      <c r="H275">
        <v>43.999681187713911</v>
      </c>
      <c r="I275">
        <v>31.37773794811357</v>
      </c>
      <c r="J275">
        <v>24.69484034341944</v>
      </c>
      <c r="K275">
        <v>33.197125229004357</v>
      </c>
      <c r="L275">
        <v>39.671386108059487</v>
      </c>
      <c r="M275">
        <v>33.360630637658723</v>
      </c>
      <c r="N275">
        <v>44.170345941726978</v>
      </c>
      <c r="O275">
        <v>48.233534720409118</v>
      </c>
      <c r="P275">
        <v>33.194240704014987</v>
      </c>
      <c r="Q275">
        <v>34.969223984058758</v>
      </c>
    </row>
    <row r="276" spans="1:17" x14ac:dyDescent="0.45">
      <c r="A276" s="1" t="s">
        <v>437</v>
      </c>
      <c r="B276">
        <v>31.525504206570769</v>
      </c>
      <c r="C276">
        <v>23.98307859681417</v>
      </c>
      <c r="D276">
        <v>29.288888060447601</v>
      </c>
      <c r="E276">
        <v>26.701643827289981</v>
      </c>
      <c r="F276">
        <v>29.769896474074478</v>
      </c>
      <c r="G276">
        <v>38.125186960032927</v>
      </c>
      <c r="H276">
        <v>36.575551551341754</v>
      </c>
      <c r="I276">
        <v>33.69613013716792</v>
      </c>
      <c r="J276">
        <v>24.087647720634319</v>
      </c>
      <c r="K276">
        <v>33.877237019402223</v>
      </c>
      <c r="L276">
        <v>42.526383065251238</v>
      </c>
      <c r="M276">
        <v>32.901999950320501</v>
      </c>
      <c r="N276">
        <v>34.752148230157133</v>
      </c>
      <c r="O276">
        <v>29.81887648782633</v>
      </c>
      <c r="P276">
        <v>34.125302708902908</v>
      </c>
      <c r="Q276">
        <v>31.00269410877539</v>
      </c>
    </row>
    <row r="277" spans="1:17" x14ac:dyDescent="0.45">
      <c r="A277" s="1" t="s">
        <v>438</v>
      </c>
      <c r="B277">
        <v>98.442224819304926</v>
      </c>
      <c r="C277">
        <v>66.64430431653102</v>
      </c>
      <c r="D277">
        <v>84.765958903628857</v>
      </c>
      <c r="E277">
        <v>96.931566864023452</v>
      </c>
      <c r="F277">
        <v>94.680111001758945</v>
      </c>
      <c r="G277">
        <v>145.4973977053132</v>
      </c>
      <c r="H277">
        <v>145.96514017759341</v>
      </c>
      <c r="I277">
        <v>132.56233845015419</v>
      </c>
      <c r="J277">
        <v>82.514998525361833</v>
      </c>
      <c r="K277">
        <v>127.4823680766021</v>
      </c>
      <c r="L277">
        <v>159.2811310998959</v>
      </c>
      <c r="M277">
        <v>141.60002644587169</v>
      </c>
      <c r="N277">
        <v>165.30820123838669</v>
      </c>
      <c r="O277">
        <v>138.9417758157779</v>
      </c>
      <c r="P277">
        <v>129.29048084044561</v>
      </c>
      <c r="Q277">
        <v>142.4459718062898</v>
      </c>
    </row>
    <row r="278" spans="1:17" x14ac:dyDescent="0.45">
      <c r="A278" s="1" t="s">
        <v>439</v>
      </c>
      <c r="B278">
        <v>5.9402358951455287</v>
      </c>
      <c r="C278">
        <v>9.9326740935027242</v>
      </c>
      <c r="D278">
        <v>16.578846868995381</v>
      </c>
      <c r="E278">
        <v>17.880563689029149</v>
      </c>
      <c r="F278">
        <v>11.01416207346425</v>
      </c>
      <c r="G278">
        <v>4.9360679664329146</v>
      </c>
      <c r="H278">
        <v>11.62903989764178</v>
      </c>
      <c r="I278">
        <v>14.88283650750882</v>
      </c>
      <c r="J278">
        <v>6.4958805206774848</v>
      </c>
      <c r="K278">
        <v>4.739895534885215</v>
      </c>
      <c r="L278">
        <v>5.4862825961251591</v>
      </c>
      <c r="M278">
        <v>7.8258844403657726</v>
      </c>
      <c r="N278">
        <v>35.814810356622623</v>
      </c>
      <c r="O278">
        <v>10.911286481138809</v>
      </c>
      <c r="P278">
        <v>8.8930096198794288</v>
      </c>
      <c r="Q278">
        <v>13.869832721334859</v>
      </c>
    </row>
    <row r="279" spans="1:17" x14ac:dyDescent="0.45">
      <c r="A279" s="1" t="s">
        <v>440</v>
      </c>
      <c r="B279">
        <v>161.00517555754831</v>
      </c>
      <c r="C279">
        <v>222.77295113887749</v>
      </c>
      <c r="D279">
        <v>116.036333605374</v>
      </c>
      <c r="E279">
        <v>222.57867165414069</v>
      </c>
      <c r="F279">
        <v>202.58518077741431</v>
      </c>
      <c r="G279">
        <v>272.02157207458708</v>
      </c>
      <c r="H279">
        <v>253.7959684996475</v>
      </c>
      <c r="I279">
        <v>334.03962342475529</v>
      </c>
      <c r="J279">
        <v>92.484753709262918</v>
      </c>
      <c r="K279">
        <v>177.23756962709851</v>
      </c>
      <c r="L279">
        <v>133.97905665934039</v>
      </c>
      <c r="M279">
        <v>229.0529209758221</v>
      </c>
      <c r="N279">
        <v>157.12863677780209</v>
      </c>
      <c r="O279">
        <v>254.3693143971679</v>
      </c>
      <c r="P279">
        <v>165.13137507983919</v>
      </c>
      <c r="Q279">
        <v>177.05364503049671</v>
      </c>
    </row>
    <row r="280" spans="1:17" x14ac:dyDescent="0.45">
      <c r="A280" s="1" t="s">
        <v>441</v>
      </c>
      <c r="B280">
        <v>99.101987559666853</v>
      </c>
      <c r="C280">
        <v>72.856142055496036</v>
      </c>
      <c r="D280">
        <v>77.051645333064016</v>
      </c>
      <c r="E280">
        <v>73.73867446839148</v>
      </c>
      <c r="F280">
        <v>75.738212777245195</v>
      </c>
      <c r="G280">
        <v>74.916106896876641</v>
      </c>
      <c r="H280">
        <v>80.1446738519234</v>
      </c>
      <c r="I280">
        <v>46.259640347897921</v>
      </c>
      <c r="J280">
        <v>65.99325924052421</v>
      </c>
      <c r="K280">
        <v>79.995323859363268</v>
      </c>
      <c r="L280">
        <v>155.727952716337</v>
      </c>
      <c r="M280">
        <v>116.7031286812594</v>
      </c>
      <c r="N280">
        <v>153.18831106170239</v>
      </c>
      <c r="O280">
        <v>70.825623154865411</v>
      </c>
      <c r="P280">
        <v>88.492306149965799</v>
      </c>
      <c r="Q280">
        <v>109.18694286967521</v>
      </c>
    </row>
    <row r="281" spans="1:17" x14ac:dyDescent="0.45">
      <c r="A281" s="1" t="s">
        <v>442</v>
      </c>
      <c r="B281">
        <v>15.192804282494</v>
      </c>
      <c r="C281">
        <v>29.02032485025784</v>
      </c>
      <c r="D281">
        <v>12.346735788665161</v>
      </c>
      <c r="E281">
        <v>26.750824948054031</v>
      </c>
      <c r="F281">
        <v>11.741281246652161</v>
      </c>
      <c r="G281">
        <v>9.8526315343121986</v>
      </c>
      <c r="H281">
        <v>7.3884728600284033</v>
      </c>
      <c r="I281">
        <v>8.618886449400442</v>
      </c>
      <c r="J281">
        <v>12.66036639060234</v>
      </c>
      <c r="K281">
        <v>1.0678893313701421</v>
      </c>
      <c r="L281">
        <v>19.89874179986785</v>
      </c>
      <c r="M281">
        <v>10.98676308711325</v>
      </c>
      <c r="N281">
        <v>25.890959450108721</v>
      </c>
      <c r="O281">
        <v>2.179159131242669</v>
      </c>
      <c r="P281">
        <v>7.7518966899819581</v>
      </c>
      <c r="Q281">
        <v>10.23969465958815</v>
      </c>
    </row>
    <row r="282" spans="1:17" x14ac:dyDescent="0.45">
      <c r="A282" s="1" t="s">
        <v>443</v>
      </c>
      <c r="B282">
        <v>19.371553677083849</v>
      </c>
      <c r="C282">
        <v>18.951098926189822</v>
      </c>
      <c r="D282">
        <v>13.21131796699129</v>
      </c>
      <c r="E282">
        <v>9.5848941462543493</v>
      </c>
      <c r="F282">
        <v>12.071461270636229</v>
      </c>
      <c r="G282">
        <v>10.142561313706929</v>
      </c>
      <c r="H282">
        <v>15.457846995720759</v>
      </c>
      <c r="I282">
        <v>23.57926900671135</v>
      </c>
      <c r="J282">
        <v>1.335996751971501</v>
      </c>
      <c r="K282">
        <v>13.92041178061953</v>
      </c>
      <c r="L282">
        <v>25.77510548709818</v>
      </c>
      <c r="M282">
        <v>5.80256800898837</v>
      </c>
      <c r="N282">
        <v>3.4083118017983041</v>
      </c>
      <c r="O282">
        <v>0.62931625676394298</v>
      </c>
      <c r="P282">
        <v>18.224082444720992</v>
      </c>
      <c r="Q282">
        <v>15.95754720212749</v>
      </c>
    </row>
    <row r="283" spans="1:17" x14ac:dyDescent="0.45">
      <c r="A283" s="1" t="s">
        <v>444</v>
      </c>
      <c r="B283">
        <v>12.70675016845499</v>
      </c>
      <c r="C283">
        <v>1.569714322690553</v>
      </c>
      <c r="D283">
        <v>15.437585664992181</v>
      </c>
      <c r="E283">
        <v>16.6777506186069</v>
      </c>
      <c r="F283">
        <v>0.1179378487034375</v>
      </c>
      <c r="G283">
        <v>7.9441026789267166</v>
      </c>
      <c r="H283">
        <v>0.23996292119426951</v>
      </c>
      <c r="I283">
        <v>3.1358777738104631</v>
      </c>
      <c r="J283">
        <v>0.7431180039984745</v>
      </c>
      <c r="K283">
        <v>0</v>
      </c>
      <c r="L283">
        <v>6.2979137681763797</v>
      </c>
      <c r="M283">
        <v>0</v>
      </c>
      <c r="N283">
        <v>7.7212076981553803</v>
      </c>
      <c r="O283">
        <v>3.6806681802669972</v>
      </c>
      <c r="P283">
        <v>18.636192179201132</v>
      </c>
      <c r="Q283">
        <v>24.423754341210749</v>
      </c>
    </row>
    <row r="284" spans="1:17" x14ac:dyDescent="0.45">
      <c r="A284" s="1" t="s">
        <v>445</v>
      </c>
      <c r="B284">
        <v>3.6224615050157101</v>
      </c>
      <c r="C284">
        <v>8.9916902744548874</v>
      </c>
      <c r="D284">
        <v>0</v>
      </c>
      <c r="E284">
        <v>14.64310172639739</v>
      </c>
      <c r="F284">
        <v>1.1109070934667249</v>
      </c>
      <c r="G284">
        <v>6.9054686759438004</v>
      </c>
      <c r="H284">
        <v>0</v>
      </c>
      <c r="I284">
        <v>2.8165834631288948</v>
      </c>
      <c r="J284">
        <v>1.5568337170209721</v>
      </c>
      <c r="K284">
        <v>6.5918015719176299</v>
      </c>
      <c r="L284">
        <v>7.1311228576383856</v>
      </c>
      <c r="M284">
        <v>6.5205922923882991</v>
      </c>
      <c r="N284">
        <v>0.68909692796728561</v>
      </c>
      <c r="O284">
        <v>2.6531639875200059</v>
      </c>
      <c r="P284">
        <v>11.62522131643205</v>
      </c>
      <c r="Q284">
        <v>2.5063624604938362</v>
      </c>
    </row>
    <row r="285" spans="1:17" x14ac:dyDescent="0.45">
      <c r="A285" s="1" t="s">
        <v>446</v>
      </c>
      <c r="B285">
        <v>7.2456499091843876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2.6004428139878488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</row>
    <row r="286" spans="1:17" x14ac:dyDescent="0.45">
      <c r="A286" s="1" t="s">
        <v>447</v>
      </c>
      <c r="B286">
        <v>4.083587676641085</v>
      </c>
      <c r="C286">
        <v>3.5059680517556049</v>
      </c>
      <c r="D286">
        <v>10.255211221707629</v>
      </c>
      <c r="E286">
        <v>11.199486781941189</v>
      </c>
      <c r="F286">
        <v>5.563320221103413</v>
      </c>
      <c r="G286">
        <v>9.1731700534491996</v>
      </c>
      <c r="H286">
        <v>13.5356072430026</v>
      </c>
      <c r="I286">
        <v>1.328238687815551</v>
      </c>
      <c r="J286">
        <v>6.0398604188466294</v>
      </c>
      <c r="K286">
        <v>37.460107726070291</v>
      </c>
      <c r="L286">
        <v>17.15717780179245</v>
      </c>
      <c r="M286">
        <v>2.1950249233908301</v>
      </c>
      <c r="N286">
        <v>3.385809779156713</v>
      </c>
      <c r="O286">
        <v>0</v>
      </c>
      <c r="P286">
        <v>0</v>
      </c>
      <c r="Q286">
        <v>59.112242106417007</v>
      </c>
    </row>
    <row r="287" spans="1:17" x14ac:dyDescent="0.45">
      <c r="A287" s="1" t="s">
        <v>448</v>
      </c>
      <c r="B287">
        <v>57.427283738266617</v>
      </c>
      <c r="C287">
        <v>50.062369313407089</v>
      </c>
      <c r="D287">
        <v>80.453966154255184</v>
      </c>
      <c r="E287">
        <v>64.971166885085651</v>
      </c>
      <c r="F287">
        <v>20.896038997652031</v>
      </c>
      <c r="G287">
        <v>0.59127805225664487</v>
      </c>
      <c r="H287">
        <v>5.3485633964818424</v>
      </c>
      <c r="I287">
        <v>89.468047852706519</v>
      </c>
      <c r="J287">
        <v>60.965603102454573</v>
      </c>
      <c r="K287">
        <v>94.614507198141325</v>
      </c>
      <c r="L287">
        <v>77.576177264491307</v>
      </c>
      <c r="M287">
        <v>89.758014855472865</v>
      </c>
      <c r="N287">
        <v>31.701202739058139</v>
      </c>
      <c r="O287">
        <v>216.0365172582805</v>
      </c>
      <c r="P287">
        <v>100.2050939819722</v>
      </c>
      <c r="Q287">
        <v>118.2188989894031</v>
      </c>
    </row>
    <row r="288" spans="1:17" x14ac:dyDescent="0.45">
      <c r="A288" s="1" t="s">
        <v>449</v>
      </c>
      <c r="B288">
        <v>190.34730878351729</v>
      </c>
      <c r="C288">
        <v>213.18722945733319</v>
      </c>
      <c r="D288">
        <v>102.0854977909992</v>
      </c>
      <c r="E288">
        <v>83.607786131846368</v>
      </c>
      <c r="F288">
        <v>124.9764308116121</v>
      </c>
      <c r="G288">
        <v>139.00961875241131</v>
      </c>
      <c r="H288">
        <v>81.405620936431035</v>
      </c>
      <c r="I288">
        <v>256.62952120026432</v>
      </c>
      <c r="J288">
        <v>243.13754667647379</v>
      </c>
      <c r="K288">
        <v>249.9053316386364</v>
      </c>
      <c r="L288">
        <v>211.27161559826649</v>
      </c>
      <c r="M288">
        <v>85.352163564685597</v>
      </c>
      <c r="N288">
        <v>130.47987880701891</v>
      </c>
      <c r="O288">
        <v>276.70107449926809</v>
      </c>
      <c r="P288">
        <v>442.14908889236051</v>
      </c>
      <c r="Q288">
        <v>150.30850838306401</v>
      </c>
    </row>
    <row r="289" spans="1:17" x14ac:dyDescent="0.45">
      <c r="A289" s="1" t="s">
        <v>450</v>
      </c>
      <c r="B289">
        <v>122.1103828662939</v>
      </c>
      <c r="C289">
        <v>82.400459709661078</v>
      </c>
      <c r="D289">
        <v>115.2779887126997</v>
      </c>
      <c r="E289">
        <v>100.242313142288</v>
      </c>
      <c r="F289">
        <v>122.0632219737254</v>
      </c>
      <c r="G289">
        <v>117.9091939818627</v>
      </c>
      <c r="H289">
        <v>124.89439376818321</v>
      </c>
      <c r="I289">
        <v>104.5559089540435</v>
      </c>
      <c r="J289">
        <v>78.553022436870137</v>
      </c>
      <c r="K289">
        <v>97.668333765015817</v>
      </c>
      <c r="L289">
        <v>91.474060510052666</v>
      </c>
      <c r="M289">
        <v>76.855625914613796</v>
      </c>
      <c r="N289">
        <v>85.078165457899516</v>
      </c>
      <c r="O289">
        <v>105.7252153503114</v>
      </c>
      <c r="P289">
        <v>83.705685077555586</v>
      </c>
      <c r="Q289">
        <v>84.352976306021461</v>
      </c>
    </row>
    <row r="290" spans="1:17" x14ac:dyDescent="0.45">
      <c r="A290" s="1" t="s">
        <v>451</v>
      </c>
      <c r="B290">
        <v>148.6000885453349</v>
      </c>
      <c r="C290">
        <v>98.439766558368873</v>
      </c>
      <c r="D290">
        <v>127.32753879158049</v>
      </c>
      <c r="E290">
        <v>152.25536248925789</v>
      </c>
      <c r="F290">
        <v>103.4360951970388</v>
      </c>
      <c r="G290">
        <v>113.96646943638071</v>
      </c>
      <c r="H290">
        <v>114.5333963070637</v>
      </c>
      <c r="I290">
        <v>113.634825912149</v>
      </c>
      <c r="J290">
        <v>87.112227811234263</v>
      </c>
      <c r="K290">
        <v>95.039532846576222</v>
      </c>
      <c r="L290">
        <v>81.633527541958429</v>
      </c>
      <c r="M290">
        <v>72.475492668103072</v>
      </c>
      <c r="N290">
        <v>86.155278525531699</v>
      </c>
      <c r="O290">
        <v>105.5703654934931</v>
      </c>
      <c r="P290">
        <v>76.914881324268038</v>
      </c>
      <c r="Q290">
        <v>76.476569849006069</v>
      </c>
    </row>
    <row r="291" spans="1:17" x14ac:dyDescent="0.45">
      <c r="A291" s="1" t="s">
        <v>452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0.64170596076458952</v>
      </c>
      <c r="M291">
        <v>0</v>
      </c>
      <c r="N291">
        <v>0</v>
      </c>
      <c r="O291">
        <v>0</v>
      </c>
      <c r="P291">
        <v>0</v>
      </c>
      <c r="Q291">
        <v>0</v>
      </c>
    </row>
    <row r="292" spans="1:17" x14ac:dyDescent="0.45">
      <c r="A292" s="1" t="s">
        <v>453</v>
      </c>
      <c r="B292">
        <v>108.513505844173</v>
      </c>
      <c r="C292">
        <v>84.912325999988639</v>
      </c>
      <c r="D292">
        <v>103.7698168538619</v>
      </c>
      <c r="E292">
        <v>104.0855336142001</v>
      </c>
      <c r="F292">
        <v>91.606586949056307</v>
      </c>
      <c r="G292">
        <v>103.14399644891991</v>
      </c>
      <c r="H292">
        <v>104.5182887728638</v>
      </c>
      <c r="I292">
        <v>83.039595751458847</v>
      </c>
      <c r="J292">
        <v>91.133585056596743</v>
      </c>
      <c r="K292">
        <v>116.8691333459782</v>
      </c>
      <c r="L292">
        <v>77.389632342462221</v>
      </c>
      <c r="M292">
        <v>90.549533505822836</v>
      </c>
      <c r="N292">
        <v>116.8133303974865</v>
      </c>
      <c r="O292">
        <v>139.12943947796319</v>
      </c>
      <c r="P292">
        <v>94.140818204440578</v>
      </c>
      <c r="Q292">
        <v>85.841764941221754</v>
      </c>
    </row>
    <row r="293" spans="1:17" x14ac:dyDescent="0.45">
      <c r="A293" s="1" t="s">
        <v>454</v>
      </c>
      <c r="B293">
        <v>399.41634136097332</v>
      </c>
      <c r="C293">
        <v>306.36477702085023</v>
      </c>
      <c r="D293">
        <v>365.61570577202252</v>
      </c>
      <c r="E293">
        <v>271.39421515468399</v>
      </c>
      <c r="F293">
        <v>341.45882331505032</v>
      </c>
      <c r="G293">
        <v>352.72825755705759</v>
      </c>
      <c r="H293">
        <v>318.06220735244398</v>
      </c>
      <c r="I293">
        <v>363.44379367171541</v>
      </c>
      <c r="J293">
        <v>269.0278300215262</v>
      </c>
      <c r="K293">
        <v>262.54516353330331</v>
      </c>
      <c r="L293">
        <v>307.14875549493382</v>
      </c>
      <c r="M293">
        <v>287.6290526903278</v>
      </c>
      <c r="N293">
        <v>329.90726970987271</v>
      </c>
      <c r="O293">
        <v>312.54900448992009</v>
      </c>
      <c r="P293">
        <v>297.75134328064468</v>
      </c>
      <c r="Q293">
        <v>276.33382242084451</v>
      </c>
    </row>
    <row r="294" spans="1:17" x14ac:dyDescent="0.45">
      <c r="A294" s="1" t="s">
        <v>455</v>
      </c>
      <c r="B294">
        <v>0</v>
      </c>
      <c r="C294">
        <v>0</v>
      </c>
      <c r="D294">
        <v>0.2252790284056812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8.5371769067786758</v>
      </c>
      <c r="P294">
        <v>0</v>
      </c>
      <c r="Q294">
        <v>0</v>
      </c>
    </row>
    <row r="295" spans="1:17" x14ac:dyDescent="0.45">
      <c r="A295" s="1" t="s">
        <v>456</v>
      </c>
      <c r="B295">
        <v>3.9889092774915791</v>
      </c>
      <c r="C295">
        <v>7.4510170670911497</v>
      </c>
      <c r="D295">
        <v>1.741484967041913</v>
      </c>
      <c r="E295">
        <v>3.367080267010544</v>
      </c>
      <c r="F295">
        <v>3.5181628191620238</v>
      </c>
      <c r="G295">
        <v>3.029729845731854</v>
      </c>
      <c r="H295">
        <v>0.26664112087248298</v>
      </c>
      <c r="I295">
        <v>22.880182409434429</v>
      </c>
      <c r="J295">
        <v>2.3030248913144158</v>
      </c>
      <c r="K295">
        <v>10.42959341096501</v>
      </c>
      <c r="L295">
        <v>1.3426837877333491</v>
      </c>
      <c r="M295">
        <v>0.67477746408535766</v>
      </c>
      <c r="N295">
        <v>32.680252550558123</v>
      </c>
      <c r="O295">
        <v>0.32507469634222902</v>
      </c>
      <c r="P295">
        <v>0.61661393371983275</v>
      </c>
      <c r="Q295">
        <v>6.9164177284129638</v>
      </c>
    </row>
    <row r="296" spans="1:17" x14ac:dyDescent="0.45">
      <c r="A296" s="1" t="s">
        <v>457</v>
      </c>
      <c r="B296">
        <v>0.23361778319895379</v>
      </c>
      <c r="C296">
        <v>0.49724720284088803</v>
      </c>
      <c r="D296">
        <v>0.36531568234302891</v>
      </c>
      <c r="E296">
        <v>0.25367543293547679</v>
      </c>
      <c r="F296">
        <v>0.30183981570796398</v>
      </c>
      <c r="G296">
        <v>0.25301486974784249</v>
      </c>
      <c r="H296">
        <v>0.51034307851373162</v>
      </c>
      <c r="I296">
        <v>1.244089399351485</v>
      </c>
      <c r="J296">
        <v>0.5729719786157057</v>
      </c>
      <c r="K296">
        <v>0.84540767162143915</v>
      </c>
      <c r="L296">
        <v>1.654225203404899</v>
      </c>
      <c r="M296">
        <v>0.43636237839330899</v>
      </c>
      <c r="N296">
        <v>0.96073326257067793</v>
      </c>
      <c r="O296">
        <v>0.36546703594202229</v>
      </c>
      <c r="P296">
        <v>0.30691172906348368</v>
      </c>
      <c r="Q296">
        <v>0.42228666424887268</v>
      </c>
    </row>
    <row r="297" spans="1:17" x14ac:dyDescent="0.45">
      <c r="A297" s="1" t="s">
        <v>458</v>
      </c>
      <c r="B297">
        <v>0.5344027586744402</v>
      </c>
      <c r="C297">
        <v>0.99036621682388559</v>
      </c>
      <c r="D297">
        <v>0.60238438488572266</v>
      </c>
      <c r="E297">
        <v>0.41577234168641303</v>
      </c>
      <c r="F297">
        <v>0.4548372954913425</v>
      </c>
      <c r="G297">
        <v>0.64533701333637605</v>
      </c>
      <c r="H297">
        <v>1.580378244429429</v>
      </c>
      <c r="I297">
        <v>2.180679542711867</v>
      </c>
      <c r="J297">
        <v>0.93911409085858244</v>
      </c>
      <c r="K297">
        <v>0.8772449860678293</v>
      </c>
      <c r="L297">
        <v>2.137946974965228</v>
      </c>
      <c r="M297">
        <v>2.8134472571052922</v>
      </c>
      <c r="N297">
        <v>1.504486565508572</v>
      </c>
      <c r="O297">
        <v>0.85495981170602731</v>
      </c>
      <c r="P297">
        <v>0.76991330554840465</v>
      </c>
      <c r="Q297">
        <v>1.3089911869785269</v>
      </c>
    </row>
    <row r="298" spans="1:17" x14ac:dyDescent="0.45">
      <c r="A298" s="1" t="s">
        <v>459</v>
      </c>
      <c r="B298">
        <v>0.26751883024345302</v>
      </c>
      <c r="C298">
        <v>1.42800559625305</v>
      </c>
      <c r="D298">
        <v>0.62590950430676884</v>
      </c>
      <c r="E298">
        <v>0.48881796607179462</v>
      </c>
      <c r="F298">
        <v>0.24530277261894909</v>
      </c>
      <c r="G298">
        <v>1.057744833067239</v>
      </c>
      <c r="H298">
        <v>1.2905760958338619</v>
      </c>
      <c r="I298">
        <v>0</v>
      </c>
      <c r="J298">
        <v>1.0382576162427599</v>
      </c>
      <c r="K298">
        <v>0.7753668317827862</v>
      </c>
      <c r="L298">
        <v>1.401826859165495</v>
      </c>
      <c r="M298">
        <v>0.12987611202186611</v>
      </c>
      <c r="N298">
        <v>2.0375899410539988</v>
      </c>
      <c r="O298">
        <v>3.4490391615760778E-2</v>
      </c>
      <c r="P298">
        <v>0.86312923356074034</v>
      </c>
      <c r="Q298">
        <v>2.053044498066948</v>
      </c>
    </row>
    <row r="299" spans="1:17" x14ac:dyDescent="0.45">
      <c r="A299" s="1" t="s">
        <v>460</v>
      </c>
      <c r="B299">
        <v>0.48085431433068998</v>
      </c>
      <c r="C299">
        <v>0.51246619198494514</v>
      </c>
      <c r="D299">
        <v>0.72247180743263628</v>
      </c>
      <c r="E299">
        <v>0.30791320318487431</v>
      </c>
      <c r="F299">
        <v>0.29802914819402432</v>
      </c>
      <c r="G299">
        <v>0.86400667606086745</v>
      </c>
      <c r="H299">
        <v>2.0270818858711692</v>
      </c>
      <c r="I299">
        <v>0.78242631731125478</v>
      </c>
      <c r="J299">
        <v>1.945161597255326</v>
      </c>
      <c r="K299">
        <v>0.98632569457281527</v>
      </c>
      <c r="L299">
        <v>0.68661092932178236</v>
      </c>
      <c r="M299">
        <v>0.16802080512130729</v>
      </c>
      <c r="N299">
        <v>1.40558632708086</v>
      </c>
      <c r="O299">
        <v>1.1853814581111399</v>
      </c>
      <c r="P299">
        <v>0.41637350358874481</v>
      </c>
      <c r="Q299">
        <v>1.3745243382415719</v>
      </c>
    </row>
    <row r="300" spans="1:17" x14ac:dyDescent="0.45">
      <c r="A300" s="1" t="s">
        <v>461</v>
      </c>
      <c r="B300">
        <v>0.242137407663816</v>
      </c>
      <c r="C300">
        <v>0.15300913378193429</v>
      </c>
      <c r="D300">
        <v>0.29970609561099998</v>
      </c>
      <c r="E300">
        <v>0.13760606466357611</v>
      </c>
      <c r="F300">
        <v>0.17398496627463861</v>
      </c>
      <c r="G300">
        <v>0.27945730161004012</v>
      </c>
      <c r="H300">
        <v>0.77466280239071594</v>
      </c>
      <c r="I300">
        <v>0.47021115736326302</v>
      </c>
      <c r="J300">
        <v>0.88175206322716293</v>
      </c>
      <c r="K300">
        <v>0.54834909004014509</v>
      </c>
      <c r="L300">
        <v>1.5262984111621181</v>
      </c>
      <c r="M300">
        <v>0.31394637636872319</v>
      </c>
      <c r="N300">
        <v>0.51302286081626014</v>
      </c>
      <c r="O300">
        <v>0.30541231095198529</v>
      </c>
      <c r="P300">
        <v>0.68855016981766948</v>
      </c>
      <c r="Q300">
        <v>0.65968694689598406</v>
      </c>
    </row>
    <row r="301" spans="1:17" x14ac:dyDescent="0.45">
      <c r="A301" s="1" t="s">
        <v>462</v>
      </c>
      <c r="B301">
        <v>0.32051413505891663</v>
      </c>
      <c r="C301">
        <v>0.36821737388462439</v>
      </c>
      <c r="D301">
        <v>0.40060226167438651</v>
      </c>
      <c r="E301">
        <v>0.25061395890269772</v>
      </c>
      <c r="F301">
        <v>0.30311449832519383</v>
      </c>
      <c r="G301">
        <v>0.21076499615548161</v>
      </c>
      <c r="H301">
        <v>0.41796925859897671</v>
      </c>
      <c r="I301">
        <v>0.23215058322033161</v>
      </c>
      <c r="J301">
        <v>0.3131653867025192</v>
      </c>
      <c r="K301">
        <v>0.40316262671063169</v>
      </c>
      <c r="L301">
        <v>0.1577588845625971</v>
      </c>
      <c r="M301">
        <v>0.55208357930736196</v>
      </c>
      <c r="N301">
        <v>0.26603540705598677</v>
      </c>
      <c r="O301">
        <v>0.35546490805834291</v>
      </c>
      <c r="P301">
        <v>0.39268168021095701</v>
      </c>
      <c r="Q301">
        <v>0.17737554466787461</v>
      </c>
    </row>
    <row r="302" spans="1:17" x14ac:dyDescent="0.45">
      <c r="A302" s="1" t="s">
        <v>463</v>
      </c>
      <c r="B302">
        <v>0.1186955214400755</v>
      </c>
      <c r="C302">
        <v>9.2470532658343416E-2</v>
      </c>
      <c r="D302">
        <v>0.10175111417983421</v>
      </c>
      <c r="E302">
        <v>0.10091126069077309</v>
      </c>
      <c r="F302">
        <v>8.653052701521019E-2</v>
      </c>
      <c r="G302">
        <v>9.0757513328128495E-2</v>
      </c>
      <c r="H302">
        <v>0.1101029573700109</v>
      </c>
      <c r="I302">
        <v>1.757957682049676E-2</v>
      </c>
      <c r="J302">
        <v>9.8843150730380913E-2</v>
      </c>
      <c r="K302">
        <v>5.0341581807959231E-2</v>
      </c>
      <c r="L302">
        <v>2.398598511651634E-2</v>
      </c>
      <c r="M302">
        <v>5.3268491973865427E-2</v>
      </c>
      <c r="N302">
        <v>9.0696826457017071E-2</v>
      </c>
      <c r="O302">
        <v>9.9693009406923105E-2</v>
      </c>
      <c r="P302">
        <v>6.3470720503060907E-2</v>
      </c>
      <c r="Q302">
        <v>5.5140187793111403E-2</v>
      </c>
    </row>
    <row r="303" spans="1:17" x14ac:dyDescent="0.45">
      <c r="A303" s="1" t="s">
        <v>464</v>
      </c>
      <c r="B303">
        <v>0.16397519020909099</v>
      </c>
      <c r="C303">
        <v>7.5916708432535715E-2</v>
      </c>
      <c r="D303">
        <v>7.0434193026282413E-2</v>
      </c>
      <c r="E303">
        <v>6.6682427340702261E-2</v>
      </c>
      <c r="F303">
        <v>3.0296408624880231E-2</v>
      </c>
      <c r="G303">
        <v>3.3762754716377637E-2</v>
      </c>
      <c r="H303">
        <v>8.8973655049875392E-4</v>
      </c>
      <c r="I303">
        <v>5.2892679398738674E-3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2.4405281611814709E-3</v>
      </c>
      <c r="Q303">
        <v>0</v>
      </c>
    </row>
    <row r="304" spans="1:17" x14ac:dyDescent="0.45">
      <c r="A304" s="1" t="s">
        <v>465</v>
      </c>
      <c r="B304">
        <v>0</v>
      </c>
      <c r="C304">
        <v>313.75910476489543</v>
      </c>
      <c r="D304">
        <v>22.08331481821229</v>
      </c>
      <c r="E304">
        <v>90.799498497454479</v>
      </c>
      <c r="F304">
        <v>62.147670112807063</v>
      </c>
      <c r="G304">
        <v>289.6413881038078</v>
      </c>
      <c r="H304">
        <v>21.589414069202121</v>
      </c>
      <c r="I304">
        <v>1112.286871604731</v>
      </c>
      <c r="J304">
        <v>185.09093131884839</v>
      </c>
      <c r="K304">
        <v>129.46033412119399</v>
      </c>
      <c r="L304">
        <v>51.192972425619423</v>
      </c>
      <c r="M304">
        <v>266.70562605996122</v>
      </c>
      <c r="N304">
        <v>1.7966984411840159</v>
      </c>
      <c r="O304">
        <v>33.768823334278601</v>
      </c>
      <c r="P304">
        <v>0</v>
      </c>
      <c r="Q304">
        <v>713.61617146984986</v>
      </c>
    </row>
    <row r="305" spans="1:17" x14ac:dyDescent="0.45">
      <c r="A305" s="1" t="s">
        <v>466</v>
      </c>
      <c r="B305">
        <v>140.5171914871577</v>
      </c>
      <c r="C305">
        <v>738.04238943524729</v>
      </c>
      <c r="D305">
        <v>357.50043310582612</v>
      </c>
      <c r="E305">
        <v>186.47258923758449</v>
      </c>
      <c r="F305">
        <v>166.21808061302929</v>
      </c>
      <c r="G305">
        <v>130.06256947920369</v>
      </c>
      <c r="H305">
        <v>929.14200679549231</v>
      </c>
      <c r="I305">
        <v>74.259554418190433</v>
      </c>
      <c r="J305">
        <v>9.5286704521629808</v>
      </c>
      <c r="K305">
        <v>0</v>
      </c>
      <c r="L305">
        <v>13.18427144236307</v>
      </c>
      <c r="M305">
        <v>0</v>
      </c>
      <c r="N305">
        <v>299.85604024101411</v>
      </c>
      <c r="O305">
        <v>0</v>
      </c>
      <c r="P305">
        <v>0</v>
      </c>
      <c r="Q305">
        <v>509.77991958015963</v>
      </c>
    </row>
    <row r="306" spans="1:17" x14ac:dyDescent="0.45">
      <c r="A306" s="1" t="s">
        <v>467</v>
      </c>
      <c r="B306">
        <v>22.95067512389193</v>
      </c>
      <c r="C306">
        <v>0</v>
      </c>
      <c r="D306">
        <v>272.65277643097107</v>
      </c>
      <c r="E306">
        <v>63.567912660357678</v>
      </c>
      <c r="F306">
        <v>1454.575276791199</v>
      </c>
      <c r="G306">
        <v>0</v>
      </c>
      <c r="H306">
        <v>85.519491804872573</v>
      </c>
      <c r="I306">
        <v>96.751290637516433</v>
      </c>
      <c r="J306">
        <v>3.740847914066372</v>
      </c>
      <c r="K306">
        <v>57.586298497182469</v>
      </c>
      <c r="L306">
        <v>0</v>
      </c>
      <c r="M306">
        <v>24.12492806686878</v>
      </c>
      <c r="N306">
        <v>0</v>
      </c>
      <c r="O306">
        <v>0</v>
      </c>
      <c r="P306">
        <v>0</v>
      </c>
      <c r="Q306">
        <v>4.6025175391054169</v>
      </c>
    </row>
    <row r="307" spans="1:17" x14ac:dyDescent="0.45">
      <c r="A307" s="1" t="s">
        <v>468</v>
      </c>
      <c r="B307">
        <v>378.87309283314153</v>
      </c>
      <c r="C307">
        <v>756.43213058962192</v>
      </c>
      <c r="D307">
        <v>378.5838126463733</v>
      </c>
      <c r="E307">
        <v>657.8444978999961</v>
      </c>
      <c r="F307">
        <v>316.13396119435401</v>
      </c>
      <c r="G307">
        <v>429.23160925768627</v>
      </c>
      <c r="H307">
        <v>881.87999445353</v>
      </c>
      <c r="I307">
        <v>352.7569963953357</v>
      </c>
      <c r="J307">
        <v>372.87375609506302</v>
      </c>
      <c r="K307">
        <v>384.58468134052441</v>
      </c>
      <c r="L307">
        <v>295.06205638370233</v>
      </c>
      <c r="M307">
        <v>231.33239012126381</v>
      </c>
      <c r="N307">
        <v>139.26856193802561</v>
      </c>
      <c r="O307">
        <v>322.80362169457788</v>
      </c>
      <c r="P307">
        <v>303.84858592333057</v>
      </c>
      <c r="Q307">
        <v>343.91733461300782</v>
      </c>
    </row>
    <row r="308" spans="1:17" x14ac:dyDescent="0.45">
      <c r="A308" s="1" t="s">
        <v>469</v>
      </c>
      <c r="B308">
        <v>227.2013625324154</v>
      </c>
      <c r="C308">
        <v>130.33989341282299</v>
      </c>
      <c r="D308">
        <v>38.311542272730918</v>
      </c>
      <c r="E308">
        <v>99.725149903309102</v>
      </c>
      <c r="F308">
        <v>77.904216592349215</v>
      </c>
      <c r="G308">
        <v>100.27177388656111</v>
      </c>
      <c r="H308">
        <v>41.889200330431549</v>
      </c>
      <c r="I308">
        <v>135.52093313059069</v>
      </c>
      <c r="J308">
        <v>50.038724595327302</v>
      </c>
      <c r="K308">
        <v>84.385866490541076</v>
      </c>
      <c r="L308">
        <v>64.493417200295156</v>
      </c>
      <c r="M308">
        <v>39.765712420042767</v>
      </c>
      <c r="N308">
        <v>46.150471352118153</v>
      </c>
      <c r="O308">
        <v>106.2808487039453</v>
      </c>
      <c r="P308">
        <v>25.86592461708204</v>
      </c>
      <c r="Q308">
        <v>67.986020022754033</v>
      </c>
    </row>
    <row r="309" spans="1:17" x14ac:dyDescent="0.45">
      <c r="A309" s="1" t="s">
        <v>33</v>
      </c>
      <c r="B309">
        <v>581.11668514161079</v>
      </c>
      <c r="C309">
        <v>595.23918263216524</v>
      </c>
      <c r="D309">
        <v>597.68670500807525</v>
      </c>
      <c r="E309">
        <v>708.67753342187132</v>
      </c>
      <c r="F309">
        <v>712.72962062768511</v>
      </c>
      <c r="G309">
        <v>762.17781755779663</v>
      </c>
      <c r="H309">
        <v>720.55432219803515</v>
      </c>
      <c r="I309">
        <v>718.40347965347212</v>
      </c>
      <c r="J309">
        <v>696.12165540084243</v>
      </c>
      <c r="K309">
        <v>654.85483557381735</v>
      </c>
      <c r="L309">
        <v>663.54574246477989</v>
      </c>
      <c r="M309">
        <v>663.18357774119488</v>
      </c>
      <c r="N309">
        <v>705.34567007499629</v>
      </c>
      <c r="O309">
        <v>638.22663370806276</v>
      </c>
      <c r="P309">
        <v>643.35831888525672</v>
      </c>
      <c r="Q309">
        <v>654.40975999717512</v>
      </c>
    </row>
    <row r="310" spans="1:17" x14ac:dyDescent="0.45">
      <c r="A310" s="1" t="s">
        <v>34</v>
      </c>
      <c r="B310">
        <v>3593.1100734324668</v>
      </c>
      <c r="C310">
        <v>3675.669209193446</v>
      </c>
      <c r="D310">
        <v>3848.0869015841131</v>
      </c>
      <c r="E310">
        <v>4413.4686780366856</v>
      </c>
      <c r="F310">
        <v>4147.2594705383008</v>
      </c>
      <c r="G310">
        <v>4457.0164558790984</v>
      </c>
      <c r="H310">
        <v>4379.6749868992829</v>
      </c>
      <c r="I310">
        <v>4365.0269998994954</v>
      </c>
      <c r="J310">
        <v>4171.2664533974239</v>
      </c>
      <c r="K310">
        <v>4322.8571379813166</v>
      </c>
      <c r="L310">
        <v>4278.29728536939</v>
      </c>
      <c r="M310">
        <v>4297.2506639876392</v>
      </c>
      <c r="N310">
        <v>4250.9144223511676</v>
      </c>
      <c r="O310">
        <v>4090.951943119298</v>
      </c>
      <c r="P310">
        <v>4119.6977284764407</v>
      </c>
      <c r="Q310">
        <v>4181.9170269944552</v>
      </c>
    </row>
    <row r="311" spans="1:17" x14ac:dyDescent="0.45">
      <c r="A311" s="1" t="s">
        <v>35</v>
      </c>
      <c r="B311">
        <v>1953.534538896361</v>
      </c>
      <c r="C311">
        <v>1937.9984222203641</v>
      </c>
      <c r="D311">
        <v>2014.669623353152</v>
      </c>
      <c r="E311">
        <v>2298.986846317076</v>
      </c>
      <c r="F311">
        <v>2215.1581811919082</v>
      </c>
      <c r="G311">
        <v>2379.5043327383082</v>
      </c>
      <c r="H311">
        <v>2360.0944413758261</v>
      </c>
      <c r="I311">
        <v>2340.2810162580959</v>
      </c>
      <c r="J311">
        <v>2227.9853097661799</v>
      </c>
      <c r="K311">
        <v>2201.2082791986918</v>
      </c>
      <c r="L311">
        <v>2088.355877068359</v>
      </c>
      <c r="M311">
        <v>2039.075712739557</v>
      </c>
      <c r="N311">
        <v>2042.421069484928</v>
      </c>
      <c r="O311">
        <v>1899.9657222669459</v>
      </c>
      <c r="P311">
        <v>1866.590033497263</v>
      </c>
      <c r="Q311">
        <v>1855.634283341627</v>
      </c>
    </row>
    <row r="312" spans="1:17" x14ac:dyDescent="0.45">
      <c r="A312" s="1" t="s">
        <v>36</v>
      </c>
      <c r="B312">
        <v>12098.84735466701</v>
      </c>
      <c r="C312">
        <v>12190.064678093509</v>
      </c>
      <c r="D312">
        <v>12391.077200680351</v>
      </c>
      <c r="E312">
        <v>13203.460557971441</v>
      </c>
      <c r="F312">
        <v>12659.003599339239</v>
      </c>
      <c r="G312">
        <v>13262.268266728939</v>
      </c>
      <c r="H312">
        <v>13690.013629814361</v>
      </c>
      <c r="I312">
        <v>11679.485090008489</v>
      </c>
      <c r="J312">
        <v>9878.1321392553</v>
      </c>
      <c r="K312">
        <v>9789.1474055088656</v>
      </c>
      <c r="L312">
        <v>9961.6088563345293</v>
      </c>
      <c r="M312">
        <v>10600.971727669081</v>
      </c>
      <c r="N312">
        <v>11119.859119478409</v>
      </c>
      <c r="O312">
        <v>11002.81811512989</v>
      </c>
      <c r="P312">
        <v>11495.81924053072</v>
      </c>
      <c r="Q312">
        <v>11612.55611447585</v>
      </c>
    </row>
    <row r="313" spans="1:17" x14ac:dyDescent="0.45">
      <c r="A313" s="1" t="s">
        <v>37</v>
      </c>
      <c r="B313">
        <v>3.823872256754782</v>
      </c>
      <c r="C313">
        <v>13.98009909485384</v>
      </c>
      <c r="D313">
        <v>17.72105666351877</v>
      </c>
      <c r="E313">
        <v>0.73280945229462557</v>
      </c>
      <c r="F313">
        <v>2.495277996942328</v>
      </c>
      <c r="G313">
        <v>10.261266774571091</v>
      </c>
      <c r="H313">
        <v>1.095048649266364</v>
      </c>
      <c r="I313">
        <v>1.2637143969777951</v>
      </c>
      <c r="J313">
        <v>48.584372706559392</v>
      </c>
      <c r="K313">
        <v>0.38386890015222253</v>
      </c>
      <c r="L313">
        <v>1.7836022339104161</v>
      </c>
      <c r="M313">
        <v>1.1016523746993541</v>
      </c>
      <c r="N313">
        <v>25.976066787553631</v>
      </c>
      <c r="O313">
        <v>65.053224010936461</v>
      </c>
      <c r="P313">
        <v>33.343478103315903</v>
      </c>
      <c r="Q313">
        <v>16.568374791358298</v>
      </c>
    </row>
    <row r="314" spans="1:17" x14ac:dyDescent="0.45">
      <c r="A314" s="1" t="s">
        <v>38</v>
      </c>
      <c r="B314">
        <v>377.39386079389971</v>
      </c>
      <c r="C314">
        <v>193.0862524726374</v>
      </c>
      <c r="D314">
        <v>538.67042578244173</v>
      </c>
      <c r="E314">
        <v>154.87011198073051</v>
      </c>
      <c r="F314">
        <v>279.04086784934248</v>
      </c>
      <c r="G314">
        <v>275.22550529700789</v>
      </c>
      <c r="H314">
        <v>244.94579367846751</v>
      </c>
      <c r="I314">
        <v>60.50030305928496</v>
      </c>
      <c r="J314">
        <v>318.03979589615687</v>
      </c>
      <c r="K314">
        <v>236.0634070854168</v>
      </c>
      <c r="L314">
        <v>197.6041060797543</v>
      </c>
      <c r="M314">
        <v>119.06708670712879</v>
      </c>
      <c r="N314">
        <v>163.8976007685427</v>
      </c>
      <c r="O314">
        <v>452.42954072713502</v>
      </c>
      <c r="P314">
        <v>282.80314863521318</v>
      </c>
      <c r="Q314">
        <v>391.38293245930748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Q314"/>
  <sheetViews>
    <sheetView workbookViewId="0"/>
  </sheetViews>
  <sheetFormatPr defaultColWidth="8.86328125" defaultRowHeight="14.25" x14ac:dyDescent="0.45"/>
  <sheetData>
    <row r="1" spans="1:17" x14ac:dyDescent="0.45">
      <c r="B1" s="1">
        <v>2001</v>
      </c>
      <c r="C1" s="1">
        <v>2002</v>
      </c>
      <c r="D1" s="1">
        <v>2003</v>
      </c>
      <c r="E1" s="1">
        <v>2004</v>
      </c>
      <c r="F1" s="1">
        <v>2005</v>
      </c>
      <c r="G1" s="1">
        <v>2006</v>
      </c>
      <c r="H1" s="1">
        <v>2007</v>
      </c>
      <c r="I1" s="1">
        <v>2008</v>
      </c>
      <c r="J1" s="1">
        <v>2009</v>
      </c>
      <c r="K1" s="1">
        <v>2010</v>
      </c>
      <c r="L1" s="1">
        <v>2011</v>
      </c>
      <c r="M1" s="1">
        <v>2012</v>
      </c>
      <c r="N1" s="1">
        <v>2013</v>
      </c>
      <c r="O1" s="1">
        <v>2014</v>
      </c>
      <c r="P1" s="1">
        <v>2015</v>
      </c>
      <c r="Q1" s="1">
        <v>2016</v>
      </c>
    </row>
    <row r="2" spans="1:17" x14ac:dyDescent="0.45">
      <c r="A2" s="1" t="s">
        <v>163</v>
      </c>
      <c r="B2">
        <v>0.154914304659728</v>
      </c>
      <c r="C2">
        <v>0.16111819679625419</v>
      </c>
      <c r="D2">
        <v>0.1489799261482754</v>
      </c>
      <c r="E2">
        <v>0.1570242350725502</v>
      </c>
      <c r="F2">
        <v>0.12507000551957531</v>
      </c>
      <c r="G2">
        <v>0.13489432667081161</v>
      </c>
      <c r="H2">
        <v>0.1219294449711574</v>
      </c>
      <c r="I2">
        <v>0.10736826777952441</v>
      </c>
      <c r="J2">
        <v>7.7238268664835505E-2</v>
      </c>
      <c r="K2">
        <v>7.4437555411016765E-2</v>
      </c>
      <c r="L2">
        <v>7.3780633063454559E-2</v>
      </c>
      <c r="M2">
        <v>7.8677474577842452E-2</v>
      </c>
      <c r="N2">
        <v>9.2920093421379746E-2</v>
      </c>
      <c r="O2">
        <v>9.3177765578267222E-2</v>
      </c>
      <c r="P2">
        <v>9.8279233953849132E-2</v>
      </c>
      <c r="Q2">
        <v>8.900604624373068E-2</v>
      </c>
    </row>
    <row r="3" spans="1:17" x14ac:dyDescent="0.45">
      <c r="A3" s="1" t="s">
        <v>164</v>
      </c>
      <c r="B3">
        <v>0.15491430465972811</v>
      </c>
      <c r="C3">
        <v>0.16111819679625419</v>
      </c>
      <c r="D3">
        <v>0.1489799261482754</v>
      </c>
      <c r="E3">
        <v>0.1570242350725502</v>
      </c>
      <c r="F3">
        <v>0.12507000551957531</v>
      </c>
      <c r="G3">
        <v>0.13489432667081161</v>
      </c>
      <c r="H3">
        <v>0.1219294449711575</v>
      </c>
      <c r="I3">
        <v>0.10736826777952441</v>
      </c>
      <c r="J3">
        <v>7.7238268664835505E-2</v>
      </c>
      <c r="K3">
        <v>7.4437555411016765E-2</v>
      </c>
      <c r="L3">
        <v>7.3780633063454545E-2</v>
      </c>
      <c r="M3">
        <v>7.8677474577842424E-2</v>
      </c>
      <c r="N3">
        <v>9.2920093421379732E-2</v>
      </c>
      <c r="O3">
        <v>9.3177765578267208E-2</v>
      </c>
      <c r="P3">
        <v>9.8279233953849146E-2</v>
      </c>
      <c r="Q3">
        <v>8.900604624373068E-2</v>
      </c>
    </row>
    <row r="4" spans="1:17" x14ac:dyDescent="0.45">
      <c r="A4" s="1" t="s">
        <v>165</v>
      </c>
      <c r="B4">
        <v>0.15491430465972811</v>
      </c>
      <c r="C4">
        <v>0.16111819679625419</v>
      </c>
      <c r="D4">
        <v>0.1489799261482754</v>
      </c>
      <c r="E4">
        <v>0.1570242350725502</v>
      </c>
      <c r="F4">
        <v>0.12507000551957531</v>
      </c>
      <c r="G4">
        <v>0.13489432667081161</v>
      </c>
      <c r="H4">
        <v>0.1219294449711574</v>
      </c>
      <c r="I4">
        <v>0.10736826777952441</v>
      </c>
      <c r="J4">
        <v>7.7238268664835505E-2</v>
      </c>
      <c r="K4">
        <v>7.4437555411016765E-2</v>
      </c>
      <c r="L4">
        <v>7.3780633063454545E-2</v>
      </c>
      <c r="M4">
        <v>7.8677474577842424E-2</v>
      </c>
      <c r="N4">
        <v>9.2920093421379746E-2</v>
      </c>
      <c r="O4">
        <v>9.3177765578267235E-2</v>
      </c>
      <c r="P4">
        <v>9.8279233953849132E-2</v>
      </c>
      <c r="Q4">
        <v>8.900604624373068E-2</v>
      </c>
    </row>
    <row r="5" spans="1:17" x14ac:dyDescent="0.45">
      <c r="A5" s="1" t="s">
        <v>166</v>
      </c>
      <c r="B5">
        <v>0.154914304659728</v>
      </c>
      <c r="C5">
        <v>0.16111819679625419</v>
      </c>
      <c r="D5">
        <v>0.1489799261482754</v>
      </c>
      <c r="E5">
        <v>0.1570242350725502</v>
      </c>
      <c r="F5">
        <v>0.12507000551957531</v>
      </c>
      <c r="G5">
        <v>0.13489432667081161</v>
      </c>
      <c r="H5">
        <v>0.1219294449711575</v>
      </c>
      <c r="I5">
        <v>0.10736826777952441</v>
      </c>
      <c r="J5">
        <v>7.7238268664835491E-2</v>
      </c>
      <c r="K5">
        <v>7.4437555411016779E-2</v>
      </c>
      <c r="L5">
        <v>7.3780633063454545E-2</v>
      </c>
      <c r="M5">
        <v>7.8677474577842452E-2</v>
      </c>
      <c r="N5">
        <v>9.2920093421379718E-2</v>
      </c>
      <c r="O5">
        <v>9.3177765578267222E-2</v>
      </c>
      <c r="P5">
        <v>9.8279233953849174E-2</v>
      </c>
      <c r="Q5">
        <v>8.9006046243730652E-2</v>
      </c>
    </row>
    <row r="6" spans="1:17" x14ac:dyDescent="0.45">
      <c r="A6" s="1" t="s">
        <v>167</v>
      </c>
      <c r="B6">
        <v>1.011582974310145</v>
      </c>
      <c r="C6">
        <v>0.97827991156577454</v>
      </c>
      <c r="D6">
        <v>0.96324942418275128</v>
      </c>
      <c r="E6">
        <v>0.96061057316680332</v>
      </c>
      <c r="F6">
        <v>0.95967884804691694</v>
      </c>
      <c r="G6">
        <v>0.94436710140416924</v>
      </c>
      <c r="H6">
        <v>0.9343706574423728</v>
      </c>
      <c r="I6">
        <v>0.8118425900260553</v>
      </c>
      <c r="J6">
        <v>0.71882479838371571</v>
      </c>
      <c r="K6">
        <v>0.75835990201183101</v>
      </c>
      <c r="L6">
        <v>0.72855615932823425</v>
      </c>
      <c r="M6">
        <v>0.70621836485442502</v>
      </c>
      <c r="N6">
        <v>0.67454612220752941</v>
      </c>
      <c r="O6">
        <v>0.64635895792451858</v>
      </c>
      <c r="P6">
        <v>0.66734933117457684</v>
      </c>
      <c r="Q6">
        <v>0.60837332775987651</v>
      </c>
    </row>
    <row r="7" spans="1:17" x14ac:dyDescent="0.45">
      <c r="A7" s="1" t="s">
        <v>168</v>
      </c>
      <c r="B7">
        <v>1.0115829743101461</v>
      </c>
      <c r="C7">
        <v>0.97827991156577465</v>
      </c>
      <c r="D7">
        <v>0.96324942418275128</v>
      </c>
      <c r="E7">
        <v>0.96061057316680332</v>
      </c>
      <c r="F7">
        <v>0.95967884804691717</v>
      </c>
      <c r="G7">
        <v>0.94436710140416924</v>
      </c>
      <c r="H7">
        <v>0.93437065744237269</v>
      </c>
      <c r="I7">
        <v>0.81184259002605552</v>
      </c>
      <c r="J7">
        <v>0.71882479838371582</v>
      </c>
      <c r="K7">
        <v>0.75835990201183101</v>
      </c>
      <c r="L7">
        <v>0.72855615932823414</v>
      </c>
      <c r="M7">
        <v>0.70621836485442513</v>
      </c>
      <c r="N7">
        <v>0.6745461222075293</v>
      </c>
      <c r="O7">
        <v>0.6463589579245187</v>
      </c>
      <c r="P7">
        <v>0.66734933117457684</v>
      </c>
      <c r="Q7">
        <v>0.6083733277598764</v>
      </c>
    </row>
    <row r="8" spans="1:17" x14ac:dyDescent="0.45">
      <c r="A8" s="1" t="s">
        <v>169</v>
      </c>
      <c r="B8">
        <v>1.9451857778327171</v>
      </c>
      <c r="C8">
        <v>1.929011206226432</v>
      </c>
      <c r="D8">
        <v>1.8474579341585211</v>
      </c>
      <c r="E8">
        <v>1.838472278799417</v>
      </c>
      <c r="F8">
        <v>1.808050162608372</v>
      </c>
      <c r="G8">
        <v>1.723043518735196</v>
      </c>
      <c r="H8">
        <v>1.65044996159844</v>
      </c>
      <c r="I8">
        <v>1.3878688332557769</v>
      </c>
      <c r="J8">
        <v>1.192304267009813</v>
      </c>
      <c r="K8">
        <v>1.200192310944632</v>
      </c>
      <c r="L8">
        <v>1.1259041145726429</v>
      </c>
      <c r="M8">
        <v>1.070792819626645</v>
      </c>
      <c r="N8">
        <v>1.0080684096523429</v>
      </c>
      <c r="O8">
        <v>0.98008178372371735</v>
      </c>
      <c r="P8">
        <v>1.0480887454966259</v>
      </c>
      <c r="Q8">
        <v>0.95889282150574506</v>
      </c>
    </row>
    <row r="9" spans="1:17" x14ac:dyDescent="0.45">
      <c r="A9" s="1" t="s">
        <v>170</v>
      </c>
      <c r="B9">
        <v>1.2463326693930701</v>
      </c>
      <c r="C9">
        <v>1.2360434043399711</v>
      </c>
      <c r="D9">
        <v>1.1050066658483471</v>
      </c>
      <c r="E9">
        <v>1.1462419125955481</v>
      </c>
      <c r="F9">
        <v>1.1299996272842381</v>
      </c>
      <c r="G9">
        <v>1.0742599648979529</v>
      </c>
      <c r="H9">
        <v>1.0113018152242821</v>
      </c>
      <c r="I9">
        <v>0.88924181760302923</v>
      </c>
      <c r="J9">
        <v>0.87286738352178872</v>
      </c>
      <c r="K9">
        <v>0.88656575594161469</v>
      </c>
      <c r="L9">
        <v>0.87433457152225735</v>
      </c>
      <c r="M9">
        <v>0.8751140152201331</v>
      </c>
      <c r="N9">
        <v>0.86982095547574612</v>
      </c>
      <c r="O9">
        <v>0.86078458280401449</v>
      </c>
      <c r="P9">
        <v>0.9131594061792504</v>
      </c>
      <c r="Q9">
        <v>0.85307711059290325</v>
      </c>
    </row>
    <row r="10" spans="1:17" x14ac:dyDescent="0.45">
      <c r="A10" s="1" t="s">
        <v>171</v>
      </c>
      <c r="B10">
        <v>1.2463326693930701</v>
      </c>
      <c r="C10">
        <v>1.2360434043399711</v>
      </c>
      <c r="D10">
        <v>1.1050066658483471</v>
      </c>
      <c r="E10">
        <v>1.1462419125955481</v>
      </c>
      <c r="F10">
        <v>1.129999627284237</v>
      </c>
      <c r="G10">
        <v>1.0742599648979529</v>
      </c>
      <c r="H10">
        <v>1.0113018152242821</v>
      </c>
      <c r="I10">
        <v>0.88924181760302956</v>
      </c>
      <c r="J10">
        <v>0.87286738352178861</v>
      </c>
      <c r="K10">
        <v>0.88656575594161469</v>
      </c>
      <c r="L10">
        <v>0.87433457152225724</v>
      </c>
      <c r="M10">
        <v>0.87511401522013332</v>
      </c>
      <c r="N10">
        <v>0.86982095547574612</v>
      </c>
      <c r="O10">
        <v>0.86078458280401449</v>
      </c>
      <c r="P10">
        <v>0.91315940617925029</v>
      </c>
      <c r="Q10">
        <v>0.85307711059290336</v>
      </c>
    </row>
    <row r="11" spans="1:17" x14ac:dyDescent="0.45">
      <c r="A11" s="1" t="s">
        <v>172</v>
      </c>
      <c r="B11">
        <v>1.2463326693930701</v>
      </c>
      <c r="C11">
        <v>1.2360434043399711</v>
      </c>
      <c r="D11">
        <v>1.1050066658483471</v>
      </c>
      <c r="E11">
        <v>1.1462419125955481</v>
      </c>
      <c r="F11">
        <v>1.129999627284237</v>
      </c>
      <c r="G11">
        <v>1.0742599648979529</v>
      </c>
      <c r="H11">
        <v>1.0113018152242821</v>
      </c>
      <c r="I11">
        <v>0.88924181760302912</v>
      </c>
      <c r="J11">
        <v>0.87286738352178861</v>
      </c>
      <c r="K11">
        <v>0.88656575594161491</v>
      </c>
      <c r="L11">
        <v>0.87433457152225724</v>
      </c>
      <c r="M11">
        <v>0.8751140152201331</v>
      </c>
      <c r="N11">
        <v>0.86982095547574578</v>
      </c>
      <c r="O11">
        <v>0.86078458280401449</v>
      </c>
      <c r="P11">
        <v>0.9131594061792504</v>
      </c>
      <c r="Q11">
        <v>0.85307711059290314</v>
      </c>
    </row>
    <row r="12" spans="1:17" x14ac:dyDescent="0.45">
      <c r="A12" s="1" t="s">
        <v>173</v>
      </c>
      <c r="B12">
        <v>1.2463326693930701</v>
      </c>
      <c r="C12">
        <v>1.23604340433997</v>
      </c>
      <c r="D12">
        <v>1.1050066658483471</v>
      </c>
      <c r="E12">
        <v>1.1462419125955481</v>
      </c>
      <c r="F12">
        <v>1.129999627284237</v>
      </c>
      <c r="G12">
        <v>1.0742599648979529</v>
      </c>
      <c r="H12">
        <v>1.0113018152242821</v>
      </c>
      <c r="I12">
        <v>0.88924181760302934</v>
      </c>
      <c r="J12">
        <v>0.87286738352178872</v>
      </c>
      <c r="K12">
        <v>0.8865657559416148</v>
      </c>
      <c r="L12">
        <v>0.87433457152225713</v>
      </c>
      <c r="M12">
        <v>0.87511401522013288</v>
      </c>
      <c r="N12">
        <v>0.869820955475746</v>
      </c>
      <c r="O12">
        <v>0.86078458280401482</v>
      </c>
      <c r="P12">
        <v>0.9131594061792504</v>
      </c>
      <c r="Q12">
        <v>0.85307711059290314</v>
      </c>
    </row>
    <row r="13" spans="1:17" x14ac:dyDescent="0.45">
      <c r="A13" s="1" t="s">
        <v>174</v>
      </c>
      <c r="B13">
        <v>1.2463326693930701</v>
      </c>
      <c r="C13">
        <v>1.23604340433997</v>
      </c>
      <c r="D13">
        <v>1.1050066658483471</v>
      </c>
      <c r="E13">
        <v>1.1462419125955481</v>
      </c>
      <c r="F13">
        <v>1.129999627284237</v>
      </c>
      <c r="G13">
        <v>1.0742599648979529</v>
      </c>
      <c r="H13">
        <v>1.0113018152242821</v>
      </c>
      <c r="I13">
        <v>0.88924181760302923</v>
      </c>
      <c r="J13">
        <v>0.87286738352178883</v>
      </c>
      <c r="K13">
        <v>0.8865657559416148</v>
      </c>
      <c r="L13">
        <v>0.87433457152225724</v>
      </c>
      <c r="M13">
        <v>0.87511401522013321</v>
      </c>
      <c r="N13">
        <v>0.86982095547574556</v>
      </c>
      <c r="O13">
        <v>0.8607845828040146</v>
      </c>
      <c r="P13">
        <v>0.91315940617925051</v>
      </c>
      <c r="Q13">
        <v>0.85307711059290348</v>
      </c>
    </row>
    <row r="14" spans="1:17" x14ac:dyDescent="0.45">
      <c r="A14" s="1" t="s">
        <v>175</v>
      </c>
      <c r="B14">
        <v>1.2463326693930701</v>
      </c>
      <c r="C14">
        <v>1.2360434043399711</v>
      </c>
      <c r="D14">
        <v>1.1050066658483471</v>
      </c>
      <c r="E14">
        <v>1.1462419125955481</v>
      </c>
      <c r="F14">
        <v>1.129999627284237</v>
      </c>
      <c r="G14">
        <v>1.0742599648979529</v>
      </c>
      <c r="H14">
        <v>1.0113018152242821</v>
      </c>
      <c r="I14">
        <v>0.88924181760302901</v>
      </c>
      <c r="J14">
        <v>0.87286738352178872</v>
      </c>
      <c r="K14">
        <v>0.8865657559416148</v>
      </c>
      <c r="L14">
        <v>0.87433457152225724</v>
      </c>
      <c r="M14">
        <v>0.87511401522013332</v>
      </c>
      <c r="N14">
        <v>0.86982095547574567</v>
      </c>
      <c r="O14">
        <v>0.86078458280401482</v>
      </c>
      <c r="P14">
        <v>0.91315940617925051</v>
      </c>
      <c r="Q14">
        <v>0.85307711059290325</v>
      </c>
    </row>
    <row r="15" spans="1:17" x14ac:dyDescent="0.45">
      <c r="A15" s="1" t="s">
        <v>176</v>
      </c>
      <c r="B15">
        <v>1.2463326693930701</v>
      </c>
      <c r="C15">
        <v>1.23604340433997</v>
      </c>
      <c r="D15">
        <v>1.1050066658483479</v>
      </c>
      <c r="E15">
        <v>1.1462419125955481</v>
      </c>
      <c r="F15">
        <v>1.129999627284237</v>
      </c>
      <c r="G15">
        <v>1.0742599648979529</v>
      </c>
      <c r="H15">
        <v>1.0113018152242821</v>
      </c>
      <c r="I15">
        <v>0.88924181760302923</v>
      </c>
      <c r="J15">
        <v>0.87286738352178872</v>
      </c>
      <c r="K15">
        <v>0.8865657559416148</v>
      </c>
      <c r="L15">
        <v>0.87433457152225724</v>
      </c>
      <c r="M15">
        <v>0.87511401522013299</v>
      </c>
      <c r="N15">
        <v>0.86982095547574589</v>
      </c>
      <c r="O15">
        <v>0.86078458280401471</v>
      </c>
      <c r="P15">
        <v>0.91315940617925018</v>
      </c>
      <c r="Q15">
        <v>0.85307711059290336</v>
      </c>
    </row>
    <row r="16" spans="1:17" x14ac:dyDescent="0.45">
      <c r="A16" s="1" t="s">
        <v>177</v>
      </c>
      <c r="B16">
        <v>1.2463326693930701</v>
      </c>
      <c r="C16">
        <v>1.23604340433997</v>
      </c>
      <c r="D16">
        <v>1.1050066658483479</v>
      </c>
      <c r="E16">
        <v>1.1462419125955481</v>
      </c>
      <c r="F16">
        <v>1.129999627284237</v>
      </c>
      <c r="G16">
        <v>1.0742599648979529</v>
      </c>
      <c r="H16">
        <v>1.0113018152242821</v>
      </c>
      <c r="I16">
        <v>0.88924181760302912</v>
      </c>
      <c r="J16">
        <v>0.87286738352178839</v>
      </c>
      <c r="K16">
        <v>0.88656575594161502</v>
      </c>
      <c r="L16">
        <v>0.87433457152225758</v>
      </c>
      <c r="M16">
        <v>0.8751140152201331</v>
      </c>
      <c r="N16">
        <v>0.86982095547574578</v>
      </c>
      <c r="O16">
        <v>0.86078458280401449</v>
      </c>
      <c r="P16">
        <v>0.9131594061792504</v>
      </c>
      <c r="Q16">
        <v>0.85307711059290325</v>
      </c>
    </row>
    <row r="17" spans="1:17" x14ac:dyDescent="0.45">
      <c r="A17" s="1" t="s">
        <v>178</v>
      </c>
      <c r="B17">
        <v>1.2463326693930701</v>
      </c>
      <c r="C17">
        <v>1.23604340433997</v>
      </c>
      <c r="D17">
        <v>1.1050066658483471</v>
      </c>
      <c r="E17">
        <v>1.1462419125955481</v>
      </c>
      <c r="F17">
        <v>1.129999627284237</v>
      </c>
      <c r="G17">
        <v>1.0742599648979529</v>
      </c>
      <c r="H17">
        <v>1.0113018152242821</v>
      </c>
      <c r="I17">
        <v>0.88924181760302945</v>
      </c>
      <c r="J17">
        <v>0.87286738352178872</v>
      </c>
      <c r="K17">
        <v>0.8865657559416148</v>
      </c>
      <c r="L17">
        <v>0.87433457152225724</v>
      </c>
      <c r="M17">
        <v>0.87511401522013321</v>
      </c>
      <c r="N17">
        <v>0.86982095547574578</v>
      </c>
      <c r="O17">
        <v>0.86078458280401471</v>
      </c>
      <c r="P17">
        <v>0.9131594061792504</v>
      </c>
      <c r="Q17">
        <v>0.85307711059290325</v>
      </c>
    </row>
    <row r="18" spans="1:17" x14ac:dyDescent="0.45">
      <c r="A18" s="1" t="s">
        <v>179</v>
      </c>
      <c r="B18">
        <v>0.2176981625908041</v>
      </c>
      <c r="C18">
        <v>0.21011244226820269</v>
      </c>
      <c r="D18">
        <v>0.1947751169393753</v>
      </c>
      <c r="E18">
        <v>0.17918184724792191</v>
      </c>
      <c r="F18">
        <v>0.17197348227762191</v>
      </c>
      <c r="G18">
        <v>0.17411859677381261</v>
      </c>
      <c r="H18">
        <v>0.18998421326373341</v>
      </c>
      <c r="I18">
        <v>0.18972226340604151</v>
      </c>
      <c r="J18">
        <v>0.17589490733710039</v>
      </c>
      <c r="K18">
        <v>0.20445852119581709</v>
      </c>
      <c r="L18">
        <v>0.2193625874996569</v>
      </c>
      <c r="M18">
        <v>0.23497268528811471</v>
      </c>
      <c r="N18">
        <v>0.23018613871458651</v>
      </c>
      <c r="O18">
        <v>0.2433810287807216</v>
      </c>
      <c r="P18">
        <v>0.26421575255398738</v>
      </c>
      <c r="Q18">
        <v>0.22134088018784931</v>
      </c>
    </row>
    <row r="19" spans="1:17" x14ac:dyDescent="0.45">
      <c r="A19" s="1" t="s">
        <v>180</v>
      </c>
      <c r="B19">
        <v>0.2176981625908041</v>
      </c>
      <c r="C19">
        <v>0.21011244226820261</v>
      </c>
      <c r="D19">
        <v>0.1947751169393753</v>
      </c>
      <c r="E19">
        <v>0.17918184724792191</v>
      </c>
      <c r="F19">
        <v>0.17197348227762191</v>
      </c>
      <c r="G19">
        <v>0.17411859677381261</v>
      </c>
      <c r="H19">
        <v>0.18998421326373341</v>
      </c>
      <c r="I19">
        <v>0.18972226340604159</v>
      </c>
      <c r="J19">
        <v>0.17589490733710039</v>
      </c>
      <c r="K19">
        <v>0.20445852119581709</v>
      </c>
      <c r="L19">
        <v>0.2193625874996569</v>
      </c>
      <c r="M19">
        <v>0.23497268528811471</v>
      </c>
      <c r="N19">
        <v>0.2301861387145866</v>
      </c>
      <c r="O19">
        <v>0.24338102878072149</v>
      </c>
      <c r="P19">
        <v>0.26421575255398738</v>
      </c>
      <c r="Q19">
        <v>0.22134088018784909</v>
      </c>
    </row>
    <row r="20" spans="1:17" x14ac:dyDescent="0.45">
      <c r="A20" s="1" t="s">
        <v>181</v>
      </c>
      <c r="B20">
        <v>0.21769816259080399</v>
      </c>
      <c r="C20">
        <v>0.21011244226820269</v>
      </c>
      <c r="D20">
        <v>0.19477511693937541</v>
      </c>
      <c r="E20">
        <v>0.17918184724792191</v>
      </c>
      <c r="F20">
        <v>0.17197348227762191</v>
      </c>
      <c r="G20">
        <v>0.1741185967738125</v>
      </c>
      <c r="H20">
        <v>0.18998421326373341</v>
      </c>
      <c r="I20">
        <v>0.18972226340604159</v>
      </c>
      <c r="J20">
        <v>0.17589490733710039</v>
      </c>
      <c r="K20">
        <v>0.20445852119581709</v>
      </c>
      <c r="L20">
        <v>0.2193625874996569</v>
      </c>
      <c r="M20">
        <v>0.23497268528811471</v>
      </c>
      <c r="N20">
        <v>0.23018613871458651</v>
      </c>
      <c r="O20">
        <v>0.2433810287807216</v>
      </c>
      <c r="P20">
        <v>0.26421575255398738</v>
      </c>
      <c r="Q20">
        <v>0.2213408801878492</v>
      </c>
    </row>
    <row r="21" spans="1:17" x14ac:dyDescent="0.45">
      <c r="A21" s="1" t="s">
        <v>182</v>
      </c>
      <c r="B21">
        <v>0.46630096761968809</v>
      </c>
      <c r="C21">
        <v>0.45176540552287042</v>
      </c>
      <c r="D21">
        <v>0.40834649380922722</v>
      </c>
      <c r="E21">
        <v>0.40619045106776708</v>
      </c>
      <c r="F21">
        <v>0.39953664493315921</v>
      </c>
      <c r="G21">
        <v>0.40945049496585212</v>
      </c>
      <c r="H21">
        <v>0.39220568572145292</v>
      </c>
      <c r="I21">
        <v>0.3549043005396057</v>
      </c>
      <c r="J21">
        <v>0.27705309864040217</v>
      </c>
      <c r="K21">
        <v>0.28234292432093999</v>
      </c>
      <c r="L21">
        <v>0.27377267246277198</v>
      </c>
      <c r="M21">
        <v>0.28117190455151758</v>
      </c>
      <c r="N21">
        <v>0.26894144679528398</v>
      </c>
      <c r="O21">
        <v>0.2910474323781313</v>
      </c>
      <c r="P21">
        <v>0.29201075227339762</v>
      </c>
      <c r="Q21">
        <v>0.26793999212282649</v>
      </c>
    </row>
    <row r="22" spans="1:17" x14ac:dyDescent="0.45">
      <c r="A22" s="1" t="s">
        <v>183</v>
      </c>
      <c r="B22">
        <v>0.46630096761968809</v>
      </c>
      <c r="C22">
        <v>0.45176540552287031</v>
      </c>
      <c r="D22">
        <v>0.40834649380922722</v>
      </c>
      <c r="E22">
        <v>0.40619045106776702</v>
      </c>
      <c r="F22">
        <v>0.39953664493315921</v>
      </c>
      <c r="G22">
        <v>0.40945049496585212</v>
      </c>
      <c r="H22">
        <v>0.39220568572145281</v>
      </c>
      <c r="I22">
        <v>0.35490430053960559</v>
      </c>
      <c r="J22">
        <v>0.27705309864040212</v>
      </c>
      <c r="K22">
        <v>0.28234292432093999</v>
      </c>
      <c r="L22">
        <v>0.27377267246277209</v>
      </c>
      <c r="M22">
        <v>0.28117190455151758</v>
      </c>
      <c r="N22">
        <v>0.26894144679528381</v>
      </c>
      <c r="O22">
        <v>0.2910474323781313</v>
      </c>
      <c r="P22">
        <v>0.29201075227339751</v>
      </c>
      <c r="Q22">
        <v>0.26793999212282649</v>
      </c>
    </row>
    <row r="23" spans="1:17" x14ac:dyDescent="0.45">
      <c r="A23" s="1" t="s">
        <v>184</v>
      </c>
      <c r="B23">
        <v>0.46630096761968792</v>
      </c>
      <c r="C23">
        <v>0.45176540552287031</v>
      </c>
      <c r="D23">
        <v>0.408346493809227</v>
      </c>
      <c r="E23">
        <v>0.40619045106776708</v>
      </c>
      <c r="F23">
        <v>0.3995366449331591</v>
      </c>
      <c r="G23">
        <v>0.40945049496585212</v>
      </c>
      <c r="H23">
        <v>0.39220568572145292</v>
      </c>
      <c r="I23">
        <v>0.35490430053960548</v>
      </c>
      <c r="J23">
        <v>0.27705309864040212</v>
      </c>
      <c r="K23">
        <v>0.28234292432093999</v>
      </c>
      <c r="L23">
        <v>0.27377267246277198</v>
      </c>
      <c r="M23">
        <v>0.28117190455151758</v>
      </c>
      <c r="N23">
        <v>0.26894144679528392</v>
      </c>
      <c r="O23">
        <v>0.29104743237813119</v>
      </c>
      <c r="P23">
        <v>0.2920107522733974</v>
      </c>
      <c r="Q23">
        <v>0.26793999212282638</v>
      </c>
    </row>
    <row r="24" spans="1:17" x14ac:dyDescent="0.45">
      <c r="A24" s="1" t="s">
        <v>185</v>
      </c>
      <c r="B24">
        <v>0.4663009676196882</v>
      </c>
      <c r="C24">
        <v>0.45176540552287042</v>
      </c>
      <c r="D24">
        <v>0.40834649380922722</v>
      </c>
      <c r="E24">
        <v>0.40619045106776708</v>
      </c>
      <c r="F24">
        <v>0.39953664493315899</v>
      </c>
      <c r="G24">
        <v>0.40945049496585217</v>
      </c>
      <c r="H24">
        <v>0.39220568572145298</v>
      </c>
      <c r="I24">
        <v>0.35490430053960559</v>
      </c>
      <c r="J24">
        <v>0.27705309864040217</v>
      </c>
      <c r="K24">
        <v>0.28234292432093999</v>
      </c>
      <c r="L24">
        <v>0.27377267246277198</v>
      </c>
      <c r="M24">
        <v>0.28117190455151758</v>
      </c>
      <c r="N24">
        <v>0.26894144679528392</v>
      </c>
      <c r="O24">
        <v>0.29104743237813141</v>
      </c>
      <c r="P24">
        <v>0.2920107522733974</v>
      </c>
      <c r="Q24">
        <v>0.26793999212282649</v>
      </c>
    </row>
    <row r="25" spans="1:17" x14ac:dyDescent="0.45">
      <c r="A25" s="1" t="s">
        <v>186</v>
      </c>
      <c r="B25">
        <v>0.46630096761968809</v>
      </c>
      <c r="C25">
        <v>0.45176540552287031</v>
      </c>
      <c r="D25">
        <v>0.40834649380922711</v>
      </c>
      <c r="E25">
        <v>0.40619045106776708</v>
      </c>
      <c r="F25">
        <v>0.39953664493315899</v>
      </c>
      <c r="G25">
        <v>0.40945049496585217</v>
      </c>
      <c r="H25">
        <v>0.39220568572145298</v>
      </c>
      <c r="I25">
        <v>0.35490430053960559</v>
      </c>
      <c r="J25">
        <v>0.27705309864040212</v>
      </c>
      <c r="K25">
        <v>0.28234292432093999</v>
      </c>
      <c r="L25">
        <v>0.27377267246277209</v>
      </c>
      <c r="M25">
        <v>0.28117190455151758</v>
      </c>
      <c r="N25">
        <v>0.26894144679528392</v>
      </c>
      <c r="O25">
        <v>0.29104743237813119</v>
      </c>
      <c r="P25">
        <v>0.29201075227339729</v>
      </c>
      <c r="Q25">
        <v>0.26793999212282649</v>
      </c>
    </row>
    <row r="26" spans="1:17" x14ac:dyDescent="0.45">
      <c r="A26" s="1" t="s">
        <v>187</v>
      </c>
      <c r="B26">
        <v>0.46630096761968809</v>
      </c>
      <c r="C26">
        <v>0.45176540552287042</v>
      </c>
      <c r="D26">
        <v>0.40834649380922722</v>
      </c>
      <c r="E26">
        <v>0.40619045106776708</v>
      </c>
      <c r="F26">
        <v>0.3995366449331591</v>
      </c>
      <c r="G26">
        <v>0.40945049496585217</v>
      </c>
      <c r="H26">
        <v>0.39220568572145281</v>
      </c>
      <c r="I26">
        <v>0.35490430053960559</v>
      </c>
      <c r="J26">
        <v>0.27705309864040212</v>
      </c>
      <c r="K26">
        <v>0.2823429243209401</v>
      </c>
      <c r="L26">
        <v>0.27377267246277209</v>
      </c>
      <c r="M26">
        <v>0.28117190455151758</v>
      </c>
      <c r="N26">
        <v>0.26894144679528398</v>
      </c>
      <c r="O26">
        <v>0.29104743237813119</v>
      </c>
      <c r="P26">
        <v>0.29201075227339729</v>
      </c>
      <c r="Q26">
        <v>0.26793999212282649</v>
      </c>
    </row>
    <row r="27" spans="1:17" x14ac:dyDescent="0.45">
      <c r="A27" s="1" t="s">
        <v>188</v>
      </c>
      <c r="B27">
        <v>0.4663009676196882</v>
      </c>
      <c r="C27">
        <v>0.45176540552287031</v>
      </c>
      <c r="D27">
        <v>0.40834649380922711</v>
      </c>
      <c r="E27">
        <v>0.40619045106776708</v>
      </c>
      <c r="F27">
        <v>0.3995366449331591</v>
      </c>
      <c r="G27">
        <v>0.40945049496585212</v>
      </c>
      <c r="H27">
        <v>0.39220568572145292</v>
      </c>
      <c r="I27">
        <v>0.35490430053960559</v>
      </c>
      <c r="J27">
        <v>0.27705309864040217</v>
      </c>
      <c r="K27">
        <v>0.28234292432093999</v>
      </c>
      <c r="L27">
        <v>0.27377267246277209</v>
      </c>
      <c r="M27">
        <v>0.28117190455151758</v>
      </c>
      <c r="N27">
        <v>0.26894144679528392</v>
      </c>
      <c r="O27">
        <v>0.29104743237813119</v>
      </c>
      <c r="P27">
        <v>0.29201075227339751</v>
      </c>
      <c r="Q27">
        <v>0.2679399921228266</v>
      </c>
    </row>
    <row r="28" spans="1:17" x14ac:dyDescent="0.45">
      <c r="A28" s="1" t="s">
        <v>189</v>
      </c>
      <c r="B28">
        <v>0.46630096761968798</v>
      </c>
      <c r="C28">
        <v>0.4517654055228702</v>
      </c>
      <c r="D28">
        <v>0.40834649380922722</v>
      </c>
      <c r="E28">
        <v>0.40619045106776702</v>
      </c>
      <c r="F28">
        <v>0.39953664493315899</v>
      </c>
      <c r="G28">
        <v>0.40945049496585212</v>
      </c>
      <c r="H28">
        <v>0.39220568572145292</v>
      </c>
      <c r="I28">
        <v>0.35490430053960548</v>
      </c>
      <c r="J28">
        <v>0.27705309864040212</v>
      </c>
      <c r="K28">
        <v>0.28234292432093999</v>
      </c>
      <c r="L28">
        <v>0.27377267246277209</v>
      </c>
      <c r="M28">
        <v>0.28117190455151758</v>
      </c>
      <c r="N28">
        <v>0.26894144679528392</v>
      </c>
      <c r="O28">
        <v>0.2910474323781313</v>
      </c>
      <c r="P28">
        <v>0.29201075227339751</v>
      </c>
      <c r="Q28">
        <v>0.26793999212282649</v>
      </c>
    </row>
    <row r="29" spans="1:17" x14ac:dyDescent="0.45">
      <c r="A29" s="1" t="s">
        <v>190</v>
      </c>
      <c r="B29">
        <v>0.46630096761968809</v>
      </c>
      <c r="C29">
        <v>0.45176540552287042</v>
      </c>
      <c r="D29">
        <v>0.40834649380922722</v>
      </c>
      <c r="E29">
        <v>0.40619045106776708</v>
      </c>
      <c r="F29">
        <v>0.39953664493315899</v>
      </c>
      <c r="G29">
        <v>0.40945049496585217</v>
      </c>
      <c r="H29">
        <v>0.39220568572145281</v>
      </c>
      <c r="I29">
        <v>0.35490430053960581</v>
      </c>
      <c r="J29">
        <v>0.27705309864040212</v>
      </c>
      <c r="K29">
        <v>0.28234292432093999</v>
      </c>
      <c r="L29">
        <v>0.27377267246277209</v>
      </c>
      <c r="M29">
        <v>0.28117190455151758</v>
      </c>
      <c r="N29">
        <v>0.26894144679528392</v>
      </c>
      <c r="O29">
        <v>0.29104743237813119</v>
      </c>
      <c r="P29">
        <v>0.29201075227339751</v>
      </c>
      <c r="Q29">
        <v>0.26793999212282638</v>
      </c>
    </row>
    <row r="30" spans="1:17" x14ac:dyDescent="0.45">
      <c r="A30" s="1" t="s">
        <v>191</v>
      </c>
      <c r="B30">
        <v>0.80800099524169833</v>
      </c>
      <c r="C30">
        <v>0.7734005772864444</v>
      </c>
      <c r="D30">
        <v>0.51793560018095741</v>
      </c>
      <c r="E30">
        <v>0.42787990913653162</v>
      </c>
      <c r="F30">
        <v>0.35470977000987119</v>
      </c>
      <c r="G30">
        <v>0.27890731175239841</v>
      </c>
      <c r="H30">
        <v>0.28345979191370668</v>
      </c>
      <c r="I30">
        <v>0.21281482248385331</v>
      </c>
      <c r="J30">
        <v>0.2305167074283398</v>
      </c>
      <c r="K30">
        <v>0.2481610015905002</v>
      </c>
      <c r="L30">
        <v>0.2468222136188013</v>
      </c>
      <c r="M30">
        <v>0.25436524103545788</v>
      </c>
      <c r="N30">
        <v>0.25758614733193541</v>
      </c>
      <c r="O30">
        <v>0.22921260646169819</v>
      </c>
      <c r="P30">
        <v>0.25762217677604099</v>
      </c>
      <c r="Q30">
        <v>0.27222685380475681</v>
      </c>
    </row>
    <row r="31" spans="1:17" x14ac:dyDescent="0.45">
      <c r="A31" s="1" t="s">
        <v>192</v>
      </c>
      <c r="B31">
        <v>0.80800099524169833</v>
      </c>
      <c r="C31">
        <v>0.7734005772864444</v>
      </c>
      <c r="D31">
        <v>0.51793560018095741</v>
      </c>
      <c r="E31">
        <v>0.42787990913653162</v>
      </c>
      <c r="F31">
        <v>0.35470977000987108</v>
      </c>
      <c r="G31">
        <v>0.2789073117523983</v>
      </c>
      <c r="H31">
        <v>0.28345979191370668</v>
      </c>
      <c r="I31">
        <v>0.21281482248385319</v>
      </c>
      <c r="J31">
        <v>0.23051670742833971</v>
      </c>
      <c r="K31">
        <v>0.24816100159050011</v>
      </c>
      <c r="L31">
        <v>0.24682221361880141</v>
      </c>
      <c r="M31">
        <v>0.25436524103545788</v>
      </c>
      <c r="N31">
        <v>0.25758614733193541</v>
      </c>
      <c r="O31">
        <v>0.22921260646169819</v>
      </c>
      <c r="P31">
        <v>0.25762217677604099</v>
      </c>
      <c r="Q31">
        <v>0.2722268538047567</v>
      </c>
    </row>
    <row r="32" spans="1:17" x14ac:dyDescent="0.45">
      <c r="A32" s="1" t="s">
        <v>193</v>
      </c>
      <c r="B32">
        <v>0.17209507939930571</v>
      </c>
      <c r="C32">
        <v>0.168132884854821</v>
      </c>
      <c r="D32">
        <v>0.1531258724771758</v>
      </c>
      <c r="E32">
        <v>0.13983418338270551</v>
      </c>
      <c r="F32">
        <v>0.129552140885796</v>
      </c>
      <c r="G32">
        <v>0.11384838248132891</v>
      </c>
      <c r="H32">
        <v>9.5069274366103101E-2</v>
      </c>
      <c r="I32">
        <v>8.2554830771265866E-2</v>
      </c>
      <c r="J32">
        <v>6.9683248909347822E-2</v>
      </c>
      <c r="K32">
        <v>7.007982876257797E-2</v>
      </c>
      <c r="L32">
        <v>6.6072554604619971E-2</v>
      </c>
      <c r="M32">
        <v>6.3985628063052732E-2</v>
      </c>
      <c r="N32">
        <v>6.3209613586029473E-2</v>
      </c>
      <c r="O32">
        <v>6.6626826362879685E-2</v>
      </c>
      <c r="P32">
        <v>6.9843860775809716E-2</v>
      </c>
      <c r="Q32">
        <v>6.2593599549070872E-2</v>
      </c>
    </row>
    <row r="33" spans="1:17" x14ac:dyDescent="0.45">
      <c r="A33" s="1" t="s">
        <v>194</v>
      </c>
      <c r="B33">
        <v>0.17209507939930571</v>
      </c>
      <c r="C33">
        <v>0.168132884854821</v>
      </c>
      <c r="D33">
        <v>0.1531258724771758</v>
      </c>
      <c r="E33">
        <v>0.13983418338270551</v>
      </c>
      <c r="F33">
        <v>0.12955214088579611</v>
      </c>
      <c r="G33">
        <v>0.11384838248132891</v>
      </c>
      <c r="H33">
        <v>9.5069274366103088E-2</v>
      </c>
      <c r="I33">
        <v>8.2554830771265852E-2</v>
      </c>
      <c r="J33">
        <v>6.9683248909347822E-2</v>
      </c>
      <c r="K33">
        <v>7.0079828762577956E-2</v>
      </c>
      <c r="L33">
        <v>6.6072554604619971E-2</v>
      </c>
      <c r="M33">
        <v>6.3985628063052732E-2</v>
      </c>
      <c r="N33">
        <v>6.3209613586029487E-2</v>
      </c>
      <c r="O33">
        <v>6.6626826362879685E-2</v>
      </c>
      <c r="P33">
        <v>6.9843860775809688E-2</v>
      </c>
      <c r="Q33">
        <v>6.2593599549070886E-2</v>
      </c>
    </row>
    <row r="34" spans="1:17" x14ac:dyDescent="0.45">
      <c r="A34" s="1" t="s">
        <v>195</v>
      </c>
      <c r="B34">
        <v>0.17209507939930571</v>
      </c>
      <c r="C34">
        <v>0.168132884854821</v>
      </c>
      <c r="D34">
        <v>0.1531258724771758</v>
      </c>
      <c r="E34">
        <v>0.13983418338270551</v>
      </c>
      <c r="F34">
        <v>0.12955214088579611</v>
      </c>
      <c r="G34">
        <v>0.11384838248132891</v>
      </c>
      <c r="H34">
        <v>9.5069274366103115E-2</v>
      </c>
      <c r="I34">
        <v>8.2554830771265852E-2</v>
      </c>
      <c r="J34">
        <v>6.968324890934785E-2</v>
      </c>
      <c r="K34">
        <v>7.0079828762577928E-2</v>
      </c>
      <c r="L34">
        <v>6.6072554604619957E-2</v>
      </c>
      <c r="M34">
        <v>6.3985628063052732E-2</v>
      </c>
      <c r="N34">
        <v>6.3209613586029487E-2</v>
      </c>
      <c r="O34">
        <v>6.6626826362879671E-2</v>
      </c>
      <c r="P34">
        <v>6.9843860775809702E-2</v>
      </c>
      <c r="Q34">
        <v>6.2593599549070886E-2</v>
      </c>
    </row>
    <row r="35" spans="1:17" x14ac:dyDescent="0.45">
      <c r="A35" s="1" t="s">
        <v>196</v>
      </c>
      <c r="B35">
        <v>0.17209507939930571</v>
      </c>
      <c r="C35">
        <v>0.168132884854821</v>
      </c>
      <c r="D35">
        <v>0.1531258724771758</v>
      </c>
      <c r="E35">
        <v>0.13983418338270551</v>
      </c>
      <c r="F35">
        <v>0.12955214088579611</v>
      </c>
      <c r="G35">
        <v>0.113848382481329</v>
      </c>
      <c r="H35">
        <v>9.5069274366103115E-2</v>
      </c>
      <c r="I35">
        <v>8.2554830771265866E-2</v>
      </c>
      <c r="J35">
        <v>6.9683248909347836E-2</v>
      </c>
      <c r="K35">
        <v>7.007982876257797E-2</v>
      </c>
      <c r="L35">
        <v>6.6072554604619985E-2</v>
      </c>
      <c r="M35">
        <v>6.3985628063052719E-2</v>
      </c>
      <c r="N35">
        <v>6.3209613586029473E-2</v>
      </c>
      <c r="O35">
        <v>6.6626826362879657E-2</v>
      </c>
      <c r="P35">
        <v>6.9843860775809702E-2</v>
      </c>
      <c r="Q35">
        <v>6.25935995490709E-2</v>
      </c>
    </row>
    <row r="36" spans="1:17" x14ac:dyDescent="0.45">
      <c r="A36" s="1" t="s">
        <v>197</v>
      </c>
      <c r="B36">
        <v>0.17209507939930571</v>
      </c>
      <c r="C36">
        <v>0.168132884854821</v>
      </c>
      <c r="D36">
        <v>0.1531258724771758</v>
      </c>
      <c r="E36">
        <v>0.13983418338270551</v>
      </c>
      <c r="F36">
        <v>0.129552140885796</v>
      </c>
      <c r="G36">
        <v>0.11384838248132891</v>
      </c>
      <c r="H36">
        <v>9.5069274366103129E-2</v>
      </c>
      <c r="I36">
        <v>8.255483077126588E-2</v>
      </c>
      <c r="J36">
        <v>6.9683248909347836E-2</v>
      </c>
      <c r="K36">
        <v>7.0079828762577956E-2</v>
      </c>
      <c r="L36">
        <v>6.6072554604619985E-2</v>
      </c>
      <c r="M36">
        <v>6.3985628063052719E-2</v>
      </c>
      <c r="N36">
        <v>6.3209613586029459E-2</v>
      </c>
      <c r="O36">
        <v>6.6626826362879685E-2</v>
      </c>
      <c r="P36">
        <v>6.9843860775809702E-2</v>
      </c>
      <c r="Q36">
        <v>6.25935995490709E-2</v>
      </c>
    </row>
    <row r="37" spans="1:17" x14ac:dyDescent="0.45">
      <c r="A37" s="1" t="s">
        <v>198</v>
      </c>
      <c r="B37">
        <v>0.17209507939930571</v>
      </c>
      <c r="C37">
        <v>0.168132884854821</v>
      </c>
      <c r="D37">
        <v>0.1531258724771758</v>
      </c>
      <c r="E37">
        <v>0.13983418338270551</v>
      </c>
      <c r="F37">
        <v>0.12955214088579611</v>
      </c>
      <c r="G37">
        <v>0.11384838248132891</v>
      </c>
      <c r="H37">
        <v>9.5069274366103101E-2</v>
      </c>
      <c r="I37">
        <v>8.2554830771265866E-2</v>
      </c>
      <c r="J37">
        <v>6.9683248909347836E-2</v>
      </c>
      <c r="K37">
        <v>7.0079828762577942E-2</v>
      </c>
      <c r="L37">
        <v>6.6072554604619971E-2</v>
      </c>
      <c r="M37">
        <v>6.3985628063052719E-2</v>
      </c>
      <c r="N37">
        <v>6.3209613586029473E-2</v>
      </c>
      <c r="O37">
        <v>6.6626826362879671E-2</v>
      </c>
      <c r="P37">
        <v>6.9843860775809702E-2</v>
      </c>
      <c r="Q37">
        <v>6.2593599549070886E-2</v>
      </c>
    </row>
    <row r="38" spans="1:17" x14ac:dyDescent="0.45">
      <c r="A38" s="1" t="s">
        <v>199</v>
      </c>
      <c r="B38">
        <v>0.17209507939930571</v>
      </c>
      <c r="C38">
        <v>0.168132884854821</v>
      </c>
      <c r="D38">
        <v>0.15312587247717571</v>
      </c>
      <c r="E38">
        <v>0.13983418338270551</v>
      </c>
      <c r="F38">
        <v>0.129552140885796</v>
      </c>
      <c r="G38">
        <v>0.11384838248132891</v>
      </c>
      <c r="H38">
        <v>9.5069274366103129E-2</v>
      </c>
      <c r="I38">
        <v>8.2554830771265866E-2</v>
      </c>
      <c r="J38">
        <v>6.9683248909347822E-2</v>
      </c>
      <c r="K38">
        <v>7.0079828762577956E-2</v>
      </c>
      <c r="L38">
        <v>6.6072554604619957E-2</v>
      </c>
      <c r="M38">
        <v>6.3985628063052719E-2</v>
      </c>
      <c r="N38">
        <v>6.3209613586029501E-2</v>
      </c>
      <c r="O38">
        <v>6.6626826362879657E-2</v>
      </c>
      <c r="P38">
        <v>6.984386077580973E-2</v>
      </c>
      <c r="Q38">
        <v>6.2593599549070872E-2</v>
      </c>
    </row>
    <row r="39" spans="1:17" x14ac:dyDescent="0.45">
      <c r="A39" s="1" t="s">
        <v>200</v>
      </c>
      <c r="B39">
        <v>0.17209507939930571</v>
      </c>
      <c r="C39">
        <v>0.168132884854821</v>
      </c>
      <c r="D39">
        <v>0.1531258724771758</v>
      </c>
      <c r="E39">
        <v>0.13983418338270551</v>
      </c>
      <c r="F39">
        <v>0.12955214088579611</v>
      </c>
      <c r="G39">
        <v>0.11384838248132891</v>
      </c>
      <c r="H39">
        <v>9.5069274366103129E-2</v>
      </c>
      <c r="I39">
        <v>8.2554830771265839E-2</v>
      </c>
      <c r="J39">
        <v>6.968324890934785E-2</v>
      </c>
      <c r="K39">
        <v>7.0079828762577956E-2</v>
      </c>
      <c r="L39">
        <v>6.6072554604619971E-2</v>
      </c>
      <c r="M39">
        <v>6.3985628063052719E-2</v>
      </c>
      <c r="N39">
        <v>6.3209613586029473E-2</v>
      </c>
      <c r="O39">
        <v>6.6626826362879671E-2</v>
      </c>
      <c r="P39">
        <v>6.9843860775809702E-2</v>
      </c>
      <c r="Q39">
        <v>6.2593599549070886E-2</v>
      </c>
    </row>
    <row r="40" spans="1:17" x14ac:dyDescent="0.45">
      <c r="A40" s="1" t="s">
        <v>201</v>
      </c>
      <c r="B40">
        <v>0.17209507939930571</v>
      </c>
      <c r="C40">
        <v>0.16813288485482089</v>
      </c>
      <c r="D40">
        <v>0.1531258724771758</v>
      </c>
      <c r="E40">
        <v>0.13983418338270551</v>
      </c>
      <c r="F40">
        <v>0.129552140885796</v>
      </c>
      <c r="G40">
        <v>0.11384838248132891</v>
      </c>
      <c r="H40">
        <v>9.5069274366103115E-2</v>
      </c>
      <c r="I40">
        <v>8.2554830771265852E-2</v>
      </c>
      <c r="J40">
        <v>6.9683248909347836E-2</v>
      </c>
      <c r="K40">
        <v>7.0079828762577942E-2</v>
      </c>
      <c r="L40">
        <v>6.6072554604619971E-2</v>
      </c>
      <c r="M40">
        <v>6.3985628063052732E-2</v>
      </c>
      <c r="N40">
        <v>6.3209613586029473E-2</v>
      </c>
      <c r="O40">
        <v>6.6626826362879685E-2</v>
      </c>
      <c r="P40">
        <v>6.9843860775809716E-2</v>
      </c>
      <c r="Q40">
        <v>6.2593599549070872E-2</v>
      </c>
    </row>
    <row r="41" spans="1:17" x14ac:dyDescent="0.45">
      <c r="A41" s="1" t="s">
        <v>202</v>
      </c>
      <c r="B41">
        <v>0.17209507939930571</v>
      </c>
      <c r="C41">
        <v>0.168132884854821</v>
      </c>
      <c r="D41">
        <v>0.1531258724771758</v>
      </c>
      <c r="E41">
        <v>0.13983418338270551</v>
      </c>
      <c r="F41">
        <v>0.12955214088579611</v>
      </c>
      <c r="G41">
        <v>0.11384838248132891</v>
      </c>
      <c r="H41">
        <v>9.5069274366103101E-2</v>
      </c>
      <c r="I41">
        <v>8.2554830771265839E-2</v>
      </c>
      <c r="J41">
        <v>6.968324890934785E-2</v>
      </c>
      <c r="K41">
        <v>7.0079828762577942E-2</v>
      </c>
      <c r="L41">
        <v>6.6072554604619971E-2</v>
      </c>
      <c r="M41">
        <v>6.3985628063052719E-2</v>
      </c>
      <c r="N41">
        <v>6.3209613586029459E-2</v>
      </c>
      <c r="O41">
        <v>6.6626826362879671E-2</v>
      </c>
      <c r="P41">
        <v>6.9843860775809702E-2</v>
      </c>
      <c r="Q41">
        <v>6.2593599549070886E-2</v>
      </c>
    </row>
    <row r="42" spans="1:17" x14ac:dyDescent="0.45">
      <c r="A42" s="1" t="s">
        <v>203</v>
      </c>
      <c r="B42">
        <v>0.17209507939930571</v>
      </c>
      <c r="C42">
        <v>0.168132884854821</v>
      </c>
      <c r="D42">
        <v>0.1531258724771758</v>
      </c>
      <c r="E42">
        <v>0.13983418338270551</v>
      </c>
      <c r="F42">
        <v>0.129552140885796</v>
      </c>
      <c r="G42">
        <v>0.11384838248132891</v>
      </c>
      <c r="H42">
        <v>9.5069274366103115E-2</v>
      </c>
      <c r="I42">
        <v>8.2554830771265866E-2</v>
      </c>
      <c r="J42">
        <v>6.9683248909347836E-2</v>
      </c>
      <c r="K42">
        <v>7.0079828762577956E-2</v>
      </c>
      <c r="L42">
        <v>6.6072554604619985E-2</v>
      </c>
      <c r="M42">
        <v>6.3985628063052719E-2</v>
      </c>
      <c r="N42">
        <v>6.3209613586029487E-2</v>
      </c>
      <c r="O42">
        <v>6.6626826362879657E-2</v>
      </c>
      <c r="P42">
        <v>6.9843860775809716E-2</v>
      </c>
      <c r="Q42">
        <v>6.2593599549070886E-2</v>
      </c>
    </row>
    <row r="43" spans="1:17" x14ac:dyDescent="0.45">
      <c r="A43" s="1" t="s">
        <v>204</v>
      </c>
      <c r="B43">
        <v>0.1720950793993056</v>
      </c>
      <c r="C43">
        <v>0.168132884854821</v>
      </c>
      <c r="D43">
        <v>0.1531258724771758</v>
      </c>
      <c r="E43">
        <v>0.13983418338270551</v>
      </c>
      <c r="F43">
        <v>0.129552140885796</v>
      </c>
      <c r="G43">
        <v>0.11384838248132891</v>
      </c>
      <c r="H43">
        <v>9.5069274366103088E-2</v>
      </c>
      <c r="I43">
        <v>8.2554830771265866E-2</v>
      </c>
      <c r="J43">
        <v>6.9683248909347836E-2</v>
      </c>
      <c r="K43">
        <v>7.0079828762577956E-2</v>
      </c>
      <c r="L43">
        <v>6.6072554604619957E-2</v>
      </c>
      <c r="M43">
        <v>6.3985628063052732E-2</v>
      </c>
      <c r="N43">
        <v>6.3209613586029473E-2</v>
      </c>
      <c r="O43">
        <v>6.6626826362879657E-2</v>
      </c>
      <c r="P43">
        <v>6.9843860775809702E-2</v>
      </c>
      <c r="Q43">
        <v>6.2593599549070886E-2</v>
      </c>
    </row>
    <row r="44" spans="1:17" x14ac:dyDescent="0.45">
      <c r="A44" s="1" t="s">
        <v>205</v>
      </c>
      <c r="B44">
        <v>0.17209507939930571</v>
      </c>
      <c r="C44">
        <v>0.168132884854821</v>
      </c>
      <c r="D44">
        <v>0.1531258724771758</v>
      </c>
      <c r="E44">
        <v>0.13983418338270551</v>
      </c>
      <c r="F44">
        <v>0.12955214088579611</v>
      </c>
      <c r="G44">
        <v>0.113848382481329</v>
      </c>
      <c r="H44">
        <v>9.5069274366103115E-2</v>
      </c>
      <c r="I44">
        <v>8.2554830771265852E-2</v>
      </c>
      <c r="J44">
        <v>6.968324890934785E-2</v>
      </c>
      <c r="K44">
        <v>7.0079828762577942E-2</v>
      </c>
      <c r="L44">
        <v>6.6072554604619971E-2</v>
      </c>
      <c r="M44">
        <v>6.3985628063052732E-2</v>
      </c>
      <c r="N44">
        <v>6.3209613586029473E-2</v>
      </c>
      <c r="O44">
        <v>6.6626826362879671E-2</v>
      </c>
      <c r="P44">
        <v>6.9843860775809716E-2</v>
      </c>
      <c r="Q44">
        <v>6.25935995490709E-2</v>
      </c>
    </row>
    <row r="45" spans="1:17" x14ac:dyDescent="0.45">
      <c r="A45" s="1" t="s">
        <v>206</v>
      </c>
      <c r="B45">
        <v>0.17209507939930571</v>
      </c>
      <c r="C45">
        <v>0.168132884854821</v>
      </c>
      <c r="D45">
        <v>0.1531258724771758</v>
      </c>
      <c r="E45">
        <v>0.13983418338270551</v>
      </c>
      <c r="F45">
        <v>0.129552140885796</v>
      </c>
      <c r="G45">
        <v>0.11384838248132891</v>
      </c>
      <c r="H45">
        <v>9.5069274366103129E-2</v>
      </c>
      <c r="I45">
        <v>8.255483077126588E-2</v>
      </c>
      <c r="J45">
        <v>6.9683248909347836E-2</v>
      </c>
      <c r="K45">
        <v>7.007982876257797E-2</v>
      </c>
      <c r="L45">
        <v>6.6072554604619971E-2</v>
      </c>
      <c r="M45">
        <v>6.3985628063052732E-2</v>
      </c>
      <c r="N45">
        <v>6.3209613586029473E-2</v>
      </c>
      <c r="O45">
        <v>6.6626826362879657E-2</v>
      </c>
      <c r="P45">
        <v>6.9843860775809702E-2</v>
      </c>
      <c r="Q45">
        <v>6.25935995490709E-2</v>
      </c>
    </row>
    <row r="46" spans="1:17" x14ac:dyDescent="0.45">
      <c r="A46" s="1" t="s">
        <v>207</v>
      </c>
      <c r="B46">
        <v>0.17209507939930571</v>
      </c>
      <c r="C46">
        <v>0.168132884854821</v>
      </c>
      <c r="D46">
        <v>0.1531258724771758</v>
      </c>
      <c r="E46">
        <v>0.13983418338270551</v>
      </c>
      <c r="F46">
        <v>0.12955214088579611</v>
      </c>
      <c r="G46">
        <v>0.11384838248132891</v>
      </c>
      <c r="H46">
        <v>9.5069274366103129E-2</v>
      </c>
      <c r="I46">
        <v>8.2554830771265839E-2</v>
      </c>
      <c r="J46">
        <v>6.9683248909347836E-2</v>
      </c>
      <c r="K46">
        <v>7.0079828762577956E-2</v>
      </c>
      <c r="L46">
        <v>6.6072554604619971E-2</v>
      </c>
      <c r="M46">
        <v>6.3985628063052719E-2</v>
      </c>
      <c r="N46">
        <v>6.3209613586029473E-2</v>
      </c>
      <c r="O46">
        <v>6.6626826362879657E-2</v>
      </c>
      <c r="P46">
        <v>6.9843860775809702E-2</v>
      </c>
      <c r="Q46">
        <v>6.2593599549070886E-2</v>
      </c>
    </row>
    <row r="47" spans="1:17" x14ac:dyDescent="0.45">
      <c r="A47" s="1" t="s">
        <v>208</v>
      </c>
      <c r="B47">
        <v>0.1720950793993056</v>
      </c>
      <c r="C47">
        <v>0.168132884854821</v>
      </c>
      <c r="D47">
        <v>0.1531258724771758</v>
      </c>
      <c r="E47">
        <v>0.13983418338270551</v>
      </c>
      <c r="F47">
        <v>0.12955214088579611</v>
      </c>
      <c r="G47">
        <v>0.11384838248132891</v>
      </c>
      <c r="H47">
        <v>9.5069274366103115E-2</v>
      </c>
      <c r="I47">
        <v>8.255483077126588E-2</v>
      </c>
      <c r="J47">
        <v>6.9683248909347836E-2</v>
      </c>
      <c r="K47">
        <v>7.0079828762577942E-2</v>
      </c>
      <c r="L47">
        <v>6.6072554604619971E-2</v>
      </c>
      <c r="M47">
        <v>6.3985628063052705E-2</v>
      </c>
      <c r="N47">
        <v>6.3209613586029473E-2</v>
      </c>
      <c r="O47">
        <v>6.6626826362879671E-2</v>
      </c>
      <c r="P47">
        <v>6.984386077580973E-2</v>
      </c>
      <c r="Q47">
        <v>6.2593599549070886E-2</v>
      </c>
    </row>
    <row r="48" spans="1:17" x14ac:dyDescent="0.45">
      <c r="A48" s="1" t="s">
        <v>209</v>
      </c>
      <c r="B48">
        <v>0.17209507939930571</v>
      </c>
      <c r="C48">
        <v>0.168132884854821</v>
      </c>
      <c r="D48">
        <v>0.1531258724771758</v>
      </c>
      <c r="E48">
        <v>0.13983418338270551</v>
      </c>
      <c r="F48">
        <v>0.12955214088579611</v>
      </c>
      <c r="G48">
        <v>0.11384838248132891</v>
      </c>
      <c r="H48">
        <v>9.5069274366103115E-2</v>
      </c>
      <c r="I48">
        <v>8.2554830771265852E-2</v>
      </c>
      <c r="J48">
        <v>6.9683248909347836E-2</v>
      </c>
      <c r="K48">
        <v>7.0079828762577956E-2</v>
      </c>
      <c r="L48">
        <v>6.6072554604619971E-2</v>
      </c>
      <c r="M48">
        <v>6.3985628063052732E-2</v>
      </c>
      <c r="N48">
        <v>6.3209613586029473E-2</v>
      </c>
      <c r="O48">
        <v>6.6626826362879685E-2</v>
      </c>
      <c r="P48">
        <v>6.9843860775809702E-2</v>
      </c>
      <c r="Q48">
        <v>6.25935995490709E-2</v>
      </c>
    </row>
    <row r="49" spans="1:17" x14ac:dyDescent="0.45">
      <c r="A49" s="1" t="s">
        <v>210</v>
      </c>
      <c r="B49">
        <v>0.93360280352257152</v>
      </c>
      <c r="C49">
        <v>0.95073129466065809</v>
      </c>
      <c r="D49">
        <v>0.88420850997576916</v>
      </c>
      <c r="E49">
        <v>0.87786170563261379</v>
      </c>
      <c r="F49">
        <v>0.84837131456145554</v>
      </c>
      <c r="G49">
        <v>0.77867641733102699</v>
      </c>
      <c r="H49">
        <v>0.71607930415606702</v>
      </c>
      <c r="I49">
        <v>0.57602624322972207</v>
      </c>
      <c r="J49">
        <v>0.47347946862609719</v>
      </c>
      <c r="K49">
        <v>0.44183240893280051</v>
      </c>
      <c r="L49">
        <v>0.3973479552444098</v>
      </c>
      <c r="M49">
        <v>0.36457445477221972</v>
      </c>
      <c r="N49">
        <v>0.33352228744481383</v>
      </c>
      <c r="O49">
        <v>0.33372282579919832</v>
      </c>
      <c r="P49">
        <v>0.38073941432204889</v>
      </c>
      <c r="Q49">
        <v>0.35051949374586822</v>
      </c>
    </row>
    <row r="50" spans="1:17" x14ac:dyDescent="0.45">
      <c r="A50" s="1" t="s">
        <v>211</v>
      </c>
      <c r="B50">
        <v>0.93360280352257141</v>
      </c>
      <c r="C50">
        <v>0.95073129466065787</v>
      </c>
      <c r="D50">
        <v>0.88420850997576916</v>
      </c>
      <c r="E50">
        <v>0.87786170563261379</v>
      </c>
      <c r="F50">
        <v>0.84837131456145565</v>
      </c>
      <c r="G50">
        <v>0.7786764173310271</v>
      </c>
      <c r="H50">
        <v>0.71607930415606691</v>
      </c>
      <c r="I50">
        <v>0.57602624322972196</v>
      </c>
      <c r="J50">
        <v>0.47347946862609719</v>
      </c>
      <c r="K50">
        <v>0.44183240893280062</v>
      </c>
      <c r="L50">
        <v>0.39734795524440969</v>
      </c>
      <c r="M50">
        <v>0.36457445477221961</v>
      </c>
      <c r="N50">
        <v>0.33352228744481371</v>
      </c>
      <c r="O50">
        <v>0.33372282579919837</v>
      </c>
      <c r="P50">
        <v>0.38073941432204889</v>
      </c>
      <c r="Q50">
        <v>0.35051949374586822</v>
      </c>
    </row>
    <row r="51" spans="1:17" x14ac:dyDescent="0.45">
      <c r="A51" s="1" t="s">
        <v>212</v>
      </c>
      <c r="B51">
        <v>0.93360280352257174</v>
      </c>
      <c r="C51">
        <v>0.95073129466065809</v>
      </c>
      <c r="D51">
        <v>0.88420850997576883</v>
      </c>
      <c r="E51">
        <v>0.87786170563261379</v>
      </c>
      <c r="F51">
        <v>0.84837131456145554</v>
      </c>
      <c r="G51">
        <v>0.77867641733102699</v>
      </c>
      <c r="H51">
        <v>0.7160793041560668</v>
      </c>
      <c r="I51">
        <v>0.57602624322972185</v>
      </c>
      <c r="J51">
        <v>0.47347946862609719</v>
      </c>
      <c r="K51">
        <v>0.44183240893280062</v>
      </c>
      <c r="L51">
        <v>0.3973479552444098</v>
      </c>
      <c r="M51">
        <v>0.36457445477221961</v>
      </c>
      <c r="N51">
        <v>0.33352228744481371</v>
      </c>
      <c r="O51">
        <v>0.33372282579919832</v>
      </c>
      <c r="P51">
        <v>0.380739414322049</v>
      </c>
      <c r="Q51">
        <v>0.35051949374586833</v>
      </c>
    </row>
    <row r="52" spans="1:17" x14ac:dyDescent="0.45">
      <c r="A52" s="1" t="s">
        <v>213</v>
      </c>
      <c r="B52">
        <v>0.93360280352257141</v>
      </c>
      <c r="C52">
        <v>0.95073129466065809</v>
      </c>
      <c r="D52">
        <v>0.88420850997576927</v>
      </c>
      <c r="E52">
        <v>0.8778617056326139</v>
      </c>
      <c r="F52">
        <v>0.84837131456145531</v>
      </c>
      <c r="G52">
        <v>0.77867641733102722</v>
      </c>
      <c r="H52">
        <v>0.71607930415606702</v>
      </c>
      <c r="I52">
        <v>0.57602624322972196</v>
      </c>
      <c r="J52">
        <v>0.47347946862609719</v>
      </c>
      <c r="K52">
        <v>0.44183240893280062</v>
      </c>
      <c r="L52">
        <v>0.3973479552444098</v>
      </c>
      <c r="M52">
        <v>0.36457445477221961</v>
      </c>
      <c r="N52">
        <v>0.3335222874448136</v>
      </c>
      <c r="O52">
        <v>0.33372282579919832</v>
      </c>
      <c r="P52">
        <v>0.38073941432204889</v>
      </c>
      <c r="Q52">
        <v>0.35051949374586822</v>
      </c>
    </row>
    <row r="53" spans="1:17" x14ac:dyDescent="0.45">
      <c r="A53" s="1" t="s">
        <v>214</v>
      </c>
      <c r="B53">
        <v>0.93360280352257141</v>
      </c>
      <c r="C53">
        <v>0.95073129466065809</v>
      </c>
      <c r="D53">
        <v>0.88420850997576916</v>
      </c>
      <c r="E53">
        <v>0.87786170563261368</v>
      </c>
      <c r="F53">
        <v>0.84837131456145554</v>
      </c>
      <c r="G53">
        <v>0.77867641733102688</v>
      </c>
      <c r="H53">
        <v>0.71607930415606691</v>
      </c>
      <c r="I53">
        <v>0.57602624322972185</v>
      </c>
      <c r="J53">
        <v>0.47347946862609708</v>
      </c>
      <c r="K53">
        <v>0.44183240893280062</v>
      </c>
      <c r="L53">
        <v>0.39734795524440969</v>
      </c>
      <c r="M53">
        <v>0.36457445477221972</v>
      </c>
      <c r="N53">
        <v>0.33352228744481383</v>
      </c>
      <c r="O53">
        <v>0.33372282579919832</v>
      </c>
      <c r="P53">
        <v>0.380739414322049</v>
      </c>
      <c r="Q53">
        <v>0.35051949374586833</v>
      </c>
    </row>
    <row r="54" spans="1:17" x14ac:dyDescent="0.45">
      <c r="A54" s="1" t="s">
        <v>215</v>
      </c>
      <c r="B54">
        <v>0.93360280352257186</v>
      </c>
      <c r="C54">
        <v>0.95073129466065831</v>
      </c>
      <c r="D54">
        <v>0.88420850997576894</v>
      </c>
      <c r="E54">
        <v>0.87786170563261379</v>
      </c>
      <c r="F54">
        <v>0.84837131456145509</v>
      </c>
      <c r="G54">
        <v>0.77867641733102688</v>
      </c>
      <c r="H54">
        <v>0.71607930415606691</v>
      </c>
      <c r="I54">
        <v>0.57602624322972196</v>
      </c>
      <c r="J54">
        <v>0.47347946862609719</v>
      </c>
      <c r="K54">
        <v>0.44183240893280062</v>
      </c>
      <c r="L54">
        <v>0.39734795524440969</v>
      </c>
      <c r="M54">
        <v>0.36457445477221961</v>
      </c>
      <c r="N54">
        <v>0.33352228744481371</v>
      </c>
      <c r="O54">
        <v>0.33372282579919837</v>
      </c>
      <c r="P54">
        <v>0.380739414322049</v>
      </c>
      <c r="Q54">
        <v>0.35051949374586833</v>
      </c>
    </row>
    <row r="55" spans="1:17" x14ac:dyDescent="0.45">
      <c r="A55" s="1" t="s">
        <v>216</v>
      </c>
      <c r="B55">
        <v>0.93360280352257163</v>
      </c>
      <c r="C55">
        <v>0.95073129466065798</v>
      </c>
      <c r="D55">
        <v>0.88420850997576939</v>
      </c>
      <c r="E55">
        <v>0.8778617056326139</v>
      </c>
      <c r="F55">
        <v>0.84837131456145531</v>
      </c>
      <c r="G55">
        <v>0.77867641733102677</v>
      </c>
      <c r="H55">
        <v>0.71607930415606691</v>
      </c>
      <c r="I55">
        <v>0.57602624322972196</v>
      </c>
      <c r="J55">
        <v>0.47347946862609719</v>
      </c>
      <c r="K55">
        <v>0.44183240893280051</v>
      </c>
      <c r="L55">
        <v>0.3973479552444098</v>
      </c>
      <c r="M55">
        <v>0.36457445477221961</v>
      </c>
      <c r="N55">
        <v>0.33352228744481383</v>
      </c>
      <c r="O55">
        <v>0.33372282579919832</v>
      </c>
      <c r="P55">
        <v>0.38073941432204889</v>
      </c>
      <c r="Q55">
        <v>0.35051949374586833</v>
      </c>
    </row>
    <row r="56" spans="1:17" x14ac:dyDescent="0.45">
      <c r="A56" s="1" t="s">
        <v>217</v>
      </c>
      <c r="B56">
        <v>0.93360280352257141</v>
      </c>
      <c r="C56">
        <v>0.95073129466065809</v>
      </c>
      <c r="D56">
        <v>0.8842085099757695</v>
      </c>
      <c r="E56">
        <v>0.87786170563261379</v>
      </c>
      <c r="F56">
        <v>0.84837131456145543</v>
      </c>
      <c r="G56">
        <v>0.77867641733102699</v>
      </c>
      <c r="H56">
        <v>0.71607930415606669</v>
      </c>
      <c r="I56">
        <v>0.57602624322972185</v>
      </c>
      <c r="J56">
        <v>0.47347946862609719</v>
      </c>
      <c r="K56">
        <v>0.44183240893280062</v>
      </c>
      <c r="L56">
        <v>0.39734795524440969</v>
      </c>
      <c r="M56">
        <v>0.36457445477221972</v>
      </c>
      <c r="N56">
        <v>0.33352228744481371</v>
      </c>
      <c r="O56">
        <v>0.33372282579919832</v>
      </c>
      <c r="P56">
        <v>0.38073941432204911</v>
      </c>
      <c r="Q56">
        <v>0.35051949374586833</v>
      </c>
    </row>
    <row r="57" spans="1:17" x14ac:dyDescent="0.45">
      <c r="A57" s="1" t="s">
        <v>218</v>
      </c>
      <c r="B57">
        <v>0.93360280352257174</v>
      </c>
      <c r="C57">
        <v>0.95073129466065809</v>
      </c>
      <c r="D57">
        <v>0.88420850997576905</v>
      </c>
      <c r="E57">
        <v>0.8778617056326139</v>
      </c>
      <c r="F57">
        <v>0.84837131456145531</v>
      </c>
      <c r="G57">
        <v>0.7786764173310271</v>
      </c>
      <c r="H57">
        <v>0.71607930415606702</v>
      </c>
      <c r="I57">
        <v>0.57602624322972207</v>
      </c>
      <c r="J57">
        <v>0.4734794686260973</v>
      </c>
      <c r="K57">
        <v>0.44183240893280062</v>
      </c>
      <c r="L57">
        <v>0.39734795524440969</v>
      </c>
      <c r="M57">
        <v>0.36457445477221972</v>
      </c>
      <c r="N57">
        <v>0.33352228744481371</v>
      </c>
      <c r="O57">
        <v>0.33372282579919832</v>
      </c>
      <c r="P57">
        <v>0.38073941432204911</v>
      </c>
      <c r="Q57">
        <v>0.35051949374586833</v>
      </c>
    </row>
    <row r="58" spans="1:17" x14ac:dyDescent="0.45">
      <c r="A58" s="1" t="s">
        <v>219</v>
      </c>
      <c r="B58">
        <v>0.85007508181776925</v>
      </c>
      <c r="C58">
        <v>0.85319975295726236</v>
      </c>
      <c r="D58">
        <v>0.82223547339691128</v>
      </c>
      <c r="E58">
        <v>0.83938876517475203</v>
      </c>
      <c r="F58">
        <v>0.78800247215461761</v>
      </c>
      <c r="G58">
        <v>0.71030919839898066</v>
      </c>
      <c r="H58">
        <v>0.6741490649640357</v>
      </c>
      <c r="I58">
        <v>0.54293694710845841</v>
      </c>
      <c r="J58">
        <v>0.49041629458117952</v>
      </c>
      <c r="K58">
        <v>0.42360809576645858</v>
      </c>
      <c r="L58">
        <v>0.38404148108844149</v>
      </c>
      <c r="M58">
        <v>0.33836985372985778</v>
      </c>
      <c r="N58">
        <v>0.30773491227529148</v>
      </c>
      <c r="O58">
        <v>0.29251516715777393</v>
      </c>
      <c r="P58">
        <v>0.33956225174348142</v>
      </c>
      <c r="Q58">
        <v>0.29797249584610719</v>
      </c>
    </row>
    <row r="59" spans="1:17" x14ac:dyDescent="0.45">
      <c r="A59" s="1" t="s">
        <v>220</v>
      </c>
      <c r="B59">
        <v>0.85007508181776936</v>
      </c>
      <c r="C59">
        <v>0.85319975295726258</v>
      </c>
      <c r="D59">
        <v>0.82223547339691117</v>
      </c>
      <c r="E59">
        <v>0.83938876517475214</v>
      </c>
      <c r="F59">
        <v>0.78800247215461772</v>
      </c>
      <c r="G59">
        <v>0.71030919839898066</v>
      </c>
      <c r="H59">
        <v>0.6741490649640357</v>
      </c>
      <c r="I59">
        <v>0.54293694710845863</v>
      </c>
      <c r="J59">
        <v>0.49041629458117941</v>
      </c>
      <c r="K59">
        <v>0.42360809576645858</v>
      </c>
      <c r="L59">
        <v>0.38404148108844149</v>
      </c>
      <c r="M59">
        <v>0.33836985372985778</v>
      </c>
      <c r="N59">
        <v>0.30773491227529148</v>
      </c>
      <c r="O59">
        <v>0.29251516715777398</v>
      </c>
      <c r="P59">
        <v>0.33956225174348131</v>
      </c>
      <c r="Q59">
        <v>0.29797249584610719</v>
      </c>
    </row>
    <row r="60" spans="1:17" x14ac:dyDescent="0.45">
      <c r="A60" s="1" t="s">
        <v>221</v>
      </c>
      <c r="B60">
        <v>0.85007508181776914</v>
      </c>
      <c r="C60">
        <v>0.85319975295726236</v>
      </c>
      <c r="D60">
        <v>0.82223547339691128</v>
      </c>
      <c r="E60">
        <v>0.83938876517475225</v>
      </c>
      <c r="F60">
        <v>0.78800247215461772</v>
      </c>
      <c r="G60">
        <v>0.71030919839898055</v>
      </c>
      <c r="H60">
        <v>0.6741490649640357</v>
      </c>
      <c r="I60">
        <v>0.54293694710845841</v>
      </c>
      <c r="J60">
        <v>0.4904162945811793</v>
      </c>
      <c r="K60">
        <v>0.42360809576645853</v>
      </c>
      <c r="L60">
        <v>0.38404148108844149</v>
      </c>
      <c r="M60">
        <v>0.33836985372985789</v>
      </c>
      <c r="N60">
        <v>0.30773491227529148</v>
      </c>
      <c r="O60">
        <v>0.29251516715777393</v>
      </c>
      <c r="P60">
        <v>0.33956225174348142</v>
      </c>
      <c r="Q60">
        <v>0.29797249584610719</v>
      </c>
    </row>
    <row r="61" spans="1:17" x14ac:dyDescent="0.45">
      <c r="A61" s="1" t="s">
        <v>222</v>
      </c>
      <c r="B61">
        <v>0.30678680374456968</v>
      </c>
      <c r="C61">
        <v>0.34359766809316439</v>
      </c>
      <c r="D61">
        <v>0.33362346597532161</v>
      </c>
      <c r="E61">
        <v>0.33666112736401049</v>
      </c>
      <c r="F61">
        <v>0.31751422218105951</v>
      </c>
      <c r="G61">
        <v>0.28690650548851632</v>
      </c>
      <c r="H61">
        <v>0.24103623597372331</v>
      </c>
      <c r="I61">
        <v>0.21134913626234311</v>
      </c>
      <c r="J61">
        <v>0.17410156793218831</v>
      </c>
      <c r="K61">
        <v>0.17072571209169191</v>
      </c>
      <c r="L61">
        <v>0.1686411421026206</v>
      </c>
      <c r="M61">
        <v>0.15770871741193479</v>
      </c>
      <c r="N61">
        <v>0.15314372194289461</v>
      </c>
      <c r="O61">
        <v>0.16392350187763799</v>
      </c>
      <c r="P61">
        <v>0.1796008674335817</v>
      </c>
      <c r="Q61">
        <v>0.15293900790146439</v>
      </c>
    </row>
    <row r="62" spans="1:17" x14ac:dyDescent="0.45">
      <c r="A62" s="1" t="s">
        <v>223</v>
      </c>
      <c r="B62">
        <v>0.85007508181776914</v>
      </c>
      <c r="C62">
        <v>0.85319975295726258</v>
      </c>
      <c r="D62">
        <v>0.82223547339691128</v>
      </c>
      <c r="E62">
        <v>0.83938876517475181</v>
      </c>
      <c r="F62">
        <v>0.78800247215461738</v>
      </c>
      <c r="G62">
        <v>0.71030919839898077</v>
      </c>
      <c r="H62">
        <v>0.67414906496403559</v>
      </c>
      <c r="I62">
        <v>0.54293694710845841</v>
      </c>
      <c r="J62">
        <v>0.49041629458117919</v>
      </c>
      <c r="K62">
        <v>0.42360809576645853</v>
      </c>
      <c r="L62">
        <v>0.38404148108844149</v>
      </c>
      <c r="M62">
        <v>0.33836985372985801</v>
      </c>
      <c r="N62">
        <v>0.30773491227529159</v>
      </c>
      <c r="O62">
        <v>0.29251516715777393</v>
      </c>
      <c r="P62">
        <v>0.33956225174348142</v>
      </c>
      <c r="Q62">
        <v>0.29797249584610719</v>
      </c>
    </row>
    <row r="63" spans="1:17" x14ac:dyDescent="0.45">
      <c r="A63" s="1" t="s">
        <v>224</v>
      </c>
      <c r="B63">
        <v>0.55858390984709394</v>
      </c>
      <c r="C63">
        <v>0.53715080489419187</v>
      </c>
      <c r="D63">
        <v>0.46893343693340378</v>
      </c>
      <c r="E63">
        <v>0.52032719395892291</v>
      </c>
      <c r="F63">
        <v>0.5316422647540191</v>
      </c>
      <c r="G63">
        <v>0.49419911737626859</v>
      </c>
      <c r="H63">
        <v>0.50303257346840713</v>
      </c>
      <c r="I63">
        <v>0.44586217302786302</v>
      </c>
      <c r="J63">
        <v>0.24320637967183681</v>
      </c>
      <c r="K63">
        <v>0.25072937879248158</v>
      </c>
      <c r="L63">
        <v>0.20801660486814011</v>
      </c>
      <c r="M63">
        <v>0.19844210285090269</v>
      </c>
      <c r="N63">
        <v>0.19709496759890641</v>
      </c>
      <c r="O63">
        <v>0.21258201085270559</v>
      </c>
      <c r="P63">
        <v>0.24485602837640921</v>
      </c>
      <c r="Q63">
        <v>0.22551054804219031</v>
      </c>
    </row>
    <row r="64" spans="1:17" x14ac:dyDescent="0.45">
      <c r="A64" s="1" t="s">
        <v>225</v>
      </c>
      <c r="B64">
        <v>0.11049485006097851</v>
      </c>
      <c r="C64">
        <v>0.10631598313737579</v>
      </c>
      <c r="D64">
        <v>0.1098206774776616</v>
      </c>
      <c r="E64">
        <v>0.1085944790424897</v>
      </c>
      <c r="F64">
        <v>9.0828046241951996E-2</v>
      </c>
      <c r="G64">
        <v>8.2182386752393324E-2</v>
      </c>
      <c r="H64">
        <v>7.8126918282150348E-2</v>
      </c>
      <c r="I64">
        <v>7.6990431509278812E-2</v>
      </c>
      <c r="J64">
        <v>5.8537997730266488E-2</v>
      </c>
      <c r="K64">
        <v>5.3701337612697943E-2</v>
      </c>
      <c r="L64">
        <v>4.9212132800691817E-2</v>
      </c>
      <c r="M64">
        <v>5.0365234982106058E-2</v>
      </c>
      <c r="N64">
        <v>5.6539793676555351E-2</v>
      </c>
      <c r="O64">
        <v>5.450771365670859E-2</v>
      </c>
      <c r="P64">
        <v>5.8683240669722303E-2</v>
      </c>
      <c r="Q64">
        <v>5.2474072819155032E-2</v>
      </c>
    </row>
    <row r="65" spans="1:17" x14ac:dyDescent="0.45">
      <c r="A65" s="1" t="s">
        <v>226</v>
      </c>
      <c r="B65">
        <v>0.11049485006097851</v>
      </c>
      <c r="C65">
        <v>0.10631598313737579</v>
      </c>
      <c r="D65">
        <v>0.1098206774776616</v>
      </c>
      <c r="E65">
        <v>0.1085944790424897</v>
      </c>
      <c r="F65">
        <v>9.0828046241951982E-2</v>
      </c>
      <c r="G65">
        <v>8.2182386752393297E-2</v>
      </c>
      <c r="H65">
        <v>7.8126918282150362E-2</v>
      </c>
      <c r="I65">
        <v>7.6990431509278784E-2</v>
      </c>
      <c r="J65">
        <v>5.8537997730266488E-2</v>
      </c>
      <c r="K65">
        <v>5.3701337612697943E-2</v>
      </c>
      <c r="L65">
        <v>4.9212132800691817E-2</v>
      </c>
      <c r="M65">
        <v>5.0365234982106093E-2</v>
      </c>
      <c r="N65">
        <v>5.6539793676555351E-2</v>
      </c>
      <c r="O65">
        <v>5.450771365670859E-2</v>
      </c>
      <c r="P65">
        <v>5.8683240669722289E-2</v>
      </c>
      <c r="Q65">
        <v>5.2474072819155039E-2</v>
      </c>
    </row>
    <row r="66" spans="1:17" x14ac:dyDescent="0.45">
      <c r="A66" s="1" t="s">
        <v>227</v>
      </c>
      <c r="B66">
        <v>0.11049485006097851</v>
      </c>
      <c r="C66">
        <v>0.10631598313737579</v>
      </c>
      <c r="D66">
        <v>0.1098206774776616</v>
      </c>
      <c r="E66">
        <v>0.1085944790424897</v>
      </c>
      <c r="F66">
        <v>9.0828046241951996E-2</v>
      </c>
      <c r="G66">
        <v>8.2182386752393297E-2</v>
      </c>
      <c r="H66">
        <v>7.8126918282150334E-2</v>
      </c>
      <c r="I66">
        <v>7.6990431509278812E-2</v>
      </c>
      <c r="J66">
        <v>5.8537997730266467E-2</v>
      </c>
      <c r="K66">
        <v>5.3701337612697943E-2</v>
      </c>
      <c r="L66">
        <v>4.9212132800691817E-2</v>
      </c>
      <c r="M66">
        <v>5.0365234982106079E-2</v>
      </c>
      <c r="N66">
        <v>5.6539793676555358E-2</v>
      </c>
      <c r="O66">
        <v>5.4507713656708569E-2</v>
      </c>
      <c r="P66">
        <v>5.8683240669722289E-2</v>
      </c>
      <c r="Q66">
        <v>5.2474072819155039E-2</v>
      </c>
    </row>
    <row r="67" spans="1:17" x14ac:dyDescent="0.45">
      <c r="A67" s="1" t="s">
        <v>228</v>
      </c>
      <c r="B67">
        <v>0.11049485006097851</v>
      </c>
      <c r="C67">
        <v>0.10631598313737579</v>
      </c>
      <c r="D67">
        <v>0.1098206774776616</v>
      </c>
      <c r="E67">
        <v>0.1085944790424897</v>
      </c>
      <c r="F67">
        <v>9.0828046241951982E-2</v>
      </c>
      <c r="G67">
        <v>8.2182386752393297E-2</v>
      </c>
      <c r="H67">
        <v>7.8126918282150362E-2</v>
      </c>
      <c r="I67">
        <v>7.6990431509278798E-2</v>
      </c>
      <c r="J67">
        <v>5.8537997730266488E-2</v>
      </c>
      <c r="K67">
        <v>5.3701337612697943E-2</v>
      </c>
      <c r="L67">
        <v>4.9212132800691817E-2</v>
      </c>
      <c r="M67">
        <v>5.0365234982106072E-2</v>
      </c>
      <c r="N67">
        <v>5.6539793676555358E-2</v>
      </c>
      <c r="O67">
        <v>5.4507713656708583E-2</v>
      </c>
      <c r="P67">
        <v>5.8683240669722282E-2</v>
      </c>
      <c r="Q67">
        <v>5.2474072819155032E-2</v>
      </c>
    </row>
    <row r="68" spans="1:17" x14ac:dyDescent="0.45">
      <c r="A68" s="1" t="s">
        <v>229</v>
      </c>
      <c r="B68">
        <v>0.11049485006097851</v>
      </c>
      <c r="C68">
        <v>0.10631598313737579</v>
      </c>
      <c r="D68">
        <v>0.1098206774776616</v>
      </c>
      <c r="E68">
        <v>0.1085944790424897</v>
      </c>
      <c r="F68">
        <v>9.0828046241951982E-2</v>
      </c>
      <c r="G68">
        <v>8.2182386752393297E-2</v>
      </c>
      <c r="H68">
        <v>7.8126918282150362E-2</v>
      </c>
      <c r="I68">
        <v>7.6990431509278784E-2</v>
      </c>
      <c r="J68">
        <v>5.8537997730266488E-2</v>
      </c>
      <c r="K68">
        <v>5.3701337612697943E-2</v>
      </c>
      <c r="L68">
        <v>4.9212132800691817E-2</v>
      </c>
      <c r="M68">
        <v>5.0365234982106093E-2</v>
      </c>
      <c r="N68">
        <v>5.6539793676555351E-2</v>
      </c>
      <c r="O68">
        <v>5.450771365670859E-2</v>
      </c>
      <c r="P68">
        <v>5.8683240669722289E-2</v>
      </c>
      <c r="Q68">
        <v>5.2474072819155039E-2</v>
      </c>
    </row>
    <row r="69" spans="1:17" x14ac:dyDescent="0.45">
      <c r="A69" s="1" t="s">
        <v>230</v>
      </c>
      <c r="B69">
        <v>0.11049485006097851</v>
      </c>
      <c r="C69">
        <v>0.10631598313737579</v>
      </c>
      <c r="D69">
        <v>0.10982067747766169</v>
      </c>
      <c r="E69">
        <v>0.1085944790424897</v>
      </c>
      <c r="F69">
        <v>9.0828046241951982E-2</v>
      </c>
      <c r="G69">
        <v>8.2182386752393297E-2</v>
      </c>
      <c r="H69">
        <v>7.8126918282150348E-2</v>
      </c>
      <c r="I69">
        <v>7.6990431509278784E-2</v>
      </c>
      <c r="J69">
        <v>5.8537997730266488E-2</v>
      </c>
      <c r="K69">
        <v>5.370133761269795E-2</v>
      </c>
      <c r="L69">
        <v>4.9212132800691831E-2</v>
      </c>
      <c r="M69">
        <v>5.0365234982106072E-2</v>
      </c>
      <c r="N69">
        <v>5.6539793676555372E-2</v>
      </c>
      <c r="O69">
        <v>5.4507713656708583E-2</v>
      </c>
      <c r="P69">
        <v>5.8683240669722282E-2</v>
      </c>
      <c r="Q69">
        <v>5.2474072819155039E-2</v>
      </c>
    </row>
    <row r="70" spans="1:17" x14ac:dyDescent="0.45">
      <c r="A70" s="1" t="s">
        <v>231</v>
      </c>
      <c r="B70">
        <v>0.11049485006097851</v>
      </c>
      <c r="C70">
        <v>0.10631598313737579</v>
      </c>
      <c r="D70">
        <v>0.1098206774776616</v>
      </c>
      <c r="E70">
        <v>0.1085944790424897</v>
      </c>
      <c r="F70">
        <v>9.082804624195201E-2</v>
      </c>
      <c r="G70">
        <v>8.2182386752393297E-2</v>
      </c>
      <c r="H70">
        <v>7.8126918282150362E-2</v>
      </c>
      <c r="I70">
        <v>7.6990431509278798E-2</v>
      </c>
      <c r="J70">
        <v>5.8537997730266488E-2</v>
      </c>
      <c r="K70">
        <v>5.370133761269795E-2</v>
      </c>
      <c r="L70">
        <v>4.9212132800691817E-2</v>
      </c>
      <c r="M70">
        <v>5.0365234982106079E-2</v>
      </c>
      <c r="N70">
        <v>5.6539793676555358E-2</v>
      </c>
      <c r="O70">
        <v>5.4507713656708583E-2</v>
      </c>
      <c r="P70">
        <v>5.8683240669722282E-2</v>
      </c>
      <c r="Q70">
        <v>5.2474072819155039E-2</v>
      </c>
    </row>
    <row r="71" spans="1:17" x14ac:dyDescent="0.45">
      <c r="A71" s="1" t="s">
        <v>232</v>
      </c>
      <c r="B71">
        <v>8.66828011501041E-2</v>
      </c>
      <c r="C71">
        <v>8.2099260772571653E-2</v>
      </c>
      <c r="D71">
        <v>6.5230530932896158E-2</v>
      </c>
      <c r="E71">
        <v>9.6111652504542164E-2</v>
      </c>
      <c r="F71">
        <v>8.832610174317021E-2</v>
      </c>
      <c r="G71">
        <v>0.11305966158684611</v>
      </c>
      <c r="H71">
        <v>0.1095455765841737</v>
      </c>
      <c r="I71">
        <v>0.10117862983798349</v>
      </c>
      <c r="J71">
        <v>4.3176462298767308E-2</v>
      </c>
      <c r="K71">
        <v>7.8834115934262178E-2</v>
      </c>
      <c r="L71">
        <v>7.4170233613044839E-2</v>
      </c>
      <c r="M71">
        <v>6.1779641415633878E-2</v>
      </c>
      <c r="N71">
        <v>5.8532340555629878E-2</v>
      </c>
      <c r="O71">
        <v>6.0423794055152691E-2</v>
      </c>
      <c r="P71">
        <v>5.7854837613461593E-2</v>
      </c>
      <c r="Q71">
        <v>5.1227090241022573E-2</v>
      </c>
    </row>
    <row r="72" spans="1:17" x14ac:dyDescent="0.45">
      <c r="A72" s="1" t="s">
        <v>233</v>
      </c>
      <c r="B72">
        <v>8.6682801150104086E-2</v>
      </c>
      <c r="C72">
        <v>8.2099260772571639E-2</v>
      </c>
      <c r="D72">
        <v>6.5230530932896144E-2</v>
      </c>
      <c r="E72">
        <v>9.6111652504542164E-2</v>
      </c>
      <c r="F72">
        <v>8.8326101743170238E-2</v>
      </c>
      <c r="G72">
        <v>0.11305966158684611</v>
      </c>
      <c r="H72">
        <v>0.1095455765841737</v>
      </c>
      <c r="I72">
        <v>0.10117862983798349</v>
      </c>
      <c r="J72">
        <v>4.3176462298767308E-2</v>
      </c>
      <c r="K72">
        <v>7.8834115934262178E-2</v>
      </c>
      <c r="L72">
        <v>7.4170233613044867E-2</v>
      </c>
      <c r="M72">
        <v>6.1779641415633871E-2</v>
      </c>
      <c r="N72">
        <v>5.8532340555629891E-2</v>
      </c>
      <c r="O72">
        <v>6.0423794055152698E-2</v>
      </c>
      <c r="P72">
        <v>5.7854837613461572E-2</v>
      </c>
      <c r="Q72">
        <v>5.122709024102258E-2</v>
      </c>
    </row>
    <row r="73" spans="1:17" x14ac:dyDescent="0.45">
      <c r="A73" s="1" t="s">
        <v>234</v>
      </c>
      <c r="B73">
        <v>8.66828011501041E-2</v>
      </c>
      <c r="C73">
        <v>8.2099260772571611E-2</v>
      </c>
      <c r="D73">
        <v>6.5230530932896144E-2</v>
      </c>
      <c r="E73">
        <v>9.6111652504542178E-2</v>
      </c>
      <c r="F73">
        <v>8.8326101743170224E-2</v>
      </c>
      <c r="G73">
        <v>0.11305966158684611</v>
      </c>
      <c r="H73">
        <v>0.1095455765841737</v>
      </c>
      <c r="I73">
        <v>0.10117862983798361</v>
      </c>
      <c r="J73">
        <v>4.3176462298767301E-2</v>
      </c>
      <c r="K73">
        <v>7.8834115934262178E-2</v>
      </c>
      <c r="L73">
        <v>7.4170233613044853E-2</v>
      </c>
      <c r="M73">
        <v>6.1779641415633878E-2</v>
      </c>
      <c r="N73">
        <v>5.8532340555629898E-2</v>
      </c>
      <c r="O73">
        <v>6.0423794055152677E-2</v>
      </c>
      <c r="P73">
        <v>5.7854837613461579E-2</v>
      </c>
      <c r="Q73">
        <v>5.1227090241022559E-2</v>
      </c>
    </row>
    <row r="74" spans="1:17" x14ac:dyDescent="0.45">
      <c r="A74" s="1" t="s">
        <v>235</v>
      </c>
      <c r="B74">
        <v>0.26190102917802371</v>
      </c>
      <c r="C74">
        <v>0.30748922025947728</v>
      </c>
      <c r="D74">
        <v>0.32728213028189429</v>
      </c>
      <c r="E74">
        <v>0.31965122163560111</v>
      </c>
      <c r="F74">
        <v>0.34623644986681362</v>
      </c>
      <c r="G74">
        <v>0.33149009876061147</v>
      </c>
      <c r="H74">
        <v>0.35544835058690122</v>
      </c>
      <c r="I74">
        <v>0.31754892102204019</v>
      </c>
      <c r="J74">
        <v>0.28694972343224839</v>
      </c>
      <c r="K74">
        <v>0.27319531920826501</v>
      </c>
      <c r="L74">
        <v>0.25418088651030601</v>
      </c>
      <c r="M74">
        <v>0.21596972130766001</v>
      </c>
      <c r="N74">
        <v>0.21699248635489279</v>
      </c>
      <c r="O74">
        <v>0.20698171026963921</v>
      </c>
      <c r="P74">
        <v>0.22371188120408891</v>
      </c>
      <c r="Q74">
        <v>0.19052128307678751</v>
      </c>
    </row>
    <row r="75" spans="1:17" x14ac:dyDescent="0.45">
      <c r="A75" s="1" t="s">
        <v>236</v>
      </c>
      <c r="B75">
        <v>0.26190102917802371</v>
      </c>
      <c r="C75">
        <v>0.30748922025947728</v>
      </c>
      <c r="D75">
        <v>0.3272821302818944</v>
      </c>
      <c r="E75">
        <v>0.31965122163560111</v>
      </c>
      <c r="F75">
        <v>0.34623644986681351</v>
      </c>
      <c r="G75">
        <v>0.33149009876061147</v>
      </c>
      <c r="H75">
        <v>0.35544835058690122</v>
      </c>
      <c r="I75">
        <v>0.31754892102204008</v>
      </c>
      <c r="J75">
        <v>0.28694972343224839</v>
      </c>
      <c r="K75">
        <v>0.27319531920826501</v>
      </c>
      <c r="L75">
        <v>0.25418088651030601</v>
      </c>
      <c r="M75">
        <v>0.2159697213076601</v>
      </c>
      <c r="N75">
        <v>0.21699248635489279</v>
      </c>
      <c r="O75">
        <v>0.2069817102696393</v>
      </c>
      <c r="P75">
        <v>0.2237118812040888</v>
      </c>
      <c r="Q75">
        <v>0.1905212830767874</v>
      </c>
    </row>
    <row r="76" spans="1:17" x14ac:dyDescent="0.45">
      <c r="A76" s="1" t="s">
        <v>237</v>
      </c>
      <c r="B76">
        <v>0.26190102917802371</v>
      </c>
      <c r="C76">
        <v>0.30748922025947739</v>
      </c>
      <c r="D76">
        <v>0.32728213028189429</v>
      </c>
      <c r="E76">
        <v>0.319651221635601</v>
      </c>
      <c r="F76">
        <v>0.34623644986681351</v>
      </c>
      <c r="G76">
        <v>0.33149009876061147</v>
      </c>
      <c r="H76">
        <v>0.35544835058690122</v>
      </c>
      <c r="I76">
        <v>0.31754892102204008</v>
      </c>
      <c r="J76">
        <v>0.28694972343224839</v>
      </c>
      <c r="K76">
        <v>0.27319531920826512</v>
      </c>
      <c r="L76">
        <v>0.25418088651030601</v>
      </c>
      <c r="M76">
        <v>0.2159697213076601</v>
      </c>
      <c r="N76">
        <v>0.21699248635489279</v>
      </c>
      <c r="O76">
        <v>0.2069817102696393</v>
      </c>
      <c r="P76">
        <v>0.2237118812040888</v>
      </c>
      <c r="Q76">
        <v>0.19052128307678751</v>
      </c>
    </row>
    <row r="77" spans="1:17" x14ac:dyDescent="0.45">
      <c r="A77" s="1" t="s">
        <v>238</v>
      </c>
      <c r="B77">
        <v>0.26190102917802371</v>
      </c>
      <c r="C77">
        <v>0.30748922025947728</v>
      </c>
      <c r="D77">
        <v>0.3272821302818944</v>
      </c>
      <c r="E77">
        <v>0.319651221635601</v>
      </c>
      <c r="F77">
        <v>0.34623644986681329</v>
      </c>
      <c r="G77">
        <v>0.33149009876061147</v>
      </c>
      <c r="H77">
        <v>0.35544835058690122</v>
      </c>
      <c r="I77">
        <v>0.31754892102204008</v>
      </c>
      <c r="J77">
        <v>0.28694972343224839</v>
      </c>
      <c r="K77">
        <v>0.27319531920826501</v>
      </c>
      <c r="L77">
        <v>0.25418088651030601</v>
      </c>
      <c r="M77">
        <v>0.21596972130766001</v>
      </c>
      <c r="N77">
        <v>0.21699248635489279</v>
      </c>
      <c r="O77">
        <v>0.2069817102696393</v>
      </c>
      <c r="P77">
        <v>0.22371188120408891</v>
      </c>
      <c r="Q77">
        <v>0.1905212830767874</v>
      </c>
    </row>
    <row r="78" spans="1:17" x14ac:dyDescent="0.45">
      <c r="A78" s="1" t="s">
        <v>239</v>
      </c>
      <c r="B78">
        <v>0.26190102917802371</v>
      </c>
      <c r="C78">
        <v>0.30748922025947739</v>
      </c>
      <c r="D78">
        <v>0.32728213028189429</v>
      </c>
      <c r="E78">
        <v>0.31965122163560111</v>
      </c>
      <c r="F78">
        <v>0.3462364498668134</v>
      </c>
      <c r="G78">
        <v>0.33149009876061158</v>
      </c>
      <c r="H78">
        <v>0.35544835058690122</v>
      </c>
      <c r="I78">
        <v>0.31754892102204008</v>
      </c>
      <c r="J78">
        <v>0.28694972343224839</v>
      </c>
      <c r="K78">
        <v>0.27319531920826501</v>
      </c>
      <c r="L78">
        <v>0.25418088651030601</v>
      </c>
      <c r="M78">
        <v>0.21596972130766001</v>
      </c>
      <c r="N78">
        <v>0.21699248635489279</v>
      </c>
      <c r="O78">
        <v>0.20698171026963921</v>
      </c>
      <c r="P78">
        <v>0.2237118812040888</v>
      </c>
      <c r="Q78">
        <v>0.19052128307678751</v>
      </c>
    </row>
    <row r="79" spans="1:17" x14ac:dyDescent="0.45">
      <c r="A79" s="1" t="s">
        <v>240</v>
      </c>
      <c r="B79">
        <v>0.26190102917802371</v>
      </c>
      <c r="C79">
        <v>0.30748922025947728</v>
      </c>
      <c r="D79">
        <v>0.32728213028189429</v>
      </c>
      <c r="E79">
        <v>0.31965122163560111</v>
      </c>
      <c r="F79">
        <v>0.3462364498668134</v>
      </c>
      <c r="G79">
        <v>0.33149009876061147</v>
      </c>
      <c r="H79">
        <v>0.35544835058690122</v>
      </c>
      <c r="I79">
        <v>0.31754892102204008</v>
      </c>
      <c r="J79">
        <v>0.28694972343224839</v>
      </c>
      <c r="K79">
        <v>0.27319531920826501</v>
      </c>
      <c r="L79">
        <v>0.25418088651030601</v>
      </c>
      <c r="M79">
        <v>0.21596972130766001</v>
      </c>
      <c r="N79">
        <v>0.21699248635489279</v>
      </c>
      <c r="O79">
        <v>0.20698171026963921</v>
      </c>
      <c r="P79">
        <v>0.2237118812040888</v>
      </c>
      <c r="Q79">
        <v>0.19052128307678751</v>
      </c>
    </row>
    <row r="80" spans="1:17" x14ac:dyDescent="0.45">
      <c r="A80" s="1" t="s">
        <v>241</v>
      </c>
      <c r="B80">
        <v>0.26190102917802371</v>
      </c>
      <c r="C80">
        <v>0.30748922025947728</v>
      </c>
      <c r="D80">
        <v>0.3272821302818944</v>
      </c>
      <c r="E80">
        <v>0.31965122163560122</v>
      </c>
      <c r="F80">
        <v>0.34623644986681351</v>
      </c>
      <c r="G80">
        <v>0.33149009876061147</v>
      </c>
      <c r="H80">
        <v>0.35544835058690122</v>
      </c>
      <c r="I80">
        <v>0.31754892102204019</v>
      </c>
      <c r="J80">
        <v>0.28694972343224839</v>
      </c>
      <c r="K80">
        <v>0.27319531920826501</v>
      </c>
      <c r="L80">
        <v>0.25418088651030601</v>
      </c>
      <c r="M80">
        <v>0.21596972130766001</v>
      </c>
      <c r="N80">
        <v>0.21699248635489279</v>
      </c>
      <c r="O80">
        <v>0.2069817102696393</v>
      </c>
      <c r="P80">
        <v>0.2237118812040888</v>
      </c>
      <c r="Q80">
        <v>0.19052128307678751</v>
      </c>
    </row>
    <row r="81" spans="1:17" x14ac:dyDescent="0.45">
      <c r="A81" s="1" t="s">
        <v>242</v>
      </c>
      <c r="B81">
        <v>0.26190102917802371</v>
      </c>
      <c r="C81">
        <v>0.30748922025947728</v>
      </c>
      <c r="D81">
        <v>0.3272821302818944</v>
      </c>
      <c r="E81">
        <v>0.31965122163560111</v>
      </c>
      <c r="F81">
        <v>0.34623644986681351</v>
      </c>
      <c r="G81">
        <v>0.33149009876061158</v>
      </c>
      <c r="H81">
        <v>0.35544835058690111</v>
      </c>
      <c r="I81">
        <v>0.31754892102204019</v>
      </c>
      <c r="J81">
        <v>0.28694972343224839</v>
      </c>
      <c r="K81">
        <v>0.27319531920826501</v>
      </c>
      <c r="L81">
        <v>0.25418088651030601</v>
      </c>
      <c r="M81">
        <v>0.21596972130766001</v>
      </c>
      <c r="N81">
        <v>0.21699248635489279</v>
      </c>
      <c r="O81">
        <v>0.2069817102696393</v>
      </c>
      <c r="P81">
        <v>0.2237118812040888</v>
      </c>
      <c r="Q81">
        <v>0.19052128307678751</v>
      </c>
    </row>
    <row r="82" spans="1:17" x14ac:dyDescent="0.45">
      <c r="A82" s="1" t="s">
        <v>243</v>
      </c>
      <c r="B82">
        <v>6.9357786674218672E-2</v>
      </c>
      <c r="C82">
        <v>7.1332797345819793E-2</v>
      </c>
      <c r="D82">
        <v>8.9072188773869146E-2</v>
      </c>
      <c r="E82">
        <v>0.1260368950895121</v>
      </c>
      <c r="F82">
        <v>0.1542467108582343</v>
      </c>
      <c r="G82">
        <v>0.18200777306017041</v>
      </c>
      <c r="H82">
        <v>0.1954175843994933</v>
      </c>
      <c r="I82">
        <v>0.1753116366548883</v>
      </c>
      <c r="J82">
        <v>0.14017567730203229</v>
      </c>
      <c r="K82">
        <v>0.16467027882179891</v>
      </c>
      <c r="L82">
        <v>0.1894435472561567</v>
      </c>
      <c r="M82">
        <v>0.21728834828090621</v>
      </c>
      <c r="N82">
        <v>0.19281352231407589</v>
      </c>
      <c r="O82">
        <v>0.18641550127863121</v>
      </c>
      <c r="P82">
        <v>0.216579867360783</v>
      </c>
      <c r="Q82">
        <v>0.17099246980262259</v>
      </c>
    </row>
    <row r="83" spans="1:17" x14ac:dyDescent="0.45">
      <c r="A83" s="1" t="s">
        <v>244</v>
      </c>
      <c r="B83">
        <v>6.9357786674218672E-2</v>
      </c>
      <c r="C83">
        <v>7.1332797345819793E-2</v>
      </c>
      <c r="D83">
        <v>8.907218877386916E-2</v>
      </c>
      <c r="E83">
        <v>0.1260368950895121</v>
      </c>
      <c r="F83">
        <v>0.1542467108582343</v>
      </c>
      <c r="G83">
        <v>0.18200777306017041</v>
      </c>
      <c r="H83">
        <v>0.1954175843994933</v>
      </c>
      <c r="I83">
        <v>0.17531163665488819</v>
      </c>
      <c r="J83">
        <v>0.14017567730203229</v>
      </c>
      <c r="K83">
        <v>0.16467027882179891</v>
      </c>
      <c r="L83">
        <v>0.18944354725615661</v>
      </c>
      <c r="M83">
        <v>0.21728834828090621</v>
      </c>
      <c r="N83">
        <v>0.19281352231407581</v>
      </c>
      <c r="O83">
        <v>0.18641550127863121</v>
      </c>
      <c r="P83">
        <v>0.216579867360783</v>
      </c>
      <c r="Q83">
        <v>0.17099246980262259</v>
      </c>
    </row>
    <row r="84" spans="1:17" x14ac:dyDescent="0.45">
      <c r="A84" s="1" t="s">
        <v>245</v>
      </c>
      <c r="B84">
        <v>6.9357786674218658E-2</v>
      </c>
      <c r="C84">
        <v>7.1332797345819807E-2</v>
      </c>
      <c r="D84">
        <v>8.9072188773869132E-2</v>
      </c>
      <c r="E84">
        <v>0.12603689508951199</v>
      </c>
      <c r="F84">
        <v>0.1542467108582343</v>
      </c>
      <c r="G84">
        <v>0.18200777306017049</v>
      </c>
      <c r="H84">
        <v>0.1954175843994933</v>
      </c>
      <c r="I84">
        <v>0.1753116366548883</v>
      </c>
      <c r="J84">
        <v>0.14017567730203229</v>
      </c>
      <c r="K84">
        <v>0.16467027882179891</v>
      </c>
      <c r="L84">
        <v>0.1894435472561567</v>
      </c>
      <c r="M84">
        <v>0.21728834828090621</v>
      </c>
      <c r="N84">
        <v>0.19281352231407589</v>
      </c>
      <c r="O84">
        <v>0.18641550127863121</v>
      </c>
      <c r="P84">
        <v>0.216579867360783</v>
      </c>
      <c r="Q84">
        <v>0.17099246980262259</v>
      </c>
    </row>
    <row r="85" spans="1:17" x14ac:dyDescent="0.45">
      <c r="A85" s="1" t="s">
        <v>246</v>
      </c>
      <c r="B85">
        <v>6.9357786674218672E-2</v>
      </c>
      <c r="C85">
        <v>7.1332797345819793E-2</v>
      </c>
      <c r="D85">
        <v>8.9072188773869146E-2</v>
      </c>
      <c r="E85">
        <v>0.1260368950895121</v>
      </c>
      <c r="F85">
        <v>0.1542467108582343</v>
      </c>
      <c r="G85">
        <v>0.18200777306017041</v>
      </c>
      <c r="H85">
        <v>0.1954175843994933</v>
      </c>
      <c r="I85">
        <v>0.1753116366548883</v>
      </c>
      <c r="J85">
        <v>0.1401756773020322</v>
      </c>
      <c r="K85">
        <v>0.16467027882179891</v>
      </c>
      <c r="L85">
        <v>0.1894435472561567</v>
      </c>
      <c r="M85">
        <v>0.21728834828090621</v>
      </c>
      <c r="N85">
        <v>0.19281352231407589</v>
      </c>
      <c r="O85">
        <v>0.18641550127863121</v>
      </c>
      <c r="P85">
        <v>0.216579867360783</v>
      </c>
      <c r="Q85">
        <v>0.17099246980262259</v>
      </c>
    </row>
    <row r="86" spans="1:17" x14ac:dyDescent="0.45">
      <c r="A86" s="1" t="s">
        <v>247</v>
      </c>
      <c r="B86">
        <v>3.017016206301375</v>
      </c>
      <c r="C86">
        <v>3.8441880721397439</v>
      </c>
      <c r="D86">
        <v>3.144262677005095</v>
      </c>
      <c r="E86">
        <v>3.9884095528668539</v>
      </c>
      <c r="F86">
        <v>3.5499788486954729</v>
      </c>
      <c r="G86">
        <v>4.2270535672481868</v>
      </c>
      <c r="H86">
        <v>4.6430350625201351</v>
      </c>
      <c r="I86">
        <v>3.3759866386361299</v>
      </c>
      <c r="J86">
        <v>4.7621945880885166</v>
      </c>
      <c r="K86">
        <v>4.3608599444557559</v>
      </c>
      <c r="L86">
        <v>3.3710074242085799</v>
      </c>
      <c r="M86">
        <v>3.2033177151227181</v>
      </c>
      <c r="N86">
        <v>3.758052983202707</v>
      </c>
      <c r="O86">
        <v>4.2005654271093791</v>
      </c>
      <c r="P86">
        <v>4.1718903536010954</v>
      </c>
      <c r="Q86">
        <v>2.4755930294134059</v>
      </c>
    </row>
    <row r="87" spans="1:17" x14ac:dyDescent="0.45">
      <c r="A87" s="1" t="s">
        <v>248</v>
      </c>
      <c r="B87">
        <v>0.41711993374970002</v>
      </c>
      <c r="C87">
        <v>0.38838508761679857</v>
      </c>
      <c r="D87">
        <v>0.40994936667596038</v>
      </c>
      <c r="E87">
        <v>0.38144484185862959</v>
      </c>
      <c r="F87">
        <v>0.38986058060890499</v>
      </c>
      <c r="G87">
        <v>0.36347970197384849</v>
      </c>
      <c r="H87">
        <v>0.33293608869264718</v>
      </c>
      <c r="I87">
        <v>0.37493589992369358</v>
      </c>
      <c r="J87">
        <v>0.35611135161592727</v>
      </c>
      <c r="K87">
        <v>0.28884189716666853</v>
      </c>
      <c r="L87">
        <v>0.29990966087924298</v>
      </c>
      <c r="M87">
        <v>0.26934602662566898</v>
      </c>
      <c r="N87">
        <v>0.22966505832022729</v>
      </c>
      <c r="O87">
        <v>0.2241092156660654</v>
      </c>
      <c r="P87">
        <v>0.25475154168370773</v>
      </c>
      <c r="Q87">
        <v>0.19563513637718269</v>
      </c>
    </row>
    <row r="88" spans="1:17" x14ac:dyDescent="0.45">
      <c r="A88" s="1" t="s">
        <v>249</v>
      </c>
      <c r="B88">
        <v>0.41711993374970002</v>
      </c>
      <c r="C88">
        <v>0.38838508761679869</v>
      </c>
      <c r="D88">
        <v>0.40994936667596049</v>
      </c>
      <c r="E88">
        <v>0.38144484185862959</v>
      </c>
      <c r="F88">
        <v>0.38986058060890499</v>
      </c>
      <c r="G88">
        <v>0.36347970197384849</v>
      </c>
      <c r="H88">
        <v>0.33293608869264729</v>
      </c>
      <c r="I88">
        <v>0.37493589992369369</v>
      </c>
      <c r="J88">
        <v>0.35611135161592739</v>
      </c>
      <c r="K88">
        <v>0.28884189716666853</v>
      </c>
      <c r="L88">
        <v>0.29990966087924292</v>
      </c>
      <c r="M88">
        <v>0.26934602662566898</v>
      </c>
      <c r="N88">
        <v>0.22966505832022729</v>
      </c>
      <c r="O88">
        <v>0.2241092156660654</v>
      </c>
      <c r="P88">
        <v>0.25475154168370773</v>
      </c>
      <c r="Q88">
        <v>0.19563513637718261</v>
      </c>
    </row>
    <row r="89" spans="1:17" x14ac:dyDescent="0.45">
      <c r="A89" s="1" t="s">
        <v>250</v>
      </c>
      <c r="B89">
        <v>0.29102896945851109</v>
      </c>
      <c r="C89">
        <v>0.36950378129558281</v>
      </c>
      <c r="D89">
        <v>0.32092398977076392</v>
      </c>
      <c r="E89">
        <v>0.38100291093595562</v>
      </c>
      <c r="F89">
        <v>0.4118245035219667</v>
      </c>
      <c r="G89">
        <v>0.42375029968134992</v>
      </c>
      <c r="H89">
        <v>0.40714693971000421</v>
      </c>
      <c r="I89">
        <v>0.40017496377234929</v>
      </c>
      <c r="J89">
        <v>0.3863525120720786</v>
      </c>
      <c r="K89">
        <v>0.34607439345779611</v>
      </c>
      <c r="L89">
        <v>0.37199558085683088</v>
      </c>
      <c r="M89">
        <v>0.35823849481163311</v>
      </c>
      <c r="N89">
        <v>0.39226372173953328</v>
      </c>
      <c r="O89">
        <v>0.36689607064188379</v>
      </c>
      <c r="P89">
        <v>0.37443901624070419</v>
      </c>
      <c r="Q89">
        <v>0.29478489794055079</v>
      </c>
    </row>
    <row r="90" spans="1:17" x14ac:dyDescent="0.45">
      <c r="A90" s="1" t="s">
        <v>251</v>
      </c>
      <c r="B90">
        <v>0.29102896945851109</v>
      </c>
      <c r="C90">
        <v>0.3695037812955827</v>
      </c>
      <c r="D90">
        <v>0.32092398977076392</v>
      </c>
      <c r="E90">
        <v>0.38100291093595579</v>
      </c>
      <c r="F90">
        <v>0.41182450352196681</v>
      </c>
      <c r="G90">
        <v>0.42375029968135008</v>
      </c>
      <c r="H90">
        <v>0.40714693971000432</v>
      </c>
      <c r="I90">
        <v>0.40017496377234929</v>
      </c>
      <c r="J90">
        <v>0.38635251207207871</v>
      </c>
      <c r="K90">
        <v>0.34607439345779623</v>
      </c>
      <c r="L90">
        <v>0.37199558085683099</v>
      </c>
      <c r="M90">
        <v>0.35823849481163311</v>
      </c>
      <c r="N90">
        <v>0.39226372173953339</v>
      </c>
      <c r="O90">
        <v>0.36689607064188379</v>
      </c>
      <c r="P90">
        <v>0.37443901624070419</v>
      </c>
      <c r="Q90">
        <v>0.29478489794055068</v>
      </c>
    </row>
    <row r="91" spans="1:17" x14ac:dyDescent="0.45">
      <c r="A91" s="1" t="s">
        <v>252</v>
      </c>
      <c r="B91">
        <v>0.29102896945851098</v>
      </c>
      <c r="C91">
        <v>0.3695037812955827</v>
      </c>
      <c r="D91">
        <v>0.32092398977076392</v>
      </c>
      <c r="E91">
        <v>0.38100291093595567</v>
      </c>
      <c r="F91">
        <v>0.41182450352196659</v>
      </c>
      <c r="G91">
        <v>0.42375029968135008</v>
      </c>
      <c r="H91">
        <v>0.40714693971000432</v>
      </c>
      <c r="I91">
        <v>0.40017496377234918</v>
      </c>
      <c r="J91">
        <v>0.38635251207207871</v>
      </c>
      <c r="K91">
        <v>0.34607439345779611</v>
      </c>
      <c r="L91">
        <v>0.37199558085683088</v>
      </c>
      <c r="M91">
        <v>0.358238494811633</v>
      </c>
      <c r="N91">
        <v>0.39226372173953328</v>
      </c>
      <c r="O91">
        <v>0.36689607064188379</v>
      </c>
      <c r="P91">
        <v>0.37443901624070408</v>
      </c>
      <c r="Q91">
        <v>0.29478489794055068</v>
      </c>
    </row>
    <row r="92" spans="1:17" x14ac:dyDescent="0.45">
      <c r="A92" s="1" t="s">
        <v>253</v>
      </c>
      <c r="B92">
        <v>0.47273928916120089</v>
      </c>
      <c r="C92">
        <v>0.52513138911730461</v>
      </c>
      <c r="D92">
        <v>0.45238491772045458</v>
      </c>
      <c r="E92">
        <v>0.53227235030107678</v>
      </c>
      <c r="F92">
        <v>0.54096287487073524</v>
      </c>
      <c r="G92">
        <v>0.57598550501331613</v>
      </c>
      <c r="H92">
        <v>0.52093569425385167</v>
      </c>
      <c r="I92">
        <v>0.52156999826495887</v>
      </c>
      <c r="J92">
        <v>0.50083557876835483</v>
      </c>
      <c r="K92">
        <v>0.42769234193227168</v>
      </c>
      <c r="L92">
        <v>0.45297480995286271</v>
      </c>
      <c r="M92">
        <v>0.43083766107201232</v>
      </c>
      <c r="N92">
        <v>0.4897021871723245</v>
      </c>
      <c r="O92">
        <v>0.42910803155473431</v>
      </c>
      <c r="P92">
        <v>0.44833765438864148</v>
      </c>
      <c r="Q92">
        <v>0.36443044931395902</v>
      </c>
    </row>
    <row r="93" spans="1:17" x14ac:dyDescent="0.45">
      <c r="A93" s="1" t="s">
        <v>254</v>
      </c>
      <c r="B93">
        <v>0.13297319832289881</v>
      </c>
      <c r="C93">
        <v>0.1442497658212569</v>
      </c>
      <c r="D93">
        <v>0.12742360835436869</v>
      </c>
      <c r="E93">
        <v>0.11871259713587599</v>
      </c>
      <c r="F93">
        <v>0.10502500291922599</v>
      </c>
      <c r="G93">
        <v>0.1108713598159623</v>
      </c>
      <c r="H93">
        <v>0.1037078852822063</v>
      </c>
      <c r="I93">
        <v>9.8355769273026736E-2</v>
      </c>
      <c r="J93">
        <v>7.0129047038700557E-2</v>
      </c>
      <c r="K93">
        <v>6.8787758710555466E-2</v>
      </c>
      <c r="L93">
        <v>6.8368693794283744E-2</v>
      </c>
      <c r="M93">
        <v>6.2831750319034887E-2</v>
      </c>
      <c r="N93">
        <v>5.8414219168214362E-2</v>
      </c>
      <c r="O93">
        <v>6.3342897652977764E-2</v>
      </c>
      <c r="P93">
        <v>6.25691464669825E-2</v>
      </c>
      <c r="Q93">
        <v>5.9963903957708183E-2</v>
      </c>
    </row>
    <row r="94" spans="1:17" x14ac:dyDescent="0.45">
      <c r="A94" s="1" t="s">
        <v>255</v>
      </c>
      <c r="B94">
        <v>5.5669604948783302</v>
      </c>
      <c r="C94">
        <v>5.7641447376149921</v>
      </c>
      <c r="D94">
        <v>5.6432161217657546</v>
      </c>
      <c r="E94">
        <v>5.810379179455655</v>
      </c>
      <c r="F94">
        <v>6.1665946690475453</v>
      </c>
      <c r="G94">
        <v>6.2280556883013602</v>
      </c>
      <c r="H94">
        <v>7.3734472809495237</v>
      </c>
      <c r="I94">
        <v>6.7778794564285896</v>
      </c>
      <c r="J94">
        <v>5.132267274181376</v>
      </c>
      <c r="K94">
        <v>6.2599944386604438</v>
      </c>
      <c r="L94">
        <v>5.5420451700726074</v>
      </c>
      <c r="M94">
        <v>5.2235953150661203</v>
      </c>
      <c r="N94">
        <v>5.7135422542390772</v>
      </c>
      <c r="O94">
        <v>5.6970983239565136</v>
      </c>
      <c r="P94">
        <v>6.4936674362246354</v>
      </c>
      <c r="Q94">
        <v>5.7574258845749906</v>
      </c>
    </row>
    <row r="95" spans="1:17" x14ac:dyDescent="0.45">
      <c r="A95" s="1" t="s">
        <v>256</v>
      </c>
      <c r="B95">
        <v>0.1056057703715482</v>
      </c>
      <c r="C95">
        <v>8.6421130807525129E-2</v>
      </c>
      <c r="D95">
        <v>8.2331845763456313E-2</v>
      </c>
      <c r="E95">
        <v>0.11861653531574561</v>
      </c>
      <c r="F95">
        <v>0.1192791587768223</v>
      </c>
      <c r="G95">
        <v>0.1114271324278146</v>
      </c>
      <c r="H95">
        <v>0.1131614436784962</v>
      </c>
      <c r="I95">
        <v>0.1062633691085801</v>
      </c>
      <c r="J95">
        <v>8.5249096298062696E-2</v>
      </c>
      <c r="K95">
        <v>7.838646562432057E-2</v>
      </c>
      <c r="L95">
        <v>7.0561347863605878E-2</v>
      </c>
      <c r="M95">
        <v>8.6490143748960441E-2</v>
      </c>
      <c r="N95">
        <v>8.0861509719660385E-2</v>
      </c>
      <c r="O95">
        <v>7.8734442028024001E-2</v>
      </c>
      <c r="P95">
        <v>7.5187506826642561E-2</v>
      </c>
      <c r="Q95">
        <v>7.1812159170644332E-2</v>
      </c>
    </row>
    <row r="96" spans="1:17" x14ac:dyDescent="0.45">
      <c r="A96" s="1" t="s">
        <v>257</v>
      </c>
      <c r="B96">
        <v>0.39847676931379361</v>
      </c>
      <c r="C96">
        <v>0.31773109821389678</v>
      </c>
      <c r="D96">
        <v>0.30376444528256141</v>
      </c>
      <c r="E96">
        <v>0.44404136168139952</v>
      </c>
      <c r="F96">
        <v>0.40168312856026062</v>
      </c>
      <c r="G96">
        <v>0.34950696286847099</v>
      </c>
      <c r="H96">
        <v>0.32173656886393431</v>
      </c>
      <c r="I96">
        <v>0.27294514158468453</v>
      </c>
      <c r="J96">
        <v>0.21382005296274501</v>
      </c>
      <c r="K96">
        <v>0.20504126489664851</v>
      </c>
      <c r="L96">
        <v>0.18151988516382081</v>
      </c>
      <c r="M96">
        <v>0.20857092501000629</v>
      </c>
      <c r="N96">
        <v>0.18926226931517171</v>
      </c>
      <c r="O96">
        <v>0.1959470807736016</v>
      </c>
      <c r="P96">
        <v>0.1803159093476725</v>
      </c>
      <c r="Q96">
        <v>0.14697606413554259</v>
      </c>
    </row>
    <row r="97" spans="1:17" x14ac:dyDescent="0.45">
      <c r="A97" s="1" t="s">
        <v>258</v>
      </c>
      <c r="B97">
        <v>0.29858639730436171</v>
      </c>
      <c r="C97">
        <v>0.2384699555060712</v>
      </c>
      <c r="D97">
        <v>0.22824142346953619</v>
      </c>
      <c r="E97">
        <v>0.33196840127199401</v>
      </c>
      <c r="F97">
        <v>0.31758427049253729</v>
      </c>
      <c r="G97">
        <v>0.28844095740626541</v>
      </c>
      <c r="H97">
        <v>0.26897654805723198</v>
      </c>
      <c r="I97">
        <v>0.2300981190432303</v>
      </c>
      <c r="J97">
        <v>0.18653716616555949</v>
      </c>
      <c r="K97">
        <v>0.17765774794232819</v>
      </c>
      <c r="L97">
        <v>0.1612995476400654</v>
      </c>
      <c r="M97">
        <v>0.1955553515305406</v>
      </c>
      <c r="N97">
        <v>0.17420044318729189</v>
      </c>
      <c r="O97">
        <v>0.1758819303067139</v>
      </c>
      <c r="P97">
        <v>0.1618233934840308</v>
      </c>
      <c r="Q97">
        <v>0.1368104198077375</v>
      </c>
    </row>
    <row r="98" spans="1:17" x14ac:dyDescent="0.45">
      <c r="A98" s="1" t="s">
        <v>259</v>
      </c>
      <c r="B98">
        <v>0.39847676931379361</v>
      </c>
      <c r="C98">
        <v>0.31773109821389689</v>
      </c>
      <c r="D98">
        <v>0.30376444528256119</v>
      </c>
      <c r="E98">
        <v>0.44404136168139952</v>
      </c>
      <c r="F98">
        <v>0.40168312856026039</v>
      </c>
      <c r="G98">
        <v>0.34950696286847099</v>
      </c>
      <c r="H98">
        <v>0.32173656886393442</v>
      </c>
      <c r="I98">
        <v>0.27294514158468453</v>
      </c>
      <c r="J98">
        <v>0.21382005296274501</v>
      </c>
      <c r="K98">
        <v>0.20504126489664859</v>
      </c>
      <c r="L98">
        <v>0.18151988516382081</v>
      </c>
      <c r="M98">
        <v>0.2085709250100064</v>
      </c>
      <c r="N98">
        <v>0.18926226931517171</v>
      </c>
      <c r="O98">
        <v>0.1959470807736016</v>
      </c>
      <c r="P98">
        <v>0.18031590934767261</v>
      </c>
      <c r="Q98">
        <v>0.14697606413554251</v>
      </c>
    </row>
    <row r="99" spans="1:17" x14ac:dyDescent="0.45">
      <c r="A99" s="1" t="s">
        <v>260</v>
      </c>
      <c r="B99">
        <v>0.48467983775826889</v>
      </c>
      <c r="C99">
        <v>0.36047044829923158</v>
      </c>
      <c r="D99">
        <v>0.40570767785865358</v>
      </c>
      <c r="E99">
        <v>0.45007169688147852</v>
      </c>
      <c r="F99">
        <v>0.46671134789797952</v>
      </c>
      <c r="G99">
        <v>0.42561813221820483</v>
      </c>
      <c r="H99">
        <v>0.39907911660194689</v>
      </c>
      <c r="I99">
        <v>0.34090602061217251</v>
      </c>
      <c r="J99">
        <v>0.3038484171983033</v>
      </c>
      <c r="K99">
        <v>0.30098475854934559</v>
      </c>
      <c r="L99">
        <v>0.26918065818296621</v>
      </c>
      <c r="M99">
        <v>0.27520609571023208</v>
      </c>
      <c r="N99">
        <v>0.26587517312456999</v>
      </c>
      <c r="O99">
        <v>0.2548833266176857</v>
      </c>
      <c r="P99">
        <v>0.25625307792974361</v>
      </c>
      <c r="Q99">
        <v>0.24484852713383429</v>
      </c>
    </row>
    <row r="100" spans="1:17" x14ac:dyDescent="0.45">
      <c r="A100" s="1" t="s">
        <v>261</v>
      </c>
      <c r="B100">
        <v>0.48467983775826889</v>
      </c>
      <c r="C100">
        <v>0.36047044829923153</v>
      </c>
      <c r="D100">
        <v>0.40570767785865358</v>
      </c>
      <c r="E100">
        <v>0.45007169688147852</v>
      </c>
      <c r="F100">
        <v>0.46671134789797952</v>
      </c>
      <c r="G100">
        <v>0.42561813221820483</v>
      </c>
      <c r="H100">
        <v>0.39907911660194673</v>
      </c>
      <c r="I100">
        <v>0.3409060206121724</v>
      </c>
      <c r="J100">
        <v>0.30384841719830319</v>
      </c>
      <c r="K100">
        <v>0.30098475854934559</v>
      </c>
      <c r="L100">
        <v>0.26918065818296621</v>
      </c>
      <c r="M100">
        <v>0.27520609571023208</v>
      </c>
      <c r="N100">
        <v>0.26587517312456987</v>
      </c>
      <c r="O100">
        <v>0.2548833266176857</v>
      </c>
      <c r="P100">
        <v>0.25625307792974361</v>
      </c>
      <c r="Q100">
        <v>0.2448485271338342</v>
      </c>
    </row>
    <row r="101" spans="1:17" x14ac:dyDescent="0.45">
      <c r="A101" s="1" t="s">
        <v>262</v>
      </c>
      <c r="B101">
        <v>0.48467983775826889</v>
      </c>
      <c r="C101">
        <v>0.36047044829923158</v>
      </c>
      <c r="D101">
        <v>0.40570767785865353</v>
      </c>
      <c r="E101">
        <v>0.45007169688147852</v>
      </c>
      <c r="F101">
        <v>0.46671134789797952</v>
      </c>
      <c r="G101">
        <v>0.42561813221820483</v>
      </c>
      <c r="H101">
        <v>0.39907911660194689</v>
      </c>
      <c r="I101">
        <v>0.34090602061217251</v>
      </c>
      <c r="J101">
        <v>0.3038484171983033</v>
      </c>
      <c r="K101">
        <v>0.30098475854934559</v>
      </c>
      <c r="L101">
        <v>0.26918065818296621</v>
      </c>
      <c r="M101">
        <v>0.27520609571023208</v>
      </c>
      <c r="N101">
        <v>0.26587517312456987</v>
      </c>
      <c r="O101">
        <v>0.25488332661768581</v>
      </c>
      <c r="P101">
        <v>0.25625307792974361</v>
      </c>
      <c r="Q101">
        <v>0.24484852713383429</v>
      </c>
    </row>
    <row r="102" spans="1:17" x14ac:dyDescent="0.45">
      <c r="A102" s="1" t="s">
        <v>263</v>
      </c>
      <c r="B102">
        <v>11.527971859778051</v>
      </c>
      <c r="C102">
        <v>11.214422619216201</v>
      </c>
      <c r="D102">
        <v>10.929763753425391</v>
      </c>
      <c r="E102">
        <v>11.664843401895601</v>
      </c>
      <c r="F102">
        <v>10.371750676715561</v>
      </c>
      <c r="G102">
        <v>10.206473393900779</v>
      </c>
      <c r="H102">
        <v>8.7511174215298979</v>
      </c>
      <c r="I102">
        <v>8.6638788034100838</v>
      </c>
      <c r="J102">
        <v>6.4196003287184578</v>
      </c>
      <c r="K102">
        <v>6.4722293264528723</v>
      </c>
      <c r="L102">
        <v>5.8462241587696946</v>
      </c>
      <c r="M102">
        <v>5.9326918128431707</v>
      </c>
      <c r="N102">
        <v>4.9947046312736516</v>
      </c>
      <c r="O102">
        <v>4.394854697905286</v>
      </c>
      <c r="P102">
        <v>4.1794137318753632</v>
      </c>
      <c r="Q102">
        <v>3.5934747299276841</v>
      </c>
    </row>
    <row r="103" spans="1:17" x14ac:dyDescent="0.45">
      <c r="A103" s="1" t="s">
        <v>264</v>
      </c>
      <c r="B103">
        <v>15.895552299963271</v>
      </c>
      <c r="C103">
        <v>15.504411949210899</v>
      </c>
      <c r="D103">
        <v>15.347475689408171</v>
      </c>
      <c r="E103">
        <v>14.86474935253483</v>
      </c>
      <c r="F103">
        <v>12.388312631984499</v>
      </c>
      <c r="G103">
        <v>10.44989905680387</v>
      </c>
      <c r="H103">
        <v>9.2375643627520923</v>
      </c>
      <c r="I103">
        <v>8.9205408893772677</v>
      </c>
      <c r="J103">
        <v>7.0354273097390552</v>
      </c>
      <c r="K103">
        <v>7.7868949508628003</v>
      </c>
      <c r="L103">
        <v>6.1519071639800957</v>
      </c>
      <c r="M103">
        <v>6.36290002294903</v>
      </c>
      <c r="N103">
        <v>5.3937041585373109</v>
      </c>
      <c r="O103">
        <v>4.7249778130054976</v>
      </c>
      <c r="P103">
        <v>5.4159957654216626</v>
      </c>
      <c r="Q103">
        <v>5.8100849220953856</v>
      </c>
    </row>
    <row r="104" spans="1:17" x14ac:dyDescent="0.45">
      <c r="A104" s="1" t="s">
        <v>265</v>
      </c>
      <c r="B104">
        <v>1.181067161869725</v>
      </c>
      <c r="C104">
        <v>1.4704587712999051</v>
      </c>
      <c r="D104">
        <v>1.2625206521060099</v>
      </c>
      <c r="E104">
        <v>1.9626464190549959</v>
      </c>
      <c r="F104">
        <v>1.2183632173954779</v>
      </c>
      <c r="G104">
        <v>1.0478104629669101</v>
      </c>
      <c r="H104">
        <v>1.118619850906786</v>
      </c>
      <c r="I104">
        <v>0.64289700281919482</v>
      </c>
      <c r="J104">
        <v>0.79008215544032889</v>
      </c>
      <c r="K104">
        <v>0.66748460204254978</v>
      </c>
      <c r="L104">
        <v>0.62166810164949449</v>
      </c>
      <c r="M104">
        <v>0.59350535294174955</v>
      </c>
      <c r="N104">
        <v>0.5720747172189703</v>
      </c>
      <c r="O104">
        <v>0.55732346408714917</v>
      </c>
      <c r="P104">
        <v>0.72621271808198062</v>
      </c>
      <c r="Q104">
        <v>0.71106626466082279</v>
      </c>
    </row>
    <row r="105" spans="1:17" x14ac:dyDescent="0.45">
      <c r="A105" s="1" t="s">
        <v>266</v>
      </c>
      <c r="B105">
        <v>1.181067161869725</v>
      </c>
      <c r="C105">
        <v>1.4704587712999051</v>
      </c>
      <c r="D105">
        <v>1.2625206521060099</v>
      </c>
      <c r="E105">
        <v>1.9626464190549959</v>
      </c>
      <c r="F105">
        <v>1.218363217395479</v>
      </c>
      <c r="G105">
        <v>1.0478104629669101</v>
      </c>
      <c r="H105">
        <v>1.118619850906786</v>
      </c>
      <c r="I105">
        <v>0.64289700281919471</v>
      </c>
      <c r="J105">
        <v>0.79008215544032856</v>
      </c>
      <c r="K105">
        <v>0.66748460204254967</v>
      </c>
      <c r="L105">
        <v>0.62166810164949449</v>
      </c>
      <c r="M105">
        <v>0.59350535294174955</v>
      </c>
      <c r="N105">
        <v>0.57207471721897019</v>
      </c>
      <c r="O105">
        <v>0.55732346408714906</v>
      </c>
      <c r="P105">
        <v>0.72621271808198051</v>
      </c>
      <c r="Q105">
        <v>0.7110662646608229</v>
      </c>
    </row>
    <row r="106" spans="1:17" x14ac:dyDescent="0.45">
      <c r="A106" s="1" t="s">
        <v>267</v>
      </c>
      <c r="B106">
        <v>1.181067161869725</v>
      </c>
      <c r="C106">
        <v>1.4704587712999051</v>
      </c>
      <c r="D106">
        <v>1.2625206521060099</v>
      </c>
      <c r="E106">
        <v>1.9626464190549959</v>
      </c>
      <c r="F106">
        <v>1.2183632173954779</v>
      </c>
      <c r="G106">
        <v>1.0478104629669101</v>
      </c>
      <c r="H106">
        <v>1.118619850906786</v>
      </c>
      <c r="I106">
        <v>0.64289700281919482</v>
      </c>
      <c r="J106">
        <v>0.79008215544032856</v>
      </c>
      <c r="K106">
        <v>0.66748460204254978</v>
      </c>
      <c r="L106">
        <v>0.62166810164949449</v>
      </c>
      <c r="M106">
        <v>0.59350535294174944</v>
      </c>
      <c r="N106">
        <v>0.57207471721897019</v>
      </c>
      <c r="O106">
        <v>0.55732346408714906</v>
      </c>
      <c r="P106">
        <v>0.72621271808198085</v>
      </c>
      <c r="Q106">
        <v>0.71106626466082301</v>
      </c>
    </row>
    <row r="107" spans="1:17" x14ac:dyDescent="0.45">
      <c r="A107" s="1" t="s">
        <v>268</v>
      </c>
      <c r="B107">
        <v>0.53902327984601905</v>
      </c>
      <c r="C107">
        <v>0.50801378241205108</v>
      </c>
      <c r="D107">
        <v>0.53657931905350442</v>
      </c>
      <c r="E107">
        <v>0.5594002072585591</v>
      </c>
      <c r="F107">
        <v>0.55839327145293161</v>
      </c>
      <c r="G107">
        <v>0.58688537900372451</v>
      </c>
      <c r="H107">
        <v>0.51094821778168587</v>
      </c>
      <c r="I107">
        <v>0.50128944258752284</v>
      </c>
      <c r="J107">
        <v>0.49303421026620881</v>
      </c>
      <c r="K107">
        <v>0.39310182018394241</v>
      </c>
      <c r="L107">
        <v>0.50875218601301064</v>
      </c>
      <c r="M107">
        <v>0.55073562940844656</v>
      </c>
      <c r="N107">
        <v>0.39234836214685131</v>
      </c>
      <c r="O107">
        <v>0.35415972324772749</v>
      </c>
      <c r="P107">
        <v>0.38501835664372608</v>
      </c>
      <c r="Q107">
        <v>0.33662984724259482</v>
      </c>
    </row>
    <row r="108" spans="1:17" x14ac:dyDescent="0.45">
      <c r="A108" s="1" t="s">
        <v>269</v>
      </c>
      <c r="B108">
        <v>1.1168974520416639</v>
      </c>
      <c r="C108">
        <v>1.0885261581228121</v>
      </c>
      <c r="D108">
        <v>1.051751653410135</v>
      </c>
      <c r="E108">
        <v>1.0555869139154019</v>
      </c>
      <c r="F108">
        <v>1.043406917219998</v>
      </c>
      <c r="G108">
        <v>1.024381315790017</v>
      </c>
      <c r="H108">
        <v>0.91212870878477925</v>
      </c>
      <c r="I108">
        <v>0.90685615073847026</v>
      </c>
      <c r="J108">
        <v>0.83789016946531658</v>
      </c>
      <c r="K108">
        <v>0.72901620917787657</v>
      </c>
      <c r="L108">
        <v>0.83900549892125187</v>
      </c>
      <c r="M108">
        <v>0.86684833009319107</v>
      </c>
      <c r="N108">
        <v>0.64316694626246451</v>
      </c>
      <c r="O108">
        <v>0.61563811042829175</v>
      </c>
      <c r="P108">
        <v>0.68887992774284357</v>
      </c>
      <c r="Q108">
        <v>0.70203621868067489</v>
      </c>
    </row>
    <row r="109" spans="1:17" x14ac:dyDescent="0.45">
      <c r="A109" s="1" t="s">
        <v>270</v>
      </c>
      <c r="B109">
        <v>0.53902327984601894</v>
      </c>
      <c r="C109">
        <v>0.50801378241205097</v>
      </c>
      <c r="D109">
        <v>0.53657931905350431</v>
      </c>
      <c r="E109">
        <v>0.55940020725855921</v>
      </c>
      <c r="F109">
        <v>0.55839327145293161</v>
      </c>
      <c r="G109">
        <v>0.58688537900372451</v>
      </c>
      <c r="H109">
        <v>0.51094821778168587</v>
      </c>
      <c r="I109">
        <v>0.50128944258752273</v>
      </c>
      <c r="J109">
        <v>0.49303421026620892</v>
      </c>
      <c r="K109">
        <v>0.39310182018394241</v>
      </c>
      <c r="L109">
        <v>0.50875218601301053</v>
      </c>
      <c r="M109">
        <v>0.55073562940844656</v>
      </c>
      <c r="N109">
        <v>0.39234836214685131</v>
      </c>
      <c r="O109">
        <v>0.35415972324772738</v>
      </c>
      <c r="P109">
        <v>0.3850183566437263</v>
      </c>
      <c r="Q109">
        <v>0.33662984724259493</v>
      </c>
    </row>
    <row r="110" spans="1:17" x14ac:dyDescent="0.45">
      <c r="A110" s="1" t="s">
        <v>271</v>
      </c>
      <c r="B110">
        <v>0.60914666932555817</v>
      </c>
      <c r="C110">
        <v>0.61182451186476783</v>
      </c>
      <c r="D110">
        <v>0.54866722027584214</v>
      </c>
      <c r="E110">
        <v>0.53274389843143011</v>
      </c>
      <c r="F110">
        <v>0.52544193173431664</v>
      </c>
      <c r="G110">
        <v>0.47432962382041272</v>
      </c>
      <c r="H110">
        <v>0.43123973990230369</v>
      </c>
      <c r="I110">
        <v>0.43544565541146157</v>
      </c>
      <c r="J110">
        <v>0.37301824534609579</v>
      </c>
      <c r="K110">
        <v>0.35913205091483918</v>
      </c>
      <c r="L110">
        <v>0.36061218576991139</v>
      </c>
      <c r="M110">
        <v>0.34605603662532008</v>
      </c>
      <c r="N110">
        <v>0.27482874262655832</v>
      </c>
      <c r="O110">
        <v>0.28220253749450641</v>
      </c>
      <c r="P110">
        <v>0.32554987700080151</v>
      </c>
      <c r="Q110">
        <v>0.3851119623286175</v>
      </c>
    </row>
    <row r="111" spans="1:17" x14ac:dyDescent="0.45">
      <c r="A111" s="1" t="s">
        <v>272</v>
      </c>
      <c r="B111">
        <v>3.1272497129912653E-2</v>
      </c>
      <c r="C111">
        <v>3.1312136154006909E-2</v>
      </c>
      <c r="D111">
        <v>3.3494885919211757E-2</v>
      </c>
      <c r="E111">
        <v>3.6557191774587487E-2</v>
      </c>
      <c r="F111">
        <v>4.0428285967249927E-2</v>
      </c>
      <c r="G111">
        <v>3.6833687034120342E-2</v>
      </c>
      <c r="H111">
        <v>3.0059248899210349E-2</v>
      </c>
      <c r="I111">
        <v>2.9878947260513929E-2</v>
      </c>
      <c r="J111">
        <v>2.8162286146988041E-2</v>
      </c>
      <c r="K111">
        <v>2.321766192090503E-2</v>
      </c>
      <c r="L111">
        <v>3.035887286167015E-2</v>
      </c>
      <c r="M111">
        <v>2.994333594057548E-2</v>
      </c>
      <c r="N111">
        <v>2.4010158510944939E-2</v>
      </c>
      <c r="O111">
        <v>2.0724150313942181E-2</v>
      </c>
      <c r="P111">
        <v>2.1688305901684041E-2</v>
      </c>
      <c r="Q111">
        <v>1.9705590890537569E-2</v>
      </c>
    </row>
    <row r="112" spans="1:17" x14ac:dyDescent="0.45">
      <c r="A112" s="1" t="s">
        <v>273</v>
      </c>
      <c r="B112">
        <v>1.530164434516829</v>
      </c>
      <c r="C112">
        <v>1.578255671683306</v>
      </c>
      <c r="D112">
        <v>1.418428840806339</v>
      </c>
      <c r="E112">
        <v>1.4497827947067981</v>
      </c>
      <c r="F112">
        <v>1.39926759371345</v>
      </c>
      <c r="G112">
        <v>1.224069585635817</v>
      </c>
      <c r="H112">
        <v>1.380811307065374</v>
      </c>
      <c r="I112">
        <v>1.4082668349785981</v>
      </c>
      <c r="J112">
        <v>1.292190980426654</v>
      </c>
      <c r="K112">
        <v>1.07278011177418</v>
      </c>
      <c r="L112">
        <v>1.035232856391169</v>
      </c>
      <c r="M112">
        <v>0.88468842557398419</v>
      </c>
      <c r="N112">
        <v>0.8435009658625725</v>
      </c>
      <c r="O112">
        <v>0.87461186659586543</v>
      </c>
      <c r="P112">
        <v>0.94974197991260212</v>
      </c>
      <c r="Q112">
        <v>0.70359945077888297</v>
      </c>
    </row>
    <row r="113" spans="1:17" x14ac:dyDescent="0.45">
      <c r="A113" s="1" t="s">
        <v>274</v>
      </c>
      <c r="B113">
        <v>1.530164434516829</v>
      </c>
      <c r="C113">
        <v>1.5782556716833049</v>
      </c>
      <c r="D113">
        <v>1.418428840806339</v>
      </c>
      <c r="E113">
        <v>1.4497827947067989</v>
      </c>
      <c r="F113">
        <v>1.39926759371345</v>
      </c>
      <c r="G113">
        <v>1.224069585635817</v>
      </c>
      <c r="H113">
        <v>1.380811307065374</v>
      </c>
      <c r="I113">
        <v>1.4082668349785989</v>
      </c>
      <c r="J113">
        <v>1.292190980426654</v>
      </c>
      <c r="K113">
        <v>1.07278011177418</v>
      </c>
      <c r="L113">
        <v>1.035232856391169</v>
      </c>
      <c r="M113">
        <v>0.88468842557398442</v>
      </c>
      <c r="N113">
        <v>0.84350096586257217</v>
      </c>
      <c r="O113">
        <v>0.87461186659586554</v>
      </c>
      <c r="P113">
        <v>0.94974197991260234</v>
      </c>
      <c r="Q113">
        <v>0.70359945077888286</v>
      </c>
    </row>
    <row r="114" spans="1:17" x14ac:dyDescent="0.45">
      <c r="A114" s="1" t="s">
        <v>275</v>
      </c>
      <c r="B114">
        <v>0.63342982714849116</v>
      </c>
      <c r="C114">
        <v>0.8114290041258686</v>
      </c>
      <c r="D114">
        <v>0.73142542749549644</v>
      </c>
      <c r="E114">
        <v>0.9170580961547552</v>
      </c>
      <c r="F114">
        <v>0.80889292478222752</v>
      </c>
      <c r="G114">
        <v>0.91170392745424311</v>
      </c>
      <c r="H114">
        <v>0.78995929855529878</v>
      </c>
      <c r="I114">
        <v>0.67658953131658206</v>
      </c>
      <c r="J114">
        <v>0.31908333580843817</v>
      </c>
      <c r="K114">
        <v>0.22889507017612681</v>
      </c>
      <c r="M114">
        <v>0.21144754468234611</v>
      </c>
      <c r="N114">
        <v>0.17262164112424699</v>
      </c>
      <c r="O114">
        <v>0.2091940233452094</v>
      </c>
      <c r="P114">
        <v>0.26918608757082441</v>
      </c>
      <c r="Q114">
        <v>0.1811081905080219</v>
      </c>
    </row>
    <row r="115" spans="1:17" x14ac:dyDescent="0.45">
      <c r="A115" s="1" t="s">
        <v>276</v>
      </c>
      <c r="B115">
        <v>0.63342982714849094</v>
      </c>
      <c r="C115">
        <v>0.81142900412586849</v>
      </c>
      <c r="D115">
        <v>0.73142542749549633</v>
      </c>
      <c r="E115">
        <v>0.9170580961547552</v>
      </c>
      <c r="F115">
        <v>0.80889292478222741</v>
      </c>
      <c r="G115">
        <v>0.91170392745424322</v>
      </c>
      <c r="H115">
        <v>0.78995929855529901</v>
      </c>
      <c r="I115">
        <v>0.67658953131658206</v>
      </c>
      <c r="J115">
        <v>0.31908333580843828</v>
      </c>
      <c r="K115">
        <v>0.22889507017612681</v>
      </c>
      <c r="L115">
        <v>0.29900777636110148</v>
      </c>
      <c r="M115">
        <v>0.21144754468234611</v>
      </c>
      <c r="N115">
        <v>0.17262164112424699</v>
      </c>
      <c r="O115">
        <v>0.2091940233452094</v>
      </c>
      <c r="P115">
        <v>0.2691860875708243</v>
      </c>
      <c r="Q115">
        <v>0.18110819050802179</v>
      </c>
    </row>
    <row r="116" spans="1:17" x14ac:dyDescent="0.45">
      <c r="A116" s="1" t="s">
        <v>277</v>
      </c>
      <c r="B116">
        <v>0.63342982714849094</v>
      </c>
      <c r="C116">
        <v>0.8114290041258686</v>
      </c>
      <c r="D116">
        <v>0.73142542749549633</v>
      </c>
      <c r="E116">
        <v>0.91705809615475531</v>
      </c>
      <c r="F116">
        <v>0.80889292478222752</v>
      </c>
      <c r="G116">
        <v>0.91170392745424311</v>
      </c>
      <c r="H116">
        <v>0.78995929855529878</v>
      </c>
      <c r="I116">
        <v>0.67658953131658217</v>
      </c>
      <c r="J116">
        <v>0.31908333580843817</v>
      </c>
      <c r="K116">
        <v>0.22889507017612681</v>
      </c>
      <c r="L116">
        <v>0.29900777636110148</v>
      </c>
      <c r="M116">
        <v>0.21144754468234611</v>
      </c>
      <c r="N116">
        <v>0.17262164112424699</v>
      </c>
      <c r="O116">
        <v>0.20919402334520951</v>
      </c>
      <c r="P116">
        <v>0.26918608757082441</v>
      </c>
      <c r="Q116">
        <v>0.18110819050802179</v>
      </c>
    </row>
    <row r="117" spans="1:17" x14ac:dyDescent="0.45">
      <c r="A117" s="1" t="s">
        <v>278</v>
      </c>
      <c r="B117">
        <v>0.63342982714849094</v>
      </c>
      <c r="C117">
        <v>0.81142900412586849</v>
      </c>
      <c r="D117">
        <v>0.73142542749549633</v>
      </c>
      <c r="E117">
        <v>0.91705809615475553</v>
      </c>
      <c r="F117">
        <v>0.80889292478222752</v>
      </c>
      <c r="G117">
        <v>0.91170392745424322</v>
      </c>
      <c r="H117">
        <v>0.78995929855529878</v>
      </c>
      <c r="I117">
        <v>0.67658953131658206</v>
      </c>
      <c r="J117">
        <v>0.31908333580843817</v>
      </c>
      <c r="K117">
        <v>0.22889507017612681</v>
      </c>
      <c r="L117">
        <v>0.2990077763611016</v>
      </c>
      <c r="M117">
        <v>0.21144754468234619</v>
      </c>
      <c r="N117">
        <v>0.17262164112424699</v>
      </c>
      <c r="O117">
        <v>0.20919402334520951</v>
      </c>
      <c r="P117">
        <v>0.2691860875708243</v>
      </c>
      <c r="Q117">
        <v>0.18110819050802179</v>
      </c>
    </row>
    <row r="118" spans="1:17" x14ac:dyDescent="0.45">
      <c r="A118" s="1" t="s">
        <v>279</v>
      </c>
      <c r="B118">
        <v>0.63342982714849094</v>
      </c>
      <c r="C118">
        <v>0.81142900412586849</v>
      </c>
      <c r="D118">
        <v>0.73142542749549655</v>
      </c>
      <c r="E118">
        <v>0.91705809615475509</v>
      </c>
      <c r="F118">
        <v>0.80889292478222763</v>
      </c>
      <c r="G118">
        <v>0.911703927454243</v>
      </c>
      <c r="H118">
        <v>0.78995929855529889</v>
      </c>
      <c r="I118">
        <v>0.67658953131658173</v>
      </c>
      <c r="J118">
        <v>0.31908333580843828</v>
      </c>
      <c r="K118">
        <v>0.2288950701761267</v>
      </c>
      <c r="L118">
        <v>0.29900777636110148</v>
      </c>
      <c r="M118">
        <v>0.21144754468234611</v>
      </c>
      <c r="N118">
        <v>0.17262164112424699</v>
      </c>
      <c r="O118">
        <v>0.2091940233452094</v>
      </c>
      <c r="P118">
        <v>0.26918608757082441</v>
      </c>
      <c r="Q118">
        <v>0.18110819050802179</v>
      </c>
    </row>
    <row r="119" spans="1:17" x14ac:dyDescent="0.45">
      <c r="A119" s="1" t="s">
        <v>280</v>
      </c>
      <c r="B119">
        <v>0.63342982714849094</v>
      </c>
      <c r="C119">
        <v>0.81142900412586827</v>
      </c>
      <c r="D119">
        <v>0.73142542749549644</v>
      </c>
      <c r="E119">
        <v>0.91705809615475531</v>
      </c>
      <c r="F119">
        <v>0.80889292478222752</v>
      </c>
      <c r="G119">
        <v>0.911703927454243</v>
      </c>
      <c r="H119">
        <v>0.78995929855529889</v>
      </c>
      <c r="I119">
        <v>0.67658953131658195</v>
      </c>
      <c r="J119">
        <v>0.31908333580843817</v>
      </c>
      <c r="K119">
        <v>0.22889507017612681</v>
      </c>
      <c r="L119">
        <v>0.29900777636110148</v>
      </c>
      <c r="M119">
        <v>0.21144754468234611</v>
      </c>
      <c r="O119">
        <v>0.2091940233452094</v>
      </c>
      <c r="P119">
        <v>0.26918608757082441</v>
      </c>
      <c r="Q119">
        <v>0.18110819050802179</v>
      </c>
    </row>
    <row r="120" spans="1:17" x14ac:dyDescent="0.45">
      <c r="A120" s="1" t="s">
        <v>281</v>
      </c>
      <c r="B120">
        <v>0.63342982714849105</v>
      </c>
      <c r="C120">
        <v>0.81142900412586849</v>
      </c>
      <c r="D120">
        <v>0.73142542749549633</v>
      </c>
      <c r="E120">
        <v>0.91705809615475542</v>
      </c>
      <c r="F120">
        <v>0.8088929247822273</v>
      </c>
      <c r="G120">
        <v>0.911703927454243</v>
      </c>
      <c r="H120">
        <v>0.78995929855529878</v>
      </c>
      <c r="I120">
        <v>0.67658953131658184</v>
      </c>
      <c r="J120">
        <v>0.31908333580843828</v>
      </c>
      <c r="K120">
        <v>0.2288950701761267</v>
      </c>
      <c r="L120">
        <v>0.29900777636110148</v>
      </c>
      <c r="M120">
        <v>0.21144754468234611</v>
      </c>
      <c r="N120">
        <v>0.17262164112424699</v>
      </c>
      <c r="O120">
        <v>0.2091940233452094</v>
      </c>
      <c r="P120">
        <v>0.26918608757082441</v>
      </c>
      <c r="Q120">
        <v>0.18110819050802179</v>
      </c>
    </row>
    <row r="121" spans="1:17" x14ac:dyDescent="0.45">
      <c r="A121" s="1" t="s">
        <v>282</v>
      </c>
      <c r="B121">
        <v>1.001504399615333</v>
      </c>
      <c r="C121">
        <v>1.297535044842141</v>
      </c>
      <c r="D121">
        <v>0.973873929915402</v>
      </c>
      <c r="E121">
        <v>1.1796742839241949</v>
      </c>
      <c r="F121">
        <v>1.145107247282362</v>
      </c>
      <c r="G121">
        <v>1.1898248058177141</v>
      </c>
      <c r="H121">
        <v>1.117968043221327</v>
      </c>
      <c r="I121">
        <v>0.95183825607236017</v>
      </c>
      <c r="J121">
        <v>0.52891067633041855</v>
      </c>
      <c r="K121">
        <v>0.34407254560168338</v>
      </c>
      <c r="L121">
        <v>0.37402166761177508</v>
      </c>
      <c r="M121">
        <v>0.38676483846719278</v>
      </c>
      <c r="N121">
        <v>0.27478474774283163</v>
      </c>
      <c r="O121">
        <v>0.37922461835240351</v>
      </c>
      <c r="P121">
        <v>0.50313591386026035</v>
      </c>
      <c r="Q121">
        <v>0.35213843520556798</v>
      </c>
    </row>
    <row r="122" spans="1:17" x14ac:dyDescent="0.45">
      <c r="A122" s="1" t="s">
        <v>283</v>
      </c>
      <c r="C122">
        <v>1.297535044842141</v>
      </c>
      <c r="D122">
        <v>0.97387392991540178</v>
      </c>
      <c r="E122">
        <v>1.1796742839241949</v>
      </c>
      <c r="F122">
        <v>1.145107247282362</v>
      </c>
      <c r="G122">
        <v>1.189824805817713</v>
      </c>
      <c r="H122">
        <v>1.117968043221327</v>
      </c>
      <c r="I122">
        <v>0.95183825607235995</v>
      </c>
      <c r="J122">
        <v>0.52891067633041833</v>
      </c>
      <c r="K122">
        <v>0.34407254560168338</v>
      </c>
      <c r="L122">
        <v>0.37402166761177508</v>
      </c>
      <c r="M122">
        <v>0.38676483846719278</v>
      </c>
      <c r="N122">
        <v>0.27478474774283168</v>
      </c>
      <c r="O122">
        <v>0.37922461835240362</v>
      </c>
      <c r="P122">
        <v>0.50313591386026035</v>
      </c>
      <c r="Q122">
        <v>0.35213843520556798</v>
      </c>
    </row>
    <row r="123" spans="1:17" x14ac:dyDescent="0.45">
      <c r="A123" s="1" t="s">
        <v>284</v>
      </c>
      <c r="B123">
        <v>2.9026824071436081</v>
      </c>
      <c r="C123">
        <v>2.9987838418787929</v>
      </c>
      <c r="D123">
        <v>3.0189237752830862</v>
      </c>
      <c r="E123">
        <v>3.4659920254948919</v>
      </c>
      <c r="F123">
        <v>3.1314474475748102</v>
      </c>
      <c r="G123">
        <v>3.2538952973661468</v>
      </c>
      <c r="H123">
        <v>3.1035347583401691</v>
      </c>
      <c r="I123">
        <v>3.2791339293416311</v>
      </c>
      <c r="J123">
        <v>2.4390241326233322</v>
      </c>
      <c r="K123">
        <v>2.308577470648812</v>
      </c>
      <c r="L123">
        <v>2.2998642416637809</v>
      </c>
      <c r="M123">
        <v>2.2775270578367151</v>
      </c>
      <c r="N123">
        <v>2.1778825132710722</v>
      </c>
      <c r="O123">
        <v>1.9998365359936059</v>
      </c>
      <c r="P123">
        <v>1.845793308684414</v>
      </c>
      <c r="Q123">
        <v>1.4708361937366159</v>
      </c>
    </row>
    <row r="124" spans="1:17" x14ac:dyDescent="0.45">
      <c r="A124" s="1" t="s">
        <v>285</v>
      </c>
      <c r="B124">
        <v>2.9026824071436081</v>
      </c>
      <c r="C124">
        <v>2.9987838418787951</v>
      </c>
      <c r="D124">
        <v>3.018923775283084</v>
      </c>
      <c r="E124">
        <v>3.465992025494891</v>
      </c>
      <c r="F124">
        <v>3.1314474475748102</v>
      </c>
      <c r="G124">
        <v>3.2538952973661481</v>
      </c>
      <c r="H124">
        <v>3.1035347583401678</v>
      </c>
      <c r="I124">
        <v>3.2791339293416311</v>
      </c>
      <c r="J124">
        <v>2.4390241326233322</v>
      </c>
      <c r="K124">
        <v>2.308577470648812</v>
      </c>
      <c r="L124">
        <v>2.2998642416637809</v>
      </c>
      <c r="M124">
        <v>2.2775270578367151</v>
      </c>
      <c r="N124">
        <v>2.17788251327107</v>
      </c>
      <c r="O124">
        <v>1.999836535993605</v>
      </c>
      <c r="P124">
        <v>1.845793308684414</v>
      </c>
      <c r="Q124">
        <v>1.470836193736615</v>
      </c>
    </row>
    <row r="125" spans="1:17" x14ac:dyDescent="0.45">
      <c r="A125" s="1" t="s">
        <v>286</v>
      </c>
      <c r="B125">
        <v>2.9026824071436081</v>
      </c>
      <c r="C125">
        <v>2.9987838418787929</v>
      </c>
      <c r="D125">
        <v>3.0189237752830849</v>
      </c>
      <c r="E125">
        <v>3.4659920254948919</v>
      </c>
      <c r="F125">
        <v>3.1314474475748102</v>
      </c>
      <c r="G125">
        <v>3.2538952973661481</v>
      </c>
      <c r="I125">
        <v>3.2791339293416302</v>
      </c>
      <c r="J125">
        <v>2.4390241326233331</v>
      </c>
      <c r="M125">
        <v>2.2775270578367159</v>
      </c>
      <c r="N125">
        <v>2.1778825132710709</v>
      </c>
      <c r="P125">
        <v>1.845793308684414</v>
      </c>
      <c r="Q125">
        <v>1.470836193736615</v>
      </c>
    </row>
    <row r="126" spans="1:17" x14ac:dyDescent="0.45">
      <c r="A126" s="1" t="s">
        <v>287</v>
      </c>
      <c r="C126">
        <v>2.9987838418787929</v>
      </c>
      <c r="D126">
        <v>3.0189237752830849</v>
      </c>
      <c r="E126">
        <v>3.4659920254948928</v>
      </c>
      <c r="F126">
        <v>3.1314474475748111</v>
      </c>
      <c r="G126">
        <v>3.2538952973661481</v>
      </c>
      <c r="H126">
        <v>3.1035347583401691</v>
      </c>
      <c r="I126">
        <v>3.2791339293416302</v>
      </c>
      <c r="J126">
        <v>2.4390241326233331</v>
      </c>
      <c r="K126">
        <v>2.3085774706488111</v>
      </c>
      <c r="L126">
        <v>2.2998642416637809</v>
      </c>
      <c r="M126">
        <v>2.2775270578367151</v>
      </c>
      <c r="N126">
        <v>2.1778825132710709</v>
      </c>
      <c r="O126">
        <v>1.9998365359936059</v>
      </c>
      <c r="P126">
        <v>1.8457933086844149</v>
      </c>
      <c r="Q126">
        <v>1.470836193736615</v>
      </c>
    </row>
    <row r="127" spans="1:17" x14ac:dyDescent="0.45">
      <c r="A127" s="1" t="s">
        <v>288</v>
      </c>
      <c r="B127">
        <v>1.0091526823310391</v>
      </c>
      <c r="C127">
        <v>1.1088477685281679</v>
      </c>
      <c r="D127">
        <v>1.134694603066805</v>
      </c>
      <c r="E127">
        <v>1.2718981982186459</v>
      </c>
      <c r="F127">
        <v>1.3232338294063919</v>
      </c>
      <c r="G127">
        <v>1.410779865656183</v>
      </c>
      <c r="H127">
        <v>1.407053974394284</v>
      </c>
      <c r="I127">
        <v>1.1462027009438169</v>
      </c>
      <c r="J127">
        <v>0.61655384941633828</v>
      </c>
      <c r="K127">
        <v>0.63182122997559975</v>
      </c>
      <c r="L127">
        <v>0.6333290070665818</v>
      </c>
      <c r="M127">
        <v>0.63809634500727519</v>
      </c>
      <c r="N127">
        <v>0.44817167289904147</v>
      </c>
      <c r="O127">
        <v>0.35264157702217919</v>
      </c>
      <c r="P127">
        <v>0.36838501959284059</v>
      </c>
      <c r="Q127">
        <v>0.20096352837093651</v>
      </c>
    </row>
    <row r="128" spans="1:17" x14ac:dyDescent="0.45">
      <c r="A128" s="1" t="s">
        <v>289</v>
      </c>
      <c r="B128">
        <v>1.0091526823310391</v>
      </c>
      <c r="C128">
        <v>1.1088477685281679</v>
      </c>
      <c r="D128">
        <v>1.134694603066805</v>
      </c>
      <c r="E128">
        <v>1.271898198218645</v>
      </c>
      <c r="F128">
        <v>1.3232338294063919</v>
      </c>
      <c r="G128">
        <v>1.4107798656561821</v>
      </c>
      <c r="H128">
        <v>1.4070539743942849</v>
      </c>
      <c r="I128">
        <v>1.1462027009438169</v>
      </c>
      <c r="J128">
        <v>0.61655384941633817</v>
      </c>
      <c r="K128">
        <v>0.63182122997559975</v>
      </c>
      <c r="L128">
        <v>0.63332900706658191</v>
      </c>
      <c r="M128">
        <v>0.63809634500727497</v>
      </c>
      <c r="N128">
        <v>0.44817167289904158</v>
      </c>
      <c r="O128">
        <v>0.35264157702217919</v>
      </c>
      <c r="P128">
        <v>0.36838501959284059</v>
      </c>
      <c r="Q128">
        <v>0.20096352837093651</v>
      </c>
    </row>
    <row r="129" spans="1:17" x14ac:dyDescent="0.45">
      <c r="A129" s="1" t="s">
        <v>290</v>
      </c>
      <c r="B129">
        <v>1.0091526823310391</v>
      </c>
      <c r="C129">
        <v>1.1088477685281679</v>
      </c>
      <c r="D129">
        <v>1.1346946030668059</v>
      </c>
      <c r="E129">
        <v>1.2718981982186459</v>
      </c>
      <c r="F129">
        <v>1.3232338294063919</v>
      </c>
      <c r="G129">
        <v>1.410779865656183</v>
      </c>
      <c r="H129">
        <v>1.4070539743942849</v>
      </c>
      <c r="I129">
        <v>1.1462027009438169</v>
      </c>
      <c r="J129">
        <v>0.61655384941633828</v>
      </c>
      <c r="K129">
        <v>0.63182122997559975</v>
      </c>
      <c r="L129">
        <v>0.63332900706658191</v>
      </c>
      <c r="M129">
        <v>0.6380963450072753</v>
      </c>
      <c r="N129">
        <v>0.44817167289904147</v>
      </c>
      <c r="O129">
        <v>0.35264157702217919</v>
      </c>
      <c r="P129">
        <v>0.36838501959284059</v>
      </c>
      <c r="Q129">
        <v>0.2009635283709364</v>
      </c>
    </row>
    <row r="130" spans="1:17" x14ac:dyDescent="0.45">
      <c r="A130" s="1" t="s">
        <v>291</v>
      </c>
      <c r="B130">
        <v>1.0091526823310391</v>
      </c>
      <c r="C130">
        <v>1.1088477685281679</v>
      </c>
      <c r="D130">
        <v>1.134694603066805</v>
      </c>
      <c r="E130">
        <v>1.271898198218645</v>
      </c>
      <c r="F130">
        <v>1.323233829406391</v>
      </c>
      <c r="G130">
        <v>1.410779865656183</v>
      </c>
      <c r="H130">
        <v>1.4070539743942849</v>
      </c>
      <c r="I130">
        <v>1.1462027009438169</v>
      </c>
      <c r="J130">
        <v>0.61655384941633817</v>
      </c>
      <c r="K130">
        <v>0.63182122997559997</v>
      </c>
      <c r="L130">
        <v>0.63332900706658168</v>
      </c>
      <c r="M130">
        <v>0.63809634500727519</v>
      </c>
      <c r="N130">
        <v>0.4481716728990417</v>
      </c>
      <c r="O130">
        <v>0.35264157702217919</v>
      </c>
      <c r="P130">
        <v>0.36838501959284059</v>
      </c>
      <c r="Q130">
        <v>0.20096352837093651</v>
      </c>
    </row>
    <row r="131" spans="1:17" x14ac:dyDescent="0.45">
      <c r="A131" s="1" t="s">
        <v>292</v>
      </c>
      <c r="B131">
        <v>1.0091526823310391</v>
      </c>
      <c r="C131">
        <v>1.1088477685281679</v>
      </c>
      <c r="D131">
        <v>1.134694603066805</v>
      </c>
      <c r="E131">
        <v>1.2718981982186459</v>
      </c>
      <c r="F131">
        <v>1.3232338294063919</v>
      </c>
      <c r="G131">
        <v>1.410779865656183</v>
      </c>
      <c r="H131">
        <v>1.4070539743942849</v>
      </c>
      <c r="I131">
        <v>1.1462027009438169</v>
      </c>
      <c r="J131">
        <v>0.6165538494163384</v>
      </c>
      <c r="K131">
        <v>0.63182122997559997</v>
      </c>
      <c r="L131">
        <v>0.63332900706658157</v>
      </c>
      <c r="M131">
        <v>0.63809634500727519</v>
      </c>
      <c r="N131">
        <v>0.44817167289904147</v>
      </c>
      <c r="O131">
        <v>0.35264157702217908</v>
      </c>
      <c r="P131">
        <v>0.36838501959284059</v>
      </c>
      <c r="Q131">
        <v>0.20096352837093651</v>
      </c>
    </row>
    <row r="132" spans="1:17" x14ac:dyDescent="0.45">
      <c r="A132" s="1" t="s">
        <v>293</v>
      </c>
      <c r="B132">
        <v>0.30149537236991508</v>
      </c>
      <c r="C132">
        <v>0.27038763678967781</v>
      </c>
      <c r="D132">
        <v>0.25319322115411003</v>
      </c>
      <c r="E132">
        <v>0.27243674328590062</v>
      </c>
      <c r="F132">
        <v>0.2570921072445862</v>
      </c>
      <c r="G132">
        <v>0.30531049476499711</v>
      </c>
      <c r="H132">
        <v>0.33903295533798122</v>
      </c>
      <c r="I132">
        <v>0.26995882380946229</v>
      </c>
      <c r="J132">
        <v>0.23625585166533769</v>
      </c>
      <c r="K132">
        <v>0.25104154315241761</v>
      </c>
      <c r="L132">
        <v>0.24556363123273209</v>
      </c>
      <c r="M132">
        <v>0.2547150925865363</v>
      </c>
      <c r="N132">
        <v>0.21706058114145579</v>
      </c>
      <c r="O132">
        <v>0.20111492188964089</v>
      </c>
      <c r="P132">
        <v>0.1909122176210768</v>
      </c>
      <c r="Q132">
        <v>0.16529262389457761</v>
      </c>
    </row>
    <row r="133" spans="1:17" x14ac:dyDescent="0.45">
      <c r="A133" s="1" t="s">
        <v>294</v>
      </c>
      <c r="B133">
        <v>0.30149537236991508</v>
      </c>
      <c r="C133">
        <v>0.27038763678967792</v>
      </c>
      <c r="D133">
        <v>0.25319322115410969</v>
      </c>
      <c r="E133">
        <v>0.27243674328590062</v>
      </c>
      <c r="F133">
        <v>0.25709210724458631</v>
      </c>
      <c r="G133">
        <v>0.30531049476499711</v>
      </c>
      <c r="H133">
        <v>0.33903295533798139</v>
      </c>
      <c r="I133">
        <v>0.26995882380946229</v>
      </c>
      <c r="J133">
        <v>0.23625585166533769</v>
      </c>
      <c r="K133">
        <v>0.25104154315241761</v>
      </c>
      <c r="L133">
        <v>0.245563631232732</v>
      </c>
      <c r="M133">
        <v>0.2547150925865363</v>
      </c>
      <c r="N133">
        <v>0.21706058114145579</v>
      </c>
      <c r="O133">
        <v>0.20111492188964081</v>
      </c>
      <c r="P133">
        <v>0.19091221762107691</v>
      </c>
      <c r="Q133">
        <v>0.16529262389457769</v>
      </c>
    </row>
    <row r="134" spans="1:17" x14ac:dyDescent="0.45">
      <c r="A134" s="1" t="s">
        <v>295</v>
      </c>
      <c r="B134">
        <v>0.3255721608084598</v>
      </c>
      <c r="C134">
        <v>0.29257217287595949</v>
      </c>
      <c r="D134">
        <v>0.27165843726795058</v>
      </c>
      <c r="E134">
        <v>0.29026540480085211</v>
      </c>
      <c r="F134">
        <v>0.2739133814542199</v>
      </c>
      <c r="G134">
        <v>0.32124468347288881</v>
      </c>
      <c r="H134">
        <v>0.35384193955364163</v>
      </c>
      <c r="I134">
        <v>0.28435572491680072</v>
      </c>
      <c r="J134">
        <v>0.248645439205575</v>
      </c>
      <c r="K134">
        <v>0.26228777460699843</v>
      </c>
      <c r="L134">
        <v>0.25668636420394692</v>
      </c>
      <c r="M134">
        <v>0.26365283478234319</v>
      </c>
      <c r="N134">
        <v>0.22544620115978589</v>
      </c>
      <c r="O134">
        <v>0.209676160660523</v>
      </c>
      <c r="P134">
        <v>0.19958664314200239</v>
      </c>
      <c r="Q134">
        <v>0.17178322659239489</v>
      </c>
    </row>
    <row r="135" spans="1:17" x14ac:dyDescent="0.45">
      <c r="A135" s="1" t="s">
        <v>296</v>
      </c>
      <c r="B135">
        <v>0.32557216080845958</v>
      </c>
      <c r="C135">
        <v>0.29257217287595949</v>
      </c>
      <c r="D135">
        <v>0.27165843726795058</v>
      </c>
      <c r="E135">
        <v>0.29026540480085222</v>
      </c>
      <c r="F135">
        <v>0.27391338145422012</v>
      </c>
      <c r="G135">
        <v>0.32124468347288898</v>
      </c>
      <c r="H135">
        <v>0.35384193955364152</v>
      </c>
      <c r="I135">
        <v>0.28435572491680078</v>
      </c>
      <c r="J135">
        <v>0.248645439205575</v>
      </c>
      <c r="K135">
        <v>0.26228777460699831</v>
      </c>
      <c r="L135">
        <v>0.25668636420394703</v>
      </c>
      <c r="M135">
        <v>0.26365283478234319</v>
      </c>
      <c r="N135">
        <v>0.22544620115978581</v>
      </c>
      <c r="O135">
        <v>0.20967616066052289</v>
      </c>
      <c r="P135">
        <v>0.1995866431420025</v>
      </c>
      <c r="Q135">
        <v>0.17178322659239481</v>
      </c>
    </row>
    <row r="136" spans="1:17" x14ac:dyDescent="0.45">
      <c r="A136" s="1" t="s">
        <v>297</v>
      </c>
      <c r="C136">
        <v>0.29257217287595938</v>
      </c>
      <c r="D136">
        <v>0.27165843726795058</v>
      </c>
      <c r="E136">
        <v>0.29026540480085211</v>
      </c>
      <c r="F136">
        <v>0.27391338145422001</v>
      </c>
      <c r="G136">
        <v>0.32124468347288893</v>
      </c>
      <c r="H136">
        <v>0.35384193955364163</v>
      </c>
      <c r="I136">
        <v>0.28435572491680078</v>
      </c>
      <c r="J136">
        <v>0.24864543920557519</v>
      </c>
      <c r="K136">
        <v>0.26228777460699843</v>
      </c>
      <c r="L136">
        <v>0.25668636420394708</v>
      </c>
      <c r="M136">
        <v>0.26365283478234319</v>
      </c>
      <c r="N136">
        <v>0.22544620115978589</v>
      </c>
      <c r="O136">
        <v>0.2096761606605228</v>
      </c>
      <c r="P136">
        <v>0.1995866431420025</v>
      </c>
      <c r="Q136">
        <v>0.17178322659239489</v>
      </c>
    </row>
    <row r="137" spans="1:17" x14ac:dyDescent="0.45">
      <c r="A137" s="1" t="s">
        <v>298</v>
      </c>
      <c r="B137">
        <v>0.30149537236991508</v>
      </c>
      <c r="C137">
        <v>0.27038763678967792</v>
      </c>
      <c r="D137">
        <v>0.2531932211541098</v>
      </c>
      <c r="E137">
        <v>0.27243674328590062</v>
      </c>
      <c r="F137">
        <v>0.25709210724458631</v>
      </c>
      <c r="G137">
        <v>0.30531049476499711</v>
      </c>
      <c r="H137">
        <v>0.33903295533798128</v>
      </c>
      <c r="I137">
        <v>0.26995882380946218</v>
      </c>
      <c r="J137">
        <v>0.23625585166533769</v>
      </c>
      <c r="K137">
        <v>0.25104154315241761</v>
      </c>
      <c r="L137">
        <v>0.24556363123273189</v>
      </c>
      <c r="M137">
        <v>0.25471509258653618</v>
      </c>
      <c r="N137">
        <v>0.21706058114145579</v>
      </c>
      <c r="O137">
        <v>0.20111492188964081</v>
      </c>
      <c r="P137">
        <v>0.19091221762107691</v>
      </c>
      <c r="Q137">
        <v>0.16529262389457761</v>
      </c>
    </row>
    <row r="138" spans="1:17" x14ac:dyDescent="0.45">
      <c r="A138" s="1" t="s">
        <v>299</v>
      </c>
      <c r="B138">
        <v>5.0182106232082087E-2</v>
      </c>
      <c r="C138">
        <v>0.1142604459313931</v>
      </c>
      <c r="D138">
        <v>7.0349878593962314E-2</v>
      </c>
      <c r="E138">
        <v>8.1844699271728973E-3</v>
      </c>
      <c r="F138">
        <v>7.2429875373417434E-3</v>
      </c>
      <c r="G138">
        <v>7.9995883628511694E-3</v>
      </c>
      <c r="H138">
        <v>6.0685279291364681E-3</v>
      </c>
      <c r="I138">
        <v>3.6528616732138331E-3</v>
      </c>
      <c r="J138">
        <v>3.3402543800608369E-3</v>
      </c>
      <c r="K138">
        <v>3.1406214666174861E-3</v>
      </c>
      <c r="L138">
        <v>3.7753352439648469E-3</v>
      </c>
      <c r="M138">
        <v>4.1614972351947787E-3</v>
      </c>
      <c r="N138">
        <v>4.1804883276178552E-3</v>
      </c>
      <c r="O138">
        <v>3.4531130752309749E-3</v>
      </c>
      <c r="P138">
        <v>3.387083649533803E-3</v>
      </c>
      <c r="Q138">
        <v>3.029876196363775E-3</v>
      </c>
    </row>
    <row r="139" spans="1:17" x14ac:dyDescent="0.45">
      <c r="A139" s="1" t="s">
        <v>300</v>
      </c>
      <c r="B139">
        <v>5.0182106232082128E-2</v>
      </c>
      <c r="C139">
        <v>0.1142604459313932</v>
      </c>
      <c r="D139">
        <v>7.0349878593962301E-2</v>
      </c>
      <c r="E139">
        <v>8.1844699271728973E-3</v>
      </c>
      <c r="F139">
        <v>7.2429875373417442E-3</v>
      </c>
      <c r="G139">
        <v>7.9995883628511729E-3</v>
      </c>
      <c r="H139">
        <v>6.0685279291364724E-3</v>
      </c>
      <c r="I139">
        <v>3.6528616732138322E-3</v>
      </c>
      <c r="J139">
        <v>3.3402543800608369E-3</v>
      </c>
      <c r="K139">
        <v>3.1406214666174861E-3</v>
      </c>
      <c r="L139">
        <v>3.775335243964846E-3</v>
      </c>
      <c r="M139">
        <v>4.1614972351947804E-3</v>
      </c>
      <c r="N139">
        <v>4.1804883276178543E-3</v>
      </c>
      <c r="O139">
        <v>3.4531130752309732E-3</v>
      </c>
      <c r="P139">
        <v>3.3870836495338051E-3</v>
      </c>
      <c r="Q139">
        <v>3.029876196363775E-3</v>
      </c>
    </row>
    <row r="140" spans="1:17" x14ac:dyDescent="0.45">
      <c r="A140" s="1" t="s">
        <v>301</v>
      </c>
      <c r="B140">
        <v>5.0182106232082128E-2</v>
      </c>
      <c r="C140">
        <v>0.1142604459313932</v>
      </c>
      <c r="D140">
        <v>7.0349878593962273E-2</v>
      </c>
      <c r="E140">
        <v>8.1844699271728973E-3</v>
      </c>
      <c r="F140">
        <v>7.2429875373417468E-3</v>
      </c>
      <c r="G140">
        <v>7.9995883628511712E-3</v>
      </c>
      <c r="H140">
        <v>6.0685279291364724E-3</v>
      </c>
      <c r="I140">
        <v>3.6528616732138331E-3</v>
      </c>
      <c r="J140">
        <v>3.3402543800608369E-3</v>
      </c>
      <c r="K140">
        <v>3.1406214666174848E-3</v>
      </c>
      <c r="L140">
        <v>3.775335243964846E-3</v>
      </c>
      <c r="M140">
        <v>4.1614972351947804E-3</v>
      </c>
      <c r="N140">
        <v>4.1804883276178569E-3</v>
      </c>
      <c r="O140">
        <v>3.4531130752309732E-3</v>
      </c>
      <c r="P140">
        <v>3.387083649533803E-3</v>
      </c>
      <c r="Q140">
        <v>3.0298761963637759E-3</v>
      </c>
    </row>
    <row r="141" spans="1:17" x14ac:dyDescent="0.45">
      <c r="A141" s="1" t="s">
        <v>302</v>
      </c>
      <c r="B141">
        <v>2.574363725036958</v>
      </c>
      <c r="C141">
        <v>2.5623298073720839</v>
      </c>
      <c r="D141">
        <v>2.6403811863550088</v>
      </c>
      <c r="E141">
        <v>3.0506775413762508</v>
      </c>
      <c r="F141">
        <v>3.1384749410694099</v>
      </c>
      <c r="G141">
        <v>3.0743762815983029</v>
      </c>
      <c r="H141">
        <v>2.7407107521509788</v>
      </c>
      <c r="I141">
        <v>2.3843456002803518</v>
      </c>
      <c r="J141">
        <v>2.0699639015175229</v>
      </c>
      <c r="K141">
        <v>2.2706820808568651</v>
      </c>
      <c r="L141">
        <v>2.7734669252454278</v>
      </c>
      <c r="M141">
        <v>2.3782972530812212</v>
      </c>
      <c r="N141">
        <v>2.2284732492105501</v>
      </c>
      <c r="O141">
        <v>1.912823149874916</v>
      </c>
      <c r="P141">
        <v>2.222396594710681</v>
      </c>
      <c r="Q141">
        <v>2.079995716195485</v>
      </c>
    </row>
    <row r="142" spans="1:17" x14ac:dyDescent="0.45">
      <c r="A142" s="1" t="s">
        <v>303</v>
      </c>
      <c r="B142">
        <v>2.0518195866808391</v>
      </c>
      <c r="C142">
        <v>2.02387306159588</v>
      </c>
      <c r="D142">
        <v>2.0844977788077141</v>
      </c>
      <c r="E142">
        <v>2.4011392054158711</v>
      </c>
      <c r="F142">
        <v>2.4869707563369059</v>
      </c>
      <c r="G142">
        <v>2.4029272814238469</v>
      </c>
      <c r="H142">
        <v>2.085814184804224</v>
      </c>
      <c r="I142">
        <v>1.8335439867283221</v>
      </c>
      <c r="J142">
        <v>1.460939164453545</v>
      </c>
      <c r="K142">
        <v>1.732854754401469</v>
      </c>
      <c r="L142">
        <v>2.2235979145327569</v>
      </c>
      <c r="M142">
        <v>2.144523569799178</v>
      </c>
      <c r="N142">
        <v>1.9935992558662179</v>
      </c>
      <c r="O142">
        <v>1.6388982924004369</v>
      </c>
      <c r="P142">
        <v>2.0062896032505129</v>
      </c>
      <c r="Q142">
        <v>1.9360155002249839</v>
      </c>
    </row>
    <row r="143" spans="1:17" x14ac:dyDescent="0.45">
      <c r="A143" s="1" t="s">
        <v>304</v>
      </c>
      <c r="B143">
        <v>2.0518195866808391</v>
      </c>
      <c r="C143">
        <v>2.02387306159588</v>
      </c>
      <c r="D143">
        <v>2.0844977788077141</v>
      </c>
      <c r="E143">
        <v>2.4011392054158711</v>
      </c>
      <c r="F143">
        <v>2.4869707563369059</v>
      </c>
      <c r="G143">
        <v>2.4029272814238469</v>
      </c>
      <c r="H143">
        <v>2.085814184804224</v>
      </c>
      <c r="I143">
        <v>1.833543986728323</v>
      </c>
      <c r="J143">
        <v>1.460939164453545</v>
      </c>
      <c r="K143">
        <v>1.7328547544014681</v>
      </c>
      <c r="L143">
        <v>2.2235979145327569</v>
      </c>
      <c r="M143">
        <v>2.144523569799178</v>
      </c>
      <c r="N143">
        <v>1.9935992558662179</v>
      </c>
      <c r="O143">
        <v>1.6388982924004361</v>
      </c>
      <c r="P143">
        <v>2.006289603250512</v>
      </c>
      <c r="Q143">
        <v>1.9360155002249839</v>
      </c>
    </row>
    <row r="144" spans="1:17" x14ac:dyDescent="0.45">
      <c r="A144" s="1" t="s">
        <v>305</v>
      </c>
      <c r="B144">
        <v>2.0518195866808391</v>
      </c>
      <c r="C144">
        <v>2.0238730615958791</v>
      </c>
      <c r="D144">
        <v>2.0844977788077141</v>
      </c>
      <c r="E144">
        <v>2.4011392054158698</v>
      </c>
      <c r="F144">
        <v>2.4869707563369068</v>
      </c>
      <c r="G144">
        <v>2.4029272814238478</v>
      </c>
      <c r="H144">
        <v>2.085814184804224</v>
      </c>
      <c r="I144">
        <v>1.8335439867283221</v>
      </c>
      <c r="J144">
        <v>1.460939164453545</v>
      </c>
      <c r="K144">
        <v>1.732854754401469</v>
      </c>
      <c r="L144">
        <v>2.2235979145327569</v>
      </c>
      <c r="M144">
        <v>2.144523569799178</v>
      </c>
      <c r="N144">
        <v>1.993599255866217</v>
      </c>
      <c r="O144">
        <v>1.6388982924004361</v>
      </c>
      <c r="P144">
        <v>2.006289603250512</v>
      </c>
      <c r="Q144">
        <v>1.9360155002249839</v>
      </c>
    </row>
    <row r="145" spans="1:17" x14ac:dyDescent="0.45">
      <c r="A145" s="1" t="s">
        <v>306</v>
      </c>
      <c r="B145">
        <v>0.6560601778313323</v>
      </c>
      <c r="C145">
        <v>0.54887279794408494</v>
      </c>
      <c r="D145">
        <v>0.76191476945043124</v>
      </c>
      <c r="E145">
        <v>0.71198110117748437</v>
      </c>
      <c r="F145">
        <v>0.59582075069580109</v>
      </c>
      <c r="G145">
        <v>0.611032855092835</v>
      </c>
      <c r="H145">
        <v>0.58883248566055479</v>
      </c>
      <c r="I145">
        <v>0.50572383007021815</v>
      </c>
      <c r="J145">
        <v>0.52437771398641775</v>
      </c>
      <c r="K145">
        <v>0.43011227032272042</v>
      </c>
      <c r="L145">
        <v>0.4066979557744384</v>
      </c>
      <c r="M145">
        <v>0.48212715617404811</v>
      </c>
      <c r="N145">
        <v>0.41724153320884938</v>
      </c>
      <c r="O145">
        <v>0.43504137881614208</v>
      </c>
      <c r="P145">
        <v>0.4958003324425817</v>
      </c>
      <c r="Q145">
        <v>0.4329806630553209</v>
      </c>
    </row>
    <row r="146" spans="1:17" x14ac:dyDescent="0.45">
      <c r="A146" s="1" t="s">
        <v>307</v>
      </c>
      <c r="B146">
        <v>0.65606017783133219</v>
      </c>
      <c r="C146">
        <v>0.54887279794408494</v>
      </c>
      <c r="D146">
        <v>0.76191476945043113</v>
      </c>
      <c r="E146">
        <v>0.71198110117748425</v>
      </c>
      <c r="F146">
        <v>0.59582075069580109</v>
      </c>
      <c r="G146">
        <v>0.61103285509283489</v>
      </c>
      <c r="H146">
        <v>0.58883248566055502</v>
      </c>
      <c r="I146">
        <v>0.50572383007021804</v>
      </c>
      <c r="J146">
        <v>0.52437771398641775</v>
      </c>
      <c r="K146">
        <v>0.43011227032272031</v>
      </c>
      <c r="L146">
        <v>0.40669795577443829</v>
      </c>
      <c r="M146">
        <v>0.48212715617404811</v>
      </c>
      <c r="N146">
        <v>0.41724153320884921</v>
      </c>
      <c r="O146">
        <v>0.43504137881614202</v>
      </c>
      <c r="P146">
        <v>0.49580033244258193</v>
      </c>
      <c r="Q146">
        <v>0.43298066305532068</v>
      </c>
    </row>
    <row r="147" spans="1:17" x14ac:dyDescent="0.45">
      <c r="A147" s="1" t="s">
        <v>308</v>
      </c>
      <c r="B147">
        <v>0.34068530626116172</v>
      </c>
      <c r="C147">
        <v>0.3805931788390684</v>
      </c>
      <c r="D147">
        <v>0.35187624236931792</v>
      </c>
      <c r="E147">
        <v>0.36579662456536632</v>
      </c>
      <c r="F147">
        <v>0.29529132588771789</v>
      </c>
      <c r="G147">
        <v>0.28761709161998078</v>
      </c>
      <c r="H147">
        <v>0.33094981808539392</v>
      </c>
      <c r="I147">
        <v>0.41180985435624712</v>
      </c>
      <c r="J147">
        <v>0.45395646167972742</v>
      </c>
      <c r="K147">
        <v>0.58422240350610177</v>
      </c>
      <c r="L147">
        <v>0.34961567685338357</v>
      </c>
      <c r="M147">
        <v>0.39539523325703257</v>
      </c>
      <c r="N147">
        <v>0.46876832079580899</v>
      </c>
      <c r="O147">
        <v>0.35094288135418578</v>
      </c>
      <c r="P147">
        <v>0.33611698294599912</v>
      </c>
      <c r="Q147">
        <v>0.3195284153185266</v>
      </c>
    </row>
    <row r="148" spans="1:17" x14ac:dyDescent="0.45">
      <c r="A148" s="1" t="s">
        <v>309</v>
      </c>
      <c r="B148">
        <v>0.34068530626116172</v>
      </c>
      <c r="C148">
        <v>0.38059317883906829</v>
      </c>
      <c r="D148">
        <v>0.3518762423693178</v>
      </c>
      <c r="E148">
        <v>0.36579662456536632</v>
      </c>
      <c r="F148">
        <v>0.29529132588771789</v>
      </c>
      <c r="G148">
        <v>0.28761709161998078</v>
      </c>
      <c r="H148">
        <v>0.33094981808539392</v>
      </c>
      <c r="I148">
        <v>0.41180985435624712</v>
      </c>
      <c r="J148">
        <v>0.45395646167972742</v>
      </c>
      <c r="K148">
        <v>0.58422240350610166</v>
      </c>
      <c r="L148">
        <v>0.34961567685338357</v>
      </c>
      <c r="M148">
        <v>0.39539523325703257</v>
      </c>
      <c r="N148">
        <v>0.46876832079580888</v>
      </c>
      <c r="O148">
        <v>0.35094288135418589</v>
      </c>
      <c r="P148">
        <v>0.33611698294599918</v>
      </c>
      <c r="Q148">
        <v>0.3195284153185266</v>
      </c>
    </row>
    <row r="149" spans="1:17" x14ac:dyDescent="0.45">
      <c r="A149" s="1" t="s">
        <v>310</v>
      </c>
      <c r="B149">
        <v>0.34068530626116189</v>
      </c>
      <c r="C149">
        <v>0.38059317883906829</v>
      </c>
      <c r="D149">
        <v>0.35187624236931792</v>
      </c>
      <c r="E149">
        <v>0.36579662456536632</v>
      </c>
      <c r="F149">
        <v>0.29529132588771789</v>
      </c>
      <c r="G149">
        <v>0.28761709161998078</v>
      </c>
      <c r="H149">
        <v>0.33094981808539398</v>
      </c>
      <c r="I149">
        <v>0.41180985435624712</v>
      </c>
      <c r="L149">
        <v>0.34961567685338357</v>
      </c>
      <c r="M149">
        <v>0.39539523325703269</v>
      </c>
      <c r="O149">
        <v>0.35094288135418589</v>
      </c>
      <c r="P149">
        <v>0.33611698294599912</v>
      </c>
      <c r="Q149">
        <v>0.31952841531852638</v>
      </c>
    </row>
    <row r="150" spans="1:17" x14ac:dyDescent="0.45">
      <c r="A150" s="1" t="s">
        <v>311</v>
      </c>
      <c r="B150">
        <v>0.34068530626116189</v>
      </c>
      <c r="C150">
        <v>0.38059317883906829</v>
      </c>
      <c r="D150">
        <v>0.35187624236931792</v>
      </c>
      <c r="E150">
        <v>0.36579662456536638</v>
      </c>
      <c r="F150">
        <v>0.29529132588771778</v>
      </c>
      <c r="G150">
        <v>0.28761709161998072</v>
      </c>
      <c r="H150">
        <v>0.33094981808539381</v>
      </c>
      <c r="I150">
        <v>0.41180985435624712</v>
      </c>
      <c r="J150">
        <v>0.45395646167972731</v>
      </c>
      <c r="K150">
        <v>0.58422240350610166</v>
      </c>
      <c r="L150">
        <v>0.34961567685338352</v>
      </c>
      <c r="M150">
        <v>0.39539523325703257</v>
      </c>
      <c r="N150">
        <v>0.46876832079580899</v>
      </c>
      <c r="O150">
        <v>0.35094288135418589</v>
      </c>
      <c r="P150">
        <v>0.33611698294599912</v>
      </c>
      <c r="Q150">
        <v>0.31952841531852638</v>
      </c>
    </row>
    <row r="151" spans="1:17" x14ac:dyDescent="0.45">
      <c r="A151" s="1" t="s">
        <v>312</v>
      </c>
      <c r="B151">
        <v>0.64395396566647356</v>
      </c>
      <c r="C151">
        <v>0.62607976802610299</v>
      </c>
      <c r="D151">
        <v>0.57422403031049241</v>
      </c>
      <c r="E151">
        <v>0.66612234412821669</v>
      </c>
      <c r="F151">
        <v>0.59331489258881254</v>
      </c>
      <c r="G151">
        <v>0.55180143745316157</v>
      </c>
      <c r="H151">
        <v>0.55367172081730054</v>
      </c>
      <c r="I151">
        <v>0.45469960806683202</v>
      </c>
      <c r="J151">
        <v>0.3894128040596711</v>
      </c>
      <c r="K151">
        <v>0.39204156077042202</v>
      </c>
      <c r="L151">
        <v>0.38806000687697312</v>
      </c>
      <c r="M151">
        <v>0.42646298103140001</v>
      </c>
      <c r="N151">
        <v>0.33482623843381121</v>
      </c>
      <c r="O151">
        <v>0.32076575326496459</v>
      </c>
      <c r="P151">
        <v>0.34875384759863981</v>
      </c>
      <c r="Q151">
        <v>0.26585828363683472</v>
      </c>
    </row>
    <row r="152" spans="1:17" x14ac:dyDescent="0.45">
      <c r="A152" s="1" t="s">
        <v>313</v>
      </c>
      <c r="B152">
        <v>0.64395396566647367</v>
      </c>
      <c r="C152">
        <v>0.62607976802610299</v>
      </c>
      <c r="D152">
        <v>0.57422403031049229</v>
      </c>
      <c r="E152">
        <v>0.6661223441282168</v>
      </c>
      <c r="F152">
        <v>0.59331489258881254</v>
      </c>
      <c r="G152">
        <v>0.5518014374531619</v>
      </c>
      <c r="H152">
        <v>0.55367172081730043</v>
      </c>
      <c r="I152">
        <v>0.45469960806683207</v>
      </c>
      <c r="J152">
        <v>0.38941280405967099</v>
      </c>
      <c r="K152">
        <v>0.39204156077042202</v>
      </c>
      <c r="L152">
        <v>0.38806000687697312</v>
      </c>
      <c r="M152">
        <v>0.4264629810313999</v>
      </c>
      <c r="N152">
        <v>0.33482623843381121</v>
      </c>
      <c r="O152">
        <v>0.3207657532649647</v>
      </c>
      <c r="P152">
        <v>0.34875384759863981</v>
      </c>
      <c r="Q152">
        <v>0.26585828363683472</v>
      </c>
    </row>
    <row r="153" spans="1:17" x14ac:dyDescent="0.45">
      <c r="A153" s="1" t="s">
        <v>314</v>
      </c>
      <c r="B153">
        <v>0.64395396566647378</v>
      </c>
      <c r="C153">
        <v>0.6260797680261031</v>
      </c>
      <c r="D153">
        <v>0.57422403031049229</v>
      </c>
      <c r="E153">
        <v>0.66612234412821647</v>
      </c>
      <c r="F153">
        <v>0.59331489258881254</v>
      </c>
      <c r="G153">
        <v>0.55180143745316168</v>
      </c>
      <c r="H153">
        <v>0.55367172081730054</v>
      </c>
      <c r="I153">
        <v>0.45469960806683207</v>
      </c>
      <c r="J153">
        <v>0.38941280405967088</v>
      </c>
      <c r="K153">
        <v>0.39204156077042202</v>
      </c>
      <c r="L153">
        <v>0.38806000687697312</v>
      </c>
      <c r="M153">
        <v>0.42646298103140001</v>
      </c>
      <c r="N153">
        <v>0.33482623843381121</v>
      </c>
      <c r="O153">
        <v>0.32076575326496459</v>
      </c>
      <c r="P153">
        <v>0.34875384759863981</v>
      </c>
      <c r="Q153">
        <v>0.26585828363683472</v>
      </c>
    </row>
    <row r="154" spans="1:17" x14ac:dyDescent="0.45">
      <c r="A154" s="1" t="s">
        <v>315</v>
      </c>
      <c r="B154">
        <v>0.64395396566647367</v>
      </c>
      <c r="C154">
        <v>0.62607976802610288</v>
      </c>
      <c r="D154">
        <v>0.57422403031049229</v>
      </c>
      <c r="E154">
        <v>0.66612234412821669</v>
      </c>
      <c r="F154">
        <v>0.59331489258881265</v>
      </c>
      <c r="G154">
        <v>0.55180143745316168</v>
      </c>
      <c r="H154">
        <v>0.55367172081730076</v>
      </c>
      <c r="I154">
        <v>0.45469960806683191</v>
      </c>
      <c r="J154">
        <v>0.38941280405967099</v>
      </c>
      <c r="K154">
        <v>0.39204156077042202</v>
      </c>
      <c r="L154">
        <v>0.38806000687697317</v>
      </c>
      <c r="M154">
        <v>0.42646298103140001</v>
      </c>
      <c r="N154">
        <v>0.33482623843381121</v>
      </c>
      <c r="O154">
        <v>0.3207657532649647</v>
      </c>
      <c r="P154">
        <v>0.34875384759863992</v>
      </c>
      <c r="Q154">
        <v>0.26585828363683472</v>
      </c>
    </row>
    <row r="155" spans="1:17" x14ac:dyDescent="0.45">
      <c r="A155" s="1" t="s">
        <v>316</v>
      </c>
      <c r="B155">
        <v>0.40535004762782029</v>
      </c>
      <c r="C155">
        <v>0.3286577240638715</v>
      </c>
      <c r="D155">
        <v>0.3650985765979689</v>
      </c>
      <c r="E155">
        <v>0.32958768089558838</v>
      </c>
      <c r="F155">
        <v>0.70862733582221227</v>
      </c>
      <c r="G155">
        <v>0.39516587604516812</v>
      </c>
      <c r="H155">
        <v>0.4445277396794266</v>
      </c>
      <c r="I155">
        <v>0.28672152280588797</v>
      </c>
      <c r="J155">
        <v>0.41500121500053277</v>
      </c>
      <c r="K155">
        <v>0.31053472348291511</v>
      </c>
      <c r="L155">
        <v>0.38411329515577819</v>
      </c>
      <c r="M155">
        <v>0.47169094526504962</v>
      </c>
      <c r="N155">
        <v>0.30253472089547673</v>
      </c>
      <c r="O155">
        <v>0.29708275269936157</v>
      </c>
      <c r="P155">
        <v>0.23396332099304201</v>
      </c>
      <c r="Q155">
        <v>0.36526640321175491</v>
      </c>
    </row>
    <row r="156" spans="1:17" x14ac:dyDescent="0.45">
      <c r="A156" s="1" t="s">
        <v>317</v>
      </c>
      <c r="B156">
        <v>0.40535004762782018</v>
      </c>
      <c r="C156">
        <v>0.32865772406387139</v>
      </c>
      <c r="D156">
        <v>0.36509857659796902</v>
      </c>
      <c r="E156">
        <v>0.32958768089558849</v>
      </c>
      <c r="F156">
        <v>0.70862733582221238</v>
      </c>
      <c r="G156">
        <v>0.39516587604516801</v>
      </c>
      <c r="H156">
        <v>0.4445277396794266</v>
      </c>
      <c r="I156">
        <v>0.28672152280588808</v>
      </c>
      <c r="J156">
        <v>0.41500121500053277</v>
      </c>
      <c r="K156">
        <v>0.31053472348291511</v>
      </c>
      <c r="L156">
        <v>0.38411329515577808</v>
      </c>
      <c r="M156">
        <v>0.47169094526504951</v>
      </c>
      <c r="N156">
        <v>0.30253472089547673</v>
      </c>
      <c r="O156">
        <v>0.29708275269936157</v>
      </c>
      <c r="P156">
        <v>0.2339633209930419</v>
      </c>
      <c r="Q156">
        <v>0.36526640321175508</v>
      </c>
    </row>
    <row r="157" spans="1:17" x14ac:dyDescent="0.45">
      <c r="A157" s="1" t="s">
        <v>318</v>
      </c>
      <c r="B157">
        <v>0.40535004762782018</v>
      </c>
      <c r="C157">
        <v>0.32865772406387161</v>
      </c>
      <c r="D157">
        <v>0.36509857659796902</v>
      </c>
      <c r="E157">
        <v>0.32958768089558849</v>
      </c>
      <c r="F157">
        <v>0.70862733582221216</v>
      </c>
      <c r="G157">
        <v>0.39516587604516812</v>
      </c>
      <c r="H157">
        <v>0.44452773967942671</v>
      </c>
      <c r="I157">
        <v>0.28672152280588808</v>
      </c>
      <c r="J157">
        <v>0.41500121500053272</v>
      </c>
      <c r="K157">
        <v>0.31053472348291511</v>
      </c>
      <c r="L157">
        <v>0.38411329515577819</v>
      </c>
      <c r="M157">
        <v>0.4716909452650494</v>
      </c>
      <c r="N157">
        <v>0.30253472089547673</v>
      </c>
      <c r="O157">
        <v>0.29708275269936152</v>
      </c>
      <c r="P157">
        <v>0.23396332099304201</v>
      </c>
      <c r="Q157">
        <v>0.36526640321175491</v>
      </c>
    </row>
    <row r="158" spans="1:17" x14ac:dyDescent="0.45">
      <c r="A158" s="1" t="s">
        <v>319</v>
      </c>
      <c r="B158">
        <v>0.36467195213297759</v>
      </c>
      <c r="C158">
        <v>0.38612269217540629</v>
      </c>
      <c r="D158">
        <v>0.43911518463160282</v>
      </c>
      <c r="E158">
        <v>0.36002113595950341</v>
      </c>
      <c r="F158">
        <v>0.34350257563591902</v>
      </c>
      <c r="G158">
        <v>0.31412626888272771</v>
      </c>
      <c r="H158">
        <v>0.2901130528667728</v>
      </c>
      <c r="I158">
        <v>0.25720030828144858</v>
      </c>
      <c r="J158">
        <v>0.22120069670390849</v>
      </c>
      <c r="K158">
        <v>0.18938624700289611</v>
      </c>
      <c r="L158">
        <v>0.17085945084426329</v>
      </c>
      <c r="M158">
        <v>0.17198184206167089</v>
      </c>
      <c r="N158">
        <v>0.187692967063746</v>
      </c>
      <c r="O158">
        <v>0.17513107357973631</v>
      </c>
      <c r="P158">
        <v>0.16742393498434249</v>
      </c>
      <c r="Q158">
        <v>0.14184374906520519</v>
      </c>
    </row>
    <row r="159" spans="1:17" x14ac:dyDescent="0.45">
      <c r="A159" s="1" t="s">
        <v>320</v>
      </c>
      <c r="B159">
        <v>0.36467195213297737</v>
      </c>
      <c r="C159">
        <v>0.38612269217540629</v>
      </c>
      <c r="D159">
        <v>0.43911518463160282</v>
      </c>
      <c r="E159">
        <v>0.36002113595950352</v>
      </c>
      <c r="F159">
        <v>0.34350257563591891</v>
      </c>
      <c r="G159">
        <v>0.31412626888272771</v>
      </c>
      <c r="H159">
        <v>0.29011305286677269</v>
      </c>
      <c r="I159">
        <v>0.25720030828144858</v>
      </c>
      <c r="J159">
        <v>0.22120069670390849</v>
      </c>
      <c r="K159">
        <v>0.18938624700289611</v>
      </c>
      <c r="L159">
        <v>0.17085945084426321</v>
      </c>
      <c r="M159">
        <v>0.17198184206167089</v>
      </c>
      <c r="N159">
        <v>0.187692967063746</v>
      </c>
      <c r="O159">
        <v>0.1751310735797364</v>
      </c>
      <c r="P159">
        <v>0.16742393498434249</v>
      </c>
      <c r="Q159">
        <v>0.14184374906520511</v>
      </c>
    </row>
    <row r="160" spans="1:17" x14ac:dyDescent="0.45">
      <c r="A160" s="1" t="s">
        <v>321</v>
      </c>
      <c r="B160">
        <v>0.36467195213297759</v>
      </c>
      <c r="C160">
        <v>0.38612269217540629</v>
      </c>
      <c r="D160">
        <v>0.43911518463160282</v>
      </c>
      <c r="E160">
        <v>0.36002113595950352</v>
      </c>
      <c r="F160">
        <v>0.34350257563591902</v>
      </c>
      <c r="G160">
        <v>0.31412626888272771</v>
      </c>
      <c r="H160">
        <v>0.29011305286677269</v>
      </c>
      <c r="I160">
        <v>0.25720030828144858</v>
      </c>
      <c r="J160">
        <v>0.22120069670390849</v>
      </c>
      <c r="K160">
        <v>0.18938624700289611</v>
      </c>
      <c r="L160">
        <v>0.17085945084426321</v>
      </c>
      <c r="M160">
        <v>0.17198184206167089</v>
      </c>
      <c r="N160">
        <v>0.187692967063746</v>
      </c>
      <c r="O160">
        <v>0.17513107357973631</v>
      </c>
      <c r="P160">
        <v>0.16742393498434249</v>
      </c>
      <c r="Q160">
        <v>0.14184374906520519</v>
      </c>
    </row>
    <row r="161" spans="1:17" x14ac:dyDescent="0.45">
      <c r="A161" s="1" t="s">
        <v>322</v>
      </c>
      <c r="B161">
        <v>0.36467195213297748</v>
      </c>
      <c r="C161">
        <v>0.3861226921754064</v>
      </c>
      <c r="D161">
        <v>0.43911518463160282</v>
      </c>
      <c r="E161">
        <v>0.36002113595950352</v>
      </c>
      <c r="F161">
        <v>0.34350257563591902</v>
      </c>
      <c r="G161">
        <v>0.31412626888272771</v>
      </c>
      <c r="H161">
        <v>0.29011305286677291</v>
      </c>
      <c r="I161">
        <v>0.25720030828144858</v>
      </c>
      <c r="J161">
        <v>0.22120069670390849</v>
      </c>
      <c r="K161">
        <v>0.18938624700289611</v>
      </c>
      <c r="L161">
        <v>0.17085945084426329</v>
      </c>
      <c r="M161">
        <v>0.1719818420616708</v>
      </c>
      <c r="N161">
        <v>0.187692967063746</v>
      </c>
      <c r="O161">
        <v>0.1751310735797364</v>
      </c>
      <c r="P161">
        <v>0.16742393498434249</v>
      </c>
      <c r="Q161">
        <v>0.14184374906520519</v>
      </c>
    </row>
    <row r="162" spans="1:17" x14ac:dyDescent="0.45">
      <c r="A162" s="1" t="s">
        <v>323</v>
      </c>
      <c r="B162">
        <v>4.9470105450263206</v>
      </c>
      <c r="C162">
        <v>5.1155137773088031</v>
      </c>
      <c r="D162">
        <v>5.0896068722454624</v>
      </c>
      <c r="E162">
        <v>4.7925297414467849</v>
      </c>
      <c r="F162">
        <v>4.4511304852688163</v>
      </c>
      <c r="G162">
        <v>4.4009387646414391</v>
      </c>
      <c r="H162">
        <v>4.4529768321722587</v>
      </c>
      <c r="I162">
        <v>3.869610996956478</v>
      </c>
      <c r="J162">
        <v>4.0131629912808533</v>
      </c>
      <c r="K162">
        <v>3.7464671193813839</v>
      </c>
      <c r="L162">
        <v>3.3487267189985088</v>
      </c>
      <c r="M162">
        <v>3.509803843002826</v>
      </c>
      <c r="N162">
        <v>3.5770858779135981</v>
      </c>
      <c r="O162">
        <v>3.745872422132535</v>
      </c>
      <c r="P162">
        <v>4.4995724100840624</v>
      </c>
      <c r="Q162">
        <v>4.2864039395477986</v>
      </c>
    </row>
    <row r="163" spans="1:17" x14ac:dyDescent="0.45">
      <c r="A163" s="1" t="s">
        <v>324</v>
      </c>
      <c r="B163">
        <v>0.99661706800955729</v>
      </c>
      <c r="C163">
        <v>0.91653724480049115</v>
      </c>
      <c r="D163">
        <v>0.90251010095370754</v>
      </c>
      <c r="E163">
        <v>0.77556897038051431</v>
      </c>
      <c r="F163">
        <v>0.73751763493193268</v>
      </c>
      <c r="G163">
        <v>0.74158550088073971</v>
      </c>
      <c r="H163">
        <v>0.74806944746810367</v>
      </c>
      <c r="I163">
        <v>0.64643504105715965</v>
      </c>
      <c r="J163">
        <v>0.66079107685894134</v>
      </c>
      <c r="K163">
        <v>0.70960560834307018</v>
      </c>
      <c r="L163">
        <v>0.64723371359233872</v>
      </c>
      <c r="M163">
        <v>0.65516128460228285</v>
      </c>
      <c r="N163">
        <v>0.64090280279362877</v>
      </c>
      <c r="O163">
        <v>0.59889011683741555</v>
      </c>
      <c r="P163">
        <v>0.66163209741485984</v>
      </c>
      <c r="Q163">
        <v>0.55864774601014677</v>
      </c>
    </row>
    <row r="164" spans="1:17" x14ac:dyDescent="0.45">
      <c r="A164" s="1" t="s">
        <v>325</v>
      </c>
      <c r="B164">
        <v>0.99661706800955729</v>
      </c>
      <c r="C164">
        <v>0.91653724480049081</v>
      </c>
      <c r="D164">
        <v>0.90251010095370754</v>
      </c>
      <c r="E164">
        <v>0.77556897038051464</v>
      </c>
      <c r="F164">
        <v>0.73751763493193268</v>
      </c>
      <c r="G164">
        <v>0.7415855008807396</v>
      </c>
      <c r="H164">
        <v>0.74806944746810355</v>
      </c>
      <c r="I164">
        <v>0.64643504105715976</v>
      </c>
      <c r="J164">
        <v>0.66079107685894145</v>
      </c>
      <c r="K164">
        <v>0.7096056083430704</v>
      </c>
      <c r="L164">
        <v>0.64723371359233861</v>
      </c>
      <c r="M164">
        <v>0.65516128460228285</v>
      </c>
      <c r="N164">
        <v>0.64090280279362899</v>
      </c>
      <c r="O164">
        <v>0.59889011683741578</v>
      </c>
      <c r="P164">
        <v>0.66163209741485962</v>
      </c>
      <c r="Q164">
        <v>0.55864774601014711</v>
      </c>
    </row>
    <row r="165" spans="1:17" x14ac:dyDescent="0.45">
      <c r="A165" s="1" t="s">
        <v>326</v>
      </c>
      <c r="B165">
        <v>1.193804095419253</v>
      </c>
      <c r="C165">
        <v>1.2284870103239121</v>
      </c>
      <c r="D165">
        <v>1.2793646140012229</v>
      </c>
      <c r="E165">
        <v>1.066168864809474</v>
      </c>
      <c r="F165">
        <v>1.011992801731094</v>
      </c>
      <c r="G165">
        <v>0.96769261858183409</v>
      </c>
      <c r="H165">
        <v>0.94769723228918124</v>
      </c>
      <c r="I165">
        <v>0.89856723579784903</v>
      </c>
      <c r="J165">
        <v>0.80590786487323318</v>
      </c>
      <c r="K165">
        <v>0.62515320088667559</v>
      </c>
      <c r="L165">
        <v>0.64946546989662179</v>
      </c>
      <c r="M165">
        <v>0.68329225285785833</v>
      </c>
      <c r="N165">
        <v>0.72544017990414777</v>
      </c>
      <c r="O165">
        <v>0.70122283641819394</v>
      </c>
      <c r="P165">
        <v>0.71137026722595087</v>
      </c>
      <c r="Q165">
        <v>0.60891126709891918</v>
      </c>
    </row>
    <row r="166" spans="1:17" x14ac:dyDescent="0.45">
      <c r="A166" s="1" t="s">
        <v>327</v>
      </c>
      <c r="B166">
        <v>1.193804095419253</v>
      </c>
      <c r="C166">
        <v>1.2284870103239121</v>
      </c>
      <c r="D166">
        <v>1.2793646140012229</v>
      </c>
      <c r="E166">
        <v>1.0661688648094749</v>
      </c>
      <c r="F166">
        <v>1.011992801731094</v>
      </c>
      <c r="G166">
        <v>0.96769261858183353</v>
      </c>
      <c r="H166">
        <v>0.94769723228918179</v>
      </c>
      <c r="I166">
        <v>0.89856723579784881</v>
      </c>
      <c r="J166">
        <v>0.80590786487323318</v>
      </c>
      <c r="K166">
        <v>0.62515320088667536</v>
      </c>
      <c r="L166">
        <v>0.64946546989662246</v>
      </c>
      <c r="M166">
        <v>0.68329225285785788</v>
      </c>
      <c r="N166">
        <v>0.72544017990414766</v>
      </c>
      <c r="O166">
        <v>0.70122283641819394</v>
      </c>
      <c r="P166">
        <v>0.71137026722595109</v>
      </c>
      <c r="Q166">
        <v>0.6089112670989193</v>
      </c>
    </row>
    <row r="167" spans="1:17" x14ac:dyDescent="0.45">
      <c r="A167" s="1" t="s">
        <v>328</v>
      </c>
      <c r="B167">
        <v>0.8819105168439545</v>
      </c>
      <c r="C167">
        <v>0.89806570237734684</v>
      </c>
      <c r="D167">
        <v>0.89742196801017859</v>
      </c>
      <c r="E167">
        <v>0.75904511776325601</v>
      </c>
      <c r="F167">
        <v>0.72005157585112367</v>
      </c>
      <c r="G167">
        <v>0.7077911245089693</v>
      </c>
      <c r="H167">
        <v>0.71117680592287902</v>
      </c>
      <c r="I167">
        <v>0.68923540143593809</v>
      </c>
      <c r="J167">
        <v>0.63074309561876418</v>
      </c>
      <c r="K167">
        <v>0.47698942180851078</v>
      </c>
      <c r="L167">
        <v>0.51300108851553894</v>
      </c>
      <c r="M167">
        <v>0.54480671752763976</v>
      </c>
      <c r="N167">
        <v>0.57176213750214377</v>
      </c>
      <c r="O167">
        <v>0.56268532362814294</v>
      </c>
      <c r="P167">
        <v>0.58478143163776697</v>
      </c>
      <c r="Q167">
        <v>0.50528976074802057</v>
      </c>
    </row>
    <row r="168" spans="1:17" x14ac:dyDescent="0.45">
      <c r="A168" s="1" t="s">
        <v>329</v>
      </c>
      <c r="B168">
        <v>0.88191051684395527</v>
      </c>
      <c r="C168">
        <v>0.89806570237734662</v>
      </c>
      <c r="D168">
        <v>0.89742196801017859</v>
      </c>
      <c r="E168">
        <v>0.75904511776325523</v>
      </c>
      <c r="F168">
        <v>0.72005157585112389</v>
      </c>
      <c r="G168">
        <v>0.70779112450896953</v>
      </c>
      <c r="H168">
        <v>0.71117680592287946</v>
      </c>
      <c r="I168">
        <v>0.68923540143593787</v>
      </c>
      <c r="J168">
        <v>0.63074309561876463</v>
      </c>
      <c r="K168">
        <v>0.47698942180851073</v>
      </c>
      <c r="L168">
        <v>0.51300108851553905</v>
      </c>
      <c r="M168">
        <v>0.54480671752763965</v>
      </c>
      <c r="N168">
        <v>0.57176213750214389</v>
      </c>
      <c r="O168">
        <v>0.56268532362814261</v>
      </c>
      <c r="P168">
        <v>0.58478143163776719</v>
      </c>
      <c r="Q168">
        <v>0.50528976074802012</v>
      </c>
    </row>
    <row r="169" spans="1:17" x14ac:dyDescent="0.45">
      <c r="A169" s="1" t="s">
        <v>330</v>
      </c>
      <c r="B169">
        <v>0.8819105168439545</v>
      </c>
      <c r="C169">
        <v>0.89806570237734673</v>
      </c>
      <c r="D169">
        <v>0.89742196801017848</v>
      </c>
      <c r="E169">
        <v>0.75904511776325567</v>
      </c>
      <c r="F169">
        <v>0.72005157585112423</v>
      </c>
      <c r="G169">
        <v>0.70779112450896908</v>
      </c>
      <c r="H169">
        <v>0.71117680592287913</v>
      </c>
      <c r="I169">
        <v>0.68923540143593809</v>
      </c>
      <c r="J169">
        <v>0.63074309561876452</v>
      </c>
      <c r="K169">
        <v>0.47698942180851078</v>
      </c>
      <c r="L169">
        <v>0.51300108851553905</v>
      </c>
      <c r="M169">
        <v>0.54480671752763965</v>
      </c>
      <c r="N169">
        <v>0.57176213750214389</v>
      </c>
      <c r="O169">
        <v>0.56268532362814283</v>
      </c>
      <c r="P169">
        <v>0.58478143163776697</v>
      </c>
      <c r="Q169">
        <v>0.50528976074802079</v>
      </c>
    </row>
    <row r="170" spans="1:17" x14ac:dyDescent="0.45">
      <c r="A170" s="1" t="s">
        <v>331</v>
      </c>
      <c r="B170">
        <v>0.92802090179521846</v>
      </c>
      <c r="C170">
        <v>0.93851786638230639</v>
      </c>
      <c r="D170">
        <v>0.93816996211045833</v>
      </c>
      <c r="E170">
        <v>0.78279552168232636</v>
      </c>
      <c r="F170">
        <v>0.74978269250962415</v>
      </c>
      <c r="G170">
        <v>0.74631111902312264</v>
      </c>
      <c r="H170">
        <v>0.74050252986596998</v>
      </c>
      <c r="I170">
        <v>0.72413664725456495</v>
      </c>
      <c r="J170">
        <v>0.664305535516169</v>
      </c>
      <c r="K170">
        <v>0.50269979825614342</v>
      </c>
      <c r="L170">
        <v>0.5406075601309851</v>
      </c>
      <c r="M170">
        <v>0.57294049781991219</v>
      </c>
      <c r="N170">
        <v>0.59445208706576391</v>
      </c>
      <c r="O170">
        <v>0.58489319550728736</v>
      </c>
      <c r="P170">
        <v>0.60679785626825955</v>
      </c>
      <c r="Q170">
        <v>0.53670411630911874</v>
      </c>
    </row>
    <row r="171" spans="1:17" x14ac:dyDescent="0.45">
      <c r="A171" s="1" t="s">
        <v>332</v>
      </c>
      <c r="B171">
        <v>1.0348106980744931</v>
      </c>
      <c r="C171">
        <v>1.0642546372519439</v>
      </c>
      <c r="D171">
        <v>1.0947562780250479</v>
      </c>
      <c r="E171">
        <v>0.9132339058207587</v>
      </c>
      <c r="F171">
        <v>0.8642481457019493</v>
      </c>
      <c r="G171">
        <v>0.83180428282749586</v>
      </c>
      <c r="H171">
        <v>0.8231882653101964</v>
      </c>
      <c r="I171">
        <v>0.79339412423361866</v>
      </c>
      <c r="J171">
        <v>0.71394264023747711</v>
      </c>
      <c r="K171">
        <v>0.55068651003587676</v>
      </c>
      <c r="L171">
        <v>0.57852441424336443</v>
      </c>
      <c r="M171">
        <v>0.61177178808012866</v>
      </c>
      <c r="N171">
        <v>0.64462230669640441</v>
      </c>
      <c r="O171">
        <v>0.62254135123218968</v>
      </c>
      <c r="P171">
        <v>0.63200174627179151</v>
      </c>
      <c r="Q171">
        <v>0.54176821300014466</v>
      </c>
    </row>
    <row r="172" spans="1:17" x14ac:dyDescent="0.45">
      <c r="A172" s="1" t="s">
        <v>333</v>
      </c>
      <c r="B172">
        <v>0.98830840870866743</v>
      </c>
      <c r="C172">
        <v>1.1249145064729911</v>
      </c>
      <c r="D172">
        <v>1.2019114604476091</v>
      </c>
      <c r="E172">
        <v>1.1808964760258589</v>
      </c>
      <c r="F172">
        <v>1.170514641400199</v>
      </c>
      <c r="G172">
        <v>1.187773026853528</v>
      </c>
      <c r="H172">
        <v>0.98601987656025014</v>
      </c>
      <c r="I172">
        <v>0.91632112236395535</v>
      </c>
      <c r="J172">
        <v>0.87977756505084426</v>
      </c>
      <c r="K172">
        <v>0.76107797445996073</v>
      </c>
      <c r="L172">
        <v>0.78105295540627784</v>
      </c>
      <c r="M172">
        <v>0.80713480287184314</v>
      </c>
      <c r="N172">
        <v>0.69206719950042095</v>
      </c>
      <c r="O172">
        <v>0.73026021947632125</v>
      </c>
      <c r="P172">
        <v>0.65519588439480547</v>
      </c>
      <c r="Q172">
        <v>0.66989820252988563</v>
      </c>
    </row>
    <row r="173" spans="1:17" x14ac:dyDescent="0.45">
      <c r="A173" s="1" t="s">
        <v>334</v>
      </c>
      <c r="B173">
        <v>0.98830840870866732</v>
      </c>
      <c r="C173">
        <v>1.1249145064729911</v>
      </c>
      <c r="D173">
        <v>1.2019114604476091</v>
      </c>
      <c r="E173">
        <v>1.1808964760258589</v>
      </c>
      <c r="F173">
        <v>1.1705146414001999</v>
      </c>
      <c r="G173">
        <v>1.187773026853528</v>
      </c>
      <c r="H173">
        <v>0.98601987656025014</v>
      </c>
      <c r="I173">
        <v>0.91632112236395535</v>
      </c>
      <c r="J173">
        <v>0.87977756505084426</v>
      </c>
      <c r="K173">
        <v>0.76107797445996062</v>
      </c>
      <c r="L173">
        <v>0.78105295540627784</v>
      </c>
      <c r="M173">
        <v>0.80713480287184314</v>
      </c>
      <c r="N173">
        <v>0.69206719950042073</v>
      </c>
      <c r="O173">
        <v>0.73026021947632125</v>
      </c>
      <c r="P173">
        <v>0.65519588439480536</v>
      </c>
      <c r="Q173">
        <v>0.66989820252988563</v>
      </c>
    </row>
    <row r="174" spans="1:17" x14ac:dyDescent="0.45">
      <c r="A174" s="1" t="s">
        <v>335</v>
      </c>
      <c r="B174">
        <v>1.341113148072294</v>
      </c>
      <c r="C174">
        <v>1.588036617082667</v>
      </c>
      <c r="D174">
        <v>1.685233020055104</v>
      </c>
      <c r="E174">
        <v>1.6674034471436769</v>
      </c>
      <c r="F174">
        <v>1.635497696849826</v>
      </c>
      <c r="G174">
        <v>1.6475088174147321</v>
      </c>
      <c r="H174">
        <v>1.5994946085409061</v>
      </c>
      <c r="I174">
        <v>1.367625390893318</v>
      </c>
      <c r="J174">
        <v>1.3573148228088019</v>
      </c>
      <c r="K174">
        <v>1.21978083460979</v>
      </c>
      <c r="L174">
        <v>1.378817346636914</v>
      </c>
      <c r="M174">
        <v>1.337034847858843</v>
      </c>
      <c r="N174">
        <v>1.252947277993486</v>
      </c>
      <c r="O174">
        <v>1.1852215862689091</v>
      </c>
      <c r="P174">
        <v>1.205123522677392</v>
      </c>
      <c r="Q174">
        <v>1.0162477657674791</v>
      </c>
    </row>
    <row r="175" spans="1:17" x14ac:dyDescent="0.45">
      <c r="A175" s="1" t="s">
        <v>336</v>
      </c>
      <c r="B175">
        <v>1.3411131480722931</v>
      </c>
      <c r="C175">
        <v>1.588036617082667</v>
      </c>
      <c r="D175">
        <v>1.685233020055104</v>
      </c>
      <c r="E175">
        <v>1.6674034471436769</v>
      </c>
      <c r="F175">
        <v>1.6354976968498269</v>
      </c>
      <c r="G175">
        <v>1.647508817414733</v>
      </c>
      <c r="H175">
        <v>1.5994946085409061</v>
      </c>
      <c r="I175">
        <v>1.367625390893318</v>
      </c>
      <c r="J175">
        <v>1.357314822808803</v>
      </c>
      <c r="K175">
        <v>1.2197808346097909</v>
      </c>
      <c r="L175">
        <v>1.378817346636914</v>
      </c>
      <c r="M175">
        <v>1.337034847858843</v>
      </c>
      <c r="N175">
        <v>1.252947277993486</v>
      </c>
      <c r="O175">
        <v>1.1852215862689091</v>
      </c>
      <c r="P175">
        <v>1.205123522677392</v>
      </c>
      <c r="Q175">
        <v>1.0162477657674791</v>
      </c>
    </row>
    <row r="176" spans="1:17" x14ac:dyDescent="0.45">
      <c r="A176" s="1" t="s">
        <v>337</v>
      </c>
      <c r="B176">
        <v>7.4720069898648607</v>
      </c>
      <c r="C176">
        <v>10.49898865605398</v>
      </c>
      <c r="D176">
        <v>12.920813911300019</v>
      </c>
      <c r="E176">
        <v>12.19427565667632</v>
      </c>
      <c r="F176">
        <v>10.758477187591209</v>
      </c>
      <c r="G176">
        <v>9.5493197075586238</v>
      </c>
      <c r="H176">
        <v>9.0561926935511519</v>
      </c>
      <c r="I176">
        <v>8.9385045426139929</v>
      </c>
      <c r="J176">
        <v>8.9916121348231357</v>
      </c>
      <c r="K176">
        <v>8.9963158870470838</v>
      </c>
      <c r="L176">
        <v>11.287120603910489</v>
      </c>
      <c r="M176">
        <v>13.116262507124871</v>
      </c>
      <c r="N176">
        <v>10.48292852993251</v>
      </c>
      <c r="O176">
        <v>13.358490736696529</v>
      </c>
      <c r="P176">
        <v>13.08489751561263</v>
      </c>
      <c r="Q176">
        <v>15.788692555685101</v>
      </c>
    </row>
    <row r="177" spans="1:17" x14ac:dyDescent="0.45">
      <c r="A177" s="1" t="s">
        <v>338</v>
      </c>
      <c r="B177">
        <v>7.4720069898648633</v>
      </c>
      <c r="C177">
        <v>10.49898865605398</v>
      </c>
      <c r="D177">
        <v>12.92081391130001</v>
      </c>
      <c r="E177">
        <v>12.194275656676311</v>
      </c>
      <c r="F177">
        <v>10.758477187591209</v>
      </c>
      <c r="G177">
        <v>9.5493197075586203</v>
      </c>
      <c r="H177">
        <v>9.0561926935511554</v>
      </c>
      <c r="I177">
        <v>8.9385045426139946</v>
      </c>
      <c r="J177">
        <v>8.9916121348231393</v>
      </c>
      <c r="K177">
        <v>8.9963158870470821</v>
      </c>
      <c r="L177">
        <v>11.287120603910481</v>
      </c>
      <c r="M177">
        <v>13.116262507124871</v>
      </c>
      <c r="N177">
        <v>10.48292852993251</v>
      </c>
      <c r="O177">
        <v>13.358490736696529</v>
      </c>
      <c r="P177">
        <v>13.08489751561263</v>
      </c>
      <c r="Q177">
        <v>15.788692555685101</v>
      </c>
    </row>
    <row r="178" spans="1:17" x14ac:dyDescent="0.45">
      <c r="A178" s="1" t="s">
        <v>339</v>
      </c>
      <c r="B178">
        <v>1.784420073261699</v>
      </c>
      <c r="C178">
        <v>1.8431872073862721</v>
      </c>
      <c r="D178">
        <v>1.841188048799631</v>
      </c>
      <c r="E178">
        <v>2.1208629883221422</v>
      </c>
      <c r="F178">
        <v>1.8853723436338741</v>
      </c>
      <c r="G178">
        <v>1.8700648708538239</v>
      </c>
      <c r="H178">
        <v>2.0805164942781622</v>
      </c>
      <c r="I178">
        <v>1.834506803475066</v>
      </c>
      <c r="J178">
        <v>1.9769878645004979</v>
      </c>
      <c r="K178">
        <v>1.9698971300030861</v>
      </c>
      <c r="L178">
        <v>1.584642315571454</v>
      </c>
      <c r="M178">
        <v>1.628002029664142</v>
      </c>
      <c r="N178">
        <v>1.246484874242902</v>
      </c>
      <c r="O178">
        <v>1.228727077658156</v>
      </c>
      <c r="P178">
        <v>1.3535321165937819</v>
      </c>
      <c r="Q178">
        <v>1.081977357385304</v>
      </c>
    </row>
    <row r="179" spans="1:17" x14ac:dyDescent="0.45">
      <c r="A179" s="1" t="s">
        <v>340</v>
      </c>
      <c r="B179">
        <v>1.7844200732616979</v>
      </c>
      <c r="C179">
        <v>1.8431872073862721</v>
      </c>
      <c r="D179">
        <v>1.841188048799631</v>
      </c>
      <c r="E179">
        <v>2.1208629883221422</v>
      </c>
      <c r="F179">
        <v>1.885372343633873</v>
      </c>
      <c r="G179">
        <v>1.8700648708538239</v>
      </c>
      <c r="H179">
        <v>2.0805164942781622</v>
      </c>
      <c r="I179">
        <v>1.8345068034750669</v>
      </c>
      <c r="J179">
        <v>1.9769878645004979</v>
      </c>
      <c r="K179">
        <v>1.9698971300030861</v>
      </c>
      <c r="L179">
        <v>1.5846423155714531</v>
      </c>
      <c r="M179">
        <v>1.628002029664142</v>
      </c>
      <c r="N179">
        <v>1.2464848742429031</v>
      </c>
      <c r="O179">
        <v>1.2287270776581549</v>
      </c>
      <c r="P179">
        <v>1.3535321165937819</v>
      </c>
      <c r="Q179">
        <v>1.081977357385304</v>
      </c>
    </row>
    <row r="180" spans="1:17" x14ac:dyDescent="0.45">
      <c r="A180" s="1" t="s">
        <v>341</v>
      </c>
      <c r="B180">
        <v>2.32942155678096</v>
      </c>
      <c r="C180">
        <v>2.712951123555658</v>
      </c>
      <c r="D180">
        <v>2.8871444805027129</v>
      </c>
      <c r="E180">
        <v>2.8482999231695358</v>
      </c>
      <c r="F180">
        <v>2.8060123382500262</v>
      </c>
      <c r="G180">
        <v>2.8352818442682608</v>
      </c>
      <c r="H180">
        <v>2.585514485101156</v>
      </c>
      <c r="I180">
        <v>2.2839465132572729</v>
      </c>
      <c r="J180">
        <v>2.2370923878596458</v>
      </c>
      <c r="K180">
        <v>1.980858809069751</v>
      </c>
      <c r="L180">
        <v>2.1598703020431911</v>
      </c>
      <c r="M180">
        <v>2.144169650730686</v>
      </c>
      <c r="N180">
        <v>1.9450144774939071</v>
      </c>
      <c r="O180">
        <v>1.915481805745231</v>
      </c>
      <c r="P180">
        <v>1.8603194070721969</v>
      </c>
      <c r="Q180">
        <v>1.686145968297365</v>
      </c>
    </row>
    <row r="181" spans="1:17" x14ac:dyDescent="0.45">
      <c r="A181" s="1" t="s">
        <v>342</v>
      </c>
      <c r="B181">
        <v>1.341113148072294</v>
      </c>
      <c r="C181">
        <v>1.588036617082667</v>
      </c>
      <c r="D181">
        <v>1.685233020055104</v>
      </c>
      <c r="E181">
        <v>1.6674034471436761</v>
      </c>
      <c r="F181">
        <v>1.6354976968498269</v>
      </c>
      <c r="G181">
        <v>1.6475088174147321</v>
      </c>
      <c r="H181">
        <v>1.5994946085409061</v>
      </c>
      <c r="I181">
        <v>1.367625390893318</v>
      </c>
      <c r="J181">
        <v>1.357314822808803</v>
      </c>
      <c r="K181">
        <v>1.2197808346097909</v>
      </c>
      <c r="L181">
        <v>1.3788173466369129</v>
      </c>
      <c r="M181">
        <v>1.337034847858843</v>
      </c>
      <c r="N181">
        <v>1.252947277993486</v>
      </c>
      <c r="O181">
        <v>1.1852215862689091</v>
      </c>
      <c r="P181">
        <v>1.205123522677392</v>
      </c>
      <c r="Q181">
        <v>1.0162477657674791</v>
      </c>
    </row>
    <row r="182" spans="1:17" x14ac:dyDescent="0.45">
      <c r="A182" s="1" t="s">
        <v>343</v>
      </c>
      <c r="B182">
        <v>9.2564270631265568</v>
      </c>
      <c r="C182">
        <v>12.34217586344025</v>
      </c>
      <c r="D182">
        <v>14.762001960099649</v>
      </c>
      <c r="E182">
        <v>14.315138644998459</v>
      </c>
      <c r="F182">
        <v>12.643849531225079</v>
      </c>
      <c r="G182">
        <v>11.419384578412441</v>
      </c>
      <c r="H182">
        <v>11.136709187829309</v>
      </c>
      <c r="I182">
        <v>10.77301134608906</v>
      </c>
      <c r="J182">
        <v>10.968599999323629</v>
      </c>
      <c r="K182">
        <v>10.966213017050171</v>
      </c>
      <c r="L182">
        <v>12.87176291948194</v>
      </c>
      <c r="M182">
        <v>14.744264536789011</v>
      </c>
      <c r="N182">
        <v>11.729413404175419</v>
      </c>
      <c r="O182">
        <v>14.58721781435468</v>
      </c>
      <c r="P182">
        <v>14.438429632206409</v>
      </c>
      <c r="Q182">
        <v>16.870669913070412</v>
      </c>
    </row>
    <row r="183" spans="1:17" x14ac:dyDescent="0.45">
      <c r="A183" s="1" t="s">
        <v>344</v>
      </c>
      <c r="B183">
        <v>1.341113148072294</v>
      </c>
      <c r="C183">
        <v>1.588036617082667</v>
      </c>
      <c r="D183">
        <v>1.685233020055104</v>
      </c>
      <c r="E183">
        <v>1.6674034471436769</v>
      </c>
      <c r="F183">
        <v>1.635497696849826</v>
      </c>
      <c r="G183">
        <v>1.6475088174147321</v>
      </c>
      <c r="H183">
        <v>1.5994946085409061</v>
      </c>
      <c r="I183">
        <v>1.3676253908933169</v>
      </c>
      <c r="J183">
        <v>1.357314822808803</v>
      </c>
      <c r="K183">
        <v>1.21978083460979</v>
      </c>
      <c r="L183">
        <v>1.378817346636914</v>
      </c>
      <c r="M183">
        <v>1.337034847858843</v>
      </c>
      <c r="N183">
        <v>1.252947277993486</v>
      </c>
      <c r="O183">
        <v>1.1852215862689091</v>
      </c>
      <c r="P183">
        <v>1.205123522677392</v>
      </c>
      <c r="Q183">
        <v>1.0162477657674791</v>
      </c>
    </row>
    <row r="184" spans="1:17" x14ac:dyDescent="0.45">
      <c r="A184" s="1" t="s">
        <v>345</v>
      </c>
      <c r="B184">
        <v>1.3411131480722931</v>
      </c>
      <c r="C184">
        <v>1.588036617082667</v>
      </c>
      <c r="D184">
        <v>1.685233020055104</v>
      </c>
      <c r="E184">
        <v>1.6674034471436769</v>
      </c>
      <c r="F184">
        <v>1.635497696849826</v>
      </c>
      <c r="G184">
        <v>1.6475088174147321</v>
      </c>
      <c r="H184">
        <v>1.5994946085409061</v>
      </c>
      <c r="I184">
        <v>1.367625390893318</v>
      </c>
      <c r="J184">
        <v>1.3573148228088019</v>
      </c>
      <c r="K184">
        <v>1.21978083460979</v>
      </c>
      <c r="L184">
        <v>1.378817346636914</v>
      </c>
      <c r="M184">
        <v>1.337034847858843</v>
      </c>
      <c r="N184">
        <v>1.252947277993486</v>
      </c>
      <c r="O184">
        <v>1.1852215862689091</v>
      </c>
      <c r="P184">
        <v>1.205123522677392</v>
      </c>
      <c r="Q184">
        <v>1.0162477657674791</v>
      </c>
    </row>
    <row r="185" spans="1:17" x14ac:dyDescent="0.45">
      <c r="A185" s="1" t="s">
        <v>346</v>
      </c>
      <c r="B185">
        <v>5.1425854330839016</v>
      </c>
      <c r="C185">
        <v>7.7860375324983169</v>
      </c>
      <c r="D185">
        <v>10.0336694307973</v>
      </c>
      <c r="E185">
        <v>9.3459757335067781</v>
      </c>
      <c r="F185">
        <v>7.9524648493411796</v>
      </c>
      <c r="G185">
        <v>6.7140378632903612</v>
      </c>
      <c r="H185">
        <v>6.4706782084499954</v>
      </c>
      <c r="I185">
        <v>6.6545580293567221</v>
      </c>
      <c r="J185">
        <v>6.7545197469634886</v>
      </c>
      <c r="K185">
        <v>7.0154570779773344</v>
      </c>
      <c r="L185">
        <v>9.1272503018672921</v>
      </c>
      <c r="M185">
        <v>10.97209285639418</v>
      </c>
      <c r="N185">
        <v>8.5379140524386088</v>
      </c>
      <c r="O185">
        <v>11.443008930951301</v>
      </c>
      <c r="P185">
        <v>11.224578108540429</v>
      </c>
      <c r="Q185">
        <v>14.10254658738774</v>
      </c>
    </row>
    <row r="186" spans="1:17" x14ac:dyDescent="0.45">
      <c r="A186" s="1" t="s">
        <v>347</v>
      </c>
      <c r="B186">
        <v>0.58793716349782377</v>
      </c>
      <c r="C186">
        <v>0.58676312484799231</v>
      </c>
      <c r="D186">
        <v>0.57822441607577379</v>
      </c>
      <c r="E186">
        <v>0.60267735137343892</v>
      </c>
      <c r="F186">
        <v>0.62017492042430766</v>
      </c>
      <c r="G186">
        <v>0.63211558699656367</v>
      </c>
      <c r="H186">
        <v>0.60269481344545628</v>
      </c>
      <c r="I186">
        <v>0.57623576787037378</v>
      </c>
      <c r="J186">
        <v>0.58296240158983892</v>
      </c>
      <c r="K186">
        <v>0.51377833444644427</v>
      </c>
      <c r="L186">
        <v>0.43190684957145731</v>
      </c>
      <c r="M186">
        <v>0.27778267750288782</v>
      </c>
      <c r="N186">
        <v>0.35197229436273791</v>
      </c>
      <c r="O186">
        <v>0.29623457135240883</v>
      </c>
      <c r="P186">
        <v>0.36935045207412082</v>
      </c>
      <c r="Q186">
        <v>0.33680933338568553</v>
      </c>
    </row>
    <row r="187" spans="1:17" x14ac:dyDescent="0.45">
      <c r="A187" s="1" t="s">
        <v>348</v>
      </c>
      <c r="B187">
        <v>0.53477841189086417</v>
      </c>
      <c r="C187">
        <v>0.62610246602221775</v>
      </c>
      <c r="D187">
        <v>0.84454764644066138</v>
      </c>
      <c r="E187">
        <v>0.63267279736941862</v>
      </c>
      <c r="F187">
        <v>0.55062870681890508</v>
      </c>
      <c r="G187">
        <v>0.59585435931186936</v>
      </c>
      <c r="H187">
        <v>0.5238094539912338</v>
      </c>
      <c r="I187">
        <v>0.60805420831264456</v>
      </c>
      <c r="J187">
        <v>0.76312337352583703</v>
      </c>
      <c r="K187">
        <v>0.39901409262112381</v>
      </c>
      <c r="L187">
        <v>0.52337424174827918</v>
      </c>
      <c r="M187">
        <v>0.72807130857654512</v>
      </c>
      <c r="N187">
        <v>0.70834764130593442</v>
      </c>
      <c r="O187">
        <v>0.37753516635089063</v>
      </c>
      <c r="P187">
        <v>0.50819985735007245</v>
      </c>
      <c r="Q187">
        <v>0.55130794346601075</v>
      </c>
    </row>
    <row r="188" spans="1:17" x14ac:dyDescent="0.45">
      <c r="A188" s="1" t="s">
        <v>349</v>
      </c>
      <c r="B188">
        <v>0.53477841189086417</v>
      </c>
      <c r="C188">
        <v>0.62610246602221764</v>
      </c>
      <c r="D188">
        <v>0.84454764644066138</v>
      </c>
      <c r="E188">
        <v>0.63267279736941873</v>
      </c>
      <c r="F188">
        <v>0.55062870681890508</v>
      </c>
      <c r="G188">
        <v>0.59585435931186936</v>
      </c>
      <c r="H188">
        <v>0.5238094539912338</v>
      </c>
      <c r="I188">
        <v>0.60805420831264445</v>
      </c>
      <c r="J188">
        <v>0.76312337352583715</v>
      </c>
      <c r="K188">
        <v>0.39901409262112358</v>
      </c>
      <c r="L188">
        <v>0.52337424174827918</v>
      </c>
      <c r="M188">
        <v>0.72807130857654523</v>
      </c>
      <c r="N188">
        <v>0.70834764130593431</v>
      </c>
      <c r="O188">
        <v>0.37753516635089068</v>
      </c>
      <c r="P188">
        <v>0.50819985735007256</v>
      </c>
      <c r="Q188">
        <v>0.55130794346601075</v>
      </c>
    </row>
    <row r="189" spans="1:17" x14ac:dyDescent="0.45">
      <c r="A189" s="1" t="s">
        <v>350</v>
      </c>
      <c r="B189">
        <v>0.53477841189086439</v>
      </c>
      <c r="C189">
        <v>0.62610246602221775</v>
      </c>
      <c r="D189">
        <v>0.84454764644066138</v>
      </c>
      <c r="E189">
        <v>0.6326727973694185</v>
      </c>
      <c r="F189">
        <v>0.55062870681890497</v>
      </c>
      <c r="G189">
        <v>0.59585435931186947</v>
      </c>
      <c r="H189">
        <v>0.52380945399123369</v>
      </c>
      <c r="I189">
        <v>0.60805420831264467</v>
      </c>
      <c r="J189">
        <v>0.76312337352583715</v>
      </c>
      <c r="K189">
        <v>0.39901409262112369</v>
      </c>
      <c r="L189">
        <v>0.52337424174827896</v>
      </c>
      <c r="M189">
        <v>0.72807130857654523</v>
      </c>
      <c r="O189">
        <v>0.37753516635089063</v>
      </c>
    </row>
    <row r="190" spans="1:17" x14ac:dyDescent="0.45">
      <c r="A190" s="1" t="s">
        <v>351</v>
      </c>
      <c r="B190">
        <v>0.34367795461245221</v>
      </c>
      <c r="C190">
        <v>0.34274680263261631</v>
      </c>
      <c r="D190">
        <v>0.33220264072738398</v>
      </c>
      <c r="E190">
        <v>0.34880892527774721</v>
      </c>
      <c r="F190">
        <v>0.35027536791030561</v>
      </c>
      <c r="G190">
        <v>0.34760592248231431</v>
      </c>
      <c r="H190">
        <v>0.33207681701086461</v>
      </c>
      <c r="I190">
        <v>0.30943812969003431</v>
      </c>
      <c r="J190">
        <v>0.28442722444341528</v>
      </c>
      <c r="K190">
        <v>0.2986511136542529</v>
      </c>
      <c r="L190">
        <v>0.35784693421802738</v>
      </c>
      <c r="M190">
        <v>0.36038956190157628</v>
      </c>
      <c r="N190">
        <v>0.27260874510484179</v>
      </c>
      <c r="O190">
        <v>0.24845435249487621</v>
      </c>
      <c r="P190">
        <v>0.25164607217068091</v>
      </c>
      <c r="Q190">
        <v>0.2076335613492217</v>
      </c>
    </row>
    <row r="191" spans="1:17" x14ac:dyDescent="0.45">
      <c r="A191" s="1" t="s">
        <v>352</v>
      </c>
      <c r="B191">
        <v>0.34367795461245221</v>
      </c>
      <c r="C191">
        <v>0.34274680263261642</v>
      </c>
      <c r="D191">
        <v>0.33220264072738398</v>
      </c>
      <c r="E191">
        <v>0.34880892527774721</v>
      </c>
      <c r="F191">
        <v>0.35027536791030539</v>
      </c>
      <c r="G191">
        <v>0.34760592248231442</v>
      </c>
      <c r="H191">
        <v>0.33207681701086461</v>
      </c>
      <c r="I191">
        <v>0.30943812969003431</v>
      </c>
      <c r="J191">
        <v>0.28442722444341539</v>
      </c>
      <c r="K191">
        <v>0.29865111365425279</v>
      </c>
      <c r="L191">
        <v>0.35784693421802732</v>
      </c>
      <c r="M191">
        <v>0.36038956190157628</v>
      </c>
      <c r="N191">
        <v>0.2726087451048419</v>
      </c>
      <c r="O191">
        <v>0.24845435249487621</v>
      </c>
      <c r="P191">
        <v>0.25164607217068102</v>
      </c>
      <c r="Q191">
        <v>0.2076335613492217</v>
      </c>
    </row>
    <row r="192" spans="1:17" x14ac:dyDescent="0.45">
      <c r="A192" s="1" t="s">
        <v>353</v>
      </c>
      <c r="B192">
        <v>0.34367795461245221</v>
      </c>
      <c r="C192">
        <v>0.34274680263261642</v>
      </c>
      <c r="D192">
        <v>0.33220264072738398</v>
      </c>
      <c r="E192">
        <v>0.34880892527774721</v>
      </c>
      <c r="F192">
        <v>0.35027536791030539</v>
      </c>
      <c r="G192">
        <v>0.34760592248231442</v>
      </c>
      <c r="H192">
        <v>0.33207681701086461</v>
      </c>
      <c r="I192">
        <v>0.30943812969003431</v>
      </c>
      <c r="J192">
        <v>0.28442722444341528</v>
      </c>
      <c r="K192">
        <v>0.29865111365425279</v>
      </c>
      <c r="L192">
        <v>0.35784693421802738</v>
      </c>
      <c r="M192">
        <v>0.36038956190157628</v>
      </c>
      <c r="N192">
        <v>0.2726087451048419</v>
      </c>
      <c r="O192">
        <v>0.24845435249487621</v>
      </c>
      <c r="P192">
        <v>0.25164607217068091</v>
      </c>
      <c r="Q192">
        <v>0.2076335613492217</v>
      </c>
    </row>
    <row r="193" spans="1:17" x14ac:dyDescent="0.45">
      <c r="A193" s="1" t="s">
        <v>354</v>
      </c>
      <c r="B193">
        <v>0.3436779546124521</v>
      </c>
      <c r="C193">
        <v>0.34274680263261642</v>
      </c>
      <c r="D193">
        <v>0.33220264072738392</v>
      </c>
      <c r="E193">
        <v>0.34880892527774732</v>
      </c>
      <c r="F193">
        <v>0.35027536791030561</v>
      </c>
      <c r="G193">
        <v>0.34760592248231442</v>
      </c>
      <c r="H193">
        <v>0.33207681701086439</v>
      </c>
      <c r="I193">
        <v>0.30943812969003431</v>
      </c>
      <c r="J193">
        <v>0.28442722444341539</v>
      </c>
      <c r="K193">
        <v>0.29865111365425279</v>
      </c>
      <c r="L193">
        <v>0.35784693421802732</v>
      </c>
      <c r="M193">
        <v>0.36038956190157651</v>
      </c>
      <c r="N193">
        <v>0.2726087451048419</v>
      </c>
      <c r="O193">
        <v>0.2484543524948763</v>
      </c>
      <c r="P193">
        <v>0.25164607217068102</v>
      </c>
      <c r="Q193">
        <v>0.2076335613492217</v>
      </c>
    </row>
    <row r="194" spans="1:17" x14ac:dyDescent="0.45">
      <c r="A194" s="1" t="s">
        <v>355</v>
      </c>
      <c r="B194">
        <v>0.34367795461245221</v>
      </c>
      <c r="C194">
        <v>0.34274680263261642</v>
      </c>
      <c r="D194">
        <v>0.33220264072738409</v>
      </c>
      <c r="E194">
        <v>0.34880892527774732</v>
      </c>
      <c r="F194">
        <v>0.3502753679103055</v>
      </c>
      <c r="G194">
        <v>0.34760592248231442</v>
      </c>
      <c r="H194">
        <v>0.33207681701086461</v>
      </c>
      <c r="I194">
        <v>0.3094381296900342</v>
      </c>
      <c r="J194">
        <v>0.28442722444341539</v>
      </c>
      <c r="K194">
        <v>0.29865111365425279</v>
      </c>
      <c r="N194">
        <v>0.2726087451048419</v>
      </c>
      <c r="O194">
        <v>0.24845435249487621</v>
      </c>
      <c r="P194">
        <v>0.25164607217068091</v>
      </c>
      <c r="Q194">
        <v>0.20763356134922181</v>
      </c>
    </row>
    <row r="195" spans="1:17" x14ac:dyDescent="0.45">
      <c r="A195" s="1" t="s">
        <v>356</v>
      </c>
      <c r="B195">
        <v>0.97099984277827422</v>
      </c>
      <c r="C195">
        <v>1.0700117202266091</v>
      </c>
      <c r="D195">
        <v>1.1307946879624959</v>
      </c>
      <c r="E195">
        <v>1.197192858428263</v>
      </c>
      <c r="F195">
        <v>1.2884140477670909</v>
      </c>
      <c r="G195">
        <v>1.43958455448548</v>
      </c>
      <c r="H195">
        <v>1.268029457232098</v>
      </c>
      <c r="I195">
        <v>1.08910019669752</v>
      </c>
      <c r="J195">
        <v>1.0208254815250091</v>
      </c>
      <c r="K195">
        <v>0.82146698195859913</v>
      </c>
      <c r="L195">
        <v>0.96841943257004137</v>
      </c>
      <c r="M195">
        <v>1.133398474304194</v>
      </c>
      <c r="N195">
        <v>1.095823192408613</v>
      </c>
      <c r="O195">
        <v>1.0029467315633129</v>
      </c>
      <c r="P195">
        <v>0.97666412797719637</v>
      </c>
      <c r="Q195">
        <v>1.11061605186569</v>
      </c>
    </row>
    <row r="196" spans="1:17" x14ac:dyDescent="0.45">
      <c r="A196" s="1" t="s">
        <v>357</v>
      </c>
      <c r="B196">
        <v>0.97099984277827434</v>
      </c>
      <c r="C196">
        <v>1.0700117202266091</v>
      </c>
      <c r="D196">
        <v>1.1307946879624959</v>
      </c>
      <c r="E196">
        <v>1.1971928584282621</v>
      </c>
      <c r="F196">
        <v>1.2884140477670909</v>
      </c>
      <c r="G196">
        <v>1.43958455448548</v>
      </c>
      <c r="H196">
        <v>1.268029457232098</v>
      </c>
      <c r="I196">
        <v>1.08910019669752</v>
      </c>
      <c r="J196">
        <v>1.0208254815250091</v>
      </c>
      <c r="K196">
        <v>0.82146698195859935</v>
      </c>
      <c r="L196">
        <v>0.96841943257004126</v>
      </c>
      <c r="M196">
        <v>1.133398474304194</v>
      </c>
      <c r="N196">
        <v>1.0958231924086119</v>
      </c>
      <c r="O196">
        <v>1.0029467315633129</v>
      </c>
      <c r="P196">
        <v>0.97666412797719604</v>
      </c>
      <c r="Q196">
        <v>1.1106160518656909</v>
      </c>
    </row>
    <row r="197" spans="1:17" x14ac:dyDescent="0.45">
      <c r="A197" s="1" t="s">
        <v>358</v>
      </c>
      <c r="B197">
        <v>0.97099984277827434</v>
      </c>
      <c r="C197">
        <v>1.0700117202266091</v>
      </c>
      <c r="D197">
        <v>1.1307946879624959</v>
      </c>
      <c r="E197">
        <v>1.1971928584282621</v>
      </c>
      <c r="F197">
        <v>1.2884140477670909</v>
      </c>
      <c r="G197">
        <v>1.4395845544854811</v>
      </c>
      <c r="H197">
        <v>1.268029457232098</v>
      </c>
      <c r="I197">
        <v>1.08910019669752</v>
      </c>
      <c r="J197">
        <v>1.0208254815250091</v>
      </c>
      <c r="K197">
        <v>0.82146698195859935</v>
      </c>
      <c r="L197">
        <v>0.96841943257004137</v>
      </c>
      <c r="M197">
        <v>1.133398474304194</v>
      </c>
      <c r="N197">
        <v>1.0958231924086119</v>
      </c>
      <c r="O197">
        <v>1.002946731563312</v>
      </c>
      <c r="P197">
        <v>0.97666412797719626</v>
      </c>
      <c r="Q197">
        <v>1.11061605186569</v>
      </c>
    </row>
    <row r="198" spans="1:17" x14ac:dyDescent="0.45">
      <c r="A198" s="1" t="s">
        <v>359</v>
      </c>
      <c r="B198">
        <v>0.97099984277827445</v>
      </c>
      <c r="C198">
        <v>1.0700117202266091</v>
      </c>
      <c r="D198">
        <v>1.1307946879624959</v>
      </c>
      <c r="E198">
        <v>1.1971928584282621</v>
      </c>
      <c r="F198">
        <v>1.2884140477670909</v>
      </c>
      <c r="G198">
        <v>1.43958455448548</v>
      </c>
      <c r="H198">
        <v>1.268029457232098</v>
      </c>
      <c r="I198">
        <v>1.08910019669752</v>
      </c>
      <c r="J198">
        <v>1.0208254815250091</v>
      </c>
      <c r="K198">
        <v>0.82146698195859946</v>
      </c>
      <c r="M198">
        <v>1.133398474304194</v>
      </c>
      <c r="N198">
        <v>1.0958231924086119</v>
      </c>
      <c r="O198">
        <v>1.002946731563312</v>
      </c>
      <c r="P198">
        <v>0.97666412797719648</v>
      </c>
      <c r="Q198">
        <v>1.11061605186569</v>
      </c>
    </row>
    <row r="199" spans="1:17" x14ac:dyDescent="0.45">
      <c r="A199" s="1" t="s">
        <v>360</v>
      </c>
      <c r="B199">
        <v>0.97099984277827422</v>
      </c>
      <c r="C199">
        <v>1.0700117202266091</v>
      </c>
      <c r="D199">
        <v>1.1307946879624959</v>
      </c>
      <c r="E199">
        <v>1.197192858428263</v>
      </c>
      <c r="F199">
        <v>1.2884140477670909</v>
      </c>
      <c r="G199">
        <v>1.43958455448548</v>
      </c>
      <c r="H199">
        <v>1.268029457232098</v>
      </c>
      <c r="I199">
        <v>1.0891001966975189</v>
      </c>
      <c r="J199">
        <v>1.0208254815250091</v>
      </c>
      <c r="K199">
        <v>0.82146698195859924</v>
      </c>
      <c r="L199">
        <v>0.96841943257004148</v>
      </c>
      <c r="M199">
        <v>1.1333984743041929</v>
      </c>
      <c r="N199">
        <v>1.0958231924086119</v>
      </c>
      <c r="Q199">
        <v>1.11061605186569</v>
      </c>
    </row>
    <row r="200" spans="1:17" x14ac:dyDescent="0.45">
      <c r="A200" s="1" t="s">
        <v>361</v>
      </c>
      <c r="B200">
        <v>0.97099984277827445</v>
      </c>
      <c r="C200">
        <v>1.0700117202266091</v>
      </c>
      <c r="D200">
        <v>1.1307946879624959</v>
      </c>
      <c r="E200">
        <v>1.1971928584282621</v>
      </c>
      <c r="F200">
        <v>1.2884140477670909</v>
      </c>
      <c r="G200">
        <v>1.43958455448548</v>
      </c>
      <c r="H200">
        <v>1.268029457232098</v>
      </c>
      <c r="I200">
        <v>1.08910019669752</v>
      </c>
      <c r="J200">
        <v>1.0208254815250091</v>
      </c>
      <c r="K200">
        <v>0.82146698195859957</v>
      </c>
      <c r="L200">
        <v>0.9684194325700417</v>
      </c>
      <c r="M200">
        <v>1.133398474304194</v>
      </c>
      <c r="N200">
        <v>1.095823192408613</v>
      </c>
      <c r="Q200">
        <v>1.11061605186569</v>
      </c>
    </row>
    <row r="201" spans="1:17" x14ac:dyDescent="0.45">
      <c r="A201" s="1" t="s">
        <v>362</v>
      </c>
      <c r="D201">
        <v>1.1307946879624959</v>
      </c>
      <c r="E201">
        <v>1.1971928584282621</v>
      </c>
      <c r="F201">
        <v>1.2884140477670909</v>
      </c>
      <c r="G201">
        <v>1.43958455448548</v>
      </c>
      <c r="H201">
        <v>1.268029457232098</v>
      </c>
      <c r="I201">
        <v>1.08910019669752</v>
      </c>
      <c r="J201">
        <v>1.0208254815250091</v>
      </c>
      <c r="K201">
        <v>0.82146698195859924</v>
      </c>
      <c r="L201">
        <v>0.96841943257004148</v>
      </c>
      <c r="M201">
        <v>1.133398474304194</v>
      </c>
      <c r="N201">
        <v>1.0958231924086119</v>
      </c>
      <c r="O201">
        <v>1.0029467315633129</v>
      </c>
      <c r="P201">
        <v>0.97666412797719637</v>
      </c>
      <c r="Q201">
        <v>1.1106160518656909</v>
      </c>
    </row>
    <row r="202" spans="1:17" x14ac:dyDescent="0.45">
      <c r="A202" s="1" t="s">
        <v>363</v>
      </c>
      <c r="B202">
        <v>0.97099984277827434</v>
      </c>
      <c r="C202">
        <v>1.07001172022661</v>
      </c>
      <c r="D202">
        <v>1.1307946879624959</v>
      </c>
      <c r="E202">
        <v>1.1971928584282621</v>
      </c>
      <c r="F202">
        <v>1.2884140477670909</v>
      </c>
      <c r="G202">
        <v>1.43958455448548</v>
      </c>
      <c r="H202">
        <v>1.268029457232098</v>
      </c>
      <c r="I202">
        <v>1.08910019669752</v>
      </c>
      <c r="J202">
        <v>1.0208254815250091</v>
      </c>
      <c r="K202">
        <v>0.82146698195859935</v>
      </c>
      <c r="L202">
        <v>0.96841943257004159</v>
      </c>
      <c r="M202">
        <v>1.133398474304194</v>
      </c>
      <c r="N202">
        <v>1.095823192408613</v>
      </c>
      <c r="O202">
        <v>1.0029467315633129</v>
      </c>
      <c r="P202">
        <v>0.97666412797719626</v>
      </c>
      <c r="Q202">
        <v>1.11061605186569</v>
      </c>
    </row>
    <row r="203" spans="1:17" x14ac:dyDescent="0.45">
      <c r="A203" s="1" t="s">
        <v>364</v>
      </c>
      <c r="B203">
        <v>0.97099984277827434</v>
      </c>
      <c r="C203">
        <v>1.0700117202266091</v>
      </c>
      <c r="D203">
        <v>1.1307946879624959</v>
      </c>
      <c r="E203">
        <v>1.1971928584282621</v>
      </c>
      <c r="F203">
        <v>1.2884140477670909</v>
      </c>
      <c r="G203">
        <v>1.4395845544854811</v>
      </c>
      <c r="H203">
        <v>1.268029457232098</v>
      </c>
      <c r="I203">
        <v>1.0891001966975189</v>
      </c>
      <c r="J203">
        <v>1.0208254815250091</v>
      </c>
      <c r="K203">
        <v>0.82146698195859935</v>
      </c>
      <c r="L203">
        <v>0.96841943257004159</v>
      </c>
      <c r="M203">
        <v>1.133398474304194</v>
      </c>
      <c r="N203">
        <v>1.0958231924086119</v>
      </c>
      <c r="O203">
        <v>1.002946731563312</v>
      </c>
      <c r="P203">
        <v>0.97666412797719593</v>
      </c>
      <c r="Q203">
        <v>1.11061605186569</v>
      </c>
    </row>
    <row r="204" spans="1:17" x14ac:dyDescent="0.45">
      <c r="A204" s="1" t="s">
        <v>365</v>
      </c>
      <c r="B204">
        <v>0.97099984277827445</v>
      </c>
      <c r="C204">
        <v>1.0700117202266091</v>
      </c>
      <c r="D204">
        <v>1.1307946879624959</v>
      </c>
      <c r="E204">
        <v>1.197192858428263</v>
      </c>
      <c r="F204">
        <v>1.2884140477670909</v>
      </c>
      <c r="G204">
        <v>1.43958455448548</v>
      </c>
      <c r="H204">
        <v>1.268029457232098</v>
      </c>
      <c r="I204">
        <v>1.0891001966975189</v>
      </c>
      <c r="J204">
        <v>1.0208254815250091</v>
      </c>
      <c r="K204">
        <v>0.82146698195859902</v>
      </c>
      <c r="L204">
        <v>0.9684194325700417</v>
      </c>
      <c r="M204">
        <v>1.133398474304194</v>
      </c>
      <c r="N204">
        <v>1.095823192408613</v>
      </c>
      <c r="O204">
        <v>1.0029467315633129</v>
      </c>
      <c r="P204">
        <v>0.97666412797719626</v>
      </c>
      <c r="Q204">
        <v>1.11061605186569</v>
      </c>
    </row>
    <row r="205" spans="1:17" x14ac:dyDescent="0.45">
      <c r="A205" s="1" t="s">
        <v>366</v>
      </c>
      <c r="B205">
        <v>0.97099984277827445</v>
      </c>
      <c r="C205">
        <v>1.0700117202266091</v>
      </c>
      <c r="D205">
        <v>1.1307946879624959</v>
      </c>
      <c r="E205">
        <v>1.1971928584282621</v>
      </c>
      <c r="F205">
        <v>1.2884140477670909</v>
      </c>
      <c r="G205">
        <v>1.4395845544854811</v>
      </c>
      <c r="H205">
        <v>1.268029457232098</v>
      </c>
      <c r="I205">
        <v>1.08910019669752</v>
      </c>
      <c r="J205">
        <v>1.0208254815250091</v>
      </c>
      <c r="K205">
        <v>0.82146698195859935</v>
      </c>
      <c r="L205">
        <v>0.96841943257004159</v>
      </c>
      <c r="M205">
        <v>1.133398474304194</v>
      </c>
      <c r="N205">
        <v>1.095823192408613</v>
      </c>
      <c r="O205">
        <v>1.0029467315633129</v>
      </c>
      <c r="P205">
        <v>0.97666412797719593</v>
      </c>
      <c r="Q205">
        <v>1.1106160518656909</v>
      </c>
    </row>
    <row r="206" spans="1:17" x14ac:dyDescent="0.45">
      <c r="A206" s="1" t="s">
        <v>367</v>
      </c>
      <c r="B206">
        <v>1.5014810943813279</v>
      </c>
      <c r="C206">
        <v>1.3817669099452781</v>
      </c>
      <c r="D206">
        <v>1.5591589476138861</v>
      </c>
      <c r="E206">
        <v>1.6045662300590839</v>
      </c>
      <c r="F206">
        <v>1.5310390450008591</v>
      </c>
      <c r="G206">
        <v>1.752848331915116</v>
      </c>
      <c r="H206">
        <v>1.5073643816248321</v>
      </c>
      <c r="I206">
        <v>1.151165728131647</v>
      </c>
      <c r="J206">
        <v>1.130888169189832</v>
      </c>
      <c r="K206">
        <v>1.0267741928558309</v>
      </c>
      <c r="L206">
        <v>1.1230738515055061</v>
      </c>
      <c r="M206">
        <v>1.552723873224833</v>
      </c>
      <c r="N206">
        <v>1.390558476543126</v>
      </c>
      <c r="O206">
        <v>1.2792965324219829</v>
      </c>
      <c r="P206">
        <v>0.98509673988569457</v>
      </c>
      <c r="Q206">
        <v>1.2350972269204019</v>
      </c>
    </row>
    <row r="207" spans="1:17" x14ac:dyDescent="0.45">
      <c r="A207" s="1" t="s">
        <v>368</v>
      </c>
      <c r="B207">
        <v>1.501481094381329</v>
      </c>
      <c r="C207">
        <v>1.3817669099452781</v>
      </c>
      <c r="D207">
        <v>1.559158947613885</v>
      </c>
      <c r="E207">
        <v>1.6045662300590839</v>
      </c>
      <c r="F207">
        <v>1.5310390450008591</v>
      </c>
      <c r="G207">
        <v>1.752848331915116</v>
      </c>
      <c r="H207">
        <v>1.507364381624831</v>
      </c>
      <c r="I207">
        <v>1.151165728131647</v>
      </c>
      <c r="J207">
        <v>1.130888169189832</v>
      </c>
      <c r="K207">
        <v>1.02677419285583</v>
      </c>
      <c r="L207">
        <v>1.1230738515055061</v>
      </c>
      <c r="M207">
        <v>1.552723873224833</v>
      </c>
      <c r="N207">
        <v>1.3905584765431269</v>
      </c>
      <c r="O207">
        <v>1.2792965324219829</v>
      </c>
      <c r="P207">
        <v>0.98509673988569457</v>
      </c>
      <c r="Q207">
        <v>1.235097226920401</v>
      </c>
    </row>
    <row r="208" spans="1:17" x14ac:dyDescent="0.45">
      <c r="A208" s="1" t="s">
        <v>369</v>
      </c>
      <c r="B208">
        <v>1.501481094381329</v>
      </c>
      <c r="C208">
        <v>1.3817669099452781</v>
      </c>
      <c r="D208">
        <v>1.5591589476138861</v>
      </c>
      <c r="E208">
        <v>1.6045662300590839</v>
      </c>
      <c r="F208">
        <v>1.5310390450008591</v>
      </c>
      <c r="G208">
        <v>1.752848331915116</v>
      </c>
      <c r="H208">
        <v>1.5073643816248321</v>
      </c>
      <c r="I208">
        <v>1.151165728131647</v>
      </c>
      <c r="J208">
        <v>1.130888169189832</v>
      </c>
      <c r="K208">
        <v>1.02677419285583</v>
      </c>
      <c r="L208">
        <v>1.1230738515055061</v>
      </c>
      <c r="M208">
        <v>1.552723873224833</v>
      </c>
      <c r="N208">
        <v>1.3905584765431269</v>
      </c>
      <c r="O208">
        <v>1.2792965324219829</v>
      </c>
      <c r="P208">
        <v>0.98509673988569435</v>
      </c>
      <c r="Q208">
        <v>1.235097226920401</v>
      </c>
    </row>
    <row r="209" spans="1:17" x14ac:dyDescent="0.45">
      <c r="A209" s="1" t="s">
        <v>370</v>
      </c>
      <c r="B209">
        <v>1.7243854071048039</v>
      </c>
      <c r="C209">
        <v>1.392024357911124</v>
      </c>
      <c r="D209">
        <v>1.266130496026131</v>
      </c>
      <c r="E209">
        <v>1.4250863577856181</v>
      </c>
      <c r="F209">
        <v>1.435527729476012</v>
      </c>
      <c r="G209">
        <v>1.9600559856994819</v>
      </c>
      <c r="H209">
        <v>1.6665197849356559</v>
      </c>
      <c r="I209">
        <v>0.48378092822321611</v>
      </c>
      <c r="J209">
        <v>0.82105816571827517</v>
      </c>
      <c r="K209">
        <v>0.6597179238878097</v>
      </c>
      <c r="L209">
        <v>1.1652742396240441</v>
      </c>
      <c r="M209">
        <v>2.7777645403258431</v>
      </c>
      <c r="N209">
        <v>1.2428228918404409</v>
      </c>
      <c r="O209">
        <v>1.403730847860823</v>
      </c>
      <c r="P209">
        <v>1.862314906960342</v>
      </c>
      <c r="Q209">
        <v>2.3982771784180068</v>
      </c>
    </row>
    <row r="210" spans="1:17" x14ac:dyDescent="0.45">
      <c r="A210" s="1" t="s">
        <v>371</v>
      </c>
      <c r="B210">
        <v>1.3419276232985291</v>
      </c>
      <c r="C210">
        <v>1.1454027946152741</v>
      </c>
      <c r="D210">
        <v>0.95047096483682392</v>
      </c>
      <c r="E210">
        <v>1.1306039446973479</v>
      </c>
      <c r="F210">
        <v>1.2346317806018869</v>
      </c>
      <c r="G210">
        <v>1.768115191458959</v>
      </c>
      <c r="H210">
        <v>1.1049957093116101</v>
      </c>
      <c r="I210">
        <v>0.46152833913133612</v>
      </c>
      <c r="J210">
        <v>0.72408245799485282</v>
      </c>
      <c r="K210">
        <v>0.54699194099882009</v>
      </c>
      <c r="L210">
        <v>1.060465601996704</v>
      </c>
      <c r="M210">
        <v>1.5607903913319161</v>
      </c>
      <c r="N210">
        <v>1.0238576668654</v>
      </c>
      <c r="O210">
        <v>1.221606711438127</v>
      </c>
      <c r="P210">
        <v>1.4252172772689951</v>
      </c>
      <c r="Q210">
        <v>1.817700550349318</v>
      </c>
    </row>
    <row r="211" spans="1:17" x14ac:dyDescent="0.45">
      <c r="A211" s="1" t="s">
        <v>372</v>
      </c>
      <c r="B211">
        <v>1.3419276232985291</v>
      </c>
      <c r="C211">
        <v>1.1454027946152741</v>
      </c>
      <c r="D211">
        <v>0.95047096483682403</v>
      </c>
      <c r="E211">
        <v>1.130603944697347</v>
      </c>
      <c r="F211">
        <v>1.2346317806018869</v>
      </c>
      <c r="G211">
        <v>1.768115191458959</v>
      </c>
      <c r="H211">
        <v>1.1049957093116101</v>
      </c>
      <c r="I211">
        <v>0.46152833913133612</v>
      </c>
      <c r="J211">
        <v>0.72408245799485271</v>
      </c>
      <c r="K211">
        <v>0.54699194099882009</v>
      </c>
      <c r="L211">
        <v>1.060465601996704</v>
      </c>
      <c r="M211">
        <v>1.5607903913319161</v>
      </c>
      <c r="N211">
        <v>1.0238576668653989</v>
      </c>
      <c r="O211">
        <v>1.221606711438127</v>
      </c>
      <c r="P211">
        <v>1.4252172772689951</v>
      </c>
      <c r="Q211">
        <v>1.817700550349318</v>
      </c>
    </row>
    <row r="212" spans="1:17" x14ac:dyDescent="0.45">
      <c r="A212" s="1" t="s">
        <v>373</v>
      </c>
      <c r="B212">
        <v>5.1768217324127438E-2</v>
      </c>
      <c r="C212">
        <v>3.00513693512247E-2</v>
      </c>
      <c r="D212">
        <v>3.5302274176198523E-2</v>
      </c>
      <c r="E212">
        <v>3.2632990353141808E-2</v>
      </c>
      <c r="F212">
        <v>5.4105899373847507E-2</v>
      </c>
      <c r="G212">
        <v>5.9399602069981329E-2</v>
      </c>
      <c r="H212">
        <v>3.6482794474171937E-2</v>
      </c>
      <c r="I212">
        <v>1.3584051161200039E-2</v>
      </c>
      <c r="J212">
        <v>2.672414166682124E-2</v>
      </c>
      <c r="K212">
        <v>1.7968492569198781E-2</v>
      </c>
      <c r="L212">
        <v>4.1807102830454947E-2</v>
      </c>
      <c r="M212">
        <v>6.1970255599292527E-2</v>
      </c>
      <c r="N212">
        <v>4.4936387085592729E-2</v>
      </c>
      <c r="O212">
        <v>4.6745487502772312E-2</v>
      </c>
      <c r="P212">
        <v>4.406535352144169E-2</v>
      </c>
      <c r="Q212">
        <v>5.029164327526011E-2</v>
      </c>
    </row>
    <row r="213" spans="1:17" x14ac:dyDescent="0.45">
      <c r="A213" s="1" t="s">
        <v>374</v>
      </c>
      <c r="B213">
        <v>1.3419276232985291</v>
      </c>
      <c r="C213">
        <v>1.1454027946152741</v>
      </c>
      <c r="D213">
        <v>0.95047096483682425</v>
      </c>
      <c r="E213">
        <v>1.1306039446973479</v>
      </c>
      <c r="F213">
        <v>1.2346317806018869</v>
      </c>
      <c r="G213">
        <v>1.768115191458959</v>
      </c>
      <c r="H213">
        <v>1.1049957093116101</v>
      </c>
      <c r="I213">
        <v>0.46152833913133612</v>
      </c>
      <c r="J213">
        <v>0.7240824579948526</v>
      </c>
      <c r="K213">
        <v>0.54699194099881998</v>
      </c>
      <c r="L213">
        <v>1.0604656019967049</v>
      </c>
      <c r="M213">
        <v>1.5607903913319161</v>
      </c>
      <c r="N213">
        <v>1.0238576668653989</v>
      </c>
      <c r="P213">
        <v>1.4252172772689951</v>
      </c>
    </row>
    <row r="214" spans="1:17" x14ac:dyDescent="0.45">
      <c r="A214" s="1" t="s">
        <v>375</v>
      </c>
      <c r="B214">
        <v>1.3419276232985291</v>
      </c>
      <c r="C214">
        <v>1.1454027946152741</v>
      </c>
      <c r="D214">
        <v>0.95047096483682414</v>
      </c>
      <c r="E214">
        <v>1.1306039446973479</v>
      </c>
      <c r="F214">
        <v>1.2346317806018869</v>
      </c>
      <c r="G214">
        <v>1.768115191458959</v>
      </c>
      <c r="H214">
        <v>1.1049957093116101</v>
      </c>
      <c r="I214">
        <v>0.46152833913133612</v>
      </c>
      <c r="J214">
        <v>0.7240824579948526</v>
      </c>
      <c r="K214">
        <v>0.54699194099881998</v>
      </c>
      <c r="L214">
        <v>1.0604656019967049</v>
      </c>
      <c r="M214">
        <v>1.5607903913319161</v>
      </c>
      <c r="N214">
        <v>1.0238576668654</v>
      </c>
      <c r="O214">
        <v>1.221606711438127</v>
      </c>
      <c r="P214">
        <v>1.4252172772689951</v>
      </c>
      <c r="Q214">
        <v>1.817700550349318</v>
      </c>
    </row>
    <row r="215" spans="1:17" x14ac:dyDescent="0.45">
      <c r="A215" s="1" t="s">
        <v>376</v>
      </c>
      <c r="B215">
        <v>1.3419276232985291</v>
      </c>
      <c r="C215">
        <v>1.1454027946152741</v>
      </c>
      <c r="D215">
        <v>0.95047096483682403</v>
      </c>
      <c r="E215">
        <v>1.1306039446973479</v>
      </c>
      <c r="F215">
        <v>1.2346317806018869</v>
      </c>
      <c r="G215">
        <v>1.768115191458959</v>
      </c>
      <c r="H215">
        <v>1.1049957093116101</v>
      </c>
      <c r="I215">
        <v>0.46152833913133601</v>
      </c>
      <c r="J215">
        <v>0.72408245799485271</v>
      </c>
      <c r="K215">
        <v>0.5469919409988202</v>
      </c>
      <c r="L215">
        <v>1.060465601996704</v>
      </c>
      <c r="M215">
        <v>1.560790391331917</v>
      </c>
      <c r="N215">
        <v>1.0238576668654</v>
      </c>
      <c r="O215">
        <v>1.2216067114381259</v>
      </c>
      <c r="P215">
        <v>1.4252172772689951</v>
      </c>
      <c r="Q215">
        <v>1.817700550349318</v>
      </c>
    </row>
    <row r="216" spans="1:17" x14ac:dyDescent="0.45">
      <c r="A216" s="1" t="s">
        <v>377</v>
      </c>
      <c r="B216">
        <v>1.3419276232985291</v>
      </c>
      <c r="C216">
        <v>1.1454027946152741</v>
      </c>
      <c r="D216">
        <v>0.95047096483682425</v>
      </c>
      <c r="E216">
        <v>1.1306039446973479</v>
      </c>
      <c r="F216">
        <v>1.2346317806018869</v>
      </c>
      <c r="H216">
        <v>1.1049957093116101</v>
      </c>
      <c r="I216">
        <v>0.46152833913133612</v>
      </c>
      <c r="J216">
        <v>0.7240824579948526</v>
      </c>
      <c r="K216">
        <v>0.54699194099881998</v>
      </c>
      <c r="L216">
        <v>1.060465601996704</v>
      </c>
      <c r="M216">
        <v>1.5607903913319161</v>
      </c>
      <c r="N216">
        <v>1.0238576668653989</v>
      </c>
      <c r="O216">
        <v>1.221606711438127</v>
      </c>
      <c r="Q216">
        <v>1.8177005503493171</v>
      </c>
    </row>
    <row r="217" spans="1:17" x14ac:dyDescent="0.45">
      <c r="A217" s="1" t="s">
        <v>378</v>
      </c>
      <c r="B217">
        <v>0.81786810390482922</v>
      </c>
      <c r="C217">
        <v>0.90439552678238966</v>
      </c>
      <c r="D217">
        <v>0.8515259649769138</v>
      </c>
      <c r="E217">
        <v>0.95698123717569461</v>
      </c>
      <c r="F217">
        <v>0.9485969398698656</v>
      </c>
      <c r="G217">
        <v>0.99216032480533101</v>
      </c>
      <c r="H217">
        <v>0.94795433032671406</v>
      </c>
      <c r="I217">
        <v>0.921654672271357</v>
      </c>
      <c r="J217">
        <v>0.75018750898997666</v>
      </c>
      <c r="K217">
        <v>0.73407847688004768</v>
      </c>
      <c r="L217">
        <v>0.67719468551923268</v>
      </c>
      <c r="M217">
        <v>0.8095894569986356</v>
      </c>
      <c r="N217">
        <v>0.75121644940793475</v>
      </c>
      <c r="O217">
        <v>0.63260826252341607</v>
      </c>
      <c r="P217">
        <v>0.65528786402299144</v>
      </c>
      <c r="Q217">
        <v>0.59158798133861212</v>
      </c>
    </row>
    <row r="218" spans="1:17" x14ac:dyDescent="0.45">
      <c r="A218" s="1" t="s">
        <v>379</v>
      </c>
      <c r="B218">
        <v>2.3276194931557308</v>
      </c>
      <c r="C218">
        <v>2.4428509321135552</v>
      </c>
      <c r="D218">
        <v>2.3648789559296741</v>
      </c>
      <c r="E218">
        <v>2.5270317265190401</v>
      </c>
      <c r="F218">
        <v>2.1621921630092631</v>
      </c>
      <c r="G218">
        <v>2.3677554906351141</v>
      </c>
      <c r="H218">
        <v>2.0886678195860831</v>
      </c>
      <c r="I218">
        <v>1.5809863754433351</v>
      </c>
      <c r="J218">
        <v>1.6350111661700391</v>
      </c>
      <c r="K218">
        <v>1.632034943954239</v>
      </c>
      <c r="L218">
        <v>1.438482157170405</v>
      </c>
      <c r="M218">
        <v>2.4337450668879912</v>
      </c>
      <c r="N218">
        <v>2.3770676801675799</v>
      </c>
      <c r="O218">
        <v>2.136504603426987</v>
      </c>
      <c r="P218">
        <v>2.3820610085503779</v>
      </c>
      <c r="Q218">
        <v>1.831083397721353</v>
      </c>
    </row>
    <row r="219" spans="1:17" x14ac:dyDescent="0.45">
      <c r="A219" s="1" t="s">
        <v>380</v>
      </c>
      <c r="B219">
        <v>2.3276194931557308</v>
      </c>
      <c r="C219">
        <v>2.4428509321135539</v>
      </c>
      <c r="D219">
        <v>2.3648789559296741</v>
      </c>
      <c r="E219">
        <v>2.5270317265190401</v>
      </c>
      <c r="F219">
        <v>2.1621921630092622</v>
      </c>
      <c r="G219">
        <v>2.3677554906351141</v>
      </c>
      <c r="H219">
        <v>2.0886678195860831</v>
      </c>
      <c r="I219">
        <v>1.5809863754433351</v>
      </c>
      <c r="J219">
        <v>1.6350111661700391</v>
      </c>
      <c r="K219">
        <v>1.632034943954239</v>
      </c>
      <c r="L219">
        <v>1.438482157170405</v>
      </c>
      <c r="M219">
        <v>2.4337450668879899</v>
      </c>
      <c r="N219">
        <v>2.377067680167579</v>
      </c>
      <c r="O219">
        <v>2.136504603426987</v>
      </c>
      <c r="P219">
        <v>2.3820610085503779</v>
      </c>
      <c r="Q219">
        <v>1.8310833977213521</v>
      </c>
    </row>
    <row r="220" spans="1:17" x14ac:dyDescent="0.45">
      <c r="A220" s="1" t="s">
        <v>381</v>
      </c>
      <c r="B220">
        <v>0.81786810390482967</v>
      </c>
      <c r="C220">
        <v>0.90439552678238955</v>
      </c>
      <c r="D220">
        <v>0.85152596497691424</v>
      </c>
      <c r="E220">
        <v>0.95698123717569472</v>
      </c>
      <c r="F220">
        <v>0.94859693986986549</v>
      </c>
      <c r="G220">
        <v>0.99216032480533045</v>
      </c>
      <c r="H220">
        <v>0.94795433032671428</v>
      </c>
      <c r="I220">
        <v>0.921654672271357</v>
      </c>
      <c r="J220">
        <v>0.75018750898997655</v>
      </c>
      <c r="K220">
        <v>0.73407847688004768</v>
      </c>
      <c r="L220">
        <v>0.67719468551923245</v>
      </c>
      <c r="M220">
        <v>0.8095894569986356</v>
      </c>
      <c r="N220">
        <v>0.75121644940793475</v>
      </c>
      <c r="O220">
        <v>0.63260826252341607</v>
      </c>
      <c r="P220">
        <v>0.65528786402299144</v>
      </c>
      <c r="Q220">
        <v>0.59158798133861212</v>
      </c>
    </row>
    <row r="221" spans="1:17" x14ac:dyDescent="0.45">
      <c r="A221" s="1" t="s">
        <v>382</v>
      </c>
      <c r="B221">
        <v>0.79638572239670835</v>
      </c>
      <c r="C221">
        <v>0.88217220817253528</v>
      </c>
      <c r="D221">
        <v>0.83686980959577406</v>
      </c>
      <c r="E221">
        <v>0.92526303789871789</v>
      </c>
      <c r="F221">
        <v>0.91797148461366695</v>
      </c>
      <c r="G221">
        <v>0.96149156368481059</v>
      </c>
      <c r="H221">
        <v>0.90716521747357426</v>
      </c>
      <c r="I221">
        <v>0.87620448326969458</v>
      </c>
      <c r="J221">
        <v>0.71746544100175735</v>
      </c>
      <c r="K221">
        <v>0.70260873616521524</v>
      </c>
      <c r="L221">
        <v>0.64389067574712966</v>
      </c>
      <c r="M221">
        <v>0.77361743839221953</v>
      </c>
      <c r="N221">
        <v>0.71516873133186942</v>
      </c>
      <c r="O221">
        <v>0.60130330234221185</v>
      </c>
      <c r="P221">
        <v>0.6240153054288532</v>
      </c>
      <c r="Q221">
        <v>0.56546824125196882</v>
      </c>
    </row>
    <row r="222" spans="1:17" x14ac:dyDescent="0.45">
      <c r="A222" s="1" t="s">
        <v>383</v>
      </c>
      <c r="B222">
        <v>0.90505074353218695</v>
      </c>
      <c r="C222">
        <v>0.86402126447841932</v>
      </c>
      <c r="D222">
        <v>0.90643025674866262</v>
      </c>
      <c r="E222">
        <v>1.102689582146968</v>
      </c>
      <c r="F222">
        <v>1.0978973525886859</v>
      </c>
      <c r="G222">
        <v>0.99743151463009827</v>
      </c>
      <c r="H222">
        <v>0.88051719041016518</v>
      </c>
      <c r="I222">
        <v>0.68358562802521794</v>
      </c>
      <c r="J222">
        <v>0.5521054137363538</v>
      </c>
      <c r="K222">
        <v>0.56124883349579502</v>
      </c>
      <c r="L222">
        <v>0.57944791709554022</v>
      </c>
      <c r="M222">
        <v>0.66819271797422009</v>
      </c>
      <c r="N222">
        <v>0.63607639358035573</v>
      </c>
      <c r="O222">
        <v>0.52856757914470187</v>
      </c>
      <c r="P222">
        <v>0.55883424128457049</v>
      </c>
      <c r="Q222">
        <v>0.45202182293993232</v>
      </c>
    </row>
    <row r="223" spans="1:17" x14ac:dyDescent="0.45">
      <c r="A223" s="1" t="s">
        <v>384</v>
      </c>
      <c r="B223">
        <v>0.52630632591502224</v>
      </c>
      <c r="C223">
        <v>0.46499841476019121</v>
      </c>
      <c r="D223">
        <v>0.52813678806441167</v>
      </c>
      <c r="E223">
        <v>0.73185586164199434</v>
      </c>
      <c r="F223">
        <v>0.76777681195597247</v>
      </c>
      <c r="G223">
        <v>0.7063085783143358</v>
      </c>
      <c r="H223">
        <v>0.58813437225427556</v>
      </c>
      <c r="I223">
        <v>0.427768147605191</v>
      </c>
      <c r="J223">
        <v>0.30655867612387899</v>
      </c>
      <c r="K223">
        <v>0.3410661952906005</v>
      </c>
      <c r="L223">
        <v>0.35528761291895888</v>
      </c>
      <c r="M223">
        <v>0.45408613390161162</v>
      </c>
      <c r="N223">
        <v>0.4297936327330415</v>
      </c>
      <c r="O223">
        <v>0.31241489684836921</v>
      </c>
      <c r="P223">
        <v>0.33730391836602142</v>
      </c>
      <c r="Q223">
        <v>0.2498509393714185</v>
      </c>
    </row>
    <row r="224" spans="1:17" x14ac:dyDescent="0.45">
      <c r="A224" s="1" t="s">
        <v>385</v>
      </c>
      <c r="B224">
        <v>0.52630632591502235</v>
      </c>
      <c r="C224">
        <v>0.46499841476019133</v>
      </c>
      <c r="D224">
        <v>0.52813678806441144</v>
      </c>
      <c r="E224">
        <v>0.73185586164199423</v>
      </c>
      <c r="F224">
        <v>0.76777681195597269</v>
      </c>
      <c r="G224">
        <v>0.70630857831433569</v>
      </c>
      <c r="H224">
        <v>0.58813437225427578</v>
      </c>
      <c r="I224">
        <v>0.42776814760519088</v>
      </c>
      <c r="J224">
        <v>0.30655867612387888</v>
      </c>
      <c r="K224">
        <v>0.34106619529060039</v>
      </c>
      <c r="L224">
        <v>0.35528761291895899</v>
      </c>
      <c r="M224">
        <v>0.45408613390161168</v>
      </c>
      <c r="N224">
        <v>0.42979363273304128</v>
      </c>
      <c r="O224">
        <v>0.31241489684836898</v>
      </c>
      <c r="P224">
        <v>0.33730391836602153</v>
      </c>
      <c r="Q224">
        <v>0.24985093937141839</v>
      </c>
    </row>
    <row r="225" spans="1:17" x14ac:dyDescent="0.45">
      <c r="A225" s="1" t="s">
        <v>386</v>
      </c>
      <c r="B225">
        <v>0.8281201173613183</v>
      </c>
      <c r="C225">
        <v>0.84320678559745665</v>
      </c>
      <c r="D225">
        <v>0.75930746998165144</v>
      </c>
      <c r="E225">
        <v>0.70785603606128256</v>
      </c>
      <c r="F225">
        <v>0.65786669165932354</v>
      </c>
      <c r="G225">
        <v>0.62077458728250634</v>
      </c>
      <c r="H225">
        <v>0.60361713719399446</v>
      </c>
      <c r="I225">
        <v>0.55342368291522015</v>
      </c>
      <c r="J225">
        <v>0.52283017441319646</v>
      </c>
      <c r="K225">
        <v>0.50067199541323126</v>
      </c>
      <c r="L225">
        <v>0.52019335336786388</v>
      </c>
      <c r="M225">
        <v>0.50736358428904016</v>
      </c>
      <c r="N225">
        <v>0.52898584785217384</v>
      </c>
      <c r="O225">
        <v>0.5741304598281749</v>
      </c>
      <c r="P225">
        <v>0.56463321600608207</v>
      </c>
      <c r="Q225">
        <v>0.47526037361839812</v>
      </c>
    </row>
    <row r="226" spans="1:17" x14ac:dyDescent="0.45">
      <c r="A226" s="1" t="s">
        <v>387</v>
      </c>
      <c r="B226">
        <v>0.51492930151723193</v>
      </c>
      <c r="C226">
        <v>0.54228870466948387</v>
      </c>
      <c r="D226">
        <v>0.52463135982371267</v>
      </c>
      <c r="E226">
        <v>0.51535549624887078</v>
      </c>
      <c r="F226">
        <v>0.46159239749084918</v>
      </c>
      <c r="G226">
        <v>0.49061525175446269</v>
      </c>
      <c r="H226">
        <v>0.52095606547767137</v>
      </c>
      <c r="I226">
        <v>0.48161807456267791</v>
      </c>
      <c r="J226">
        <v>0.44997314764786722</v>
      </c>
      <c r="K226">
        <v>0.39702197315851528</v>
      </c>
      <c r="L226">
        <v>0.37988593820738648</v>
      </c>
      <c r="M226">
        <v>0.37210132015080277</v>
      </c>
      <c r="N226">
        <v>0.38332221920418202</v>
      </c>
      <c r="O226">
        <v>0.38634860231692009</v>
      </c>
      <c r="P226">
        <v>0.40290286566711653</v>
      </c>
      <c r="Q226">
        <v>0.33760283040174383</v>
      </c>
    </row>
    <row r="227" spans="1:17" x14ac:dyDescent="0.45">
      <c r="A227" s="1" t="s">
        <v>388</v>
      </c>
      <c r="B227">
        <v>0.57108420733284426</v>
      </c>
      <c r="C227">
        <v>0.57413723258009597</v>
      </c>
      <c r="D227">
        <v>0.51286850638240555</v>
      </c>
      <c r="E227">
        <v>0.46844665231619781</v>
      </c>
      <c r="F227">
        <v>0.44837428997493001</v>
      </c>
      <c r="G227">
        <v>0.5187196581854906</v>
      </c>
      <c r="H227">
        <v>0.52784234028840027</v>
      </c>
      <c r="I227">
        <v>0.5144680932357153</v>
      </c>
      <c r="J227">
        <v>0.47301592018246952</v>
      </c>
      <c r="K227">
        <v>0.448164376911449</v>
      </c>
      <c r="L227">
        <v>0.44084452885870351</v>
      </c>
      <c r="M227">
        <v>0.43815209677307959</v>
      </c>
      <c r="N227">
        <v>0.48798220403413323</v>
      </c>
      <c r="O227">
        <v>0.51760037398226943</v>
      </c>
      <c r="P227">
        <v>0.51376146103020703</v>
      </c>
      <c r="Q227">
        <v>0.39945319193562978</v>
      </c>
    </row>
    <row r="228" spans="1:17" x14ac:dyDescent="0.45">
      <c r="A228" s="1" t="s">
        <v>389</v>
      </c>
      <c r="B228">
        <v>0.18083372304525849</v>
      </c>
      <c r="C228">
        <v>0.17941354294578249</v>
      </c>
      <c r="D228">
        <v>0.1698117906900061</v>
      </c>
      <c r="E228">
        <v>0.15016663115244031</v>
      </c>
      <c r="F228">
        <v>0.1547348282367878</v>
      </c>
      <c r="G228">
        <v>0.15748950100392189</v>
      </c>
      <c r="H228">
        <v>0.16492193451011361</v>
      </c>
      <c r="I228">
        <v>0.1501570028678228</v>
      </c>
      <c r="J228">
        <v>0.12476945224365581</v>
      </c>
      <c r="K228">
        <v>0.1194737318173154</v>
      </c>
      <c r="L228">
        <v>0.1013247395900114</v>
      </c>
      <c r="M228">
        <v>0.1097826947834189</v>
      </c>
      <c r="N228">
        <v>0.10613263634576969</v>
      </c>
      <c r="O228">
        <v>9.0562466133965319E-2</v>
      </c>
      <c r="P228">
        <v>8.6911894538940715E-2</v>
      </c>
      <c r="Q228">
        <v>8.3019599974625158E-2</v>
      </c>
    </row>
    <row r="229" spans="1:17" x14ac:dyDescent="0.45">
      <c r="A229" s="1" t="s">
        <v>390</v>
      </c>
      <c r="B229">
        <v>0.18083372304525849</v>
      </c>
      <c r="C229">
        <v>0.17941354294578249</v>
      </c>
      <c r="D229">
        <v>0.16981179069000621</v>
      </c>
      <c r="E229">
        <v>0.15016663115244031</v>
      </c>
      <c r="F229">
        <v>0.15473482823678769</v>
      </c>
      <c r="G229">
        <v>0.15748950100392189</v>
      </c>
      <c r="H229">
        <v>0.16492193451011361</v>
      </c>
      <c r="I229">
        <v>0.15015700286782269</v>
      </c>
      <c r="J229">
        <v>0.12476945224365581</v>
      </c>
      <c r="K229">
        <v>0.1194737318173154</v>
      </c>
      <c r="L229">
        <v>0.1013247395900114</v>
      </c>
      <c r="M229">
        <v>0.1097826947834189</v>
      </c>
      <c r="N229">
        <v>0.10613263634576969</v>
      </c>
      <c r="O229">
        <v>9.0562466133965319E-2</v>
      </c>
      <c r="P229">
        <v>8.6911894538940715E-2</v>
      </c>
      <c r="Q229">
        <v>8.3019599974625158E-2</v>
      </c>
    </row>
    <row r="230" spans="1:17" x14ac:dyDescent="0.45">
      <c r="A230" s="1" t="s">
        <v>391</v>
      </c>
      <c r="B230">
        <v>0.18083372304525849</v>
      </c>
      <c r="C230">
        <v>0.17941354294578249</v>
      </c>
      <c r="D230">
        <v>0.16981179069000621</v>
      </c>
      <c r="E230">
        <v>0.15016663115244031</v>
      </c>
      <c r="F230">
        <v>0.1547348282367878</v>
      </c>
      <c r="G230">
        <v>0.15748950100392189</v>
      </c>
      <c r="H230">
        <v>0.16492193451011361</v>
      </c>
      <c r="I230">
        <v>0.15015700286782269</v>
      </c>
      <c r="J230">
        <v>0.1247694522436557</v>
      </c>
      <c r="K230">
        <v>0.1194737318173154</v>
      </c>
      <c r="L230">
        <v>0.1013247395900114</v>
      </c>
      <c r="M230">
        <v>0.1097826947834189</v>
      </c>
      <c r="N230">
        <v>0.1061326363457698</v>
      </c>
      <c r="O230">
        <v>9.0562466133965319E-2</v>
      </c>
      <c r="P230">
        <v>8.6911894538940701E-2</v>
      </c>
      <c r="Q230">
        <v>8.3019599974625186E-2</v>
      </c>
    </row>
    <row r="231" spans="1:17" x14ac:dyDescent="0.45">
      <c r="A231" s="1" t="s">
        <v>392</v>
      </c>
      <c r="B231">
        <v>0.18083372304525849</v>
      </c>
      <c r="C231">
        <v>0.17941354294578249</v>
      </c>
      <c r="D231">
        <v>0.1698117906900061</v>
      </c>
      <c r="E231">
        <v>0.15016663115244031</v>
      </c>
      <c r="F231">
        <v>0.1547348282367878</v>
      </c>
      <c r="G231">
        <v>0.15748950100392201</v>
      </c>
      <c r="H231">
        <v>0.16492193451011361</v>
      </c>
      <c r="I231">
        <v>0.15015700286782269</v>
      </c>
      <c r="J231">
        <v>0.1247694522436557</v>
      </c>
      <c r="K231">
        <v>0.1194737318173154</v>
      </c>
      <c r="L231">
        <v>0.1013247395900114</v>
      </c>
      <c r="M231">
        <v>0.1097826947834189</v>
      </c>
      <c r="N231">
        <v>0.10613263634576969</v>
      </c>
      <c r="O231">
        <v>9.0562466133965333E-2</v>
      </c>
      <c r="P231">
        <v>8.6911894538940743E-2</v>
      </c>
      <c r="Q231">
        <v>8.3019599974625158E-2</v>
      </c>
    </row>
    <row r="232" spans="1:17" x14ac:dyDescent="0.45">
      <c r="A232" s="1" t="s">
        <v>393</v>
      </c>
      <c r="C232">
        <v>0.17941354294578249</v>
      </c>
      <c r="D232">
        <v>0.16981179069000621</v>
      </c>
      <c r="E232">
        <v>0.15016663115244031</v>
      </c>
      <c r="F232">
        <v>0.1547348282367878</v>
      </c>
      <c r="G232">
        <v>0.15748950100392189</v>
      </c>
      <c r="H232">
        <v>0.16492193451011361</v>
      </c>
      <c r="I232">
        <v>0.15015700286782269</v>
      </c>
      <c r="J232">
        <v>0.1247694522436557</v>
      </c>
      <c r="K232">
        <v>0.1194737318173154</v>
      </c>
      <c r="L232">
        <v>0.1013247395900114</v>
      </c>
      <c r="M232">
        <v>0.1097826947834189</v>
      </c>
      <c r="N232">
        <v>0.10613263634576969</v>
      </c>
      <c r="O232">
        <v>9.0562466133965333E-2</v>
      </c>
      <c r="P232">
        <v>8.6911894538940715E-2</v>
      </c>
      <c r="Q232">
        <v>8.3019599974625172E-2</v>
      </c>
    </row>
    <row r="233" spans="1:17" x14ac:dyDescent="0.45">
      <c r="A233" s="1" t="s">
        <v>394</v>
      </c>
      <c r="B233">
        <v>0.242106542374916</v>
      </c>
      <c r="C233">
        <v>0.24716156277801959</v>
      </c>
      <c r="D233">
        <v>0.23725104820814441</v>
      </c>
      <c r="E233">
        <v>0.22111394055249159</v>
      </c>
      <c r="F233">
        <v>0.23492273273799749</v>
      </c>
      <c r="G233">
        <v>0.2669300505610821</v>
      </c>
      <c r="H233">
        <v>0.28785462394035238</v>
      </c>
      <c r="I233">
        <v>0.27587035873369159</v>
      </c>
      <c r="J233">
        <v>0.23711574273784261</v>
      </c>
      <c r="K233">
        <v>0.23509761096405271</v>
      </c>
      <c r="L233">
        <v>0.20598671794939821</v>
      </c>
      <c r="M233">
        <v>0.21455375659652709</v>
      </c>
      <c r="N233">
        <v>0.20568598019898701</v>
      </c>
      <c r="O233">
        <v>0.18361969980390511</v>
      </c>
      <c r="P233">
        <v>0.18584204521471781</v>
      </c>
      <c r="Q233">
        <v>0.17586326259379739</v>
      </c>
    </row>
    <row r="234" spans="1:17" x14ac:dyDescent="0.45">
      <c r="A234" s="1" t="s">
        <v>395</v>
      </c>
      <c r="B234">
        <v>0.242106542374916</v>
      </c>
      <c r="C234">
        <v>0.24716156277801971</v>
      </c>
      <c r="D234">
        <v>0.23725104820814441</v>
      </c>
      <c r="E234">
        <v>0.22111394055249159</v>
      </c>
      <c r="F234">
        <v>0.23492273273799749</v>
      </c>
      <c r="G234">
        <v>0.26693005056108199</v>
      </c>
      <c r="H234">
        <v>0.28785462394035249</v>
      </c>
      <c r="I234">
        <v>0.27587035873369159</v>
      </c>
      <c r="J234">
        <v>0.2371157427378425</v>
      </c>
      <c r="K234">
        <v>0.23509761096405271</v>
      </c>
      <c r="L234">
        <v>0.20598671794939821</v>
      </c>
      <c r="M234">
        <v>0.21455375659652709</v>
      </c>
      <c r="N234">
        <v>0.20568598019898701</v>
      </c>
      <c r="O234">
        <v>0.18361969980390511</v>
      </c>
      <c r="P234">
        <v>0.18584204521471789</v>
      </c>
      <c r="Q234">
        <v>0.17586326259379739</v>
      </c>
    </row>
    <row r="235" spans="1:17" x14ac:dyDescent="0.45">
      <c r="A235" s="1" t="s">
        <v>396</v>
      </c>
      <c r="B235">
        <v>0.24210654237491591</v>
      </c>
      <c r="C235">
        <v>0.24716156277801971</v>
      </c>
      <c r="D235">
        <v>0.2372510482081443</v>
      </c>
      <c r="E235">
        <v>0.22111394055249159</v>
      </c>
      <c r="F235">
        <v>0.23492273273799749</v>
      </c>
      <c r="G235">
        <v>0.26693005056108199</v>
      </c>
      <c r="H235">
        <v>0.28785462394035233</v>
      </c>
      <c r="I235">
        <v>0.27587035873369159</v>
      </c>
      <c r="J235">
        <v>0.23711574273784261</v>
      </c>
      <c r="K235">
        <v>0.23509761096405271</v>
      </c>
      <c r="L235">
        <v>0.20598671794939821</v>
      </c>
      <c r="M235">
        <v>0.21455375659652709</v>
      </c>
      <c r="N235">
        <v>0.2056859801989871</v>
      </c>
      <c r="O235">
        <v>0.18361969980390511</v>
      </c>
      <c r="P235">
        <v>0.18584204521471789</v>
      </c>
      <c r="Q235">
        <v>0.17586326259379739</v>
      </c>
    </row>
    <row r="236" spans="1:17" x14ac:dyDescent="0.45">
      <c r="A236" s="1" t="s">
        <v>397</v>
      </c>
      <c r="B236">
        <v>0.242106542374916</v>
      </c>
      <c r="C236">
        <v>0.24716156277801971</v>
      </c>
      <c r="D236">
        <v>0.23725104820814441</v>
      </c>
      <c r="E236">
        <v>0.22111394055249159</v>
      </c>
      <c r="F236">
        <v>0.23492273273799741</v>
      </c>
      <c r="G236">
        <v>0.26693005056108199</v>
      </c>
      <c r="H236">
        <v>0.28785462394035238</v>
      </c>
      <c r="I236">
        <v>0.2758703587336917</v>
      </c>
      <c r="J236">
        <v>0.23711574273784261</v>
      </c>
      <c r="K236">
        <v>0.23509761096405271</v>
      </c>
      <c r="L236">
        <v>0.20598671794939821</v>
      </c>
      <c r="M236">
        <v>0.21455375659652731</v>
      </c>
      <c r="N236">
        <v>0.20568598019898701</v>
      </c>
      <c r="O236">
        <v>0.18361969980390511</v>
      </c>
      <c r="P236">
        <v>0.18584204521471789</v>
      </c>
      <c r="Q236">
        <v>0.17586326259379739</v>
      </c>
    </row>
    <row r="237" spans="1:17" x14ac:dyDescent="0.45">
      <c r="A237" s="1" t="s">
        <v>398</v>
      </c>
      <c r="B237">
        <v>0.242106542374916</v>
      </c>
      <c r="C237">
        <v>0.24716156277801959</v>
      </c>
      <c r="D237">
        <v>0.23725104820814441</v>
      </c>
      <c r="E237">
        <v>0.2211139405524917</v>
      </c>
      <c r="F237">
        <v>0.23492273273799749</v>
      </c>
      <c r="G237">
        <v>0.26693005056108199</v>
      </c>
      <c r="H237">
        <v>0.28785462394035238</v>
      </c>
      <c r="I237">
        <v>0.2758703587336917</v>
      </c>
      <c r="J237">
        <v>0.23711574273784269</v>
      </c>
      <c r="K237">
        <v>0.23509761096405279</v>
      </c>
      <c r="L237">
        <v>0.2059867179493981</v>
      </c>
      <c r="M237">
        <v>0.2145537565965272</v>
      </c>
      <c r="N237">
        <v>0.20568598019898701</v>
      </c>
      <c r="O237">
        <v>0.18361969980390511</v>
      </c>
      <c r="P237">
        <v>0.18584204521471789</v>
      </c>
      <c r="Q237">
        <v>0.1758632625937975</v>
      </c>
    </row>
    <row r="238" spans="1:17" x14ac:dyDescent="0.45">
      <c r="A238" s="1" t="s">
        <v>399</v>
      </c>
      <c r="B238">
        <v>0.24210654237491591</v>
      </c>
      <c r="C238">
        <v>0.24716156277801959</v>
      </c>
      <c r="D238">
        <v>0.2372510482081443</v>
      </c>
      <c r="E238">
        <v>0.22111394055249159</v>
      </c>
      <c r="F238">
        <v>0.23492273273799749</v>
      </c>
      <c r="G238">
        <v>0.26693005056108199</v>
      </c>
      <c r="H238">
        <v>0.28785462394035249</v>
      </c>
      <c r="I238">
        <v>0.27587035873369159</v>
      </c>
      <c r="J238">
        <v>0.2371157427378425</v>
      </c>
      <c r="K238">
        <v>0.23509761096405279</v>
      </c>
      <c r="L238">
        <v>0.20598671794939821</v>
      </c>
      <c r="M238">
        <v>0.2145537565965272</v>
      </c>
      <c r="N238">
        <v>0.20568598019898701</v>
      </c>
      <c r="O238">
        <v>0.18361969980390511</v>
      </c>
      <c r="P238">
        <v>0.18584204521471789</v>
      </c>
      <c r="Q238">
        <v>0.17586326259379739</v>
      </c>
    </row>
    <row r="239" spans="1:17" x14ac:dyDescent="0.45">
      <c r="A239" s="1" t="s">
        <v>400</v>
      </c>
      <c r="B239">
        <v>0.242106542374916</v>
      </c>
      <c r="C239">
        <v>0.24716156277801971</v>
      </c>
      <c r="D239">
        <v>0.23725104820814441</v>
      </c>
      <c r="E239">
        <v>0.2211139405524917</v>
      </c>
      <c r="F239">
        <v>0.23492273273799749</v>
      </c>
      <c r="G239">
        <v>0.2669300505610821</v>
      </c>
      <c r="H239">
        <v>0.28785462394035238</v>
      </c>
      <c r="I239">
        <v>0.27587035873369159</v>
      </c>
      <c r="J239">
        <v>0.23711574273784261</v>
      </c>
      <c r="K239">
        <v>0.23509761096405271</v>
      </c>
      <c r="L239">
        <v>0.20598671794939821</v>
      </c>
      <c r="M239">
        <v>0.2145537565965272</v>
      </c>
      <c r="N239">
        <v>0.2056859801989871</v>
      </c>
      <c r="O239">
        <v>0.18361969980390511</v>
      </c>
      <c r="P239">
        <v>0.18584204521471781</v>
      </c>
      <c r="Q239">
        <v>0.17586326259379739</v>
      </c>
    </row>
    <row r="240" spans="1:17" x14ac:dyDescent="0.45">
      <c r="A240" s="1" t="s">
        <v>401</v>
      </c>
      <c r="B240">
        <v>0.24210654237491591</v>
      </c>
      <c r="C240">
        <v>0.24716156277801971</v>
      </c>
      <c r="D240">
        <v>0.23725104820814441</v>
      </c>
      <c r="E240">
        <v>0.22111394055249159</v>
      </c>
      <c r="F240">
        <v>0.23492273273799749</v>
      </c>
      <c r="G240">
        <v>0.26693005056108199</v>
      </c>
      <c r="H240">
        <v>0.28785462394035238</v>
      </c>
      <c r="I240">
        <v>0.27587035873369159</v>
      </c>
      <c r="J240">
        <v>0.23711574273784261</v>
      </c>
      <c r="K240">
        <v>0.23509761096405271</v>
      </c>
      <c r="L240">
        <v>0.2059867179493981</v>
      </c>
      <c r="M240">
        <v>0.2145537565965272</v>
      </c>
      <c r="N240">
        <v>0.20568598019898701</v>
      </c>
      <c r="O240">
        <v>0.18361969980390511</v>
      </c>
      <c r="P240">
        <v>0.18584204521471789</v>
      </c>
      <c r="Q240">
        <v>0.17586326259379739</v>
      </c>
    </row>
    <row r="241" spans="1:17" x14ac:dyDescent="0.45">
      <c r="A241" s="1" t="s">
        <v>402</v>
      </c>
      <c r="B241">
        <v>0.242106542374916</v>
      </c>
      <c r="C241">
        <v>0.24716156277801971</v>
      </c>
      <c r="D241">
        <v>0.23725104820814441</v>
      </c>
      <c r="E241">
        <v>0.22111394055249159</v>
      </c>
      <c r="F241">
        <v>0.23492273273799741</v>
      </c>
      <c r="G241">
        <v>0.26693005056108199</v>
      </c>
      <c r="H241">
        <v>0.28785462394035238</v>
      </c>
      <c r="I241">
        <v>0.27587035873369181</v>
      </c>
      <c r="J241">
        <v>0.2371157427378425</v>
      </c>
      <c r="K241">
        <v>0.23509761096405271</v>
      </c>
      <c r="L241">
        <v>0.20598671794939821</v>
      </c>
      <c r="M241">
        <v>0.2145537565965272</v>
      </c>
      <c r="N241">
        <v>0.20568598019898701</v>
      </c>
      <c r="O241">
        <v>0.18361969980390511</v>
      </c>
      <c r="P241">
        <v>0.18584204521471789</v>
      </c>
      <c r="Q241">
        <v>0.1758632625937975</v>
      </c>
    </row>
    <row r="242" spans="1:17" x14ac:dyDescent="0.45">
      <c r="A242" s="1" t="s">
        <v>403</v>
      </c>
      <c r="B242">
        <v>0.35697546130465102</v>
      </c>
      <c r="C242">
        <v>0.35627381691289528</v>
      </c>
      <c r="D242">
        <v>0.35890898627510459</v>
      </c>
      <c r="E242">
        <v>0.36033933887032882</v>
      </c>
      <c r="F242">
        <v>0.34543499930442317</v>
      </c>
      <c r="G242">
        <v>0.39196308798256252</v>
      </c>
      <c r="H242">
        <v>0.43402583399811662</v>
      </c>
      <c r="I242">
        <v>0.39601897027798838</v>
      </c>
      <c r="J242">
        <v>0.35995708022417849</v>
      </c>
      <c r="K242">
        <v>0.3933779468692164</v>
      </c>
      <c r="L242">
        <v>0.32672545217842108</v>
      </c>
      <c r="M242">
        <v>0.3395934525040365</v>
      </c>
      <c r="N242">
        <v>0.31924647508589199</v>
      </c>
      <c r="O242">
        <v>0.30417939108309811</v>
      </c>
      <c r="P242">
        <v>0.29647208524422403</v>
      </c>
      <c r="Q242">
        <v>0.26620598378682009</v>
      </c>
    </row>
    <row r="243" spans="1:17" x14ac:dyDescent="0.45">
      <c r="A243" s="1" t="s">
        <v>404</v>
      </c>
      <c r="B243">
        <v>0.35697546130465108</v>
      </c>
      <c r="C243">
        <v>0.35627381691289522</v>
      </c>
      <c r="D243">
        <v>0.35890898627510459</v>
      </c>
      <c r="E243">
        <v>0.36033933887032882</v>
      </c>
      <c r="F243">
        <v>0.34543499930442312</v>
      </c>
      <c r="G243">
        <v>0.39196308798256241</v>
      </c>
      <c r="H243">
        <v>0.43402583399811667</v>
      </c>
      <c r="I243">
        <v>0.39601897027798871</v>
      </c>
      <c r="J243">
        <v>0.35995708022417838</v>
      </c>
      <c r="K243">
        <v>0.39337794686921629</v>
      </c>
      <c r="L243">
        <v>0.32672545217842119</v>
      </c>
      <c r="M243">
        <v>0.33959345250403661</v>
      </c>
      <c r="N243">
        <v>0.31924647508589199</v>
      </c>
      <c r="O243">
        <v>0.30417939108309822</v>
      </c>
      <c r="P243">
        <v>0.29647208524422403</v>
      </c>
      <c r="Q243">
        <v>0.26620598378681998</v>
      </c>
    </row>
    <row r="244" spans="1:17" x14ac:dyDescent="0.45">
      <c r="A244" s="1" t="s">
        <v>405</v>
      </c>
      <c r="B244">
        <v>0.35697546130465091</v>
      </c>
      <c r="C244">
        <v>0.35627381691289522</v>
      </c>
      <c r="D244">
        <v>0.35890898627510448</v>
      </c>
      <c r="E244">
        <v>0.36033933887032882</v>
      </c>
      <c r="F244">
        <v>0.34543499930442328</v>
      </c>
      <c r="G244">
        <v>0.39196308798256252</v>
      </c>
      <c r="H244">
        <v>0.43402583399811662</v>
      </c>
      <c r="I244">
        <v>0.3960189702779886</v>
      </c>
      <c r="J244">
        <v>0.3599570802241786</v>
      </c>
      <c r="K244">
        <v>0.39337794686921629</v>
      </c>
      <c r="L244">
        <v>0.32672545217842119</v>
      </c>
      <c r="M244">
        <v>0.33959345250403639</v>
      </c>
      <c r="N244">
        <v>0.31924647508589188</v>
      </c>
      <c r="O244">
        <v>0.30417939108309799</v>
      </c>
      <c r="P244">
        <v>0.29647208524422392</v>
      </c>
      <c r="Q244">
        <v>0.26620598378681998</v>
      </c>
    </row>
    <row r="245" spans="1:17" x14ac:dyDescent="0.45">
      <c r="A245" s="1" t="s">
        <v>406</v>
      </c>
      <c r="B245">
        <v>3.9976312496865417E-2</v>
      </c>
      <c r="C245">
        <v>4.1981449756596852E-2</v>
      </c>
      <c r="D245">
        <v>4.1091266796834107E-2</v>
      </c>
      <c r="E245">
        <v>3.9024679753891699E-2</v>
      </c>
      <c r="F245">
        <v>3.9349448348959287E-2</v>
      </c>
      <c r="G245">
        <v>4.5511225484396678E-2</v>
      </c>
      <c r="H245">
        <v>5.1944066708735762E-2</v>
      </c>
      <c r="I245">
        <v>4.9358935586495872E-2</v>
      </c>
      <c r="J245">
        <v>4.2681967388731812E-2</v>
      </c>
      <c r="K245">
        <v>4.2025294571420027E-2</v>
      </c>
      <c r="L245">
        <v>3.8920885219188663E-2</v>
      </c>
      <c r="M245">
        <v>4.2325335649807019E-2</v>
      </c>
      <c r="N245">
        <v>4.3392132436281053E-2</v>
      </c>
      <c r="O245">
        <v>3.6771430588182823E-2</v>
      </c>
      <c r="P245">
        <v>3.3475343169812183E-2</v>
      </c>
      <c r="Q245">
        <v>3.41242401281069E-2</v>
      </c>
    </row>
    <row r="246" spans="1:17" x14ac:dyDescent="0.45">
      <c r="A246" s="1" t="s">
        <v>407</v>
      </c>
      <c r="B246">
        <v>1.0105587751644109</v>
      </c>
      <c r="C246">
        <v>0.50958307480558818</v>
      </c>
      <c r="D246">
        <v>0.52366242269929486</v>
      </c>
      <c r="E246">
        <v>0.47735414045555807</v>
      </c>
      <c r="F246">
        <v>0.522458332193109</v>
      </c>
      <c r="G246">
        <v>0.51067874793268719</v>
      </c>
      <c r="H246">
        <v>0.61083524038691184</v>
      </c>
      <c r="I246">
        <v>0.55302717431495463</v>
      </c>
      <c r="J246">
        <v>0.33043841994284112</v>
      </c>
      <c r="K246">
        <v>0.47633392805756503</v>
      </c>
      <c r="L246">
        <v>0.47302060633066378</v>
      </c>
      <c r="M246">
        <v>0.43343823215182892</v>
      </c>
      <c r="N246">
        <v>0.51053294593210152</v>
      </c>
      <c r="O246">
        <v>0.44956621753572062</v>
      </c>
      <c r="P246">
        <v>0.47006687984965828</v>
      </c>
      <c r="Q246">
        <v>0.45665500829621553</v>
      </c>
    </row>
    <row r="247" spans="1:17" x14ac:dyDescent="0.45">
      <c r="A247" s="1" t="s">
        <v>408</v>
      </c>
      <c r="B247">
        <v>1.0105587751644109</v>
      </c>
      <c r="C247">
        <v>0.50958307480558795</v>
      </c>
      <c r="D247">
        <v>0.52366242269929475</v>
      </c>
      <c r="E247">
        <v>0.47735414045555802</v>
      </c>
      <c r="F247">
        <v>0.52245833219310889</v>
      </c>
      <c r="G247">
        <v>0.51067874793268719</v>
      </c>
      <c r="H247">
        <v>0.61083524038691195</v>
      </c>
      <c r="I247">
        <v>0.55302717431495485</v>
      </c>
      <c r="J247">
        <v>0.33043841994284112</v>
      </c>
      <c r="K247">
        <v>0.4763339280575648</v>
      </c>
      <c r="L247">
        <v>0.47302060633066362</v>
      </c>
      <c r="M247">
        <v>0.43343823215182881</v>
      </c>
      <c r="N247">
        <v>0.51053294593210174</v>
      </c>
      <c r="O247">
        <v>0.4495662175357209</v>
      </c>
      <c r="P247">
        <v>0.47006687984965828</v>
      </c>
      <c r="Q247">
        <v>0.45665500829621569</v>
      </c>
    </row>
    <row r="248" spans="1:17" x14ac:dyDescent="0.45">
      <c r="A248" s="1" t="s">
        <v>409</v>
      </c>
      <c r="B248">
        <v>1.0105587751644109</v>
      </c>
      <c r="C248">
        <v>0.50958307480558795</v>
      </c>
      <c r="D248">
        <v>0.52366242269929486</v>
      </c>
      <c r="E248">
        <v>0.47735414045555802</v>
      </c>
      <c r="F248">
        <v>0.522458332193109</v>
      </c>
      <c r="G248">
        <v>0.5106787479326873</v>
      </c>
      <c r="H248">
        <v>0.61083524038691184</v>
      </c>
      <c r="I248">
        <v>0.55302717431495485</v>
      </c>
      <c r="J248">
        <v>0.33043841994284118</v>
      </c>
      <c r="K248">
        <v>0.47633392805756491</v>
      </c>
      <c r="L248">
        <v>0.47302060633066362</v>
      </c>
      <c r="M248">
        <v>0.43343823215182881</v>
      </c>
      <c r="N248">
        <v>0.51053294593210186</v>
      </c>
      <c r="O248">
        <v>0.44956621753572101</v>
      </c>
      <c r="P248">
        <v>0.47006687984965828</v>
      </c>
      <c r="Q248">
        <v>0.45665500829621569</v>
      </c>
    </row>
    <row r="249" spans="1:17" x14ac:dyDescent="0.45">
      <c r="A249" s="1" t="s">
        <v>410</v>
      </c>
      <c r="B249">
        <v>1.0105587751644109</v>
      </c>
      <c r="C249">
        <v>0.50958307480558795</v>
      </c>
      <c r="D249">
        <v>0.52366242269929475</v>
      </c>
      <c r="E249">
        <v>0.47735414045555802</v>
      </c>
      <c r="F249">
        <v>0.52245833219310889</v>
      </c>
      <c r="G249">
        <v>0.51067874793268708</v>
      </c>
      <c r="H249">
        <v>0.61083524038691206</v>
      </c>
      <c r="I249">
        <v>0.55302717431495474</v>
      </c>
      <c r="J249">
        <v>0.33043841994284112</v>
      </c>
      <c r="K249">
        <v>0.47633392805756469</v>
      </c>
      <c r="L249">
        <v>0.47302060633066367</v>
      </c>
      <c r="M249">
        <v>0.43343823215182858</v>
      </c>
      <c r="N249">
        <v>0.51053294593210163</v>
      </c>
      <c r="O249">
        <v>0.44956621753572101</v>
      </c>
      <c r="P249">
        <v>0.47006687984965828</v>
      </c>
      <c r="Q249">
        <v>0.45665500829621558</v>
      </c>
    </row>
    <row r="250" spans="1:17" x14ac:dyDescent="0.45">
      <c r="A250" s="1" t="s">
        <v>411</v>
      </c>
      <c r="B250">
        <v>0.48607462322431749</v>
      </c>
      <c r="C250">
        <v>0.43101578583644712</v>
      </c>
      <c r="D250">
        <v>0.4101717374501222</v>
      </c>
      <c r="E250">
        <v>0.45467936030228839</v>
      </c>
      <c r="F250">
        <v>0.4646976699329175</v>
      </c>
      <c r="G250">
        <v>0.45148015400603608</v>
      </c>
      <c r="H250">
        <v>0.42926521903073761</v>
      </c>
      <c r="I250">
        <v>0.38140593645785831</v>
      </c>
      <c r="J250">
        <v>0.29911668874478581</v>
      </c>
      <c r="K250">
        <v>0.28695309173518729</v>
      </c>
      <c r="L250">
        <v>0.29305360212821091</v>
      </c>
      <c r="M250">
        <v>0.30763040538836012</v>
      </c>
      <c r="N250">
        <v>0.31899595050526391</v>
      </c>
      <c r="O250">
        <v>0.27429366201159677</v>
      </c>
      <c r="P250">
        <v>0.2676610844136868</v>
      </c>
      <c r="Q250">
        <v>0.26237407840276228</v>
      </c>
    </row>
    <row r="251" spans="1:17" x14ac:dyDescent="0.45">
      <c r="A251" s="1" t="s">
        <v>412</v>
      </c>
      <c r="B251">
        <v>0.48607462322431738</v>
      </c>
      <c r="C251">
        <v>0.43101578583644717</v>
      </c>
      <c r="D251">
        <v>0.41017173745012231</v>
      </c>
      <c r="E251">
        <v>0.45467936030228839</v>
      </c>
      <c r="F251">
        <v>0.46469766993291761</v>
      </c>
      <c r="G251">
        <v>0.45148015400603608</v>
      </c>
      <c r="H251">
        <v>0.4292652190307375</v>
      </c>
      <c r="I251">
        <v>0.3814059364578582</v>
      </c>
      <c r="J251">
        <v>0.2991166887447857</v>
      </c>
      <c r="K251">
        <v>0.28695309173518718</v>
      </c>
      <c r="L251">
        <v>0.29305360212821102</v>
      </c>
      <c r="M251">
        <v>0.30763040538836001</v>
      </c>
      <c r="N251">
        <v>0.31899595050526403</v>
      </c>
      <c r="O251">
        <v>0.27429366201159677</v>
      </c>
      <c r="P251">
        <v>0.2676610844136868</v>
      </c>
      <c r="Q251">
        <v>0.26237407840276228</v>
      </c>
    </row>
    <row r="252" spans="1:17" x14ac:dyDescent="0.45">
      <c r="A252" s="1" t="s">
        <v>413</v>
      </c>
      <c r="B252">
        <v>0.48607462322431749</v>
      </c>
      <c r="C252">
        <v>0.43101578583644712</v>
      </c>
      <c r="D252">
        <v>0.41017173745012231</v>
      </c>
      <c r="E252">
        <v>0.4546793603022885</v>
      </c>
      <c r="F252">
        <v>0.46469766993291761</v>
      </c>
      <c r="G252">
        <v>0.45148015400603608</v>
      </c>
      <c r="H252">
        <v>0.42926521903073761</v>
      </c>
      <c r="I252">
        <v>0.38140593645785831</v>
      </c>
      <c r="J252">
        <v>0.29911668874478581</v>
      </c>
      <c r="K252">
        <v>0.28695309173518729</v>
      </c>
      <c r="L252">
        <v>0.29305360212821091</v>
      </c>
      <c r="M252">
        <v>0.30763040538836001</v>
      </c>
      <c r="N252">
        <v>0.31899595050526391</v>
      </c>
      <c r="O252">
        <v>0.27429366201159688</v>
      </c>
      <c r="P252">
        <v>0.2676610844136868</v>
      </c>
      <c r="Q252">
        <v>0.26237407840276239</v>
      </c>
    </row>
    <row r="253" spans="1:17" x14ac:dyDescent="0.45">
      <c r="A253" s="1" t="s">
        <v>414</v>
      </c>
      <c r="B253">
        <v>0.48607462322431749</v>
      </c>
      <c r="C253">
        <v>0.43101578583644701</v>
      </c>
      <c r="D253">
        <v>0.41017173745012242</v>
      </c>
      <c r="E253">
        <v>0.45467936030228839</v>
      </c>
      <c r="F253">
        <v>0.46469766993291761</v>
      </c>
      <c r="G253">
        <v>0.45148015400603608</v>
      </c>
      <c r="H253">
        <v>0.42926521903073761</v>
      </c>
      <c r="I253">
        <v>0.38140593645785831</v>
      </c>
      <c r="J253">
        <v>0.29911668874478581</v>
      </c>
      <c r="K253">
        <v>0.28695309173518729</v>
      </c>
      <c r="L253">
        <v>0.29305360212821091</v>
      </c>
      <c r="M253">
        <v>0.30763040538836001</v>
      </c>
      <c r="N253">
        <v>0.31899595050526391</v>
      </c>
      <c r="O253">
        <v>0.27429366201159699</v>
      </c>
      <c r="P253">
        <v>0.2676610844136868</v>
      </c>
      <c r="Q253">
        <v>0.26237407840276239</v>
      </c>
    </row>
    <row r="254" spans="1:17" x14ac:dyDescent="0.45">
      <c r="A254" s="1" t="s">
        <v>415</v>
      </c>
      <c r="B254">
        <v>0.48607462322431738</v>
      </c>
      <c r="C254">
        <v>0.43101578583644712</v>
      </c>
      <c r="D254">
        <v>0.41017173745012242</v>
      </c>
      <c r="E254">
        <v>0.45467936030228862</v>
      </c>
      <c r="F254">
        <v>0.46469766993291772</v>
      </c>
      <c r="G254">
        <v>0.45148015400603608</v>
      </c>
      <c r="H254">
        <v>0.42926521903073739</v>
      </c>
      <c r="I254">
        <v>0.3814059364578582</v>
      </c>
      <c r="J254">
        <v>0.2991166887447857</v>
      </c>
      <c r="K254">
        <v>0.28695309173518729</v>
      </c>
      <c r="L254">
        <v>0.29305360212821091</v>
      </c>
      <c r="M254">
        <v>0.30763040538836012</v>
      </c>
      <c r="N254">
        <v>0.31899595050526403</v>
      </c>
      <c r="O254">
        <v>0.27429366201159688</v>
      </c>
      <c r="P254">
        <v>0.2676610844136868</v>
      </c>
      <c r="Q254">
        <v>0.26237407840276228</v>
      </c>
    </row>
    <row r="255" spans="1:17" x14ac:dyDescent="0.45">
      <c r="A255" s="1" t="s">
        <v>416</v>
      </c>
      <c r="B255">
        <v>0.19312413658752109</v>
      </c>
      <c r="C255">
        <v>0.20755847624818119</v>
      </c>
      <c r="D255">
        <v>0.18744717919647991</v>
      </c>
      <c r="E255">
        <v>0.15014984908919379</v>
      </c>
      <c r="F255">
        <v>0.14790572955265041</v>
      </c>
      <c r="G255">
        <v>0.15270464541223569</v>
      </c>
      <c r="H255">
        <v>0.17137977838897889</v>
      </c>
      <c r="I255">
        <v>0.20539838620955281</v>
      </c>
      <c r="J255">
        <v>0.1782659969094974</v>
      </c>
      <c r="K255">
        <v>0.1239070903824807</v>
      </c>
      <c r="L255">
        <v>0.15726083445358621</v>
      </c>
      <c r="M255">
        <v>0.1638177419523045</v>
      </c>
      <c r="N255">
        <v>0.1335846120559944</v>
      </c>
      <c r="O255">
        <v>0.12916786106764919</v>
      </c>
      <c r="P255">
        <v>0.1899882940623846</v>
      </c>
      <c r="Q255">
        <v>0.23006571342415319</v>
      </c>
    </row>
    <row r="256" spans="1:17" x14ac:dyDescent="0.45">
      <c r="A256" s="1" t="s">
        <v>417</v>
      </c>
      <c r="B256">
        <v>0.1931241365875212</v>
      </c>
      <c r="C256">
        <v>0.20755847624818119</v>
      </c>
      <c r="D256">
        <v>0.18744717919647991</v>
      </c>
      <c r="E256">
        <v>0.1501498490891939</v>
      </c>
      <c r="F256">
        <v>0.14790572955265041</v>
      </c>
      <c r="G256">
        <v>0.15270464541223569</v>
      </c>
      <c r="H256">
        <v>0.17137977838897889</v>
      </c>
      <c r="I256">
        <v>0.20539838620955281</v>
      </c>
      <c r="J256">
        <v>0.1782659969094974</v>
      </c>
      <c r="K256">
        <v>0.1239070903824807</v>
      </c>
      <c r="L256">
        <v>0.1572608344535863</v>
      </c>
      <c r="M256">
        <v>0.1638177419523045</v>
      </c>
      <c r="N256">
        <v>0.13358461205599451</v>
      </c>
      <c r="O256">
        <v>0.1291678610676491</v>
      </c>
      <c r="P256">
        <v>0.18998829406238471</v>
      </c>
      <c r="Q256">
        <v>0.2300657134241533</v>
      </c>
    </row>
    <row r="257" spans="1:17" x14ac:dyDescent="0.45">
      <c r="A257" s="1" t="s">
        <v>418</v>
      </c>
      <c r="B257">
        <v>0.45099496981682291</v>
      </c>
      <c r="C257">
        <v>0.4794106959376544</v>
      </c>
      <c r="D257">
        <v>0.51996543246275639</v>
      </c>
      <c r="E257">
        <v>0.53342447204954557</v>
      </c>
      <c r="F257">
        <v>0.52208152278026476</v>
      </c>
      <c r="G257">
        <v>0.47126160883248303</v>
      </c>
      <c r="H257">
        <v>0.47841820464163681</v>
      </c>
      <c r="I257">
        <v>0.44297994140741698</v>
      </c>
      <c r="J257">
        <v>0.32532181807105748</v>
      </c>
      <c r="K257">
        <v>0.32807847174221938</v>
      </c>
      <c r="L257">
        <v>0.29711594044609058</v>
      </c>
      <c r="M257">
        <v>0.30361181604331627</v>
      </c>
      <c r="N257">
        <v>0.28886633718766408</v>
      </c>
      <c r="O257">
        <v>0.27117375897936702</v>
      </c>
      <c r="P257">
        <v>0.27606452441885548</v>
      </c>
      <c r="Q257">
        <v>0.24033570083159081</v>
      </c>
    </row>
    <row r="258" spans="1:17" x14ac:dyDescent="0.45">
      <c r="A258" s="1" t="s">
        <v>419</v>
      </c>
      <c r="B258">
        <v>0.45099496981682291</v>
      </c>
      <c r="C258">
        <v>0.47941069593765451</v>
      </c>
      <c r="D258">
        <v>0.51996543246275639</v>
      </c>
      <c r="E258">
        <v>0.53342447204954524</v>
      </c>
      <c r="F258">
        <v>0.52208152278026465</v>
      </c>
      <c r="G258">
        <v>0.47126160883248308</v>
      </c>
      <c r="H258">
        <v>0.47841820464163681</v>
      </c>
      <c r="I258">
        <v>0.44297994140741692</v>
      </c>
      <c r="J258">
        <v>0.32532181807105748</v>
      </c>
      <c r="K258">
        <v>0.32807847174221949</v>
      </c>
      <c r="L258">
        <v>0.29711594044609069</v>
      </c>
      <c r="M258">
        <v>0.30361181604331622</v>
      </c>
      <c r="N258">
        <v>0.28886633718766408</v>
      </c>
      <c r="O258">
        <v>0.27117375897936702</v>
      </c>
      <c r="P258">
        <v>0.27606452441885559</v>
      </c>
      <c r="Q258">
        <v>0.24033570083159081</v>
      </c>
    </row>
    <row r="259" spans="1:17" x14ac:dyDescent="0.45">
      <c r="A259" s="1" t="s">
        <v>420</v>
      </c>
      <c r="B259">
        <v>0.45099496981682269</v>
      </c>
      <c r="C259">
        <v>0.47941069593765429</v>
      </c>
      <c r="D259">
        <v>0.5199654324627565</v>
      </c>
      <c r="E259">
        <v>0.53342447204954546</v>
      </c>
      <c r="F259">
        <v>0.52208152278026476</v>
      </c>
      <c r="G259">
        <v>0.47126160883248303</v>
      </c>
      <c r="H259">
        <v>0.47841820464163692</v>
      </c>
      <c r="I259">
        <v>0.44297994140741698</v>
      </c>
      <c r="J259">
        <v>0.32532181807105748</v>
      </c>
      <c r="K259">
        <v>0.3280784717422196</v>
      </c>
      <c r="L259">
        <v>0.29711594044609058</v>
      </c>
      <c r="M259">
        <v>0.30361181604331622</v>
      </c>
      <c r="N259">
        <v>0.28886633718766408</v>
      </c>
      <c r="O259">
        <v>0.27117375897936702</v>
      </c>
      <c r="P259">
        <v>0.27606452441885548</v>
      </c>
      <c r="Q259">
        <v>0.2403357008315907</v>
      </c>
    </row>
    <row r="260" spans="1:17" x14ac:dyDescent="0.45">
      <c r="A260" s="1" t="s">
        <v>421</v>
      </c>
      <c r="B260">
        <v>0.45099496981682291</v>
      </c>
      <c r="C260">
        <v>0.47941069593765429</v>
      </c>
      <c r="D260">
        <v>0.51996543246275628</v>
      </c>
      <c r="E260">
        <v>0.53342447204954535</v>
      </c>
      <c r="F260">
        <v>0.52208152278026465</v>
      </c>
      <c r="G260">
        <v>0.47126160883248303</v>
      </c>
      <c r="H260">
        <v>0.47841820464163681</v>
      </c>
      <c r="I260">
        <v>0.44297994140741698</v>
      </c>
      <c r="J260">
        <v>0.32532181807105748</v>
      </c>
      <c r="K260">
        <v>0.32807847174221949</v>
      </c>
      <c r="L260">
        <v>0.29711594044609069</v>
      </c>
      <c r="M260">
        <v>0.30361181604331627</v>
      </c>
      <c r="N260">
        <v>0.28886633718766408</v>
      </c>
      <c r="O260">
        <v>0.27117375897936702</v>
      </c>
      <c r="P260">
        <v>0.27606452441885559</v>
      </c>
      <c r="Q260">
        <v>0.24033570083159081</v>
      </c>
    </row>
    <row r="261" spans="1:17" x14ac:dyDescent="0.45">
      <c r="A261" s="1" t="s">
        <v>422</v>
      </c>
      <c r="B261">
        <v>0.45099496981682269</v>
      </c>
      <c r="C261">
        <v>0.47941069593765429</v>
      </c>
      <c r="D261">
        <v>0.51996543246275628</v>
      </c>
      <c r="E261">
        <v>0.53342447204954535</v>
      </c>
      <c r="F261">
        <v>0.52208152278026465</v>
      </c>
      <c r="G261">
        <v>0.47126160883248308</v>
      </c>
      <c r="H261">
        <v>0.4784182046416367</v>
      </c>
      <c r="I261">
        <v>0.44297994140741698</v>
      </c>
      <c r="J261">
        <v>0.32532181807105759</v>
      </c>
      <c r="K261">
        <v>0.32807847174221949</v>
      </c>
      <c r="L261">
        <v>0.29711594044609058</v>
      </c>
      <c r="M261">
        <v>0.30361181604331622</v>
      </c>
      <c r="N261">
        <v>0.28886633718766419</v>
      </c>
      <c r="O261">
        <v>0.27117375897936691</v>
      </c>
      <c r="P261">
        <v>0.27606452441885559</v>
      </c>
      <c r="Q261">
        <v>0.2403357008315907</v>
      </c>
    </row>
    <row r="262" spans="1:17" x14ac:dyDescent="0.45">
      <c r="A262" s="1" t="s">
        <v>423</v>
      </c>
      <c r="B262">
        <v>0.45099496981682269</v>
      </c>
      <c r="C262">
        <v>0.47941069593765451</v>
      </c>
      <c r="D262">
        <v>0.51996543246275639</v>
      </c>
      <c r="E262">
        <v>0.53342447204954546</v>
      </c>
      <c r="F262">
        <v>0.52208152278026454</v>
      </c>
      <c r="G262">
        <v>0.47126160883248319</v>
      </c>
      <c r="H262">
        <v>0.47841820464163681</v>
      </c>
      <c r="I262">
        <v>0.44297994140741709</v>
      </c>
      <c r="J262">
        <v>0.32532181807105759</v>
      </c>
      <c r="K262">
        <v>0.32807847174221949</v>
      </c>
      <c r="L262">
        <v>0.29711594044609058</v>
      </c>
      <c r="M262">
        <v>0.30361181604331622</v>
      </c>
      <c r="N262">
        <v>0.28886633718766408</v>
      </c>
      <c r="O262">
        <v>0.27117375897936691</v>
      </c>
      <c r="P262">
        <v>0.27606452441885548</v>
      </c>
      <c r="Q262">
        <v>0.24033570083159081</v>
      </c>
    </row>
    <row r="263" spans="1:17" x14ac:dyDescent="0.45">
      <c r="A263" s="1" t="s">
        <v>424</v>
      </c>
      <c r="B263">
        <v>0.45099496981682291</v>
      </c>
      <c r="C263">
        <v>0.4794106959376544</v>
      </c>
      <c r="D263">
        <v>0.51996543246275639</v>
      </c>
      <c r="E263">
        <v>0.53342447204954546</v>
      </c>
      <c r="F263">
        <v>0.52208152278026465</v>
      </c>
      <c r="G263">
        <v>0.47126160883248303</v>
      </c>
      <c r="H263">
        <v>0.47841820464163692</v>
      </c>
      <c r="I263">
        <v>0.44297994140741692</v>
      </c>
      <c r="J263">
        <v>0.3253218180710577</v>
      </c>
      <c r="K263">
        <v>0.32807847174221949</v>
      </c>
      <c r="L263">
        <v>0.29711594044609069</v>
      </c>
      <c r="M263">
        <v>0.30361181604331627</v>
      </c>
      <c r="N263">
        <v>0.28886633718766408</v>
      </c>
      <c r="O263">
        <v>0.27117375897936691</v>
      </c>
      <c r="P263">
        <v>0.27606452441885548</v>
      </c>
      <c r="Q263">
        <v>0.24033570083159081</v>
      </c>
    </row>
    <row r="264" spans="1:17" x14ac:dyDescent="0.45">
      <c r="A264" s="1" t="s">
        <v>425</v>
      </c>
      <c r="B264">
        <v>0.4509949698168228</v>
      </c>
      <c r="C264">
        <v>0.4794106959376544</v>
      </c>
      <c r="D264">
        <v>0.51996543246275639</v>
      </c>
      <c r="E264">
        <v>0.53342447204954546</v>
      </c>
      <c r="F264">
        <v>0.52208152278026465</v>
      </c>
      <c r="G264">
        <v>0.47126160883248308</v>
      </c>
      <c r="H264">
        <v>0.47841820464163681</v>
      </c>
      <c r="I264">
        <v>0.44297994140741692</v>
      </c>
      <c r="J264">
        <v>0.3253218180710577</v>
      </c>
      <c r="K264">
        <v>0.32807847174221938</v>
      </c>
      <c r="L264">
        <v>0.29711594044609058</v>
      </c>
      <c r="M264">
        <v>0.30361181604331627</v>
      </c>
      <c r="N264">
        <v>0.28886633718766408</v>
      </c>
      <c r="O264">
        <v>0.27117375897936702</v>
      </c>
      <c r="P264">
        <v>0.27606452441885559</v>
      </c>
      <c r="Q264">
        <v>0.2403357008315907</v>
      </c>
    </row>
    <row r="265" spans="1:17" x14ac:dyDescent="0.45">
      <c r="A265" s="1" t="s">
        <v>426</v>
      </c>
      <c r="B265">
        <v>0.45099496981682269</v>
      </c>
      <c r="C265">
        <v>0.4794106959376544</v>
      </c>
      <c r="D265">
        <v>0.51996543246275639</v>
      </c>
      <c r="E265">
        <v>0.53342447204954524</v>
      </c>
      <c r="F265">
        <v>0.52208152278026465</v>
      </c>
      <c r="G265">
        <v>0.47126160883248303</v>
      </c>
      <c r="H265">
        <v>0.47841820464163692</v>
      </c>
      <c r="I265">
        <v>0.44297994140741709</v>
      </c>
      <c r="J265">
        <v>0.32532181807105759</v>
      </c>
      <c r="K265">
        <v>0.32807847174221949</v>
      </c>
      <c r="L265">
        <v>0.29711594044609058</v>
      </c>
      <c r="M265">
        <v>0.30361181604331627</v>
      </c>
      <c r="N265">
        <v>0.28886633718766408</v>
      </c>
      <c r="O265">
        <v>0.27117375897936702</v>
      </c>
      <c r="P265">
        <v>0.27606452441885548</v>
      </c>
      <c r="Q265">
        <v>0.2403357008315907</v>
      </c>
    </row>
    <row r="266" spans="1:17" x14ac:dyDescent="0.45">
      <c r="A266" s="1" t="s">
        <v>427</v>
      </c>
      <c r="B266">
        <v>0.45099496981682291</v>
      </c>
      <c r="C266">
        <v>0.47941069593765429</v>
      </c>
      <c r="D266">
        <v>0.51996543246275639</v>
      </c>
      <c r="E266">
        <v>0.53342447204954546</v>
      </c>
      <c r="F266">
        <v>0.52208152278026476</v>
      </c>
      <c r="G266">
        <v>0.47126160883248303</v>
      </c>
      <c r="H266">
        <v>0.47841820464163692</v>
      </c>
      <c r="I266">
        <v>0.44297994140741692</v>
      </c>
      <c r="J266">
        <v>0.32532181807105759</v>
      </c>
      <c r="K266">
        <v>0.3280784717422196</v>
      </c>
      <c r="L266">
        <v>0.29711594044609058</v>
      </c>
      <c r="M266">
        <v>0.30361181604331622</v>
      </c>
      <c r="N266">
        <v>0.28886633718766408</v>
      </c>
      <c r="O266">
        <v>0.27117375897936691</v>
      </c>
      <c r="P266">
        <v>0.27606452441885537</v>
      </c>
      <c r="Q266">
        <v>0.2403357008315907</v>
      </c>
    </row>
    <row r="267" spans="1:17" x14ac:dyDescent="0.45">
      <c r="A267" s="1" t="s">
        <v>428</v>
      </c>
      <c r="B267">
        <v>0.7937972387308101</v>
      </c>
      <c r="C267">
        <v>0.73895207489420345</v>
      </c>
      <c r="D267">
        <v>0.80319108745418399</v>
      </c>
      <c r="E267">
        <v>0.84475812460297994</v>
      </c>
      <c r="F267">
        <v>0.74960231465127847</v>
      </c>
      <c r="G267">
        <v>0.72234553571618676</v>
      </c>
      <c r="H267">
        <v>0.79191287743790151</v>
      </c>
      <c r="I267">
        <v>0.67705065062723735</v>
      </c>
      <c r="J267">
        <v>0.50676263790296272</v>
      </c>
      <c r="K267">
        <v>0.51281813630990081</v>
      </c>
      <c r="L267">
        <v>0.48281664163110538</v>
      </c>
      <c r="M267">
        <v>0.48260975376980608</v>
      </c>
      <c r="N267">
        <v>0.49535055878059048</v>
      </c>
      <c r="O267">
        <v>0.43683897482104378</v>
      </c>
      <c r="P267">
        <v>0.40719505881340551</v>
      </c>
      <c r="Q267">
        <v>0.31773029642272521</v>
      </c>
    </row>
    <row r="268" spans="1:17" x14ac:dyDescent="0.45">
      <c r="A268" s="1" t="s">
        <v>429</v>
      </c>
      <c r="B268">
        <v>0.79379723873080998</v>
      </c>
      <c r="C268">
        <v>0.73895207489420323</v>
      </c>
      <c r="D268">
        <v>0.80319108745418377</v>
      </c>
      <c r="E268">
        <v>0.84475812460298028</v>
      </c>
      <c r="F268">
        <v>0.74960231465127836</v>
      </c>
      <c r="G268">
        <v>0.72234553571618676</v>
      </c>
      <c r="H268">
        <v>0.7919128774379014</v>
      </c>
      <c r="I268">
        <v>0.67705065062723746</v>
      </c>
      <c r="J268">
        <v>0.50676263790296294</v>
      </c>
      <c r="K268">
        <v>0.51281813630990092</v>
      </c>
      <c r="L268">
        <v>0.48281664163110521</v>
      </c>
      <c r="M268">
        <v>0.48260975376980608</v>
      </c>
      <c r="N268">
        <v>0.49535055878059009</v>
      </c>
      <c r="O268">
        <v>0.43683897482104372</v>
      </c>
      <c r="P268">
        <v>0.40719505881340529</v>
      </c>
      <c r="Q268">
        <v>0.31773029642272499</v>
      </c>
    </row>
    <row r="269" spans="1:17" x14ac:dyDescent="0.45">
      <c r="A269" s="1" t="s">
        <v>430</v>
      </c>
      <c r="B269">
        <v>0.79379723873080987</v>
      </c>
      <c r="C269">
        <v>0.738952074894203</v>
      </c>
      <c r="D269">
        <v>0.8031910874541841</v>
      </c>
      <c r="E269">
        <v>0.84475812460298016</v>
      </c>
      <c r="F269">
        <v>0.74960231465127836</v>
      </c>
      <c r="G269">
        <v>0.72234553571618654</v>
      </c>
      <c r="H269">
        <v>0.79191287743790151</v>
      </c>
      <c r="I269">
        <v>0.67705065062723713</v>
      </c>
      <c r="J269">
        <v>0.50676263790296261</v>
      </c>
      <c r="K269">
        <v>0.51281813630990114</v>
      </c>
      <c r="L269">
        <v>0.48281664163110538</v>
      </c>
      <c r="M269">
        <v>0.48260975376980603</v>
      </c>
      <c r="N269">
        <v>0.49535055878059031</v>
      </c>
      <c r="O269">
        <v>0.43683897482104372</v>
      </c>
      <c r="P269">
        <v>0.40719505881340551</v>
      </c>
      <c r="Q269">
        <v>0.3177302964227251</v>
      </c>
    </row>
    <row r="270" spans="1:17" x14ac:dyDescent="0.45">
      <c r="A270" s="1" t="s">
        <v>431</v>
      </c>
      <c r="B270">
        <v>0.598540930398338</v>
      </c>
      <c r="C270">
        <v>0.63469385707352566</v>
      </c>
      <c r="D270">
        <v>0.64142595629205224</v>
      </c>
      <c r="E270">
        <v>0.75676547164300711</v>
      </c>
      <c r="F270">
        <v>0.67691122170653029</v>
      </c>
      <c r="G270">
        <v>0.75317551494398072</v>
      </c>
      <c r="H270">
        <v>0.71392143510773898</v>
      </c>
      <c r="I270">
        <v>0.60604200534741826</v>
      </c>
      <c r="J270">
        <v>0.50445099088766121</v>
      </c>
      <c r="K270">
        <v>0.57044775834076189</v>
      </c>
      <c r="L270">
        <v>0.6296928044992931</v>
      </c>
      <c r="M270">
        <v>0.62678413261652366</v>
      </c>
      <c r="N270">
        <v>0.64074830340508526</v>
      </c>
      <c r="O270">
        <v>0.58163085516623458</v>
      </c>
      <c r="P270">
        <v>0.61050884959252105</v>
      </c>
      <c r="Q270">
        <v>0.52530405435067895</v>
      </c>
    </row>
    <row r="271" spans="1:17" x14ac:dyDescent="0.45">
      <c r="A271" s="1" t="s">
        <v>432</v>
      </c>
      <c r="B271">
        <v>3.2757725743258388</v>
      </c>
      <c r="C271">
        <v>3.4436249333360669</v>
      </c>
      <c r="D271">
        <v>3.4868532808796111</v>
      </c>
      <c r="E271">
        <v>3.8689241731014219</v>
      </c>
      <c r="F271">
        <v>3.855011387902203</v>
      </c>
      <c r="G271">
        <v>3.8296138867653462</v>
      </c>
      <c r="H271">
        <v>3.56330090506912</v>
      </c>
      <c r="I271">
        <v>2.558309352347905</v>
      </c>
      <c r="J271">
        <v>1.9892627729311081</v>
      </c>
      <c r="K271">
        <v>1.6517040939166689</v>
      </c>
      <c r="L271">
        <v>1.4211799797832489</v>
      </c>
      <c r="M271">
        <v>1.2579014726864051</v>
      </c>
      <c r="N271">
        <v>1.0498660681671319</v>
      </c>
      <c r="O271">
        <v>1.0244133386603591</v>
      </c>
      <c r="P271">
        <v>1.073760203748102</v>
      </c>
      <c r="Q271">
        <v>1.0072208181387039</v>
      </c>
    </row>
    <row r="272" spans="1:17" x14ac:dyDescent="0.45">
      <c r="A272" s="1" t="s">
        <v>433</v>
      </c>
      <c r="B272">
        <v>0.26165135558214808</v>
      </c>
      <c r="C272">
        <v>0.24726969432592211</v>
      </c>
      <c r="D272">
        <v>0.24615837501836721</v>
      </c>
      <c r="E272">
        <v>0.25676983405170428</v>
      </c>
      <c r="F272">
        <v>0.2299955394246091</v>
      </c>
      <c r="G272">
        <v>0.32109945888694869</v>
      </c>
      <c r="H272">
        <v>0.3541398778788184</v>
      </c>
      <c r="I272">
        <v>0.27488553936000992</v>
      </c>
      <c r="J272">
        <v>0.2303497010096659</v>
      </c>
      <c r="K272">
        <v>0.25291217037373148</v>
      </c>
      <c r="L272">
        <v>0.2738214036919121</v>
      </c>
      <c r="M272">
        <v>0.29055063420656357</v>
      </c>
      <c r="N272">
        <v>0.27264816375984419</v>
      </c>
      <c r="O272">
        <v>0.26093846422423711</v>
      </c>
      <c r="P272">
        <v>0.25008856396897239</v>
      </c>
      <c r="Q272">
        <v>0.2041734418348056</v>
      </c>
    </row>
    <row r="273" spans="1:17" x14ac:dyDescent="0.45">
      <c r="A273" s="1" t="s">
        <v>434</v>
      </c>
      <c r="B273">
        <v>0.26165135558214803</v>
      </c>
      <c r="C273">
        <v>0.2472696943259223</v>
      </c>
      <c r="D273">
        <v>0.24615837501836721</v>
      </c>
      <c r="E273">
        <v>0.25676983405170423</v>
      </c>
      <c r="F273">
        <v>0.2299955394246091</v>
      </c>
      <c r="G273">
        <v>0.3210994588869488</v>
      </c>
      <c r="H273">
        <v>0.35413987787881829</v>
      </c>
      <c r="I273">
        <v>0.27488553936000981</v>
      </c>
      <c r="J273">
        <v>0.23034970100966581</v>
      </c>
      <c r="K273">
        <v>0.25291217037373148</v>
      </c>
      <c r="L273">
        <v>0.27382140369191221</v>
      </c>
      <c r="M273">
        <v>0.29055063420656357</v>
      </c>
      <c r="N273">
        <v>0.27264816375984408</v>
      </c>
      <c r="O273">
        <v>0.26093846422423711</v>
      </c>
      <c r="P273">
        <v>0.25008856396897228</v>
      </c>
      <c r="Q273">
        <v>0.2041734418348056</v>
      </c>
    </row>
    <row r="274" spans="1:17" x14ac:dyDescent="0.45">
      <c r="A274" s="1" t="s">
        <v>435</v>
      </c>
      <c r="B274">
        <v>0.26165135558214808</v>
      </c>
      <c r="C274">
        <v>0.24726969432592219</v>
      </c>
      <c r="D274">
        <v>0.24615837501836721</v>
      </c>
      <c r="E274">
        <v>0.25676983405170423</v>
      </c>
      <c r="F274">
        <v>0.22999553942460901</v>
      </c>
      <c r="G274">
        <v>0.32109945888694869</v>
      </c>
      <c r="H274">
        <v>0.3541398778788184</v>
      </c>
      <c r="I274">
        <v>0.27488553936000992</v>
      </c>
      <c r="J274">
        <v>0.23034970100966581</v>
      </c>
      <c r="K274">
        <v>0.25291217037373159</v>
      </c>
      <c r="L274">
        <v>0.2738214036919121</v>
      </c>
      <c r="M274">
        <v>0.29055063420656357</v>
      </c>
      <c r="N274">
        <v>0.27264816375984408</v>
      </c>
      <c r="O274">
        <v>0.26093846422423689</v>
      </c>
      <c r="P274">
        <v>0.25008856396897239</v>
      </c>
      <c r="Q274">
        <v>0.20417344183480571</v>
      </c>
    </row>
    <row r="275" spans="1:17" x14ac:dyDescent="0.45">
      <c r="A275" s="1" t="s">
        <v>436</v>
      </c>
      <c r="B275">
        <v>0.26165135558214808</v>
      </c>
      <c r="C275">
        <v>0.2472696943259223</v>
      </c>
      <c r="D275">
        <v>0.24615837501836721</v>
      </c>
      <c r="E275">
        <v>0.25676983405170428</v>
      </c>
      <c r="F275">
        <v>0.22999553942460921</v>
      </c>
      <c r="G275">
        <v>0.32109945888694869</v>
      </c>
      <c r="H275">
        <v>0.35413987787881829</v>
      </c>
      <c r="I275">
        <v>0.27488553936000992</v>
      </c>
      <c r="J275">
        <v>0.2303497010096657</v>
      </c>
      <c r="K275">
        <v>0.25291217037373148</v>
      </c>
      <c r="L275">
        <v>0.27382140369191221</v>
      </c>
      <c r="M275">
        <v>0.29055063420656357</v>
      </c>
      <c r="N275">
        <v>0.27264816375984419</v>
      </c>
      <c r="O275">
        <v>0.26093846422423689</v>
      </c>
      <c r="P275">
        <v>0.25008856396897228</v>
      </c>
      <c r="Q275">
        <v>0.20417344183480551</v>
      </c>
    </row>
    <row r="276" spans="1:17" x14ac:dyDescent="0.45">
      <c r="A276" s="1" t="s">
        <v>437</v>
      </c>
      <c r="B276">
        <v>0.26165135558214808</v>
      </c>
      <c r="C276">
        <v>0.24726969432592219</v>
      </c>
      <c r="D276">
        <v>0.24615837501836721</v>
      </c>
      <c r="E276">
        <v>0.25676983405170428</v>
      </c>
      <c r="F276">
        <v>0.22999553942460901</v>
      </c>
      <c r="G276">
        <v>0.32109945888694891</v>
      </c>
      <c r="H276">
        <v>0.3541398778788184</v>
      </c>
      <c r="I276">
        <v>0.27488553936000992</v>
      </c>
      <c r="J276">
        <v>0.23034970100966581</v>
      </c>
      <c r="K276">
        <v>0.25291217037373148</v>
      </c>
      <c r="L276">
        <v>0.27382140369191221</v>
      </c>
      <c r="M276">
        <v>0.29055063420656357</v>
      </c>
      <c r="N276">
        <v>0.27264816375984419</v>
      </c>
      <c r="O276">
        <v>0.260938464224237</v>
      </c>
      <c r="P276">
        <v>0.25008856396897239</v>
      </c>
      <c r="Q276">
        <v>0.2041734418348056</v>
      </c>
    </row>
    <row r="277" spans="1:17" x14ac:dyDescent="0.45">
      <c r="A277" s="1" t="s">
        <v>438</v>
      </c>
      <c r="B277">
        <v>0.26165135558214808</v>
      </c>
      <c r="C277">
        <v>0.24726969432592219</v>
      </c>
      <c r="D277">
        <v>0.24615837501836729</v>
      </c>
      <c r="E277">
        <v>0.25676983405170428</v>
      </c>
      <c r="F277">
        <v>0.2299955394246091</v>
      </c>
      <c r="G277">
        <v>0.32109945888694891</v>
      </c>
      <c r="H277">
        <v>0.35413987787881851</v>
      </c>
      <c r="I277">
        <v>0.27488553936000981</v>
      </c>
      <c r="J277">
        <v>0.23034970100966581</v>
      </c>
      <c r="K277">
        <v>0.25291217037373159</v>
      </c>
      <c r="L277">
        <v>0.27382140369191221</v>
      </c>
      <c r="M277">
        <v>0.29055063420656357</v>
      </c>
      <c r="N277">
        <v>0.27264816375984419</v>
      </c>
      <c r="O277">
        <v>0.26093846422423689</v>
      </c>
      <c r="P277">
        <v>0.25008856396897239</v>
      </c>
      <c r="Q277">
        <v>0.20417344183480551</v>
      </c>
    </row>
    <row r="278" spans="1:17" x14ac:dyDescent="0.45">
      <c r="A278" s="1" t="s">
        <v>439</v>
      </c>
      <c r="B278">
        <v>0.26165135558214803</v>
      </c>
      <c r="C278">
        <v>0.24726969432592219</v>
      </c>
      <c r="D278">
        <v>0.24615837501836721</v>
      </c>
      <c r="E278">
        <v>0.25676983405170428</v>
      </c>
      <c r="F278">
        <v>0.2299955394246091</v>
      </c>
      <c r="G278">
        <v>0.3210994588869488</v>
      </c>
      <c r="H278">
        <v>0.3541398778788184</v>
      </c>
      <c r="I278">
        <v>0.27488553936000992</v>
      </c>
      <c r="J278">
        <v>0.23034970100966581</v>
      </c>
      <c r="K278">
        <v>0.25291217037373148</v>
      </c>
      <c r="L278">
        <v>0.27382140369191199</v>
      </c>
      <c r="M278">
        <v>0.29055063420656352</v>
      </c>
      <c r="N278">
        <v>0.27264816375984419</v>
      </c>
      <c r="O278">
        <v>0.26093846422423689</v>
      </c>
      <c r="P278">
        <v>0.25008856396897239</v>
      </c>
      <c r="Q278">
        <v>0.2041734418348056</v>
      </c>
    </row>
    <row r="279" spans="1:17" x14ac:dyDescent="0.45">
      <c r="A279" s="1" t="s">
        <v>440</v>
      </c>
      <c r="B279">
        <v>0.50132400662164522</v>
      </c>
      <c r="C279">
        <v>0.58642004465684539</v>
      </c>
      <c r="D279">
        <v>0.58312002734408863</v>
      </c>
      <c r="E279">
        <v>0.71189189724618185</v>
      </c>
      <c r="F279">
        <v>0.63022373585013614</v>
      </c>
      <c r="G279">
        <v>0.62879441724762275</v>
      </c>
      <c r="H279">
        <v>0.53433936216272959</v>
      </c>
      <c r="I279">
        <v>0.48945146716711058</v>
      </c>
      <c r="J279">
        <v>0.40546907991929387</v>
      </c>
      <c r="K279">
        <v>0.53449375580079983</v>
      </c>
      <c r="L279">
        <v>0.60281598485095989</v>
      </c>
      <c r="M279">
        <v>0.52161487745266499</v>
      </c>
      <c r="N279">
        <v>0.64767153439936975</v>
      </c>
      <c r="O279">
        <v>0.51871966416689141</v>
      </c>
      <c r="P279">
        <v>0.55708066361762432</v>
      </c>
      <c r="Q279">
        <v>0.49987156360557777</v>
      </c>
    </row>
    <row r="280" spans="1:17" x14ac:dyDescent="0.45">
      <c r="A280" s="1" t="s">
        <v>441</v>
      </c>
      <c r="B280">
        <v>0.50132400662164489</v>
      </c>
      <c r="C280">
        <v>0.58642004465684527</v>
      </c>
      <c r="D280">
        <v>0.58312002734408863</v>
      </c>
      <c r="E280">
        <v>0.71189189724618207</v>
      </c>
      <c r="F280">
        <v>0.63022373585013614</v>
      </c>
      <c r="G280">
        <v>0.62879441724762264</v>
      </c>
      <c r="H280">
        <v>0.53433936216272948</v>
      </c>
      <c r="I280">
        <v>0.48945146716711069</v>
      </c>
      <c r="J280">
        <v>0.40546907991929387</v>
      </c>
      <c r="K280">
        <v>0.53449375580079983</v>
      </c>
      <c r="L280">
        <v>0.60281598485095989</v>
      </c>
      <c r="M280">
        <v>0.52161487745266499</v>
      </c>
      <c r="N280">
        <v>0.64767153439936986</v>
      </c>
      <c r="O280">
        <v>0.51871966416689141</v>
      </c>
      <c r="P280">
        <v>0.55708066361762443</v>
      </c>
      <c r="Q280">
        <v>0.49987156360557788</v>
      </c>
    </row>
    <row r="281" spans="1:17" x14ac:dyDescent="0.45">
      <c r="A281" s="1" t="s">
        <v>442</v>
      </c>
      <c r="B281">
        <v>0.50132400662164511</v>
      </c>
      <c r="C281">
        <v>0.58642004465684527</v>
      </c>
      <c r="D281">
        <v>0.58312002734408863</v>
      </c>
      <c r="E281">
        <v>0.71189189724618196</v>
      </c>
      <c r="F281">
        <v>0.63022373585013602</v>
      </c>
      <c r="G281">
        <v>0.62879441724762253</v>
      </c>
      <c r="H281">
        <v>0.53433936216272959</v>
      </c>
      <c r="I281">
        <v>0.48945146716711058</v>
      </c>
      <c r="J281">
        <v>0.40546907991929387</v>
      </c>
      <c r="K281">
        <v>0.53449375580079972</v>
      </c>
      <c r="L281">
        <v>0.60281598485095989</v>
      </c>
      <c r="M281">
        <v>0.52161487745266499</v>
      </c>
      <c r="N281">
        <v>0.64767153439936986</v>
      </c>
      <c r="O281">
        <v>0.51871966416689141</v>
      </c>
      <c r="P281">
        <v>0.55708066361762443</v>
      </c>
      <c r="Q281">
        <v>0.49987156360557777</v>
      </c>
    </row>
    <row r="282" spans="1:17" x14ac:dyDescent="0.45">
      <c r="A282" s="1" t="s">
        <v>443</v>
      </c>
      <c r="B282">
        <v>0.50132400662164511</v>
      </c>
      <c r="C282">
        <v>0.5864200446568455</v>
      </c>
      <c r="D282">
        <v>0.58312002734408863</v>
      </c>
      <c r="E282">
        <v>0.71189189724618185</v>
      </c>
      <c r="F282">
        <v>0.63022373585013614</v>
      </c>
      <c r="G282">
        <v>0.62879441724762275</v>
      </c>
      <c r="H282">
        <v>0.5343393621627297</v>
      </c>
      <c r="I282">
        <v>0.48945146716711069</v>
      </c>
      <c r="J282">
        <v>0.40546907991929382</v>
      </c>
      <c r="K282">
        <v>0.53449375580079994</v>
      </c>
      <c r="L282">
        <v>0.60281598485096</v>
      </c>
      <c r="M282">
        <v>0.52161487745266499</v>
      </c>
      <c r="N282">
        <v>0.64767153439936986</v>
      </c>
      <c r="O282">
        <v>0.5187196641668913</v>
      </c>
      <c r="P282">
        <v>0.55708066361762443</v>
      </c>
      <c r="Q282">
        <v>0.499871563605578</v>
      </c>
    </row>
    <row r="283" spans="1:17" x14ac:dyDescent="0.45">
      <c r="A283" s="1" t="s">
        <v>444</v>
      </c>
      <c r="B283">
        <v>0.50132400662164522</v>
      </c>
      <c r="C283">
        <v>0.58642004465684539</v>
      </c>
      <c r="D283">
        <v>0.58312002734408863</v>
      </c>
      <c r="E283">
        <v>0.71189189724618185</v>
      </c>
      <c r="F283">
        <v>0.63022373585013614</v>
      </c>
      <c r="G283">
        <v>0.62879441724762253</v>
      </c>
      <c r="H283">
        <v>0.53433936216272959</v>
      </c>
      <c r="I283">
        <v>0.4894514671671108</v>
      </c>
      <c r="J283">
        <v>0.40546907991929371</v>
      </c>
      <c r="K283">
        <v>0.53449375580079983</v>
      </c>
      <c r="L283">
        <v>0.60281598485095989</v>
      </c>
      <c r="M283">
        <v>0.5216148774526651</v>
      </c>
      <c r="N283">
        <v>0.64767153439936986</v>
      </c>
      <c r="O283">
        <v>0.51871966416689141</v>
      </c>
      <c r="P283">
        <v>0.55708066361762432</v>
      </c>
      <c r="Q283">
        <v>0.499871563605578</v>
      </c>
    </row>
    <row r="284" spans="1:17" x14ac:dyDescent="0.45">
      <c r="A284" s="1" t="s">
        <v>445</v>
      </c>
      <c r="B284">
        <v>0.501324006621645</v>
      </c>
      <c r="C284">
        <v>0.58642004465684539</v>
      </c>
      <c r="D284">
        <v>0.58312002734408863</v>
      </c>
      <c r="E284">
        <v>0.71189189724618174</v>
      </c>
      <c r="F284">
        <v>0.63022373585013614</v>
      </c>
      <c r="G284">
        <v>0.62879441724762264</v>
      </c>
      <c r="H284">
        <v>0.53433936216272959</v>
      </c>
      <c r="I284">
        <v>0.4894514671671108</v>
      </c>
      <c r="J284">
        <v>0.40546907991929382</v>
      </c>
      <c r="K284">
        <v>0.53449375580079972</v>
      </c>
      <c r="L284">
        <v>0.60281598485095989</v>
      </c>
      <c r="M284">
        <v>0.52161487745266488</v>
      </c>
      <c r="N284">
        <v>0.64767153439936964</v>
      </c>
      <c r="O284">
        <v>0.51871966416689153</v>
      </c>
      <c r="P284">
        <v>0.55708066361762454</v>
      </c>
      <c r="Q284">
        <v>0.49987156360557777</v>
      </c>
    </row>
    <row r="285" spans="1:17" x14ac:dyDescent="0.45">
      <c r="A285" s="1" t="s">
        <v>446</v>
      </c>
      <c r="B285">
        <v>0.38615827547346843</v>
      </c>
      <c r="C285">
        <v>0.36565944073556239</v>
      </c>
      <c r="D285">
        <v>0.3485749532977574</v>
      </c>
      <c r="E285">
        <v>0.39896872516884008</v>
      </c>
      <c r="F285">
        <v>0.35118764922520468</v>
      </c>
      <c r="G285">
        <v>0.38189088133966392</v>
      </c>
      <c r="H285">
        <v>0.43755610579296728</v>
      </c>
      <c r="I285">
        <v>0.3493457119157185</v>
      </c>
      <c r="J285">
        <v>0.40993828928640452</v>
      </c>
      <c r="K285">
        <v>0.40187658193481701</v>
      </c>
      <c r="L285">
        <v>0.30533676522675302</v>
      </c>
      <c r="M285">
        <v>0.46241320377982342</v>
      </c>
      <c r="N285">
        <v>0.35853764826471479</v>
      </c>
      <c r="O285">
        <v>0.41048359792795358</v>
      </c>
      <c r="P285">
        <v>0.40194725823952332</v>
      </c>
      <c r="Q285">
        <v>0.37350681782569628</v>
      </c>
    </row>
    <row r="286" spans="1:17" x14ac:dyDescent="0.45">
      <c r="A286" s="1" t="s">
        <v>447</v>
      </c>
      <c r="B286">
        <v>0.38615827547346832</v>
      </c>
      <c r="C286">
        <v>0.3656594407355625</v>
      </c>
      <c r="D286">
        <v>0.34857495329775751</v>
      </c>
      <c r="E286">
        <v>0.39896872516884008</v>
      </c>
      <c r="F286">
        <v>0.35118764922520451</v>
      </c>
      <c r="G286">
        <v>0.38189088133966392</v>
      </c>
      <c r="H286">
        <v>0.43755610579296722</v>
      </c>
      <c r="I286">
        <v>0.34934571191571862</v>
      </c>
      <c r="J286">
        <v>0.40993828928640452</v>
      </c>
      <c r="K286">
        <v>0.40187658193481701</v>
      </c>
      <c r="L286">
        <v>0.30533676522675302</v>
      </c>
      <c r="M286">
        <v>0.46241320377982348</v>
      </c>
      <c r="N286">
        <v>0.35853764826471479</v>
      </c>
      <c r="O286">
        <v>0.41048359792795369</v>
      </c>
      <c r="P286">
        <v>0.40194725823952332</v>
      </c>
      <c r="Q286">
        <v>0.37350681782569622</v>
      </c>
    </row>
    <row r="287" spans="1:17" x14ac:dyDescent="0.45">
      <c r="A287" s="1" t="s">
        <v>448</v>
      </c>
      <c r="B287">
        <v>0.38615827547346843</v>
      </c>
      <c r="C287">
        <v>0.36565944073556239</v>
      </c>
      <c r="D287">
        <v>0.34857495329775751</v>
      </c>
      <c r="E287">
        <v>0.39896872516884008</v>
      </c>
      <c r="F287">
        <v>0.35118764922520462</v>
      </c>
      <c r="G287">
        <v>0.38189088133966381</v>
      </c>
      <c r="H287">
        <v>0.43755610579296711</v>
      </c>
      <c r="I287">
        <v>0.34934571191571839</v>
      </c>
      <c r="J287">
        <v>0.40993828928640452</v>
      </c>
      <c r="K287">
        <v>0.40187658193481679</v>
      </c>
      <c r="L287">
        <v>0.30533676522675302</v>
      </c>
      <c r="M287">
        <v>0.46241320377982359</v>
      </c>
      <c r="N287">
        <v>0.3585376482647149</v>
      </c>
      <c r="O287">
        <v>0.41048359792795358</v>
      </c>
      <c r="P287">
        <v>0.40194725823952332</v>
      </c>
      <c r="Q287">
        <v>0.37350681782569628</v>
      </c>
    </row>
    <row r="288" spans="1:17" x14ac:dyDescent="0.45">
      <c r="A288" s="1" t="s">
        <v>449</v>
      </c>
      <c r="B288">
        <v>0.38615827547346832</v>
      </c>
      <c r="C288">
        <v>0.36565944073556239</v>
      </c>
      <c r="D288">
        <v>0.34857495329775751</v>
      </c>
      <c r="E288">
        <v>0.39896872516884002</v>
      </c>
      <c r="F288">
        <v>0.35118764922520468</v>
      </c>
      <c r="G288">
        <v>0.38189088133966398</v>
      </c>
      <c r="H288">
        <v>0.43755610579296722</v>
      </c>
      <c r="I288">
        <v>0.34934571191571862</v>
      </c>
      <c r="J288">
        <v>0.40993828928640452</v>
      </c>
      <c r="K288">
        <v>0.4018765819348169</v>
      </c>
      <c r="L288">
        <v>0.30533676522675302</v>
      </c>
      <c r="M288">
        <v>0.46241320377982348</v>
      </c>
      <c r="N288">
        <v>0.35853764826471479</v>
      </c>
      <c r="O288">
        <v>0.41048359792795369</v>
      </c>
      <c r="P288">
        <v>0.40194725823952332</v>
      </c>
      <c r="Q288">
        <v>0.37350681782569628</v>
      </c>
    </row>
    <row r="289" spans="1:17" x14ac:dyDescent="0.45">
      <c r="A289" s="1" t="s">
        <v>450</v>
      </c>
      <c r="B289">
        <v>0.33002847304713367</v>
      </c>
      <c r="C289">
        <v>0.24763114684323989</v>
      </c>
      <c r="D289">
        <v>0.27904387202302811</v>
      </c>
      <c r="E289">
        <v>0.24973821009670311</v>
      </c>
      <c r="F289">
        <v>0.30126027807762951</v>
      </c>
      <c r="G289">
        <v>0.28608277324674608</v>
      </c>
      <c r="H289">
        <v>0.29306352851672451</v>
      </c>
      <c r="I289">
        <v>0.27634293534245857</v>
      </c>
      <c r="J289">
        <v>0.18742619620434689</v>
      </c>
      <c r="K289">
        <v>0.2020081564067166</v>
      </c>
      <c r="L289">
        <v>0.2043444652157505</v>
      </c>
      <c r="M289">
        <v>0.20550226398175661</v>
      </c>
      <c r="N289">
        <v>0.19347918655547011</v>
      </c>
      <c r="O289">
        <v>0.18785822675799521</v>
      </c>
      <c r="P289">
        <v>0.20052456406611441</v>
      </c>
      <c r="Q289">
        <v>0.1682738562360189</v>
      </c>
    </row>
    <row r="290" spans="1:17" x14ac:dyDescent="0.45">
      <c r="A290" s="1" t="s">
        <v>451</v>
      </c>
      <c r="B290">
        <v>0.33002847304713379</v>
      </c>
      <c r="C290">
        <v>0.24763114684324</v>
      </c>
      <c r="D290">
        <v>0.27904387202302799</v>
      </c>
      <c r="E290">
        <v>0.24973821009670299</v>
      </c>
      <c r="F290">
        <v>0.30126027807762951</v>
      </c>
      <c r="G290">
        <v>0.28608277324674608</v>
      </c>
      <c r="H290">
        <v>0.2930635285167244</v>
      </c>
      <c r="I290">
        <v>0.27634293534245868</v>
      </c>
      <c r="J290">
        <v>0.18742619620434681</v>
      </c>
      <c r="K290">
        <v>0.20200815640671649</v>
      </c>
      <c r="L290">
        <v>0.20434446521575039</v>
      </c>
      <c r="M290">
        <v>0.20550226398175661</v>
      </c>
      <c r="N290">
        <v>0.1934791865554702</v>
      </c>
      <c r="O290">
        <v>0.18785822675799521</v>
      </c>
      <c r="P290">
        <v>0.20052456406611441</v>
      </c>
      <c r="Q290">
        <v>0.1682738562360189</v>
      </c>
    </row>
    <row r="291" spans="1:17" x14ac:dyDescent="0.45">
      <c r="A291" s="1" t="s">
        <v>452</v>
      </c>
      <c r="L291">
        <v>0.2043444652157505</v>
      </c>
    </row>
    <row r="292" spans="1:17" x14ac:dyDescent="0.45">
      <c r="A292" s="1" t="s">
        <v>453</v>
      </c>
      <c r="B292">
        <v>0.33002847304713379</v>
      </c>
      <c r="C292">
        <v>0.24763114684324</v>
      </c>
      <c r="D292">
        <v>0.27904387202302811</v>
      </c>
      <c r="E292">
        <v>0.24973821009670299</v>
      </c>
      <c r="F292">
        <v>0.30126027807762951</v>
      </c>
      <c r="G292">
        <v>0.28608277324674608</v>
      </c>
      <c r="H292">
        <v>0.2930635285167244</v>
      </c>
      <c r="I292">
        <v>0.27634293534245868</v>
      </c>
      <c r="J292">
        <v>0.18742619620434689</v>
      </c>
      <c r="K292">
        <v>0.2020081564067166</v>
      </c>
      <c r="L292">
        <v>0.2043444652157505</v>
      </c>
      <c r="M292">
        <v>0.2055022639817565</v>
      </c>
      <c r="N292">
        <v>0.1934791865554702</v>
      </c>
      <c r="O292">
        <v>0.18785822675799521</v>
      </c>
      <c r="P292">
        <v>0.20052456406611441</v>
      </c>
      <c r="Q292">
        <v>0.1682738562360189</v>
      </c>
    </row>
    <row r="293" spans="1:17" x14ac:dyDescent="0.45">
      <c r="A293" s="1" t="s">
        <v>454</v>
      </c>
      <c r="B293">
        <v>0.33002847304713379</v>
      </c>
      <c r="C293">
        <v>0.24763114684324</v>
      </c>
      <c r="D293">
        <v>0.27904387202302799</v>
      </c>
      <c r="E293">
        <v>0.24973821009670311</v>
      </c>
      <c r="F293">
        <v>0.30126027807762951</v>
      </c>
      <c r="G293">
        <v>0.28608277324674608</v>
      </c>
      <c r="H293">
        <v>0.2930635285167244</v>
      </c>
      <c r="I293">
        <v>0.27634293534245868</v>
      </c>
      <c r="J293">
        <v>0.18742619620434681</v>
      </c>
      <c r="K293">
        <v>0.20200815640671649</v>
      </c>
      <c r="L293">
        <v>0.2043444652157505</v>
      </c>
      <c r="M293">
        <v>0.20550226398175661</v>
      </c>
      <c r="N293">
        <v>0.19347918655547011</v>
      </c>
      <c r="O293">
        <v>0.1878582267579951</v>
      </c>
      <c r="P293">
        <v>0.20052456406611441</v>
      </c>
      <c r="Q293">
        <v>0.1682738562360189</v>
      </c>
    </row>
    <row r="294" spans="1:17" x14ac:dyDescent="0.45">
      <c r="A294" s="1" t="s">
        <v>455</v>
      </c>
      <c r="B294">
        <v>0.33002847304713367</v>
      </c>
      <c r="C294">
        <v>0.24763114684324011</v>
      </c>
      <c r="D294">
        <v>0.27904387202302799</v>
      </c>
      <c r="E294">
        <v>0.24973821009670299</v>
      </c>
      <c r="F294">
        <v>0.30126027807762951</v>
      </c>
      <c r="G294">
        <v>0.28608277324674608</v>
      </c>
      <c r="H294">
        <v>0.29306352851672429</v>
      </c>
      <c r="I294">
        <v>0.27634293534245857</v>
      </c>
      <c r="K294">
        <v>0.2020081564067166</v>
      </c>
      <c r="L294">
        <v>0.2043444652157505</v>
      </c>
      <c r="M294">
        <v>0.2055022639817565</v>
      </c>
      <c r="N294">
        <v>0.1934791865554702</v>
      </c>
      <c r="O294">
        <v>0.18785822675799521</v>
      </c>
      <c r="P294">
        <v>0.20052456406611449</v>
      </c>
      <c r="Q294">
        <v>0.16827385623601901</v>
      </c>
    </row>
    <row r="295" spans="1:17" x14ac:dyDescent="0.45">
      <c r="A295" s="1" t="s">
        <v>456</v>
      </c>
      <c r="B295">
        <v>0.33002847304713379</v>
      </c>
      <c r="C295">
        <v>0.24763114684324</v>
      </c>
      <c r="D295">
        <v>0.27904387202302811</v>
      </c>
      <c r="E295">
        <v>0.24973821009670299</v>
      </c>
      <c r="F295">
        <v>0.30126027807762951</v>
      </c>
      <c r="G295">
        <v>0.28608277324674608</v>
      </c>
      <c r="H295">
        <v>0.29306352851672429</v>
      </c>
      <c r="I295">
        <v>0.27634293534245868</v>
      </c>
      <c r="J295">
        <v>0.18742619620434681</v>
      </c>
      <c r="K295">
        <v>0.20200815640671649</v>
      </c>
      <c r="L295">
        <v>0.20434446521575039</v>
      </c>
      <c r="M295">
        <v>0.2055022639817565</v>
      </c>
      <c r="N295">
        <v>0.1934791865554702</v>
      </c>
      <c r="O295">
        <v>0.18785822675799521</v>
      </c>
      <c r="P295">
        <v>0.20052456406611449</v>
      </c>
      <c r="Q295">
        <v>0.1682738562360189</v>
      </c>
    </row>
    <row r="296" spans="1:17" x14ac:dyDescent="0.45">
      <c r="A296" s="1" t="s">
        <v>457</v>
      </c>
      <c r="B296">
        <v>5.0281178012321686E-3</v>
      </c>
      <c r="C296">
        <v>5.4673824947978154E-3</v>
      </c>
      <c r="D296">
        <v>6.6029811319774766E-3</v>
      </c>
      <c r="E296">
        <v>4.1915896044550068E-3</v>
      </c>
      <c r="F296">
        <v>6.3014867710464943E-3</v>
      </c>
      <c r="G296">
        <v>7.2196293766501772E-3</v>
      </c>
      <c r="H296">
        <v>9.928844191344573E-3</v>
      </c>
      <c r="I296">
        <v>1.2056378852806899E-2</v>
      </c>
      <c r="J296">
        <v>1.0084877111784581E-2</v>
      </c>
      <c r="K296">
        <v>1.2191204180594649E-2</v>
      </c>
      <c r="L296">
        <v>1.4847703384057239E-2</v>
      </c>
      <c r="M296">
        <v>1.7338397892690521E-2</v>
      </c>
      <c r="N296">
        <v>1.165741510079032E-2</v>
      </c>
      <c r="O296">
        <v>1.0082059171726179E-2</v>
      </c>
      <c r="P296">
        <v>8.9138662131383467E-3</v>
      </c>
      <c r="Q296">
        <v>1.142600070167319E-2</v>
      </c>
    </row>
    <row r="297" spans="1:17" x14ac:dyDescent="0.45">
      <c r="A297" s="1" t="s">
        <v>458</v>
      </c>
      <c r="B297">
        <v>5.0281178012321686E-3</v>
      </c>
      <c r="C297">
        <v>5.4673824947978154E-3</v>
      </c>
      <c r="D297">
        <v>6.6029811319774758E-3</v>
      </c>
      <c r="E297">
        <v>4.1915896044550068E-3</v>
      </c>
      <c r="F297">
        <v>6.3014867710464934E-3</v>
      </c>
      <c r="G297">
        <v>7.2196293766501772E-3</v>
      </c>
      <c r="H297">
        <v>9.9288441913445713E-3</v>
      </c>
      <c r="I297">
        <v>1.2056378852806899E-2</v>
      </c>
      <c r="J297">
        <v>1.0084877111784581E-2</v>
      </c>
      <c r="K297">
        <v>1.219120418059466E-2</v>
      </c>
      <c r="L297">
        <v>1.4847703384057239E-2</v>
      </c>
      <c r="M297">
        <v>1.7338397892690521E-2</v>
      </c>
      <c r="N297">
        <v>1.165741510079032E-2</v>
      </c>
      <c r="O297">
        <v>1.0082059171726171E-2</v>
      </c>
      <c r="P297">
        <v>8.9138662131383467E-3</v>
      </c>
      <c r="Q297">
        <v>1.142600070167319E-2</v>
      </c>
    </row>
    <row r="298" spans="1:17" x14ac:dyDescent="0.45">
      <c r="A298" s="1" t="s">
        <v>459</v>
      </c>
      <c r="B298">
        <v>5.0281178012321704E-3</v>
      </c>
      <c r="C298">
        <v>5.4673824947978162E-3</v>
      </c>
      <c r="D298">
        <v>6.6029811319774749E-3</v>
      </c>
      <c r="E298">
        <v>4.1915896044550059E-3</v>
      </c>
      <c r="F298">
        <v>6.3014867710464934E-3</v>
      </c>
      <c r="G298">
        <v>7.2196293766501763E-3</v>
      </c>
      <c r="H298">
        <v>9.9288441913445713E-3</v>
      </c>
      <c r="I298">
        <v>1.2056378852806899E-2</v>
      </c>
      <c r="J298">
        <v>1.0084877111784581E-2</v>
      </c>
      <c r="K298">
        <v>1.219120418059466E-2</v>
      </c>
      <c r="L298">
        <v>1.4847703384057239E-2</v>
      </c>
      <c r="M298">
        <v>1.7338397892690521E-2</v>
      </c>
      <c r="N298">
        <v>1.165741510079032E-2</v>
      </c>
      <c r="O298">
        <v>1.0082059171726179E-2</v>
      </c>
      <c r="P298">
        <v>8.913866213138345E-3</v>
      </c>
      <c r="Q298">
        <v>1.142600070167319E-2</v>
      </c>
    </row>
    <row r="299" spans="1:17" x14ac:dyDescent="0.45">
      <c r="A299" s="1" t="s">
        <v>460</v>
      </c>
      <c r="B299">
        <v>5.0281178012321686E-3</v>
      </c>
      <c r="C299">
        <v>5.4673824947978136E-3</v>
      </c>
      <c r="D299">
        <v>6.6029811319774766E-3</v>
      </c>
      <c r="E299">
        <v>4.1915896044550068E-3</v>
      </c>
      <c r="F299">
        <v>6.3014867710464943E-3</v>
      </c>
      <c r="G299">
        <v>7.2196293766501772E-3</v>
      </c>
      <c r="H299">
        <v>9.928844191344573E-3</v>
      </c>
      <c r="I299">
        <v>1.2056378852806899E-2</v>
      </c>
      <c r="J299">
        <v>1.0084877111784581E-2</v>
      </c>
      <c r="K299">
        <v>1.2191204180594649E-2</v>
      </c>
      <c r="L299">
        <v>1.4847703384057239E-2</v>
      </c>
      <c r="M299">
        <v>1.7338397892690521E-2</v>
      </c>
      <c r="N299">
        <v>1.165741510079032E-2</v>
      </c>
      <c r="O299">
        <v>1.0082059171726171E-2</v>
      </c>
      <c r="P299">
        <v>8.913866213138345E-3</v>
      </c>
      <c r="Q299">
        <v>1.142600070167319E-2</v>
      </c>
    </row>
    <row r="300" spans="1:17" x14ac:dyDescent="0.45">
      <c r="A300" s="1" t="s">
        <v>461</v>
      </c>
      <c r="B300">
        <v>5.0281178012321704E-3</v>
      </c>
      <c r="C300">
        <v>5.4673824947978136E-3</v>
      </c>
      <c r="D300">
        <v>6.6029811319774766E-3</v>
      </c>
      <c r="E300">
        <v>4.1915896044550068E-3</v>
      </c>
      <c r="F300">
        <v>6.3014867710464934E-3</v>
      </c>
      <c r="G300">
        <v>7.2196293766501763E-3</v>
      </c>
      <c r="H300">
        <v>9.928844191344573E-3</v>
      </c>
      <c r="I300">
        <v>1.2056378852806899E-2</v>
      </c>
      <c r="J300">
        <v>1.0084877111784581E-2</v>
      </c>
      <c r="K300">
        <v>1.2191204180594649E-2</v>
      </c>
      <c r="L300">
        <v>1.4847703384057239E-2</v>
      </c>
      <c r="M300">
        <v>1.7338397892690521E-2</v>
      </c>
      <c r="N300">
        <v>1.165741510079032E-2</v>
      </c>
      <c r="O300">
        <v>1.0082059171726179E-2</v>
      </c>
      <c r="P300">
        <v>8.9138662131383467E-3</v>
      </c>
      <c r="Q300">
        <v>1.142600070167319E-2</v>
      </c>
    </row>
    <row r="301" spans="1:17" x14ac:dyDescent="0.45">
      <c r="A301" s="1" t="s">
        <v>462</v>
      </c>
      <c r="B301">
        <v>8.206877098782225E-3</v>
      </c>
      <c r="C301">
        <v>8.6046406338004446E-3</v>
      </c>
      <c r="D301">
        <v>7.0038020285582703E-3</v>
      </c>
      <c r="E301">
        <v>6.8613279999908032E-3</v>
      </c>
      <c r="F301">
        <v>4.9789637264566226E-3</v>
      </c>
      <c r="G301">
        <v>4.733418422024461E-3</v>
      </c>
      <c r="H301">
        <v>5.5377443870774628E-3</v>
      </c>
      <c r="I301">
        <v>3.521238590658587E-3</v>
      </c>
      <c r="J301">
        <v>4.7242734558150092E-3</v>
      </c>
      <c r="K301">
        <v>3.8547537875723049E-3</v>
      </c>
      <c r="L301">
        <v>2.2889081696138539E-3</v>
      </c>
      <c r="M301">
        <v>3.9604661994520826E-3</v>
      </c>
      <c r="N301">
        <v>3.44341763787502E-3</v>
      </c>
      <c r="O301">
        <v>3.3417513747123801E-3</v>
      </c>
      <c r="P301">
        <v>3.134726167062674E-3</v>
      </c>
      <c r="Q301">
        <v>2.2895620217913549E-3</v>
      </c>
    </row>
    <row r="302" spans="1:17" x14ac:dyDescent="0.45">
      <c r="A302" s="1" t="s">
        <v>463</v>
      </c>
      <c r="B302">
        <v>8.2068770987822233E-3</v>
      </c>
      <c r="C302">
        <v>8.6046406338004394E-3</v>
      </c>
      <c r="D302">
        <v>7.0038020285582703E-3</v>
      </c>
      <c r="E302">
        <v>6.8613279999908067E-3</v>
      </c>
      <c r="F302">
        <v>4.9789637264566226E-3</v>
      </c>
      <c r="G302">
        <v>4.7334184220244602E-3</v>
      </c>
      <c r="H302">
        <v>5.5377443870774619E-3</v>
      </c>
      <c r="I302">
        <v>3.521238590658587E-3</v>
      </c>
      <c r="J302">
        <v>4.7242734558150083E-3</v>
      </c>
      <c r="K302">
        <v>3.8547537875723058E-3</v>
      </c>
      <c r="L302">
        <v>2.288908169613853E-3</v>
      </c>
      <c r="M302">
        <v>3.9604661994520843E-3</v>
      </c>
      <c r="N302">
        <v>3.44341763787502E-3</v>
      </c>
      <c r="O302">
        <v>3.3417513747123801E-3</v>
      </c>
      <c r="P302">
        <v>3.134726167062674E-3</v>
      </c>
      <c r="Q302">
        <v>2.2895620217913549E-3</v>
      </c>
    </row>
    <row r="303" spans="1:17" x14ac:dyDescent="0.45">
      <c r="A303" s="1" t="s">
        <v>464</v>
      </c>
      <c r="B303">
        <v>8.2068770987822233E-3</v>
      </c>
      <c r="C303">
        <v>8.6046406338004412E-3</v>
      </c>
      <c r="D303">
        <v>7.0038020285582668E-3</v>
      </c>
      <c r="E303">
        <v>6.8613279999908058E-3</v>
      </c>
      <c r="F303">
        <v>4.9789637264566226E-3</v>
      </c>
      <c r="G303">
        <v>4.7334184220244619E-3</v>
      </c>
      <c r="H303">
        <v>5.5377443870774619E-3</v>
      </c>
      <c r="I303">
        <v>3.5212385906585862E-3</v>
      </c>
      <c r="J303">
        <v>4.7242734558150092E-3</v>
      </c>
      <c r="K303">
        <v>3.8547537875723058E-3</v>
      </c>
      <c r="L303">
        <v>2.288908169613853E-3</v>
      </c>
      <c r="M303">
        <v>3.9604661994520852E-3</v>
      </c>
      <c r="P303">
        <v>3.134726167062674E-3</v>
      </c>
    </row>
    <row r="304" spans="1:17" x14ac:dyDescent="0.45">
      <c r="A304" s="1" t="s">
        <v>465</v>
      </c>
      <c r="B304">
        <v>5.6451310770499319</v>
      </c>
      <c r="C304">
        <v>5.7172461338612592</v>
      </c>
      <c r="D304">
        <v>4.5361253809652533</v>
      </c>
      <c r="E304">
        <v>5.4180651952618266</v>
      </c>
      <c r="F304">
        <v>4.0072321249856104</v>
      </c>
      <c r="G304">
        <v>4.6521718542917867</v>
      </c>
      <c r="H304">
        <v>5.9972837047016494</v>
      </c>
      <c r="I304">
        <v>4.763624043316752</v>
      </c>
      <c r="J304">
        <v>4.9844322798626823</v>
      </c>
      <c r="K304">
        <v>3.5278736488329572</v>
      </c>
      <c r="L304">
        <v>2.1245837280497808</v>
      </c>
      <c r="M304">
        <v>4.0289202480382604</v>
      </c>
      <c r="N304">
        <v>3.325979199346174</v>
      </c>
      <c r="O304">
        <v>3.95844776874572</v>
      </c>
      <c r="P304">
        <v>3.9982141021623439</v>
      </c>
      <c r="Q304">
        <v>2.7428051684988848</v>
      </c>
    </row>
    <row r="305" spans="1:17" x14ac:dyDescent="0.45">
      <c r="A305" s="1" t="s">
        <v>466</v>
      </c>
      <c r="B305">
        <v>5.6451310770499328</v>
      </c>
      <c r="C305">
        <v>5.7172461338612601</v>
      </c>
      <c r="D305">
        <v>4.5361253809652524</v>
      </c>
      <c r="E305">
        <v>5.4180651952618231</v>
      </c>
      <c r="F305">
        <v>4.0072321249856104</v>
      </c>
      <c r="G305">
        <v>4.6521718542917894</v>
      </c>
      <c r="H305">
        <v>5.9972837047016458</v>
      </c>
      <c r="I305">
        <v>4.7636240433167538</v>
      </c>
      <c r="J305">
        <v>4.9844322798626806</v>
      </c>
      <c r="K305">
        <v>3.527873648832959</v>
      </c>
      <c r="L305">
        <v>2.1245837280497808</v>
      </c>
      <c r="M305">
        <v>4.0289202480382587</v>
      </c>
      <c r="N305">
        <v>3.325979199346174</v>
      </c>
      <c r="O305">
        <v>3.9584477687457218</v>
      </c>
      <c r="P305">
        <v>3.9982141021623452</v>
      </c>
      <c r="Q305">
        <v>2.7428051684988848</v>
      </c>
    </row>
    <row r="306" spans="1:17" x14ac:dyDescent="0.45">
      <c r="A306" s="1" t="s">
        <v>467</v>
      </c>
      <c r="B306">
        <v>5.6451310770499354</v>
      </c>
      <c r="C306">
        <v>5.7172461338612619</v>
      </c>
      <c r="D306">
        <v>4.5361253809652506</v>
      </c>
      <c r="E306">
        <v>5.4180651952618248</v>
      </c>
      <c r="F306">
        <v>4.0072321249856078</v>
      </c>
      <c r="G306">
        <v>4.6521718542917903</v>
      </c>
      <c r="H306">
        <v>5.9972837047016494</v>
      </c>
      <c r="I306">
        <v>4.7636240433167538</v>
      </c>
      <c r="J306">
        <v>4.9844322798626823</v>
      </c>
      <c r="K306">
        <v>3.5278736488329581</v>
      </c>
      <c r="L306">
        <v>2.1245837280497821</v>
      </c>
      <c r="M306">
        <v>4.0289202480382587</v>
      </c>
      <c r="N306">
        <v>3.325979199346174</v>
      </c>
      <c r="O306">
        <v>3.9584477687457218</v>
      </c>
      <c r="P306">
        <v>3.9982141021623421</v>
      </c>
      <c r="Q306">
        <v>2.7428051684988839</v>
      </c>
    </row>
    <row r="307" spans="1:17" x14ac:dyDescent="0.45">
      <c r="A307" s="1" t="s">
        <v>468</v>
      </c>
      <c r="B307">
        <v>5.6451310770499363</v>
      </c>
      <c r="C307">
        <v>5.7172461338612592</v>
      </c>
      <c r="D307">
        <v>4.5361253809652533</v>
      </c>
      <c r="E307">
        <v>5.4180651952618248</v>
      </c>
      <c r="F307">
        <v>4.0072321249856078</v>
      </c>
      <c r="G307">
        <v>4.6521718542917894</v>
      </c>
      <c r="H307">
        <v>5.9972837047016476</v>
      </c>
      <c r="I307">
        <v>4.7636240433167503</v>
      </c>
      <c r="J307">
        <v>4.9844322798626823</v>
      </c>
      <c r="K307">
        <v>3.5278736488329572</v>
      </c>
      <c r="L307">
        <v>2.124583728049783</v>
      </c>
      <c r="M307">
        <v>4.0289202480382578</v>
      </c>
      <c r="N307">
        <v>3.325979199346174</v>
      </c>
      <c r="O307">
        <v>3.9584477687457209</v>
      </c>
      <c r="P307">
        <v>3.9982141021623421</v>
      </c>
      <c r="Q307">
        <v>2.7428051684988861</v>
      </c>
    </row>
    <row r="308" spans="1:17" x14ac:dyDescent="0.45">
      <c r="A308" s="1" t="s">
        <v>469</v>
      </c>
      <c r="B308">
        <v>5.6451310770499328</v>
      </c>
      <c r="C308">
        <v>5.717246133861261</v>
      </c>
      <c r="D308">
        <v>4.5361253809652533</v>
      </c>
      <c r="E308">
        <v>5.418065195261824</v>
      </c>
      <c r="F308">
        <v>4.0072321249856087</v>
      </c>
      <c r="G308">
        <v>4.6521718542917894</v>
      </c>
      <c r="H308">
        <v>5.9972837047016494</v>
      </c>
      <c r="I308">
        <v>4.7636240433167547</v>
      </c>
      <c r="J308">
        <v>4.9844322798626806</v>
      </c>
      <c r="K308">
        <v>3.5278736488329581</v>
      </c>
      <c r="L308">
        <v>2.1245837280497799</v>
      </c>
      <c r="M308">
        <v>4.0289202480382604</v>
      </c>
      <c r="N308">
        <v>3.3259791993461718</v>
      </c>
      <c r="O308">
        <v>3.9584477687457249</v>
      </c>
      <c r="P308">
        <v>3.998214102162343</v>
      </c>
      <c r="Q308">
        <v>2.742805168498887</v>
      </c>
    </row>
    <row r="309" spans="1:17" x14ac:dyDescent="0.45">
      <c r="A309" s="1" t="s">
        <v>33</v>
      </c>
      <c r="B309">
        <v>0.17740299389872219</v>
      </c>
      <c r="C309">
        <v>0.16575028165261321</v>
      </c>
      <c r="D309">
        <v>0.15334546655181311</v>
      </c>
      <c r="E309">
        <v>0.16181296077547799</v>
      </c>
      <c r="F309">
        <v>0.15765741103913419</v>
      </c>
      <c r="G309">
        <v>0.1527267963704447</v>
      </c>
      <c r="H309">
        <v>0.1368097718373168</v>
      </c>
      <c r="I309">
        <v>0.12808119890616129</v>
      </c>
      <c r="J309">
        <v>0.1174850627957051</v>
      </c>
      <c r="K309">
        <v>0.1116440027253854</v>
      </c>
      <c r="L309">
        <v>0.1039981201317154</v>
      </c>
      <c r="M309">
        <v>0.1059921959547101</v>
      </c>
      <c r="N309">
        <v>0.1030916486606239</v>
      </c>
      <c r="O309">
        <v>9.4476282011008092E-2</v>
      </c>
      <c r="P309">
        <v>9.6958254297065144E-2</v>
      </c>
      <c r="Q309">
        <v>8.8797970268701468E-2</v>
      </c>
    </row>
    <row r="310" spans="1:17" x14ac:dyDescent="0.45">
      <c r="A310" s="1" t="s">
        <v>34</v>
      </c>
      <c r="B310">
        <v>0.26145234011379692</v>
      </c>
      <c r="C310">
        <v>0.2464588417191122</v>
      </c>
      <c r="D310">
        <v>0.23410297288693871</v>
      </c>
      <c r="E310">
        <v>0.2455452638454147</v>
      </c>
      <c r="F310">
        <v>0.22665171844057819</v>
      </c>
      <c r="G310">
        <v>0.21824918012726841</v>
      </c>
      <c r="H310">
        <v>0.20806390429247459</v>
      </c>
      <c r="I310">
        <v>0.19395822223701531</v>
      </c>
      <c r="J310">
        <v>0.17898449890113841</v>
      </c>
      <c r="K310">
        <v>0.18482672221524049</v>
      </c>
      <c r="L310">
        <v>0.17165754431817151</v>
      </c>
      <c r="M310">
        <v>0.16726072791645011</v>
      </c>
      <c r="N310">
        <v>0.15154044358012631</v>
      </c>
      <c r="O310">
        <v>0.14539061171642939</v>
      </c>
      <c r="P310">
        <v>0.14744469907285329</v>
      </c>
      <c r="Q310">
        <v>0.13260373958414981</v>
      </c>
    </row>
    <row r="311" spans="1:17" x14ac:dyDescent="0.45">
      <c r="A311" s="1" t="s">
        <v>35</v>
      </c>
      <c r="B311">
        <v>0.21326904348159301</v>
      </c>
      <c r="C311">
        <v>0.19882569153108329</v>
      </c>
      <c r="D311">
        <v>0.18744314952715471</v>
      </c>
      <c r="E311">
        <v>0.19164959060540071</v>
      </c>
      <c r="F311">
        <v>0.17933395010484501</v>
      </c>
      <c r="G311">
        <v>0.17626324040190691</v>
      </c>
      <c r="H311">
        <v>0.16694114567788909</v>
      </c>
      <c r="I311">
        <v>0.15758064903103869</v>
      </c>
      <c r="J311">
        <v>0.1451722503416861</v>
      </c>
      <c r="K311">
        <v>0.14549599544415781</v>
      </c>
      <c r="L311">
        <v>0.13693064829183471</v>
      </c>
      <c r="M311">
        <v>0.1399711000617736</v>
      </c>
      <c r="N311">
        <v>0.13139644813833781</v>
      </c>
      <c r="O311">
        <v>0.12888128307088439</v>
      </c>
      <c r="P311">
        <v>0.12953989527332099</v>
      </c>
      <c r="Q311">
        <v>0.1177837004351845</v>
      </c>
    </row>
    <row r="312" spans="1:17" x14ac:dyDescent="0.45">
      <c r="A312" s="1" t="s">
        <v>36</v>
      </c>
      <c r="B312">
        <v>0.54351460899882176</v>
      </c>
      <c r="C312">
        <v>0.5292957152851645</v>
      </c>
      <c r="D312">
        <v>0.52121858947857302</v>
      </c>
      <c r="E312">
        <v>0.52525076707675677</v>
      </c>
      <c r="F312">
        <v>0.49129660500749389</v>
      </c>
      <c r="G312">
        <v>0.46131989457218803</v>
      </c>
      <c r="H312">
        <v>0.44028866578933612</v>
      </c>
      <c r="I312">
        <v>0.38324054052482243</v>
      </c>
      <c r="J312">
        <v>0.3741065176259416</v>
      </c>
      <c r="K312">
        <v>0.36590063833012432</v>
      </c>
      <c r="L312">
        <v>0.34386821054553629</v>
      </c>
      <c r="M312">
        <v>0.35615888895037828</v>
      </c>
      <c r="N312">
        <v>0.32883097728127242</v>
      </c>
      <c r="O312">
        <v>0.31386795924338801</v>
      </c>
      <c r="P312">
        <v>0.32118984934670031</v>
      </c>
      <c r="Q312">
        <v>0.28540852158841329</v>
      </c>
    </row>
    <row r="313" spans="1:17" x14ac:dyDescent="0.45">
      <c r="A313" s="1" t="s">
        <v>37</v>
      </c>
      <c r="B313">
        <v>4.6582971936063283E-2</v>
      </c>
      <c r="C313">
        <v>8.0974906601799693E-2</v>
      </c>
      <c r="D313">
        <v>9.5948587186554718E-2</v>
      </c>
      <c r="E313">
        <v>1.4800847588981239E-2</v>
      </c>
      <c r="F313">
        <v>3.5892857983693773E-2</v>
      </c>
      <c r="G313">
        <v>6.945404426254452E-2</v>
      </c>
      <c r="H313">
        <v>1.5534792822346511E-2</v>
      </c>
      <c r="I313">
        <v>1.540146865121703E-2</v>
      </c>
      <c r="J313">
        <v>0.28364491853088819</v>
      </c>
      <c r="K313">
        <v>1.3499828739341789E-2</v>
      </c>
      <c r="L313">
        <v>1.3765174118017301E-2</v>
      </c>
      <c r="M313">
        <v>1.1270620280424181E-2</v>
      </c>
      <c r="N313">
        <v>6.6244687576023267E-2</v>
      </c>
      <c r="O313">
        <v>0.55719481202647692</v>
      </c>
      <c r="P313">
        <v>0.68271891312694855</v>
      </c>
      <c r="Q313">
        <v>0.59973993068981291</v>
      </c>
    </row>
    <row r="314" spans="1:17" x14ac:dyDescent="0.45">
      <c r="A314" s="1" t="s">
        <v>38</v>
      </c>
      <c r="B314">
        <v>0.57419883509717162</v>
      </c>
      <c r="C314">
        <v>0.44893042928062432</v>
      </c>
      <c r="D314">
        <v>0.63002166233143664</v>
      </c>
      <c r="E314">
        <v>0.3745268642550787</v>
      </c>
      <c r="F314">
        <v>0.58841302253968031</v>
      </c>
      <c r="G314">
        <v>0.7329673722961082</v>
      </c>
      <c r="H314">
        <v>0.38333402176355202</v>
      </c>
      <c r="I314">
        <v>0.36536031484107628</v>
      </c>
      <c r="J314">
        <v>0.51349537683698188</v>
      </c>
      <c r="K314">
        <v>0.29771617259989602</v>
      </c>
      <c r="L314">
        <v>0.43790065939648248</v>
      </c>
      <c r="M314">
        <v>0.29695589488563567</v>
      </c>
      <c r="N314">
        <v>0.27806778877400362</v>
      </c>
      <c r="O314">
        <v>0.35451896690667012</v>
      </c>
      <c r="P314">
        <v>0.24473547146676089</v>
      </c>
      <c r="Q314">
        <v>0.38249930958929568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S36"/>
  <sheetViews>
    <sheetView workbookViewId="0">
      <selection activeCell="D10" sqref="D10"/>
    </sheetView>
  </sheetViews>
  <sheetFormatPr defaultColWidth="9.1328125" defaultRowHeight="14.25" x14ac:dyDescent="0.45"/>
  <cols>
    <col min="1" max="1" width="9.1328125" style="3"/>
    <col min="2" max="2" width="3" style="3" bestFit="1" customWidth="1"/>
    <col min="3" max="3" width="67.265625" style="3" bestFit="1" customWidth="1"/>
    <col min="4" max="11" width="7.3984375" style="3" bestFit="1" customWidth="1"/>
    <col min="12" max="16384" width="9.1328125" style="3"/>
  </cols>
  <sheetData>
    <row r="3" spans="2:19" x14ac:dyDescent="0.45">
      <c r="C3" s="3" t="s">
        <v>570</v>
      </c>
    </row>
    <row r="4" spans="2:19" x14ac:dyDescent="0.45">
      <c r="D4" s="5">
        <v>2001</v>
      </c>
      <c r="E4" s="5">
        <v>2002</v>
      </c>
      <c r="F4" s="5">
        <v>2003</v>
      </c>
      <c r="G4" s="5">
        <v>2004</v>
      </c>
      <c r="H4" s="5">
        <v>2005</v>
      </c>
      <c r="I4" s="5">
        <v>2006</v>
      </c>
      <c r="J4" s="5">
        <v>2007</v>
      </c>
      <c r="K4" s="5">
        <v>2008</v>
      </c>
      <c r="L4" s="5">
        <v>2009</v>
      </c>
      <c r="M4" s="5">
        <v>2010</v>
      </c>
      <c r="N4" s="5">
        <v>2011</v>
      </c>
      <c r="O4" s="5">
        <v>2012</v>
      </c>
      <c r="P4" s="5">
        <v>2013</v>
      </c>
      <c r="Q4" s="5">
        <v>2014</v>
      </c>
      <c r="R4" s="5">
        <v>2015</v>
      </c>
      <c r="S4" s="5">
        <v>2016</v>
      </c>
    </row>
    <row r="5" spans="2:19" x14ac:dyDescent="0.45">
      <c r="B5" s="3">
        <v>1</v>
      </c>
      <c r="C5" s="3" t="s">
        <v>571</v>
      </c>
      <c r="D5" s="14">
        <f>SUM('COICOP - GHG'!D3:D64)</f>
        <v>11470.165912064323</v>
      </c>
      <c r="E5" s="14">
        <f>SUM('COICOP - GHG'!E3:E64)</f>
        <v>11262.157856642794</v>
      </c>
      <c r="F5" s="14">
        <f>SUM('COICOP - GHG'!F3:F64)</f>
        <v>10416.766756314528</v>
      </c>
      <c r="G5" s="14">
        <f>SUM('COICOP - GHG'!G3:G64)</f>
        <v>10964.780375826336</v>
      </c>
      <c r="H5" s="14">
        <f>SUM('COICOP - GHG'!H3:H64)</f>
        <v>11374.328888108779</v>
      </c>
      <c r="I5" s="14">
        <f>SUM('COICOP - GHG'!I3:I64)</f>
        <v>11088.760710942501</v>
      </c>
      <c r="J5" s="14">
        <f>SUM('COICOP - GHG'!J3:J64)</f>
        <v>9317.8070562227003</v>
      </c>
      <c r="K5" s="14">
        <f>SUM('COICOP - GHG'!K3:K64)</f>
        <v>9446.0074721812416</v>
      </c>
      <c r="L5" s="14">
        <f>SUM('COICOP - GHG'!L3:L64)</f>
        <v>9366.8941928459317</v>
      </c>
      <c r="M5" s="14">
        <f>SUM('COICOP - GHG'!M3:M64)</f>
        <v>9965.8105443718869</v>
      </c>
      <c r="N5" s="14">
        <f>SUM('COICOP - GHG'!N3:N64)</f>
        <v>9885.4737298779728</v>
      </c>
      <c r="O5" s="14">
        <f>SUM('COICOP - GHG'!O3:O64)</f>
        <v>9337.4215356692948</v>
      </c>
      <c r="P5" s="14">
        <f>SUM('COICOP - GHG'!P3:P64)</f>
        <v>10952.719501443482</v>
      </c>
      <c r="Q5" s="14">
        <f>SUM('COICOP - GHG'!Q3:Q64)</f>
        <v>10543.103797722602</v>
      </c>
      <c r="R5" s="14">
        <f>SUM('COICOP - GHG'!R3:R64)</f>
        <v>9704.1740254837041</v>
      </c>
      <c r="S5" s="14">
        <f>SUM('COICOP - GHG'!S3:S64)</f>
        <v>9907.616000497359</v>
      </c>
    </row>
    <row r="6" spans="2:19" x14ac:dyDescent="0.45">
      <c r="B6" s="3">
        <v>2</v>
      </c>
      <c r="C6" s="3" t="s">
        <v>572</v>
      </c>
      <c r="D6" s="6">
        <f>SUM('COICOP - GHG'!D65:D74)</f>
        <v>352.17176139557625</v>
      </c>
      <c r="E6" s="6">
        <f>SUM('COICOP - GHG'!E65:E74)</f>
        <v>334.50348619883107</v>
      </c>
      <c r="F6" s="6">
        <f>SUM('COICOP - GHG'!F65:F74)</f>
        <v>291.53841931262548</v>
      </c>
      <c r="G6" s="6">
        <f>SUM('COICOP - GHG'!G65:G74)</f>
        <v>327.23775363246523</v>
      </c>
      <c r="H6" s="6">
        <f>SUM('COICOP - GHG'!H65:H74)</f>
        <v>281.84270676653011</v>
      </c>
      <c r="I6" s="6">
        <f>SUM('COICOP - GHG'!I65:I74)</f>
        <v>308.0178679837851</v>
      </c>
      <c r="J6" s="6">
        <f>SUM('COICOP - GHG'!J65:J74)</f>
        <v>274.37183525746548</v>
      </c>
      <c r="K6" s="6">
        <f>SUM('COICOP - GHG'!K65:K74)</f>
        <v>311.5593637572095</v>
      </c>
      <c r="L6" s="6">
        <f>SUM('COICOP - GHG'!L65:L74)</f>
        <v>180.31886820295716</v>
      </c>
      <c r="M6" s="6">
        <f>SUM('COICOP - GHG'!M65:M74)</f>
        <v>247.20412257807322</v>
      </c>
      <c r="N6" s="6">
        <f>SUM('COICOP - GHG'!N65:N74)</f>
        <v>212.13596141887342</v>
      </c>
      <c r="O6" s="6">
        <f>SUM('COICOP - GHG'!O65:O74)</f>
        <v>207.25882665287583</v>
      </c>
      <c r="P6" s="6">
        <f>SUM('COICOP - GHG'!P65:P74)</f>
        <v>226.15462952954155</v>
      </c>
      <c r="Q6" s="6">
        <f>SUM('COICOP - GHG'!Q65:Q74)</f>
        <v>185.9197646477412</v>
      </c>
      <c r="R6" s="6">
        <f>SUM('COICOP - GHG'!R65:R74)</f>
        <v>186.11479986242082</v>
      </c>
      <c r="S6" s="6">
        <f>SUM('COICOP - GHG'!S65:S74)</f>
        <v>197.68820467563143</v>
      </c>
    </row>
    <row r="7" spans="2:19" x14ac:dyDescent="0.45">
      <c r="B7" s="3">
        <v>3</v>
      </c>
      <c r="C7" s="3" t="s">
        <v>573</v>
      </c>
      <c r="D7" s="14">
        <f>SUM('COICOP - GHG'!D75:D93)</f>
        <v>2096.250372288569</v>
      </c>
      <c r="E7" s="14">
        <f>SUM('COICOP - GHG'!E75:E93)</f>
        <v>1828.0420130733489</v>
      </c>
      <c r="F7" s="14">
        <f>SUM('COICOP - GHG'!F75:F93)</f>
        <v>2030.2912314075172</v>
      </c>
      <c r="G7" s="14">
        <f>SUM('COICOP - GHG'!G75:G93)</f>
        <v>2067.9809256447406</v>
      </c>
      <c r="H7" s="14">
        <f>SUM('COICOP - GHG'!H75:H93)</f>
        <v>2254.4673068798411</v>
      </c>
      <c r="I7" s="14">
        <f>SUM('COICOP - GHG'!I75:I93)</f>
        <v>2243.3045014860108</v>
      </c>
      <c r="J7" s="14">
        <f>SUM('COICOP - GHG'!J75:J93)</f>
        <v>2186.7015012744268</v>
      </c>
      <c r="K7" s="14">
        <f>SUM('COICOP - GHG'!K75:K93)</f>
        <v>1980.4208531481581</v>
      </c>
      <c r="L7" s="14">
        <f>SUM('COICOP - GHG'!L75:L93)</f>
        <v>2027.2224172358699</v>
      </c>
      <c r="M7" s="14">
        <f>SUM('COICOP - GHG'!M75:M93)</f>
        <v>1997.3521386589582</v>
      </c>
      <c r="N7" s="14">
        <f>SUM('COICOP - GHG'!N75:N93)</f>
        <v>1726.5650824983322</v>
      </c>
      <c r="O7" s="14">
        <f>SUM('COICOP - GHG'!O75:O93)</f>
        <v>1627.0519627974741</v>
      </c>
      <c r="P7" s="14">
        <f>SUM('COICOP - GHG'!P75:P93)</f>
        <v>1565.2570005964235</v>
      </c>
      <c r="Q7" s="14">
        <f>SUM('COICOP - GHG'!Q75:Q93)</f>
        <v>1914.1657039596173</v>
      </c>
      <c r="R7" s="14">
        <f>SUM('COICOP - GHG'!R75:R93)</f>
        <v>1445.9290419349911</v>
      </c>
      <c r="S7" s="14">
        <f>SUM('COICOP - GHG'!S75:S93)</f>
        <v>1806.855365700626</v>
      </c>
    </row>
    <row r="8" spans="2:19" x14ac:dyDescent="0.45">
      <c r="B8" s="3">
        <v>4</v>
      </c>
      <c r="C8" s="3" t="s">
        <v>574</v>
      </c>
      <c r="D8" s="14">
        <f>SUM('COICOP - GHG'!D94:D107)</f>
        <v>28562.118413066972</v>
      </c>
      <c r="E8" s="14">
        <f>SUM('COICOP - GHG'!E94:E107)</f>
        <v>26052.423156851815</v>
      </c>
      <c r="F8" s="14">
        <f>SUM('COICOP - GHG'!F94:F107)</f>
        <v>28635.605322846342</v>
      </c>
      <c r="G8" s="14">
        <f>SUM('COICOP - GHG'!G94:G107)</f>
        <v>29511.337019379418</v>
      </c>
      <c r="H8" s="14">
        <f>SUM('COICOP - GHG'!H94:H107)</f>
        <v>27535.389723462318</v>
      </c>
      <c r="I8" s="14">
        <f>SUM('COICOP - GHG'!I94:I107)</f>
        <v>29247.249973372862</v>
      </c>
      <c r="J8" s="14">
        <f>SUM('COICOP - GHG'!J94:J107)</f>
        <v>29460.181533503157</v>
      </c>
      <c r="K8" s="14">
        <f>SUM('COICOP - GHG'!K94:K107)</f>
        <v>29869.950586540399</v>
      </c>
      <c r="L8" s="14">
        <f>SUM('COICOP - GHG'!L94:L107)</f>
        <v>27837.315961519846</v>
      </c>
      <c r="M8" s="14">
        <f>SUM('COICOP - GHG'!M94:M107)</f>
        <v>28528.834813305493</v>
      </c>
      <c r="N8" s="14">
        <f>SUM('COICOP - GHG'!N94:N107)</f>
        <v>24514.335454776276</v>
      </c>
      <c r="O8" s="14">
        <f>SUM('COICOP - GHG'!O94:O107)</f>
        <v>26633.586342784409</v>
      </c>
      <c r="P8" s="14">
        <f>SUM('COICOP - GHG'!P94:P107)</f>
        <v>28563.204099505867</v>
      </c>
      <c r="Q8" s="14">
        <f>SUM('COICOP - GHG'!Q94:Q107)</f>
        <v>24805.400175925464</v>
      </c>
      <c r="R8" s="14">
        <f>SUM('COICOP - GHG'!R94:R107)</f>
        <v>23953.381106226519</v>
      </c>
      <c r="S8" s="14">
        <f>SUM('COICOP - GHG'!S94:S107)</f>
        <v>24321.317876723326</v>
      </c>
    </row>
    <row r="9" spans="2:19" x14ac:dyDescent="0.45">
      <c r="B9" s="3">
        <v>5</v>
      </c>
      <c r="C9" s="3" t="s">
        <v>575</v>
      </c>
      <c r="D9" s="14">
        <f>SUM('COICOP - GHG'!D108:D141)</f>
        <v>4494.832258250889</v>
      </c>
      <c r="E9" s="14">
        <f>SUM('COICOP - GHG'!E108:E141)</f>
        <v>4401.6440573239179</v>
      </c>
      <c r="F9" s="14">
        <f>SUM('COICOP - GHG'!F108:F141)</f>
        <v>4807.1466415452305</v>
      </c>
      <c r="G9" s="14">
        <f>SUM('COICOP - GHG'!G108:G141)</f>
        <v>4415.8743996362618</v>
      </c>
      <c r="H9" s="14">
        <f>SUM('COICOP - GHG'!H108:H141)</f>
        <v>3439.513172260175</v>
      </c>
      <c r="I9" s="14">
        <f>SUM('COICOP - GHG'!I108:I141)</f>
        <v>4306.1857135177634</v>
      </c>
      <c r="J9" s="14">
        <f>SUM('COICOP - GHG'!J108:J141)</f>
        <v>4769.7786432919374</v>
      </c>
      <c r="K9" s="14">
        <f>SUM('COICOP - GHG'!K108:K141)</f>
        <v>4159.0267794520305</v>
      </c>
      <c r="L9" s="14">
        <f>SUM('COICOP - GHG'!L108:L141)</f>
        <v>3555.2499209786888</v>
      </c>
      <c r="M9" s="14">
        <f>SUM('COICOP - GHG'!M108:M141)</f>
        <v>3438.2309210204417</v>
      </c>
      <c r="N9" s="14">
        <f>SUM('COICOP - GHG'!N108:N141)</f>
        <v>3343.4047860427868</v>
      </c>
      <c r="O9" s="14">
        <f>SUM('COICOP - GHG'!O108:O141)</f>
        <v>2360.3568296692702</v>
      </c>
      <c r="P9" s="14">
        <f>SUM('COICOP - GHG'!P108:P141)</f>
        <v>3489.5344096902445</v>
      </c>
      <c r="Q9" s="14">
        <f>SUM('COICOP - GHG'!Q108:Q141)</f>
        <v>3706.5584570548012</v>
      </c>
      <c r="R9" s="14">
        <f>SUM('COICOP - GHG'!R108:R141)</f>
        <v>3803.5879986180398</v>
      </c>
      <c r="S9" s="14">
        <f>SUM('COICOP - GHG'!S108:S141)</f>
        <v>2969.7731564223632</v>
      </c>
    </row>
    <row r="10" spans="2:19" x14ac:dyDescent="0.45">
      <c r="B10" s="3">
        <v>6</v>
      </c>
      <c r="C10" s="3" t="s">
        <v>576</v>
      </c>
      <c r="D10" s="14">
        <f>SUM('COICOP - GHG'!D142:D151)</f>
        <v>1347.5385496372394</v>
      </c>
      <c r="E10" s="14">
        <f>SUM('COICOP - GHG'!E142:E151)</f>
        <v>900.41665567896212</v>
      </c>
      <c r="F10" s="14">
        <f>SUM('COICOP - GHG'!F142:F151)</f>
        <v>1311.8554502815148</v>
      </c>
      <c r="G10" s="14">
        <f>SUM('COICOP - GHG'!G142:G151)</f>
        <v>1427.4058086986774</v>
      </c>
      <c r="H10" s="14">
        <f>SUM('COICOP - GHG'!H142:H151)</f>
        <v>1310.1019650657822</v>
      </c>
      <c r="I10" s="14">
        <f>SUM('COICOP - GHG'!I142:I151)</f>
        <v>1204.7074173028814</v>
      </c>
      <c r="J10" s="14">
        <f>SUM('COICOP - GHG'!J142:J151)</f>
        <v>1754.4445748053033</v>
      </c>
      <c r="K10" s="14">
        <f>SUM('COICOP - GHG'!K142:K151)</f>
        <v>1125.9684049397451</v>
      </c>
      <c r="L10" s="14">
        <f>SUM('COICOP - GHG'!L142:L151)</f>
        <v>1073.7797679403843</v>
      </c>
      <c r="M10" s="14">
        <f>SUM('COICOP - GHG'!M142:M151)</f>
        <v>1866.1756998266874</v>
      </c>
      <c r="N10" s="14">
        <f>SUM('COICOP - GHG'!N142:N151)</f>
        <v>1834.5755037155675</v>
      </c>
      <c r="O10" s="14">
        <f>SUM('COICOP - GHG'!O142:O151)</f>
        <v>1297.4944809729882</v>
      </c>
      <c r="P10" s="14">
        <f>SUM('COICOP - GHG'!P142:P151)</f>
        <v>1143.1483535816883</v>
      </c>
      <c r="Q10" s="14">
        <f>SUM('COICOP - GHG'!Q142:Q151)</f>
        <v>1402.354992589188</v>
      </c>
      <c r="R10" s="14">
        <f>SUM('COICOP - GHG'!R142:R151)</f>
        <v>1529.1663356443773</v>
      </c>
      <c r="S10" s="14">
        <f>SUM('COICOP - GHG'!S142:S151)</f>
        <v>1441.5865729224993</v>
      </c>
    </row>
    <row r="11" spans="2:19" x14ac:dyDescent="0.45">
      <c r="B11" s="3">
        <v>7</v>
      </c>
      <c r="C11" s="3" t="s">
        <v>577</v>
      </c>
      <c r="D11" s="14">
        <f>SUM('COICOP - GHG'!D152:D186)</f>
        <v>27139.355793857692</v>
      </c>
      <c r="E11" s="14">
        <f>SUM('COICOP - GHG'!E152:E186)</f>
        <v>28565.083472874245</v>
      </c>
      <c r="F11" s="14">
        <f>SUM('COICOP - GHG'!F152:F186)</f>
        <v>29350.597211723245</v>
      </c>
      <c r="G11" s="14">
        <f>SUM('COICOP - GHG'!G152:G186)</f>
        <v>29188.90501404076</v>
      </c>
      <c r="H11" s="14">
        <f>SUM('COICOP - GHG'!H152:H186)</f>
        <v>31175.802923501382</v>
      </c>
      <c r="I11" s="14">
        <f>SUM('COICOP - GHG'!I152:I186)</f>
        <v>30235.525324332306</v>
      </c>
      <c r="J11" s="14">
        <f>SUM('COICOP - GHG'!J152:J186)</f>
        <v>31392.081696543431</v>
      </c>
      <c r="K11" s="14">
        <f>SUM('COICOP - GHG'!K152:K186)</f>
        <v>30939.676380057073</v>
      </c>
      <c r="L11" s="14">
        <f>SUM('COICOP - GHG'!L152:L186)</f>
        <v>27289.911069282596</v>
      </c>
      <c r="M11" s="14">
        <f>SUM('COICOP - GHG'!M152:M186)</f>
        <v>34243.741856315479</v>
      </c>
      <c r="N11" s="14">
        <f>SUM('COICOP - GHG'!N152:N186)</f>
        <v>29633.923563769782</v>
      </c>
      <c r="O11" s="14">
        <f>SUM('COICOP - GHG'!O152:O186)</f>
        <v>28141.157403075438</v>
      </c>
      <c r="P11" s="14">
        <f>SUM('COICOP - GHG'!P152:P186)</f>
        <v>29435.614199541793</v>
      </c>
      <c r="Q11" s="14">
        <f>SUM('COICOP - GHG'!Q152:Q186)</f>
        <v>33493.7903248168</v>
      </c>
      <c r="R11" s="14">
        <f>SUM('COICOP - GHG'!R152:R186)</f>
        <v>30264.375683042959</v>
      </c>
      <c r="S11" s="14">
        <f>SUM('COICOP - GHG'!S152:S186)</f>
        <v>31906.01081701864</v>
      </c>
    </row>
    <row r="12" spans="2:19" x14ac:dyDescent="0.45">
      <c r="B12" s="3">
        <v>8</v>
      </c>
      <c r="C12" s="3" t="s">
        <v>578</v>
      </c>
      <c r="D12" s="6">
        <f>SUM('COICOP - GHG'!D187:D195)</f>
        <v>1040.7743681951235</v>
      </c>
      <c r="E12" s="6">
        <f>SUM('COICOP - GHG'!E187:E195)</f>
        <v>890.06510801988031</v>
      </c>
      <c r="F12" s="6">
        <f>SUM('COICOP - GHG'!F187:F195)</f>
        <v>1031.5325646523427</v>
      </c>
      <c r="G12" s="6">
        <f>SUM('COICOP - GHG'!G187:G195)</f>
        <v>938.74838329674401</v>
      </c>
      <c r="H12" s="6">
        <f>SUM('COICOP - GHG'!H187:H195)</f>
        <v>974.398885851758</v>
      </c>
      <c r="I12" s="6">
        <f>SUM('COICOP - GHG'!I187:I195)</f>
        <v>1014.7261539681856</v>
      </c>
      <c r="J12" s="6">
        <f>SUM('COICOP - GHG'!J187:J195)</f>
        <v>977.32224626026232</v>
      </c>
      <c r="K12" s="6">
        <f>SUM('COICOP - GHG'!K187:K195)</f>
        <v>888.41051829531409</v>
      </c>
      <c r="L12" s="6">
        <f>SUM('COICOP - GHG'!L187:L195)</f>
        <v>818.72936788376956</v>
      </c>
      <c r="M12" s="6">
        <f>SUM('COICOP - GHG'!M187:M195)</f>
        <v>968.90448460836819</v>
      </c>
      <c r="N12" s="6">
        <f>SUM('COICOP - GHG'!N187:N195)</f>
        <v>932.73769413396337</v>
      </c>
      <c r="O12" s="6">
        <f>SUM('COICOP - GHG'!O187:O195)</f>
        <v>909.4399702413516</v>
      </c>
      <c r="P12" s="6">
        <f>SUM('COICOP - GHG'!P187:P195)</f>
        <v>977.00275034465903</v>
      </c>
      <c r="Q12" s="6">
        <f>SUM('COICOP - GHG'!Q187:Q195)</f>
        <v>869.62340686970015</v>
      </c>
      <c r="R12" s="6">
        <f>SUM('COICOP - GHG'!R187:R195)</f>
        <v>942.9482892792962</v>
      </c>
      <c r="S12" s="6">
        <f>SUM('COICOP - GHG'!S187:S195)</f>
        <v>913.5886002659247</v>
      </c>
    </row>
    <row r="13" spans="2:19" x14ac:dyDescent="0.45">
      <c r="B13" s="3">
        <v>9</v>
      </c>
      <c r="C13" s="3" t="s">
        <v>579</v>
      </c>
      <c r="D13" s="14">
        <f>SUM('COICOP - GHG'!D196:D255)</f>
        <v>5736.7611944347491</v>
      </c>
      <c r="E13" s="14">
        <f>SUM('COICOP - GHG'!E196:E255)</f>
        <v>6289.3347503959685</v>
      </c>
      <c r="F13" s="14">
        <f>SUM('COICOP - GHG'!F196:F255)</f>
        <v>6446.6281420097457</v>
      </c>
      <c r="G13" s="14">
        <f>SUM('COICOP - GHG'!G196:G255)</f>
        <v>5727.8865684630564</v>
      </c>
      <c r="H13" s="14">
        <f>SUM('COICOP - GHG'!H196:H255)</f>
        <v>5700.4251105811109</v>
      </c>
      <c r="I13" s="14">
        <f>SUM('COICOP - GHG'!I196:I255)</f>
        <v>5075.8537206043038</v>
      </c>
      <c r="J13" s="14">
        <f>SUM('COICOP - GHG'!J196:J255)</f>
        <v>5311.6471617687421</v>
      </c>
      <c r="K13" s="14">
        <f>SUM('COICOP - GHG'!K196:K255)</f>
        <v>6172.2116414297807</v>
      </c>
      <c r="L13" s="14">
        <f>SUM('COICOP - GHG'!L196:L255)</f>
        <v>5049.3684288171362</v>
      </c>
      <c r="M13" s="14">
        <f>SUM('COICOP - GHG'!M196:M255)</f>
        <v>4705.2848242332193</v>
      </c>
      <c r="N13" s="14">
        <f>SUM('COICOP - GHG'!N196:N255)</f>
        <v>4965.7817392564511</v>
      </c>
      <c r="O13" s="14">
        <f>SUM('COICOP - GHG'!O196:O255)</f>
        <v>3969.8797035192442</v>
      </c>
      <c r="P13" s="14">
        <f>SUM('COICOP - GHG'!P196:P255)</f>
        <v>3858.8418692744162</v>
      </c>
      <c r="Q13" s="14">
        <f>SUM('COICOP - GHG'!Q196:Q255)</f>
        <v>5898.6820738667548</v>
      </c>
      <c r="R13" s="14">
        <f>SUM('COICOP - GHG'!R196:R255)</f>
        <v>4305.3638061949287</v>
      </c>
      <c r="S13" s="14">
        <f>SUM('COICOP - GHG'!S196:S255)</f>
        <v>3609.0213090860771</v>
      </c>
    </row>
    <row r="14" spans="2:19" x14ac:dyDescent="0.45">
      <c r="B14" s="3">
        <v>10</v>
      </c>
      <c r="C14" s="3" t="s">
        <v>580</v>
      </c>
      <c r="D14" s="6">
        <f>SUM('COICOP - GHG'!D256:D257)</f>
        <v>333.94984838171416</v>
      </c>
      <c r="E14" s="6">
        <f>SUM('COICOP - GHG'!E256:E257)</f>
        <v>386.64248449409058</v>
      </c>
      <c r="F14" s="6">
        <f>SUM('COICOP - GHG'!F256:F257)</f>
        <v>328.46279864464071</v>
      </c>
      <c r="G14" s="6">
        <f>SUM('COICOP - GHG'!G256:G257)</f>
        <v>366.19667610093728</v>
      </c>
      <c r="H14" s="6">
        <f>SUM('COICOP - GHG'!H256:H257)</f>
        <v>330.67875869708229</v>
      </c>
      <c r="I14" s="6">
        <f>SUM('COICOP - GHG'!I256:I257)</f>
        <v>401.15525189015955</v>
      </c>
      <c r="J14" s="6">
        <f>SUM('COICOP - GHG'!J256:J257)</f>
        <v>509.30436728657571</v>
      </c>
      <c r="K14" s="6">
        <f>SUM('COICOP - GHG'!K256:K257)</f>
        <v>571.98536835957066</v>
      </c>
      <c r="L14" s="6">
        <f>SUM('COICOP - GHG'!L256:L257)</f>
        <v>521.61492292938851</v>
      </c>
      <c r="M14" s="6">
        <f>SUM('COICOP - GHG'!M256:M257)</f>
        <v>463.18355983192959</v>
      </c>
      <c r="N14" s="6">
        <f>SUM('COICOP - GHG'!N256:N257)</f>
        <v>357.38277052698459</v>
      </c>
      <c r="O14" s="6">
        <f>SUM('COICOP - GHG'!O256:O257)</f>
        <v>355.36766247412078</v>
      </c>
      <c r="P14" s="6">
        <f>SUM('COICOP - GHG'!P256:P257)</f>
        <v>443.79975266255286</v>
      </c>
      <c r="Q14" s="6">
        <f>SUM('COICOP - GHG'!Q256:Q257)</f>
        <v>479.246513604624</v>
      </c>
      <c r="R14" s="6">
        <f>SUM('COICOP - GHG'!R256:R257)</f>
        <v>520.73573738576124</v>
      </c>
      <c r="S14" s="6">
        <f>SUM('COICOP - GHG'!S256:S257)</f>
        <v>468.02356037837956</v>
      </c>
    </row>
    <row r="15" spans="2:19" x14ac:dyDescent="0.45">
      <c r="B15" s="3">
        <v>11</v>
      </c>
      <c r="C15" s="3" t="s">
        <v>581</v>
      </c>
      <c r="D15" s="14">
        <f>SUM('COICOP - GHG'!D258:D270)</f>
        <v>5284.6812236233227</v>
      </c>
      <c r="E15" s="14">
        <f>SUM('COICOP - GHG'!E258:E270)</f>
        <v>5348.5875769850154</v>
      </c>
      <c r="F15" s="14">
        <f>SUM('COICOP - GHG'!F258:F270)</f>
        <v>6209.4351575651708</v>
      </c>
      <c r="G15" s="14">
        <f>SUM('COICOP - GHG'!G258:G270)</f>
        <v>6156.7766767192952</v>
      </c>
      <c r="H15" s="14">
        <f>SUM('COICOP - GHG'!H258:H270)</f>
        <v>6162.430583196754</v>
      </c>
      <c r="I15" s="14">
        <f>SUM('COICOP - GHG'!I258:I270)</f>
        <v>5986.2695457285699</v>
      </c>
      <c r="J15" s="14">
        <f>SUM('COICOP - GHG'!J258:J270)</f>
        <v>6082.1726258815625</v>
      </c>
      <c r="K15" s="14">
        <f>SUM('COICOP - GHG'!K258:K270)</f>
        <v>5317.0399628506138</v>
      </c>
      <c r="L15" s="14">
        <f>SUM('COICOP - GHG'!L258:L270)</f>
        <v>4960.1730857823759</v>
      </c>
      <c r="M15" s="14">
        <f>SUM('COICOP - GHG'!M258:M270)</f>
        <v>5422.3954209669937</v>
      </c>
      <c r="N15" s="14">
        <f>SUM('COICOP - GHG'!N258:N270)</f>
        <v>4331.0736850345029</v>
      </c>
      <c r="O15" s="14">
        <f>SUM('COICOP - GHG'!O258:O270)</f>
        <v>4415.4966698479839</v>
      </c>
      <c r="P15" s="14">
        <f>SUM('COICOP - GHG'!P258:P270)</f>
        <v>4040.7922131264477</v>
      </c>
      <c r="Q15" s="14">
        <f>SUM('COICOP - GHG'!Q258:Q270)</f>
        <v>4816.1724384849367</v>
      </c>
      <c r="R15" s="14">
        <f>SUM('COICOP - GHG'!R258:R270)</f>
        <v>4546.6569673022268</v>
      </c>
      <c r="S15" s="14">
        <f>SUM('COICOP - GHG'!S258:S270)</f>
        <v>4595.1066062644513</v>
      </c>
    </row>
    <row r="16" spans="2:19" x14ac:dyDescent="0.45">
      <c r="B16" s="3">
        <v>12</v>
      </c>
      <c r="C16" s="3" t="s">
        <v>582</v>
      </c>
      <c r="D16" s="14">
        <f>SUM('COICOP - GHG'!D271:D309)</f>
        <v>3688.2345588547046</v>
      </c>
      <c r="E16" s="14">
        <f>SUM('COICOP - GHG'!E271:E309)</f>
        <v>4779.7535636346147</v>
      </c>
      <c r="F16" s="14">
        <f>SUM('COICOP - GHG'!F271:F309)</f>
        <v>3787.7359936324451</v>
      </c>
      <c r="G16" s="14">
        <f>SUM('COICOP - GHG'!G271:G309)</f>
        <v>4002.6983816891834</v>
      </c>
      <c r="H16" s="14">
        <f>SUM('COICOP - GHG'!H271:H309)</f>
        <v>5087.6142756564532</v>
      </c>
      <c r="I16" s="14">
        <f>SUM('COICOP - GHG'!I271:I309)</f>
        <v>4104.4065652706395</v>
      </c>
      <c r="J16" s="14">
        <f>SUM('COICOP - GHG'!J271:J309)</f>
        <v>5126.450004152347</v>
      </c>
      <c r="K16" s="14">
        <f>SUM('COICOP - GHG'!K271:K309)</f>
        <v>5027.9215269506567</v>
      </c>
      <c r="L16" s="14">
        <f>SUM('COICOP - GHG'!L271:L309)</f>
        <v>3023.7665620422713</v>
      </c>
      <c r="M16" s="14">
        <f>SUM('COICOP - GHG'!M271:M309)</f>
        <v>3394.9501970324854</v>
      </c>
      <c r="N16" s="14">
        <f>SUM('COICOP - GHG'!N271:N309)</f>
        <v>3145.5135406181475</v>
      </c>
      <c r="O16" s="14">
        <f>SUM('COICOP - GHG'!O271:O309)</f>
        <v>3117.0526142864505</v>
      </c>
      <c r="P16" s="14">
        <f>SUM('COICOP - GHG'!P271:P309)</f>
        <v>3121.0286970788434</v>
      </c>
      <c r="Q16" s="14">
        <f>SUM('COICOP - GHG'!Q271:Q309)</f>
        <v>3518.2324698503521</v>
      </c>
      <c r="R16" s="14">
        <f>SUM('COICOP - GHG'!R271:R309)</f>
        <v>3218.024395076241</v>
      </c>
      <c r="S16" s="14">
        <f>SUM('COICOP - GHG'!S271:S309)</f>
        <v>4544.6280131003641</v>
      </c>
    </row>
    <row r="17" spans="2:19" x14ac:dyDescent="0.45">
      <c r="C17" s="3" t="s">
        <v>583</v>
      </c>
      <c r="D17" s="14">
        <f>SUM('GHG - non household'!C4:C9)</f>
        <v>24480.63806155742</v>
      </c>
      <c r="E17" s="14">
        <f>SUM('GHG - non household'!D4:D9)</f>
        <v>24015.889411499127</v>
      </c>
      <c r="F17" s="14">
        <f>SUM('GHG - non household'!E4:E9)</f>
        <v>25626.985639801282</v>
      </c>
      <c r="G17" s="14">
        <f>SUM('GHG - non household'!F4:F9)</f>
        <v>26935.872099497381</v>
      </c>
      <c r="H17" s="14">
        <f>SUM('GHG - non household'!G4:G9)</f>
        <v>25962.423932694437</v>
      </c>
      <c r="I17" s="14">
        <f>SUM('GHG - non household'!H4:H9)</f>
        <v>27469.499939070589</v>
      </c>
      <c r="J17" s="14">
        <f>SUM('GHG - non household'!I4:I9)</f>
        <v>27780.569952773625</v>
      </c>
      <c r="K17" s="14">
        <f>SUM('GHG - non household'!J4:J9)</f>
        <v>25232.935057314451</v>
      </c>
      <c r="L17" s="14">
        <f>SUM('GHG - non household'!K4:K9)</f>
        <v>23189.437217165352</v>
      </c>
      <c r="M17" s="14">
        <f>SUM('GHG - non household'!L4:L9)</f>
        <v>22564.366782373265</v>
      </c>
      <c r="N17" s="14">
        <f>SUM('GHG - non household'!M4:M9)</f>
        <v>22400.952669851307</v>
      </c>
      <c r="O17" s="14">
        <f>SUM('GHG - non household'!N4:N9)</f>
        <v>22583.150811099287</v>
      </c>
      <c r="P17" s="14">
        <f>SUM('GHG - non household'!O4:O9)</f>
        <v>22451.836822499456</v>
      </c>
      <c r="Q17" s="14">
        <f>SUM('GHG - non household'!P4:P9)</f>
        <v>23004.465753110348</v>
      </c>
      <c r="R17" s="14">
        <f>SUM('GHG - non household'!Q4:Q9)</f>
        <v>23330.673217451098</v>
      </c>
      <c r="S17" s="14">
        <f>SUM('GHG - non household'!R4:R9)</f>
        <v>23831.881888860742</v>
      </c>
    </row>
    <row r="18" spans="2:19" x14ac:dyDescent="0.45">
      <c r="C18" s="3" t="s">
        <v>570</v>
      </c>
      <c r="D18" s="11">
        <f>SUM(D5:D17)</f>
        <v>116027.47231560829</v>
      </c>
      <c r="E18" s="11">
        <f t="shared" ref="E18:S18" si="0">SUM(E5:E17)</f>
        <v>115054.5435936726</v>
      </c>
      <c r="F18" s="11">
        <f t="shared" si="0"/>
        <v>120274.58132973663</v>
      </c>
      <c r="G18" s="11">
        <f t="shared" si="0"/>
        <v>122031.70008262526</v>
      </c>
      <c r="H18" s="11">
        <f t="shared" si="0"/>
        <v>121589.4182327224</v>
      </c>
      <c r="I18" s="11">
        <f t="shared" si="0"/>
        <v>122685.66268547054</v>
      </c>
      <c r="J18" s="11">
        <f t="shared" si="0"/>
        <v>124942.83319902154</v>
      </c>
      <c r="K18" s="11">
        <f t="shared" si="0"/>
        <v>121043.11391527625</v>
      </c>
      <c r="L18" s="11">
        <f t="shared" si="0"/>
        <v>108893.78178262658</v>
      </c>
      <c r="M18" s="11">
        <f t="shared" si="0"/>
        <v>117806.43536512328</v>
      </c>
      <c r="N18" s="11">
        <f t="shared" si="0"/>
        <v>107283.85618152094</v>
      </c>
      <c r="O18" s="11">
        <f t="shared" si="0"/>
        <v>104954.71481309018</v>
      </c>
      <c r="P18" s="11">
        <f t="shared" si="0"/>
        <v>110268.93429887542</v>
      </c>
      <c r="Q18" s="11">
        <f t="shared" si="0"/>
        <v>114637.71587250291</v>
      </c>
      <c r="R18" s="11">
        <f t="shared" si="0"/>
        <v>107751.13140350257</v>
      </c>
      <c r="S18" s="11">
        <f t="shared" si="0"/>
        <v>110513.09797191637</v>
      </c>
    </row>
    <row r="20" spans="2:19" x14ac:dyDescent="0.45">
      <c r="C20" s="3" t="s">
        <v>584</v>
      </c>
    </row>
    <row r="21" spans="2:19" x14ac:dyDescent="0.45">
      <c r="D21" s="5">
        <v>2001</v>
      </c>
      <c r="E21" s="5">
        <v>2002</v>
      </c>
      <c r="F21" s="5">
        <v>2003</v>
      </c>
      <c r="G21" s="5">
        <v>2004</v>
      </c>
      <c r="H21" s="5">
        <v>2005</v>
      </c>
      <c r="I21" s="5">
        <v>2006</v>
      </c>
      <c r="J21" s="5">
        <v>2007</v>
      </c>
      <c r="K21" s="5">
        <v>2008</v>
      </c>
      <c r="L21" s="5">
        <v>2009</v>
      </c>
      <c r="M21" s="5">
        <v>2010</v>
      </c>
      <c r="N21" s="5">
        <v>2011</v>
      </c>
      <c r="O21" s="5">
        <v>2012</v>
      </c>
      <c r="P21" s="5">
        <v>2013</v>
      </c>
      <c r="Q21" s="5">
        <v>2014</v>
      </c>
      <c r="R21" s="5">
        <v>2015</v>
      </c>
      <c r="S21" s="5">
        <v>2016</v>
      </c>
    </row>
    <row r="22" spans="2:19" x14ac:dyDescent="0.45">
      <c r="B22" s="3">
        <v>1</v>
      </c>
      <c r="C22" s="3" t="s">
        <v>571</v>
      </c>
      <c r="D22" s="15">
        <f>D5/Population!D$5*1000</f>
        <v>1.5665345413909211</v>
      </c>
      <c r="E22" s="15">
        <f>E5/Population!E$5*1000</f>
        <v>1.5266582427331969</v>
      </c>
      <c r="F22" s="15">
        <f>F5/Population!F$5*1000</f>
        <v>1.4086229555530125</v>
      </c>
      <c r="G22" s="15">
        <f>G5/Population!G$5*1000</f>
        <v>1.4751487119368136</v>
      </c>
      <c r="H22" s="15">
        <f>H5/Population!H$5*1000</f>
        <v>1.5127448980062215</v>
      </c>
      <c r="I22" s="15">
        <f>I5/Population!I$5*1000</f>
        <v>1.4594315228931958</v>
      </c>
      <c r="J22" s="15">
        <f>J5/Population!J$5*1000</f>
        <v>1.2112059087771612</v>
      </c>
      <c r="K22" s="15">
        <f>K5/Population!K$5*1000</f>
        <v>1.2091663430851565</v>
      </c>
      <c r="L22" s="15">
        <f>L5/Population!L$5*1000</f>
        <v>1.1792640303217841</v>
      </c>
      <c r="M22" s="15">
        <f>M5/Population!M$5*1000</f>
        <v>1.2362995340989811</v>
      </c>
      <c r="N22" s="15">
        <f>N5/Population!N$5*1000</f>
        <v>1.2093801969510611</v>
      </c>
      <c r="O22" s="15">
        <f>O5/Population!O$5*1000</f>
        <v>1.1239072623578834</v>
      </c>
      <c r="P22" s="15">
        <f>P5/Population!P$5*1000</f>
        <v>1.3012616729765334</v>
      </c>
      <c r="Q22" s="15">
        <f>Q5/Population!Q$5*1000</f>
        <v>1.2347000582881607</v>
      </c>
      <c r="R22" s="15">
        <f>R5/Population!R$5*1000</f>
        <v>1.1187657396222854</v>
      </c>
      <c r="S22" s="15">
        <f>S5/Population!S$5*1000</f>
        <v>1.1274028220866361</v>
      </c>
    </row>
    <row r="23" spans="2:19" x14ac:dyDescent="0.45">
      <c r="B23" s="3">
        <v>2</v>
      </c>
      <c r="C23" s="3" t="s">
        <v>572</v>
      </c>
      <c r="D23" s="15">
        <f>D6/Population!D$5*1000</f>
        <v>4.8097754902427785E-2</v>
      </c>
      <c r="E23" s="15">
        <f>E6/Population!E$5*1000</f>
        <v>4.534410820100733E-2</v>
      </c>
      <c r="F23" s="15">
        <f>F6/Population!F$5*1000</f>
        <v>3.9423721340449691E-2</v>
      </c>
      <c r="G23" s="15">
        <f>G6/Population!G$5*1000</f>
        <v>4.4024990398555792E-2</v>
      </c>
      <c r="H23" s="15">
        <f>H6/Population!H$5*1000</f>
        <v>3.7484067930114391E-2</v>
      </c>
      <c r="I23" s="15">
        <f>I6/Population!I$5*1000</f>
        <v>4.0539335086046999E-2</v>
      </c>
      <c r="J23" s="15">
        <f>J6/Population!J$5*1000</f>
        <v>3.5665128721885549E-2</v>
      </c>
      <c r="K23" s="15">
        <f>K6/Population!K$5*1000</f>
        <v>3.9882151018588004E-2</v>
      </c>
      <c r="L23" s="15">
        <f>L6/Population!L$5*1000</f>
        <v>2.2701607478655062E-2</v>
      </c>
      <c r="M23" s="15">
        <f>M6/Population!M$5*1000</f>
        <v>3.0666681872977698E-2</v>
      </c>
      <c r="N23" s="15">
        <f>N6/Population!N$5*1000</f>
        <v>2.5952527699886645E-2</v>
      </c>
      <c r="O23" s="15">
        <f>O6/Population!O$5*1000</f>
        <v>2.4946897767558478E-2</v>
      </c>
      <c r="P23" s="15">
        <f>P6/Population!P$5*1000</f>
        <v>2.6868792863198473E-2</v>
      </c>
      <c r="Q23" s="15">
        <f>Q6/Population!Q$5*1000</f>
        <v>2.1773013777695423E-2</v>
      </c>
      <c r="R23" s="15">
        <f>R6/Population!R$5*1000</f>
        <v>2.1456628990364403E-2</v>
      </c>
      <c r="S23" s="15">
        <f>S6/Population!S$5*1000</f>
        <v>2.2495244045929837E-2</v>
      </c>
    </row>
    <row r="24" spans="2:19" x14ac:dyDescent="0.45">
      <c r="B24" s="3">
        <v>3</v>
      </c>
      <c r="C24" s="3" t="s">
        <v>573</v>
      </c>
      <c r="D24" s="15">
        <f>D7/Population!D$5*1000</f>
        <v>0.28629477906153633</v>
      </c>
      <c r="E24" s="15">
        <f>E7/Population!E$5*1000</f>
        <v>0.24780290268040517</v>
      </c>
      <c r="F24" s="15">
        <f>F7/Population!F$5*1000</f>
        <v>0.2745491861267772</v>
      </c>
      <c r="G24" s="15">
        <f>G7/Population!G$5*1000</f>
        <v>0.27821618803238807</v>
      </c>
      <c r="H24" s="15">
        <f>H7/Population!H$5*1000</f>
        <v>0.29983605624150034</v>
      </c>
      <c r="I24" s="15">
        <f>I7/Population!I$5*1000</f>
        <v>0.29524934212766663</v>
      </c>
      <c r="J24" s="15">
        <f>J7/Population!J$5*1000</f>
        <v>0.28424561306050006</v>
      </c>
      <c r="K24" s="15">
        <f>K7/Population!K$5*1000</f>
        <v>0.25351009384897055</v>
      </c>
      <c r="L24" s="15">
        <f>L7/Population!L$5*1000</f>
        <v>0.255221253586286</v>
      </c>
      <c r="M24" s="15">
        <f>M7/Population!M$5*1000</f>
        <v>0.24777969714166459</v>
      </c>
      <c r="N24" s="15">
        <f>N7/Population!N$5*1000</f>
        <v>0.21122645981139374</v>
      </c>
      <c r="O24" s="15">
        <f>O7/Population!O$5*1000</f>
        <v>0.19584159398140036</v>
      </c>
      <c r="P24" s="15">
        <f>P7/Population!P$5*1000</f>
        <v>0.1859637638821936</v>
      </c>
      <c r="Q24" s="15">
        <f>Q7/Population!Q$5*1000</f>
        <v>0.22416743224729094</v>
      </c>
      <c r="R24" s="15">
        <f>R7/Population!R$5*1000</f>
        <v>0.16669691514122564</v>
      </c>
      <c r="S24" s="15">
        <f>S7/Population!S$5*1000</f>
        <v>0.20560484361636619</v>
      </c>
    </row>
    <row r="25" spans="2:19" x14ac:dyDescent="0.45">
      <c r="B25" s="3">
        <v>4</v>
      </c>
      <c r="C25" s="3" t="s">
        <v>574</v>
      </c>
      <c r="D25" s="15">
        <f>D8/Population!D$5*1000</f>
        <v>3.9008629354093105</v>
      </c>
      <c r="E25" s="15">
        <f>E8/Population!E$5*1000</f>
        <v>3.5315742384237243</v>
      </c>
      <c r="F25" s="15">
        <f>F8/Population!F$5*1000</f>
        <v>3.8722928090393975</v>
      </c>
      <c r="G25" s="15">
        <f>G8/Population!G$5*1000</f>
        <v>3.9703130659732837</v>
      </c>
      <c r="H25" s="15">
        <f>H8/Population!H$5*1000</f>
        <v>3.6621079563056682</v>
      </c>
      <c r="I25" s="15">
        <f>I8/Population!I$5*1000</f>
        <v>3.8493353479037724</v>
      </c>
      <c r="J25" s="15">
        <f>J8/Population!J$5*1000</f>
        <v>3.8294789462502479</v>
      </c>
      <c r="K25" s="15">
        <f>K8/Population!K$5*1000</f>
        <v>3.8235983853738351</v>
      </c>
      <c r="L25" s="15">
        <f>L8/Population!L$5*1000</f>
        <v>3.5046350197053817</v>
      </c>
      <c r="M25" s="15">
        <f>M8/Population!M$5*1000</f>
        <v>3.5391185725475118</v>
      </c>
      <c r="N25" s="15">
        <f>N8/Population!N$5*1000</f>
        <v>2.9990623262510736</v>
      </c>
      <c r="O25" s="15">
        <f>O8/Population!O$5*1000</f>
        <v>3.2057759199307183</v>
      </c>
      <c r="P25" s="15">
        <f>P8/Population!P$5*1000</f>
        <v>3.3935136152436578</v>
      </c>
      <c r="Q25" s="15">
        <f>Q8/Population!Q$5*1000</f>
        <v>2.9049537622585153</v>
      </c>
      <c r="R25" s="15">
        <f>R8/Population!R$5*1000</f>
        <v>2.7615149995649664</v>
      </c>
      <c r="S25" s="15">
        <f>S8/Population!S$5*1000</f>
        <v>2.7675600679020627</v>
      </c>
    </row>
    <row r="26" spans="2:19" x14ac:dyDescent="0.45">
      <c r="B26" s="3">
        <v>5</v>
      </c>
      <c r="C26" s="3" t="s">
        <v>575</v>
      </c>
      <c r="D26" s="15">
        <f>D9/Population!D$5*1000</f>
        <v>0.6138803958277641</v>
      </c>
      <c r="E26" s="15">
        <f>E9/Population!E$5*1000</f>
        <v>0.596671283356909</v>
      </c>
      <c r="F26" s="15">
        <f>F9/Population!F$5*1000</f>
        <v>0.6500536364496593</v>
      </c>
      <c r="G26" s="15">
        <f>G9/Population!G$5*1000</f>
        <v>0.59409046140673516</v>
      </c>
      <c r="H26" s="15">
        <f>H9/Population!H$5*1000</f>
        <v>0.45744290095227758</v>
      </c>
      <c r="I26" s="15">
        <f>I9/Population!I$5*1000</f>
        <v>0.56675252875990567</v>
      </c>
      <c r="J26" s="15">
        <f>J9/Population!J$5*1000</f>
        <v>0.62001542223995032</v>
      </c>
      <c r="K26" s="15">
        <f>K9/Population!K$5*1000</f>
        <v>0.53238950069790458</v>
      </c>
      <c r="L26" s="15">
        <f>L9/Population!L$5*1000</f>
        <v>0.44759535704125503</v>
      </c>
      <c r="M26" s="15">
        <f>M9/Population!M$5*1000</f>
        <v>0.42652659980404933</v>
      </c>
      <c r="N26" s="15">
        <f>N9/Population!N$5*1000</f>
        <v>0.40902921287531036</v>
      </c>
      <c r="O26" s="15">
        <f>O9/Population!O$5*1000</f>
        <v>0.28410650333043697</v>
      </c>
      <c r="P26" s="15">
        <f>P9/Population!P$5*1000</f>
        <v>0.41458172860760895</v>
      </c>
      <c r="Q26" s="15">
        <f>Q9/Population!Q$5*1000</f>
        <v>0.43407406687607464</v>
      </c>
      <c r="R26" s="15">
        <f>R9/Population!R$5*1000</f>
        <v>0.43850449603620473</v>
      </c>
      <c r="S26" s="15">
        <f>S9/Population!S$5*1000</f>
        <v>0.33793504283367809</v>
      </c>
    </row>
    <row r="27" spans="2:19" x14ac:dyDescent="0.45">
      <c r="B27" s="3">
        <v>6</v>
      </c>
      <c r="C27" s="3" t="s">
        <v>576</v>
      </c>
      <c r="D27" s="15">
        <f>D10/Population!D$5*1000</f>
        <v>0.18403968173139024</v>
      </c>
      <c r="E27" s="15">
        <f>E10/Population!E$5*1000</f>
        <v>0.12205729370732847</v>
      </c>
      <c r="F27" s="15">
        <f>F10/Population!F$5*1000</f>
        <v>0.17739762681291615</v>
      </c>
      <c r="G27" s="15">
        <f>G10/Population!G$5*1000</f>
        <v>0.19203629876209841</v>
      </c>
      <c r="H27" s="15">
        <f>H10/Population!H$5*1000</f>
        <v>0.17423885690461263</v>
      </c>
      <c r="I27" s="15">
        <f>I10/Population!I$5*1000</f>
        <v>0.1585558590817164</v>
      </c>
      <c r="J27" s="15">
        <f>J10/Population!J$5*1000</f>
        <v>0.2280572695704281</v>
      </c>
      <c r="K27" s="15">
        <f>K10/Population!K$5*1000</f>
        <v>0.14413318035583017</v>
      </c>
      <c r="L27" s="15">
        <f>L10/Population!L$5*1000</f>
        <v>0.13518566888334185</v>
      </c>
      <c r="M27" s="15">
        <f>M10/Population!M$5*1000</f>
        <v>0.2315067237100468</v>
      </c>
      <c r="N27" s="15">
        <f>N10/Population!N$5*1000</f>
        <v>0.224440360131584</v>
      </c>
      <c r="O27" s="15">
        <f>O10/Population!O$5*1000</f>
        <v>0.15617410700204482</v>
      </c>
      <c r="P27" s="15">
        <f>P10/Population!P$5*1000</f>
        <v>0.13581422758485071</v>
      </c>
      <c r="Q27" s="15">
        <f>Q10/Population!Q$5*1000</f>
        <v>0.16422941709675465</v>
      </c>
      <c r="R27" s="15">
        <f>R10/Population!R$5*1000</f>
        <v>0.17629309841415464</v>
      </c>
      <c r="S27" s="15">
        <f>S10/Population!S$5*1000</f>
        <v>0.16404034739673412</v>
      </c>
    </row>
    <row r="28" spans="2:19" x14ac:dyDescent="0.45">
      <c r="B28" s="3">
        <v>7</v>
      </c>
      <c r="C28" s="3" t="s">
        <v>577</v>
      </c>
      <c r="D28" s="15">
        <f>D11/Population!D$5*1000</f>
        <v>3.7065495484645852</v>
      </c>
      <c r="E28" s="15">
        <f>E11/Population!E$5*1000</f>
        <v>3.8721815742001149</v>
      </c>
      <c r="F28" s="15">
        <f>F11/Population!F$5*1000</f>
        <v>3.9689786628429</v>
      </c>
      <c r="G28" s="15">
        <f>G11/Population!G$5*1000</f>
        <v>3.9269346177910345</v>
      </c>
      <c r="H28" s="15">
        <f>H11/Population!H$5*1000</f>
        <v>4.1462698395400155</v>
      </c>
      <c r="I28" s="15">
        <f>I11/Population!I$5*1000</f>
        <v>3.9794058073614513</v>
      </c>
      <c r="J28" s="15">
        <f>J11/Population!J$5*1000</f>
        <v>4.0806033662476837</v>
      </c>
      <c r="K28" s="15">
        <f>K11/Population!K$5*1000</f>
        <v>3.9605320506985504</v>
      </c>
      <c r="L28" s="15">
        <f>L11/Population!L$5*1000</f>
        <v>3.4357183770971416</v>
      </c>
      <c r="M28" s="15">
        <f>M11/Population!M$5*1000</f>
        <v>4.2480761513851233</v>
      </c>
      <c r="N28" s="15">
        <f>N11/Population!N$5*1000</f>
        <v>3.6253882510117177</v>
      </c>
      <c r="O28" s="15">
        <f>O11/Population!O$5*1000</f>
        <v>3.3872360860707076</v>
      </c>
      <c r="P28" s="15">
        <f>P11/Population!P$5*1000</f>
        <v>3.4971621955021734</v>
      </c>
      <c r="Q28" s="15">
        <f>Q11/Population!Q$5*1000</f>
        <v>3.9224488025315378</v>
      </c>
      <c r="R28" s="15">
        <f>R11/Population!R$5*1000</f>
        <v>3.4890910402401381</v>
      </c>
      <c r="S28" s="15">
        <f>S11/Population!S$5*1000</f>
        <v>3.6306339118136823</v>
      </c>
    </row>
    <row r="29" spans="2:19" x14ac:dyDescent="0.45">
      <c r="B29" s="3">
        <v>8</v>
      </c>
      <c r="C29" s="3" t="s">
        <v>578</v>
      </c>
      <c r="D29" s="15">
        <f>D12/Population!D$5*1000</f>
        <v>0.14214345372782347</v>
      </c>
      <c r="E29" s="15">
        <f>E12/Population!E$5*1000</f>
        <v>0.12065407455874749</v>
      </c>
      <c r="F29" s="15">
        <f>F12/Population!F$5*1000</f>
        <v>0.13949054288740265</v>
      </c>
      <c r="G29" s="15">
        <f>G12/Population!G$5*1000</f>
        <v>0.12629468361317692</v>
      </c>
      <c r="H29" s="15">
        <f>H12/Population!H$5*1000</f>
        <v>0.12959155284635696</v>
      </c>
      <c r="I29" s="15">
        <f>I12/Population!I$5*1000</f>
        <v>0.13355174440223552</v>
      </c>
      <c r="J29" s="15">
        <f>J12/Population!J$5*1000</f>
        <v>0.12704045837258057</v>
      </c>
      <c r="K29" s="15">
        <f>K12/Population!K$5*1000</f>
        <v>0.11372382466657886</v>
      </c>
      <c r="L29" s="15">
        <f>L12/Population!L$5*1000</f>
        <v>0.10307558452521334</v>
      </c>
      <c r="M29" s="15">
        <f>M12/Population!M$5*1000</f>
        <v>0.12019656179237914</v>
      </c>
      <c r="N29" s="15">
        <f>N12/Population!N$5*1000</f>
        <v>0.11411031247051179</v>
      </c>
      <c r="O29" s="15">
        <f>O12/Population!O$5*1000</f>
        <v>0.10946557176713428</v>
      </c>
      <c r="P29" s="15">
        <f>P12/Population!P$5*1000</f>
        <v>0.11607493766718059</v>
      </c>
      <c r="Q29" s="15">
        <f>Q12/Population!Q$5*1000</f>
        <v>0.10184136396178711</v>
      </c>
      <c r="R29" s="15">
        <f>R12/Population!R$5*1000</f>
        <v>0.1087097405210164</v>
      </c>
      <c r="S29" s="15">
        <f>S12/Population!S$5*1000</f>
        <v>0.10395864818683713</v>
      </c>
    </row>
    <row r="30" spans="2:19" x14ac:dyDescent="0.45">
      <c r="B30" s="3">
        <v>9</v>
      </c>
      <c r="C30" s="3" t="s">
        <v>579</v>
      </c>
      <c r="D30" s="15">
        <f>D13/Population!D$5*1000</f>
        <v>0.78349647561250335</v>
      </c>
      <c r="E30" s="15">
        <f>E13/Population!E$5*1000</f>
        <v>0.85255994989778616</v>
      </c>
      <c r="F30" s="15">
        <f>F13/Population!F$5*1000</f>
        <v>0.87175498877751811</v>
      </c>
      <c r="G30" s="15">
        <f>G13/Population!G$5*1000</f>
        <v>0.77060225594821152</v>
      </c>
      <c r="H30" s="15">
        <f>H13/Population!H$5*1000</f>
        <v>0.75813607003339678</v>
      </c>
      <c r="I30" s="15">
        <f>I13/Population!I$5*1000</f>
        <v>0.66805129252491491</v>
      </c>
      <c r="J30" s="15">
        <f>J13/Population!J$5*1000</f>
        <v>0.69045199035080485</v>
      </c>
      <c r="K30" s="15">
        <f>K13/Population!K$5*1000</f>
        <v>0.79009365609700211</v>
      </c>
      <c r="L30" s="15">
        <f>L13/Population!L$5*1000</f>
        <v>0.63570041908814501</v>
      </c>
      <c r="M30" s="15">
        <f>M13/Population!M$5*1000</f>
        <v>0.5837098156845576</v>
      </c>
      <c r="N30" s="15">
        <f>N13/Population!N$5*1000</f>
        <v>0.6075093882134146</v>
      </c>
      <c r="O30" s="15">
        <f>O13/Population!O$5*1000</f>
        <v>0.47783819252759319</v>
      </c>
      <c r="P30" s="15">
        <f>P13/Population!P$5*1000</f>
        <v>0.45845810493933897</v>
      </c>
      <c r="Q30" s="15">
        <f>Q13/Population!Q$5*1000</f>
        <v>0.69079307575439219</v>
      </c>
      <c r="R30" s="15">
        <f>R13/Population!R$5*1000</f>
        <v>0.49635275607504364</v>
      </c>
      <c r="S30" s="15">
        <f>S13/Population!S$5*1000</f>
        <v>0.41067607067433737</v>
      </c>
    </row>
    <row r="31" spans="2:19" x14ac:dyDescent="0.45">
      <c r="B31" s="3">
        <v>10</v>
      </c>
      <c r="C31" s="3" t="s">
        <v>580</v>
      </c>
      <c r="D31" s="15">
        <f>D14/Population!D$5*1000</f>
        <v>4.5609102483162273E-2</v>
      </c>
      <c r="E31" s="15">
        <f>E14/Population!E$5*1000</f>
        <v>5.2411886199551387E-2</v>
      </c>
      <c r="F31" s="15">
        <f>F14/Population!F$5*1000</f>
        <v>4.4416876084467982E-2</v>
      </c>
      <c r="G31" s="15">
        <f>G14/Population!G$5*1000</f>
        <v>4.9266336082461629E-2</v>
      </c>
      <c r="H31" s="15">
        <f>H14/Population!H$5*1000</f>
        <v>4.3979087471350216E-2</v>
      </c>
      <c r="I31" s="15">
        <f>I14/Population!I$5*1000</f>
        <v>5.2797479848665375E-2</v>
      </c>
      <c r="J31" s="15">
        <f>J14/Population!J$5*1000</f>
        <v>6.6203609422406828E-2</v>
      </c>
      <c r="K31" s="15">
        <f>K14/Population!K$5*1000</f>
        <v>7.3218813154066906E-2</v>
      </c>
      <c r="L31" s="15">
        <f>L14/Population!L$5*1000</f>
        <v>6.5669762423440581E-2</v>
      </c>
      <c r="M31" s="15">
        <f>M14/Population!M$5*1000</f>
        <v>5.7459813898018804E-2</v>
      </c>
      <c r="N31" s="15">
        <f>N14/Population!N$5*1000</f>
        <v>4.3721895097502392E-2</v>
      </c>
      <c r="O31" s="15">
        <f>O14/Population!O$5*1000</f>
        <v>4.2774152921776699E-2</v>
      </c>
      <c r="P31" s="15">
        <f>P14/Population!P$5*1000</f>
        <v>5.2726595302667566E-2</v>
      </c>
      <c r="Q31" s="15">
        <f>Q14/Population!Q$5*1000</f>
        <v>5.6124430683291246E-2</v>
      </c>
      <c r="R31" s="15">
        <f>R14/Population!R$5*1000</f>
        <v>6.0034094695153473E-2</v>
      </c>
      <c r="S31" s="15">
        <f>S14/Population!S$5*1000</f>
        <v>5.3257118841417796E-2</v>
      </c>
    </row>
    <row r="32" spans="2:19" x14ac:dyDescent="0.45">
      <c r="B32" s="3">
        <v>11</v>
      </c>
      <c r="C32" s="3" t="s">
        <v>581</v>
      </c>
      <c r="D32" s="15">
        <f>D15/Population!D$5*1000</f>
        <v>0.72175378634571463</v>
      </c>
      <c r="E32" s="15">
        <f>E15/Population!E$5*1000</f>
        <v>0.72503559400637319</v>
      </c>
      <c r="F32" s="15">
        <f>F15/Population!F$5*1000</f>
        <v>0.83968021062409348</v>
      </c>
      <c r="G32" s="15">
        <f>G15/Population!G$5*1000</f>
        <v>0.82830306427005185</v>
      </c>
      <c r="H32" s="15">
        <f>H15/Population!H$5*1000</f>
        <v>0.81958113887441875</v>
      </c>
      <c r="I32" s="15">
        <f>I15/Population!I$5*1000</f>
        <v>0.78787438085398387</v>
      </c>
      <c r="J32" s="15">
        <f>J15/Population!J$5*1000</f>
        <v>0.79061128634883171</v>
      </c>
      <c r="K32" s="15">
        <f>K15/Population!K$5*1000</f>
        <v>0.68062467522409287</v>
      </c>
      <c r="L32" s="15">
        <f>L15/Population!L$5*1000</f>
        <v>0.62447099153750163</v>
      </c>
      <c r="M32" s="15">
        <f>M15/Population!M$5*1000</f>
        <v>0.67267031645788289</v>
      </c>
      <c r="N32" s="15">
        <f>N15/Population!N$5*1000</f>
        <v>0.52985976083123354</v>
      </c>
      <c r="O32" s="15">
        <f>O15/Population!O$5*1000</f>
        <v>0.53147528524891474</v>
      </c>
      <c r="P32" s="15">
        <f>P15/Population!P$5*1000</f>
        <v>0.48007511145615395</v>
      </c>
      <c r="Q32" s="15">
        <f>Q15/Population!Q$5*1000</f>
        <v>0.56402066266365347</v>
      </c>
      <c r="R32" s="15">
        <f>R15/Population!R$5*1000</f>
        <v>0.52417073637332556</v>
      </c>
      <c r="S32" s="15">
        <f>S15/Population!S$5*1000</f>
        <v>0.52288422920624156</v>
      </c>
    </row>
    <row r="33" spans="2:19" x14ac:dyDescent="0.45">
      <c r="B33" s="3">
        <v>12</v>
      </c>
      <c r="C33" s="3" t="s">
        <v>582</v>
      </c>
      <c r="D33" s="15">
        <f>D16/Population!D$5*1000</f>
        <v>0.50371955187854478</v>
      </c>
      <c r="E33" s="15">
        <f>E16/Population!E$5*1000</f>
        <v>0.64792646924693165</v>
      </c>
      <c r="F33" s="15">
        <f>F16/Population!F$5*1000</f>
        <v>0.51220229798951256</v>
      </c>
      <c r="G33" s="15">
        <f>G16/Population!G$5*1000</f>
        <v>0.53850375106809945</v>
      </c>
      <c r="H33" s="15">
        <f>H16/Population!H$5*1000</f>
        <v>0.67663442953271091</v>
      </c>
      <c r="I33" s="15">
        <f>I16/Population!I$5*1000</f>
        <v>0.54019565218092114</v>
      </c>
      <c r="J33" s="15">
        <f>J16/Population!J$5*1000</f>
        <v>0.66637852647242257</v>
      </c>
      <c r="K33" s="15">
        <f>K16/Population!K$5*1000</f>
        <v>0.6436151468190805</v>
      </c>
      <c r="L33" s="15">
        <f>L16/Population!L$5*1000</f>
        <v>0.38068318796956707</v>
      </c>
      <c r="M33" s="15">
        <f>M16/Population!M$5*1000</f>
        <v>0.421157449079827</v>
      </c>
      <c r="N33" s="15">
        <f>N16/Population!N$5*1000</f>
        <v>0.38481937125252602</v>
      </c>
      <c r="O33" s="15">
        <f>O16/Population!O$5*1000</f>
        <v>0.37518688183515292</v>
      </c>
      <c r="P33" s="15">
        <f>P16/Population!P$5*1000</f>
        <v>0.37080060556954297</v>
      </c>
      <c r="Q33" s="15">
        <f>Q16/Population!Q$5*1000</f>
        <v>0.41201926102006703</v>
      </c>
      <c r="R33" s="15">
        <f>R16/Population!R$5*1000</f>
        <v>0.37099658693523646</v>
      </c>
      <c r="S33" s="15">
        <f>S16/Population!S$5*1000</f>
        <v>0.5171401926604875</v>
      </c>
    </row>
    <row r="34" spans="2:19" x14ac:dyDescent="0.45">
      <c r="C34" s="3" t="s">
        <v>583</v>
      </c>
      <c r="D34" s="15">
        <f>D17/Population!D$5*1000</f>
        <v>3.3434359548699017</v>
      </c>
      <c r="E34" s="15">
        <f>E17/Population!E$5*1000</f>
        <v>3.2555089347294466</v>
      </c>
      <c r="F34" s="15">
        <f>F17/Population!F$5*1000</f>
        <v>3.4654476862476375</v>
      </c>
      <c r="G34" s="15">
        <f>G17/Population!G$5*1000</f>
        <v>3.623822426947044</v>
      </c>
      <c r="H34" s="15">
        <f>H17/Population!H$5*1000</f>
        <v>3.4529091545011883</v>
      </c>
      <c r="I34" s="15">
        <f>I17/Population!I$5*1000</f>
        <v>3.6153592970611466</v>
      </c>
      <c r="J34" s="15">
        <f>J17/Population!J$5*1000</f>
        <v>3.6111490904424315</v>
      </c>
      <c r="K34" s="15">
        <f>K17/Population!K$5*1000</f>
        <v>3.2300224087704112</v>
      </c>
      <c r="L34" s="15">
        <f>L17/Population!L$5*1000</f>
        <v>2.9194809539425095</v>
      </c>
      <c r="M34" s="15">
        <f>M17/Population!M$5*1000</f>
        <v>2.7992019330570974</v>
      </c>
      <c r="N34" s="15">
        <f>N17/Population!N$5*1000</f>
        <v>2.7405129275570479</v>
      </c>
      <c r="O34" s="15">
        <f>O17/Population!O$5*1000</f>
        <v>2.7182415516489273</v>
      </c>
      <c r="P34" s="15">
        <f>P17/Population!P$5*1000</f>
        <v>2.6674393278483373</v>
      </c>
      <c r="Q34" s="15">
        <f>Q17/Population!Q$5*1000</f>
        <v>2.6940468149795462</v>
      </c>
      <c r="R34" s="15">
        <f>R17/Population!R$5*1000</f>
        <v>2.689724834845642</v>
      </c>
      <c r="S34" s="15">
        <f>S17/Population!S$5*1000</f>
        <v>2.7118663960924834</v>
      </c>
    </row>
    <row r="35" spans="2:19" x14ac:dyDescent="0.45">
      <c r="C35" s="3" t="s">
        <v>570</v>
      </c>
      <c r="D35" s="16">
        <f>SUM(D22:D34)</f>
        <v>15.846417961705587</v>
      </c>
      <c r="E35" s="16">
        <f t="shared" ref="E35:S35" si="1">SUM(E22:E34)</f>
        <v>15.596386551941523</v>
      </c>
      <c r="F35" s="16">
        <f t="shared" si="1"/>
        <v>16.264311200775744</v>
      </c>
      <c r="G35" s="16">
        <f t="shared" si="1"/>
        <v>16.417556852229957</v>
      </c>
      <c r="H35" s="16">
        <f t="shared" si="1"/>
        <v>16.170956009139832</v>
      </c>
      <c r="I35" s="16">
        <f t="shared" si="1"/>
        <v>16.14709959008562</v>
      </c>
      <c r="J35" s="16">
        <f t="shared" si="1"/>
        <v>16.241106616277335</v>
      </c>
      <c r="K35" s="16">
        <f t="shared" si="1"/>
        <v>15.494510229810068</v>
      </c>
      <c r="L35" s="16">
        <f t="shared" si="1"/>
        <v>13.709402213600221</v>
      </c>
      <c r="M35" s="16">
        <f t="shared" si="1"/>
        <v>14.614369850530117</v>
      </c>
      <c r="N35" s="16">
        <f t="shared" si="1"/>
        <v>13.125012990154264</v>
      </c>
      <c r="O35" s="16">
        <f t="shared" si="1"/>
        <v>12.632970006390249</v>
      </c>
      <c r="P35" s="16">
        <f t="shared" si="1"/>
        <v>13.100740679443438</v>
      </c>
      <c r="Q35" s="16">
        <f t="shared" si="1"/>
        <v>13.425192162138764</v>
      </c>
      <c r="R35" s="16">
        <f t="shared" si="1"/>
        <v>12.422311667454755</v>
      </c>
      <c r="S35" s="16">
        <f t="shared" si="1"/>
        <v>12.575454935356895</v>
      </c>
    </row>
    <row r="36" spans="2:19" x14ac:dyDescent="0.45">
      <c r="S36" s="2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89</vt:i4>
      </vt:variant>
    </vt:vector>
  </HeadingPairs>
  <TitlesOfParts>
    <vt:vector size="89" baseType="lpstr">
      <vt:lpstr>Overview</vt:lpstr>
      <vt:lpstr>COICOP - CO2</vt:lpstr>
      <vt:lpstr>COICOP - CO2 - pc</vt:lpstr>
      <vt:lpstr>COICOP - GHG</vt:lpstr>
      <vt:lpstr>COICOP - GHG - pc</vt:lpstr>
      <vt:lpstr>CO2 - non household</vt:lpstr>
      <vt:lpstr>GHG - non household</vt:lpstr>
      <vt:lpstr>Total CO2 Footprint D1</vt:lpstr>
      <vt:lpstr>Total GHG Footprint D1</vt:lpstr>
      <vt:lpstr>Macro1</vt:lpstr>
      <vt:lpstr>Population</vt:lpstr>
      <vt:lpstr>CO2 - SIC - source</vt:lpstr>
      <vt:lpstr>GHG - SIC - source</vt:lpstr>
      <vt:lpstr>GHG Protocol</vt:lpstr>
      <vt:lpstr>Figure 1</vt:lpstr>
      <vt:lpstr>Figure 2</vt:lpstr>
      <vt:lpstr>Figure 3</vt:lpstr>
      <vt:lpstr>Figure 4</vt:lpstr>
      <vt:lpstr>Figure 5 - breakdowns</vt:lpstr>
      <vt:lpstr>ghg_2001_reg</vt:lpstr>
      <vt:lpstr>ghg_2001_ind</vt:lpstr>
      <vt:lpstr>ghg_2002_reg</vt:lpstr>
      <vt:lpstr>ghg_2002_ind</vt:lpstr>
      <vt:lpstr>ghg_2003_reg</vt:lpstr>
      <vt:lpstr>ghg_2003_ind</vt:lpstr>
      <vt:lpstr>ghg_2004_reg</vt:lpstr>
      <vt:lpstr>ghg_2004_ind</vt:lpstr>
      <vt:lpstr>ghg_2005_reg</vt:lpstr>
      <vt:lpstr>ghg_2005_ind</vt:lpstr>
      <vt:lpstr>ghg_2006_reg</vt:lpstr>
      <vt:lpstr>ghg_2006_ind</vt:lpstr>
      <vt:lpstr>ghg_2007_reg</vt:lpstr>
      <vt:lpstr>ghg_2007_ind</vt:lpstr>
      <vt:lpstr>ghg_2008_reg</vt:lpstr>
      <vt:lpstr>ghg_2008_ind</vt:lpstr>
      <vt:lpstr>ghg_2009_reg</vt:lpstr>
      <vt:lpstr>ghg_2009_ind</vt:lpstr>
      <vt:lpstr>ghg_2010_reg</vt:lpstr>
      <vt:lpstr>ghg_2010_ind</vt:lpstr>
      <vt:lpstr>ghg_2011_reg</vt:lpstr>
      <vt:lpstr>ghg_2011_ind</vt:lpstr>
      <vt:lpstr>ghg_2012_reg</vt:lpstr>
      <vt:lpstr>ghg_2012_ind</vt:lpstr>
      <vt:lpstr>ghg_2013_reg</vt:lpstr>
      <vt:lpstr>ghg_2013_ind</vt:lpstr>
      <vt:lpstr>ghg_2014_reg</vt:lpstr>
      <vt:lpstr>ghg_2014_ind</vt:lpstr>
      <vt:lpstr>ghg_2015_reg</vt:lpstr>
      <vt:lpstr>ghg_2015_ind</vt:lpstr>
      <vt:lpstr>ghg_2016_reg</vt:lpstr>
      <vt:lpstr>ghg_2016_ind</vt:lpstr>
      <vt:lpstr>ghg_direct</vt:lpstr>
      <vt:lpstr>ghg_coicop</vt:lpstr>
      <vt:lpstr>ghg_coicop_conv</vt:lpstr>
      <vt:lpstr>co2_2001_reg</vt:lpstr>
      <vt:lpstr>co2_2001_ind</vt:lpstr>
      <vt:lpstr>co2_2002_reg</vt:lpstr>
      <vt:lpstr>co2_2002_ind</vt:lpstr>
      <vt:lpstr>co2_2003_reg</vt:lpstr>
      <vt:lpstr>co2_2003_ind</vt:lpstr>
      <vt:lpstr>co2_2004_reg</vt:lpstr>
      <vt:lpstr>co2_2004_ind</vt:lpstr>
      <vt:lpstr>co2_2005_reg</vt:lpstr>
      <vt:lpstr>co2_2005_ind</vt:lpstr>
      <vt:lpstr>co2_2006_reg</vt:lpstr>
      <vt:lpstr>co2_2006_ind</vt:lpstr>
      <vt:lpstr>co2_2007_reg</vt:lpstr>
      <vt:lpstr>co2_2007_ind</vt:lpstr>
      <vt:lpstr>co2_2008_reg</vt:lpstr>
      <vt:lpstr>co2_2008_ind</vt:lpstr>
      <vt:lpstr>co2_2009_reg</vt:lpstr>
      <vt:lpstr>co2_2009_ind</vt:lpstr>
      <vt:lpstr>co2_2010_reg</vt:lpstr>
      <vt:lpstr>co2_2010_ind</vt:lpstr>
      <vt:lpstr>co2_2011_reg</vt:lpstr>
      <vt:lpstr>co2_2011_ind</vt:lpstr>
      <vt:lpstr>co2_2012_reg</vt:lpstr>
      <vt:lpstr>co2_2012_ind</vt:lpstr>
      <vt:lpstr>co2_2013_reg</vt:lpstr>
      <vt:lpstr>co2_2013_ind</vt:lpstr>
      <vt:lpstr>co2_2014_reg</vt:lpstr>
      <vt:lpstr>co2_2014_ind</vt:lpstr>
      <vt:lpstr>co2_2015_reg</vt:lpstr>
      <vt:lpstr>co2_2015_ind</vt:lpstr>
      <vt:lpstr>co2_2016_reg</vt:lpstr>
      <vt:lpstr>co2_2016_ind</vt:lpstr>
      <vt:lpstr>co2_direct</vt:lpstr>
      <vt:lpstr>co2_coicop</vt:lpstr>
      <vt:lpstr>co2_coicop_conv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 Owen</dc:creator>
  <cp:lastModifiedBy>Arun Rao</cp:lastModifiedBy>
  <dcterms:created xsi:type="dcterms:W3CDTF">2019-10-10T14:57:43Z</dcterms:created>
  <dcterms:modified xsi:type="dcterms:W3CDTF">2022-02-23T12:30:35Z</dcterms:modified>
</cp:coreProperties>
</file>